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obinson\Desktop\"/>
    </mc:Choice>
  </mc:AlternateContent>
  <bookViews>
    <workbookView xWindow="480" yWindow="45" windowWidth="18195" windowHeight="12075" activeTab="3"/>
  </bookViews>
  <sheets>
    <sheet name="All Dx Codes" sheetId="4" r:id="rId1"/>
    <sheet name="Sheet2" sheetId="7" r:id="rId2"/>
    <sheet name="Codes_By_FIN" sheetId="5" r:id="rId3"/>
    <sheet name="Detail" sheetId="1" r:id="rId4"/>
    <sheet name="Sheet1" sheetId="6" r:id="rId5"/>
    <sheet name="30 Day Risk Adj Readmit" sheetId="2" r:id="rId6"/>
  </sheets>
  <calcPr calcId="152511"/>
</workbook>
</file>

<file path=xl/calcChain.xml><?xml version="1.0" encoding="utf-8"?>
<calcChain xmlns="http://schemas.openxmlformats.org/spreadsheetml/2006/main">
  <c r="AE464" i="1" l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AK2" i="1"/>
  <c r="V464" i="1" l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W464" i="1" l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BD464" i="1" l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BD462" i="1"/>
  <c r="BC462" i="1"/>
  <c r="BB462" i="1"/>
  <c r="BA462" i="1"/>
  <c r="AZ462" i="1"/>
  <c r="AY462" i="1"/>
  <c r="AX462" i="1"/>
  <c r="AW462" i="1"/>
  <c r="AV462" i="1"/>
  <c r="AU462" i="1"/>
  <c r="AT462" i="1"/>
  <c r="AS462" i="1"/>
  <c r="AR462" i="1"/>
  <c r="AQ462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BD459" i="1"/>
  <c r="BC459" i="1"/>
  <c r="BB459" i="1"/>
  <c r="BA459" i="1"/>
  <c r="AZ459" i="1"/>
  <c r="AY459" i="1"/>
  <c r="AX459" i="1"/>
  <c r="AW459" i="1"/>
  <c r="AV459" i="1"/>
  <c r="AU459" i="1"/>
  <c r="AT459" i="1"/>
  <c r="AS459" i="1"/>
  <c r="AR459" i="1"/>
  <c r="AQ459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BD454" i="1"/>
  <c r="BC454" i="1"/>
  <c r="BB454" i="1"/>
  <c r="BA454" i="1"/>
  <c r="AZ454" i="1"/>
  <c r="AY454" i="1"/>
  <c r="AX454" i="1"/>
  <c r="AW454" i="1"/>
  <c r="AV454" i="1"/>
  <c r="AU454" i="1"/>
  <c r="AT454" i="1"/>
  <c r="AS454" i="1"/>
  <c r="AR454" i="1"/>
  <c r="AQ454" i="1"/>
  <c r="BD453" i="1"/>
  <c r="BC453" i="1"/>
  <c r="BB453" i="1"/>
  <c r="BA453" i="1"/>
  <c r="AZ453" i="1"/>
  <c r="AY453" i="1"/>
  <c r="AX453" i="1"/>
  <c r="AW453" i="1"/>
  <c r="AV453" i="1"/>
  <c r="AU453" i="1"/>
  <c r="AT453" i="1"/>
  <c r="AS453" i="1"/>
  <c r="AR453" i="1"/>
  <c r="AQ453" i="1"/>
  <c r="BD452" i="1"/>
  <c r="BC452" i="1"/>
  <c r="BB452" i="1"/>
  <c r="BA452" i="1"/>
  <c r="AZ452" i="1"/>
  <c r="AY452" i="1"/>
  <c r="AX452" i="1"/>
  <c r="AW452" i="1"/>
  <c r="AV452" i="1"/>
  <c r="AU452" i="1"/>
  <c r="AT452" i="1"/>
  <c r="AS452" i="1"/>
  <c r="AR452" i="1"/>
  <c r="AQ452" i="1"/>
  <c r="BD451" i="1"/>
  <c r="BC451" i="1"/>
  <c r="BB451" i="1"/>
  <c r="BA451" i="1"/>
  <c r="AZ451" i="1"/>
  <c r="AY451" i="1"/>
  <c r="AX451" i="1"/>
  <c r="AW451" i="1"/>
  <c r="AV451" i="1"/>
  <c r="AU451" i="1"/>
  <c r="AT451" i="1"/>
  <c r="AS451" i="1"/>
  <c r="AR451" i="1"/>
  <c r="AQ451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BD448" i="1"/>
  <c r="BC448" i="1"/>
  <c r="BB448" i="1"/>
  <c r="BA448" i="1"/>
  <c r="AZ448" i="1"/>
  <c r="AY448" i="1"/>
  <c r="AX448" i="1"/>
  <c r="AW448" i="1"/>
  <c r="AV448" i="1"/>
  <c r="AU448" i="1"/>
  <c r="AT448" i="1"/>
  <c r="AS448" i="1"/>
  <c r="AR448" i="1"/>
  <c r="AQ448" i="1"/>
  <c r="BD447" i="1"/>
  <c r="BC447" i="1"/>
  <c r="BB447" i="1"/>
  <c r="BA447" i="1"/>
  <c r="AZ447" i="1"/>
  <c r="AY447" i="1"/>
  <c r="AX447" i="1"/>
  <c r="AW447" i="1"/>
  <c r="AV447" i="1"/>
  <c r="AU447" i="1"/>
  <c r="AT447" i="1"/>
  <c r="AS447" i="1"/>
  <c r="AR447" i="1"/>
  <c r="AQ447" i="1"/>
  <c r="BD446" i="1"/>
  <c r="BC446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BD445" i="1"/>
  <c r="BC445" i="1"/>
  <c r="BB445" i="1"/>
  <c r="BA445" i="1"/>
  <c r="AZ445" i="1"/>
  <c r="AY445" i="1"/>
  <c r="AX445" i="1"/>
  <c r="AW445" i="1"/>
  <c r="AV445" i="1"/>
  <c r="AU445" i="1"/>
  <c r="AT445" i="1"/>
  <c r="AS445" i="1"/>
  <c r="AR445" i="1"/>
  <c r="AQ445" i="1"/>
  <c r="BD444" i="1"/>
  <c r="BC444" i="1"/>
  <c r="BB444" i="1"/>
  <c r="BA444" i="1"/>
  <c r="AZ444" i="1"/>
  <c r="AY444" i="1"/>
  <c r="AX444" i="1"/>
  <c r="AW444" i="1"/>
  <c r="AV444" i="1"/>
  <c r="AU444" i="1"/>
  <c r="AT444" i="1"/>
  <c r="AS444" i="1"/>
  <c r="AR444" i="1"/>
  <c r="AQ444" i="1"/>
  <c r="BD443" i="1"/>
  <c r="BC443" i="1"/>
  <c r="BB443" i="1"/>
  <c r="BA443" i="1"/>
  <c r="AZ443" i="1"/>
  <c r="AY443" i="1"/>
  <c r="AX443" i="1"/>
  <c r="AW443" i="1"/>
  <c r="AV443" i="1"/>
  <c r="AU443" i="1"/>
  <c r="AT443" i="1"/>
  <c r="AS443" i="1"/>
  <c r="AR443" i="1"/>
  <c r="AQ443" i="1"/>
  <c r="BD442" i="1"/>
  <c r="BC442" i="1"/>
  <c r="BB442" i="1"/>
  <c r="BA442" i="1"/>
  <c r="AZ442" i="1"/>
  <c r="AY442" i="1"/>
  <c r="AX442" i="1"/>
  <c r="AW442" i="1"/>
  <c r="AV442" i="1"/>
  <c r="AU442" i="1"/>
  <c r="AT442" i="1"/>
  <c r="AS442" i="1"/>
  <c r="AR442" i="1"/>
  <c r="AQ442" i="1"/>
  <c r="BD441" i="1"/>
  <c r="BC441" i="1"/>
  <c r="BB441" i="1"/>
  <c r="BA441" i="1"/>
  <c r="AZ441" i="1"/>
  <c r="AY441" i="1"/>
  <c r="AX441" i="1"/>
  <c r="AW441" i="1"/>
  <c r="AV441" i="1"/>
  <c r="AU441" i="1"/>
  <c r="AT441" i="1"/>
  <c r="AS441" i="1"/>
  <c r="AR441" i="1"/>
  <c r="AQ441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BD438" i="1"/>
  <c r="BC438" i="1"/>
  <c r="BB438" i="1"/>
  <c r="BA438" i="1"/>
  <c r="AZ438" i="1"/>
  <c r="AY438" i="1"/>
  <c r="AX438" i="1"/>
  <c r="AW438" i="1"/>
  <c r="AV438" i="1"/>
  <c r="AU438" i="1"/>
  <c r="AT438" i="1"/>
  <c r="AS438" i="1"/>
  <c r="AR438" i="1"/>
  <c r="AQ438" i="1"/>
  <c r="BD437" i="1"/>
  <c r="BC437" i="1"/>
  <c r="BB437" i="1"/>
  <c r="BA437" i="1"/>
  <c r="AZ437" i="1"/>
  <c r="AY437" i="1"/>
  <c r="AX437" i="1"/>
  <c r="AW437" i="1"/>
  <c r="AV437" i="1"/>
  <c r="AU437" i="1"/>
  <c r="AT437" i="1"/>
  <c r="AS437" i="1"/>
  <c r="AR437" i="1"/>
  <c r="AQ437" i="1"/>
  <c r="BD436" i="1"/>
  <c r="BC436" i="1"/>
  <c r="BB436" i="1"/>
  <c r="BA436" i="1"/>
  <c r="AZ436" i="1"/>
  <c r="AY436" i="1"/>
  <c r="AX436" i="1"/>
  <c r="AW436" i="1"/>
  <c r="AV436" i="1"/>
  <c r="AU436" i="1"/>
  <c r="AT436" i="1"/>
  <c r="AS436" i="1"/>
  <c r="AR436" i="1"/>
  <c r="AQ436" i="1"/>
  <c r="BD435" i="1"/>
  <c r="BC435" i="1"/>
  <c r="BB435" i="1"/>
  <c r="BA435" i="1"/>
  <c r="AZ435" i="1"/>
  <c r="AY435" i="1"/>
  <c r="AX435" i="1"/>
  <c r="AW435" i="1"/>
  <c r="AV435" i="1"/>
  <c r="AU435" i="1"/>
  <c r="AT435" i="1"/>
  <c r="AS435" i="1"/>
  <c r="AR435" i="1"/>
  <c r="AQ435" i="1"/>
  <c r="BD434" i="1"/>
  <c r="BC434" i="1"/>
  <c r="BB434" i="1"/>
  <c r="BA434" i="1"/>
  <c r="AZ434" i="1"/>
  <c r="AY434" i="1"/>
  <c r="AX434" i="1"/>
  <c r="AW434" i="1"/>
  <c r="AV434" i="1"/>
  <c r="AU434" i="1"/>
  <c r="AT434" i="1"/>
  <c r="AS434" i="1"/>
  <c r="AR434" i="1"/>
  <c r="AQ434" i="1"/>
  <c r="BD433" i="1"/>
  <c r="BC433" i="1"/>
  <c r="BB433" i="1"/>
  <c r="BA433" i="1"/>
  <c r="AZ433" i="1"/>
  <c r="AY433" i="1"/>
  <c r="AX433" i="1"/>
  <c r="AW433" i="1"/>
  <c r="AV433" i="1"/>
  <c r="AU433" i="1"/>
  <c r="AT433" i="1"/>
  <c r="AS433" i="1"/>
  <c r="AR433" i="1"/>
  <c r="AQ433" i="1"/>
  <c r="BD432" i="1"/>
  <c r="BC432" i="1"/>
  <c r="BB432" i="1"/>
  <c r="BA432" i="1"/>
  <c r="AZ432" i="1"/>
  <c r="AY432" i="1"/>
  <c r="AX432" i="1"/>
  <c r="AW432" i="1"/>
  <c r="AV432" i="1"/>
  <c r="AU432" i="1"/>
  <c r="AT432" i="1"/>
  <c r="AS432" i="1"/>
  <c r="AR432" i="1"/>
  <c r="AQ432" i="1"/>
  <c r="BD431" i="1"/>
  <c r="BC431" i="1"/>
  <c r="BB431" i="1"/>
  <c r="BA431" i="1"/>
  <c r="AZ431" i="1"/>
  <c r="AY431" i="1"/>
  <c r="AX431" i="1"/>
  <c r="AW431" i="1"/>
  <c r="AV431" i="1"/>
  <c r="AU431" i="1"/>
  <c r="AT431" i="1"/>
  <c r="AS431" i="1"/>
  <c r="AR431" i="1"/>
  <c r="AQ431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BD428" i="1"/>
  <c r="BC428" i="1"/>
  <c r="BB428" i="1"/>
  <c r="BA428" i="1"/>
  <c r="AZ428" i="1"/>
  <c r="AY428" i="1"/>
  <c r="AX428" i="1"/>
  <c r="AW428" i="1"/>
  <c r="AV428" i="1"/>
  <c r="AU428" i="1"/>
  <c r="AT428" i="1"/>
  <c r="AS428" i="1"/>
  <c r="AR428" i="1"/>
  <c r="AQ428" i="1"/>
  <c r="BD427" i="1"/>
  <c r="BC427" i="1"/>
  <c r="BB427" i="1"/>
  <c r="BA427" i="1"/>
  <c r="AZ427" i="1"/>
  <c r="AY427" i="1"/>
  <c r="AX427" i="1"/>
  <c r="AW427" i="1"/>
  <c r="AV427" i="1"/>
  <c r="AU427" i="1"/>
  <c r="AT427" i="1"/>
  <c r="AS427" i="1"/>
  <c r="AR427" i="1"/>
  <c r="AQ427" i="1"/>
  <c r="BD426" i="1"/>
  <c r="BC426" i="1"/>
  <c r="BB426" i="1"/>
  <c r="BA426" i="1"/>
  <c r="AZ426" i="1"/>
  <c r="AY426" i="1"/>
  <c r="AX426" i="1"/>
  <c r="AW426" i="1"/>
  <c r="AV426" i="1"/>
  <c r="AU426" i="1"/>
  <c r="AT426" i="1"/>
  <c r="AS426" i="1"/>
  <c r="AR426" i="1"/>
  <c r="AQ426" i="1"/>
  <c r="BD425" i="1"/>
  <c r="BC425" i="1"/>
  <c r="BB425" i="1"/>
  <c r="BA425" i="1"/>
  <c r="AZ425" i="1"/>
  <c r="AY425" i="1"/>
  <c r="AX425" i="1"/>
  <c r="AW425" i="1"/>
  <c r="AV425" i="1"/>
  <c r="AU425" i="1"/>
  <c r="AT425" i="1"/>
  <c r="AS425" i="1"/>
  <c r="AR425" i="1"/>
  <c r="AQ425" i="1"/>
  <c r="BD424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AQ424" i="1"/>
  <c r="BD423" i="1"/>
  <c r="BC423" i="1"/>
  <c r="BB423" i="1"/>
  <c r="BA423" i="1"/>
  <c r="AZ423" i="1"/>
  <c r="AY423" i="1"/>
  <c r="AX423" i="1"/>
  <c r="AW423" i="1"/>
  <c r="AV423" i="1"/>
  <c r="AU423" i="1"/>
  <c r="AT423" i="1"/>
  <c r="AS423" i="1"/>
  <c r="AR423" i="1"/>
  <c r="AQ423" i="1"/>
  <c r="BD422" i="1"/>
  <c r="BC422" i="1"/>
  <c r="BB422" i="1"/>
  <c r="BA422" i="1"/>
  <c r="AZ422" i="1"/>
  <c r="AY422" i="1"/>
  <c r="AX422" i="1"/>
  <c r="AW422" i="1"/>
  <c r="AV422" i="1"/>
  <c r="AU422" i="1"/>
  <c r="AT422" i="1"/>
  <c r="AS422" i="1"/>
  <c r="AR422" i="1"/>
  <c r="AQ422" i="1"/>
  <c r="BD421" i="1"/>
  <c r="BC421" i="1"/>
  <c r="BB421" i="1"/>
  <c r="BA421" i="1"/>
  <c r="AZ421" i="1"/>
  <c r="AY421" i="1"/>
  <c r="AX421" i="1"/>
  <c r="AW421" i="1"/>
  <c r="AV421" i="1"/>
  <c r="AU421" i="1"/>
  <c r="AT421" i="1"/>
  <c r="AS421" i="1"/>
  <c r="AR421" i="1"/>
  <c r="AQ421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BD419" i="1"/>
  <c r="BC419" i="1"/>
  <c r="BB419" i="1"/>
  <c r="BA419" i="1"/>
  <c r="AZ419" i="1"/>
  <c r="AY419" i="1"/>
  <c r="AX419" i="1"/>
  <c r="AW419" i="1"/>
  <c r="AV419" i="1"/>
  <c r="AU419" i="1"/>
  <c r="AT419" i="1"/>
  <c r="AS419" i="1"/>
  <c r="AR419" i="1"/>
  <c r="AQ419" i="1"/>
  <c r="BD418" i="1"/>
  <c r="BC418" i="1"/>
  <c r="BB418" i="1"/>
  <c r="BA418" i="1"/>
  <c r="AZ418" i="1"/>
  <c r="AY418" i="1"/>
  <c r="AX418" i="1"/>
  <c r="AW418" i="1"/>
  <c r="AV418" i="1"/>
  <c r="AU418" i="1"/>
  <c r="AT418" i="1"/>
  <c r="AS418" i="1"/>
  <c r="AR418" i="1"/>
  <c r="AQ418" i="1"/>
  <c r="BD417" i="1"/>
  <c r="BC417" i="1"/>
  <c r="BB417" i="1"/>
  <c r="BA417" i="1"/>
  <c r="AZ417" i="1"/>
  <c r="AY417" i="1"/>
  <c r="AX417" i="1"/>
  <c r="AW417" i="1"/>
  <c r="AV417" i="1"/>
  <c r="AU417" i="1"/>
  <c r="AT417" i="1"/>
  <c r="AS417" i="1"/>
  <c r="AR417" i="1"/>
  <c r="AQ417" i="1"/>
  <c r="BD416" i="1"/>
  <c r="BC416" i="1"/>
  <c r="BB416" i="1"/>
  <c r="BA416" i="1"/>
  <c r="AZ416" i="1"/>
  <c r="AY416" i="1"/>
  <c r="AX416" i="1"/>
  <c r="AW416" i="1"/>
  <c r="AV416" i="1"/>
  <c r="AU416" i="1"/>
  <c r="AT416" i="1"/>
  <c r="AS416" i="1"/>
  <c r="AR416" i="1"/>
  <c r="AQ416" i="1"/>
  <c r="BD415" i="1"/>
  <c r="BC415" i="1"/>
  <c r="BB415" i="1"/>
  <c r="BA415" i="1"/>
  <c r="AZ415" i="1"/>
  <c r="AY415" i="1"/>
  <c r="AX415" i="1"/>
  <c r="AW415" i="1"/>
  <c r="AV415" i="1"/>
  <c r="AU415" i="1"/>
  <c r="AT415" i="1"/>
  <c r="AS415" i="1"/>
  <c r="AR415" i="1"/>
  <c r="AQ415" i="1"/>
  <c r="BD414" i="1"/>
  <c r="BC414" i="1"/>
  <c r="BB414" i="1"/>
  <c r="BA414" i="1"/>
  <c r="AZ414" i="1"/>
  <c r="AY414" i="1"/>
  <c r="AX414" i="1"/>
  <c r="AW414" i="1"/>
  <c r="AV414" i="1"/>
  <c r="AU414" i="1"/>
  <c r="AT414" i="1"/>
  <c r="AS414" i="1"/>
  <c r="AR414" i="1"/>
  <c r="AQ414" i="1"/>
  <c r="BD413" i="1"/>
  <c r="BC413" i="1"/>
  <c r="BB413" i="1"/>
  <c r="BA413" i="1"/>
  <c r="AZ413" i="1"/>
  <c r="AY413" i="1"/>
  <c r="AX413" i="1"/>
  <c r="AW413" i="1"/>
  <c r="AV413" i="1"/>
  <c r="AU413" i="1"/>
  <c r="AT413" i="1"/>
  <c r="AS413" i="1"/>
  <c r="AR413" i="1"/>
  <c r="AQ413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BD410" i="1"/>
  <c r="BC410" i="1"/>
  <c r="BB410" i="1"/>
  <c r="BA410" i="1"/>
  <c r="AZ410" i="1"/>
  <c r="AY410" i="1"/>
  <c r="AX410" i="1"/>
  <c r="AW410" i="1"/>
  <c r="AV410" i="1"/>
  <c r="AU410" i="1"/>
  <c r="AT410" i="1"/>
  <c r="AS410" i="1"/>
  <c r="AR410" i="1"/>
  <c r="AQ410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BD408" i="1"/>
  <c r="BC408" i="1"/>
  <c r="BB408" i="1"/>
  <c r="BA408" i="1"/>
  <c r="AZ408" i="1"/>
  <c r="AY408" i="1"/>
  <c r="AX408" i="1"/>
  <c r="AW408" i="1"/>
  <c r="AV408" i="1"/>
  <c r="AU408" i="1"/>
  <c r="AT408" i="1"/>
  <c r="AS408" i="1"/>
  <c r="AR408" i="1"/>
  <c r="AQ408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BD405" i="1"/>
  <c r="BC405" i="1"/>
  <c r="BB405" i="1"/>
  <c r="BA405" i="1"/>
  <c r="AZ405" i="1"/>
  <c r="AY405" i="1"/>
  <c r="AX405" i="1"/>
  <c r="AW405" i="1"/>
  <c r="AV405" i="1"/>
  <c r="AU405" i="1"/>
  <c r="AT405" i="1"/>
  <c r="AS405" i="1"/>
  <c r="AR405" i="1"/>
  <c r="AQ405" i="1"/>
  <c r="BD404" i="1"/>
  <c r="BC404" i="1"/>
  <c r="BB404" i="1"/>
  <c r="BA404" i="1"/>
  <c r="AZ404" i="1"/>
  <c r="AY404" i="1"/>
  <c r="AX404" i="1"/>
  <c r="AW404" i="1"/>
  <c r="AV404" i="1"/>
  <c r="AU404" i="1"/>
  <c r="AT404" i="1"/>
  <c r="AS404" i="1"/>
  <c r="AR404" i="1"/>
  <c r="AQ404" i="1"/>
  <c r="BD403" i="1"/>
  <c r="BC403" i="1"/>
  <c r="BB403" i="1"/>
  <c r="BA403" i="1"/>
  <c r="AZ403" i="1"/>
  <c r="AY403" i="1"/>
  <c r="AX403" i="1"/>
  <c r="AW403" i="1"/>
  <c r="AV403" i="1"/>
  <c r="AU403" i="1"/>
  <c r="AT403" i="1"/>
  <c r="AS403" i="1"/>
  <c r="AR403" i="1"/>
  <c r="AQ403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BD399" i="1"/>
  <c r="BC399" i="1"/>
  <c r="BB399" i="1"/>
  <c r="BA399" i="1"/>
  <c r="AZ399" i="1"/>
  <c r="AY399" i="1"/>
  <c r="AX399" i="1"/>
  <c r="AW399" i="1"/>
  <c r="AV399" i="1"/>
  <c r="AU399" i="1"/>
  <c r="AT399" i="1"/>
  <c r="AS399" i="1"/>
  <c r="AR399" i="1"/>
  <c r="AQ399" i="1"/>
  <c r="BD398" i="1"/>
  <c r="BC398" i="1"/>
  <c r="BB398" i="1"/>
  <c r="BA398" i="1"/>
  <c r="AZ398" i="1"/>
  <c r="AY398" i="1"/>
  <c r="AX398" i="1"/>
  <c r="AW398" i="1"/>
  <c r="AV398" i="1"/>
  <c r="AU398" i="1"/>
  <c r="AT398" i="1"/>
  <c r="AS398" i="1"/>
  <c r="AR398" i="1"/>
  <c r="AQ398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BD396" i="1"/>
  <c r="BC396" i="1"/>
  <c r="BB396" i="1"/>
  <c r="BA396" i="1"/>
  <c r="AZ396" i="1"/>
  <c r="AY396" i="1"/>
  <c r="AX396" i="1"/>
  <c r="AW396" i="1"/>
  <c r="AV396" i="1"/>
  <c r="AU396" i="1"/>
  <c r="AT396" i="1"/>
  <c r="AS396" i="1"/>
  <c r="AR396" i="1"/>
  <c r="AQ396" i="1"/>
  <c r="BD395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AQ395" i="1"/>
  <c r="BD394" i="1"/>
  <c r="BC394" i="1"/>
  <c r="BB394" i="1"/>
  <c r="BA394" i="1"/>
  <c r="AZ394" i="1"/>
  <c r="AY394" i="1"/>
  <c r="AX394" i="1"/>
  <c r="AW394" i="1"/>
  <c r="AV394" i="1"/>
  <c r="AU394" i="1"/>
  <c r="AT394" i="1"/>
  <c r="AS394" i="1"/>
  <c r="AR394" i="1"/>
  <c r="AQ394" i="1"/>
  <c r="BD393" i="1"/>
  <c r="BC393" i="1"/>
  <c r="BB393" i="1"/>
  <c r="BA393" i="1"/>
  <c r="AZ393" i="1"/>
  <c r="AY393" i="1"/>
  <c r="AX393" i="1"/>
  <c r="AW393" i="1"/>
  <c r="AV393" i="1"/>
  <c r="AU393" i="1"/>
  <c r="AT393" i="1"/>
  <c r="AS393" i="1"/>
  <c r="AR393" i="1"/>
  <c r="AQ393" i="1"/>
  <c r="BD392" i="1"/>
  <c r="BC392" i="1"/>
  <c r="BB392" i="1"/>
  <c r="BA392" i="1"/>
  <c r="AZ392" i="1"/>
  <c r="AY392" i="1"/>
  <c r="AX392" i="1"/>
  <c r="AW392" i="1"/>
  <c r="AV392" i="1"/>
  <c r="AU392" i="1"/>
  <c r="AT392" i="1"/>
  <c r="AS392" i="1"/>
  <c r="AR392" i="1"/>
  <c r="AQ392" i="1"/>
  <c r="BD391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AQ391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AQ389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AQ388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AR385" i="1"/>
  <c r="AQ385" i="1"/>
  <c r="BD384" i="1"/>
  <c r="BC384" i="1"/>
  <c r="BB384" i="1"/>
  <c r="BA384" i="1"/>
  <c r="AZ384" i="1"/>
  <c r="AY384" i="1"/>
  <c r="AX384" i="1"/>
  <c r="AW384" i="1"/>
  <c r="AV384" i="1"/>
  <c r="AU384" i="1"/>
  <c r="AT384" i="1"/>
  <c r="AS384" i="1"/>
  <c r="AR384" i="1"/>
  <c r="AQ384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BD378" i="1"/>
  <c r="BC378" i="1"/>
  <c r="BB378" i="1"/>
  <c r="BA378" i="1"/>
  <c r="AZ378" i="1"/>
  <c r="AY378" i="1"/>
  <c r="AX378" i="1"/>
  <c r="AW378" i="1"/>
  <c r="AV378" i="1"/>
  <c r="AU378" i="1"/>
  <c r="AT378" i="1"/>
  <c r="AS378" i="1"/>
  <c r="AR378" i="1"/>
  <c r="AQ378" i="1"/>
  <c r="BD377" i="1"/>
  <c r="BC377" i="1"/>
  <c r="BB377" i="1"/>
  <c r="BA377" i="1"/>
  <c r="AZ377" i="1"/>
  <c r="AY377" i="1"/>
  <c r="AX377" i="1"/>
  <c r="AW377" i="1"/>
  <c r="AV377" i="1"/>
  <c r="AU377" i="1"/>
  <c r="AT377" i="1"/>
  <c r="AS377" i="1"/>
  <c r="AR377" i="1"/>
  <c r="AQ377" i="1"/>
  <c r="BD376" i="1"/>
  <c r="BC376" i="1"/>
  <c r="BB376" i="1"/>
  <c r="BA376" i="1"/>
  <c r="AZ376" i="1"/>
  <c r="AY376" i="1"/>
  <c r="AX376" i="1"/>
  <c r="AW376" i="1"/>
  <c r="AV376" i="1"/>
  <c r="AU376" i="1"/>
  <c r="AT376" i="1"/>
  <c r="AS376" i="1"/>
  <c r="AR376" i="1"/>
  <c r="AQ376" i="1"/>
  <c r="BD375" i="1"/>
  <c r="BC375" i="1"/>
  <c r="BB375" i="1"/>
  <c r="BA375" i="1"/>
  <c r="AZ375" i="1"/>
  <c r="AY375" i="1"/>
  <c r="AX375" i="1"/>
  <c r="AW375" i="1"/>
  <c r="AV375" i="1"/>
  <c r="AU375" i="1"/>
  <c r="AT375" i="1"/>
  <c r="AS375" i="1"/>
  <c r="AR375" i="1"/>
  <c r="AQ375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BD371" i="1"/>
  <c r="BC371" i="1"/>
  <c r="BB371" i="1"/>
  <c r="BA371" i="1"/>
  <c r="AZ371" i="1"/>
  <c r="AY371" i="1"/>
  <c r="AX371" i="1"/>
  <c r="AW371" i="1"/>
  <c r="AV371" i="1"/>
  <c r="AU371" i="1"/>
  <c r="AT371" i="1"/>
  <c r="AS371" i="1"/>
  <c r="AR371" i="1"/>
  <c r="AQ371" i="1"/>
  <c r="BD370" i="1"/>
  <c r="BC370" i="1"/>
  <c r="BB370" i="1"/>
  <c r="BA370" i="1"/>
  <c r="AZ370" i="1"/>
  <c r="AY370" i="1"/>
  <c r="AX370" i="1"/>
  <c r="AW370" i="1"/>
  <c r="AV370" i="1"/>
  <c r="AU370" i="1"/>
  <c r="AT370" i="1"/>
  <c r="AS370" i="1"/>
  <c r="AR370" i="1"/>
  <c r="AQ370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AQ369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BD364" i="1"/>
  <c r="BC364" i="1"/>
  <c r="BB364" i="1"/>
  <c r="BA364" i="1"/>
  <c r="AZ364" i="1"/>
  <c r="AY364" i="1"/>
  <c r="AX364" i="1"/>
  <c r="AW364" i="1"/>
  <c r="AV364" i="1"/>
  <c r="AU364" i="1"/>
  <c r="AT364" i="1"/>
  <c r="AS364" i="1"/>
  <c r="AR364" i="1"/>
  <c r="AQ364" i="1"/>
  <c r="BD363" i="1"/>
  <c r="BC363" i="1"/>
  <c r="BB363" i="1"/>
  <c r="BA363" i="1"/>
  <c r="AZ363" i="1"/>
  <c r="AY363" i="1"/>
  <c r="AX363" i="1"/>
  <c r="AW363" i="1"/>
  <c r="AV363" i="1"/>
  <c r="AU363" i="1"/>
  <c r="AT363" i="1"/>
  <c r="AS363" i="1"/>
  <c r="AR363" i="1"/>
  <c r="AQ363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AQ362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AQ358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BD356" i="1"/>
  <c r="BC356" i="1"/>
  <c r="BB356" i="1"/>
  <c r="BA356" i="1"/>
  <c r="AZ356" i="1"/>
  <c r="AY356" i="1"/>
  <c r="AX356" i="1"/>
  <c r="AW356" i="1"/>
  <c r="AV356" i="1"/>
  <c r="AU356" i="1"/>
  <c r="AT356" i="1"/>
  <c r="AS356" i="1"/>
  <c r="AR356" i="1"/>
  <c r="AQ356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BD351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AQ351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AQ350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AQ343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AQ342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AQ337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AQ336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AQ335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BI118" i="1" l="1"/>
  <c r="AO118" i="1"/>
  <c r="AF118" i="1" s="1"/>
  <c r="AN118" i="1"/>
  <c r="AM118" i="1"/>
  <c r="AL118" i="1"/>
  <c r="AI118" i="1"/>
  <c r="BI156" i="1"/>
  <c r="AO156" i="1"/>
  <c r="AN156" i="1"/>
  <c r="AM156" i="1"/>
  <c r="AL156" i="1"/>
  <c r="AI156" i="1"/>
  <c r="BI330" i="1"/>
  <c r="AO330" i="1"/>
  <c r="AN330" i="1"/>
  <c r="AM330" i="1"/>
  <c r="AL330" i="1"/>
  <c r="AI330" i="1"/>
  <c r="BI105" i="1"/>
  <c r="AO105" i="1"/>
  <c r="AN105" i="1"/>
  <c r="AM105" i="1"/>
  <c r="AL105" i="1"/>
  <c r="AI105" i="1"/>
  <c r="BI179" i="1"/>
  <c r="AO179" i="1"/>
  <c r="AF179" i="1" s="1"/>
  <c r="AN179" i="1"/>
  <c r="AM179" i="1"/>
  <c r="AL179" i="1"/>
  <c r="AI179" i="1"/>
  <c r="BI132" i="1"/>
  <c r="AO132" i="1"/>
  <c r="AN132" i="1"/>
  <c r="AM132" i="1"/>
  <c r="AL132" i="1"/>
  <c r="AI132" i="1"/>
  <c r="BI196" i="1"/>
  <c r="AO196" i="1"/>
  <c r="AN196" i="1"/>
  <c r="AM196" i="1"/>
  <c r="AL196" i="1"/>
  <c r="AI196" i="1"/>
  <c r="BI348" i="1"/>
  <c r="AO348" i="1"/>
  <c r="AN348" i="1"/>
  <c r="AM348" i="1"/>
  <c r="AL348" i="1"/>
  <c r="AI348" i="1"/>
  <c r="BI436" i="1"/>
  <c r="AO436" i="1"/>
  <c r="AF436" i="1" s="1"/>
  <c r="AN436" i="1"/>
  <c r="AM436" i="1"/>
  <c r="AL436" i="1"/>
  <c r="AI436" i="1"/>
  <c r="BI201" i="1"/>
  <c r="AO201" i="1"/>
  <c r="AN201" i="1"/>
  <c r="AM201" i="1"/>
  <c r="AL201" i="1"/>
  <c r="AI201" i="1"/>
  <c r="BI339" i="1"/>
  <c r="AO339" i="1"/>
  <c r="AN339" i="1"/>
  <c r="AM339" i="1"/>
  <c r="AL339" i="1"/>
  <c r="AI339" i="1"/>
  <c r="BI10" i="1"/>
  <c r="AO10" i="1"/>
  <c r="AN10" i="1"/>
  <c r="AM10" i="1"/>
  <c r="AL10" i="1"/>
  <c r="AI10" i="1"/>
  <c r="BI206" i="1"/>
  <c r="AO206" i="1"/>
  <c r="AF206" i="1" s="1"/>
  <c r="AN206" i="1"/>
  <c r="AM206" i="1"/>
  <c r="AL206" i="1"/>
  <c r="AI206" i="1"/>
  <c r="BI3" i="1"/>
  <c r="AO3" i="1"/>
  <c r="AN3" i="1"/>
  <c r="AM3" i="1"/>
  <c r="AL3" i="1"/>
  <c r="AI3" i="1"/>
  <c r="BI91" i="1"/>
  <c r="AO91" i="1"/>
  <c r="AN91" i="1"/>
  <c r="AM91" i="1"/>
  <c r="AL91" i="1"/>
  <c r="AI91" i="1"/>
  <c r="BI395" i="1"/>
  <c r="AO395" i="1"/>
  <c r="AN395" i="1"/>
  <c r="AM395" i="1"/>
  <c r="AL395" i="1"/>
  <c r="AI395" i="1"/>
  <c r="BI44" i="1"/>
  <c r="AO44" i="1"/>
  <c r="AN44" i="1"/>
  <c r="AM44" i="1"/>
  <c r="AL44" i="1"/>
  <c r="AI44" i="1"/>
  <c r="BI85" i="1"/>
  <c r="AO85" i="1"/>
  <c r="AN85" i="1"/>
  <c r="AM85" i="1"/>
  <c r="AL85" i="1"/>
  <c r="AI85" i="1"/>
  <c r="BI392" i="1"/>
  <c r="AO392" i="1"/>
  <c r="AN392" i="1"/>
  <c r="AM392" i="1"/>
  <c r="AL392" i="1"/>
  <c r="AI392" i="1"/>
  <c r="BI92" i="1"/>
  <c r="AO92" i="1"/>
  <c r="AN92" i="1"/>
  <c r="AM92" i="1"/>
  <c r="AL92" i="1"/>
  <c r="AF92" i="1" s="1"/>
  <c r="AI92" i="1"/>
  <c r="BI315" i="1"/>
  <c r="AO315" i="1"/>
  <c r="AN315" i="1"/>
  <c r="AM315" i="1"/>
  <c r="AL315" i="1"/>
  <c r="AI315" i="1"/>
  <c r="BI449" i="1"/>
  <c r="AO449" i="1"/>
  <c r="AN449" i="1"/>
  <c r="AM449" i="1"/>
  <c r="AL449" i="1"/>
  <c r="AI449" i="1"/>
  <c r="BI380" i="1"/>
  <c r="AO380" i="1"/>
  <c r="AN380" i="1"/>
  <c r="AM380" i="1"/>
  <c r="AF380" i="1" s="1"/>
  <c r="AL380" i="1"/>
  <c r="AI380" i="1"/>
  <c r="BI35" i="1"/>
  <c r="AO35" i="1"/>
  <c r="AN35" i="1"/>
  <c r="AM35" i="1"/>
  <c r="AL35" i="1"/>
  <c r="AI35" i="1"/>
  <c r="BI169" i="1"/>
  <c r="AO169" i="1"/>
  <c r="AN169" i="1"/>
  <c r="AM169" i="1"/>
  <c r="AL169" i="1"/>
  <c r="AI169" i="1"/>
  <c r="BI192" i="1"/>
  <c r="AO192" i="1"/>
  <c r="AN192" i="1"/>
  <c r="AM192" i="1"/>
  <c r="AL192" i="1"/>
  <c r="AI192" i="1"/>
  <c r="BI303" i="1"/>
  <c r="AO303" i="1"/>
  <c r="AN303" i="1"/>
  <c r="AM303" i="1"/>
  <c r="AL303" i="1"/>
  <c r="AI303" i="1"/>
  <c r="BI195" i="1"/>
  <c r="AO195" i="1"/>
  <c r="AN195" i="1"/>
  <c r="AM195" i="1"/>
  <c r="AL195" i="1"/>
  <c r="AI195" i="1"/>
  <c r="BI246" i="1"/>
  <c r="AO246" i="1"/>
  <c r="AN246" i="1"/>
  <c r="AM246" i="1"/>
  <c r="AL246" i="1"/>
  <c r="AI246" i="1"/>
  <c r="BI39" i="1"/>
  <c r="AO39" i="1"/>
  <c r="AN39" i="1"/>
  <c r="AM39" i="1"/>
  <c r="AL39" i="1"/>
  <c r="AI39" i="1"/>
  <c r="BI177" i="1"/>
  <c r="AO177" i="1"/>
  <c r="AN177" i="1"/>
  <c r="AM177" i="1"/>
  <c r="AL177" i="1"/>
  <c r="AI177" i="1"/>
  <c r="BI174" i="1"/>
  <c r="AO174" i="1"/>
  <c r="AN174" i="1"/>
  <c r="AM174" i="1"/>
  <c r="AL174" i="1"/>
  <c r="AI174" i="1"/>
  <c r="BI263" i="1"/>
  <c r="AO263" i="1"/>
  <c r="AN263" i="1"/>
  <c r="AM263" i="1"/>
  <c r="AL263" i="1"/>
  <c r="AI263" i="1"/>
  <c r="BI340" i="1"/>
  <c r="AO340" i="1"/>
  <c r="AN340" i="1"/>
  <c r="AM340" i="1"/>
  <c r="AL340" i="1"/>
  <c r="AI340" i="1"/>
  <c r="BI320" i="1"/>
  <c r="AO320" i="1"/>
  <c r="AN320" i="1"/>
  <c r="AM320" i="1"/>
  <c r="AF320" i="1" s="1"/>
  <c r="AL320" i="1"/>
  <c r="AI320" i="1"/>
  <c r="BI431" i="1"/>
  <c r="AO431" i="1"/>
  <c r="AN431" i="1"/>
  <c r="AM431" i="1"/>
  <c r="AL431" i="1"/>
  <c r="AI431" i="1"/>
  <c r="BI29" i="1"/>
  <c r="AO29" i="1"/>
  <c r="AN29" i="1"/>
  <c r="AM29" i="1"/>
  <c r="AL29" i="1"/>
  <c r="AI29" i="1"/>
  <c r="BI244" i="1"/>
  <c r="BH244" i="1"/>
  <c r="AO244" i="1"/>
  <c r="AN244" i="1"/>
  <c r="AM244" i="1"/>
  <c r="AL244" i="1"/>
  <c r="AI244" i="1"/>
  <c r="BI98" i="1"/>
  <c r="AO98" i="1"/>
  <c r="AN98" i="1"/>
  <c r="AM98" i="1"/>
  <c r="AL98" i="1"/>
  <c r="AI98" i="1"/>
  <c r="BI247" i="1"/>
  <c r="AO247" i="1"/>
  <c r="AN247" i="1"/>
  <c r="AM247" i="1"/>
  <c r="AL247" i="1"/>
  <c r="AI247" i="1"/>
  <c r="BI216" i="1"/>
  <c r="AO216" i="1"/>
  <c r="AN216" i="1"/>
  <c r="AM216" i="1"/>
  <c r="AL216" i="1"/>
  <c r="AI216" i="1"/>
  <c r="BI240" i="1"/>
  <c r="AO240" i="1"/>
  <c r="AN240" i="1"/>
  <c r="AM240" i="1"/>
  <c r="AL240" i="1"/>
  <c r="AI240" i="1"/>
  <c r="BI444" i="1"/>
  <c r="AO444" i="1"/>
  <c r="AN444" i="1"/>
  <c r="AM444" i="1"/>
  <c r="AL444" i="1"/>
  <c r="AI444" i="1"/>
  <c r="BI117" i="1"/>
  <c r="AO117" i="1"/>
  <c r="AN117" i="1"/>
  <c r="AM117" i="1"/>
  <c r="AL117" i="1"/>
  <c r="AI117" i="1"/>
  <c r="BI90" i="1"/>
  <c r="AO90" i="1"/>
  <c r="AN90" i="1"/>
  <c r="AM90" i="1"/>
  <c r="AL90" i="1"/>
  <c r="AI90" i="1"/>
  <c r="BI427" i="1"/>
  <c r="AO427" i="1"/>
  <c r="AN427" i="1"/>
  <c r="AM427" i="1"/>
  <c r="AL427" i="1"/>
  <c r="AI427" i="1"/>
  <c r="BI214" i="1"/>
  <c r="AO214" i="1"/>
  <c r="AN214" i="1"/>
  <c r="AM214" i="1"/>
  <c r="AL214" i="1"/>
  <c r="AI214" i="1"/>
  <c r="BI374" i="1"/>
  <c r="AO374" i="1"/>
  <c r="AN374" i="1"/>
  <c r="AM374" i="1"/>
  <c r="AL374" i="1"/>
  <c r="AI374" i="1"/>
  <c r="BI450" i="1"/>
  <c r="AO450" i="1"/>
  <c r="AN450" i="1"/>
  <c r="AM450" i="1"/>
  <c r="AL450" i="1"/>
  <c r="AI450" i="1"/>
  <c r="BI73" i="1"/>
  <c r="AO73" i="1"/>
  <c r="AN73" i="1"/>
  <c r="AM73" i="1"/>
  <c r="AL73" i="1"/>
  <c r="AI73" i="1"/>
  <c r="BI8" i="1"/>
  <c r="AO8" i="1"/>
  <c r="AN8" i="1"/>
  <c r="AM8" i="1"/>
  <c r="AL8" i="1"/>
  <c r="AI8" i="1"/>
  <c r="BI152" i="1"/>
  <c r="AO152" i="1"/>
  <c r="AN152" i="1"/>
  <c r="AM152" i="1"/>
  <c r="AL152" i="1"/>
  <c r="AI152" i="1"/>
  <c r="BI218" i="1"/>
  <c r="AO218" i="1"/>
  <c r="AN218" i="1"/>
  <c r="AM218" i="1"/>
  <c r="AL218" i="1"/>
  <c r="AI218" i="1"/>
  <c r="BI114" i="1"/>
  <c r="AO114" i="1"/>
  <c r="AN114" i="1"/>
  <c r="AM114" i="1"/>
  <c r="AL114" i="1"/>
  <c r="AI114" i="1"/>
  <c r="BI11" i="1"/>
  <c r="AO11" i="1"/>
  <c r="AN11" i="1"/>
  <c r="AM11" i="1"/>
  <c r="AL11" i="1"/>
  <c r="AI11" i="1"/>
  <c r="BI408" i="1"/>
  <c r="AO408" i="1"/>
  <c r="AN408" i="1"/>
  <c r="AM408" i="1"/>
  <c r="AL408" i="1"/>
  <c r="AI408" i="1"/>
  <c r="BI191" i="1"/>
  <c r="AO191" i="1"/>
  <c r="AN191" i="1"/>
  <c r="AM191" i="1"/>
  <c r="AL191" i="1"/>
  <c r="AI191" i="1"/>
  <c r="BI74" i="1"/>
  <c r="AO74" i="1"/>
  <c r="AN74" i="1"/>
  <c r="AM74" i="1"/>
  <c r="AL74" i="1"/>
  <c r="AI74" i="1"/>
  <c r="BI31" i="1"/>
  <c r="AO31" i="1"/>
  <c r="AN31" i="1"/>
  <c r="AM31" i="1"/>
  <c r="AL31" i="1"/>
  <c r="AI31" i="1"/>
  <c r="BI298" i="1"/>
  <c r="AO298" i="1"/>
  <c r="AN298" i="1"/>
  <c r="AM298" i="1"/>
  <c r="AL298" i="1"/>
  <c r="AI298" i="1"/>
  <c r="BI228" i="1"/>
  <c r="AO228" i="1"/>
  <c r="AN228" i="1"/>
  <c r="AM228" i="1"/>
  <c r="AL228" i="1"/>
  <c r="AI228" i="1"/>
  <c r="BI312" i="1"/>
  <c r="BH312" i="1"/>
  <c r="AO312" i="1"/>
  <c r="AN312" i="1"/>
  <c r="AM312" i="1"/>
  <c r="AL312" i="1"/>
  <c r="AI312" i="1"/>
  <c r="BI55" i="1"/>
  <c r="AO55" i="1"/>
  <c r="AN55" i="1"/>
  <c r="AM55" i="1"/>
  <c r="AL55" i="1"/>
  <c r="AI55" i="1"/>
  <c r="BI272" i="1"/>
  <c r="AO272" i="1"/>
  <c r="AN272" i="1"/>
  <c r="AM272" i="1"/>
  <c r="AL272" i="1"/>
  <c r="AI272" i="1"/>
  <c r="BI16" i="1"/>
  <c r="AO16" i="1"/>
  <c r="AN16" i="1"/>
  <c r="AM16" i="1"/>
  <c r="AL16" i="1"/>
  <c r="AI16" i="1"/>
  <c r="BI229" i="1"/>
  <c r="AO229" i="1"/>
  <c r="AN229" i="1"/>
  <c r="AM229" i="1"/>
  <c r="AL229" i="1"/>
  <c r="AI229" i="1"/>
  <c r="BI102" i="1"/>
  <c r="AO102" i="1"/>
  <c r="AN102" i="1"/>
  <c r="AM102" i="1"/>
  <c r="AL102" i="1"/>
  <c r="AI102" i="1"/>
  <c r="BI259" i="1"/>
  <c r="AO259" i="1"/>
  <c r="AN259" i="1"/>
  <c r="AM259" i="1"/>
  <c r="AL259" i="1"/>
  <c r="AI259" i="1"/>
  <c r="BI54" i="1"/>
  <c r="AO54" i="1"/>
  <c r="AN54" i="1"/>
  <c r="AM54" i="1"/>
  <c r="AL54" i="1"/>
  <c r="AI54" i="1"/>
  <c r="BI154" i="1"/>
  <c r="AO154" i="1"/>
  <c r="AN154" i="1"/>
  <c r="AM154" i="1"/>
  <c r="AL154" i="1"/>
  <c r="AI154" i="1"/>
  <c r="BI391" i="1"/>
  <c r="AO391" i="1"/>
  <c r="AN391" i="1"/>
  <c r="AM391" i="1"/>
  <c r="AL391" i="1"/>
  <c r="AI391" i="1"/>
  <c r="BI141" i="1"/>
  <c r="AO141" i="1"/>
  <c r="AN141" i="1"/>
  <c r="AM141" i="1"/>
  <c r="AL141" i="1"/>
  <c r="AI141" i="1"/>
  <c r="BI88" i="1"/>
  <c r="AO88" i="1"/>
  <c r="AN88" i="1"/>
  <c r="AM88" i="1"/>
  <c r="AL88" i="1"/>
  <c r="AI88" i="1"/>
  <c r="BI181" i="1"/>
  <c r="AO181" i="1"/>
  <c r="AN181" i="1"/>
  <c r="AM181" i="1"/>
  <c r="AL181" i="1"/>
  <c r="AI181" i="1"/>
  <c r="BI338" i="1"/>
  <c r="AO338" i="1"/>
  <c r="AN338" i="1"/>
  <c r="AM338" i="1"/>
  <c r="AL338" i="1"/>
  <c r="AI338" i="1"/>
  <c r="BI232" i="1"/>
  <c r="AO232" i="1"/>
  <c r="AN232" i="1"/>
  <c r="AM232" i="1"/>
  <c r="AL232" i="1"/>
  <c r="AI232" i="1"/>
  <c r="BI324" i="1"/>
  <c r="AO324" i="1"/>
  <c r="AN324" i="1"/>
  <c r="AM324" i="1"/>
  <c r="AL324" i="1"/>
  <c r="AF324" i="1" s="1"/>
  <c r="AI324" i="1"/>
  <c r="BI175" i="1"/>
  <c r="BH175" i="1"/>
  <c r="AO175" i="1"/>
  <c r="AN175" i="1"/>
  <c r="AM175" i="1"/>
  <c r="AL175" i="1"/>
  <c r="AI175" i="1"/>
  <c r="BI270" i="1"/>
  <c r="AO270" i="1"/>
  <c r="AN270" i="1"/>
  <c r="AM270" i="1"/>
  <c r="AL270" i="1"/>
  <c r="AI270" i="1"/>
  <c r="BI30" i="1"/>
  <c r="AO30" i="1"/>
  <c r="AN30" i="1"/>
  <c r="AM30" i="1"/>
  <c r="AL30" i="1"/>
  <c r="AI30" i="1"/>
  <c r="BI81" i="1"/>
  <c r="AO81" i="1"/>
  <c r="AN81" i="1"/>
  <c r="AM81" i="1"/>
  <c r="AL81" i="1"/>
  <c r="AI81" i="1"/>
  <c r="BI446" i="1"/>
  <c r="AO446" i="1"/>
  <c r="AN446" i="1"/>
  <c r="AM446" i="1"/>
  <c r="AL446" i="1"/>
  <c r="AI446" i="1"/>
  <c r="BI407" i="1"/>
  <c r="AO407" i="1"/>
  <c r="AN407" i="1"/>
  <c r="AM407" i="1"/>
  <c r="AL407" i="1"/>
  <c r="AI407" i="1"/>
  <c r="BI356" i="1"/>
  <c r="AO356" i="1"/>
  <c r="AN356" i="1"/>
  <c r="AM356" i="1"/>
  <c r="AL356" i="1"/>
  <c r="AI356" i="1"/>
  <c r="BI236" i="1"/>
  <c r="AO236" i="1"/>
  <c r="AN236" i="1"/>
  <c r="AM236" i="1"/>
  <c r="AL236" i="1"/>
  <c r="AF236" i="1" s="1"/>
  <c r="AI236" i="1"/>
  <c r="BI64" i="1"/>
  <c r="AO64" i="1"/>
  <c r="AN64" i="1"/>
  <c r="AM64" i="1"/>
  <c r="AL64" i="1"/>
  <c r="AI64" i="1"/>
  <c r="BI173" i="1"/>
  <c r="AO173" i="1"/>
  <c r="AN173" i="1"/>
  <c r="AM173" i="1"/>
  <c r="AL173" i="1"/>
  <c r="AI173" i="1"/>
  <c r="BI199" i="1"/>
  <c r="AO199" i="1"/>
  <c r="AN199" i="1"/>
  <c r="AM199" i="1"/>
  <c r="AL199" i="1"/>
  <c r="AI199" i="1"/>
  <c r="BI172" i="1"/>
  <c r="AO172" i="1"/>
  <c r="AN172" i="1"/>
  <c r="AM172" i="1"/>
  <c r="AL172" i="1"/>
  <c r="AI172" i="1"/>
  <c r="BI210" i="1"/>
  <c r="AO210" i="1"/>
  <c r="AN210" i="1"/>
  <c r="AM210" i="1"/>
  <c r="AL210" i="1"/>
  <c r="AI210" i="1"/>
  <c r="BI287" i="1"/>
  <c r="AO287" i="1"/>
  <c r="AN287" i="1"/>
  <c r="AM287" i="1"/>
  <c r="AL287" i="1"/>
  <c r="AI287" i="1"/>
  <c r="BI387" i="1"/>
  <c r="AO387" i="1"/>
  <c r="AN387" i="1"/>
  <c r="AM387" i="1"/>
  <c r="AL387" i="1"/>
  <c r="AI387" i="1"/>
  <c r="BI37" i="1"/>
  <c r="AO37" i="1"/>
  <c r="AN37" i="1"/>
  <c r="AM37" i="1"/>
  <c r="AL37" i="1"/>
  <c r="AF37" i="1" s="1"/>
  <c r="AI37" i="1"/>
  <c r="BI275" i="1"/>
  <c r="AO275" i="1"/>
  <c r="AN275" i="1"/>
  <c r="AM275" i="1"/>
  <c r="AL275" i="1"/>
  <c r="AI275" i="1"/>
  <c r="BI140" i="1"/>
  <c r="AO140" i="1"/>
  <c r="AN140" i="1"/>
  <c r="AM140" i="1"/>
  <c r="AL140" i="1"/>
  <c r="AI140" i="1"/>
  <c r="BI297" i="1"/>
  <c r="AO297" i="1"/>
  <c r="AN297" i="1"/>
  <c r="AM297" i="1"/>
  <c r="AL297" i="1"/>
  <c r="AI297" i="1"/>
  <c r="BI398" i="1"/>
  <c r="AO398" i="1"/>
  <c r="AN398" i="1"/>
  <c r="AM398" i="1"/>
  <c r="AL398" i="1"/>
  <c r="AI398" i="1"/>
  <c r="BI390" i="1"/>
  <c r="AO390" i="1"/>
  <c r="AN390" i="1"/>
  <c r="AM390" i="1"/>
  <c r="AL390" i="1"/>
  <c r="AI390" i="1"/>
  <c r="BI457" i="1"/>
  <c r="AO457" i="1"/>
  <c r="AN457" i="1"/>
  <c r="AM457" i="1"/>
  <c r="AL457" i="1"/>
  <c r="AI457" i="1"/>
  <c r="BI193" i="1"/>
  <c r="AO193" i="1"/>
  <c r="AN193" i="1"/>
  <c r="AM193" i="1"/>
  <c r="AL193" i="1"/>
  <c r="AI193" i="1"/>
  <c r="BI414" i="1"/>
  <c r="AO414" i="1"/>
  <c r="AN414" i="1"/>
  <c r="AM414" i="1"/>
  <c r="AL414" i="1"/>
  <c r="AI414" i="1"/>
  <c r="BI299" i="1"/>
  <c r="AO299" i="1"/>
  <c r="AN299" i="1"/>
  <c r="AM299" i="1"/>
  <c r="AL299" i="1"/>
  <c r="AI299" i="1"/>
  <c r="BI38" i="1"/>
  <c r="AO38" i="1"/>
  <c r="AN38" i="1"/>
  <c r="AM38" i="1"/>
  <c r="AL38" i="1"/>
  <c r="AI38" i="1"/>
  <c r="BI119" i="1"/>
  <c r="AO119" i="1"/>
  <c r="AN119" i="1"/>
  <c r="AM119" i="1"/>
  <c r="AL119" i="1"/>
  <c r="AI119" i="1"/>
  <c r="BI109" i="1"/>
  <c r="AO109" i="1"/>
  <c r="AN109" i="1"/>
  <c r="AM109" i="1"/>
  <c r="AL109" i="1"/>
  <c r="AI109" i="1"/>
  <c r="BI56" i="1"/>
  <c r="AO56" i="1"/>
  <c r="AN56" i="1"/>
  <c r="AM56" i="1"/>
  <c r="AL56" i="1"/>
  <c r="AI56" i="1"/>
  <c r="BI146" i="1"/>
  <c r="AO146" i="1"/>
  <c r="AN146" i="1"/>
  <c r="AM146" i="1"/>
  <c r="AL146" i="1"/>
  <c r="AI146" i="1"/>
  <c r="BI208" i="1"/>
  <c r="AO208" i="1"/>
  <c r="AN208" i="1"/>
  <c r="AM208" i="1"/>
  <c r="AL208" i="1"/>
  <c r="AI208" i="1"/>
  <c r="BI307" i="1"/>
  <c r="AO307" i="1"/>
  <c r="AN307" i="1"/>
  <c r="AM307" i="1"/>
  <c r="AL307" i="1"/>
  <c r="AI307" i="1"/>
  <c r="BI84" i="1"/>
  <c r="AO84" i="1"/>
  <c r="AN84" i="1"/>
  <c r="AM84" i="1"/>
  <c r="AL84" i="1"/>
  <c r="AI84" i="1"/>
  <c r="BI86" i="1"/>
  <c r="AO86" i="1"/>
  <c r="AN86" i="1"/>
  <c r="AM86" i="1"/>
  <c r="AL86" i="1"/>
  <c r="AI86" i="1"/>
  <c r="BI52" i="1"/>
  <c r="AO52" i="1"/>
  <c r="AN52" i="1"/>
  <c r="AM52" i="1"/>
  <c r="AL52" i="1"/>
  <c r="AI52" i="1"/>
  <c r="BI59" i="1"/>
  <c r="AO59" i="1"/>
  <c r="AN59" i="1"/>
  <c r="AM59" i="1"/>
  <c r="AL59" i="1"/>
  <c r="AI59" i="1"/>
  <c r="BI178" i="1"/>
  <c r="AO178" i="1"/>
  <c r="AN178" i="1"/>
  <c r="AM178" i="1"/>
  <c r="AL178" i="1"/>
  <c r="AI178" i="1"/>
  <c r="BI253" i="1"/>
  <c r="AO253" i="1"/>
  <c r="AN253" i="1"/>
  <c r="AM253" i="1"/>
  <c r="AL253" i="1"/>
  <c r="AI253" i="1"/>
  <c r="BI101" i="1"/>
  <c r="AO101" i="1"/>
  <c r="AN101" i="1"/>
  <c r="AM101" i="1"/>
  <c r="AL101" i="1"/>
  <c r="AI101" i="1"/>
  <c r="AF101" i="1"/>
  <c r="BI416" i="1"/>
  <c r="AO416" i="1"/>
  <c r="AN416" i="1"/>
  <c r="AM416" i="1"/>
  <c r="AL416" i="1"/>
  <c r="AI416" i="1"/>
  <c r="BI134" i="1"/>
  <c r="AO134" i="1"/>
  <c r="AN134" i="1"/>
  <c r="AM134" i="1"/>
  <c r="AL134" i="1"/>
  <c r="AI134" i="1"/>
  <c r="BI281" i="1"/>
  <c r="AO281" i="1"/>
  <c r="AN281" i="1"/>
  <c r="AM281" i="1"/>
  <c r="AL281" i="1"/>
  <c r="AF281" i="1" s="1"/>
  <c r="AI281" i="1"/>
  <c r="BI437" i="1"/>
  <c r="AO437" i="1"/>
  <c r="AN437" i="1"/>
  <c r="AM437" i="1"/>
  <c r="AL437" i="1"/>
  <c r="AI437" i="1"/>
  <c r="BI266" i="1"/>
  <c r="AO266" i="1"/>
  <c r="AN266" i="1"/>
  <c r="AM266" i="1"/>
  <c r="AL266" i="1"/>
  <c r="AI266" i="1"/>
  <c r="BI434" i="1"/>
  <c r="AO434" i="1"/>
  <c r="AN434" i="1"/>
  <c r="AM434" i="1"/>
  <c r="AL434" i="1"/>
  <c r="AI434" i="1"/>
  <c r="BI353" i="1"/>
  <c r="AO353" i="1"/>
  <c r="AN353" i="1"/>
  <c r="AM353" i="1"/>
  <c r="AL353" i="1"/>
  <c r="AI353" i="1"/>
  <c r="BI363" i="1"/>
  <c r="AO363" i="1"/>
  <c r="AN363" i="1"/>
  <c r="AM363" i="1"/>
  <c r="AL363" i="1"/>
  <c r="AI363" i="1"/>
  <c r="BI393" i="1"/>
  <c r="AO393" i="1"/>
  <c r="AN393" i="1"/>
  <c r="AM393" i="1"/>
  <c r="AL393" i="1"/>
  <c r="AI393" i="1"/>
  <c r="BI273" i="1"/>
  <c r="AO273" i="1"/>
  <c r="AN273" i="1"/>
  <c r="AM273" i="1"/>
  <c r="AL273" i="1"/>
  <c r="AI273" i="1"/>
  <c r="BI121" i="1"/>
  <c r="AO121" i="1"/>
  <c r="AN121" i="1"/>
  <c r="AM121" i="1"/>
  <c r="AL121" i="1"/>
  <c r="AI121" i="1"/>
  <c r="BI325" i="1"/>
  <c r="AO325" i="1"/>
  <c r="AN325" i="1"/>
  <c r="AM325" i="1"/>
  <c r="AL325" i="1"/>
  <c r="AI325" i="1"/>
  <c r="BI202" i="1"/>
  <c r="AO202" i="1"/>
  <c r="AN202" i="1"/>
  <c r="AM202" i="1"/>
  <c r="AL202" i="1"/>
  <c r="AI202" i="1"/>
  <c r="BI415" i="1"/>
  <c r="AO415" i="1"/>
  <c r="AN415" i="1"/>
  <c r="AM415" i="1"/>
  <c r="AL415" i="1"/>
  <c r="AI415" i="1"/>
  <c r="BI413" i="1"/>
  <c r="AO413" i="1"/>
  <c r="AN413" i="1"/>
  <c r="AM413" i="1"/>
  <c r="AL413" i="1"/>
  <c r="AI413" i="1"/>
  <c r="BI153" i="1"/>
  <c r="AO153" i="1"/>
  <c r="AN153" i="1"/>
  <c r="AM153" i="1"/>
  <c r="AL153" i="1"/>
  <c r="AI153" i="1"/>
  <c r="BI180" i="1"/>
  <c r="AO180" i="1"/>
  <c r="AN180" i="1"/>
  <c r="AM180" i="1"/>
  <c r="AL180" i="1"/>
  <c r="AI180" i="1"/>
  <c r="BI323" i="1"/>
  <c r="AO323" i="1"/>
  <c r="AN323" i="1"/>
  <c r="AM323" i="1"/>
  <c r="AL323" i="1"/>
  <c r="AI323" i="1"/>
  <c r="BI331" i="1"/>
  <c r="AO331" i="1"/>
  <c r="AN331" i="1"/>
  <c r="AM331" i="1"/>
  <c r="AL331" i="1"/>
  <c r="AI331" i="1"/>
  <c r="BI223" i="1"/>
  <c r="AO223" i="1"/>
  <c r="AN223" i="1"/>
  <c r="AM223" i="1"/>
  <c r="AL223" i="1"/>
  <c r="AI223" i="1"/>
  <c r="BI96" i="1"/>
  <c r="AO96" i="1"/>
  <c r="AN96" i="1"/>
  <c r="AM96" i="1"/>
  <c r="AL96" i="1"/>
  <c r="AI96" i="1"/>
  <c r="BI409" i="1"/>
  <c r="AO409" i="1"/>
  <c r="AN409" i="1"/>
  <c r="AM409" i="1"/>
  <c r="AL409" i="1"/>
  <c r="AI409" i="1"/>
  <c r="BI462" i="1"/>
  <c r="AO462" i="1"/>
  <c r="AN462" i="1"/>
  <c r="AM462" i="1"/>
  <c r="AL462" i="1"/>
  <c r="AI462" i="1"/>
  <c r="BI149" i="1"/>
  <c r="AO149" i="1"/>
  <c r="AN149" i="1"/>
  <c r="AM149" i="1"/>
  <c r="AL149" i="1"/>
  <c r="AF149" i="1" s="1"/>
  <c r="AI149" i="1"/>
  <c r="BI443" i="1"/>
  <c r="AO443" i="1"/>
  <c r="AN443" i="1"/>
  <c r="AM443" i="1"/>
  <c r="AL443" i="1"/>
  <c r="AI443" i="1"/>
  <c r="BI120" i="1"/>
  <c r="BH120" i="1"/>
  <c r="AO120" i="1"/>
  <c r="AN120" i="1"/>
  <c r="AM120" i="1"/>
  <c r="AL120" i="1"/>
  <c r="AI120" i="1"/>
  <c r="BI422" i="1"/>
  <c r="AO422" i="1"/>
  <c r="AN422" i="1"/>
  <c r="AM422" i="1"/>
  <c r="AL422" i="1"/>
  <c r="AI422" i="1"/>
  <c r="BI406" i="1"/>
  <c r="AO406" i="1"/>
  <c r="AN406" i="1"/>
  <c r="AM406" i="1"/>
  <c r="AL406" i="1"/>
  <c r="AI406" i="1"/>
  <c r="BI221" i="1"/>
  <c r="AO221" i="1"/>
  <c r="AN221" i="1"/>
  <c r="AM221" i="1"/>
  <c r="AL221" i="1"/>
  <c r="AI221" i="1"/>
  <c r="BI83" i="1"/>
  <c r="AO83" i="1"/>
  <c r="AN83" i="1"/>
  <c r="AM83" i="1"/>
  <c r="AL83" i="1"/>
  <c r="AI83" i="1"/>
  <c r="BI168" i="1"/>
  <c r="AO168" i="1"/>
  <c r="AN168" i="1"/>
  <c r="AM168" i="1"/>
  <c r="AL168" i="1"/>
  <c r="AI168" i="1"/>
  <c r="BI251" i="1"/>
  <c r="AO251" i="1"/>
  <c r="AN251" i="1"/>
  <c r="AM251" i="1"/>
  <c r="AL251" i="1"/>
  <c r="AI251" i="1"/>
  <c r="BI167" i="1"/>
  <c r="AO167" i="1"/>
  <c r="AN167" i="1"/>
  <c r="AM167" i="1"/>
  <c r="AL167" i="1"/>
  <c r="AI167" i="1"/>
  <c r="BI245" i="1"/>
  <c r="BH245" i="1"/>
  <c r="AO245" i="1"/>
  <c r="AN245" i="1"/>
  <c r="AM245" i="1"/>
  <c r="AL245" i="1"/>
  <c r="AI245" i="1"/>
  <c r="BI283" i="1"/>
  <c r="AO283" i="1"/>
  <c r="AN283" i="1"/>
  <c r="AM283" i="1"/>
  <c r="AL283" i="1"/>
  <c r="AI283" i="1"/>
  <c r="BI242" i="1"/>
  <c r="AO242" i="1"/>
  <c r="AN242" i="1"/>
  <c r="AM242" i="1"/>
  <c r="AL242" i="1"/>
  <c r="AF242" i="1" s="1"/>
  <c r="AI242" i="1"/>
  <c r="BI60" i="1"/>
  <c r="AO60" i="1"/>
  <c r="AN60" i="1"/>
  <c r="AM60" i="1"/>
  <c r="AL60" i="1"/>
  <c r="AI60" i="1"/>
  <c r="BI381" i="1"/>
  <c r="AO381" i="1"/>
  <c r="AN381" i="1"/>
  <c r="AM381" i="1"/>
  <c r="AL381" i="1"/>
  <c r="AI381" i="1"/>
  <c r="BI383" i="1"/>
  <c r="AO383" i="1"/>
  <c r="AN383" i="1"/>
  <c r="AM383" i="1"/>
  <c r="AL383" i="1"/>
  <c r="AI383" i="1"/>
  <c r="BI188" i="1"/>
  <c r="AO188" i="1"/>
  <c r="AN188" i="1"/>
  <c r="AM188" i="1"/>
  <c r="AL188" i="1"/>
  <c r="AI188" i="1"/>
  <c r="BI316" i="1"/>
  <c r="AO316" i="1"/>
  <c r="AN316" i="1"/>
  <c r="AM316" i="1"/>
  <c r="AL316" i="1"/>
  <c r="AI316" i="1"/>
  <c r="BI187" i="1"/>
  <c r="AO187" i="1"/>
  <c r="AN187" i="1"/>
  <c r="AM187" i="1"/>
  <c r="AL187" i="1"/>
  <c r="AI187" i="1"/>
  <c r="BI131" i="1"/>
  <c r="AO131" i="1"/>
  <c r="AN131" i="1"/>
  <c r="AM131" i="1"/>
  <c r="AL131" i="1"/>
  <c r="AI131" i="1"/>
  <c r="BI447" i="1"/>
  <c r="AO447" i="1"/>
  <c r="AN447" i="1"/>
  <c r="AM447" i="1"/>
  <c r="AL447" i="1"/>
  <c r="AI447" i="1"/>
  <c r="BI116" i="1"/>
  <c r="AO116" i="1"/>
  <c r="AN116" i="1"/>
  <c r="AM116" i="1"/>
  <c r="AL116" i="1"/>
  <c r="AI116" i="1"/>
  <c r="BI355" i="1"/>
  <c r="AO355" i="1"/>
  <c r="AN355" i="1"/>
  <c r="AM355" i="1"/>
  <c r="AL355" i="1"/>
  <c r="AI355" i="1"/>
  <c r="BI369" i="1"/>
  <c r="AO369" i="1"/>
  <c r="AN369" i="1"/>
  <c r="AM369" i="1"/>
  <c r="AL369" i="1"/>
  <c r="AI369" i="1"/>
  <c r="BI258" i="1"/>
  <c r="AO258" i="1"/>
  <c r="AN258" i="1"/>
  <c r="AM258" i="1"/>
  <c r="AL258" i="1"/>
  <c r="AI258" i="1"/>
  <c r="BI47" i="1"/>
  <c r="AO47" i="1"/>
  <c r="AN47" i="1"/>
  <c r="AM47" i="1"/>
  <c r="AL47" i="1"/>
  <c r="AI47" i="1"/>
  <c r="BI63" i="1"/>
  <c r="AO63" i="1"/>
  <c r="AN63" i="1"/>
  <c r="AM63" i="1"/>
  <c r="AL63" i="1"/>
  <c r="AF63" i="1" s="1"/>
  <c r="AI63" i="1"/>
  <c r="BI13" i="1"/>
  <c r="AO13" i="1"/>
  <c r="AN13" i="1"/>
  <c r="AM13" i="1"/>
  <c r="AL13" i="1"/>
  <c r="AI13" i="1"/>
  <c r="BI314" i="1"/>
  <c r="AO314" i="1"/>
  <c r="AN314" i="1"/>
  <c r="AM314" i="1"/>
  <c r="AL314" i="1"/>
  <c r="AI314" i="1"/>
  <c r="BI349" i="1"/>
  <c r="AO349" i="1"/>
  <c r="AN349" i="1"/>
  <c r="AM349" i="1"/>
  <c r="AL349" i="1"/>
  <c r="AI349" i="1"/>
  <c r="BI397" i="1"/>
  <c r="AO397" i="1"/>
  <c r="AN397" i="1"/>
  <c r="AM397" i="1"/>
  <c r="AL397" i="1"/>
  <c r="AI397" i="1"/>
  <c r="BI332" i="1"/>
  <c r="AO332" i="1"/>
  <c r="AN332" i="1"/>
  <c r="AM332" i="1"/>
  <c r="AL332" i="1"/>
  <c r="AI332" i="1"/>
  <c r="BI222" i="1"/>
  <c r="AO222" i="1"/>
  <c r="AN222" i="1"/>
  <c r="AM222" i="1"/>
  <c r="AL222" i="1"/>
  <c r="AI222" i="1"/>
  <c r="BI292" i="1"/>
  <c r="AO292" i="1"/>
  <c r="AN292" i="1"/>
  <c r="AM292" i="1"/>
  <c r="AL292" i="1"/>
  <c r="AI292" i="1"/>
  <c r="BI318" i="1"/>
  <c r="AO318" i="1"/>
  <c r="AN318" i="1"/>
  <c r="AM318" i="1"/>
  <c r="AL318" i="1"/>
  <c r="AF318" i="1" s="1"/>
  <c r="AI318" i="1"/>
  <c r="BI148" i="1"/>
  <c r="AO148" i="1"/>
  <c r="AN148" i="1"/>
  <c r="AM148" i="1"/>
  <c r="AL148" i="1"/>
  <c r="AI148" i="1"/>
  <c r="BI145" i="1"/>
  <c r="AO145" i="1"/>
  <c r="AN145" i="1"/>
  <c r="AM145" i="1"/>
  <c r="AL145" i="1"/>
  <c r="AI145" i="1"/>
  <c r="BI327" i="1"/>
  <c r="AO327" i="1"/>
  <c r="AN327" i="1"/>
  <c r="AM327" i="1"/>
  <c r="AL327" i="1"/>
  <c r="AI327" i="1"/>
  <c r="BI231" i="1"/>
  <c r="AO231" i="1"/>
  <c r="AN231" i="1"/>
  <c r="AM231" i="1"/>
  <c r="AL231" i="1"/>
  <c r="AI231" i="1"/>
  <c r="BI194" i="1"/>
  <c r="AO194" i="1"/>
  <c r="AN194" i="1"/>
  <c r="AM194" i="1"/>
  <c r="AL194" i="1"/>
  <c r="AI194" i="1"/>
  <c r="BI335" i="1"/>
  <c r="AO335" i="1"/>
  <c r="AN335" i="1"/>
  <c r="AM335" i="1"/>
  <c r="AL335" i="1"/>
  <c r="AI335" i="1"/>
  <c r="BI439" i="1"/>
  <c r="AO439" i="1"/>
  <c r="AN439" i="1"/>
  <c r="AM439" i="1"/>
  <c r="AL439" i="1"/>
  <c r="AI439" i="1"/>
  <c r="BI269" i="1"/>
  <c r="AO269" i="1"/>
  <c r="AN269" i="1"/>
  <c r="AM269" i="1"/>
  <c r="AL269" i="1"/>
  <c r="AI269" i="1"/>
  <c r="BI442" i="1"/>
  <c r="AO442" i="1"/>
  <c r="AN442" i="1"/>
  <c r="AM442" i="1"/>
  <c r="AL442" i="1"/>
  <c r="AI442" i="1"/>
  <c r="BI352" i="1"/>
  <c r="AO352" i="1"/>
  <c r="AN352" i="1"/>
  <c r="AM352" i="1"/>
  <c r="AL352" i="1"/>
  <c r="AI352" i="1"/>
  <c r="BI378" i="1"/>
  <c r="AO378" i="1"/>
  <c r="AN378" i="1"/>
  <c r="AM378" i="1"/>
  <c r="AL378" i="1"/>
  <c r="AI378" i="1"/>
  <c r="BI104" i="1"/>
  <c r="AO104" i="1"/>
  <c r="AN104" i="1"/>
  <c r="AM104" i="1"/>
  <c r="AL104" i="1"/>
  <c r="AI104" i="1"/>
  <c r="BI135" i="1"/>
  <c r="AO135" i="1"/>
  <c r="AN135" i="1"/>
  <c r="AM135" i="1"/>
  <c r="AL135" i="1"/>
  <c r="AI135" i="1"/>
  <c r="BI289" i="1"/>
  <c r="AO289" i="1"/>
  <c r="AN289" i="1"/>
  <c r="AM289" i="1"/>
  <c r="AL289" i="1"/>
  <c r="AI289" i="1"/>
  <c r="BI286" i="1"/>
  <c r="AO286" i="1"/>
  <c r="AN286" i="1"/>
  <c r="AM286" i="1"/>
  <c r="AL286" i="1"/>
  <c r="AI286" i="1"/>
  <c r="BI158" i="1"/>
  <c r="AO158" i="1"/>
  <c r="AN158" i="1"/>
  <c r="AM158" i="1"/>
  <c r="AL158" i="1"/>
  <c r="AI158" i="1"/>
  <c r="BI57" i="1"/>
  <c r="AO57" i="1"/>
  <c r="AN57" i="1"/>
  <c r="AM57" i="1"/>
  <c r="AL57" i="1"/>
  <c r="AI57" i="1"/>
  <c r="BI432" i="1"/>
  <c r="AO432" i="1"/>
  <c r="AN432" i="1"/>
  <c r="AM432" i="1"/>
  <c r="AL432" i="1"/>
  <c r="AI432" i="1"/>
  <c r="BI106" i="1"/>
  <c r="AO106" i="1"/>
  <c r="AN106" i="1"/>
  <c r="AM106" i="1"/>
  <c r="AL106" i="1"/>
  <c r="AI106" i="1"/>
  <c r="BI255" i="1"/>
  <c r="AO255" i="1"/>
  <c r="AN255" i="1"/>
  <c r="AM255" i="1"/>
  <c r="AL255" i="1"/>
  <c r="AI255" i="1"/>
  <c r="BI25" i="1"/>
  <c r="AO25" i="1"/>
  <c r="AN25" i="1"/>
  <c r="AM25" i="1"/>
  <c r="AL25" i="1"/>
  <c r="AI25" i="1"/>
  <c r="BI227" i="1"/>
  <c r="AO227" i="1"/>
  <c r="AN227" i="1"/>
  <c r="AM227" i="1"/>
  <c r="AL227" i="1"/>
  <c r="AI227" i="1"/>
  <c r="BI34" i="1"/>
  <c r="AO34" i="1"/>
  <c r="AN34" i="1"/>
  <c r="AM34" i="1"/>
  <c r="AL34" i="1"/>
  <c r="AI34" i="1"/>
  <c r="BI385" i="1"/>
  <c r="AO385" i="1"/>
  <c r="AN385" i="1"/>
  <c r="AM385" i="1"/>
  <c r="AL385" i="1"/>
  <c r="AI385" i="1"/>
  <c r="AF385" i="1"/>
  <c r="BI217" i="1"/>
  <c r="AO217" i="1"/>
  <c r="AN217" i="1"/>
  <c r="AM217" i="1"/>
  <c r="AL217" i="1"/>
  <c r="AI217" i="1"/>
  <c r="BI274" i="1"/>
  <c r="AO274" i="1"/>
  <c r="AN274" i="1"/>
  <c r="AM274" i="1"/>
  <c r="AL274" i="1"/>
  <c r="AI274" i="1"/>
  <c r="BI65" i="1"/>
  <c r="AO65" i="1"/>
  <c r="AN65" i="1"/>
  <c r="AM65" i="1"/>
  <c r="AL65" i="1"/>
  <c r="AI65" i="1"/>
  <c r="BI151" i="1"/>
  <c r="AO151" i="1"/>
  <c r="AN151" i="1"/>
  <c r="AM151" i="1"/>
  <c r="AL151" i="1"/>
  <c r="AI151" i="1"/>
  <c r="BI271" i="1"/>
  <c r="AO271" i="1"/>
  <c r="AN271" i="1"/>
  <c r="AM271" i="1"/>
  <c r="AL271" i="1"/>
  <c r="AI271" i="1"/>
  <c r="BI103" i="1"/>
  <c r="AO103" i="1"/>
  <c r="AN103" i="1"/>
  <c r="AM103" i="1"/>
  <c r="AL103" i="1"/>
  <c r="AI103" i="1"/>
  <c r="BI32" i="1"/>
  <c r="AO32" i="1"/>
  <c r="AN32" i="1"/>
  <c r="AM32" i="1"/>
  <c r="AL32" i="1"/>
  <c r="AI32" i="1"/>
  <c r="BI421" i="1"/>
  <c r="AO421" i="1"/>
  <c r="AN421" i="1"/>
  <c r="AM421" i="1"/>
  <c r="AL421" i="1"/>
  <c r="AI421" i="1"/>
  <c r="BI317" i="1"/>
  <c r="AO317" i="1"/>
  <c r="AN317" i="1"/>
  <c r="AM317" i="1"/>
  <c r="AL317" i="1"/>
  <c r="AI317" i="1"/>
  <c r="BI288" i="1"/>
  <c r="AO288" i="1"/>
  <c r="AN288" i="1"/>
  <c r="AM288" i="1"/>
  <c r="AL288" i="1"/>
  <c r="AI288" i="1"/>
  <c r="BI291" i="1"/>
  <c r="AO291" i="1"/>
  <c r="AN291" i="1"/>
  <c r="AM291" i="1"/>
  <c r="AL291" i="1"/>
  <c r="AI291" i="1"/>
  <c r="BI354" i="1"/>
  <c r="AO354" i="1"/>
  <c r="AN354" i="1"/>
  <c r="AM354" i="1"/>
  <c r="AL354" i="1"/>
  <c r="AI354" i="1"/>
  <c r="BI423" i="1"/>
  <c r="AO423" i="1"/>
  <c r="AN423" i="1"/>
  <c r="AM423" i="1"/>
  <c r="AL423" i="1"/>
  <c r="AI423" i="1"/>
  <c r="BI77" i="1"/>
  <c r="AO77" i="1"/>
  <c r="AN77" i="1"/>
  <c r="AM77" i="1"/>
  <c r="AL77" i="1"/>
  <c r="AI77" i="1"/>
  <c r="BI296" i="1"/>
  <c r="AO296" i="1"/>
  <c r="AN296" i="1"/>
  <c r="AM296" i="1"/>
  <c r="AL296" i="1"/>
  <c r="AI296" i="1"/>
  <c r="BI95" i="1"/>
  <c r="AO95" i="1"/>
  <c r="AN95" i="1"/>
  <c r="AM95" i="1"/>
  <c r="AL95" i="1"/>
  <c r="AI95" i="1"/>
  <c r="BI150" i="1"/>
  <c r="AO150" i="1"/>
  <c r="AN150" i="1"/>
  <c r="AM150" i="1"/>
  <c r="AL150" i="1"/>
  <c r="AI150" i="1"/>
  <c r="BI343" i="1"/>
  <c r="AO343" i="1"/>
  <c r="AN343" i="1"/>
  <c r="AM343" i="1"/>
  <c r="AL343" i="1"/>
  <c r="AI343" i="1"/>
  <c r="BI226" i="1"/>
  <c r="AO226" i="1"/>
  <c r="AN226" i="1"/>
  <c r="AM226" i="1"/>
  <c r="AL226" i="1"/>
  <c r="AI226" i="1"/>
  <c r="BI268" i="1"/>
  <c r="AO268" i="1"/>
  <c r="AN268" i="1"/>
  <c r="AM268" i="1"/>
  <c r="AL268" i="1"/>
  <c r="AI268" i="1"/>
  <c r="BI22" i="1"/>
  <c r="AO22" i="1"/>
  <c r="AN22" i="1"/>
  <c r="AM22" i="1"/>
  <c r="AL22" i="1"/>
  <c r="AI22" i="1"/>
  <c r="BI72" i="1"/>
  <c r="BH72" i="1"/>
  <c r="AO72" i="1"/>
  <c r="AN72" i="1"/>
  <c r="AM72" i="1"/>
  <c r="AL72" i="1"/>
  <c r="AI72" i="1"/>
  <c r="BI21" i="1"/>
  <c r="AO21" i="1"/>
  <c r="AN21" i="1"/>
  <c r="AM21" i="1"/>
  <c r="AL21" i="1"/>
  <c r="AI21" i="1"/>
  <c r="BI33" i="1"/>
  <c r="AO33" i="1"/>
  <c r="AN33" i="1"/>
  <c r="AM33" i="1"/>
  <c r="AL33" i="1"/>
  <c r="AI33" i="1"/>
  <c r="BI42" i="1"/>
  <c r="AO42" i="1"/>
  <c r="AN42" i="1"/>
  <c r="AM42" i="1"/>
  <c r="AL42" i="1"/>
  <c r="AI42" i="1"/>
  <c r="BI27" i="1"/>
  <c r="AO27" i="1"/>
  <c r="AN27" i="1"/>
  <c r="AM27" i="1"/>
  <c r="AL27" i="1"/>
  <c r="AI27" i="1"/>
  <c r="BI26" i="1"/>
  <c r="AO26" i="1"/>
  <c r="AN26" i="1"/>
  <c r="AM26" i="1"/>
  <c r="AL26" i="1"/>
  <c r="AI26" i="1"/>
  <c r="BI367" i="1"/>
  <c r="AO367" i="1"/>
  <c r="AN367" i="1"/>
  <c r="AM367" i="1"/>
  <c r="AL367" i="1"/>
  <c r="AI367" i="1"/>
  <c r="BI445" i="1"/>
  <c r="AO445" i="1"/>
  <c r="AN445" i="1"/>
  <c r="AM445" i="1"/>
  <c r="AL445" i="1"/>
  <c r="AI445" i="1"/>
  <c r="BI366" i="1"/>
  <c r="AO366" i="1"/>
  <c r="AN366" i="1"/>
  <c r="AM366" i="1"/>
  <c r="AL366" i="1"/>
  <c r="AI366" i="1"/>
  <c r="BI435" i="1"/>
  <c r="AO435" i="1"/>
  <c r="AN435" i="1"/>
  <c r="AM435" i="1"/>
  <c r="AL435" i="1"/>
  <c r="AI435" i="1"/>
  <c r="BI321" i="1"/>
  <c r="AO321" i="1"/>
  <c r="AN321" i="1"/>
  <c r="AM321" i="1"/>
  <c r="AL321" i="1"/>
  <c r="AI321" i="1"/>
  <c r="BI100" i="1"/>
  <c r="AO100" i="1"/>
  <c r="AN100" i="1"/>
  <c r="AM100" i="1"/>
  <c r="AL100" i="1"/>
  <c r="AI100" i="1"/>
  <c r="BI163" i="1"/>
  <c r="AO163" i="1"/>
  <c r="AN163" i="1"/>
  <c r="AM163" i="1"/>
  <c r="AL163" i="1"/>
  <c r="AI163" i="1"/>
  <c r="BI45" i="1"/>
  <c r="AO45" i="1"/>
  <c r="AN45" i="1"/>
  <c r="AM45" i="1"/>
  <c r="AL45" i="1"/>
  <c r="AF45" i="1" s="1"/>
  <c r="AI45" i="1"/>
  <c r="BI4" i="1"/>
  <c r="AO4" i="1"/>
  <c r="AN4" i="1"/>
  <c r="AM4" i="1"/>
  <c r="AL4" i="1"/>
  <c r="AI4" i="1"/>
  <c r="BI224" i="1"/>
  <c r="AO224" i="1"/>
  <c r="AN224" i="1"/>
  <c r="AM224" i="1"/>
  <c r="AL224" i="1"/>
  <c r="AI224" i="1"/>
  <c r="BI230" i="1"/>
  <c r="AO230" i="1"/>
  <c r="AN230" i="1"/>
  <c r="AM230" i="1"/>
  <c r="AL230" i="1"/>
  <c r="AI230" i="1"/>
  <c r="BI82" i="1"/>
  <c r="AO82" i="1"/>
  <c r="AN82" i="1"/>
  <c r="AM82" i="1"/>
  <c r="AL82" i="1"/>
  <c r="AI82" i="1"/>
  <c r="BI171" i="1"/>
  <c r="AO171" i="1"/>
  <c r="AN171" i="1"/>
  <c r="AM171" i="1"/>
  <c r="AL171" i="1"/>
  <c r="AI171" i="1"/>
  <c r="BI87" i="1"/>
  <c r="AO87" i="1"/>
  <c r="AN87" i="1"/>
  <c r="AM87" i="1"/>
  <c r="AL87" i="1"/>
  <c r="AI87" i="1"/>
  <c r="BI313" i="1"/>
  <c r="AO313" i="1"/>
  <c r="AN313" i="1"/>
  <c r="AM313" i="1"/>
  <c r="AL313" i="1"/>
  <c r="AI313" i="1"/>
  <c r="BI130" i="1"/>
  <c r="AO130" i="1"/>
  <c r="AN130" i="1"/>
  <c r="AM130" i="1"/>
  <c r="AL130" i="1"/>
  <c r="AI130" i="1"/>
  <c r="BI58" i="1"/>
  <c r="AO58" i="1"/>
  <c r="AN58" i="1"/>
  <c r="AM58" i="1"/>
  <c r="AL58" i="1"/>
  <c r="AI58" i="1"/>
  <c r="BI41" i="1"/>
  <c r="AO41" i="1"/>
  <c r="AN41" i="1"/>
  <c r="AM41" i="1"/>
  <c r="AL41" i="1"/>
  <c r="AI41" i="1"/>
  <c r="BI306" i="1"/>
  <c r="AO306" i="1"/>
  <c r="AN306" i="1"/>
  <c r="AM306" i="1"/>
  <c r="AL306" i="1"/>
  <c r="AI306" i="1"/>
  <c r="BI5" i="1"/>
  <c r="AO5" i="1"/>
  <c r="AN5" i="1"/>
  <c r="AM5" i="1"/>
  <c r="AL5" i="1"/>
  <c r="AI5" i="1"/>
  <c r="BI70" i="1"/>
  <c r="AO70" i="1"/>
  <c r="AN70" i="1"/>
  <c r="AM70" i="1"/>
  <c r="AL70" i="1"/>
  <c r="AI70" i="1"/>
  <c r="BI75" i="1"/>
  <c r="AO75" i="1"/>
  <c r="AN75" i="1"/>
  <c r="AM75" i="1"/>
  <c r="AL75" i="1"/>
  <c r="AI75" i="1"/>
  <c r="BI452" i="1"/>
  <c r="AO452" i="1"/>
  <c r="AN452" i="1"/>
  <c r="AM452" i="1"/>
  <c r="AL452" i="1"/>
  <c r="AI452" i="1"/>
  <c r="BI238" i="1"/>
  <c r="AO238" i="1"/>
  <c r="AN238" i="1"/>
  <c r="AM238" i="1"/>
  <c r="AL238" i="1"/>
  <c r="AI238" i="1"/>
  <c r="BI337" i="1"/>
  <c r="AO337" i="1"/>
  <c r="AN337" i="1"/>
  <c r="AM337" i="1"/>
  <c r="AL337" i="1"/>
  <c r="AI337" i="1"/>
  <c r="BI265" i="1"/>
  <c r="AO265" i="1"/>
  <c r="AN265" i="1"/>
  <c r="AM265" i="1"/>
  <c r="AL265" i="1"/>
  <c r="AI265" i="1"/>
  <c r="BI94" i="1"/>
  <c r="AO94" i="1"/>
  <c r="AN94" i="1"/>
  <c r="AM94" i="1"/>
  <c r="AL94" i="1"/>
  <c r="AI94" i="1"/>
  <c r="BI176" i="1"/>
  <c r="AO176" i="1"/>
  <c r="AN176" i="1"/>
  <c r="AM176" i="1"/>
  <c r="AL176" i="1"/>
  <c r="AI176" i="1"/>
  <c r="BI322" i="1"/>
  <c r="AO322" i="1"/>
  <c r="AN322" i="1"/>
  <c r="AM322" i="1"/>
  <c r="AL322" i="1"/>
  <c r="AI322" i="1"/>
  <c r="BI341" i="1"/>
  <c r="AO341" i="1"/>
  <c r="AN341" i="1"/>
  <c r="AM341" i="1"/>
  <c r="AL341" i="1"/>
  <c r="AI341" i="1"/>
  <c r="BI267" i="1"/>
  <c r="BH267" i="1"/>
  <c r="AO267" i="1"/>
  <c r="AN267" i="1"/>
  <c r="AM267" i="1"/>
  <c r="AL267" i="1"/>
  <c r="AI267" i="1"/>
  <c r="BI127" i="1"/>
  <c r="AO127" i="1"/>
  <c r="AN127" i="1"/>
  <c r="AM127" i="1"/>
  <c r="AL127" i="1"/>
  <c r="AF127" i="1" s="1"/>
  <c r="AI127" i="1"/>
  <c r="BI66" i="1"/>
  <c r="AO66" i="1"/>
  <c r="AN66" i="1"/>
  <c r="AM66" i="1"/>
  <c r="AL66" i="1"/>
  <c r="AI66" i="1"/>
  <c r="BI361" i="1"/>
  <c r="AO361" i="1"/>
  <c r="AN361" i="1"/>
  <c r="AM361" i="1"/>
  <c r="AL361" i="1"/>
  <c r="AI361" i="1"/>
  <c r="BI233" i="1"/>
  <c r="AO233" i="1"/>
  <c r="AN233" i="1"/>
  <c r="AM233" i="1"/>
  <c r="AL233" i="1"/>
  <c r="AI233" i="1"/>
  <c r="BI234" i="1"/>
  <c r="AO234" i="1"/>
  <c r="AN234" i="1"/>
  <c r="AM234" i="1"/>
  <c r="AL234" i="1"/>
  <c r="AF234" i="1" s="1"/>
  <c r="AI234" i="1"/>
  <c r="BI12" i="1"/>
  <c r="AO12" i="1"/>
  <c r="AN12" i="1"/>
  <c r="AM12" i="1"/>
  <c r="AL12" i="1"/>
  <c r="AI12" i="1"/>
  <c r="BI113" i="1"/>
  <c r="AO113" i="1"/>
  <c r="AN113" i="1"/>
  <c r="AM113" i="1"/>
  <c r="AL113" i="1"/>
  <c r="AI113" i="1"/>
  <c r="BI336" i="1"/>
  <c r="AO336" i="1"/>
  <c r="AN336" i="1"/>
  <c r="AM336" i="1"/>
  <c r="AL336" i="1"/>
  <c r="AI336" i="1"/>
  <c r="BI23" i="1"/>
  <c r="AO23" i="1"/>
  <c r="AN23" i="1"/>
  <c r="AM23" i="1"/>
  <c r="AL23" i="1"/>
  <c r="AF23" i="1" s="1"/>
  <c r="AI23" i="1"/>
  <c r="BI410" i="1"/>
  <c r="AO410" i="1"/>
  <c r="AN410" i="1"/>
  <c r="AM410" i="1"/>
  <c r="AL410" i="1"/>
  <c r="AI410" i="1"/>
  <c r="BI51" i="1"/>
  <c r="AO51" i="1"/>
  <c r="AN51" i="1"/>
  <c r="AM51" i="1"/>
  <c r="AL51" i="1"/>
  <c r="AI51" i="1"/>
  <c r="BI69" i="1"/>
  <c r="AO69" i="1"/>
  <c r="AN69" i="1"/>
  <c r="AM69" i="1"/>
  <c r="AL69" i="1"/>
  <c r="AI69" i="1"/>
  <c r="BI389" i="1"/>
  <c r="AO389" i="1"/>
  <c r="AN389" i="1"/>
  <c r="AM389" i="1"/>
  <c r="AL389" i="1"/>
  <c r="AI389" i="1"/>
  <c r="BI365" i="1"/>
  <c r="AO365" i="1"/>
  <c r="AN365" i="1"/>
  <c r="AM365" i="1"/>
  <c r="AL365" i="1"/>
  <c r="AI365" i="1"/>
  <c r="BI293" i="1"/>
  <c r="AO293" i="1"/>
  <c r="AN293" i="1"/>
  <c r="AM293" i="1"/>
  <c r="AL293" i="1"/>
  <c r="AI293" i="1"/>
  <c r="BI412" i="1"/>
  <c r="BH412" i="1"/>
  <c r="AO412" i="1"/>
  <c r="AN412" i="1"/>
  <c r="AM412" i="1"/>
  <c r="AL412" i="1"/>
  <c r="AI412" i="1"/>
  <c r="BI93" i="1"/>
  <c r="AO93" i="1"/>
  <c r="AN93" i="1"/>
  <c r="AM93" i="1"/>
  <c r="AL93" i="1"/>
  <c r="AI93" i="1"/>
  <c r="BI97" i="1"/>
  <c r="AO97" i="1"/>
  <c r="AN97" i="1"/>
  <c r="AM97" i="1"/>
  <c r="AL97" i="1"/>
  <c r="AI97" i="1"/>
  <c r="BI68" i="1"/>
  <c r="AO68" i="1"/>
  <c r="AN68" i="1"/>
  <c r="AM68" i="1"/>
  <c r="AL68" i="1"/>
  <c r="AI68" i="1"/>
  <c r="BI257" i="1"/>
  <c r="AO257" i="1"/>
  <c r="AN257" i="1"/>
  <c r="AM257" i="1"/>
  <c r="AL257" i="1"/>
  <c r="AI257" i="1"/>
  <c r="BI284" i="1"/>
  <c r="AO284" i="1"/>
  <c r="AN284" i="1"/>
  <c r="AM284" i="1"/>
  <c r="AL284" i="1"/>
  <c r="AI284" i="1"/>
  <c r="BI123" i="1"/>
  <c r="AO123" i="1"/>
  <c r="AN123" i="1"/>
  <c r="AM123" i="1"/>
  <c r="AL123" i="1"/>
  <c r="AI123" i="1"/>
  <c r="BI371" i="1"/>
  <c r="AO371" i="1"/>
  <c r="AN371" i="1"/>
  <c r="AM371" i="1"/>
  <c r="AL371" i="1"/>
  <c r="AI371" i="1"/>
  <c r="BI463" i="1"/>
  <c r="AO463" i="1"/>
  <c r="AN463" i="1"/>
  <c r="AM463" i="1"/>
  <c r="AL463" i="1"/>
  <c r="AI463" i="1"/>
  <c r="BI464" i="1"/>
  <c r="AO464" i="1"/>
  <c r="AN464" i="1"/>
  <c r="AM464" i="1"/>
  <c r="AL464" i="1"/>
  <c r="AI464" i="1"/>
  <c r="BI455" i="1"/>
  <c r="AO455" i="1"/>
  <c r="AN455" i="1"/>
  <c r="AM455" i="1"/>
  <c r="AL455" i="1"/>
  <c r="AI455" i="1"/>
  <c r="BI304" i="1"/>
  <c r="AO304" i="1"/>
  <c r="AN304" i="1"/>
  <c r="AM304" i="1"/>
  <c r="AL304" i="1"/>
  <c r="AI304" i="1"/>
  <c r="BI111" i="1"/>
  <c r="AO111" i="1"/>
  <c r="AN111" i="1"/>
  <c r="AM111" i="1"/>
  <c r="AL111" i="1"/>
  <c r="AI111" i="1"/>
  <c r="BI211" i="1"/>
  <c r="AO211" i="1"/>
  <c r="AN211" i="1"/>
  <c r="AM211" i="1"/>
  <c r="AL211" i="1"/>
  <c r="AI211" i="1"/>
  <c r="BI243" i="1"/>
  <c r="AO243" i="1"/>
  <c r="AN243" i="1"/>
  <c r="AM243" i="1"/>
  <c r="AL243" i="1"/>
  <c r="AI243" i="1"/>
  <c r="BI384" i="1"/>
  <c r="AO384" i="1"/>
  <c r="AN384" i="1"/>
  <c r="AM384" i="1"/>
  <c r="AL384" i="1"/>
  <c r="AI384" i="1"/>
  <c r="BI46" i="1"/>
  <c r="AO46" i="1"/>
  <c r="AN46" i="1"/>
  <c r="AM46" i="1"/>
  <c r="AL46" i="1"/>
  <c r="AI46" i="1"/>
  <c r="BI62" i="1"/>
  <c r="AO62" i="1"/>
  <c r="AN62" i="1"/>
  <c r="AM62" i="1"/>
  <c r="AL62" i="1"/>
  <c r="AF62" i="1" s="1"/>
  <c r="AI62" i="1"/>
  <c r="BI433" i="1"/>
  <c r="AO433" i="1"/>
  <c r="AN433" i="1"/>
  <c r="AM433" i="1"/>
  <c r="AL433" i="1"/>
  <c r="AI433" i="1"/>
  <c r="BI344" i="1"/>
  <c r="AO344" i="1"/>
  <c r="AN344" i="1"/>
  <c r="AM344" i="1"/>
  <c r="AL344" i="1"/>
  <c r="AI344" i="1"/>
  <c r="BI334" i="1"/>
  <c r="AO334" i="1"/>
  <c r="AN334" i="1"/>
  <c r="AM334" i="1"/>
  <c r="AL334" i="1"/>
  <c r="AI334" i="1"/>
  <c r="BI368" i="1"/>
  <c r="AO368" i="1"/>
  <c r="AN368" i="1"/>
  <c r="AM368" i="1"/>
  <c r="AL368" i="1"/>
  <c r="AI368" i="1"/>
  <c r="BI319" i="1"/>
  <c r="AO319" i="1"/>
  <c r="AN319" i="1"/>
  <c r="AM319" i="1"/>
  <c r="AL319" i="1"/>
  <c r="AI319" i="1"/>
  <c r="BI311" i="1"/>
  <c r="AO311" i="1"/>
  <c r="AN311" i="1"/>
  <c r="AM311" i="1"/>
  <c r="AL311" i="1"/>
  <c r="AI311" i="1"/>
  <c r="BI403" i="1"/>
  <c r="AO403" i="1"/>
  <c r="AN403" i="1"/>
  <c r="AM403" i="1"/>
  <c r="AL403" i="1"/>
  <c r="AI403" i="1"/>
  <c r="BI302" i="1"/>
  <c r="AO302" i="1"/>
  <c r="AN302" i="1"/>
  <c r="AM302" i="1"/>
  <c r="AL302" i="1"/>
  <c r="AI302" i="1"/>
  <c r="BI186" i="1"/>
  <c r="AO186" i="1"/>
  <c r="AN186" i="1"/>
  <c r="AM186" i="1"/>
  <c r="AL186" i="1"/>
  <c r="AI186" i="1"/>
  <c r="BI285" i="1"/>
  <c r="AO285" i="1"/>
  <c r="AN285" i="1"/>
  <c r="AM285" i="1"/>
  <c r="AL285" i="1"/>
  <c r="AI285" i="1"/>
  <c r="BI17" i="1"/>
  <c r="AO17" i="1"/>
  <c r="AN17" i="1"/>
  <c r="AM17" i="1"/>
  <c r="AL17" i="1"/>
  <c r="AI17" i="1"/>
  <c r="BI456" i="1"/>
  <c r="AO456" i="1"/>
  <c r="AN456" i="1"/>
  <c r="AM456" i="1"/>
  <c r="AL456" i="1"/>
  <c r="AI456" i="1"/>
  <c r="BI24" i="1"/>
  <c r="AO24" i="1"/>
  <c r="AN24" i="1"/>
  <c r="AM24" i="1"/>
  <c r="AL24" i="1"/>
  <c r="AI24" i="1"/>
  <c r="BI43" i="1"/>
  <c r="AO43" i="1"/>
  <c r="AN43" i="1"/>
  <c r="AM43" i="1"/>
  <c r="AL43" i="1"/>
  <c r="AI43" i="1"/>
  <c r="BI189" i="1"/>
  <c r="AO189" i="1"/>
  <c r="AN189" i="1"/>
  <c r="AM189" i="1"/>
  <c r="AL189" i="1"/>
  <c r="AI189" i="1"/>
  <c r="BI225" i="1"/>
  <c r="AO225" i="1"/>
  <c r="AN225" i="1"/>
  <c r="AM225" i="1"/>
  <c r="AL225" i="1"/>
  <c r="AI225" i="1"/>
  <c r="BI351" i="1"/>
  <c r="AO351" i="1"/>
  <c r="AN351" i="1"/>
  <c r="AM351" i="1"/>
  <c r="AL351" i="1"/>
  <c r="AI351" i="1"/>
  <c r="BI438" i="1"/>
  <c r="AO438" i="1"/>
  <c r="AN438" i="1"/>
  <c r="AM438" i="1"/>
  <c r="AL438" i="1"/>
  <c r="AI438" i="1"/>
  <c r="BI404" i="1"/>
  <c r="AO404" i="1"/>
  <c r="AN404" i="1"/>
  <c r="AM404" i="1"/>
  <c r="AL404" i="1"/>
  <c r="AI404" i="1"/>
  <c r="BI376" i="1"/>
  <c r="AO376" i="1"/>
  <c r="AN376" i="1"/>
  <c r="AM376" i="1"/>
  <c r="AL376" i="1"/>
  <c r="AI376" i="1"/>
  <c r="BI170" i="1"/>
  <c r="AO170" i="1"/>
  <c r="AN170" i="1"/>
  <c r="AM170" i="1"/>
  <c r="AL170" i="1"/>
  <c r="AI170" i="1"/>
  <c r="BI164" i="1"/>
  <c r="AO164" i="1"/>
  <c r="AN164" i="1"/>
  <c r="AM164" i="1"/>
  <c r="AL164" i="1"/>
  <c r="AI164" i="1"/>
  <c r="BI138" i="1"/>
  <c r="AO138" i="1"/>
  <c r="AN138" i="1"/>
  <c r="AM138" i="1"/>
  <c r="AL138" i="1"/>
  <c r="AI138" i="1"/>
  <c r="BI139" i="1"/>
  <c r="AO139" i="1"/>
  <c r="AN139" i="1"/>
  <c r="AM139" i="1"/>
  <c r="AL139" i="1"/>
  <c r="AI139" i="1"/>
  <c r="BI252" i="1"/>
  <c r="AO252" i="1"/>
  <c r="AN252" i="1"/>
  <c r="AM252" i="1"/>
  <c r="AL252" i="1"/>
  <c r="AI252" i="1"/>
  <c r="BI14" i="1"/>
  <c r="AO14" i="1"/>
  <c r="AN14" i="1"/>
  <c r="AM14" i="1"/>
  <c r="AL14" i="1"/>
  <c r="AI14" i="1"/>
  <c r="BI364" i="1"/>
  <c r="AO364" i="1"/>
  <c r="AN364" i="1"/>
  <c r="AM364" i="1"/>
  <c r="AL364" i="1"/>
  <c r="AI364" i="1"/>
  <c r="BI124" i="1"/>
  <c r="AO124" i="1"/>
  <c r="AN124" i="1"/>
  <c r="AM124" i="1"/>
  <c r="AL124" i="1"/>
  <c r="AI124" i="1"/>
  <c r="BI239" i="1"/>
  <c r="AO239" i="1"/>
  <c r="AN239" i="1"/>
  <c r="AM239" i="1"/>
  <c r="AL239" i="1"/>
  <c r="AI239" i="1"/>
  <c r="BI137" i="1"/>
  <c r="AO137" i="1"/>
  <c r="AN137" i="1"/>
  <c r="AM137" i="1"/>
  <c r="AL137" i="1"/>
  <c r="AI137" i="1"/>
  <c r="BI36" i="1"/>
  <c r="AO36" i="1"/>
  <c r="AN36" i="1"/>
  <c r="AM36" i="1"/>
  <c r="AL36" i="1"/>
  <c r="AI36" i="1"/>
  <c r="BI241" i="1"/>
  <c r="AO241" i="1"/>
  <c r="AN241" i="1"/>
  <c r="AM241" i="1"/>
  <c r="AL241" i="1"/>
  <c r="AI241" i="1"/>
  <c r="BI136" i="1"/>
  <c r="AO136" i="1"/>
  <c r="AN136" i="1"/>
  <c r="AM136" i="1"/>
  <c r="AL136" i="1"/>
  <c r="AI136" i="1"/>
  <c r="BI399" i="1"/>
  <c r="AO399" i="1"/>
  <c r="AN399" i="1"/>
  <c r="AM399" i="1"/>
  <c r="AL399" i="1"/>
  <c r="AI399" i="1"/>
  <c r="BI458" i="1"/>
  <c r="AO458" i="1"/>
  <c r="AN458" i="1"/>
  <c r="AM458" i="1"/>
  <c r="AL458" i="1"/>
  <c r="AI458" i="1"/>
  <c r="BI108" i="1"/>
  <c r="AO108" i="1"/>
  <c r="AN108" i="1"/>
  <c r="AM108" i="1"/>
  <c r="AL108" i="1"/>
  <c r="AI108" i="1"/>
  <c r="BI40" i="1"/>
  <c r="AO40" i="1"/>
  <c r="AN40" i="1"/>
  <c r="AM40" i="1"/>
  <c r="AL40" i="1"/>
  <c r="AI40" i="1"/>
  <c r="BI205" i="1"/>
  <c r="AO205" i="1"/>
  <c r="AN205" i="1"/>
  <c r="AM205" i="1"/>
  <c r="AL205" i="1"/>
  <c r="AI205" i="1"/>
  <c r="BI212" i="1"/>
  <c r="AO212" i="1"/>
  <c r="AN212" i="1"/>
  <c r="AM212" i="1"/>
  <c r="AL212" i="1"/>
  <c r="AI212" i="1"/>
  <c r="BI129" i="1"/>
  <c r="AO129" i="1"/>
  <c r="AN129" i="1"/>
  <c r="AM129" i="1"/>
  <c r="AL129" i="1"/>
  <c r="AI129" i="1"/>
  <c r="BI308" i="1"/>
  <c r="AO308" i="1"/>
  <c r="AN308" i="1"/>
  <c r="AM308" i="1"/>
  <c r="AL308" i="1"/>
  <c r="AI308" i="1"/>
  <c r="BI430" i="1"/>
  <c r="AO430" i="1"/>
  <c r="AN430" i="1"/>
  <c r="AM430" i="1"/>
  <c r="AL430" i="1"/>
  <c r="AI430" i="1"/>
  <c r="BI182" i="1"/>
  <c r="AO182" i="1"/>
  <c r="AN182" i="1"/>
  <c r="AM182" i="1"/>
  <c r="AL182" i="1"/>
  <c r="AI182" i="1"/>
  <c r="BI359" i="1"/>
  <c r="AO359" i="1"/>
  <c r="AN359" i="1"/>
  <c r="AM359" i="1"/>
  <c r="AL359" i="1"/>
  <c r="AI359" i="1"/>
  <c r="BI157" i="1"/>
  <c r="AO157" i="1"/>
  <c r="AN157" i="1"/>
  <c r="AM157" i="1"/>
  <c r="AL157" i="1"/>
  <c r="AI157" i="1"/>
  <c r="BI453" i="1"/>
  <c r="AO453" i="1"/>
  <c r="AN453" i="1"/>
  <c r="AM453" i="1"/>
  <c r="AL453" i="1"/>
  <c r="AI453" i="1"/>
  <c r="BI429" i="1"/>
  <c r="AO429" i="1"/>
  <c r="AN429" i="1"/>
  <c r="AM429" i="1"/>
  <c r="AL429" i="1"/>
  <c r="AI429" i="1"/>
  <c r="BI305" i="1"/>
  <c r="AO305" i="1"/>
  <c r="AN305" i="1"/>
  <c r="AM305" i="1"/>
  <c r="AL305" i="1"/>
  <c r="AI305" i="1"/>
  <c r="BI160" i="1"/>
  <c r="AO160" i="1"/>
  <c r="AN160" i="1"/>
  <c r="AM160" i="1"/>
  <c r="AL160" i="1"/>
  <c r="AI160" i="1"/>
  <c r="BI219" i="1"/>
  <c r="AO219" i="1"/>
  <c r="AN219" i="1"/>
  <c r="AM219" i="1"/>
  <c r="AL219" i="1"/>
  <c r="AI219" i="1"/>
  <c r="BI250" i="1"/>
  <c r="AO250" i="1"/>
  <c r="AN250" i="1"/>
  <c r="AM250" i="1"/>
  <c r="AL250" i="1"/>
  <c r="AI250" i="1"/>
  <c r="BI204" i="1"/>
  <c r="AO204" i="1"/>
  <c r="AN204" i="1"/>
  <c r="AM204" i="1"/>
  <c r="AL204" i="1"/>
  <c r="AI204" i="1"/>
  <c r="BI346" i="1"/>
  <c r="AO346" i="1"/>
  <c r="AN346" i="1"/>
  <c r="AM346" i="1"/>
  <c r="AL346" i="1"/>
  <c r="AI346" i="1"/>
  <c r="BI155" i="1"/>
  <c r="AO155" i="1"/>
  <c r="AN155" i="1"/>
  <c r="AM155" i="1"/>
  <c r="AL155" i="1"/>
  <c r="AI155" i="1"/>
  <c r="BI411" i="1"/>
  <c r="AO411" i="1"/>
  <c r="AN411" i="1"/>
  <c r="AM411" i="1"/>
  <c r="AL411" i="1"/>
  <c r="AI411" i="1"/>
  <c r="BI264" i="1"/>
  <c r="AO264" i="1"/>
  <c r="AN264" i="1"/>
  <c r="AM264" i="1"/>
  <c r="AL264" i="1"/>
  <c r="AI264" i="1"/>
  <c r="BI237" i="1"/>
  <c r="AO237" i="1"/>
  <c r="AN237" i="1"/>
  <c r="AM237" i="1"/>
  <c r="AL237" i="1"/>
  <c r="AI237" i="1"/>
  <c r="BI53" i="1"/>
  <c r="BH53" i="1"/>
  <c r="AO53" i="1"/>
  <c r="AN53" i="1"/>
  <c r="AM53" i="1"/>
  <c r="AL53" i="1"/>
  <c r="AI53" i="1"/>
  <c r="BI419" i="1"/>
  <c r="AO419" i="1"/>
  <c r="AN419" i="1"/>
  <c r="AM419" i="1"/>
  <c r="AL419" i="1"/>
  <c r="AI419" i="1"/>
  <c r="BI190" i="1"/>
  <c r="AO190" i="1"/>
  <c r="AN190" i="1"/>
  <c r="AM190" i="1"/>
  <c r="AL190" i="1"/>
  <c r="AI190" i="1"/>
  <c r="BI418" i="1"/>
  <c r="AO418" i="1"/>
  <c r="AN418" i="1"/>
  <c r="AM418" i="1"/>
  <c r="AL418" i="1"/>
  <c r="AI418" i="1"/>
  <c r="BI254" i="1"/>
  <c r="BH254" i="1"/>
  <c r="AO254" i="1"/>
  <c r="AN254" i="1"/>
  <c r="AM254" i="1"/>
  <c r="AL254" i="1"/>
  <c r="AI254" i="1"/>
  <c r="BI220" i="1"/>
  <c r="AO220" i="1"/>
  <c r="AN220" i="1"/>
  <c r="AM220" i="1"/>
  <c r="AL220" i="1"/>
  <c r="AI220" i="1"/>
  <c r="BI460" i="1"/>
  <c r="AO460" i="1"/>
  <c r="AN460" i="1"/>
  <c r="AM460" i="1"/>
  <c r="AL460" i="1"/>
  <c r="AI460" i="1"/>
  <c r="BI166" i="1"/>
  <c r="AO166" i="1"/>
  <c r="AN166" i="1"/>
  <c r="AM166" i="1"/>
  <c r="AL166" i="1"/>
  <c r="AI166" i="1"/>
  <c r="BI50" i="1"/>
  <c r="BH50" i="1"/>
  <c r="AO50" i="1"/>
  <c r="AN50" i="1"/>
  <c r="AM50" i="1"/>
  <c r="AL50" i="1"/>
  <c r="AI50" i="1"/>
  <c r="BI440" i="1"/>
  <c r="AO440" i="1"/>
  <c r="AN440" i="1"/>
  <c r="AM440" i="1"/>
  <c r="AL440" i="1"/>
  <c r="AI440" i="1"/>
  <c r="BI350" i="1"/>
  <c r="AO350" i="1"/>
  <c r="AN350" i="1"/>
  <c r="AM350" i="1"/>
  <c r="AL350" i="1"/>
  <c r="AI350" i="1"/>
  <c r="BI295" i="1"/>
  <c r="AO295" i="1"/>
  <c r="AN295" i="1"/>
  <c r="AM295" i="1"/>
  <c r="AL295" i="1"/>
  <c r="AI295" i="1"/>
  <c r="BI420" i="1"/>
  <c r="BH420" i="1"/>
  <c r="AO420" i="1"/>
  <c r="AN420" i="1"/>
  <c r="AM420" i="1"/>
  <c r="AL420" i="1"/>
  <c r="AI420" i="1"/>
  <c r="BI147" i="1"/>
  <c r="AO147" i="1"/>
  <c r="AN147" i="1"/>
  <c r="AM147" i="1"/>
  <c r="AL147" i="1"/>
  <c r="AI147" i="1"/>
  <c r="BI185" i="1"/>
  <c r="AO185" i="1"/>
  <c r="AN185" i="1"/>
  <c r="AM185" i="1"/>
  <c r="AL185" i="1"/>
  <c r="AI185" i="1"/>
  <c r="BI451" i="1"/>
  <c r="AO451" i="1"/>
  <c r="AN451" i="1"/>
  <c r="AM451" i="1"/>
  <c r="AL451" i="1"/>
  <c r="AI451" i="1"/>
  <c r="BI256" i="1"/>
  <c r="AO256" i="1"/>
  <c r="AN256" i="1"/>
  <c r="AM256" i="1"/>
  <c r="AL256" i="1"/>
  <c r="AI256" i="1"/>
  <c r="BI382" i="1"/>
  <c r="AO382" i="1"/>
  <c r="AN382" i="1"/>
  <c r="AM382" i="1"/>
  <c r="AL382" i="1"/>
  <c r="AI382" i="1"/>
  <c r="BI19" i="1"/>
  <c r="AO19" i="1"/>
  <c r="AN19" i="1"/>
  <c r="AM19" i="1"/>
  <c r="AL19" i="1"/>
  <c r="AI19" i="1"/>
  <c r="BI370" i="1"/>
  <c r="AO370" i="1"/>
  <c r="AN370" i="1"/>
  <c r="AM370" i="1"/>
  <c r="AL370" i="1"/>
  <c r="AI370" i="1"/>
  <c r="BI276" i="1"/>
  <c r="AO276" i="1"/>
  <c r="AN276" i="1"/>
  <c r="AM276" i="1"/>
  <c r="AL276" i="1"/>
  <c r="AI276" i="1"/>
  <c r="BI197" i="1"/>
  <c r="AO197" i="1"/>
  <c r="AN197" i="1"/>
  <c r="AM197" i="1"/>
  <c r="AL197" i="1"/>
  <c r="AI197" i="1"/>
  <c r="BI144" i="1"/>
  <c r="AO144" i="1"/>
  <c r="AN144" i="1"/>
  <c r="AM144" i="1"/>
  <c r="AL144" i="1"/>
  <c r="AI144" i="1"/>
  <c r="BI386" i="1"/>
  <c r="AO386" i="1"/>
  <c r="AN386" i="1"/>
  <c r="AM386" i="1"/>
  <c r="AL386" i="1"/>
  <c r="AI386" i="1"/>
  <c r="BI278" i="1"/>
  <c r="AO278" i="1"/>
  <c r="AN278" i="1"/>
  <c r="AM278" i="1"/>
  <c r="AL278" i="1"/>
  <c r="AI278" i="1"/>
  <c r="BI71" i="1"/>
  <c r="AO71" i="1"/>
  <c r="AN71" i="1"/>
  <c r="AM71" i="1"/>
  <c r="AL71" i="1"/>
  <c r="AI71" i="1"/>
  <c r="BI360" i="1"/>
  <c r="AO360" i="1"/>
  <c r="AN360" i="1"/>
  <c r="AM360" i="1"/>
  <c r="AL360" i="1"/>
  <c r="AI360" i="1"/>
  <c r="BI282" i="1"/>
  <c r="AO282" i="1"/>
  <c r="AN282" i="1"/>
  <c r="AM282" i="1"/>
  <c r="AL282" i="1"/>
  <c r="AI282" i="1"/>
  <c r="BI235" i="1"/>
  <c r="BH235" i="1"/>
  <c r="AO235" i="1"/>
  <c r="AN235" i="1"/>
  <c r="AM235" i="1"/>
  <c r="AL235" i="1"/>
  <c r="AI235" i="1"/>
  <c r="BI426" i="1"/>
  <c r="AO426" i="1"/>
  <c r="AN426" i="1"/>
  <c r="AM426" i="1"/>
  <c r="AL426" i="1"/>
  <c r="AI426" i="1"/>
  <c r="BI310" i="1"/>
  <c r="AO310" i="1"/>
  <c r="AN310" i="1"/>
  <c r="AM310" i="1"/>
  <c r="AL310" i="1"/>
  <c r="AI310" i="1"/>
  <c r="BI454" i="1"/>
  <c r="AO454" i="1"/>
  <c r="AN454" i="1"/>
  <c r="AM454" i="1"/>
  <c r="AL454" i="1"/>
  <c r="AI454" i="1"/>
  <c r="BI300" i="1"/>
  <c r="AO300" i="1"/>
  <c r="AN300" i="1"/>
  <c r="AM300" i="1"/>
  <c r="AL300" i="1"/>
  <c r="AI300" i="1"/>
  <c r="BI329" i="1"/>
  <c r="AO329" i="1"/>
  <c r="AN329" i="1"/>
  <c r="AM329" i="1"/>
  <c r="AL329" i="1"/>
  <c r="AI329" i="1"/>
  <c r="BI358" i="1"/>
  <c r="AO358" i="1"/>
  <c r="AN358" i="1"/>
  <c r="AM358" i="1"/>
  <c r="AL358" i="1"/>
  <c r="AI358" i="1"/>
  <c r="BI277" i="1"/>
  <c r="AO277" i="1"/>
  <c r="AN277" i="1"/>
  <c r="AM277" i="1"/>
  <c r="AL277" i="1"/>
  <c r="AI277" i="1"/>
  <c r="BI203" i="1"/>
  <c r="AO203" i="1"/>
  <c r="AN203" i="1"/>
  <c r="AM203" i="1"/>
  <c r="AL203" i="1"/>
  <c r="AI203" i="1"/>
  <c r="BI375" i="1"/>
  <c r="AO375" i="1"/>
  <c r="AN375" i="1"/>
  <c r="AM375" i="1"/>
  <c r="AL375" i="1"/>
  <c r="AI375" i="1"/>
  <c r="BI388" i="1"/>
  <c r="AO388" i="1"/>
  <c r="AN388" i="1"/>
  <c r="AM388" i="1"/>
  <c r="AL388" i="1"/>
  <c r="AI388" i="1"/>
  <c r="BI424" i="1"/>
  <c r="AO424" i="1"/>
  <c r="AN424" i="1"/>
  <c r="AM424" i="1"/>
  <c r="AL424" i="1"/>
  <c r="AI424" i="1"/>
  <c r="BI328" i="1"/>
  <c r="BH328" i="1"/>
  <c r="AO328" i="1"/>
  <c r="AN328" i="1"/>
  <c r="AM328" i="1"/>
  <c r="AL328" i="1"/>
  <c r="AI328" i="1"/>
  <c r="BI107" i="1"/>
  <c r="BH107" i="1"/>
  <c r="AO107" i="1"/>
  <c r="AN107" i="1"/>
  <c r="AM107" i="1"/>
  <c r="AL107" i="1"/>
  <c r="AI107" i="1"/>
  <c r="BI78" i="1"/>
  <c r="AO78" i="1"/>
  <c r="AN78" i="1"/>
  <c r="AM78" i="1"/>
  <c r="AL78" i="1"/>
  <c r="AI78" i="1"/>
  <c r="BI261" i="1"/>
  <c r="AO261" i="1"/>
  <c r="AN261" i="1"/>
  <c r="AM261" i="1"/>
  <c r="AL261" i="1"/>
  <c r="AI261" i="1"/>
  <c r="BI405" i="1"/>
  <c r="AO405" i="1"/>
  <c r="AN405" i="1"/>
  <c r="AM405" i="1"/>
  <c r="AL405" i="1"/>
  <c r="AI405" i="1"/>
  <c r="BI402" i="1"/>
  <c r="AO402" i="1"/>
  <c r="AN402" i="1"/>
  <c r="AM402" i="1"/>
  <c r="AL402" i="1"/>
  <c r="AI402" i="1"/>
  <c r="BI357" i="1"/>
  <c r="AO357" i="1"/>
  <c r="AN357" i="1"/>
  <c r="AM357" i="1"/>
  <c r="AL357" i="1"/>
  <c r="AI357" i="1"/>
  <c r="BI396" i="1"/>
  <c r="AO396" i="1"/>
  <c r="AN396" i="1"/>
  <c r="AM396" i="1"/>
  <c r="AL396" i="1"/>
  <c r="AI396" i="1"/>
  <c r="BI89" i="1"/>
  <c r="AO89" i="1"/>
  <c r="AN89" i="1"/>
  <c r="AM89" i="1"/>
  <c r="AL89" i="1"/>
  <c r="AI89" i="1"/>
  <c r="BI461" i="1"/>
  <c r="AO461" i="1"/>
  <c r="AN461" i="1"/>
  <c r="AM461" i="1"/>
  <c r="AL461" i="1"/>
  <c r="AI461" i="1"/>
  <c r="BI20" i="1"/>
  <c r="AO20" i="1"/>
  <c r="AN20" i="1"/>
  <c r="AM20" i="1"/>
  <c r="AL20" i="1"/>
  <c r="AI20" i="1"/>
  <c r="BI260" i="1"/>
  <c r="AO260" i="1"/>
  <c r="AN260" i="1"/>
  <c r="AM260" i="1"/>
  <c r="AL260" i="1"/>
  <c r="AI260" i="1"/>
  <c r="BI401" i="1"/>
  <c r="AO401" i="1"/>
  <c r="AN401" i="1"/>
  <c r="AM401" i="1"/>
  <c r="AL401" i="1"/>
  <c r="AI401" i="1"/>
  <c r="BI18" i="1"/>
  <c r="AO18" i="1"/>
  <c r="AN18" i="1"/>
  <c r="AM18" i="1"/>
  <c r="AL18" i="1"/>
  <c r="AI18" i="1"/>
  <c r="BI400" i="1"/>
  <c r="AO400" i="1"/>
  <c r="AN400" i="1"/>
  <c r="AM400" i="1"/>
  <c r="AL400" i="1"/>
  <c r="AI400" i="1"/>
  <c r="BI79" i="1"/>
  <c r="AO79" i="1"/>
  <c r="AN79" i="1"/>
  <c r="AM79" i="1"/>
  <c r="AL79" i="1"/>
  <c r="AI79" i="1"/>
  <c r="BI28" i="1"/>
  <c r="AO28" i="1"/>
  <c r="AN28" i="1"/>
  <c r="AM28" i="1"/>
  <c r="AL28" i="1"/>
  <c r="AI28" i="1"/>
  <c r="BI143" i="1"/>
  <c r="AO143" i="1"/>
  <c r="AN143" i="1"/>
  <c r="AM143" i="1"/>
  <c r="AL143" i="1"/>
  <c r="AI143" i="1"/>
  <c r="BI333" i="1"/>
  <c r="AO333" i="1"/>
  <c r="AN333" i="1"/>
  <c r="AM333" i="1"/>
  <c r="AL333" i="1"/>
  <c r="AI333" i="1"/>
  <c r="BI262" i="1"/>
  <c r="AO262" i="1"/>
  <c r="AN262" i="1"/>
  <c r="AM262" i="1"/>
  <c r="AL262" i="1"/>
  <c r="AI262" i="1"/>
  <c r="BI110" i="1"/>
  <c r="AO110" i="1"/>
  <c r="AN110" i="1"/>
  <c r="AM110" i="1"/>
  <c r="AL110" i="1"/>
  <c r="AI110" i="1"/>
  <c r="BI76" i="1"/>
  <c r="AO76" i="1"/>
  <c r="AN76" i="1"/>
  <c r="AM76" i="1"/>
  <c r="AL76" i="1"/>
  <c r="AI76" i="1"/>
  <c r="BI459" i="1"/>
  <c r="AO459" i="1"/>
  <c r="AN459" i="1"/>
  <c r="AM459" i="1"/>
  <c r="AL459" i="1"/>
  <c r="AI459" i="1"/>
  <c r="BI345" i="1"/>
  <c r="AO345" i="1"/>
  <c r="AN345" i="1"/>
  <c r="AM345" i="1"/>
  <c r="AL345" i="1"/>
  <c r="AI345" i="1"/>
  <c r="BI49" i="1"/>
  <c r="AO49" i="1"/>
  <c r="AN49" i="1"/>
  <c r="AM49" i="1"/>
  <c r="AL49" i="1"/>
  <c r="AI49" i="1"/>
  <c r="BI184" i="1"/>
  <c r="AO184" i="1"/>
  <c r="AN184" i="1"/>
  <c r="AM184" i="1"/>
  <c r="AL184" i="1"/>
  <c r="AI184" i="1"/>
  <c r="BI122" i="1"/>
  <c r="AO122" i="1"/>
  <c r="AN122" i="1"/>
  <c r="AM122" i="1"/>
  <c r="AL122" i="1"/>
  <c r="AI122" i="1"/>
  <c r="BI99" i="1"/>
  <c r="AO99" i="1"/>
  <c r="AN99" i="1"/>
  <c r="AM99" i="1"/>
  <c r="AL99" i="1"/>
  <c r="AI99" i="1"/>
  <c r="BI309" i="1"/>
  <c r="AO309" i="1"/>
  <c r="AN309" i="1"/>
  <c r="AM309" i="1"/>
  <c r="AL309" i="1"/>
  <c r="AI309" i="1"/>
  <c r="BI142" i="1"/>
  <c r="AO142" i="1"/>
  <c r="AN142" i="1"/>
  <c r="AM142" i="1"/>
  <c r="AL142" i="1"/>
  <c r="AI142" i="1"/>
  <c r="BI248" i="1"/>
  <c r="AO248" i="1"/>
  <c r="AN248" i="1"/>
  <c r="AM248" i="1"/>
  <c r="AL248" i="1"/>
  <c r="AI248" i="1"/>
  <c r="BI342" i="1"/>
  <c r="AO342" i="1"/>
  <c r="AN342" i="1"/>
  <c r="AM342" i="1"/>
  <c r="AL342" i="1"/>
  <c r="AI342" i="1"/>
  <c r="BI61" i="1"/>
  <c r="AO61" i="1"/>
  <c r="AN61" i="1"/>
  <c r="AM61" i="1"/>
  <c r="AL61" i="1"/>
  <c r="AI61" i="1"/>
  <c r="BI213" i="1"/>
  <c r="AO213" i="1"/>
  <c r="AN213" i="1"/>
  <c r="AM213" i="1"/>
  <c r="AL213" i="1"/>
  <c r="AI213" i="1"/>
  <c r="BI112" i="1"/>
  <c r="AO112" i="1"/>
  <c r="AN112" i="1"/>
  <c r="AM112" i="1"/>
  <c r="AL112" i="1"/>
  <c r="AI112" i="1"/>
  <c r="BI200" i="1"/>
  <c r="AO200" i="1"/>
  <c r="AN200" i="1"/>
  <c r="AM200" i="1"/>
  <c r="AL200" i="1"/>
  <c r="AI200" i="1"/>
  <c r="BI7" i="1"/>
  <c r="AO7" i="1"/>
  <c r="AN7" i="1"/>
  <c r="AM7" i="1"/>
  <c r="AL7" i="1"/>
  <c r="AI7" i="1"/>
  <c r="BI215" i="1"/>
  <c r="AO215" i="1"/>
  <c r="AN215" i="1"/>
  <c r="AM215" i="1"/>
  <c r="AL215" i="1"/>
  <c r="AI215" i="1"/>
  <c r="BI441" i="1"/>
  <c r="AO441" i="1"/>
  <c r="AN441" i="1"/>
  <c r="AM441" i="1"/>
  <c r="AL441" i="1"/>
  <c r="AI441" i="1"/>
  <c r="BI183" i="1"/>
  <c r="AO183" i="1"/>
  <c r="AN183" i="1"/>
  <c r="AM183" i="1"/>
  <c r="AL183" i="1"/>
  <c r="AI183" i="1"/>
  <c r="BI290" i="1"/>
  <c r="AO290" i="1"/>
  <c r="AN290" i="1"/>
  <c r="AM290" i="1"/>
  <c r="AL290" i="1"/>
  <c r="AI290" i="1"/>
  <c r="BI125" i="1"/>
  <c r="AO125" i="1"/>
  <c r="AN125" i="1"/>
  <c r="AM125" i="1"/>
  <c r="AL125" i="1"/>
  <c r="AI125" i="1"/>
  <c r="BI165" i="1"/>
  <c r="AO165" i="1"/>
  <c r="AN165" i="1"/>
  <c r="AM165" i="1"/>
  <c r="AL165" i="1"/>
  <c r="AI165" i="1"/>
  <c r="BI198" i="1"/>
  <c r="AO198" i="1"/>
  <c r="AN198" i="1"/>
  <c r="AM198" i="1"/>
  <c r="AL198" i="1"/>
  <c r="AI198" i="1"/>
  <c r="BI394" i="1"/>
  <c r="AO394" i="1"/>
  <c r="AN394" i="1"/>
  <c r="AM394" i="1"/>
  <c r="AL394" i="1"/>
  <c r="AI394" i="1"/>
  <c r="BI80" i="1"/>
  <c r="AO80" i="1"/>
  <c r="AN80" i="1"/>
  <c r="AM80" i="1"/>
  <c r="AL80" i="1"/>
  <c r="AI80" i="1"/>
  <c r="BI280" i="1"/>
  <c r="AO280" i="1"/>
  <c r="AN280" i="1"/>
  <c r="AM280" i="1"/>
  <c r="AL280" i="1"/>
  <c r="AI280" i="1"/>
  <c r="BI326" i="1"/>
  <c r="AO326" i="1"/>
  <c r="AN326" i="1"/>
  <c r="AM326" i="1"/>
  <c r="AL326" i="1"/>
  <c r="AI326" i="1"/>
  <c r="BI162" i="1"/>
  <c r="AO162" i="1"/>
  <c r="AN162" i="1"/>
  <c r="AM162" i="1"/>
  <c r="AL162" i="1"/>
  <c r="AI162" i="1"/>
  <c r="BI161" i="1"/>
  <c r="AO161" i="1"/>
  <c r="AN161" i="1"/>
  <c r="AM161" i="1"/>
  <c r="AL161" i="1"/>
  <c r="AI161" i="1"/>
  <c r="BI379" i="1"/>
  <c r="AO379" i="1"/>
  <c r="AN379" i="1"/>
  <c r="AM379" i="1"/>
  <c r="AL379" i="1"/>
  <c r="AI379" i="1"/>
  <c r="BI159" i="1"/>
  <c r="AO159" i="1"/>
  <c r="AN159" i="1"/>
  <c r="AM159" i="1"/>
  <c r="AL159" i="1"/>
  <c r="AI159" i="1"/>
  <c r="BI428" i="1"/>
  <c r="AO428" i="1"/>
  <c r="AN428" i="1"/>
  <c r="AM428" i="1"/>
  <c r="AL428" i="1"/>
  <c r="AI428" i="1"/>
  <c r="BI133" i="1"/>
  <c r="AO133" i="1"/>
  <c r="AN133" i="1"/>
  <c r="AM133" i="1"/>
  <c r="AL133" i="1"/>
  <c r="AI133" i="1"/>
  <c r="BI417" i="1"/>
  <c r="AO417" i="1"/>
  <c r="AN417" i="1"/>
  <c r="AM417" i="1"/>
  <c r="AL417" i="1"/>
  <c r="AI417" i="1"/>
  <c r="BI207" i="1"/>
  <c r="AO207" i="1"/>
  <c r="AN207" i="1"/>
  <c r="AM207" i="1"/>
  <c r="AL207" i="1"/>
  <c r="AI207" i="1"/>
  <c r="BI448" i="1"/>
  <c r="AO448" i="1"/>
  <c r="AN448" i="1"/>
  <c r="AM448" i="1"/>
  <c r="AL448" i="1"/>
  <c r="AI448" i="1"/>
  <c r="BI249" i="1"/>
  <c r="AO249" i="1"/>
  <c r="AN249" i="1"/>
  <c r="AM249" i="1"/>
  <c r="AL249" i="1"/>
  <c r="AI249" i="1"/>
  <c r="BI67" i="1"/>
  <c r="AO67" i="1"/>
  <c r="AN67" i="1"/>
  <c r="AM67" i="1"/>
  <c r="AL67" i="1"/>
  <c r="AI67" i="1"/>
  <c r="BI126" i="1"/>
  <c r="AO126" i="1"/>
  <c r="AN126" i="1"/>
  <c r="AM126" i="1"/>
  <c r="AL126" i="1"/>
  <c r="AI126" i="1"/>
  <c r="BI362" i="1"/>
  <c r="AO362" i="1"/>
  <c r="AN362" i="1"/>
  <c r="AM362" i="1"/>
  <c r="AL362" i="1"/>
  <c r="AI362" i="1"/>
  <c r="BI425" i="1"/>
  <c r="AO425" i="1"/>
  <c r="AN425" i="1"/>
  <c r="AM425" i="1"/>
  <c r="AL425" i="1"/>
  <c r="AI425" i="1"/>
  <c r="BI209" i="1"/>
  <c r="AO209" i="1"/>
  <c r="AN209" i="1"/>
  <c r="AM209" i="1"/>
  <c r="AL209" i="1"/>
  <c r="AI209" i="1"/>
  <c r="BI128" i="1"/>
  <c r="AO128" i="1"/>
  <c r="AN128" i="1"/>
  <c r="AM128" i="1"/>
  <c r="AL128" i="1"/>
  <c r="AI128" i="1"/>
  <c r="BI347" i="1"/>
  <c r="AO347" i="1"/>
  <c r="AN347" i="1"/>
  <c r="AM347" i="1"/>
  <c r="AL347" i="1"/>
  <c r="AI347" i="1"/>
  <c r="BI115" i="1"/>
  <c r="AO115" i="1"/>
  <c r="AN115" i="1"/>
  <c r="AM115" i="1"/>
  <c r="AL115" i="1"/>
  <c r="AI115" i="1"/>
  <c r="BI373" i="1"/>
  <c r="AO373" i="1"/>
  <c r="AN373" i="1"/>
  <c r="AM373" i="1"/>
  <c r="AL373" i="1"/>
  <c r="AI373" i="1"/>
  <c r="BI372" i="1"/>
  <c r="AO372" i="1"/>
  <c r="AN372" i="1"/>
  <c r="AM372" i="1"/>
  <c r="AL372" i="1"/>
  <c r="AI372" i="1"/>
  <c r="BI294" i="1"/>
  <c r="AO294" i="1"/>
  <c r="AN294" i="1"/>
  <c r="AM294" i="1"/>
  <c r="AL294" i="1"/>
  <c r="AI294" i="1"/>
  <c r="BI377" i="1"/>
  <c r="AO377" i="1"/>
  <c r="AN377" i="1"/>
  <c r="AM377" i="1"/>
  <c r="AL377" i="1"/>
  <c r="AI377" i="1"/>
  <c r="BI48" i="1"/>
  <c r="AO48" i="1"/>
  <c r="AN48" i="1"/>
  <c r="AM48" i="1"/>
  <c r="AL48" i="1"/>
  <c r="AI48" i="1"/>
  <c r="BI279" i="1"/>
  <c r="AO279" i="1"/>
  <c r="AN279" i="1"/>
  <c r="AM279" i="1"/>
  <c r="AL279" i="1"/>
  <c r="AI279" i="1"/>
  <c r="BI301" i="1"/>
  <c r="AO301" i="1"/>
  <c r="AN301" i="1"/>
  <c r="AM301" i="1"/>
  <c r="AL301" i="1"/>
  <c r="AI301" i="1"/>
  <c r="BI15" i="1"/>
  <c r="AO15" i="1"/>
  <c r="AN15" i="1"/>
  <c r="AM15" i="1"/>
  <c r="AL15" i="1"/>
  <c r="AI15" i="1"/>
  <c r="BI9" i="1"/>
  <c r="AO9" i="1"/>
  <c r="AN9" i="1"/>
  <c r="AM9" i="1"/>
  <c r="AL9" i="1"/>
  <c r="AI9" i="1"/>
  <c r="BI6" i="1"/>
  <c r="AO6" i="1"/>
  <c r="AN6" i="1"/>
  <c r="AM6" i="1"/>
  <c r="AL6" i="1"/>
  <c r="AI6" i="1"/>
  <c r="BI2" i="1"/>
  <c r="BG244" i="1" l="1"/>
  <c r="BH19" i="1"/>
  <c r="BH335" i="1"/>
  <c r="BH177" i="1"/>
  <c r="BG246" i="1"/>
  <c r="BG169" i="1"/>
  <c r="BG315" i="1"/>
  <c r="BH392" i="1"/>
  <c r="BG44" i="1"/>
  <c r="BH91" i="1"/>
  <c r="BG206" i="1"/>
  <c r="BH339" i="1"/>
  <c r="BG436" i="1"/>
  <c r="BH196" i="1"/>
  <c r="BG179" i="1"/>
  <c r="BH330" i="1"/>
  <c r="BG118" i="1"/>
  <c r="BH147" i="1"/>
  <c r="BG107" i="1"/>
  <c r="BH308" i="1"/>
  <c r="BG364" i="1"/>
  <c r="BH180" i="1"/>
  <c r="BG413" i="1"/>
  <c r="BH393" i="1"/>
  <c r="BH86" i="1"/>
  <c r="AF388" i="1"/>
  <c r="AF358" i="1"/>
  <c r="BG71" i="1"/>
  <c r="BH386" i="1"/>
  <c r="BH418" i="1"/>
  <c r="BG419" i="1"/>
  <c r="BH264" i="1"/>
  <c r="BG399" i="1"/>
  <c r="BH241" i="1"/>
  <c r="BH139" i="1"/>
  <c r="BG438" i="1"/>
  <c r="BH225" i="1"/>
  <c r="AF17" i="1"/>
  <c r="AF111" i="1"/>
  <c r="BG304" i="1"/>
  <c r="AF341" i="1"/>
  <c r="BH5" i="1"/>
  <c r="AF445" i="1"/>
  <c r="BG445" i="1"/>
  <c r="BH26" i="1"/>
  <c r="BH21" i="1"/>
  <c r="BG317" i="1"/>
  <c r="BH32" i="1"/>
  <c r="AF103" i="1"/>
  <c r="BH289" i="1"/>
  <c r="BG104" i="1"/>
  <c r="BH352" i="1"/>
  <c r="BG314" i="1"/>
  <c r="AF369" i="1"/>
  <c r="AF96" i="1"/>
  <c r="BH84" i="1"/>
  <c r="BG391" i="1"/>
  <c r="AF427" i="1"/>
  <c r="BH117" i="1"/>
  <c r="BH247" i="1"/>
  <c r="AF48" i="1"/>
  <c r="AF373" i="1"/>
  <c r="AF209" i="1"/>
  <c r="AF67" i="1"/>
  <c r="AF417" i="1"/>
  <c r="AF379" i="1"/>
  <c r="AF280" i="1"/>
  <c r="AF165" i="1"/>
  <c r="AF441" i="1"/>
  <c r="AF112" i="1"/>
  <c r="AF248" i="1"/>
  <c r="AF122" i="1"/>
  <c r="AF459" i="1"/>
  <c r="AF333" i="1"/>
  <c r="AF78" i="1"/>
  <c r="AF252" i="1"/>
  <c r="AF186" i="1"/>
  <c r="AF123" i="1"/>
  <c r="AF97" i="1"/>
  <c r="AF58" i="1"/>
  <c r="BH58" i="1"/>
  <c r="AF268" i="1"/>
  <c r="AF217" i="1"/>
  <c r="AF414" i="1"/>
  <c r="AF408" i="1"/>
  <c r="BG11" i="1"/>
  <c r="AF218" i="1"/>
  <c r="AF450" i="1"/>
  <c r="AF159" i="1"/>
  <c r="AF326" i="1"/>
  <c r="AF198" i="1"/>
  <c r="AF183" i="1"/>
  <c r="AF200" i="1"/>
  <c r="AF342" i="1"/>
  <c r="AF99" i="1"/>
  <c r="AF345" i="1"/>
  <c r="AF329" i="1"/>
  <c r="AF310" i="1"/>
  <c r="AF205" i="1"/>
  <c r="BH205" i="1"/>
  <c r="AF455" i="1"/>
  <c r="BH371" i="1"/>
  <c r="BH68" i="1"/>
  <c r="BG365" i="1"/>
  <c r="BG410" i="1"/>
  <c r="BG12" i="1"/>
  <c r="BG66" i="1"/>
  <c r="BG58" i="1"/>
  <c r="BG4" i="1"/>
  <c r="AF271" i="1"/>
  <c r="AF104" i="1"/>
  <c r="AF194" i="1"/>
  <c r="AF327" i="1"/>
  <c r="BH222" i="1"/>
  <c r="AF447" i="1"/>
  <c r="AF188" i="1"/>
  <c r="AF273" i="1"/>
  <c r="BH273" i="1"/>
  <c r="AF208" i="1"/>
  <c r="AF38" i="1"/>
  <c r="BH338" i="1"/>
  <c r="AF31" i="1"/>
  <c r="BH31" i="1"/>
  <c r="BG191" i="1"/>
  <c r="BH2" i="1"/>
  <c r="BG9" i="1"/>
  <c r="BH301" i="1"/>
  <c r="BH294" i="1"/>
  <c r="BH347" i="1"/>
  <c r="BF362" i="1"/>
  <c r="BH362" i="1"/>
  <c r="BG67" i="1"/>
  <c r="BF448" i="1"/>
  <c r="BH448" i="1"/>
  <c r="BG417" i="1"/>
  <c r="BF428" i="1"/>
  <c r="BH428" i="1"/>
  <c r="BE159" i="1"/>
  <c r="BF159" i="1"/>
  <c r="BG379" i="1"/>
  <c r="BF162" i="1"/>
  <c r="BH162" i="1"/>
  <c r="BE326" i="1"/>
  <c r="BF326" i="1"/>
  <c r="BG280" i="1"/>
  <c r="BH394" i="1"/>
  <c r="BE198" i="1"/>
  <c r="BF198" i="1"/>
  <c r="BG165" i="1"/>
  <c r="BH290" i="1"/>
  <c r="BE183" i="1"/>
  <c r="BF183" i="1"/>
  <c r="BG441" i="1"/>
  <c r="BH7" i="1"/>
  <c r="BE200" i="1"/>
  <c r="BF200" i="1"/>
  <c r="BG112" i="1"/>
  <c r="BH61" i="1"/>
  <c r="BE342" i="1"/>
  <c r="BF342" i="1"/>
  <c r="BG248" i="1"/>
  <c r="BH309" i="1"/>
  <c r="BE99" i="1"/>
  <c r="BF99" i="1"/>
  <c r="BG122" i="1"/>
  <c r="BH49" i="1"/>
  <c r="BE345" i="1"/>
  <c r="BF345" i="1"/>
  <c r="BG459" i="1"/>
  <c r="BG333" i="1"/>
  <c r="BG197" i="1"/>
  <c r="BH164" i="1"/>
  <c r="BG456" i="1"/>
  <c r="BH285" i="1"/>
  <c r="BH311" i="1"/>
  <c r="BH344" i="1"/>
  <c r="BG62" i="1"/>
  <c r="BH384" i="1"/>
  <c r="BG111" i="1"/>
  <c r="BG463" i="1"/>
  <c r="BG94" i="1"/>
  <c r="BH337" i="1"/>
  <c r="BG452" i="1"/>
  <c r="BH70" i="1"/>
  <c r="BH435" i="1"/>
  <c r="BG27" i="1"/>
  <c r="BG231" i="1"/>
  <c r="BH145" i="1"/>
  <c r="BG292" i="1"/>
  <c r="BH369" i="1"/>
  <c r="BG447" i="1"/>
  <c r="BH187" i="1"/>
  <c r="BG188" i="1"/>
  <c r="BH381" i="1"/>
  <c r="BH242" i="1"/>
  <c r="BH415" i="1"/>
  <c r="BG325" i="1"/>
  <c r="BG121" i="1"/>
  <c r="BH457" i="1"/>
  <c r="BG375" i="1"/>
  <c r="BH282" i="1"/>
  <c r="BG278" i="1"/>
  <c r="BG370" i="1"/>
  <c r="BG451" i="1"/>
  <c r="BH250" i="1"/>
  <c r="BG160" i="1"/>
  <c r="BG308" i="1"/>
  <c r="BH36" i="1"/>
  <c r="BH138" i="1"/>
  <c r="BH334" i="1"/>
  <c r="BG433" i="1"/>
  <c r="BG389" i="1"/>
  <c r="BG23" i="1"/>
  <c r="BG234" i="1"/>
  <c r="BG127" i="1"/>
  <c r="BG176" i="1"/>
  <c r="BH265" i="1"/>
  <c r="BG238" i="1"/>
  <c r="BH75" i="1"/>
  <c r="BE58" i="1"/>
  <c r="BF58" i="1"/>
  <c r="BG130" i="1"/>
  <c r="BF87" i="1"/>
  <c r="BH87" i="1"/>
  <c r="BG226" i="1"/>
  <c r="BG65" i="1"/>
  <c r="BH217" i="1"/>
  <c r="BH158" i="1"/>
  <c r="BH258" i="1"/>
  <c r="BE208" i="1"/>
  <c r="BF208" i="1"/>
  <c r="BE38" i="1"/>
  <c r="BG299" i="1"/>
  <c r="BG390" i="1"/>
  <c r="BH259" i="1"/>
  <c r="BH114" i="1"/>
  <c r="BF218" i="1"/>
  <c r="BH73" i="1"/>
  <c r="BF450" i="1"/>
  <c r="BG98" i="1"/>
  <c r="BH263" i="1"/>
  <c r="BH35" i="1"/>
  <c r="BH92" i="1"/>
  <c r="BH179" i="1"/>
  <c r="BH118" i="1"/>
  <c r="BE379" i="1"/>
  <c r="BE280" i="1"/>
  <c r="BE165" i="1"/>
  <c r="BE441" i="1"/>
  <c r="BE112" i="1"/>
  <c r="BE248" i="1"/>
  <c r="BE453" i="1"/>
  <c r="BE111" i="1"/>
  <c r="BF111" i="1"/>
  <c r="BH257" i="1"/>
  <c r="BF103" i="1"/>
  <c r="BG242" i="1"/>
  <c r="BH178" i="1"/>
  <c r="AF279" i="1"/>
  <c r="BE279" i="1"/>
  <c r="BF294" i="1"/>
  <c r="AF372" i="1"/>
  <c r="BE372" i="1"/>
  <c r="BF372" i="1"/>
  <c r="BF347" i="1"/>
  <c r="AF128" i="1"/>
  <c r="BE128" i="1"/>
  <c r="BF128" i="1"/>
  <c r="AF126" i="1"/>
  <c r="BE126" i="1"/>
  <c r="BF126" i="1"/>
  <c r="AF207" i="1"/>
  <c r="BE207" i="1"/>
  <c r="BF207" i="1"/>
  <c r="BG144" i="1"/>
  <c r="BE276" i="1"/>
  <c r="BH276" i="1"/>
  <c r="AF370" i="1"/>
  <c r="BE370" i="1"/>
  <c r="BF370" i="1"/>
  <c r="AF256" i="1"/>
  <c r="BF256" i="1"/>
  <c r="BH256" i="1"/>
  <c r="BE420" i="1"/>
  <c r="BG350" i="1"/>
  <c r="BH411" i="1"/>
  <c r="BG204" i="1"/>
  <c r="AF160" i="1"/>
  <c r="AF157" i="1"/>
  <c r="AF359" i="1"/>
  <c r="BE359" i="1"/>
  <c r="BF359" i="1"/>
  <c r="AF212" i="1"/>
  <c r="AF170" i="1"/>
  <c r="AF376" i="1"/>
  <c r="AF433" i="1"/>
  <c r="AF301" i="1"/>
  <c r="AF294" i="1"/>
  <c r="AF347" i="1"/>
  <c r="AF362" i="1"/>
  <c r="AF162" i="1"/>
  <c r="AF394" i="1"/>
  <c r="AF290" i="1"/>
  <c r="AF7" i="1"/>
  <c r="AF61" i="1"/>
  <c r="AF309" i="1"/>
  <c r="AF49" i="1"/>
  <c r="AF110" i="1"/>
  <c r="AF28" i="1"/>
  <c r="AF89" i="1"/>
  <c r="BE89" i="1"/>
  <c r="BF89" i="1"/>
  <c r="AF405" i="1"/>
  <c r="BE405" i="1"/>
  <c r="BF405" i="1"/>
  <c r="BG358" i="1"/>
  <c r="BG329" i="1"/>
  <c r="AF360" i="1"/>
  <c r="AF197" i="1"/>
  <c r="AF382" i="1"/>
  <c r="BH453" i="1"/>
  <c r="AF108" i="1"/>
  <c r="AF124" i="1"/>
  <c r="AF138" i="1"/>
  <c r="BE138" i="1"/>
  <c r="BF138" i="1"/>
  <c r="AF351" i="1"/>
  <c r="AF24" i="1"/>
  <c r="BE186" i="1"/>
  <c r="BG302" i="1"/>
  <c r="BH9" i="1"/>
  <c r="AF15" i="1"/>
  <c r="BH48" i="1"/>
  <c r="AF377" i="1"/>
  <c r="BF377" i="1"/>
  <c r="BH373" i="1"/>
  <c r="AF115" i="1"/>
  <c r="BH209" i="1"/>
  <c r="AF425" i="1"/>
  <c r="BH67" i="1"/>
  <c r="AF249" i="1"/>
  <c r="BH417" i="1"/>
  <c r="AF133" i="1"/>
  <c r="BE133" i="1"/>
  <c r="BF133" i="1"/>
  <c r="BH379" i="1"/>
  <c r="AF161" i="1"/>
  <c r="BE161" i="1"/>
  <c r="BF161" i="1"/>
  <c r="BH280" i="1"/>
  <c r="AF80" i="1"/>
  <c r="BE80" i="1"/>
  <c r="BF80" i="1"/>
  <c r="BH165" i="1"/>
  <c r="AF125" i="1"/>
  <c r="BE125" i="1"/>
  <c r="BF125" i="1"/>
  <c r="BH441" i="1"/>
  <c r="AF215" i="1"/>
  <c r="BE215" i="1"/>
  <c r="BF215" i="1"/>
  <c r="BH112" i="1"/>
  <c r="AF213" i="1"/>
  <c r="BH248" i="1"/>
  <c r="AF142" i="1"/>
  <c r="BH122" i="1"/>
  <c r="AF184" i="1"/>
  <c r="BH459" i="1"/>
  <c r="AF76" i="1"/>
  <c r="BH400" i="1"/>
  <c r="BG203" i="1"/>
  <c r="AF300" i="1"/>
  <c r="BE300" i="1"/>
  <c r="BF300" i="1"/>
  <c r="AF451" i="1"/>
  <c r="BH451" i="1"/>
  <c r="AF295" i="1"/>
  <c r="AF350" i="1"/>
  <c r="BG418" i="1"/>
  <c r="BG264" i="1"/>
  <c r="BH155" i="1"/>
  <c r="AF346" i="1"/>
  <c r="BG250" i="1"/>
  <c r="BF160" i="1"/>
  <c r="BH160" i="1"/>
  <c r="BH429" i="1"/>
  <c r="BG359" i="1"/>
  <c r="BH430" i="1"/>
  <c r="AF308" i="1"/>
  <c r="AF40" i="1"/>
  <c r="BH399" i="1"/>
  <c r="AF136" i="1"/>
  <c r="BG241" i="1"/>
  <c r="BH137" i="1"/>
  <c r="AF239" i="1"/>
  <c r="BG376" i="1"/>
  <c r="AF41" i="1"/>
  <c r="BG461" i="1"/>
  <c r="BG402" i="1"/>
  <c r="BH261" i="1"/>
  <c r="BH404" i="1"/>
  <c r="BG351" i="1"/>
  <c r="BH189" i="1"/>
  <c r="BG24" i="1"/>
  <c r="BH17" i="1"/>
  <c r="AF285" i="1"/>
  <c r="BH186" i="1"/>
  <c r="BH302" i="1"/>
  <c r="BG311" i="1"/>
  <c r="AF304" i="1"/>
  <c r="BH123" i="1"/>
  <c r="BH284" i="1"/>
  <c r="AF93" i="1"/>
  <c r="BH23" i="1"/>
  <c r="BH234" i="1"/>
  <c r="AF265" i="1"/>
  <c r="BG41" i="1"/>
  <c r="AF130" i="1"/>
  <c r="BG87" i="1"/>
  <c r="BG171" i="1"/>
  <c r="BH82" i="1"/>
  <c r="AF224" i="1"/>
  <c r="BG224" i="1"/>
  <c r="BH45" i="1"/>
  <c r="AF42" i="1"/>
  <c r="AF72" i="1"/>
  <c r="BE72" i="1"/>
  <c r="BF72" i="1"/>
  <c r="AF226" i="1"/>
  <c r="BG343" i="1"/>
  <c r="BG150" i="1"/>
  <c r="BG95" i="1"/>
  <c r="BH77" i="1"/>
  <c r="AF317" i="1"/>
  <c r="BE274" i="1"/>
  <c r="BG274" i="1"/>
  <c r="BH227" i="1"/>
  <c r="AF255" i="1"/>
  <c r="AF135" i="1"/>
  <c r="AF378" i="1"/>
  <c r="AF269" i="1"/>
  <c r="BH439" i="1"/>
  <c r="AF145" i="1"/>
  <c r="BG148" i="1"/>
  <c r="AF397" i="1"/>
  <c r="AF251" i="1"/>
  <c r="AF406" i="1"/>
  <c r="AF202" i="1"/>
  <c r="BH266" i="1"/>
  <c r="AF437" i="1"/>
  <c r="BH281" i="1"/>
  <c r="AF109" i="1"/>
  <c r="AF299" i="1"/>
  <c r="AF398" i="1"/>
  <c r="BH287" i="1"/>
  <c r="BG172" i="1"/>
  <c r="BH173" i="1"/>
  <c r="BH236" i="1"/>
  <c r="BH356" i="1"/>
  <c r="BH407" i="1"/>
  <c r="AF88" i="1"/>
  <c r="AF272" i="1"/>
  <c r="AF55" i="1"/>
  <c r="BH55" i="1"/>
  <c r="BG228" i="1"/>
  <c r="AF152" i="1"/>
  <c r="AF374" i="1"/>
  <c r="AF214" i="1"/>
  <c r="BG90" i="1"/>
  <c r="BG444" i="1"/>
  <c r="BG240" i="1"/>
  <c r="BH216" i="1"/>
  <c r="BH174" i="1"/>
  <c r="AF177" i="1"/>
  <c r="BH463" i="1"/>
  <c r="AF365" i="1"/>
  <c r="AF12" i="1"/>
  <c r="BE12" i="1"/>
  <c r="BF12" i="1"/>
  <c r="AF66" i="1"/>
  <c r="BE66" i="1"/>
  <c r="BF66" i="1"/>
  <c r="BG341" i="1"/>
  <c r="AF176" i="1"/>
  <c r="BE176" i="1"/>
  <c r="BF176" i="1"/>
  <c r="BH176" i="1"/>
  <c r="AF238" i="1"/>
  <c r="BE238" i="1"/>
  <c r="BF238" i="1"/>
  <c r="BG75" i="1"/>
  <c r="BG70" i="1"/>
  <c r="AF230" i="1"/>
  <c r="AF4" i="1"/>
  <c r="BH4" i="1"/>
  <c r="AF26" i="1"/>
  <c r="AF150" i="1"/>
  <c r="AF296" i="1"/>
  <c r="AF32" i="1"/>
  <c r="AF25" i="1"/>
  <c r="AF432" i="1"/>
  <c r="BG378" i="1"/>
  <c r="AF231" i="1"/>
  <c r="BE222" i="1"/>
  <c r="AF60" i="1"/>
  <c r="AF120" i="1"/>
  <c r="AF153" i="1"/>
  <c r="BE153" i="1"/>
  <c r="AF325" i="1"/>
  <c r="BE325" i="1"/>
  <c r="AF121" i="1"/>
  <c r="BE121" i="1"/>
  <c r="AF434" i="1"/>
  <c r="AF266" i="1"/>
  <c r="BG437" i="1"/>
  <c r="AF253" i="1"/>
  <c r="BG52" i="1"/>
  <c r="AF199" i="1"/>
  <c r="AF30" i="1"/>
  <c r="AF338" i="1"/>
  <c r="AF154" i="1"/>
  <c r="BG54" i="1"/>
  <c r="BF298" i="1"/>
  <c r="BG427" i="1"/>
  <c r="AF174" i="1"/>
  <c r="AF315" i="1"/>
  <c r="AF243" i="1"/>
  <c r="BG284" i="1"/>
  <c r="BE68" i="1"/>
  <c r="AF51" i="1"/>
  <c r="AF322" i="1"/>
  <c r="AF75" i="1"/>
  <c r="AF100" i="1"/>
  <c r="AF366" i="1"/>
  <c r="AF367" i="1"/>
  <c r="AF22" i="1"/>
  <c r="AF354" i="1"/>
  <c r="BE354" i="1"/>
  <c r="BF354" i="1"/>
  <c r="BG151" i="1"/>
  <c r="AF106" i="1"/>
  <c r="BE106" i="1"/>
  <c r="BF106" i="1"/>
  <c r="AF158" i="1"/>
  <c r="BF158" i="1"/>
  <c r="BH286" i="1"/>
  <c r="AF352" i="1"/>
  <c r="AF349" i="1"/>
  <c r="BE349" i="1"/>
  <c r="BF349" i="1"/>
  <c r="BG63" i="1"/>
  <c r="BG47" i="1"/>
  <c r="AF381" i="1"/>
  <c r="AF422" i="1"/>
  <c r="BG149" i="1"/>
  <c r="BG462" i="1"/>
  <c r="BH409" i="1"/>
  <c r="AF223" i="1"/>
  <c r="BH323" i="1"/>
  <c r="AF353" i="1"/>
  <c r="BG281" i="1"/>
  <c r="BG253" i="1"/>
  <c r="BH59" i="1"/>
  <c r="BH52" i="1"/>
  <c r="BF457" i="1"/>
  <c r="BG457" i="1"/>
  <c r="AF297" i="1"/>
  <c r="BG387" i="1"/>
  <c r="AF172" i="1"/>
  <c r="BG356" i="1"/>
  <c r="AF81" i="1"/>
  <c r="BE81" i="1"/>
  <c r="BG30" i="1"/>
  <c r="BG232" i="1"/>
  <c r="BH11" i="1"/>
  <c r="AF114" i="1"/>
  <c r="BH8" i="1"/>
  <c r="BG450" i="1"/>
  <c r="AF117" i="1"/>
  <c r="AF98" i="1"/>
  <c r="AF244" i="1"/>
  <c r="BF177" i="1"/>
  <c r="BE9" i="1"/>
  <c r="BE417" i="1"/>
  <c r="BE122" i="1"/>
  <c r="BE459" i="1"/>
  <c r="BE333" i="1"/>
  <c r="BH401" i="1"/>
  <c r="BG388" i="1"/>
  <c r="BH203" i="1"/>
  <c r="BF310" i="1"/>
  <c r="BF451" i="1"/>
  <c r="BE350" i="1"/>
  <c r="BF350" i="1"/>
  <c r="BE2" i="1"/>
  <c r="BG401" i="1"/>
  <c r="BG89" i="1"/>
  <c r="BG328" i="1"/>
  <c r="BG424" i="1"/>
  <c r="BG277" i="1"/>
  <c r="BH300" i="1"/>
  <c r="BH71" i="1"/>
  <c r="BG19" i="1"/>
  <c r="BG185" i="1"/>
  <c r="BG2" i="1"/>
  <c r="BG6" i="1"/>
  <c r="BE162" i="1"/>
  <c r="BE394" i="1"/>
  <c r="BE290" i="1"/>
  <c r="BE7" i="1"/>
  <c r="BE61" i="1"/>
  <c r="BE309" i="1"/>
  <c r="BE49" i="1"/>
  <c r="BE110" i="1"/>
  <c r="BF28" i="1"/>
  <c r="BF2" i="1"/>
  <c r="BE377" i="1"/>
  <c r="BE115" i="1"/>
  <c r="BF115" i="1"/>
  <c r="BE425" i="1"/>
  <c r="BF425" i="1"/>
  <c r="BE249" i="1"/>
  <c r="BF249" i="1"/>
  <c r="BG428" i="1"/>
  <c r="BG162" i="1"/>
  <c r="BG394" i="1"/>
  <c r="BG290" i="1"/>
  <c r="BG7" i="1"/>
  <c r="BE213" i="1"/>
  <c r="BF213" i="1"/>
  <c r="BG61" i="1"/>
  <c r="BE142" i="1"/>
  <c r="BF142" i="1"/>
  <c r="BG309" i="1"/>
  <c r="BE184" i="1"/>
  <c r="BF184" i="1"/>
  <c r="BG49" i="1"/>
  <c r="BE76" i="1"/>
  <c r="BG110" i="1"/>
  <c r="BG28" i="1"/>
  <c r="BE79" i="1"/>
  <c r="BG18" i="1"/>
  <c r="BG20" i="1"/>
  <c r="BH89" i="1"/>
  <c r="BG357" i="1"/>
  <c r="BH405" i="1"/>
  <c r="BH78" i="1"/>
  <c r="BE388" i="1"/>
  <c r="BE358" i="1"/>
  <c r="BE329" i="1"/>
  <c r="BF329" i="1"/>
  <c r="BG310" i="1"/>
  <c r="BG426" i="1"/>
  <c r="BE197" i="1"/>
  <c r="BF197" i="1"/>
  <c r="BJ197" i="1" s="1"/>
  <c r="BH197" i="1"/>
  <c r="BE382" i="1"/>
  <c r="BH382" i="1"/>
  <c r="BH364" i="1"/>
  <c r="BG139" i="1"/>
  <c r="BE164" i="1"/>
  <c r="BH438" i="1"/>
  <c r="BG225" i="1"/>
  <c r="BH43" i="1"/>
  <c r="BG17" i="1"/>
  <c r="BF319" i="1"/>
  <c r="BH319" i="1"/>
  <c r="BH368" i="1"/>
  <c r="BE62" i="1"/>
  <c r="BF62" i="1"/>
  <c r="BG243" i="1"/>
  <c r="BH111" i="1"/>
  <c r="BH455" i="1"/>
  <c r="BH464" i="1"/>
  <c r="BF371" i="1"/>
  <c r="BG371" i="1"/>
  <c r="BG97" i="1"/>
  <c r="BH293" i="1"/>
  <c r="BE69" i="1"/>
  <c r="BF69" i="1"/>
  <c r="BG69" i="1"/>
  <c r="BE23" i="1"/>
  <c r="BF23" i="1"/>
  <c r="BJ23" i="1" s="1"/>
  <c r="BE234" i="1"/>
  <c r="BF234" i="1"/>
  <c r="BE127" i="1"/>
  <c r="BG267" i="1"/>
  <c r="BH238" i="1"/>
  <c r="BH306" i="1"/>
  <c r="BE130" i="1"/>
  <c r="BG313" i="1"/>
  <c r="BH230" i="1"/>
  <c r="BE4" i="1"/>
  <c r="BF4" i="1"/>
  <c r="BG45" i="1"/>
  <c r="BF100" i="1"/>
  <c r="BH100" i="1"/>
  <c r="BG367" i="1"/>
  <c r="BG22" i="1"/>
  <c r="BH226" i="1"/>
  <c r="BG296" i="1"/>
  <c r="BH291" i="1"/>
  <c r="BG421" i="1"/>
  <c r="BH103" i="1"/>
  <c r="BE271" i="1"/>
  <c r="BF271" i="1"/>
  <c r="BH65" i="1"/>
  <c r="BG34" i="1"/>
  <c r="BE25" i="1"/>
  <c r="BF25" i="1"/>
  <c r="BF432" i="1"/>
  <c r="BE194" i="1"/>
  <c r="BF194" i="1"/>
  <c r="BG440" i="1"/>
  <c r="BE166" i="1"/>
  <c r="BF166" i="1"/>
  <c r="BH460" i="1"/>
  <c r="BH220" i="1"/>
  <c r="BG190" i="1"/>
  <c r="BH219" i="1"/>
  <c r="BG305" i="1"/>
  <c r="BH129" i="1"/>
  <c r="BE212" i="1"/>
  <c r="BF212" i="1"/>
  <c r="BH212" i="1"/>
  <c r="BE108" i="1"/>
  <c r="BG458" i="1"/>
  <c r="BF136" i="1"/>
  <c r="BH136" i="1"/>
  <c r="BE124" i="1"/>
  <c r="BF124" i="1"/>
  <c r="BG252" i="1"/>
  <c r="BH403" i="1"/>
  <c r="BF311" i="1"/>
  <c r="BF123" i="1"/>
  <c r="BE93" i="1"/>
  <c r="BF93" i="1"/>
  <c r="BE51" i="1"/>
  <c r="BE322" i="1"/>
  <c r="BF322" i="1"/>
  <c r="BF265" i="1"/>
  <c r="BF75" i="1"/>
  <c r="BE366" i="1"/>
  <c r="BF366" i="1"/>
  <c r="BF26" i="1"/>
  <c r="BG42" i="1"/>
  <c r="BG33" i="1"/>
  <c r="BE268" i="1"/>
  <c r="BF268" i="1"/>
  <c r="BH268" i="1"/>
  <c r="BE32" i="1"/>
  <c r="BF32" i="1"/>
  <c r="BG385" i="1"/>
  <c r="BE135" i="1"/>
  <c r="BF135" i="1"/>
  <c r="BF352" i="1"/>
  <c r="BH310" i="1"/>
  <c r="BH426" i="1"/>
  <c r="BH370" i="1"/>
  <c r="BH185" i="1"/>
  <c r="BH440" i="1"/>
  <c r="BG460" i="1"/>
  <c r="BH419" i="1"/>
  <c r="BG237" i="1"/>
  <c r="BG219" i="1"/>
  <c r="BH305" i="1"/>
  <c r="BH182" i="1"/>
  <c r="BG129" i="1"/>
  <c r="BG108" i="1"/>
  <c r="BH458" i="1"/>
  <c r="BG136" i="1"/>
  <c r="BE137" i="1"/>
  <c r="BG124" i="1"/>
  <c r="BH14" i="1"/>
  <c r="BH252" i="1"/>
  <c r="BE376" i="1"/>
  <c r="BG404" i="1"/>
  <c r="BE17" i="1"/>
  <c r="BF17" i="1"/>
  <c r="BG285" i="1"/>
  <c r="BG403" i="1"/>
  <c r="BG368" i="1"/>
  <c r="BE344" i="1"/>
  <c r="BH46" i="1"/>
  <c r="BG211" i="1"/>
  <c r="BH304" i="1"/>
  <c r="BE455" i="1"/>
  <c r="BG464" i="1"/>
  <c r="BG93" i="1"/>
  <c r="BH69" i="1"/>
  <c r="BH127" i="1"/>
  <c r="BG322" i="1"/>
  <c r="BE265" i="1"/>
  <c r="BG337" i="1"/>
  <c r="BH452" i="1"/>
  <c r="BH130" i="1"/>
  <c r="BE230" i="1"/>
  <c r="BF230" i="1"/>
  <c r="BF45" i="1"/>
  <c r="BG163" i="1"/>
  <c r="BG100" i="1"/>
  <c r="BG321" i="1"/>
  <c r="BH366" i="1"/>
  <c r="BE367" i="1"/>
  <c r="BF367" i="1"/>
  <c r="BH367" i="1"/>
  <c r="BG26" i="1"/>
  <c r="BF42" i="1"/>
  <c r="BH42" i="1"/>
  <c r="BG268" i="1"/>
  <c r="BE150" i="1"/>
  <c r="BG354" i="1"/>
  <c r="BH288" i="1"/>
  <c r="BH274" i="1"/>
  <c r="BH34" i="1"/>
  <c r="BG255" i="1"/>
  <c r="BG106" i="1"/>
  <c r="BH432" i="1"/>
  <c r="BH106" i="1"/>
  <c r="BG158" i="1"/>
  <c r="BG286" i="1"/>
  <c r="BE378" i="1"/>
  <c r="BF378" i="1"/>
  <c r="BJ378" i="1" s="1"/>
  <c r="BH378" i="1"/>
  <c r="BG269" i="1"/>
  <c r="BG439" i="1"/>
  <c r="BH194" i="1"/>
  <c r="BE327" i="1"/>
  <c r="BF327" i="1"/>
  <c r="BH327" i="1"/>
  <c r="BG145" i="1"/>
  <c r="BG318" i="1"/>
  <c r="BH332" i="1"/>
  <c r="BE397" i="1"/>
  <c r="BG349" i="1"/>
  <c r="BH13" i="1"/>
  <c r="BH63" i="1"/>
  <c r="BH47" i="1"/>
  <c r="BG316" i="1"/>
  <c r="BF381" i="1"/>
  <c r="BH283" i="1"/>
  <c r="BG245" i="1"/>
  <c r="BG167" i="1"/>
  <c r="BH83" i="1"/>
  <c r="BG221" i="1"/>
  <c r="BE120" i="1"/>
  <c r="BF120" i="1"/>
  <c r="BG443" i="1"/>
  <c r="BE96" i="1"/>
  <c r="BF96" i="1"/>
  <c r="BH202" i="1"/>
  <c r="BE434" i="1"/>
  <c r="BH434" i="1"/>
  <c r="BE266" i="1"/>
  <c r="BF266" i="1"/>
  <c r="BG266" i="1"/>
  <c r="BE101" i="1"/>
  <c r="BF101" i="1"/>
  <c r="BG101" i="1"/>
  <c r="BG208" i="1"/>
  <c r="BH56" i="1"/>
  <c r="BG38" i="1"/>
  <c r="BG193" i="1"/>
  <c r="BE297" i="1"/>
  <c r="BF297" i="1"/>
  <c r="BF287" i="1"/>
  <c r="BG287" i="1"/>
  <c r="BG210" i="1"/>
  <c r="BG81" i="1"/>
  <c r="BH270" i="1"/>
  <c r="BH324" i="1"/>
  <c r="BH232" i="1"/>
  <c r="BE88" i="1"/>
  <c r="BG141" i="1"/>
  <c r="BH154" i="1"/>
  <c r="BG102" i="1"/>
  <c r="BG16" i="1"/>
  <c r="BG31" i="1"/>
  <c r="BH191" i="1"/>
  <c r="BF408" i="1"/>
  <c r="BG214" i="1"/>
  <c r="BE244" i="1"/>
  <c r="BG39" i="1"/>
  <c r="BH303" i="1"/>
  <c r="BH380" i="1"/>
  <c r="BF269" i="1"/>
  <c r="BH269" i="1"/>
  <c r="BG327" i="1"/>
  <c r="BH148" i="1"/>
  <c r="BH318" i="1"/>
  <c r="BG397" i="1"/>
  <c r="BH314" i="1"/>
  <c r="BG187" i="1"/>
  <c r="BG381" i="1"/>
  <c r="BG283" i="1"/>
  <c r="BG83" i="1"/>
  <c r="BE422" i="1"/>
  <c r="BF422" i="1"/>
  <c r="BG120" i="1"/>
  <c r="BH96" i="1"/>
  <c r="BG323" i="1"/>
  <c r="BF180" i="1"/>
  <c r="BG180" i="1"/>
  <c r="BF202" i="1"/>
  <c r="BG202" i="1"/>
  <c r="BE353" i="1"/>
  <c r="BG434" i="1"/>
  <c r="BH416" i="1"/>
  <c r="BH101" i="1"/>
  <c r="BF86" i="1"/>
  <c r="BG86" i="1"/>
  <c r="BG307" i="1"/>
  <c r="BH146" i="1"/>
  <c r="BG119" i="1"/>
  <c r="BH299" i="1"/>
  <c r="BH414" i="1"/>
  <c r="BH193" i="1"/>
  <c r="BE398" i="1"/>
  <c r="BG297" i="1"/>
  <c r="BH275" i="1"/>
  <c r="BE199" i="1"/>
  <c r="BF199" i="1"/>
  <c r="BF407" i="1"/>
  <c r="BG407" i="1"/>
  <c r="BG446" i="1"/>
  <c r="BG88" i="1"/>
  <c r="BH16" i="1"/>
  <c r="BF272" i="1"/>
  <c r="BH272" i="1"/>
  <c r="BE55" i="1"/>
  <c r="BF55" i="1"/>
  <c r="BH74" i="1"/>
  <c r="BE114" i="1"/>
  <c r="BF114" i="1"/>
  <c r="BG114" i="1"/>
  <c r="BJ114" i="1" s="1"/>
  <c r="BK114" i="1" s="1"/>
  <c r="BF427" i="1"/>
  <c r="BH431" i="1"/>
  <c r="BG263" i="1"/>
  <c r="BF174" i="1"/>
  <c r="BG174" i="1"/>
  <c r="BH246" i="1"/>
  <c r="BE195" i="1"/>
  <c r="BG303" i="1"/>
  <c r="BE380" i="1"/>
  <c r="BF380" i="1"/>
  <c r="BG380" i="1"/>
  <c r="BE92" i="1"/>
  <c r="BF92" i="1"/>
  <c r="BG392" i="1"/>
  <c r="BF44" i="1"/>
  <c r="BH44" i="1"/>
  <c r="BG91" i="1"/>
  <c r="BF206" i="1"/>
  <c r="BH206" i="1"/>
  <c r="BG339" i="1"/>
  <c r="BF436" i="1"/>
  <c r="BH436" i="1"/>
  <c r="BG196" i="1"/>
  <c r="BF179" i="1"/>
  <c r="BG330" i="1"/>
  <c r="BF118" i="1"/>
  <c r="BF222" i="1"/>
  <c r="BG222" i="1"/>
  <c r="BG332" i="1"/>
  <c r="BG13" i="1"/>
  <c r="BE369" i="1"/>
  <c r="BF369" i="1"/>
  <c r="BH116" i="1"/>
  <c r="BE447" i="1"/>
  <c r="BF447" i="1"/>
  <c r="BE188" i="1"/>
  <c r="BH60" i="1"/>
  <c r="BH167" i="1"/>
  <c r="BE251" i="1"/>
  <c r="BG168" i="1"/>
  <c r="BE406" i="1"/>
  <c r="BG422" i="1"/>
  <c r="BH443" i="1"/>
  <c r="BH149" i="1"/>
  <c r="BH462" i="1"/>
  <c r="BG331" i="1"/>
  <c r="BG415" i="1"/>
  <c r="BE273" i="1"/>
  <c r="BF273" i="1"/>
  <c r="BG353" i="1"/>
  <c r="BH437" i="1"/>
  <c r="BG178" i="1"/>
  <c r="BG109" i="1"/>
  <c r="BH38" i="1"/>
  <c r="BF299" i="1"/>
  <c r="BG398" i="1"/>
  <c r="BH140" i="1"/>
  <c r="BH37" i="1"/>
  <c r="BH387" i="1"/>
  <c r="BE172" i="1"/>
  <c r="BG199" i="1"/>
  <c r="BH64" i="1"/>
  <c r="BE30" i="1"/>
  <c r="BF30" i="1"/>
  <c r="BF338" i="1"/>
  <c r="BG338" i="1"/>
  <c r="BG181" i="1"/>
  <c r="BE391" i="1"/>
  <c r="BE154" i="1"/>
  <c r="BF154" i="1"/>
  <c r="BG154" i="1"/>
  <c r="BH229" i="1"/>
  <c r="BG55" i="1"/>
  <c r="BE31" i="1"/>
  <c r="BF31" i="1"/>
  <c r="BE152" i="1"/>
  <c r="BG8" i="1"/>
  <c r="BF374" i="1"/>
  <c r="BH374" i="1"/>
  <c r="BF214" i="1"/>
  <c r="BH427" i="1"/>
  <c r="BH90" i="1"/>
  <c r="BE117" i="1"/>
  <c r="BF117" i="1"/>
  <c r="BG117" i="1"/>
  <c r="BE247" i="1"/>
  <c r="BH29" i="1"/>
  <c r="BG340" i="1"/>
  <c r="BF39" i="1"/>
  <c r="BH39" i="1"/>
  <c r="BG195" i="1"/>
  <c r="BG35" i="1"/>
  <c r="BE315" i="1"/>
  <c r="BG92" i="1"/>
  <c r="BG395" i="1"/>
  <c r="BH3" i="1"/>
  <c r="BG10" i="1"/>
  <c r="BH201" i="1"/>
  <c r="BG348" i="1"/>
  <c r="BH132" i="1"/>
  <c r="BG105" i="1"/>
  <c r="BH156" i="1"/>
  <c r="BF9" i="1"/>
  <c r="AF6" i="1"/>
  <c r="BE6" i="1"/>
  <c r="BF6" i="1"/>
  <c r="BH15" i="1"/>
  <c r="BH279" i="1"/>
  <c r="BH377" i="1"/>
  <c r="BH372" i="1"/>
  <c r="BH115" i="1"/>
  <c r="BH128" i="1"/>
  <c r="BH425" i="1"/>
  <c r="BH126" i="1"/>
  <c r="AF448" i="1"/>
  <c r="BE448" i="1"/>
  <c r="AF428" i="1"/>
  <c r="BE428" i="1"/>
  <c r="BF417" i="1"/>
  <c r="BF379" i="1"/>
  <c r="BJ379" i="1" s="1"/>
  <c r="BF280" i="1"/>
  <c r="BF165" i="1"/>
  <c r="BF441" i="1"/>
  <c r="BF112" i="1"/>
  <c r="BJ112" i="1" s="1"/>
  <c r="BF248" i="1"/>
  <c r="BF122" i="1"/>
  <c r="BF459" i="1"/>
  <c r="BF279" i="1"/>
  <c r="BE301" i="1"/>
  <c r="BF301" i="1"/>
  <c r="BE294" i="1"/>
  <c r="BE373" i="1"/>
  <c r="BJ373" i="1" s="1"/>
  <c r="BF373" i="1"/>
  <c r="BE347" i="1"/>
  <c r="BE209" i="1"/>
  <c r="BE362" i="1"/>
  <c r="BJ362" i="1" s="1"/>
  <c r="BE67" i="1"/>
  <c r="BF15" i="1"/>
  <c r="AF9" i="1"/>
  <c r="BE48" i="1"/>
  <c r="BF48" i="1"/>
  <c r="BH6" i="1"/>
  <c r="BE15" i="1"/>
  <c r="BG15" i="1"/>
  <c r="BG301" i="1"/>
  <c r="BG279" i="1"/>
  <c r="BG48" i="1"/>
  <c r="BG377" i="1"/>
  <c r="BG294" i="1"/>
  <c r="BG372" i="1"/>
  <c r="BG373" i="1"/>
  <c r="BG115" i="1"/>
  <c r="BJ115" i="1" s="1"/>
  <c r="BG347" i="1"/>
  <c r="BG128" i="1"/>
  <c r="BF209" i="1"/>
  <c r="BG209" i="1"/>
  <c r="BJ209" i="1" s="1"/>
  <c r="BG425" i="1"/>
  <c r="BJ425" i="1" s="1"/>
  <c r="BG362" i="1"/>
  <c r="BG126" i="1"/>
  <c r="BF67" i="1"/>
  <c r="BF394" i="1"/>
  <c r="BF290" i="1"/>
  <c r="BF7" i="1"/>
  <c r="BF61" i="1"/>
  <c r="BF309" i="1"/>
  <c r="BJ309" i="1" s="1"/>
  <c r="BF49" i="1"/>
  <c r="BF76" i="1"/>
  <c r="BF110" i="1"/>
  <c r="BH110" i="1"/>
  <c r="AF262" i="1"/>
  <c r="BE262" i="1"/>
  <c r="BF262" i="1"/>
  <c r="BF333" i="1"/>
  <c r="BH333" i="1"/>
  <c r="AF143" i="1"/>
  <c r="BE143" i="1"/>
  <c r="BF143" i="1"/>
  <c r="BH28" i="1"/>
  <c r="AF18" i="1"/>
  <c r="BE18" i="1"/>
  <c r="BF18" i="1"/>
  <c r="BH260" i="1"/>
  <c r="AF20" i="1"/>
  <c r="BF20" i="1"/>
  <c r="BH20" i="1"/>
  <c r="BH461" i="1"/>
  <c r="BE396" i="1"/>
  <c r="BF396" i="1"/>
  <c r="BG405" i="1"/>
  <c r="BG261" i="1"/>
  <c r="BE78" i="1"/>
  <c r="AF107" i="1"/>
  <c r="BE107" i="1"/>
  <c r="BF107" i="1"/>
  <c r="BH424" i="1"/>
  <c r="AF277" i="1"/>
  <c r="BE277" i="1"/>
  <c r="BF277" i="1"/>
  <c r="BG300" i="1"/>
  <c r="BF454" i="1"/>
  <c r="BG454" i="1"/>
  <c r="BE310" i="1"/>
  <c r="AF426" i="1"/>
  <c r="BE426" i="1"/>
  <c r="BF426" i="1"/>
  <c r="AF235" i="1"/>
  <c r="BE235" i="1"/>
  <c r="BF235" i="1"/>
  <c r="BG360" i="1"/>
  <c r="BG276" i="1"/>
  <c r="BG382" i="1"/>
  <c r="AF185" i="1"/>
  <c r="BE185" i="1"/>
  <c r="BF185" i="1"/>
  <c r="BG295" i="1"/>
  <c r="AF440" i="1"/>
  <c r="BE440" i="1"/>
  <c r="BF440" i="1"/>
  <c r="AF166" i="1"/>
  <c r="BH166" i="1"/>
  <c r="BG220" i="1"/>
  <c r="AF190" i="1"/>
  <c r="BE190" i="1"/>
  <c r="BF190" i="1"/>
  <c r="BG411" i="1"/>
  <c r="BG155" i="1"/>
  <c r="BF346" i="1"/>
  <c r="BH346" i="1"/>
  <c r="BH204" i="1"/>
  <c r="BE219" i="1"/>
  <c r="AF305" i="1"/>
  <c r="BE305" i="1"/>
  <c r="BF305" i="1"/>
  <c r="BG157" i="1"/>
  <c r="AF182" i="1"/>
  <c r="BE182" i="1"/>
  <c r="BF182" i="1"/>
  <c r="AF430" i="1"/>
  <c r="BF430" i="1"/>
  <c r="BE308" i="1"/>
  <c r="BG212" i="1"/>
  <c r="BG205" i="1"/>
  <c r="BF40" i="1"/>
  <c r="BH40" i="1"/>
  <c r="BH108" i="1"/>
  <c r="BE399" i="1"/>
  <c r="AF241" i="1"/>
  <c r="BE241" i="1"/>
  <c r="BF241" i="1"/>
  <c r="BG239" i="1"/>
  <c r="AF364" i="1"/>
  <c r="BE364" i="1"/>
  <c r="BF364" i="1"/>
  <c r="AF14" i="1"/>
  <c r="BF14" i="1"/>
  <c r="BE252" i="1"/>
  <c r="BG138" i="1"/>
  <c r="BG164" i="1"/>
  <c r="BF170" i="1"/>
  <c r="BH170" i="1"/>
  <c r="BH376" i="1"/>
  <c r="BE438" i="1"/>
  <c r="BE43" i="1"/>
  <c r="AF319" i="1"/>
  <c r="BG400" i="1"/>
  <c r="AF401" i="1"/>
  <c r="BE401" i="1"/>
  <c r="BF401" i="1"/>
  <c r="AF461" i="1"/>
  <c r="BE461" i="1"/>
  <c r="BF461" i="1"/>
  <c r="BH396" i="1"/>
  <c r="AF357" i="1"/>
  <c r="BF357" i="1"/>
  <c r="BH357" i="1"/>
  <c r="BE261" i="1"/>
  <c r="BF261" i="1"/>
  <c r="BG78" i="1"/>
  <c r="AF328" i="1"/>
  <c r="BE328" i="1"/>
  <c r="BF328" i="1"/>
  <c r="AF424" i="1"/>
  <c r="BF388" i="1"/>
  <c r="BH388" i="1"/>
  <c r="BH375" i="1"/>
  <c r="BH277" i="1"/>
  <c r="AF454" i="1"/>
  <c r="BE454" i="1"/>
  <c r="BG235" i="1"/>
  <c r="AF282" i="1"/>
  <c r="BF282" i="1"/>
  <c r="BG282" i="1"/>
  <c r="BF360" i="1"/>
  <c r="BH360" i="1"/>
  <c r="AF144" i="1"/>
  <c r="BE144" i="1"/>
  <c r="BF144" i="1"/>
  <c r="AF19" i="1"/>
  <c r="BF19" i="1"/>
  <c r="BE256" i="1"/>
  <c r="BE254" i="1"/>
  <c r="AF53" i="1"/>
  <c r="BF53" i="1"/>
  <c r="AF237" i="1"/>
  <c r="BF237" i="1"/>
  <c r="BH237" i="1"/>
  <c r="BE155" i="1"/>
  <c r="AF204" i="1"/>
  <c r="BE204" i="1"/>
  <c r="BF204" i="1"/>
  <c r="AF429" i="1"/>
  <c r="BE429" i="1"/>
  <c r="BF429" i="1"/>
  <c r="AF453" i="1"/>
  <c r="BF453" i="1"/>
  <c r="BE157" i="1"/>
  <c r="BG182" i="1"/>
  <c r="BG430" i="1"/>
  <c r="BF308" i="1"/>
  <c r="BE205" i="1"/>
  <c r="BF108" i="1"/>
  <c r="AF36" i="1"/>
  <c r="BE36" i="1"/>
  <c r="BF36" i="1"/>
  <c r="AF137" i="1"/>
  <c r="BF137" i="1"/>
  <c r="BE239" i="1"/>
  <c r="BG14" i="1"/>
  <c r="BF252" i="1"/>
  <c r="BF376" i="1"/>
  <c r="BG249" i="1"/>
  <c r="BG448" i="1"/>
  <c r="BJ448" i="1" s="1"/>
  <c r="BG207" i="1"/>
  <c r="BG133" i="1"/>
  <c r="BG159" i="1"/>
  <c r="BG161" i="1"/>
  <c r="BG326" i="1"/>
  <c r="BG80" i="1"/>
  <c r="BG198" i="1"/>
  <c r="BG125" i="1"/>
  <c r="BG183" i="1"/>
  <c r="BG215" i="1"/>
  <c r="BG200" i="1"/>
  <c r="BG213" i="1"/>
  <c r="BG342" i="1"/>
  <c r="BG142" i="1"/>
  <c r="BG99" i="1"/>
  <c r="BG184" i="1"/>
  <c r="BG345" i="1"/>
  <c r="BG76" i="1"/>
  <c r="BG262" i="1"/>
  <c r="BG143" i="1"/>
  <c r="AF402" i="1"/>
  <c r="BE402" i="1"/>
  <c r="BF402" i="1"/>
  <c r="AF375" i="1"/>
  <c r="BE375" i="1"/>
  <c r="BF375" i="1"/>
  <c r="AF203" i="1"/>
  <c r="BE203" i="1"/>
  <c r="BF203" i="1"/>
  <c r="BF358" i="1"/>
  <c r="BH358" i="1"/>
  <c r="BH329" i="1"/>
  <c r="BH454" i="1"/>
  <c r="BE282" i="1"/>
  <c r="BE360" i="1"/>
  <c r="AF71" i="1"/>
  <c r="BE71" i="1"/>
  <c r="BF71" i="1"/>
  <c r="AF278" i="1"/>
  <c r="BE278" i="1"/>
  <c r="BH278" i="1"/>
  <c r="AF386" i="1"/>
  <c r="BE386" i="1"/>
  <c r="BF386" i="1"/>
  <c r="BG386" i="1"/>
  <c r="BG147" i="1"/>
  <c r="BG420" i="1"/>
  <c r="BF295" i="1"/>
  <c r="BH295" i="1"/>
  <c r="BH350" i="1"/>
  <c r="BE50" i="1"/>
  <c r="BG166" i="1"/>
  <c r="BJ166" i="1" s="1"/>
  <c r="AF460" i="1"/>
  <c r="BE460" i="1"/>
  <c r="BF460" i="1"/>
  <c r="AF264" i="1"/>
  <c r="BE264" i="1"/>
  <c r="BF264" i="1"/>
  <c r="BG346" i="1"/>
  <c r="AF250" i="1"/>
  <c r="BE250" i="1"/>
  <c r="BF250" i="1"/>
  <c r="AF219" i="1"/>
  <c r="BF219" i="1"/>
  <c r="BJ219" i="1" s="1"/>
  <c r="BE160" i="1"/>
  <c r="BG429" i="1"/>
  <c r="BG453" i="1"/>
  <c r="BJ453" i="1" s="1"/>
  <c r="BF157" i="1"/>
  <c r="BH157" i="1"/>
  <c r="BH359" i="1"/>
  <c r="BE430" i="1"/>
  <c r="AF129" i="1"/>
  <c r="BE129" i="1"/>
  <c r="BF129" i="1"/>
  <c r="BG40" i="1"/>
  <c r="AF458" i="1"/>
  <c r="BE458" i="1"/>
  <c r="BF458" i="1"/>
  <c r="AF399" i="1"/>
  <c r="BF399" i="1"/>
  <c r="BJ399" i="1" s="1"/>
  <c r="BE136" i="1"/>
  <c r="BG36" i="1"/>
  <c r="BG137" i="1"/>
  <c r="BF239" i="1"/>
  <c r="BH239" i="1"/>
  <c r="BH124" i="1"/>
  <c r="BE14" i="1"/>
  <c r="AF139" i="1"/>
  <c r="BE139" i="1"/>
  <c r="BF139" i="1"/>
  <c r="BG170" i="1"/>
  <c r="AF404" i="1"/>
  <c r="BE404" i="1"/>
  <c r="BF404" i="1"/>
  <c r="BF351" i="1"/>
  <c r="BH351" i="1"/>
  <c r="AF225" i="1"/>
  <c r="BE225" i="1"/>
  <c r="BF225" i="1"/>
  <c r="AF189" i="1"/>
  <c r="BE189" i="1"/>
  <c r="BH249" i="1"/>
  <c r="BH207" i="1"/>
  <c r="BH133" i="1"/>
  <c r="BH159" i="1"/>
  <c r="BH161" i="1"/>
  <c r="BH326" i="1"/>
  <c r="BH80" i="1"/>
  <c r="BH198" i="1"/>
  <c r="BH125" i="1"/>
  <c r="BH183" i="1"/>
  <c r="BH215" i="1"/>
  <c r="BH200" i="1"/>
  <c r="BH213" i="1"/>
  <c r="BH342" i="1"/>
  <c r="BH142" i="1"/>
  <c r="BH99" i="1"/>
  <c r="BH184" i="1"/>
  <c r="BH345" i="1"/>
  <c r="BH76" i="1"/>
  <c r="BH262" i="1"/>
  <c r="BH143" i="1"/>
  <c r="BH79" i="1"/>
  <c r="AF400" i="1"/>
  <c r="BF400" i="1"/>
  <c r="BE260" i="1"/>
  <c r="BF78" i="1"/>
  <c r="BJ78" i="1" s="1"/>
  <c r="BE424" i="1"/>
  <c r="BF424" i="1"/>
  <c r="BJ370" i="1"/>
  <c r="BK370" i="1" s="1"/>
  <c r="AF418" i="1"/>
  <c r="BF418" i="1"/>
  <c r="BE53" i="1"/>
  <c r="BF205" i="1"/>
  <c r="BE40" i="1"/>
  <c r="AF164" i="1"/>
  <c r="BF164" i="1"/>
  <c r="BE170" i="1"/>
  <c r="BF127" i="1"/>
  <c r="BJ127" i="1" s="1"/>
  <c r="AF337" i="1"/>
  <c r="BE337" i="1"/>
  <c r="BF337" i="1"/>
  <c r="AF306" i="1"/>
  <c r="BE306" i="1"/>
  <c r="BF306" i="1"/>
  <c r="AF87" i="1"/>
  <c r="BF189" i="1"/>
  <c r="AF43" i="1"/>
  <c r="BF43" i="1"/>
  <c r="BE24" i="1"/>
  <c r="BF285" i="1"/>
  <c r="BF186" i="1"/>
  <c r="BE311" i="1"/>
  <c r="AF368" i="1"/>
  <c r="BE368" i="1"/>
  <c r="BF368" i="1"/>
  <c r="AF46" i="1"/>
  <c r="BE46" i="1"/>
  <c r="BF46" i="1"/>
  <c r="AF384" i="1"/>
  <c r="BE243" i="1"/>
  <c r="BF304" i="1"/>
  <c r="BF455" i="1"/>
  <c r="BE371" i="1"/>
  <c r="AF284" i="1"/>
  <c r="BE284" i="1"/>
  <c r="BF284" i="1"/>
  <c r="AF412" i="1"/>
  <c r="BE412" i="1"/>
  <c r="BF412" i="1"/>
  <c r="BE365" i="1"/>
  <c r="BE341" i="1"/>
  <c r="AF438" i="1"/>
  <c r="BF438" i="1"/>
  <c r="BE351" i="1"/>
  <c r="BG189" i="1"/>
  <c r="BG43" i="1"/>
  <c r="BF24" i="1"/>
  <c r="BH24" i="1"/>
  <c r="BJ24" i="1" s="1"/>
  <c r="BH456" i="1"/>
  <c r="BE285" i="1"/>
  <c r="AF302" i="1"/>
  <c r="BE302" i="1"/>
  <c r="BF302" i="1"/>
  <c r="BG319" i="1"/>
  <c r="AF334" i="1"/>
  <c r="BE334" i="1"/>
  <c r="BF334" i="1"/>
  <c r="AF344" i="1"/>
  <c r="BE433" i="1"/>
  <c r="BG46" i="1"/>
  <c r="BF384" i="1"/>
  <c r="BG384" i="1"/>
  <c r="BF243" i="1"/>
  <c r="BH243" i="1"/>
  <c r="BH211" i="1"/>
  <c r="BE304" i="1"/>
  <c r="AF464" i="1"/>
  <c r="BE464" i="1"/>
  <c r="BF464" i="1"/>
  <c r="BG123" i="1"/>
  <c r="AF257" i="1"/>
  <c r="BE257" i="1"/>
  <c r="BF257" i="1"/>
  <c r="AF68" i="1"/>
  <c r="BE97" i="1"/>
  <c r="BG412" i="1"/>
  <c r="AF293" i="1"/>
  <c r="BF293" i="1"/>
  <c r="BG293" i="1"/>
  <c r="BF365" i="1"/>
  <c r="BH365" i="1"/>
  <c r="BH389" i="1"/>
  <c r="BG51" i="1"/>
  <c r="AF336" i="1"/>
  <c r="BE336" i="1"/>
  <c r="BG113" i="1"/>
  <c r="AF233" i="1"/>
  <c r="BE233" i="1"/>
  <c r="BF233" i="1"/>
  <c r="BG361" i="1"/>
  <c r="AF267" i="1"/>
  <c r="BE267" i="1"/>
  <c r="BF267" i="1"/>
  <c r="BF130" i="1"/>
  <c r="BJ130" i="1" s="1"/>
  <c r="AF456" i="1"/>
  <c r="BE456" i="1"/>
  <c r="BF456" i="1"/>
  <c r="BG186" i="1"/>
  <c r="AF403" i="1"/>
  <c r="BE403" i="1"/>
  <c r="BF403" i="1"/>
  <c r="AF311" i="1"/>
  <c r="BE319" i="1"/>
  <c r="BG334" i="1"/>
  <c r="BF344" i="1"/>
  <c r="BG344" i="1"/>
  <c r="BF433" i="1"/>
  <c r="BH433" i="1"/>
  <c r="BH62" i="1"/>
  <c r="BE384" i="1"/>
  <c r="AF211" i="1"/>
  <c r="BE211" i="1"/>
  <c r="BF211" i="1"/>
  <c r="BG455" i="1"/>
  <c r="AF463" i="1"/>
  <c r="BE463" i="1"/>
  <c r="BF463" i="1"/>
  <c r="AF371" i="1"/>
  <c r="BE123" i="1"/>
  <c r="BG257" i="1"/>
  <c r="BF68" i="1"/>
  <c r="BG68" i="1"/>
  <c r="BF97" i="1"/>
  <c r="BH97" i="1"/>
  <c r="BH93" i="1"/>
  <c r="BE293" i="1"/>
  <c r="AF389" i="1"/>
  <c r="BE389" i="1"/>
  <c r="BF389" i="1"/>
  <c r="AF69" i="1"/>
  <c r="BF51" i="1"/>
  <c r="BH51" i="1"/>
  <c r="AF410" i="1"/>
  <c r="BH410" i="1"/>
  <c r="BH336" i="1"/>
  <c r="AF113" i="1"/>
  <c r="BF113" i="1"/>
  <c r="BH113" i="1"/>
  <c r="BH233" i="1"/>
  <c r="AF361" i="1"/>
  <c r="BF361" i="1"/>
  <c r="BH361" i="1"/>
  <c r="BH66" i="1"/>
  <c r="AF94" i="1"/>
  <c r="BE94" i="1"/>
  <c r="BF94" i="1"/>
  <c r="BE75" i="1"/>
  <c r="AF70" i="1"/>
  <c r="BE70" i="1"/>
  <c r="BF70" i="1"/>
  <c r="AF5" i="1"/>
  <c r="BE5" i="1"/>
  <c r="BF5" i="1"/>
  <c r="BF41" i="1"/>
  <c r="BH41" i="1"/>
  <c r="AF313" i="1"/>
  <c r="BE313" i="1"/>
  <c r="BF313" i="1"/>
  <c r="AF171" i="1"/>
  <c r="BE171" i="1"/>
  <c r="BF171" i="1"/>
  <c r="BH171" i="1"/>
  <c r="AF82" i="1"/>
  <c r="BE82" i="1"/>
  <c r="BF82" i="1"/>
  <c r="BF224" i="1"/>
  <c r="BH224" i="1"/>
  <c r="AF163" i="1"/>
  <c r="BE163" i="1"/>
  <c r="BF163" i="1"/>
  <c r="AF321" i="1"/>
  <c r="BE321" i="1"/>
  <c r="BF321" i="1"/>
  <c r="BH321" i="1"/>
  <c r="AF435" i="1"/>
  <c r="BF435" i="1"/>
  <c r="BF445" i="1"/>
  <c r="BH445" i="1"/>
  <c r="AF27" i="1"/>
  <c r="BE27" i="1"/>
  <c r="BF27" i="1"/>
  <c r="AF33" i="1"/>
  <c r="BE33" i="1"/>
  <c r="BF33" i="1"/>
  <c r="BH33" i="1"/>
  <c r="AF21" i="1"/>
  <c r="BF21" i="1"/>
  <c r="BF22" i="1"/>
  <c r="BH22" i="1"/>
  <c r="AF343" i="1"/>
  <c r="BE343" i="1"/>
  <c r="BF343" i="1"/>
  <c r="AF95" i="1"/>
  <c r="BE95" i="1"/>
  <c r="BF95" i="1"/>
  <c r="AF423" i="1"/>
  <c r="BE423" i="1"/>
  <c r="BF423" i="1"/>
  <c r="AF291" i="1"/>
  <c r="BE291" i="1"/>
  <c r="BF291" i="1"/>
  <c r="BF288" i="1"/>
  <c r="BE317" i="1"/>
  <c r="BG32" i="1"/>
  <c r="BE103" i="1"/>
  <c r="BG103" i="1"/>
  <c r="BH271" i="1"/>
  <c r="BF151" i="1"/>
  <c r="BH151" i="1"/>
  <c r="BF385" i="1"/>
  <c r="BH385" i="1"/>
  <c r="BH25" i="1"/>
  <c r="BE432" i="1"/>
  <c r="BG432" i="1"/>
  <c r="BG57" i="1"/>
  <c r="BE158" i="1"/>
  <c r="BH135" i="1"/>
  <c r="BE352" i="1"/>
  <c r="BG352" i="1"/>
  <c r="BG442" i="1"/>
  <c r="BE269" i="1"/>
  <c r="BE145" i="1"/>
  <c r="BF145" i="1"/>
  <c r="BE318" i="1"/>
  <c r="BF314" i="1"/>
  <c r="BE63" i="1"/>
  <c r="AF47" i="1"/>
  <c r="BE47" i="1"/>
  <c r="BF47" i="1"/>
  <c r="AF258" i="1"/>
  <c r="BE258" i="1"/>
  <c r="BH355" i="1"/>
  <c r="AF116" i="1"/>
  <c r="BE116" i="1"/>
  <c r="BF116" i="1"/>
  <c r="BG116" i="1"/>
  <c r="AF131" i="1"/>
  <c r="BG131" i="1"/>
  <c r="BF316" i="1"/>
  <c r="BG383" i="1"/>
  <c r="BG60" i="1"/>
  <c r="BE242" i="1"/>
  <c r="BG251" i="1"/>
  <c r="AF221" i="1"/>
  <c r="BE221" i="1"/>
  <c r="BF221" i="1"/>
  <c r="BE149" i="1"/>
  <c r="AF462" i="1"/>
  <c r="BE462" i="1"/>
  <c r="BF462" i="1"/>
  <c r="AF409" i="1"/>
  <c r="BE409" i="1"/>
  <c r="BF409" i="1"/>
  <c r="BF223" i="1"/>
  <c r="BH223" i="1"/>
  <c r="BH331" i="1"/>
  <c r="BG153" i="1"/>
  <c r="BE202" i="1"/>
  <c r="AF363" i="1"/>
  <c r="BF341" i="1"/>
  <c r="BH341" i="1"/>
  <c r="BH322" i="1"/>
  <c r="BH94" i="1"/>
  <c r="BG265" i="1"/>
  <c r="AF452" i="1"/>
  <c r="BE452" i="1"/>
  <c r="BF452" i="1"/>
  <c r="BG5" i="1"/>
  <c r="BG306" i="1"/>
  <c r="BE41" i="1"/>
  <c r="BH313" i="1"/>
  <c r="BG82" i="1"/>
  <c r="BG230" i="1"/>
  <c r="BE224" i="1"/>
  <c r="BH163" i="1"/>
  <c r="BE435" i="1"/>
  <c r="BG435" i="1"/>
  <c r="BG366" i="1"/>
  <c r="BE445" i="1"/>
  <c r="BH27" i="1"/>
  <c r="BE21" i="1"/>
  <c r="BG21" i="1"/>
  <c r="BG72" i="1"/>
  <c r="BE22" i="1"/>
  <c r="BH343" i="1"/>
  <c r="BH296" i="1"/>
  <c r="AF77" i="1"/>
  <c r="BF77" i="1"/>
  <c r="BH423" i="1"/>
  <c r="BG291" i="1"/>
  <c r="BG288" i="1"/>
  <c r="BF317" i="1"/>
  <c r="BH317" i="1"/>
  <c r="BH421" i="1"/>
  <c r="AF151" i="1"/>
  <c r="BE151" i="1"/>
  <c r="BG217" i="1"/>
  <c r="BE385" i="1"/>
  <c r="AF227" i="1"/>
  <c r="BF227" i="1"/>
  <c r="BF255" i="1"/>
  <c r="BH255" i="1"/>
  <c r="AF57" i="1"/>
  <c r="BE57" i="1"/>
  <c r="BF57" i="1"/>
  <c r="AF286" i="1"/>
  <c r="BE286" i="1"/>
  <c r="BF286" i="1"/>
  <c r="AF289" i="1"/>
  <c r="BF289" i="1"/>
  <c r="BF104" i="1"/>
  <c r="BH104" i="1"/>
  <c r="AF442" i="1"/>
  <c r="BE442" i="1"/>
  <c r="BF442" i="1"/>
  <c r="AF439" i="1"/>
  <c r="BE439" i="1"/>
  <c r="BF439" i="1"/>
  <c r="AF335" i="1"/>
  <c r="BF335" i="1"/>
  <c r="BF231" i="1"/>
  <c r="BH231" i="1"/>
  <c r="AF148" i="1"/>
  <c r="BE148" i="1"/>
  <c r="BF148" i="1"/>
  <c r="AF292" i="1"/>
  <c r="BE292" i="1"/>
  <c r="BF292" i="1"/>
  <c r="BH292" i="1"/>
  <c r="AF222" i="1"/>
  <c r="BF397" i="1"/>
  <c r="BH397" i="1"/>
  <c r="AF13" i="1"/>
  <c r="BE13" i="1"/>
  <c r="BF13" i="1"/>
  <c r="BF258" i="1"/>
  <c r="BG258" i="1"/>
  <c r="BG369" i="1"/>
  <c r="BE355" i="1"/>
  <c r="BG355" i="1"/>
  <c r="AF316" i="1"/>
  <c r="BH316" i="1"/>
  <c r="BF188" i="1"/>
  <c r="BH188" i="1"/>
  <c r="BE60" i="1"/>
  <c r="BF60" i="1"/>
  <c r="AF283" i="1"/>
  <c r="BE283" i="1"/>
  <c r="BF283" i="1"/>
  <c r="AF245" i="1"/>
  <c r="BE245" i="1"/>
  <c r="BF245" i="1"/>
  <c r="BF251" i="1"/>
  <c r="BH251" i="1"/>
  <c r="BH168" i="1"/>
  <c r="BH221" i="1"/>
  <c r="BG406" i="1"/>
  <c r="AF443" i="1"/>
  <c r="BE443" i="1"/>
  <c r="BF443" i="1"/>
  <c r="BG409" i="1"/>
  <c r="BG96" i="1"/>
  <c r="BE223" i="1"/>
  <c r="AF331" i="1"/>
  <c r="BE331" i="1"/>
  <c r="BF331" i="1"/>
  <c r="AF323" i="1"/>
  <c r="BE323" i="1"/>
  <c r="BF323" i="1"/>
  <c r="BJ268" i="1"/>
  <c r="BK268" i="1" s="1"/>
  <c r="BF226" i="1"/>
  <c r="BF150" i="1"/>
  <c r="BH150" i="1"/>
  <c r="BE296" i="1"/>
  <c r="BF296" i="1"/>
  <c r="BE77" i="1"/>
  <c r="BG77" i="1"/>
  <c r="BE288" i="1"/>
  <c r="AF421" i="1"/>
  <c r="BE421" i="1"/>
  <c r="BF421" i="1"/>
  <c r="BG271" i="1"/>
  <c r="AF65" i="1"/>
  <c r="BE65" i="1"/>
  <c r="BF65" i="1"/>
  <c r="AF274" i="1"/>
  <c r="BF274" i="1"/>
  <c r="BE217" i="1"/>
  <c r="BF217" i="1"/>
  <c r="AF34" i="1"/>
  <c r="BE34" i="1"/>
  <c r="BF34" i="1"/>
  <c r="BE227" i="1"/>
  <c r="BG227" i="1"/>
  <c r="BG25" i="1"/>
  <c r="BE255" i="1"/>
  <c r="BJ255" i="1" s="1"/>
  <c r="BH57" i="1"/>
  <c r="BE289" i="1"/>
  <c r="BG289" i="1"/>
  <c r="BG135" i="1"/>
  <c r="BE104" i="1"/>
  <c r="BH442" i="1"/>
  <c r="BE335" i="1"/>
  <c r="BG335" i="1"/>
  <c r="BG194" i="1"/>
  <c r="BE231" i="1"/>
  <c r="AF168" i="1"/>
  <c r="BE168" i="1"/>
  <c r="BJ168" i="1" s="1"/>
  <c r="BF168" i="1"/>
  <c r="AF83" i="1"/>
  <c r="BE83" i="1"/>
  <c r="BF83" i="1"/>
  <c r="BF406" i="1"/>
  <c r="BH406" i="1"/>
  <c r="BH422" i="1"/>
  <c r="AF413" i="1"/>
  <c r="BE413" i="1"/>
  <c r="BF413" i="1"/>
  <c r="AF415" i="1"/>
  <c r="BE415" i="1"/>
  <c r="BF415" i="1"/>
  <c r="BF325" i="1"/>
  <c r="BH325" i="1"/>
  <c r="BF121" i="1"/>
  <c r="BH121" i="1"/>
  <c r="BE87" i="1"/>
  <c r="BE45" i="1"/>
  <c r="BE100" i="1"/>
  <c r="BE26" i="1"/>
  <c r="BE42" i="1"/>
  <c r="BJ42" i="1" s="1"/>
  <c r="BE226" i="1"/>
  <c r="BJ226" i="1" s="1"/>
  <c r="BF318" i="1"/>
  <c r="AF332" i="1"/>
  <c r="BE332" i="1"/>
  <c r="BF332" i="1"/>
  <c r="BH349" i="1"/>
  <c r="AF314" i="1"/>
  <c r="BE314" i="1"/>
  <c r="BF63" i="1"/>
  <c r="BH131" i="1"/>
  <c r="BE187" i="1"/>
  <c r="AF383" i="1"/>
  <c r="BE383" i="1"/>
  <c r="BF383" i="1"/>
  <c r="BH383" i="1"/>
  <c r="BE381" i="1"/>
  <c r="BF242" i="1"/>
  <c r="AF167" i="1"/>
  <c r="BE167" i="1"/>
  <c r="BF167" i="1"/>
  <c r="BF149" i="1"/>
  <c r="BG223" i="1"/>
  <c r="AF180" i="1"/>
  <c r="BE180" i="1"/>
  <c r="BF153" i="1"/>
  <c r="BH153" i="1"/>
  <c r="BH413" i="1"/>
  <c r="BG273" i="1"/>
  <c r="AF393" i="1"/>
  <c r="BE393" i="1"/>
  <c r="BF393" i="1"/>
  <c r="BG393" i="1"/>
  <c r="BH363" i="1"/>
  <c r="BF353" i="1"/>
  <c r="BH353" i="1"/>
  <c r="BE281" i="1"/>
  <c r="AF134" i="1"/>
  <c r="BE134" i="1"/>
  <c r="BF134" i="1"/>
  <c r="BH134" i="1"/>
  <c r="AF416" i="1"/>
  <c r="BE416" i="1"/>
  <c r="BF416" i="1"/>
  <c r="BG416" i="1"/>
  <c r="BF253" i="1"/>
  <c r="BH253" i="1"/>
  <c r="BF52" i="1"/>
  <c r="BF146" i="1"/>
  <c r="BG146" i="1"/>
  <c r="BF109" i="1"/>
  <c r="BH109" i="1"/>
  <c r="BH119" i="1"/>
  <c r="BE299" i="1"/>
  <c r="BE414" i="1"/>
  <c r="AF193" i="1"/>
  <c r="BE193" i="1"/>
  <c r="BF193" i="1"/>
  <c r="BH390" i="1"/>
  <c r="BF140" i="1"/>
  <c r="BG140" i="1"/>
  <c r="BG275" i="1"/>
  <c r="BE37" i="1"/>
  <c r="AF387" i="1"/>
  <c r="BE387" i="1"/>
  <c r="BF387" i="1"/>
  <c r="BH210" i="1"/>
  <c r="BF173" i="1"/>
  <c r="BG173" i="1"/>
  <c r="BG64" i="1"/>
  <c r="BE236" i="1"/>
  <c r="AF356" i="1"/>
  <c r="BE356" i="1"/>
  <c r="BF356" i="1"/>
  <c r="BH446" i="1"/>
  <c r="BF270" i="1"/>
  <c r="BG270" i="1"/>
  <c r="BG175" i="1"/>
  <c r="BE324" i="1"/>
  <c r="AF232" i="1"/>
  <c r="BE232" i="1"/>
  <c r="BF232" i="1"/>
  <c r="BH181" i="1"/>
  <c r="BH141" i="1"/>
  <c r="AF54" i="1"/>
  <c r="BE54" i="1"/>
  <c r="BF54" i="1"/>
  <c r="BE228" i="1"/>
  <c r="BF98" i="1"/>
  <c r="BH98" i="1"/>
  <c r="BF244" i="1"/>
  <c r="AF29" i="1"/>
  <c r="BE29" i="1"/>
  <c r="BF29" i="1"/>
  <c r="BF434" i="1"/>
  <c r="BE437" i="1"/>
  <c r="BF437" i="1"/>
  <c r="BG134" i="1"/>
  <c r="BE253" i="1"/>
  <c r="BJ253" i="1" s="1"/>
  <c r="AF178" i="1"/>
  <c r="BE178" i="1"/>
  <c r="BF178" i="1"/>
  <c r="AF59" i="1"/>
  <c r="BE59" i="1"/>
  <c r="BF59" i="1"/>
  <c r="BG59" i="1"/>
  <c r="AF307" i="1"/>
  <c r="BF307" i="1"/>
  <c r="BH307" i="1"/>
  <c r="BH208" i="1"/>
  <c r="BE56" i="1"/>
  <c r="BE109" i="1"/>
  <c r="AF119" i="1"/>
  <c r="BE119" i="1"/>
  <c r="BF119" i="1"/>
  <c r="BG414" i="1"/>
  <c r="AF457" i="1"/>
  <c r="BE457" i="1"/>
  <c r="AF390" i="1"/>
  <c r="BF390" i="1"/>
  <c r="BF398" i="1"/>
  <c r="BH398" i="1"/>
  <c r="BH297" i="1"/>
  <c r="BE275" i="1"/>
  <c r="BG37" i="1"/>
  <c r="AF287" i="1"/>
  <c r="BE287" i="1"/>
  <c r="BJ287" i="1" s="1"/>
  <c r="BK287" i="1" s="1"/>
  <c r="AF210" i="1"/>
  <c r="BF210" i="1"/>
  <c r="BF172" i="1"/>
  <c r="BH172" i="1"/>
  <c r="BH199" i="1"/>
  <c r="BE64" i="1"/>
  <c r="BG236" i="1"/>
  <c r="AF407" i="1"/>
  <c r="BE407" i="1"/>
  <c r="AF446" i="1"/>
  <c r="BF446" i="1"/>
  <c r="BF81" i="1"/>
  <c r="BH81" i="1"/>
  <c r="BH30" i="1"/>
  <c r="BE175" i="1"/>
  <c r="BG324" i="1"/>
  <c r="BE338" i="1"/>
  <c r="AF181" i="1"/>
  <c r="BF88" i="1"/>
  <c r="BH88" i="1"/>
  <c r="AF141" i="1"/>
  <c r="BE141" i="1"/>
  <c r="BF141" i="1"/>
  <c r="BE16" i="1"/>
  <c r="BH228" i="1"/>
  <c r="AF298" i="1"/>
  <c r="BH298" i="1"/>
  <c r="BE191" i="1"/>
  <c r="BG408" i="1"/>
  <c r="BF152" i="1"/>
  <c r="BH152" i="1"/>
  <c r="AF8" i="1"/>
  <c r="BE8" i="1"/>
  <c r="BF8" i="1"/>
  <c r="BJ244" i="1"/>
  <c r="BL244" i="1" s="1"/>
  <c r="BH195" i="1"/>
  <c r="AF303" i="1"/>
  <c r="BH450" i="1"/>
  <c r="BG216" i="1"/>
  <c r="AF247" i="1"/>
  <c r="BF247" i="1"/>
  <c r="BG247" i="1"/>
  <c r="BE320" i="1"/>
  <c r="BG320" i="1"/>
  <c r="BE174" i="1"/>
  <c r="AF246" i="1"/>
  <c r="BE246" i="1"/>
  <c r="BF246" i="1"/>
  <c r="BE363" i="1"/>
  <c r="BF363" i="1"/>
  <c r="BG363" i="1"/>
  <c r="BF281" i="1"/>
  <c r="AF52" i="1"/>
  <c r="BE84" i="1"/>
  <c r="AF146" i="1"/>
  <c r="BE146" i="1"/>
  <c r="BF38" i="1"/>
  <c r="BF414" i="1"/>
  <c r="BE390" i="1"/>
  <c r="AF140" i="1"/>
  <c r="BE140" i="1"/>
  <c r="AF275" i="1"/>
  <c r="BF275" i="1"/>
  <c r="BF37" i="1"/>
  <c r="BE210" i="1"/>
  <c r="AF173" i="1"/>
  <c r="BE173" i="1"/>
  <c r="AF64" i="1"/>
  <c r="BF64" i="1"/>
  <c r="BF236" i="1"/>
  <c r="BE446" i="1"/>
  <c r="AF270" i="1"/>
  <c r="BE270" i="1"/>
  <c r="AF175" i="1"/>
  <c r="BF175" i="1"/>
  <c r="BF324" i="1"/>
  <c r="BE181" i="1"/>
  <c r="BF181" i="1"/>
  <c r="AF391" i="1"/>
  <c r="AF259" i="1"/>
  <c r="BH102" i="1"/>
  <c r="AF39" i="1"/>
  <c r="BE39" i="1"/>
  <c r="AF74" i="1"/>
  <c r="BE74" i="1"/>
  <c r="BF74" i="1"/>
  <c r="BG74" i="1"/>
  <c r="BE408" i="1"/>
  <c r="AF11" i="1"/>
  <c r="BE11" i="1"/>
  <c r="BF11" i="1"/>
  <c r="BH218" i="1"/>
  <c r="BE450" i="1"/>
  <c r="BG374" i="1"/>
  <c r="BE214" i="1"/>
  <c r="AF90" i="1"/>
  <c r="BE90" i="1"/>
  <c r="AF240" i="1"/>
  <c r="BE240" i="1"/>
  <c r="AF216" i="1"/>
  <c r="BE216" i="1"/>
  <c r="BF216" i="1"/>
  <c r="BE98" i="1"/>
  <c r="AF340" i="1"/>
  <c r="BE340" i="1"/>
  <c r="AF263" i="1"/>
  <c r="BE263" i="1"/>
  <c r="BF263" i="1"/>
  <c r="BE177" i="1"/>
  <c r="BG177" i="1"/>
  <c r="BF192" i="1"/>
  <c r="BH192" i="1"/>
  <c r="AF169" i="1"/>
  <c r="BF169" i="1"/>
  <c r="BH169" i="1"/>
  <c r="BH449" i="1"/>
  <c r="AF85" i="1"/>
  <c r="BE85" i="1"/>
  <c r="BF85" i="1"/>
  <c r="BG85" i="1"/>
  <c r="AF3" i="1"/>
  <c r="BE3" i="1"/>
  <c r="BF3" i="1"/>
  <c r="BG3" i="1"/>
  <c r="AF201" i="1"/>
  <c r="BE201" i="1"/>
  <c r="BF201" i="1"/>
  <c r="BG201" i="1"/>
  <c r="AF132" i="1"/>
  <c r="BE132" i="1"/>
  <c r="BF132" i="1"/>
  <c r="BG132" i="1"/>
  <c r="AF156" i="1"/>
  <c r="BE156" i="1"/>
  <c r="BF156" i="1"/>
  <c r="BG156" i="1"/>
  <c r="AF35" i="1"/>
  <c r="BE35" i="1"/>
  <c r="BF35" i="1"/>
  <c r="BF315" i="1"/>
  <c r="BH315" i="1"/>
  <c r="BH85" i="1"/>
  <c r="AF44" i="1"/>
  <c r="BE303" i="1"/>
  <c r="BF303" i="1"/>
  <c r="AF395" i="1"/>
  <c r="BE395" i="1"/>
  <c r="BF395" i="1"/>
  <c r="BH395" i="1"/>
  <c r="AF10" i="1"/>
  <c r="BE10" i="1"/>
  <c r="BF10" i="1"/>
  <c r="BH10" i="1"/>
  <c r="AF348" i="1"/>
  <c r="BE348" i="1"/>
  <c r="BF348" i="1"/>
  <c r="BH348" i="1"/>
  <c r="AF105" i="1"/>
  <c r="BE105" i="1"/>
  <c r="BF105" i="1"/>
  <c r="BH105" i="1"/>
  <c r="BE118" i="1"/>
  <c r="BJ118" i="1" s="1"/>
  <c r="BL118" i="1" s="1"/>
  <c r="BH391" i="1"/>
  <c r="BF259" i="1"/>
  <c r="BG259" i="1"/>
  <c r="AF229" i="1"/>
  <c r="BE229" i="1"/>
  <c r="BF229" i="1"/>
  <c r="BG229" i="1"/>
  <c r="BG272" i="1"/>
  <c r="AF312" i="1"/>
  <c r="BE312" i="1"/>
  <c r="BF312" i="1"/>
  <c r="BG312" i="1"/>
  <c r="BG298" i="1"/>
  <c r="AF191" i="1"/>
  <c r="BF191" i="1"/>
  <c r="BH408" i="1"/>
  <c r="BE218" i="1"/>
  <c r="BG218" i="1"/>
  <c r="BG152" i="1"/>
  <c r="AF73" i="1"/>
  <c r="BE73" i="1"/>
  <c r="BF73" i="1"/>
  <c r="BG73" i="1"/>
  <c r="BE374" i="1"/>
  <c r="BJ374" i="1" s="1"/>
  <c r="BE427" i="1"/>
  <c r="AF444" i="1"/>
  <c r="BF444" i="1"/>
  <c r="BH444" i="1"/>
  <c r="BF240" i="1"/>
  <c r="BH240" i="1"/>
  <c r="BG29" i="1"/>
  <c r="AF431" i="1"/>
  <c r="BE431" i="1"/>
  <c r="BF431" i="1"/>
  <c r="BG431" i="1"/>
  <c r="BF320" i="1"/>
  <c r="BH320" i="1"/>
  <c r="BF340" i="1"/>
  <c r="BH340" i="1"/>
  <c r="AF192" i="1"/>
  <c r="BE192" i="1"/>
  <c r="BG192" i="1"/>
  <c r="AF449" i="1"/>
  <c r="BE449" i="1"/>
  <c r="BF449" i="1"/>
  <c r="BG449" i="1"/>
  <c r="AF392" i="1"/>
  <c r="BE392" i="1"/>
  <c r="BF392" i="1"/>
  <c r="AF91" i="1"/>
  <c r="BE91" i="1"/>
  <c r="BF91" i="1"/>
  <c r="AF339" i="1"/>
  <c r="BE339" i="1"/>
  <c r="BF339" i="1"/>
  <c r="AF196" i="1"/>
  <c r="BE196" i="1"/>
  <c r="BF196" i="1"/>
  <c r="AF330" i="1"/>
  <c r="BE330" i="1"/>
  <c r="BF330" i="1"/>
  <c r="BJ347" i="1"/>
  <c r="BJ417" i="1"/>
  <c r="BJ165" i="1"/>
  <c r="BJ7" i="1"/>
  <c r="BJ301" i="1"/>
  <c r="BJ394" i="1"/>
  <c r="BJ441" i="1"/>
  <c r="BJ122" i="1"/>
  <c r="BJ15" i="1"/>
  <c r="BJ428" i="1"/>
  <c r="BJ290" i="1"/>
  <c r="BJ459" i="1"/>
  <c r="BG79" i="1"/>
  <c r="BH18" i="1"/>
  <c r="BE20" i="1"/>
  <c r="BG396" i="1"/>
  <c r="BH402" i="1"/>
  <c r="BJ375" i="1"/>
  <c r="BJ203" i="1"/>
  <c r="BJ71" i="1"/>
  <c r="AF260" i="1"/>
  <c r="BF260" i="1"/>
  <c r="AF261" i="1"/>
  <c r="BL370" i="1"/>
  <c r="BE28" i="1"/>
  <c r="BE400" i="1"/>
  <c r="BJ400" i="1" s="1"/>
  <c r="BG260" i="1"/>
  <c r="BE357" i="1"/>
  <c r="AF79" i="1"/>
  <c r="BF79" i="1"/>
  <c r="AF396" i="1"/>
  <c r="BF278" i="1"/>
  <c r="BH144" i="1"/>
  <c r="AF276" i="1"/>
  <c r="BF276" i="1"/>
  <c r="AF420" i="1"/>
  <c r="BF420" i="1"/>
  <c r="BJ420" i="1" s="1"/>
  <c r="BG50" i="1"/>
  <c r="AF220" i="1"/>
  <c r="BE220" i="1"/>
  <c r="BF220" i="1"/>
  <c r="BE418" i="1"/>
  <c r="BJ418" i="1" s="1"/>
  <c r="BH190" i="1"/>
  <c r="BJ264" i="1"/>
  <c r="AF155" i="1"/>
  <c r="BF155" i="1"/>
  <c r="BJ430" i="1"/>
  <c r="BJ129" i="1"/>
  <c r="BJ458" i="1"/>
  <c r="BJ302" i="1"/>
  <c r="BJ304" i="1"/>
  <c r="BJ257" i="1"/>
  <c r="BE19" i="1"/>
  <c r="BG256" i="1"/>
  <c r="AF147" i="1"/>
  <c r="BE147" i="1"/>
  <c r="BF147" i="1"/>
  <c r="BE295" i="1"/>
  <c r="BJ295" i="1" s="1"/>
  <c r="BJ460" i="1"/>
  <c r="AF254" i="1"/>
  <c r="BF254" i="1"/>
  <c r="BG53" i="1"/>
  <c r="AF411" i="1"/>
  <c r="BE411" i="1"/>
  <c r="BF411" i="1"/>
  <c r="BE346" i="1"/>
  <c r="BJ241" i="1"/>
  <c r="BF382" i="1"/>
  <c r="BE451" i="1"/>
  <c r="BJ451" i="1" s="1"/>
  <c r="AF50" i="1"/>
  <c r="BF50" i="1"/>
  <c r="BG254" i="1"/>
  <c r="AF419" i="1"/>
  <c r="BE419" i="1"/>
  <c r="BF419" i="1"/>
  <c r="BE237" i="1"/>
  <c r="BJ237" i="1" s="1"/>
  <c r="BJ108" i="1"/>
  <c r="BJ239" i="1"/>
  <c r="BJ365" i="1"/>
  <c r="BE410" i="1"/>
  <c r="BF410" i="1"/>
  <c r="BF336" i="1"/>
  <c r="BG336" i="1"/>
  <c r="BH12" i="1"/>
  <c r="BJ238" i="1"/>
  <c r="BG233" i="1"/>
  <c r="BE113" i="1"/>
  <c r="BJ113" i="1" s="1"/>
  <c r="BE361" i="1"/>
  <c r="BJ361" i="1" s="1"/>
  <c r="BJ322" i="1"/>
  <c r="BL268" i="1"/>
  <c r="BJ274" i="1"/>
  <c r="BH95" i="1"/>
  <c r="BG423" i="1"/>
  <c r="BJ423" i="1" s="1"/>
  <c r="BH354" i="1"/>
  <c r="AF288" i="1"/>
  <c r="BJ47" i="1"/>
  <c r="BJ288" i="1"/>
  <c r="BJ217" i="1"/>
  <c r="BJ369" i="1"/>
  <c r="AF355" i="1"/>
  <c r="BF355" i="1"/>
  <c r="BH447" i="1"/>
  <c r="BJ383" i="1"/>
  <c r="BJ381" i="1"/>
  <c r="BE131" i="1"/>
  <c r="BF131" i="1"/>
  <c r="AF187" i="1"/>
  <c r="BF187" i="1"/>
  <c r="BE316" i="1"/>
  <c r="BJ221" i="1"/>
  <c r="BJ462" i="1"/>
  <c r="BJ353" i="1"/>
  <c r="AF56" i="1"/>
  <c r="BF56" i="1"/>
  <c r="BE52" i="1"/>
  <c r="AF84" i="1"/>
  <c r="BF84" i="1"/>
  <c r="BG56" i="1"/>
  <c r="BG84" i="1"/>
  <c r="BE307" i="1"/>
  <c r="BJ307" i="1" s="1"/>
  <c r="BJ356" i="1"/>
  <c r="AF86" i="1"/>
  <c r="BE86" i="1"/>
  <c r="BJ109" i="1"/>
  <c r="BJ64" i="1"/>
  <c r="AF102" i="1"/>
  <c r="BE102" i="1"/>
  <c r="BF102" i="1"/>
  <c r="AF16" i="1"/>
  <c r="BF16" i="1"/>
  <c r="BE298" i="1"/>
  <c r="BF391" i="1"/>
  <c r="BH54" i="1"/>
  <c r="AF228" i="1"/>
  <c r="BF228" i="1"/>
  <c r="BE259" i="1"/>
  <c r="BE272" i="1"/>
  <c r="BJ218" i="1"/>
  <c r="BJ427" i="1"/>
  <c r="BH214" i="1"/>
  <c r="BF90" i="1"/>
  <c r="BE444" i="1"/>
  <c r="AF195" i="1"/>
  <c r="BF195" i="1"/>
  <c r="BJ195" i="1" s="1"/>
  <c r="BE169" i="1"/>
  <c r="BE436" i="1"/>
  <c r="BE179" i="1"/>
  <c r="BE44" i="1"/>
  <c r="BJ44" i="1" s="1"/>
  <c r="BE206" i="1"/>
  <c r="K8503" i="4"/>
  <c r="K8502" i="4"/>
  <c r="K8501" i="4"/>
  <c r="K8500" i="4"/>
  <c r="K8499" i="4"/>
  <c r="K8498" i="4"/>
  <c r="K8497" i="4"/>
  <c r="K8496" i="4"/>
  <c r="K8495" i="4"/>
  <c r="K8494" i="4"/>
  <c r="K8493" i="4"/>
  <c r="K8492" i="4"/>
  <c r="K8491" i="4"/>
  <c r="K8490" i="4"/>
  <c r="K8489" i="4"/>
  <c r="K8488" i="4"/>
  <c r="K8487" i="4"/>
  <c r="K8486" i="4"/>
  <c r="K8485" i="4"/>
  <c r="K8484" i="4"/>
  <c r="K8483" i="4"/>
  <c r="K8482" i="4"/>
  <c r="K8481" i="4"/>
  <c r="K8480" i="4"/>
  <c r="K8479" i="4"/>
  <c r="K8478" i="4"/>
  <c r="K8477" i="4"/>
  <c r="K8476" i="4"/>
  <c r="K8475" i="4"/>
  <c r="K8474" i="4"/>
  <c r="K8473" i="4"/>
  <c r="K8472" i="4"/>
  <c r="K8471" i="4"/>
  <c r="K8470" i="4"/>
  <c r="K8469" i="4"/>
  <c r="K8468" i="4"/>
  <c r="K8467" i="4"/>
  <c r="K8466" i="4"/>
  <c r="K8465" i="4"/>
  <c r="K8464" i="4"/>
  <c r="K8463" i="4"/>
  <c r="K8462" i="4"/>
  <c r="K8461" i="4"/>
  <c r="K8460" i="4"/>
  <c r="K8459" i="4"/>
  <c r="K8458" i="4"/>
  <c r="K8457" i="4"/>
  <c r="K8456" i="4"/>
  <c r="K8455" i="4"/>
  <c r="K8454" i="4"/>
  <c r="K8453" i="4"/>
  <c r="K8452" i="4"/>
  <c r="K8451" i="4"/>
  <c r="K8450" i="4"/>
  <c r="K8449" i="4"/>
  <c r="K8448" i="4"/>
  <c r="K8447" i="4"/>
  <c r="K8446" i="4"/>
  <c r="K8445" i="4"/>
  <c r="K8444" i="4"/>
  <c r="K8443" i="4"/>
  <c r="K8442" i="4"/>
  <c r="K8441" i="4"/>
  <c r="K8440" i="4"/>
  <c r="K8439" i="4"/>
  <c r="K8438" i="4"/>
  <c r="K8437" i="4"/>
  <c r="K8436" i="4"/>
  <c r="K8435" i="4"/>
  <c r="K8434" i="4"/>
  <c r="K8433" i="4"/>
  <c r="K8432" i="4"/>
  <c r="K8431" i="4"/>
  <c r="K8430" i="4"/>
  <c r="K8429" i="4"/>
  <c r="K8428" i="4"/>
  <c r="K8427" i="4"/>
  <c r="K8426" i="4"/>
  <c r="K8425" i="4"/>
  <c r="K8424" i="4"/>
  <c r="K8423" i="4"/>
  <c r="K8422" i="4"/>
  <c r="K8421" i="4"/>
  <c r="K8420" i="4"/>
  <c r="K8419" i="4"/>
  <c r="K8418" i="4"/>
  <c r="K8417" i="4"/>
  <c r="K8416" i="4"/>
  <c r="K8415" i="4"/>
  <c r="K8414" i="4"/>
  <c r="K8413" i="4"/>
  <c r="K8412" i="4"/>
  <c r="K8411" i="4"/>
  <c r="K8410" i="4"/>
  <c r="K8409" i="4"/>
  <c r="K8408" i="4"/>
  <c r="K8407" i="4"/>
  <c r="K8406" i="4"/>
  <c r="K8405" i="4"/>
  <c r="K8404" i="4"/>
  <c r="K8403" i="4"/>
  <c r="K8402" i="4"/>
  <c r="K8401" i="4"/>
  <c r="K8400" i="4"/>
  <c r="K8399" i="4"/>
  <c r="K8398" i="4"/>
  <c r="K8397" i="4"/>
  <c r="K8396" i="4"/>
  <c r="K8395" i="4"/>
  <c r="K8394" i="4"/>
  <c r="K8393" i="4"/>
  <c r="K8392" i="4"/>
  <c r="K8391" i="4"/>
  <c r="K8390" i="4"/>
  <c r="K8389" i="4"/>
  <c r="K8388" i="4"/>
  <c r="K8387" i="4"/>
  <c r="K8386" i="4"/>
  <c r="K8385" i="4"/>
  <c r="K8384" i="4"/>
  <c r="K8383" i="4"/>
  <c r="K8382" i="4"/>
  <c r="K8381" i="4"/>
  <c r="K8380" i="4"/>
  <c r="K8379" i="4"/>
  <c r="K8378" i="4"/>
  <c r="K8377" i="4"/>
  <c r="K8376" i="4"/>
  <c r="K8375" i="4"/>
  <c r="K8374" i="4"/>
  <c r="K8373" i="4"/>
  <c r="K8372" i="4"/>
  <c r="K8371" i="4"/>
  <c r="K8370" i="4"/>
  <c r="K8369" i="4"/>
  <c r="K8368" i="4"/>
  <c r="K8367" i="4"/>
  <c r="K8366" i="4"/>
  <c r="K8365" i="4"/>
  <c r="K8364" i="4"/>
  <c r="K8363" i="4"/>
  <c r="K8362" i="4"/>
  <c r="K8361" i="4"/>
  <c r="K8360" i="4"/>
  <c r="K8359" i="4"/>
  <c r="K8358" i="4"/>
  <c r="K8357" i="4"/>
  <c r="K8356" i="4"/>
  <c r="K8355" i="4"/>
  <c r="K8354" i="4"/>
  <c r="K8353" i="4"/>
  <c r="K8352" i="4"/>
  <c r="K8351" i="4"/>
  <c r="K8350" i="4"/>
  <c r="K8349" i="4"/>
  <c r="K8348" i="4"/>
  <c r="K8347" i="4"/>
  <c r="K8346" i="4"/>
  <c r="K8345" i="4"/>
  <c r="K8344" i="4"/>
  <c r="K8343" i="4"/>
  <c r="K8342" i="4"/>
  <c r="K8341" i="4"/>
  <c r="K8340" i="4"/>
  <c r="K8339" i="4"/>
  <c r="K8338" i="4"/>
  <c r="K8337" i="4"/>
  <c r="K8336" i="4"/>
  <c r="K8335" i="4"/>
  <c r="K8334" i="4"/>
  <c r="K8333" i="4"/>
  <c r="K8332" i="4"/>
  <c r="K8331" i="4"/>
  <c r="K8330" i="4"/>
  <c r="K8329" i="4"/>
  <c r="K8328" i="4"/>
  <c r="K8327" i="4"/>
  <c r="K8326" i="4"/>
  <c r="K8325" i="4"/>
  <c r="K8324" i="4"/>
  <c r="K8323" i="4"/>
  <c r="K8322" i="4"/>
  <c r="K8321" i="4"/>
  <c r="K8320" i="4"/>
  <c r="K8319" i="4"/>
  <c r="K8318" i="4"/>
  <c r="K8317" i="4"/>
  <c r="K8316" i="4"/>
  <c r="K8315" i="4"/>
  <c r="K8314" i="4"/>
  <c r="K8313" i="4"/>
  <c r="K8312" i="4"/>
  <c r="K8311" i="4"/>
  <c r="K8310" i="4"/>
  <c r="K8309" i="4"/>
  <c r="K8308" i="4"/>
  <c r="K8307" i="4"/>
  <c r="K8306" i="4"/>
  <c r="K8305" i="4"/>
  <c r="K8304" i="4"/>
  <c r="K8303" i="4"/>
  <c r="K8302" i="4"/>
  <c r="K8301" i="4"/>
  <c r="K8300" i="4"/>
  <c r="K8299" i="4"/>
  <c r="K8298" i="4"/>
  <c r="K8297" i="4"/>
  <c r="K8296" i="4"/>
  <c r="K8295" i="4"/>
  <c r="K8294" i="4"/>
  <c r="K8293" i="4"/>
  <c r="K8292" i="4"/>
  <c r="K8291" i="4"/>
  <c r="K8290" i="4"/>
  <c r="K8289" i="4"/>
  <c r="K8288" i="4"/>
  <c r="K8287" i="4"/>
  <c r="K8286" i="4"/>
  <c r="K8285" i="4"/>
  <c r="K8284" i="4"/>
  <c r="K8283" i="4"/>
  <c r="K8282" i="4"/>
  <c r="K8281" i="4"/>
  <c r="K8280" i="4"/>
  <c r="K8279" i="4"/>
  <c r="K8278" i="4"/>
  <c r="K8277" i="4"/>
  <c r="K8276" i="4"/>
  <c r="K8275" i="4"/>
  <c r="K8274" i="4"/>
  <c r="K8273" i="4"/>
  <c r="K8272" i="4"/>
  <c r="K8271" i="4"/>
  <c r="K8270" i="4"/>
  <c r="K8269" i="4"/>
  <c r="K8268" i="4"/>
  <c r="K8267" i="4"/>
  <c r="K8266" i="4"/>
  <c r="K8265" i="4"/>
  <c r="K8264" i="4"/>
  <c r="K8263" i="4"/>
  <c r="K8262" i="4"/>
  <c r="K8261" i="4"/>
  <c r="K8260" i="4"/>
  <c r="K8259" i="4"/>
  <c r="K8258" i="4"/>
  <c r="K8257" i="4"/>
  <c r="K8256" i="4"/>
  <c r="K8255" i="4"/>
  <c r="K8254" i="4"/>
  <c r="K8253" i="4"/>
  <c r="K8252" i="4"/>
  <c r="K8251" i="4"/>
  <c r="K8250" i="4"/>
  <c r="K8249" i="4"/>
  <c r="K8248" i="4"/>
  <c r="K8247" i="4"/>
  <c r="K8246" i="4"/>
  <c r="K8245" i="4"/>
  <c r="K8244" i="4"/>
  <c r="K8243" i="4"/>
  <c r="K8242" i="4"/>
  <c r="K8241" i="4"/>
  <c r="K8240" i="4"/>
  <c r="K8239" i="4"/>
  <c r="K8238" i="4"/>
  <c r="K8237" i="4"/>
  <c r="K8236" i="4"/>
  <c r="K8235" i="4"/>
  <c r="K8234" i="4"/>
  <c r="K8233" i="4"/>
  <c r="K8232" i="4"/>
  <c r="K8231" i="4"/>
  <c r="K8230" i="4"/>
  <c r="K8229" i="4"/>
  <c r="K8228" i="4"/>
  <c r="K8227" i="4"/>
  <c r="K8226" i="4"/>
  <c r="K8225" i="4"/>
  <c r="K8224" i="4"/>
  <c r="K8223" i="4"/>
  <c r="K8222" i="4"/>
  <c r="K8221" i="4"/>
  <c r="K8220" i="4"/>
  <c r="K8219" i="4"/>
  <c r="K8218" i="4"/>
  <c r="K8217" i="4"/>
  <c r="K8216" i="4"/>
  <c r="K8215" i="4"/>
  <c r="K8214" i="4"/>
  <c r="K8213" i="4"/>
  <c r="K8212" i="4"/>
  <c r="K8211" i="4"/>
  <c r="K8210" i="4"/>
  <c r="K8209" i="4"/>
  <c r="K8208" i="4"/>
  <c r="K8207" i="4"/>
  <c r="K8206" i="4"/>
  <c r="K8205" i="4"/>
  <c r="K8204" i="4"/>
  <c r="K8203" i="4"/>
  <c r="K8202" i="4"/>
  <c r="K8201" i="4"/>
  <c r="K8200" i="4"/>
  <c r="K8199" i="4"/>
  <c r="K8198" i="4"/>
  <c r="K8197" i="4"/>
  <c r="K8196" i="4"/>
  <c r="K8195" i="4"/>
  <c r="K8194" i="4"/>
  <c r="K8193" i="4"/>
  <c r="K8192" i="4"/>
  <c r="K8191" i="4"/>
  <c r="K8190" i="4"/>
  <c r="K8189" i="4"/>
  <c r="K8188" i="4"/>
  <c r="K8187" i="4"/>
  <c r="K8186" i="4"/>
  <c r="K8185" i="4"/>
  <c r="K8184" i="4"/>
  <c r="K8183" i="4"/>
  <c r="K8182" i="4"/>
  <c r="K8181" i="4"/>
  <c r="K8180" i="4"/>
  <c r="K8179" i="4"/>
  <c r="K8178" i="4"/>
  <c r="K8177" i="4"/>
  <c r="K8176" i="4"/>
  <c r="K8175" i="4"/>
  <c r="K8174" i="4"/>
  <c r="K8173" i="4"/>
  <c r="K8172" i="4"/>
  <c r="K8171" i="4"/>
  <c r="K8170" i="4"/>
  <c r="K8169" i="4"/>
  <c r="K8168" i="4"/>
  <c r="K8167" i="4"/>
  <c r="K8166" i="4"/>
  <c r="K8165" i="4"/>
  <c r="K8164" i="4"/>
  <c r="K8163" i="4"/>
  <c r="K8162" i="4"/>
  <c r="K8161" i="4"/>
  <c r="K8160" i="4"/>
  <c r="K8159" i="4"/>
  <c r="K8158" i="4"/>
  <c r="K8157" i="4"/>
  <c r="K8156" i="4"/>
  <c r="K8155" i="4"/>
  <c r="K8154" i="4"/>
  <c r="K8153" i="4"/>
  <c r="K8152" i="4"/>
  <c r="K8151" i="4"/>
  <c r="K8150" i="4"/>
  <c r="K8149" i="4"/>
  <c r="K8148" i="4"/>
  <c r="K8147" i="4"/>
  <c r="K8146" i="4"/>
  <c r="K8145" i="4"/>
  <c r="K8144" i="4"/>
  <c r="K8143" i="4"/>
  <c r="K8142" i="4"/>
  <c r="K8141" i="4"/>
  <c r="K8140" i="4"/>
  <c r="K8139" i="4"/>
  <c r="K8138" i="4"/>
  <c r="K8137" i="4"/>
  <c r="K8136" i="4"/>
  <c r="K8135" i="4"/>
  <c r="K8134" i="4"/>
  <c r="K8133" i="4"/>
  <c r="K8132" i="4"/>
  <c r="K8131" i="4"/>
  <c r="K8130" i="4"/>
  <c r="K8129" i="4"/>
  <c r="K8128" i="4"/>
  <c r="K8127" i="4"/>
  <c r="K8126" i="4"/>
  <c r="K8125" i="4"/>
  <c r="K8124" i="4"/>
  <c r="K8123" i="4"/>
  <c r="K8122" i="4"/>
  <c r="K8121" i="4"/>
  <c r="K8120" i="4"/>
  <c r="K8119" i="4"/>
  <c r="K8118" i="4"/>
  <c r="K8117" i="4"/>
  <c r="K8116" i="4"/>
  <c r="K8115" i="4"/>
  <c r="K8114" i="4"/>
  <c r="K8113" i="4"/>
  <c r="K8112" i="4"/>
  <c r="K8111" i="4"/>
  <c r="K8110" i="4"/>
  <c r="K8109" i="4"/>
  <c r="K8108" i="4"/>
  <c r="K8107" i="4"/>
  <c r="K8106" i="4"/>
  <c r="K8105" i="4"/>
  <c r="K8104" i="4"/>
  <c r="K8103" i="4"/>
  <c r="K8102" i="4"/>
  <c r="K8101" i="4"/>
  <c r="K8100" i="4"/>
  <c r="K8099" i="4"/>
  <c r="K8098" i="4"/>
  <c r="K8097" i="4"/>
  <c r="K8096" i="4"/>
  <c r="K8095" i="4"/>
  <c r="K8094" i="4"/>
  <c r="K8093" i="4"/>
  <c r="K8092" i="4"/>
  <c r="K8091" i="4"/>
  <c r="K8090" i="4"/>
  <c r="K8089" i="4"/>
  <c r="K8088" i="4"/>
  <c r="K8087" i="4"/>
  <c r="K8086" i="4"/>
  <c r="K8085" i="4"/>
  <c r="K8084" i="4"/>
  <c r="K8083" i="4"/>
  <c r="K8082" i="4"/>
  <c r="K8081" i="4"/>
  <c r="K8080" i="4"/>
  <c r="K8079" i="4"/>
  <c r="K8078" i="4"/>
  <c r="K8077" i="4"/>
  <c r="K8076" i="4"/>
  <c r="K8075" i="4"/>
  <c r="K8074" i="4"/>
  <c r="K8073" i="4"/>
  <c r="K8072" i="4"/>
  <c r="K8071" i="4"/>
  <c r="K8070" i="4"/>
  <c r="K8069" i="4"/>
  <c r="K8068" i="4"/>
  <c r="K8067" i="4"/>
  <c r="K8066" i="4"/>
  <c r="K8065" i="4"/>
  <c r="K8064" i="4"/>
  <c r="K8063" i="4"/>
  <c r="K8062" i="4"/>
  <c r="K8061" i="4"/>
  <c r="K8060" i="4"/>
  <c r="K8059" i="4"/>
  <c r="K8058" i="4"/>
  <c r="K8057" i="4"/>
  <c r="K8056" i="4"/>
  <c r="K8055" i="4"/>
  <c r="K8054" i="4"/>
  <c r="K8053" i="4"/>
  <c r="K8052" i="4"/>
  <c r="K8051" i="4"/>
  <c r="K8050" i="4"/>
  <c r="K8049" i="4"/>
  <c r="K8048" i="4"/>
  <c r="K8047" i="4"/>
  <c r="K8046" i="4"/>
  <c r="K8045" i="4"/>
  <c r="K8044" i="4"/>
  <c r="K8043" i="4"/>
  <c r="K8042" i="4"/>
  <c r="K8041" i="4"/>
  <c r="K8040" i="4"/>
  <c r="K8039" i="4"/>
  <c r="K8038" i="4"/>
  <c r="K8037" i="4"/>
  <c r="K8036" i="4"/>
  <c r="K8035" i="4"/>
  <c r="K8034" i="4"/>
  <c r="K8033" i="4"/>
  <c r="K8032" i="4"/>
  <c r="K8031" i="4"/>
  <c r="K8030" i="4"/>
  <c r="K8029" i="4"/>
  <c r="K8028" i="4"/>
  <c r="K8027" i="4"/>
  <c r="K8026" i="4"/>
  <c r="K8025" i="4"/>
  <c r="K8024" i="4"/>
  <c r="K8023" i="4"/>
  <c r="K8022" i="4"/>
  <c r="K8021" i="4"/>
  <c r="K8020" i="4"/>
  <c r="K8019" i="4"/>
  <c r="K8018" i="4"/>
  <c r="K8017" i="4"/>
  <c r="K8016" i="4"/>
  <c r="K8015" i="4"/>
  <c r="K8014" i="4"/>
  <c r="K8013" i="4"/>
  <c r="K8012" i="4"/>
  <c r="K8011" i="4"/>
  <c r="K8010" i="4"/>
  <c r="K8009" i="4"/>
  <c r="K8008" i="4"/>
  <c r="K8007" i="4"/>
  <c r="K8006" i="4"/>
  <c r="K8005" i="4"/>
  <c r="K8004" i="4"/>
  <c r="K8003" i="4"/>
  <c r="K8002" i="4"/>
  <c r="K8001" i="4"/>
  <c r="K8000" i="4"/>
  <c r="K7999" i="4"/>
  <c r="K7998" i="4"/>
  <c r="K7997" i="4"/>
  <c r="K7996" i="4"/>
  <c r="K7995" i="4"/>
  <c r="K7994" i="4"/>
  <c r="K7993" i="4"/>
  <c r="K7992" i="4"/>
  <c r="K7991" i="4"/>
  <c r="K7990" i="4"/>
  <c r="K7989" i="4"/>
  <c r="K7988" i="4"/>
  <c r="K7987" i="4"/>
  <c r="K7986" i="4"/>
  <c r="K7985" i="4"/>
  <c r="K7984" i="4"/>
  <c r="K7983" i="4"/>
  <c r="K7982" i="4"/>
  <c r="K7981" i="4"/>
  <c r="K7980" i="4"/>
  <c r="K7979" i="4"/>
  <c r="K7978" i="4"/>
  <c r="K7977" i="4"/>
  <c r="K7976" i="4"/>
  <c r="K7975" i="4"/>
  <c r="K7974" i="4"/>
  <c r="K7973" i="4"/>
  <c r="K7972" i="4"/>
  <c r="K7971" i="4"/>
  <c r="K7970" i="4"/>
  <c r="K7969" i="4"/>
  <c r="K7968" i="4"/>
  <c r="K7967" i="4"/>
  <c r="K7966" i="4"/>
  <c r="K7965" i="4"/>
  <c r="K7964" i="4"/>
  <c r="K7963" i="4"/>
  <c r="K7962" i="4"/>
  <c r="K7961" i="4"/>
  <c r="K7960" i="4"/>
  <c r="K7959" i="4"/>
  <c r="K7958" i="4"/>
  <c r="K7957" i="4"/>
  <c r="K7956" i="4"/>
  <c r="K7955" i="4"/>
  <c r="K7954" i="4"/>
  <c r="K7953" i="4"/>
  <c r="K7952" i="4"/>
  <c r="K7951" i="4"/>
  <c r="K7950" i="4"/>
  <c r="K7949" i="4"/>
  <c r="K7948" i="4"/>
  <c r="K7947" i="4"/>
  <c r="K7946" i="4"/>
  <c r="K7945" i="4"/>
  <c r="K7944" i="4"/>
  <c r="K7943" i="4"/>
  <c r="K7942" i="4"/>
  <c r="K7941" i="4"/>
  <c r="K7940" i="4"/>
  <c r="K7939" i="4"/>
  <c r="K7938" i="4"/>
  <c r="K7937" i="4"/>
  <c r="K7936" i="4"/>
  <c r="K7935" i="4"/>
  <c r="K7934" i="4"/>
  <c r="K7933" i="4"/>
  <c r="K7932" i="4"/>
  <c r="K7931" i="4"/>
  <c r="K7930" i="4"/>
  <c r="K7929" i="4"/>
  <c r="K7928" i="4"/>
  <c r="K7927" i="4"/>
  <c r="K7926" i="4"/>
  <c r="K7925" i="4"/>
  <c r="K7924" i="4"/>
  <c r="K7923" i="4"/>
  <c r="K7922" i="4"/>
  <c r="K7921" i="4"/>
  <c r="K7920" i="4"/>
  <c r="K7919" i="4"/>
  <c r="K7918" i="4"/>
  <c r="K7917" i="4"/>
  <c r="K7916" i="4"/>
  <c r="K7915" i="4"/>
  <c r="K7914" i="4"/>
  <c r="K7913" i="4"/>
  <c r="K7912" i="4"/>
  <c r="K7911" i="4"/>
  <c r="K7910" i="4"/>
  <c r="K7909" i="4"/>
  <c r="K7908" i="4"/>
  <c r="K7907" i="4"/>
  <c r="K7906" i="4"/>
  <c r="K7905" i="4"/>
  <c r="K7904" i="4"/>
  <c r="K7903" i="4"/>
  <c r="K7902" i="4"/>
  <c r="K7901" i="4"/>
  <c r="K7900" i="4"/>
  <c r="K7899" i="4"/>
  <c r="K7898" i="4"/>
  <c r="K7897" i="4"/>
  <c r="K7896" i="4"/>
  <c r="K7895" i="4"/>
  <c r="K7894" i="4"/>
  <c r="K7893" i="4"/>
  <c r="K7892" i="4"/>
  <c r="K7891" i="4"/>
  <c r="K7890" i="4"/>
  <c r="K7889" i="4"/>
  <c r="K7888" i="4"/>
  <c r="K7887" i="4"/>
  <c r="K7886" i="4"/>
  <c r="K7885" i="4"/>
  <c r="K7884" i="4"/>
  <c r="K7883" i="4"/>
  <c r="K7882" i="4"/>
  <c r="K7881" i="4"/>
  <c r="K7880" i="4"/>
  <c r="K7879" i="4"/>
  <c r="K7878" i="4"/>
  <c r="K7877" i="4"/>
  <c r="K7876" i="4"/>
  <c r="K7875" i="4"/>
  <c r="K7874" i="4"/>
  <c r="K7873" i="4"/>
  <c r="K7872" i="4"/>
  <c r="K7871" i="4"/>
  <c r="K7870" i="4"/>
  <c r="K7869" i="4"/>
  <c r="K7868" i="4"/>
  <c r="K7867" i="4"/>
  <c r="K7866" i="4"/>
  <c r="K7865" i="4"/>
  <c r="K7864" i="4"/>
  <c r="K7863" i="4"/>
  <c r="K7862" i="4"/>
  <c r="K7861" i="4"/>
  <c r="K7860" i="4"/>
  <c r="K7859" i="4"/>
  <c r="K7858" i="4"/>
  <c r="K7857" i="4"/>
  <c r="K7856" i="4"/>
  <c r="K7855" i="4"/>
  <c r="K7854" i="4"/>
  <c r="K7853" i="4"/>
  <c r="K7852" i="4"/>
  <c r="K7851" i="4"/>
  <c r="K7850" i="4"/>
  <c r="K7849" i="4"/>
  <c r="K7848" i="4"/>
  <c r="K7847" i="4"/>
  <c r="K7846" i="4"/>
  <c r="K7845" i="4"/>
  <c r="K7844" i="4"/>
  <c r="K7843" i="4"/>
  <c r="K7842" i="4"/>
  <c r="K7841" i="4"/>
  <c r="K7840" i="4"/>
  <c r="K7839" i="4"/>
  <c r="K7838" i="4"/>
  <c r="K7837" i="4"/>
  <c r="K7836" i="4"/>
  <c r="K7835" i="4"/>
  <c r="K7834" i="4"/>
  <c r="K7833" i="4"/>
  <c r="K7832" i="4"/>
  <c r="K7831" i="4"/>
  <c r="K7830" i="4"/>
  <c r="K7829" i="4"/>
  <c r="K7828" i="4"/>
  <c r="K7827" i="4"/>
  <c r="K7826" i="4"/>
  <c r="K7825" i="4"/>
  <c r="K7824" i="4"/>
  <c r="K7823" i="4"/>
  <c r="K7822" i="4"/>
  <c r="K7821" i="4"/>
  <c r="K7820" i="4"/>
  <c r="K7819" i="4"/>
  <c r="K7818" i="4"/>
  <c r="K7817" i="4"/>
  <c r="K7816" i="4"/>
  <c r="K7815" i="4"/>
  <c r="K7814" i="4"/>
  <c r="K7813" i="4"/>
  <c r="K7812" i="4"/>
  <c r="K7811" i="4"/>
  <c r="K7810" i="4"/>
  <c r="K7809" i="4"/>
  <c r="K7808" i="4"/>
  <c r="K7807" i="4"/>
  <c r="K7806" i="4"/>
  <c r="K7805" i="4"/>
  <c r="K7804" i="4"/>
  <c r="K7803" i="4"/>
  <c r="K7802" i="4"/>
  <c r="K7801" i="4"/>
  <c r="K7800" i="4"/>
  <c r="K7799" i="4"/>
  <c r="K7798" i="4"/>
  <c r="K7797" i="4"/>
  <c r="K7796" i="4"/>
  <c r="K7795" i="4"/>
  <c r="K7794" i="4"/>
  <c r="K7793" i="4"/>
  <c r="K7792" i="4"/>
  <c r="K7791" i="4"/>
  <c r="K7790" i="4"/>
  <c r="K7789" i="4"/>
  <c r="K7788" i="4"/>
  <c r="K7787" i="4"/>
  <c r="K7786" i="4"/>
  <c r="K7785" i="4"/>
  <c r="K7784" i="4"/>
  <c r="K7783" i="4"/>
  <c r="K7782" i="4"/>
  <c r="K7781" i="4"/>
  <c r="K7780" i="4"/>
  <c r="K7779" i="4"/>
  <c r="K7778" i="4"/>
  <c r="K7777" i="4"/>
  <c r="K7776" i="4"/>
  <c r="K7775" i="4"/>
  <c r="K7774" i="4"/>
  <c r="K7773" i="4"/>
  <c r="K7772" i="4"/>
  <c r="K7771" i="4"/>
  <c r="K7770" i="4"/>
  <c r="K7769" i="4"/>
  <c r="K7768" i="4"/>
  <c r="K7767" i="4"/>
  <c r="K7766" i="4"/>
  <c r="K7765" i="4"/>
  <c r="K7764" i="4"/>
  <c r="K7763" i="4"/>
  <c r="K7762" i="4"/>
  <c r="K7761" i="4"/>
  <c r="K7760" i="4"/>
  <c r="K7759" i="4"/>
  <c r="K7758" i="4"/>
  <c r="K7757" i="4"/>
  <c r="K7756" i="4"/>
  <c r="K7755" i="4"/>
  <c r="K7754" i="4"/>
  <c r="K7753" i="4"/>
  <c r="K7752" i="4"/>
  <c r="K7751" i="4"/>
  <c r="K7750" i="4"/>
  <c r="K7749" i="4"/>
  <c r="K7748" i="4"/>
  <c r="K7747" i="4"/>
  <c r="K7746" i="4"/>
  <c r="K7745" i="4"/>
  <c r="K7744" i="4"/>
  <c r="K7743" i="4"/>
  <c r="K7742" i="4"/>
  <c r="K7741" i="4"/>
  <c r="K7740" i="4"/>
  <c r="K7739" i="4"/>
  <c r="K7738" i="4"/>
  <c r="K7737" i="4"/>
  <c r="K7736" i="4"/>
  <c r="K7735" i="4"/>
  <c r="K7734" i="4"/>
  <c r="K7733" i="4"/>
  <c r="K7732" i="4"/>
  <c r="K7731" i="4"/>
  <c r="K7730" i="4"/>
  <c r="K7729" i="4"/>
  <c r="K7728" i="4"/>
  <c r="K7727" i="4"/>
  <c r="K7726" i="4"/>
  <c r="K7725" i="4"/>
  <c r="K7724" i="4"/>
  <c r="K7723" i="4"/>
  <c r="K7722" i="4"/>
  <c r="K7721" i="4"/>
  <c r="K7720" i="4"/>
  <c r="K7719" i="4"/>
  <c r="K7718" i="4"/>
  <c r="K7717" i="4"/>
  <c r="K7716" i="4"/>
  <c r="K7715" i="4"/>
  <c r="K7714" i="4"/>
  <c r="K7713" i="4"/>
  <c r="K7712" i="4"/>
  <c r="K7711" i="4"/>
  <c r="K7710" i="4"/>
  <c r="K7709" i="4"/>
  <c r="K7708" i="4"/>
  <c r="K7707" i="4"/>
  <c r="K7706" i="4"/>
  <c r="K7705" i="4"/>
  <c r="K7704" i="4"/>
  <c r="K7703" i="4"/>
  <c r="K7702" i="4"/>
  <c r="K7701" i="4"/>
  <c r="K7700" i="4"/>
  <c r="K7699" i="4"/>
  <c r="K7698" i="4"/>
  <c r="K7697" i="4"/>
  <c r="K7696" i="4"/>
  <c r="K7695" i="4"/>
  <c r="K7694" i="4"/>
  <c r="K7693" i="4"/>
  <c r="K7692" i="4"/>
  <c r="K7691" i="4"/>
  <c r="K7690" i="4"/>
  <c r="K7689" i="4"/>
  <c r="K7688" i="4"/>
  <c r="K7687" i="4"/>
  <c r="K7686" i="4"/>
  <c r="K7685" i="4"/>
  <c r="K7684" i="4"/>
  <c r="K7683" i="4"/>
  <c r="K7682" i="4"/>
  <c r="K7681" i="4"/>
  <c r="K7680" i="4"/>
  <c r="K7679" i="4"/>
  <c r="K7678" i="4"/>
  <c r="K7677" i="4"/>
  <c r="K7676" i="4"/>
  <c r="K7675" i="4"/>
  <c r="K7674" i="4"/>
  <c r="K7673" i="4"/>
  <c r="K7672" i="4"/>
  <c r="K7671" i="4"/>
  <c r="K7670" i="4"/>
  <c r="K7669" i="4"/>
  <c r="K7668" i="4"/>
  <c r="K7667" i="4"/>
  <c r="K7666" i="4"/>
  <c r="K7665" i="4"/>
  <c r="K7664" i="4"/>
  <c r="K7663" i="4"/>
  <c r="K7662" i="4"/>
  <c r="K7661" i="4"/>
  <c r="K7660" i="4"/>
  <c r="K7659" i="4"/>
  <c r="K7658" i="4"/>
  <c r="K7657" i="4"/>
  <c r="K7656" i="4"/>
  <c r="K7655" i="4"/>
  <c r="K7654" i="4"/>
  <c r="K7653" i="4"/>
  <c r="K7652" i="4"/>
  <c r="K7651" i="4"/>
  <c r="K7650" i="4"/>
  <c r="K7649" i="4"/>
  <c r="K7648" i="4"/>
  <c r="K7647" i="4"/>
  <c r="K7646" i="4"/>
  <c r="K7645" i="4"/>
  <c r="K7644" i="4"/>
  <c r="K7643" i="4"/>
  <c r="K7642" i="4"/>
  <c r="K7641" i="4"/>
  <c r="K7640" i="4"/>
  <c r="K7639" i="4"/>
  <c r="K7638" i="4"/>
  <c r="K7637" i="4"/>
  <c r="K7636" i="4"/>
  <c r="K7635" i="4"/>
  <c r="K7634" i="4"/>
  <c r="K7633" i="4"/>
  <c r="K7632" i="4"/>
  <c r="K7631" i="4"/>
  <c r="K7630" i="4"/>
  <c r="K7629" i="4"/>
  <c r="K7628" i="4"/>
  <c r="K7627" i="4"/>
  <c r="K7626" i="4"/>
  <c r="K7625" i="4"/>
  <c r="K7624" i="4"/>
  <c r="K7623" i="4"/>
  <c r="K7622" i="4"/>
  <c r="K7621" i="4"/>
  <c r="K7620" i="4"/>
  <c r="K7619" i="4"/>
  <c r="K7618" i="4"/>
  <c r="K7617" i="4"/>
  <c r="K7616" i="4"/>
  <c r="K7615" i="4"/>
  <c r="K7614" i="4"/>
  <c r="K7613" i="4"/>
  <c r="K7612" i="4"/>
  <c r="K7611" i="4"/>
  <c r="K7610" i="4"/>
  <c r="K7609" i="4"/>
  <c r="K7608" i="4"/>
  <c r="K7607" i="4"/>
  <c r="K7606" i="4"/>
  <c r="K7605" i="4"/>
  <c r="K7604" i="4"/>
  <c r="K7603" i="4"/>
  <c r="K7602" i="4"/>
  <c r="K7601" i="4"/>
  <c r="K7600" i="4"/>
  <c r="K7599" i="4"/>
  <c r="K7598" i="4"/>
  <c r="K7597" i="4"/>
  <c r="K7596" i="4"/>
  <c r="K7595" i="4"/>
  <c r="K7594" i="4"/>
  <c r="K7593" i="4"/>
  <c r="K7592" i="4"/>
  <c r="K7591" i="4"/>
  <c r="K7590" i="4"/>
  <c r="K7589" i="4"/>
  <c r="K7588" i="4"/>
  <c r="K7587" i="4"/>
  <c r="K7586" i="4"/>
  <c r="K7585" i="4"/>
  <c r="K7584" i="4"/>
  <c r="K7583" i="4"/>
  <c r="K7582" i="4"/>
  <c r="K7581" i="4"/>
  <c r="K7580" i="4"/>
  <c r="K7579" i="4"/>
  <c r="K7578" i="4"/>
  <c r="K7577" i="4"/>
  <c r="K7576" i="4"/>
  <c r="K7575" i="4"/>
  <c r="K7574" i="4"/>
  <c r="K7573" i="4"/>
  <c r="K7572" i="4"/>
  <c r="K7571" i="4"/>
  <c r="K7570" i="4"/>
  <c r="K7569" i="4"/>
  <c r="K7568" i="4"/>
  <c r="K7567" i="4"/>
  <c r="K7566" i="4"/>
  <c r="K7565" i="4"/>
  <c r="K7564" i="4"/>
  <c r="K7563" i="4"/>
  <c r="K7562" i="4"/>
  <c r="K7561" i="4"/>
  <c r="K7560" i="4"/>
  <c r="K7559" i="4"/>
  <c r="K7558" i="4"/>
  <c r="K7557" i="4"/>
  <c r="K7556" i="4"/>
  <c r="K7555" i="4"/>
  <c r="K7554" i="4"/>
  <c r="K7553" i="4"/>
  <c r="K7552" i="4"/>
  <c r="K7551" i="4"/>
  <c r="K7550" i="4"/>
  <c r="K7549" i="4"/>
  <c r="K7548" i="4"/>
  <c r="K7547" i="4"/>
  <c r="K7546" i="4"/>
  <c r="K7545" i="4"/>
  <c r="K7544" i="4"/>
  <c r="K7543" i="4"/>
  <c r="K7542" i="4"/>
  <c r="K7541" i="4"/>
  <c r="K7540" i="4"/>
  <c r="K7539" i="4"/>
  <c r="K7538" i="4"/>
  <c r="K7537" i="4"/>
  <c r="K7536" i="4"/>
  <c r="K7535" i="4"/>
  <c r="K7534" i="4"/>
  <c r="K7533" i="4"/>
  <c r="K7532" i="4"/>
  <c r="K7531" i="4"/>
  <c r="K7530" i="4"/>
  <c r="K7529" i="4"/>
  <c r="K7528" i="4"/>
  <c r="K7527" i="4"/>
  <c r="K7526" i="4"/>
  <c r="K7525" i="4"/>
  <c r="K7524" i="4"/>
  <c r="K7523" i="4"/>
  <c r="K7522" i="4"/>
  <c r="K7521" i="4"/>
  <c r="K7520" i="4"/>
  <c r="K7519" i="4"/>
  <c r="K7518" i="4"/>
  <c r="K7517" i="4"/>
  <c r="K7516" i="4"/>
  <c r="K7515" i="4"/>
  <c r="K7514" i="4"/>
  <c r="K7513" i="4"/>
  <c r="K7512" i="4"/>
  <c r="K7511" i="4"/>
  <c r="K7510" i="4"/>
  <c r="K7509" i="4"/>
  <c r="K7508" i="4"/>
  <c r="K7507" i="4"/>
  <c r="K7506" i="4"/>
  <c r="K7505" i="4"/>
  <c r="K7504" i="4"/>
  <c r="K7503" i="4"/>
  <c r="K7502" i="4"/>
  <c r="K7501" i="4"/>
  <c r="K7500" i="4"/>
  <c r="K7499" i="4"/>
  <c r="K7498" i="4"/>
  <c r="K7497" i="4"/>
  <c r="K7496" i="4"/>
  <c r="K7495" i="4"/>
  <c r="K7494" i="4"/>
  <c r="K7493" i="4"/>
  <c r="K7492" i="4"/>
  <c r="K7491" i="4"/>
  <c r="K7490" i="4"/>
  <c r="K7489" i="4"/>
  <c r="K7488" i="4"/>
  <c r="K7487" i="4"/>
  <c r="K7486" i="4"/>
  <c r="K7485" i="4"/>
  <c r="K7484" i="4"/>
  <c r="K7483" i="4"/>
  <c r="K7482" i="4"/>
  <c r="K7481" i="4"/>
  <c r="K7480" i="4"/>
  <c r="K7479" i="4"/>
  <c r="K7478" i="4"/>
  <c r="K7477" i="4"/>
  <c r="K7476" i="4"/>
  <c r="K7475" i="4"/>
  <c r="K7474" i="4"/>
  <c r="K7473" i="4"/>
  <c r="K7472" i="4"/>
  <c r="K7471" i="4"/>
  <c r="K7470" i="4"/>
  <c r="K7469" i="4"/>
  <c r="K7468" i="4"/>
  <c r="K7467" i="4"/>
  <c r="K7466" i="4"/>
  <c r="K7465" i="4"/>
  <c r="K7464" i="4"/>
  <c r="K7463" i="4"/>
  <c r="K7462" i="4"/>
  <c r="K7461" i="4"/>
  <c r="K7460" i="4"/>
  <c r="K7459" i="4"/>
  <c r="K7458" i="4"/>
  <c r="K7457" i="4"/>
  <c r="K7456" i="4"/>
  <c r="K7455" i="4"/>
  <c r="K7454" i="4"/>
  <c r="K7453" i="4"/>
  <c r="K7452" i="4"/>
  <c r="K7451" i="4"/>
  <c r="K7450" i="4"/>
  <c r="K7449" i="4"/>
  <c r="K7448" i="4"/>
  <c r="K7447" i="4"/>
  <c r="K7446" i="4"/>
  <c r="K7445" i="4"/>
  <c r="K7444" i="4"/>
  <c r="K7443" i="4"/>
  <c r="K7442" i="4"/>
  <c r="K7441" i="4"/>
  <c r="K7440" i="4"/>
  <c r="K7439" i="4"/>
  <c r="K7438" i="4"/>
  <c r="K7437" i="4"/>
  <c r="K7436" i="4"/>
  <c r="K7435" i="4"/>
  <c r="K7434" i="4"/>
  <c r="K7433" i="4"/>
  <c r="K7432" i="4"/>
  <c r="K7431" i="4"/>
  <c r="K7430" i="4"/>
  <c r="K7429" i="4"/>
  <c r="K7428" i="4"/>
  <c r="K7427" i="4"/>
  <c r="K7426" i="4"/>
  <c r="K7425" i="4"/>
  <c r="K7424" i="4"/>
  <c r="K7423" i="4"/>
  <c r="K7422" i="4"/>
  <c r="K7421" i="4"/>
  <c r="K7420" i="4"/>
  <c r="K7419" i="4"/>
  <c r="K7418" i="4"/>
  <c r="K7417" i="4"/>
  <c r="K7416" i="4"/>
  <c r="K7415" i="4"/>
  <c r="K7414" i="4"/>
  <c r="K7413" i="4"/>
  <c r="K7412" i="4"/>
  <c r="K7411" i="4"/>
  <c r="K7410" i="4"/>
  <c r="K7409" i="4"/>
  <c r="K7408" i="4"/>
  <c r="K7407" i="4"/>
  <c r="K7406" i="4"/>
  <c r="K7405" i="4"/>
  <c r="K7404" i="4"/>
  <c r="K7403" i="4"/>
  <c r="K7402" i="4"/>
  <c r="K7401" i="4"/>
  <c r="K7400" i="4"/>
  <c r="K7399" i="4"/>
  <c r="K7398" i="4"/>
  <c r="K7397" i="4"/>
  <c r="K7396" i="4"/>
  <c r="K7395" i="4"/>
  <c r="K7394" i="4"/>
  <c r="K7393" i="4"/>
  <c r="K7392" i="4"/>
  <c r="K7391" i="4"/>
  <c r="K7390" i="4"/>
  <c r="K7389" i="4"/>
  <c r="K7388" i="4"/>
  <c r="K7387" i="4"/>
  <c r="K7386" i="4"/>
  <c r="K7385" i="4"/>
  <c r="K7384" i="4"/>
  <c r="K7383" i="4"/>
  <c r="K7382" i="4"/>
  <c r="K7381" i="4"/>
  <c r="K7380" i="4"/>
  <c r="K7379" i="4"/>
  <c r="K7378" i="4"/>
  <c r="K7377" i="4"/>
  <c r="K7376" i="4"/>
  <c r="K7375" i="4"/>
  <c r="K7374" i="4"/>
  <c r="K7373" i="4"/>
  <c r="K7372" i="4"/>
  <c r="K7371" i="4"/>
  <c r="K7370" i="4"/>
  <c r="K7369" i="4"/>
  <c r="K7368" i="4"/>
  <c r="K7367" i="4"/>
  <c r="K7366" i="4"/>
  <c r="K7365" i="4"/>
  <c r="K7364" i="4"/>
  <c r="K7363" i="4"/>
  <c r="K7362" i="4"/>
  <c r="K7361" i="4"/>
  <c r="K7360" i="4"/>
  <c r="K7359" i="4"/>
  <c r="K7358" i="4"/>
  <c r="K7357" i="4"/>
  <c r="K7356" i="4"/>
  <c r="K7355" i="4"/>
  <c r="K7354" i="4"/>
  <c r="K7353" i="4"/>
  <c r="K7352" i="4"/>
  <c r="K7351" i="4"/>
  <c r="K7350" i="4"/>
  <c r="K7349" i="4"/>
  <c r="K7348" i="4"/>
  <c r="K7347" i="4"/>
  <c r="K7346" i="4"/>
  <c r="K7345" i="4"/>
  <c r="K7344" i="4"/>
  <c r="K7343" i="4"/>
  <c r="K7342" i="4"/>
  <c r="K7341" i="4"/>
  <c r="K7340" i="4"/>
  <c r="K7339" i="4"/>
  <c r="K7338" i="4"/>
  <c r="K7337" i="4"/>
  <c r="K7336" i="4"/>
  <c r="K7335" i="4"/>
  <c r="K7334" i="4"/>
  <c r="K7333" i="4"/>
  <c r="K7332" i="4"/>
  <c r="K7331" i="4"/>
  <c r="K7330" i="4"/>
  <c r="K7329" i="4"/>
  <c r="K7328" i="4"/>
  <c r="K7327" i="4"/>
  <c r="K7326" i="4"/>
  <c r="K7325" i="4"/>
  <c r="K7324" i="4"/>
  <c r="K7323" i="4"/>
  <c r="K7322" i="4"/>
  <c r="K7321" i="4"/>
  <c r="K7320" i="4"/>
  <c r="K7319" i="4"/>
  <c r="K7318" i="4"/>
  <c r="K7317" i="4"/>
  <c r="K7316" i="4"/>
  <c r="K7315" i="4"/>
  <c r="K7314" i="4"/>
  <c r="K7313" i="4"/>
  <c r="K7312" i="4"/>
  <c r="K7311" i="4"/>
  <c r="K7310" i="4"/>
  <c r="K7309" i="4"/>
  <c r="K7308" i="4"/>
  <c r="K7307" i="4"/>
  <c r="K7306" i="4"/>
  <c r="K7305" i="4"/>
  <c r="K7304" i="4"/>
  <c r="K7303" i="4"/>
  <c r="K7302" i="4"/>
  <c r="K7301" i="4"/>
  <c r="K7300" i="4"/>
  <c r="K7299" i="4"/>
  <c r="K7298" i="4"/>
  <c r="K7297" i="4"/>
  <c r="K7296" i="4"/>
  <c r="K7295" i="4"/>
  <c r="K7294" i="4"/>
  <c r="K7293" i="4"/>
  <c r="K7292" i="4"/>
  <c r="K7291" i="4"/>
  <c r="K7290" i="4"/>
  <c r="K7289" i="4"/>
  <c r="K7288" i="4"/>
  <c r="K7287" i="4"/>
  <c r="K7286" i="4"/>
  <c r="K7285" i="4"/>
  <c r="K7284" i="4"/>
  <c r="K7283" i="4"/>
  <c r="K7282" i="4"/>
  <c r="K7281" i="4"/>
  <c r="K7280" i="4"/>
  <c r="K7279" i="4"/>
  <c r="K7278" i="4"/>
  <c r="K7277" i="4"/>
  <c r="K7276" i="4"/>
  <c r="K7275" i="4"/>
  <c r="K7274" i="4"/>
  <c r="K7273" i="4"/>
  <c r="K7272" i="4"/>
  <c r="K7271" i="4"/>
  <c r="K7270" i="4"/>
  <c r="K7269" i="4"/>
  <c r="K7268" i="4"/>
  <c r="K7267" i="4"/>
  <c r="K7266" i="4"/>
  <c r="K7265" i="4"/>
  <c r="K7264" i="4"/>
  <c r="K7263" i="4"/>
  <c r="K7262" i="4"/>
  <c r="K7261" i="4"/>
  <c r="K7260" i="4"/>
  <c r="K7259" i="4"/>
  <c r="K7258" i="4"/>
  <c r="K7257" i="4"/>
  <c r="K7256" i="4"/>
  <c r="K7255" i="4"/>
  <c r="K7254" i="4"/>
  <c r="K7253" i="4"/>
  <c r="K7252" i="4"/>
  <c r="K7251" i="4"/>
  <c r="K7250" i="4"/>
  <c r="K7249" i="4"/>
  <c r="K7248" i="4"/>
  <c r="K7247" i="4"/>
  <c r="K7246" i="4"/>
  <c r="K7245" i="4"/>
  <c r="K7244" i="4"/>
  <c r="K7243" i="4"/>
  <c r="K7242" i="4"/>
  <c r="K7241" i="4"/>
  <c r="K7240" i="4"/>
  <c r="K7239" i="4"/>
  <c r="K7238" i="4"/>
  <c r="K7237" i="4"/>
  <c r="K7236" i="4"/>
  <c r="K7235" i="4"/>
  <c r="K7234" i="4"/>
  <c r="K7233" i="4"/>
  <c r="K7232" i="4"/>
  <c r="K7231" i="4"/>
  <c r="K7230" i="4"/>
  <c r="K7229" i="4"/>
  <c r="K7228" i="4"/>
  <c r="K7227" i="4"/>
  <c r="K7226" i="4"/>
  <c r="K7225" i="4"/>
  <c r="K7224" i="4"/>
  <c r="K7223" i="4"/>
  <c r="K7222" i="4"/>
  <c r="K7221" i="4"/>
  <c r="K7220" i="4"/>
  <c r="K7219" i="4"/>
  <c r="K7218" i="4"/>
  <c r="K7217" i="4"/>
  <c r="K7216" i="4"/>
  <c r="K7215" i="4"/>
  <c r="K7214" i="4"/>
  <c r="K7213" i="4"/>
  <c r="K7212" i="4"/>
  <c r="K7211" i="4"/>
  <c r="K7210" i="4"/>
  <c r="K7209" i="4"/>
  <c r="K7208" i="4"/>
  <c r="K7207" i="4"/>
  <c r="K7206" i="4"/>
  <c r="K7205" i="4"/>
  <c r="K7204" i="4"/>
  <c r="K7203" i="4"/>
  <c r="K7202" i="4"/>
  <c r="K7201" i="4"/>
  <c r="K7200" i="4"/>
  <c r="K7199" i="4"/>
  <c r="K7198" i="4"/>
  <c r="K7197" i="4"/>
  <c r="K7196" i="4"/>
  <c r="K7195" i="4"/>
  <c r="K7194" i="4"/>
  <c r="K7193" i="4"/>
  <c r="K7192" i="4"/>
  <c r="K7191" i="4"/>
  <c r="K7190" i="4"/>
  <c r="K7189" i="4"/>
  <c r="K7188" i="4"/>
  <c r="K7187" i="4"/>
  <c r="K7186" i="4"/>
  <c r="K7185" i="4"/>
  <c r="K7184" i="4"/>
  <c r="K7183" i="4"/>
  <c r="K7182" i="4"/>
  <c r="K7181" i="4"/>
  <c r="K7180" i="4"/>
  <c r="K7179" i="4"/>
  <c r="K7178" i="4"/>
  <c r="K7177" i="4"/>
  <c r="K7176" i="4"/>
  <c r="K7175" i="4"/>
  <c r="K7174" i="4"/>
  <c r="K7173" i="4"/>
  <c r="K7172" i="4"/>
  <c r="K7171" i="4"/>
  <c r="K7170" i="4"/>
  <c r="K7169" i="4"/>
  <c r="K7168" i="4"/>
  <c r="K7167" i="4"/>
  <c r="K7166" i="4"/>
  <c r="K7165" i="4"/>
  <c r="K7164" i="4"/>
  <c r="K7163" i="4"/>
  <c r="K7162" i="4"/>
  <c r="K7161" i="4"/>
  <c r="K7160" i="4"/>
  <c r="K7159" i="4"/>
  <c r="K7158" i="4"/>
  <c r="K7157" i="4"/>
  <c r="K7156" i="4"/>
  <c r="K7155" i="4"/>
  <c r="K7154" i="4"/>
  <c r="K7153" i="4"/>
  <c r="K7152" i="4"/>
  <c r="K7151" i="4"/>
  <c r="K7150" i="4"/>
  <c r="K7149" i="4"/>
  <c r="K7148" i="4"/>
  <c r="K7147" i="4"/>
  <c r="K7146" i="4"/>
  <c r="K7145" i="4"/>
  <c r="K7144" i="4"/>
  <c r="K7143" i="4"/>
  <c r="K7142" i="4"/>
  <c r="K7141" i="4"/>
  <c r="K7140" i="4"/>
  <c r="K7139" i="4"/>
  <c r="K7138" i="4"/>
  <c r="K7137" i="4"/>
  <c r="K7136" i="4"/>
  <c r="K7135" i="4"/>
  <c r="K7134" i="4"/>
  <c r="K7133" i="4"/>
  <c r="K7132" i="4"/>
  <c r="K7131" i="4"/>
  <c r="K7130" i="4"/>
  <c r="K7129" i="4"/>
  <c r="K7128" i="4"/>
  <c r="K7127" i="4"/>
  <c r="K7126" i="4"/>
  <c r="K7125" i="4"/>
  <c r="K7124" i="4"/>
  <c r="K7123" i="4"/>
  <c r="K7122" i="4"/>
  <c r="K7121" i="4"/>
  <c r="K7120" i="4"/>
  <c r="K7119" i="4"/>
  <c r="K7118" i="4"/>
  <c r="K7117" i="4"/>
  <c r="K7116" i="4"/>
  <c r="K7115" i="4"/>
  <c r="K7114" i="4"/>
  <c r="K7113" i="4"/>
  <c r="K7112" i="4"/>
  <c r="K7111" i="4"/>
  <c r="K7110" i="4"/>
  <c r="K7109" i="4"/>
  <c r="K7108" i="4"/>
  <c r="K7107" i="4"/>
  <c r="K7106" i="4"/>
  <c r="K7105" i="4"/>
  <c r="K7104" i="4"/>
  <c r="K7103" i="4"/>
  <c r="K7102" i="4"/>
  <c r="K7101" i="4"/>
  <c r="K7100" i="4"/>
  <c r="K7099" i="4"/>
  <c r="K7098" i="4"/>
  <c r="K7097" i="4"/>
  <c r="K7096" i="4"/>
  <c r="K7095" i="4"/>
  <c r="K7094" i="4"/>
  <c r="K7093" i="4"/>
  <c r="K7092" i="4"/>
  <c r="K7091" i="4"/>
  <c r="K7090" i="4"/>
  <c r="K7089" i="4"/>
  <c r="K7088" i="4"/>
  <c r="K7087" i="4"/>
  <c r="K7086" i="4"/>
  <c r="K7085" i="4"/>
  <c r="K7084" i="4"/>
  <c r="K7083" i="4"/>
  <c r="K7082" i="4"/>
  <c r="K7081" i="4"/>
  <c r="K7080" i="4"/>
  <c r="K7079" i="4"/>
  <c r="K7078" i="4"/>
  <c r="K7077" i="4"/>
  <c r="K7076" i="4"/>
  <c r="K7075" i="4"/>
  <c r="K7074" i="4"/>
  <c r="K7073" i="4"/>
  <c r="K7072" i="4"/>
  <c r="K7071" i="4"/>
  <c r="K7070" i="4"/>
  <c r="K7069" i="4"/>
  <c r="K7068" i="4"/>
  <c r="K7067" i="4"/>
  <c r="K7066" i="4"/>
  <c r="K7065" i="4"/>
  <c r="K7064" i="4"/>
  <c r="K7063" i="4"/>
  <c r="K7062" i="4"/>
  <c r="K7061" i="4"/>
  <c r="K7060" i="4"/>
  <c r="K7059" i="4"/>
  <c r="K7058" i="4"/>
  <c r="K7057" i="4"/>
  <c r="K7056" i="4"/>
  <c r="K7055" i="4"/>
  <c r="K7054" i="4"/>
  <c r="K7053" i="4"/>
  <c r="K7052" i="4"/>
  <c r="K7051" i="4"/>
  <c r="K7050" i="4"/>
  <c r="K7049" i="4"/>
  <c r="K7048" i="4"/>
  <c r="K7047" i="4"/>
  <c r="K7046" i="4"/>
  <c r="K7045" i="4"/>
  <c r="K7044" i="4"/>
  <c r="K7043" i="4"/>
  <c r="K7042" i="4"/>
  <c r="K7041" i="4"/>
  <c r="K7040" i="4"/>
  <c r="K7039" i="4"/>
  <c r="K7038" i="4"/>
  <c r="K7037" i="4"/>
  <c r="K7036" i="4"/>
  <c r="K7035" i="4"/>
  <c r="K7034" i="4"/>
  <c r="K7033" i="4"/>
  <c r="K7032" i="4"/>
  <c r="K7031" i="4"/>
  <c r="K7030" i="4"/>
  <c r="K7029" i="4"/>
  <c r="K7028" i="4"/>
  <c r="K7027" i="4"/>
  <c r="K7026" i="4"/>
  <c r="K7025" i="4"/>
  <c r="K7024" i="4"/>
  <c r="K7023" i="4"/>
  <c r="K7022" i="4"/>
  <c r="K7021" i="4"/>
  <c r="K7020" i="4"/>
  <c r="K7019" i="4"/>
  <c r="K7018" i="4"/>
  <c r="K7017" i="4"/>
  <c r="K7016" i="4"/>
  <c r="K7015" i="4"/>
  <c r="K7014" i="4"/>
  <c r="K7013" i="4"/>
  <c r="K7012" i="4"/>
  <c r="K7011" i="4"/>
  <c r="K7010" i="4"/>
  <c r="K7009" i="4"/>
  <c r="K7008" i="4"/>
  <c r="K7007" i="4"/>
  <c r="K7006" i="4"/>
  <c r="K7005" i="4"/>
  <c r="K7004" i="4"/>
  <c r="K7003" i="4"/>
  <c r="K7002" i="4"/>
  <c r="K7001" i="4"/>
  <c r="K7000" i="4"/>
  <c r="K6999" i="4"/>
  <c r="K6998" i="4"/>
  <c r="K6997" i="4"/>
  <c r="K6996" i="4"/>
  <c r="K6995" i="4"/>
  <c r="K6994" i="4"/>
  <c r="K6993" i="4"/>
  <c r="K6992" i="4"/>
  <c r="K6991" i="4"/>
  <c r="K6990" i="4"/>
  <c r="K6989" i="4"/>
  <c r="K6988" i="4"/>
  <c r="K6987" i="4"/>
  <c r="K6986" i="4"/>
  <c r="K6985" i="4"/>
  <c r="K6984" i="4"/>
  <c r="K6983" i="4"/>
  <c r="K6982" i="4"/>
  <c r="K6981" i="4"/>
  <c r="K6980" i="4"/>
  <c r="K6979" i="4"/>
  <c r="K6978" i="4"/>
  <c r="K6977" i="4"/>
  <c r="K6976" i="4"/>
  <c r="K6975" i="4"/>
  <c r="K6974" i="4"/>
  <c r="K6973" i="4"/>
  <c r="K6972" i="4"/>
  <c r="K6971" i="4"/>
  <c r="K6970" i="4"/>
  <c r="K6969" i="4"/>
  <c r="K6968" i="4"/>
  <c r="K6967" i="4"/>
  <c r="K6966" i="4"/>
  <c r="K6965" i="4"/>
  <c r="K6964" i="4"/>
  <c r="K6963" i="4"/>
  <c r="K6962" i="4"/>
  <c r="K6961" i="4"/>
  <c r="K6960" i="4"/>
  <c r="K6959" i="4"/>
  <c r="K6958" i="4"/>
  <c r="K6957" i="4"/>
  <c r="K6956" i="4"/>
  <c r="K6955" i="4"/>
  <c r="K6954" i="4"/>
  <c r="K6953" i="4"/>
  <c r="K6952" i="4"/>
  <c r="K6951" i="4"/>
  <c r="K6950" i="4"/>
  <c r="K6949" i="4"/>
  <c r="K6948" i="4"/>
  <c r="K6947" i="4"/>
  <c r="K6946" i="4"/>
  <c r="K6945" i="4"/>
  <c r="K6944" i="4"/>
  <c r="K6943" i="4"/>
  <c r="K6942" i="4"/>
  <c r="K6941" i="4"/>
  <c r="K6940" i="4"/>
  <c r="K6939" i="4"/>
  <c r="K6938" i="4"/>
  <c r="K6937" i="4"/>
  <c r="K6936" i="4"/>
  <c r="K6935" i="4"/>
  <c r="K6934" i="4"/>
  <c r="K6933" i="4"/>
  <c r="K6932" i="4"/>
  <c r="K6931" i="4"/>
  <c r="K6930" i="4"/>
  <c r="K6929" i="4"/>
  <c r="K6928" i="4"/>
  <c r="K6927" i="4"/>
  <c r="K6926" i="4"/>
  <c r="K6925" i="4"/>
  <c r="K6924" i="4"/>
  <c r="K6923" i="4"/>
  <c r="K6922" i="4"/>
  <c r="K6921" i="4"/>
  <c r="K6920" i="4"/>
  <c r="K6919" i="4"/>
  <c r="K6918" i="4"/>
  <c r="K6917" i="4"/>
  <c r="K6916" i="4"/>
  <c r="K6915" i="4"/>
  <c r="K6914" i="4"/>
  <c r="K6913" i="4"/>
  <c r="K6912" i="4"/>
  <c r="K6911" i="4"/>
  <c r="K6910" i="4"/>
  <c r="K6909" i="4"/>
  <c r="K6908" i="4"/>
  <c r="K6907" i="4"/>
  <c r="K6906" i="4"/>
  <c r="K6905" i="4"/>
  <c r="K6904" i="4"/>
  <c r="K6903" i="4"/>
  <c r="K6902" i="4"/>
  <c r="K6901" i="4"/>
  <c r="K6900" i="4"/>
  <c r="K6899" i="4"/>
  <c r="K6898" i="4"/>
  <c r="K6897" i="4"/>
  <c r="K6896" i="4"/>
  <c r="K6895" i="4"/>
  <c r="K6894" i="4"/>
  <c r="K6893" i="4"/>
  <c r="K6892" i="4"/>
  <c r="K6891" i="4"/>
  <c r="K6890" i="4"/>
  <c r="K6889" i="4"/>
  <c r="K6888" i="4"/>
  <c r="K6887" i="4"/>
  <c r="K6886" i="4"/>
  <c r="K6885" i="4"/>
  <c r="K6884" i="4"/>
  <c r="K6883" i="4"/>
  <c r="K6882" i="4"/>
  <c r="K6881" i="4"/>
  <c r="K6880" i="4"/>
  <c r="K6879" i="4"/>
  <c r="K6878" i="4"/>
  <c r="K6877" i="4"/>
  <c r="K6876" i="4"/>
  <c r="K6875" i="4"/>
  <c r="K6874" i="4"/>
  <c r="K6873" i="4"/>
  <c r="K6872" i="4"/>
  <c r="K6871" i="4"/>
  <c r="K6870" i="4"/>
  <c r="K6869" i="4"/>
  <c r="K6868" i="4"/>
  <c r="K6867" i="4"/>
  <c r="K6866" i="4"/>
  <c r="K6865" i="4"/>
  <c r="K6864" i="4"/>
  <c r="K6863" i="4"/>
  <c r="K6862" i="4"/>
  <c r="K6861" i="4"/>
  <c r="K6860" i="4"/>
  <c r="K6859" i="4"/>
  <c r="K6858" i="4"/>
  <c r="K6857" i="4"/>
  <c r="K6856" i="4"/>
  <c r="K6855" i="4"/>
  <c r="K6854" i="4"/>
  <c r="K6853" i="4"/>
  <c r="K6852" i="4"/>
  <c r="K6851" i="4"/>
  <c r="K6850" i="4"/>
  <c r="K6849" i="4"/>
  <c r="K6848" i="4"/>
  <c r="K6847" i="4"/>
  <c r="K6846" i="4"/>
  <c r="K6845" i="4"/>
  <c r="K6844" i="4"/>
  <c r="K6843" i="4"/>
  <c r="K6842" i="4"/>
  <c r="K6841" i="4"/>
  <c r="K6840" i="4"/>
  <c r="K6839" i="4"/>
  <c r="K6838" i="4"/>
  <c r="K6837" i="4"/>
  <c r="K6836" i="4"/>
  <c r="K6835" i="4"/>
  <c r="K6834" i="4"/>
  <c r="K6833" i="4"/>
  <c r="K6832" i="4"/>
  <c r="K6831" i="4"/>
  <c r="K6830" i="4"/>
  <c r="K6829" i="4"/>
  <c r="K6828" i="4"/>
  <c r="K6827" i="4"/>
  <c r="K6826" i="4"/>
  <c r="K6825" i="4"/>
  <c r="K6824" i="4"/>
  <c r="K6823" i="4"/>
  <c r="K6822" i="4"/>
  <c r="K6821" i="4"/>
  <c r="K6820" i="4"/>
  <c r="K6819" i="4"/>
  <c r="K6818" i="4"/>
  <c r="K6817" i="4"/>
  <c r="K6816" i="4"/>
  <c r="K6815" i="4"/>
  <c r="K6814" i="4"/>
  <c r="K6813" i="4"/>
  <c r="K6812" i="4"/>
  <c r="K6811" i="4"/>
  <c r="K6810" i="4"/>
  <c r="K6809" i="4"/>
  <c r="K6808" i="4"/>
  <c r="K6807" i="4"/>
  <c r="K6806" i="4"/>
  <c r="K6805" i="4"/>
  <c r="K6804" i="4"/>
  <c r="K6803" i="4"/>
  <c r="K6802" i="4"/>
  <c r="K6801" i="4"/>
  <c r="K6800" i="4"/>
  <c r="K6799" i="4"/>
  <c r="K6798" i="4"/>
  <c r="K6797" i="4"/>
  <c r="K6796" i="4"/>
  <c r="K6795" i="4"/>
  <c r="K6794" i="4"/>
  <c r="K6793" i="4"/>
  <c r="K6792" i="4"/>
  <c r="K6791" i="4"/>
  <c r="K6790" i="4"/>
  <c r="K6789" i="4"/>
  <c r="K6788" i="4"/>
  <c r="K6787" i="4"/>
  <c r="K6786" i="4"/>
  <c r="K6785" i="4"/>
  <c r="K6784" i="4"/>
  <c r="K6783" i="4"/>
  <c r="K6782" i="4"/>
  <c r="K6781" i="4"/>
  <c r="K6780" i="4"/>
  <c r="K6779" i="4"/>
  <c r="K6778" i="4"/>
  <c r="K6777" i="4"/>
  <c r="K6776" i="4"/>
  <c r="K6775" i="4"/>
  <c r="K6774" i="4"/>
  <c r="K6773" i="4"/>
  <c r="K6772" i="4"/>
  <c r="K6771" i="4"/>
  <c r="K6770" i="4"/>
  <c r="K6769" i="4"/>
  <c r="K6768" i="4"/>
  <c r="K6767" i="4"/>
  <c r="K6766" i="4"/>
  <c r="K6765" i="4"/>
  <c r="K6764" i="4"/>
  <c r="K6763" i="4"/>
  <c r="K6762" i="4"/>
  <c r="K6761" i="4"/>
  <c r="K6760" i="4"/>
  <c r="K6759" i="4"/>
  <c r="K6758" i="4"/>
  <c r="K6757" i="4"/>
  <c r="K6756" i="4"/>
  <c r="K6755" i="4"/>
  <c r="K6754" i="4"/>
  <c r="K6753" i="4"/>
  <c r="K6752" i="4"/>
  <c r="K6751" i="4"/>
  <c r="K6750" i="4"/>
  <c r="K6749" i="4"/>
  <c r="K6748" i="4"/>
  <c r="K6747" i="4"/>
  <c r="K6746" i="4"/>
  <c r="K6745" i="4"/>
  <c r="K6744" i="4"/>
  <c r="K6743" i="4"/>
  <c r="K6742" i="4"/>
  <c r="K6741" i="4"/>
  <c r="K6740" i="4"/>
  <c r="K6739" i="4"/>
  <c r="K6738" i="4"/>
  <c r="K6737" i="4"/>
  <c r="K6736" i="4"/>
  <c r="K6735" i="4"/>
  <c r="K6734" i="4"/>
  <c r="K6733" i="4"/>
  <c r="K6732" i="4"/>
  <c r="K6731" i="4"/>
  <c r="K6730" i="4"/>
  <c r="K6729" i="4"/>
  <c r="K6728" i="4"/>
  <c r="K6727" i="4"/>
  <c r="K6726" i="4"/>
  <c r="K6725" i="4"/>
  <c r="K6724" i="4"/>
  <c r="K6723" i="4"/>
  <c r="K6722" i="4"/>
  <c r="K6721" i="4"/>
  <c r="K6720" i="4"/>
  <c r="K6719" i="4"/>
  <c r="K6718" i="4"/>
  <c r="K6717" i="4"/>
  <c r="K6716" i="4"/>
  <c r="K6715" i="4"/>
  <c r="K6714" i="4"/>
  <c r="K6713" i="4"/>
  <c r="K6712" i="4"/>
  <c r="K6711" i="4"/>
  <c r="K6710" i="4"/>
  <c r="K6709" i="4"/>
  <c r="K6708" i="4"/>
  <c r="K6707" i="4"/>
  <c r="K6706" i="4"/>
  <c r="K6705" i="4"/>
  <c r="K6704" i="4"/>
  <c r="K6703" i="4"/>
  <c r="K6702" i="4"/>
  <c r="K6701" i="4"/>
  <c r="K6700" i="4"/>
  <c r="K6699" i="4"/>
  <c r="K6698" i="4"/>
  <c r="K6697" i="4"/>
  <c r="K6696" i="4"/>
  <c r="K6695" i="4"/>
  <c r="K6694" i="4"/>
  <c r="K6693" i="4"/>
  <c r="K6692" i="4"/>
  <c r="K6691" i="4"/>
  <c r="K6690" i="4"/>
  <c r="K6689" i="4"/>
  <c r="K6688" i="4"/>
  <c r="K6687" i="4"/>
  <c r="K6686" i="4"/>
  <c r="K6685" i="4"/>
  <c r="K6684" i="4"/>
  <c r="K6683" i="4"/>
  <c r="K6682" i="4"/>
  <c r="K6681" i="4"/>
  <c r="K6680" i="4"/>
  <c r="K6679" i="4"/>
  <c r="K6678" i="4"/>
  <c r="K6677" i="4"/>
  <c r="K6676" i="4"/>
  <c r="K6675" i="4"/>
  <c r="K6674" i="4"/>
  <c r="K6673" i="4"/>
  <c r="K6672" i="4"/>
  <c r="K6671" i="4"/>
  <c r="K6670" i="4"/>
  <c r="K6669" i="4"/>
  <c r="K6668" i="4"/>
  <c r="K6667" i="4"/>
  <c r="K6666" i="4"/>
  <c r="K6665" i="4"/>
  <c r="K6664" i="4"/>
  <c r="K6663" i="4"/>
  <c r="K6662" i="4"/>
  <c r="K6661" i="4"/>
  <c r="K6660" i="4"/>
  <c r="K6659" i="4"/>
  <c r="K6658" i="4"/>
  <c r="K6657" i="4"/>
  <c r="K6656" i="4"/>
  <c r="K6655" i="4"/>
  <c r="K6654" i="4"/>
  <c r="K6653" i="4"/>
  <c r="K6652" i="4"/>
  <c r="K6651" i="4"/>
  <c r="K6650" i="4"/>
  <c r="K6649" i="4"/>
  <c r="K6648" i="4"/>
  <c r="K6647" i="4"/>
  <c r="K6646" i="4"/>
  <c r="K6645" i="4"/>
  <c r="K6644" i="4"/>
  <c r="K6643" i="4"/>
  <c r="K6642" i="4"/>
  <c r="K6641" i="4"/>
  <c r="K6640" i="4"/>
  <c r="K6639" i="4"/>
  <c r="K6638" i="4"/>
  <c r="K6637" i="4"/>
  <c r="K6636" i="4"/>
  <c r="K6635" i="4"/>
  <c r="K6634" i="4"/>
  <c r="K6633" i="4"/>
  <c r="K6632" i="4"/>
  <c r="K6631" i="4"/>
  <c r="K6630" i="4"/>
  <c r="K6629" i="4"/>
  <c r="K6628" i="4"/>
  <c r="K6627" i="4"/>
  <c r="K6626" i="4"/>
  <c r="K6625" i="4"/>
  <c r="K6624" i="4"/>
  <c r="K6623" i="4"/>
  <c r="K6622" i="4"/>
  <c r="K6621" i="4"/>
  <c r="K6620" i="4"/>
  <c r="K6619" i="4"/>
  <c r="K6618" i="4"/>
  <c r="K6617" i="4"/>
  <c r="K6616" i="4"/>
  <c r="K6615" i="4"/>
  <c r="K6614" i="4"/>
  <c r="K6613" i="4"/>
  <c r="K6612" i="4"/>
  <c r="K6611" i="4"/>
  <c r="K6610" i="4"/>
  <c r="K6609" i="4"/>
  <c r="K6608" i="4"/>
  <c r="K6607" i="4"/>
  <c r="K6606" i="4"/>
  <c r="K6605" i="4"/>
  <c r="K6604" i="4"/>
  <c r="K6603" i="4"/>
  <c r="K6602" i="4"/>
  <c r="K6601" i="4"/>
  <c r="K6600" i="4"/>
  <c r="K6599" i="4"/>
  <c r="K6598" i="4"/>
  <c r="K6597" i="4"/>
  <c r="K6596" i="4"/>
  <c r="K6595" i="4"/>
  <c r="K6594" i="4"/>
  <c r="K6593" i="4"/>
  <c r="K6592" i="4"/>
  <c r="K6591" i="4"/>
  <c r="K6590" i="4"/>
  <c r="K6589" i="4"/>
  <c r="K6588" i="4"/>
  <c r="K6587" i="4"/>
  <c r="K6586" i="4"/>
  <c r="K6585" i="4"/>
  <c r="K6584" i="4"/>
  <c r="K6583" i="4"/>
  <c r="K6582" i="4"/>
  <c r="K6581" i="4"/>
  <c r="K6580" i="4"/>
  <c r="K6579" i="4"/>
  <c r="K6578" i="4"/>
  <c r="K6577" i="4"/>
  <c r="K6576" i="4"/>
  <c r="K6575" i="4"/>
  <c r="K6574" i="4"/>
  <c r="K6573" i="4"/>
  <c r="K6572" i="4"/>
  <c r="K6571" i="4"/>
  <c r="K6570" i="4"/>
  <c r="K6569" i="4"/>
  <c r="K6568" i="4"/>
  <c r="K6567" i="4"/>
  <c r="K6566" i="4"/>
  <c r="K6565" i="4"/>
  <c r="K6564" i="4"/>
  <c r="K6563" i="4"/>
  <c r="K6562" i="4"/>
  <c r="K6561" i="4"/>
  <c r="K6560" i="4"/>
  <c r="K6559" i="4"/>
  <c r="K6558" i="4"/>
  <c r="K6557" i="4"/>
  <c r="K6556" i="4"/>
  <c r="K6555" i="4"/>
  <c r="K6554" i="4"/>
  <c r="K6553" i="4"/>
  <c r="K6552" i="4"/>
  <c r="K6551" i="4"/>
  <c r="K6550" i="4"/>
  <c r="K6549" i="4"/>
  <c r="K6548" i="4"/>
  <c r="K6547" i="4"/>
  <c r="K6546" i="4"/>
  <c r="K6545" i="4"/>
  <c r="K6544" i="4"/>
  <c r="K6543" i="4"/>
  <c r="K6542" i="4"/>
  <c r="K6541" i="4"/>
  <c r="K6540" i="4"/>
  <c r="K6539" i="4"/>
  <c r="K6538" i="4"/>
  <c r="K6537" i="4"/>
  <c r="K6536" i="4"/>
  <c r="K6535" i="4"/>
  <c r="K6534" i="4"/>
  <c r="K6533" i="4"/>
  <c r="K6532" i="4"/>
  <c r="K6531" i="4"/>
  <c r="K6530" i="4"/>
  <c r="K6529" i="4"/>
  <c r="K6528" i="4"/>
  <c r="K6527" i="4"/>
  <c r="K6526" i="4"/>
  <c r="K6525" i="4"/>
  <c r="K6524" i="4"/>
  <c r="K6523" i="4"/>
  <c r="K6522" i="4"/>
  <c r="K6521" i="4"/>
  <c r="K6520" i="4"/>
  <c r="K6519" i="4"/>
  <c r="K6518" i="4"/>
  <c r="K6517" i="4"/>
  <c r="K6516" i="4"/>
  <c r="K6515" i="4"/>
  <c r="K6514" i="4"/>
  <c r="K6513" i="4"/>
  <c r="K6512" i="4"/>
  <c r="K6511" i="4"/>
  <c r="K6510" i="4"/>
  <c r="K6509" i="4"/>
  <c r="K6508" i="4"/>
  <c r="K6507" i="4"/>
  <c r="K6506" i="4"/>
  <c r="K6505" i="4"/>
  <c r="K6504" i="4"/>
  <c r="K6503" i="4"/>
  <c r="K6502" i="4"/>
  <c r="K6501" i="4"/>
  <c r="K6500" i="4"/>
  <c r="K6499" i="4"/>
  <c r="K6498" i="4"/>
  <c r="K6497" i="4"/>
  <c r="K6496" i="4"/>
  <c r="K6495" i="4"/>
  <c r="K6494" i="4"/>
  <c r="K6493" i="4"/>
  <c r="K6492" i="4"/>
  <c r="K6491" i="4"/>
  <c r="K6490" i="4"/>
  <c r="K6489" i="4"/>
  <c r="K6488" i="4"/>
  <c r="K6487" i="4"/>
  <c r="K6486" i="4"/>
  <c r="K6485" i="4"/>
  <c r="K6484" i="4"/>
  <c r="K6483" i="4"/>
  <c r="K6482" i="4"/>
  <c r="K6481" i="4"/>
  <c r="K6480" i="4"/>
  <c r="K6479" i="4"/>
  <c r="K6478" i="4"/>
  <c r="K6477" i="4"/>
  <c r="K6476" i="4"/>
  <c r="K6475" i="4"/>
  <c r="K6474" i="4"/>
  <c r="K6473" i="4"/>
  <c r="K6472" i="4"/>
  <c r="K6471" i="4"/>
  <c r="K6470" i="4"/>
  <c r="K6469" i="4"/>
  <c r="K6468" i="4"/>
  <c r="K6467" i="4"/>
  <c r="K6466" i="4"/>
  <c r="K6465" i="4"/>
  <c r="K6464" i="4"/>
  <c r="K6463" i="4"/>
  <c r="K6462" i="4"/>
  <c r="K6461" i="4"/>
  <c r="K6460" i="4"/>
  <c r="K6459" i="4"/>
  <c r="K6458" i="4"/>
  <c r="K6457" i="4"/>
  <c r="K6456" i="4"/>
  <c r="K6455" i="4"/>
  <c r="K6454" i="4"/>
  <c r="K6453" i="4"/>
  <c r="K6452" i="4"/>
  <c r="K6451" i="4"/>
  <c r="K6450" i="4"/>
  <c r="K6449" i="4"/>
  <c r="K6448" i="4"/>
  <c r="K6447" i="4"/>
  <c r="K6446" i="4"/>
  <c r="K6445" i="4"/>
  <c r="K6444" i="4"/>
  <c r="K6443" i="4"/>
  <c r="K6442" i="4"/>
  <c r="K6441" i="4"/>
  <c r="K6440" i="4"/>
  <c r="K6439" i="4"/>
  <c r="K6438" i="4"/>
  <c r="K6437" i="4"/>
  <c r="K6436" i="4"/>
  <c r="K6435" i="4"/>
  <c r="K6434" i="4"/>
  <c r="K6433" i="4"/>
  <c r="K6432" i="4"/>
  <c r="K6431" i="4"/>
  <c r="K6430" i="4"/>
  <c r="K6429" i="4"/>
  <c r="K6428" i="4"/>
  <c r="K6427" i="4"/>
  <c r="K6426" i="4"/>
  <c r="K6425" i="4"/>
  <c r="K6424" i="4"/>
  <c r="K6423" i="4"/>
  <c r="K6422" i="4"/>
  <c r="K6421" i="4"/>
  <c r="K6420" i="4"/>
  <c r="K6419" i="4"/>
  <c r="K6418" i="4"/>
  <c r="K6417" i="4"/>
  <c r="K6416" i="4"/>
  <c r="K6415" i="4"/>
  <c r="K6414" i="4"/>
  <c r="K6413" i="4"/>
  <c r="K6412" i="4"/>
  <c r="K6411" i="4"/>
  <c r="K6410" i="4"/>
  <c r="K6409" i="4"/>
  <c r="K6408" i="4"/>
  <c r="K6407" i="4"/>
  <c r="K6406" i="4"/>
  <c r="K6405" i="4"/>
  <c r="K6404" i="4"/>
  <c r="K6403" i="4"/>
  <c r="K6402" i="4"/>
  <c r="K6401" i="4"/>
  <c r="K6400" i="4"/>
  <c r="K6399" i="4"/>
  <c r="K6398" i="4"/>
  <c r="K6397" i="4"/>
  <c r="K6396" i="4"/>
  <c r="K6395" i="4"/>
  <c r="K6394" i="4"/>
  <c r="K6393" i="4"/>
  <c r="K6392" i="4"/>
  <c r="K6391" i="4"/>
  <c r="K6390" i="4"/>
  <c r="K6389" i="4"/>
  <c r="K6388" i="4"/>
  <c r="K6387" i="4"/>
  <c r="K6386" i="4"/>
  <c r="K6385" i="4"/>
  <c r="K6384" i="4"/>
  <c r="K6383" i="4"/>
  <c r="K6382" i="4"/>
  <c r="K6381" i="4"/>
  <c r="K6380" i="4"/>
  <c r="K6379" i="4"/>
  <c r="K6378" i="4"/>
  <c r="K6377" i="4"/>
  <c r="K6376" i="4"/>
  <c r="K6375" i="4"/>
  <c r="K6374" i="4"/>
  <c r="K6373" i="4"/>
  <c r="K6372" i="4"/>
  <c r="K6371" i="4"/>
  <c r="K6370" i="4"/>
  <c r="K6369" i="4"/>
  <c r="K6368" i="4"/>
  <c r="K6367" i="4"/>
  <c r="K6366" i="4"/>
  <c r="K6365" i="4"/>
  <c r="K6364" i="4"/>
  <c r="K6363" i="4"/>
  <c r="K6362" i="4"/>
  <c r="K6361" i="4"/>
  <c r="K6360" i="4"/>
  <c r="K6359" i="4"/>
  <c r="K6358" i="4"/>
  <c r="K6357" i="4"/>
  <c r="K6356" i="4"/>
  <c r="K6355" i="4"/>
  <c r="K6354" i="4"/>
  <c r="K6353" i="4"/>
  <c r="K6352" i="4"/>
  <c r="K6351" i="4"/>
  <c r="K6350" i="4"/>
  <c r="K6349" i="4"/>
  <c r="K6348" i="4"/>
  <c r="K6347" i="4"/>
  <c r="K6346" i="4"/>
  <c r="K6345" i="4"/>
  <c r="K6344" i="4"/>
  <c r="K6343" i="4"/>
  <c r="K6342" i="4"/>
  <c r="K6341" i="4"/>
  <c r="K6340" i="4"/>
  <c r="K6339" i="4"/>
  <c r="K6338" i="4"/>
  <c r="K6337" i="4"/>
  <c r="K6336" i="4"/>
  <c r="K6335" i="4"/>
  <c r="K6334" i="4"/>
  <c r="K6333" i="4"/>
  <c r="K6332" i="4"/>
  <c r="K6331" i="4"/>
  <c r="K6330" i="4"/>
  <c r="K6329" i="4"/>
  <c r="K6328" i="4"/>
  <c r="K6327" i="4"/>
  <c r="K6326" i="4"/>
  <c r="K6325" i="4"/>
  <c r="K6324" i="4"/>
  <c r="K6323" i="4"/>
  <c r="K6322" i="4"/>
  <c r="K6321" i="4"/>
  <c r="K6320" i="4"/>
  <c r="K6319" i="4"/>
  <c r="K6318" i="4"/>
  <c r="K6317" i="4"/>
  <c r="K6316" i="4"/>
  <c r="K6315" i="4"/>
  <c r="K6314" i="4"/>
  <c r="K6313" i="4"/>
  <c r="K6312" i="4"/>
  <c r="K6311" i="4"/>
  <c r="K6310" i="4"/>
  <c r="K6309" i="4"/>
  <c r="K6308" i="4"/>
  <c r="K6307" i="4"/>
  <c r="K6306" i="4"/>
  <c r="K6305" i="4"/>
  <c r="K6304" i="4"/>
  <c r="K6303" i="4"/>
  <c r="K6302" i="4"/>
  <c r="K6301" i="4"/>
  <c r="K6300" i="4"/>
  <c r="K6299" i="4"/>
  <c r="K6298" i="4"/>
  <c r="K6297" i="4"/>
  <c r="K6296" i="4"/>
  <c r="K6295" i="4"/>
  <c r="K6294" i="4"/>
  <c r="K6293" i="4"/>
  <c r="K6292" i="4"/>
  <c r="K6291" i="4"/>
  <c r="K6290" i="4"/>
  <c r="K6289" i="4"/>
  <c r="K6288" i="4"/>
  <c r="K6287" i="4"/>
  <c r="K6286" i="4"/>
  <c r="K6285" i="4"/>
  <c r="K6284" i="4"/>
  <c r="K6283" i="4"/>
  <c r="K6282" i="4"/>
  <c r="K6281" i="4"/>
  <c r="K6280" i="4"/>
  <c r="K6279" i="4"/>
  <c r="K6278" i="4"/>
  <c r="K6277" i="4"/>
  <c r="K6276" i="4"/>
  <c r="K6275" i="4"/>
  <c r="K6274" i="4"/>
  <c r="K6273" i="4"/>
  <c r="K6272" i="4"/>
  <c r="K6271" i="4"/>
  <c r="K6270" i="4"/>
  <c r="K6269" i="4"/>
  <c r="K6268" i="4"/>
  <c r="K6267" i="4"/>
  <c r="K6266" i="4"/>
  <c r="K6265" i="4"/>
  <c r="K6264" i="4"/>
  <c r="K6263" i="4"/>
  <c r="K6262" i="4"/>
  <c r="K6261" i="4"/>
  <c r="K6260" i="4"/>
  <c r="K6259" i="4"/>
  <c r="K6258" i="4"/>
  <c r="K6257" i="4"/>
  <c r="K6256" i="4"/>
  <c r="K6255" i="4"/>
  <c r="K6254" i="4"/>
  <c r="K6253" i="4"/>
  <c r="K6252" i="4"/>
  <c r="K6251" i="4"/>
  <c r="K6250" i="4"/>
  <c r="K6249" i="4"/>
  <c r="K6248" i="4"/>
  <c r="K6247" i="4"/>
  <c r="K6246" i="4"/>
  <c r="K6245" i="4"/>
  <c r="K6244" i="4"/>
  <c r="K6243" i="4"/>
  <c r="K6242" i="4"/>
  <c r="K6241" i="4"/>
  <c r="K6240" i="4"/>
  <c r="K6239" i="4"/>
  <c r="K6238" i="4"/>
  <c r="K6237" i="4"/>
  <c r="K6236" i="4"/>
  <c r="K6235" i="4"/>
  <c r="K6234" i="4"/>
  <c r="K6233" i="4"/>
  <c r="K6232" i="4"/>
  <c r="K6231" i="4"/>
  <c r="K6230" i="4"/>
  <c r="K6229" i="4"/>
  <c r="K6228" i="4"/>
  <c r="K6227" i="4"/>
  <c r="K6226" i="4"/>
  <c r="K6225" i="4"/>
  <c r="K6224" i="4"/>
  <c r="K6223" i="4"/>
  <c r="K6222" i="4"/>
  <c r="K6221" i="4"/>
  <c r="K6220" i="4"/>
  <c r="K6219" i="4"/>
  <c r="K6218" i="4"/>
  <c r="K6217" i="4"/>
  <c r="K6216" i="4"/>
  <c r="K6215" i="4"/>
  <c r="K6214" i="4"/>
  <c r="K6213" i="4"/>
  <c r="K6212" i="4"/>
  <c r="K6211" i="4"/>
  <c r="K6210" i="4"/>
  <c r="K6209" i="4"/>
  <c r="K6208" i="4"/>
  <c r="K6207" i="4"/>
  <c r="K6206" i="4"/>
  <c r="K6205" i="4"/>
  <c r="K6204" i="4"/>
  <c r="K6203" i="4"/>
  <c r="K6202" i="4"/>
  <c r="K6201" i="4"/>
  <c r="K6200" i="4"/>
  <c r="K6199" i="4"/>
  <c r="K6198" i="4"/>
  <c r="K6197" i="4"/>
  <c r="K6196" i="4"/>
  <c r="K6195" i="4"/>
  <c r="K6194" i="4"/>
  <c r="K6193" i="4"/>
  <c r="K6192" i="4"/>
  <c r="K6191" i="4"/>
  <c r="K6190" i="4"/>
  <c r="K6189" i="4"/>
  <c r="K6188" i="4"/>
  <c r="K6187" i="4"/>
  <c r="K6186" i="4"/>
  <c r="K6185" i="4"/>
  <c r="K6184" i="4"/>
  <c r="K6183" i="4"/>
  <c r="K6182" i="4"/>
  <c r="K6181" i="4"/>
  <c r="K6180" i="4"/>
  <c r="K6179" i="4"/>
  <c r="K6178" i="4"/>
  <c r="K6177" i="4"/>
  <c r="K6176" i="4"/>
  <c r="K6175" i="4"/>
  <c r="K6174" i="4"/>
  <c r="K6173" i="4"/>
  <c r="K6172" i="4"/>
  <c r="K6171" i="4"/>
  <c r="K6170" i="4"/>
  <c r="K6169" i="4"/>
  <c r="K6168" i="4"/>
  <c r="K6167" i="4"/>
  <c r="K6166" i="4"/>
  <c r="K6165" i="4"/>
  <c r="K6164" i="4"/>
  <c r="K6163" i="4"/>
  <c r="K6162" i="4"/>
  <c r="K6161" i="4"/>
  <c r="K6160" i="4"/>
  <c r="K6159" i="4"/>
  <c r="K6158" i="4"/>
  <c r="K6157" i="4"/>
  <c r="K6156" i="4"/>
  <c r="K6155" i="4"/>
  <c r="K6154" i="4"/>
  <c r="K6153" i="4"/>
  <c r="K6152" i="4"/>
  <c r="K6151" i="4"/>
  <c r="K6150" i="4"/>
  <c r="K6149" i="4"/>
  <c r="K6148" i="4"/>
  <c r="K6147" i="4"/>
  <c r="K6146" i="4"/>
  <c r="K6145" i="4"/>
  <c r="K6144" i="4"/>
  <c r="K6143" i="4"/>
  <c r="K6142" i="4"/>
  <c r="K6141" i="4"/>
  <c r="K6140" i="4"/>
  <c r="K6139" i="4"/>
  <c r="K6138" i="4"/>
  <c r="K6137" i="4"/>
  <c r="K6136" i="4"/>
  <c r="K6135" i="4"/>
  <c r="K6134" i="4"/>
  <c r="K6133" i="4"/>
  <c r="K6132" i="4"/>
  <c r="K6131" i="4"/>
  <c r="K6130" i="4"/>
  <c r="K6129" i="4"/>
  <c r="K6128" i="4"/>
  <c r="K6127" i="4"/>
  <c r="K6126" i="4"/>
  <c r="K6125" i="4"/>
  <c r="K6124" i="4"/>
  <c r="K6123" i="4"/>
  <c r="K6122" i="4"/>
  <c r="K6121" i="4"/>
  <c r="K6120" i="4"/>
  <c r="K6119" i="4"/>
  <c r="K6118" i="4"/>
  <c r="K6117" i="4"/>
  <c r="K6116" i="4"/>
  <c r="K6115" i="4"/>
  <c r="K6114" i="4"/>
  <c r="K6113" i="4"/>
  <c r="K6112" i="4"/>
  <c r="K6111" i="4"/>
  <c r="K6110" i="4"/>
  <c r="K6109" i="4"/>
  <c r="K6108" i="4"/>
  <c r="K6107" i="4"/>
  <c r="K6106" i="4"/>
  <c r="K6105" i="4"/>
  <c r="K6104" i="4"/>
  <c r="K6103" i="4"/>
  <c r="K6102" i="4"/>
  <c r="K6101" i="4"/>
  <c r="K6100" i="4"/>
  <c r="K6099" i="4"/>
  <c r="K6098" i="4"/>
  <c r="K6097" i="4"/>
  <c r="K6096" i="4"/>
  <c r="K6095" i="4"/>
  <c r="K6094" i="4"/>
  <c r="K6093" i="4"/>
  <c r="K6092" i="4"/>
  <c r="K6091" i="4"/>
  <c r="K6090" i="4"/>
  <c r="K6089" i="4"/>
  <c r="K6088" i="4"/>
  <c r="K6087" i="4"/>
  <c r="K6086" i="4"/>
  <c r="K6085" i="4"/>
  <c r="K6084" i="4"/>
  <c r="K6083" i="4"/>
  <c r="K6082" i="4"/>
  <c r="K6081" i="4"/>
  <c r="K6080" i="4"/>
  <c r="K6079" i="4"/>
  <c r="K6078" i="4"/>
  <c r="K6077" i="4"/>
  <c r="K6076" i="4"/>
  <c r="K6075" i="4"/>
  <c r="K6074" i="4"/>
  <c r="K6073" i="4"/>
  <c r="K6072" i="4"/>
  <c r="K6071" i="4"/>
  <c r="K6070" i="4"/>
  <c r="K6069" i="4"/>
  <c r="K6068" i="4"/>
  <c r="K6067" i="4"/>
  <c r="K6066" i="4"/>
  <c r="K6065" i="4"/>
  <c r="K6064" i="4"/>
  <c r="K6063" i="4"/>
  <c r="K6062" i="4"/>
  <c r="K6061" i="4"/>
  <c r="K6060" i="4"/>
  <c r="K6059" i="4"/>
  <c r="K6058" i="4"/>
  <c r="K6057" i="4"/>
  <c r="K6056" i="4"/>
  <c r="K6055" i="4"/>
  <c r="K6054" i="4"/>
  <c r="K6053" i="4"/>
  <c r="K6052" i="4"/>
  <c r="K6051" i="4"/>
  <c r="K6050" i="4"/>
  <c r="K6049" i="4"/>
  <c r="K6048" i="4"/>
  <c r="K6047" i="4"/>
  <c r="K6046" i="4"/>
  <c r="K6045" i="4"/>
  <c r="K6044" i="4"/>
  <c r="K6043" i="4"/>
  <c r="K6042" i="4"/>
  <c r="K6041" i="4"/>
  <c r="K6040" i="4"/>
  <c r="K6039" i="4"/>
  <c r="K6038" i="4"/>
  <c r="K6037" i="4"/>
  <c r="K6036" i="4"/>
  <c r="K6035" i="4"/>
  <c r="K6034" i="4"/>
  <c r="K6033" i="4"/>
  <c r="K6032" i="4"/>
  <c r="K6031" i="4"/>
  <c r="K6030" i="4"/>
  <c r="K6029" i="4"/>
  <c r="K6028" i="4"/>
  <c r="K6027" i="4"/>
  <c r="K6026" i="4"/>
  <c r="K6025" i="4"/>
  <c r="K6024" i="4"/>
  <c r="K6023" i="4"/>
  <c r="K6022" i="4"/>
  <c r="K6021" i="4"/>
  <c r="K6020" i="4"/>
  <c r="K6019" i="4"/>
  <c r="K6018" i="4"/>
  <c r="K6017" i="4"/>
  <c r="K6016" i="4"/>
  <c r="K6015" i="4"/>
  <c r="K6014" i="4"/>
  <c r="K6013" i="4"/>
  <c r="K6012" i="4"/>
  <c r="K6011" i="4"/>
  <c r="K6010" i="4"/>
  <c r="K6009" i="4"/>
  <c r="K6008" i="4"/>
  <c r="K6007" i="4"/>
  <c r="K6006" i="4"/>
  <c r="K6005" i="4"/>
  <c r="K6004" i="4"/>
  <c r="K6003" i="4"/>
  <c r="K6002" i="4"/>
  <c r="K6001" i="4"/>
  <c r="K6000" i="4"/>
  <c r="K5999" i="4"/>
  <c r="K5998" i="4"/>
  <c r="K5997" i="4"/>
  <c r="K5996" i="4"/>
  <c r="K5995" i="4"/>
  <c r="K5994" i="4"/>
  <c r="K5993" i="4"/>
  <c r="K5992" i="4"/>
  <c r="K5991" i="4"/>
  <c r="K5990" i="4"/>
  <c r="K5989" i="4"/>
  <c r="K5988" i="4"/>
  <c r="K5987" i="4"/>
  <c r="K5986" i="4"/>
  <c r="K5985" i="4"/>
  <c r="K5984" i="4"/>
  <c r="K5983" i="4"/>
  <c r="K5982" i="4"/>
  <c r="K5981" i="4"/>
  <c r="K5980" i="4"/>
  <c r="K5979" i="4"/>
  <c r="K5978" i="4"/>
  <c r="K5977" i="4"/>
  <c r="K5976" i="4"/>
  <c r="K5975" i="4"/>
  <c r="K5974" i="4"/>
  <c r="K5973" i="4"/>
  <c r="K5972" i="4"/>
  <c r="K5971" i="4"/>
  <c r="K5970" i="4"/>
  <c r="K5969" i="4"/>
  <c r="K5968" i="4"/>
  <c r="K5967" i="4"/>
  <c r="K5966" i="4"/>
  <c r="K5965" i="4"/>
  <c r="K5964" i="4"/>
  <c r="K5963" i="4"/>
  <c r="K5962" i="4"/>
  <c r="K5961" i="4"/>
  <c r="K5960" i="4"/>
  <c r="K5959" i="4"/>
  <c r="K5958" i="4"/>
  <c r="K5957" i="4"/>
  <c r="K5956" i="4"/>
  <c r="K5955" i="4"/>
  <c r="K5954" i="4"/>
  <c r="K5953" i="4"/>
  <c r="K5952" i="4"/>
  <c r="K5951" i="4"/>
  <c r="K5950" i="4"/>
  <c r="K5949" i="4"/>
  <c r="K5948" i="4"/>
  <c r="K5947" i="4"/>
  <c r="K5946" i="4"/>
  <c r="K5945" i="4"/>
  <c r="K5944" i="4"/>
  <c r="K5943" i="4"/>
  <c r="K5942" i="4"/>
  <c r="K5941" i="4"/>
  <c r="K5940" i="4"/>
  <c r="K5939" i="4"/>
  <c r="K5938" i="4"/>
  <c r="K5937" i="4"/>
  <c r="K5936" i="4"/>
  <c r="K5935" i="4"/>
  <c r="K5934" i="4"/>
  <c r="K5933" i="4"/>
  <c r="K5932" i="4"/>
  <c r="K5931" i="4"/>
  <c r="K5930" i="4"/>
  <c r="K5929" i="4"/>
  <c r="K5928" i="4"/>
  <c r="K5927" i="4"/>
  <c r="K5926" i="4"/>
  <c r="K5925" i="4"/>
  <c r="K5924" i="4"/>
  <c r="K5923" i="4"/>
  <c r="K5922" i="4"/>
  <c r="K5921" i="4"/>
  <c r="K5920" i="4"/>
  <c r="K5919" i="4"/>
  <c r="K5918" i="4"/>
  <c r="K5917" i="4"/>
  <c r="K5916" i="4"/>
  <c r="K5915" i="4"/>
  <c r="K5914" i="4"/>
  <c r="K5913" i="4"/>
  <c r="K5912" i="4"/>
  <c r="K5911" i="4"/>
  <c r="K5910" i="4"/>
  <c r="K5909" i="4"/>
  <c r="K5908" i="4"/>
  <c r="K5907" i="4"/>
  <c r="K5906" i="4"/>
  <c r="K5905" i="4"/>
  <c r="K5904" i="4"/>
  <c r="K5903" i="4"/>
  <c r="K5902" i="4"/>
  <c r="K5901" i="4"/>
  <c r="K5900" i="4"/>
  <c r="K5899" i="4"/>
  <c r="K5898" i="4"/>
  <c r="K5897" i="4"/>
  <c r="K5896" i="4"/>
  <c r="K5895" i="4"/>
  <c r="K5894" i="4"/>
  <c r="K5893" i="4"/>
  <c r="K5892" i="4"/>
  <c r="K5891" i="4"/>
  <c r="K5890" i="4"/>
  <c r="K5889" i="4"/>
  <c r="K5888" i="4"/>
  <c r="K5887" i="4"/>
  <c r="K5886" i="4"/>
  <c r="K5885" i="4"/>
  <c r="K5884" i="4"/>
  <c r="K5883" i="4"/>
  <c r="K5882" i="4"/>
  <c r="K5881" i="4"/>
  <c r="K5880" i="4"/>
  <c r="K5879" i="4"/>
  <c r="K5878" i="4"/>
  <c r="K5877" i="4"/>
  <c r="K5876" i="4"/>
  <c r="K5875" i="4"/>
  <c r="K5874" i="4"/>
  <c r="K5873" i="4"/>
  <c r="K5872" i="4"/>
  <c r="K5871" i="4"/>
  <c r="K5870" i="4"/>
  <c r="K5869" i="4"/>
  <c r="K5868" i="4"/>
  <c r="K5867" i="4"/>
  <c r="K5866" i="4"/>
  <c r="K5865" i="4"/>
  <c r="K5864" i="4"/>
  <c r="K5863" i="4"/>
  <c r="K5862" i="4"/>
  <c r="K5861" i="4"/>
  <c r="K5860" i="4"/>
  <c r="K5859" i="4"/>
  <c r="K5858" i="4"/>
  <c r="K5857" i="4"/>
  <c r="K5856" i="4"/>
  <c r="K5855" i="4"/>
  <c r="K5854" i="4"/>
  <c r="K5853" i="4"/>
  <c r="K5852" i="4"/>
  <c r="K5851" i="4"/>
  <c r="K5850" i="4"/>
  <c r="K5849" i="4"/>
  <c r="K5848" i="4"/>
  <c r="K5847" i="4"/>
  <c r="K5846" i="4"/>
  <c r="K5845" i="4"/>
  <c r="K5844" i="4"/>
  <c r="K5843" i="4"/>
  <c r="K5842" i="4"/>
  <c r="K5841" i="4"/>
  <c r="K5840" i="4"/>
  <c r="K5839" i="4"/>
  <c r="K5838" i="4"/>
  <c r="K5837" i="4"/>
  <c r="K5836" i="4"/>
  <c r="K5835" i="4"/>
  <c r="K5834" i="4"/>
  <c r="K5833" i="4"/>
  <c r="K5832" i="4"/>
  <c r="K5831" i="4"/>
  <c r="K5830" i="4"/>
  <c r="K5829" i="4"/>
  <c r="K5828" i="4"/>
  <c r="K5827" i="4"/>
  <c r="K5826" i="4"/>
  <c r="K5825" i="4"/>
  <c r="K5824" i="4"/>
  <c r="K5823" i="4"/>
  <c r="K5822" i="4"/>
  <c r="K5821" i="4"/>
  <c r="K5820" i="4"/>
  <c r="K5819" i="4"/>
  <c r="K5818" i="4"/>
  <c r="K5817" i="4"/>
  <c r="K5816" i="4"/>
  <c r="K5815" i="4"/>
  <c r="K5814" i="4"/>
  <c r="K5813" i="4"/>
  <c r="K5812" i="4"/>
  <c r="K5811" i="4"/>
  <c r="K5810" i="4"/>
  <c r="K5809" i="4"/>
  <c r="K5808" i="4"/>
  <c r="K5807" i="4"/>
  <c r="K5806" i="4"/>
  <c r="K5805" i="4"/>
  <c r="K5804" i="4"/>
  <c r="K5803" i="4"/>
  <c r="K5802" i="4"/>
  <c r="K5801" i="4"/>
  <c r="K5800" i="4"/>
  <c r="K5799" i="4"/>
  <c r="K5798" i="4"/>
  <c r="K5797" i="4"/>
  <c r="K5796" i="4"/>
  <c r="K5795" i="4"/>
  <c r="K5794" i="4"/>
  <c r="K5793" i="4"/>
  <c r="K5792" i="4"/>
  <c r="K5791" i="4"/>
  <c r="K5790" i="4"/>
  <c r="K5789" i="4"/>
  <c r="K5788" i="4"/>
  <c r="K5787" i="4"/>
  <c r="K5786" i="4"/>
  <c r="K5785" i="4"/>
  <c r="K5784" i="4"/>
  <c r="K5783" i="4"/>
  <c r="K5782" i="4"/>
  <c r="K5781" i="4"/>
  <c r="K5780" i="4"/>
  <c r="K5779" i="4"/>
  <c r="K5778" i="4"/>
  <c r="K5777" i="4"/>
  <c r="K5776" i="4"/>
  <c r="K5775" i="4"/>
  <c r="K5774" i="4"/>
  <c r="K5773" i="4"/>
  <c r="K5772" i="4"/>
  <c r="K5771" i="4"/>
  <c r="K5770" i="4"/>
  <c r="K5769" i="4"/>
  <c r="K5768" i="4"/>
  <c r="K5767" i="4"/>
  <c r="K5766" i="4"/>
  <c r="K5765" i="4"/>
  <c r="K5764" i="4"/>
  <c r="K5763" i="4"/>
  <c r="K5762" i="4"/>
  <c r="K5761" i="4"/>
  <c r="K5760" i="4"/>
  <c r="K5759" i="4"/>
  <c r="K5758" i="4"/>
  <c r="K5757" i="4"/>
  <c r="K5756" i="4"/>
  <c r="K5755" i="4"/>
  <c r="K5754" i="4"/>
  <c r="K5753" i="4"/>
  <c r="K5752" i="4"/>
  <c r="K5751" i="4"/>
  <c r="K5750" i="4"/>
  <c r="K5749" i="4"/>
  <c r="K5748" i="4"/>
  <c r="K5747" i="4"/>
  <c r="K5746" i="4"/>
  <c r="K5745" i="4"/>
  <c r="K5744" i="4"/>
  <c r="K5743" i="4"/>
  <c r="K5742" i="4"/>
  <c r="K5741" i="4"/>
  <c r="K5740" i="4"/>
  <c r="K5739" i="4"/>
  <c r="K5738" i="4"/>
  <c r="K5737" i="4"/>
  <c r="K5736" i="4"/>
  <c r="K5735" i="4"/>
  <c r="K5734" i="4"/>
  <c r="K5733" i="4"/>
  <c r="K5732" i="4"/>
  <c r="K5731" i="4"/>
  <c r="K5730" i="4"/>
  <c r="K5729" i="4"/>
  <c r="K5728" i="4"/>
  <c r="K5727" i="4"/>
  <c r="K5726" i="4"/>
  <c r="K5725" i="4"/>
  <c r="K5724" i="4"/>
  <c r="K5723" i="4"/>
  <c r="K5722" i="4"/>
  <c r="K5721" i="4"/>
  <c r="K5720" i="4"/>
  <c r="K5719" i="4"/>
  <c r="K5718" i="4"/>
  <c r="K5717" i="4"/>
  <c r="K5716" i="4"/>
  <c r="K5715" i="4"/>
  <c r="K5714" i="4"/>
  <c r="K5713" i="4"/>
  <c r="K5712" i="4"/>
  <c r="K5711" i="4"/>
  <c r="K5710" i="4"/>
  <c r="K5709" i="4"/>
  <c r="K5708" i="4"/>
  <c r="K5707" i="4"/>
  <c r="K5706" i="4"/>
  <c r="K5705" i="4"/>
  <c r="K5704" i="4"/>
  <c r="K5703" i="4"/>
  <c r="K5702" i="4"/>
  <c r="K5701" i="4"/>
  <c r="K5700" i="4"/>
  <c r="K5699" i="4"/>
  <c r="K5698" i="4"/>
  <c r="K5697" i="4"/>
  <c r="K5696" i="4"/>
  <c r="K5695" i="4"/>
  <c r="K5694" i="4"/>
  <c r="K5693" i="4"/>
  <c r="K5692" i="4"/>
  <c r="K5691" i="4"/>
  <c r="K5690" i="4"/>
  <c r="K5689" i="4"/>
  <c r="K5688" i="4"/>
  <c r="K5687" i="4"/>
  <c r="K5686" i="4"/>
  <c r="K5685" i="4"/>
  <c r="K5684" i="4"/>
  <c r="K5683" i="4"/>
  <c r="K5682" i="4"/>
  <c r="K5681" i="4"/>
  <c r="K5680" i="4"/>
  <c r="K5679" i="4"/>
  <c r="K5678" i="4"/>
  <c r="K5677" i="4"/>
  <c r="K5676" i="4"/>
  <c r="K5675" i="4"/>
  <c r="K5674" i="4"/>
  <c r="K5673" i="4"/>
  <c r="K5672" i="4"/>
  <c r="K5671" i="4"/>
  <c r="K5670" i="4"/>
  <c r="K5669" i="4"/>
  <c r="K5668" i="4"/>
  <c r="K5667" i="4"/>
  <c r="K5666" i="4"/>
  <c r="K5665" i="4"/>
  <c r="K5664" i="4"/>
  <c r="K5663" i="4"/>
  <c r="K5662" i="4"/>
  <c r="K5661" i="4"/>
  <c r="K5660" i="4"/>
  <c r="K5659" i="4"/>
  <c r="K5658" i="4"/>
  <c r="K5657" i="4"/>
  <c r="K5656" i="4"/>
  <c r="K5655" i="4"/>
  <c r="K5654" i="4"/>
  <c r="K5653" i="4"/>
  <c r="K5652" i="4"/>
  <c r="K5651" i="4"/>
  <c r="K5650" i="4"/>
  <c r="K5649" i="4"/>
  <c r="K5648" i="4"/>
  <c r="K5647" i="4"/>
  <c r="K5646" i="4"/>
  <c r="K5645" i="4"/>
  <c r="K5644" i="4"/>
  <c r="K5643" i="4"/>
  <c r="K5642" i="4"/>
  <c r="K5641" i="4"/>
  <c r="K5640" i="4"/>
  <c r="K5639" i="4"/>
  <c r="K5638" i="4"/>
  <c r="K5637" i="4"/>
  <c r="K5636" i="4"/>
  <c r="K5635" i="4"/>
  <c r="K5634" i="4"/>
  <c r="K5633" i="4"/>
  <c r="K5632" i="4"/>
  <c r="K5631" i="4"/>
  <c r="K5630" i="4"/>
  <c r="K5629" i="4"/>
  <c r="K5628" i="4"/>
  <c r="K5627" i="4"/>
  <c r="K5626" i="4"/>
  <c r="K5625" i="4"/>
  <c r="K5624" i="4"/>
  <c r="K5623" i="4"/>
  <c r="K5622" i="4"/>
  <c r="K5621" i="4"/>
  <c r="K5620" i="4"/>
  <c r="K5619" i="4"/>
  <c r="K5618" i="4"/>
  <c r="K5617" i="4"/>
  <c r="K5616" i="4"/>
  <c r="K5615" i="4"/>
  <c r="K5614" i="4"/>
  <c r="K5613" i="4"/>
  <c r="K5612" i="4"/>
  <c r="K5611" i="4"/>
  <c r="K5610" i="4"/>
  <c r="K5609" i="4"/>
  <c r="K5608" i="4"/>
  <c r="K5607" i="4"/>
  <c r="K5606" i="4"/>
  <c r="K5605" i="4"/>
  <c r="K5604" i="4"/>
  <c r="K5603" i="4"/>
  <c r="K5602" i="4"/>
  <c r="K5601" i="4"/>
  <c r="K5600" i="4"/>
  <c r="K5599" i="4"/>
  <c r="K5598" i="4"/>
  <c r="K5597" i="4"/>
  <c r="K5596" i="4"/>
  <c r="K5595" i="4"/>
  <c r="K5594" i="4"/>
  <c r="K5593" i="4"/>
  <c r="K5592" i="4"/>
  <c r="K5591" i="4"/>
  <c r="K5590" i="4"/>
  <c r="K5589" i="4"/>
  <c r="K5588" i="4"/>
  <c r="K5587" i="4"/>
  <c r="K5586" i="4"/>
  <c r="K5585" i="4"/>
  <c r="K5584" i="4"/>
  <c r="K5583" i="4"/>
  <c r="K5582" i="4"/>
  <c r="K5581" i="4"/>
  <c r="K5580" i="4"/>
  <c r="K5579" i="4"/>
  <c r="K5578" i="4"/>
  <c r="K5577" i="4"/>
  <c r="K5576" i="4"/>
  <c r="K5575" i="4"/>
  <c r="K5574" i="4"/>
  <c r="K5573" i="4"/>
  <c r="K5572" i="4"/>
  <c r="K5571" i="4"/>
  <c r="K5570" i="4"/>
  <c r="K5569" i="4"/>
  <c r="K5568" i="4"/>
  <c r="K5567" i="4"/>
  <c r="K5566" i="4"/>
  <c r="K5565" i="4"/>
  <c r="K5564" i="4"/>
  <c r="K5563" i="4"/>
  <c r="K5562" i="4"/>
  <c r="K5561" i="4"/>
  <c r="K5560" i="4"/>
  <c r="K5559" i="4"/>
  <c r="K5558" i="4"/>
  <c r="K5557" i="4"/>
  <c r="K5556" i="4"/>
  <c r="K5555" i="4"/>
  <c r="K5554" i="4"/>
  <c r="K5553" i="4"/>
  <c r="K5552" i="4"/>
  <c r="K5551" i="4"/>
  <c r="K5550" i="4"/>
  <c r="K5549" i="4"/>
  <c r="K5548" i="4"/>
  <c r="K5547" i="4"/>
  <c r="K5546" i="4"/>
  <c r="K5545" i="4"/>
  <c r="K5544" i="4"/>
  <c r="K5543" i="4"/>
  <c r="K5542" i="4"/>
  <c r="K5541" i="4"/>
  <c r="K5540" i="4"/>
  <c r="K5539" i="4"/>
  <c r="K5538" i="4"/>
  <c r="K5537" i="4"/>
  <c r="K5536" i="4"/>
  <c r="K5535" i="4"/>
  <c r="K5534" i="4"/>
  <c r="K5533" i="4"/>
  <c r="K5532" i="4"/>
  <c r="K5531" i="4"/>
  <c r="K5530" i="4"/>
  <c r="K5529" i="4"/>
  <c r="K5528" i="4"/>
  <c r="K5527" i="4"/>
  <c r="K5526" i="4"/>
  <c r="K5525" i="4"/>
  <c r="K5524" i="4"/>
  <c r="K5523" i="4"/>
  <c r="K5522" i="4"/>
  <c r="K5521" i="4"/>
  <c r="K5520" i="4"/>
  <c r="K5519" i="4"/>
  <c r="K5518" i="4"/>
  <c r="K5517" i="4"/>
  <c r="K5516" i="4"/>
  <c r="K5515" i="4"/>
  <c r="K5514" i="4"/>
  <c r="K5513" i="4"/>
  <c r="K5512" i="4"/>
  <c r="K5511" i="4"/>
  <c r="K5510" i="4"/>
  <c r="K5509" i="4"/>
  <c r="K5508" i="4"/>
  <c r="K5507" i="4"/>
  <c r="K5506" i="4"/>
  <c r="K5505" i="4"/>
  <c r="K5504" i="4"/>
  <c r="K5503" i="4"/>
  <c r="K5502" i="4"/>
  <c r="K5501" i="4"/>
  <c r="K5500" i="4"/>
  <c r="K5499" i="4"/>
  <c r="K5498" i="4"/>
  <c r="K5497" i="4"/>
  <c r="K5496" i="4"/>
  <c r="K5495" i="4"/>
  <c r="K5494" i="4"/>
  <c r="K5493" i="4"/>
  <c r="K5492" i="4"/>
  <c r="K5491" i="4"/>
  <c r="K5490" i="4"/>
  <c r="K5489" i="4"/>
  <c r="K5488" i="4"/>
  <c r="K5487" i="4"/>
  <c r="K5486" i="4"/>
  <c r="K5485" i="4"/>
  <c r="K5484" i="4"/>
  <c r="K5483" i="4"/>
  <c r="K5482" i="4"/>
  <c r="K5481" i="4"/>
  <c r="K5480" i="4"/>
  <c r="K5479" i="4"/>
  <c r="K5478" i="4"/>
  <c r="K5477" i="4"/>
  <c r="K5476" i="4"/>
  <c r="K5475" i="4"/>
  <c r="K5474" i="4"/>
  <c r="K5473" i="4"/>
  <c r="K5472" i="4"/>
  <c r="K5471" i="4"/>
  <c r="K5470" i="4"/>
  <c r="K5469" i="4"/>
  <c r="K5468" i="4"/>
  <c r="K5467" i="4"/>
  <c r="K5466" i="4"/>
  <c r="K5465" i="4"/>
  <c r="K5464" i="4"/>
  <c r="K5463" i="4"/>
  <c r="K5462" i="4"/>
  <c r="K5461" i="4"/>
  <c r="K5460" i="4"/>
  <c r="K5459" i="4"/>
  <c r="K5458" i="4"/>
  <c r="K5457" i="4"/>
  <c r="K5456" i="4"/>
  <c r="K5455" i="4"/>
  <c r="K5454" i="4"/>
  <c r="K5453" i="4"/>
  <c r="K5452" i="4"/>
  <c r="K5451" i="4"/>
  <c r="K5450" i="4"/>
  <c r="K5449" i="4"/>
  <c r="K5448" i="4"/>
  <c r="K5447" i="4"/>
  <c r="K5446" i="4"/>
  <c r="K5445" i="4"/>
  <c r="K5444" i="4"/>
  <c r="K5443" i="4"/>
  <c r="K5442" i="4"/>
  <c r="K5441" i="4"/>
  <c r="K5440" i="4"/>
  <c r="K5439" i="4"/>
  <c r="K5438" i="4"/>
  <c r="K5437" i="4"/>
  <c r="K5436" i="4"/>
  <c r="K5435" i="4"/>
  <c r="K5434" i="4"/>
  <c r="K5433" i="4"/>
  <c r="K5432" i="4"/>
  <c r="K5431" i="4"/>
  <c r="K5430" i="4"/>
  <c r="K5429" i="4"/>
  <c r="K5428" i="4"/>
  <c r="K5427" i="4"/>
  <c r="K5426" i="4"/>
  <c r="K5425" i="4"/>
  <c r="K5424" i="4"/>
  <c r="K5423" i="4"/>
  <c r="K5422" i="4"/>
  <c r="K5421" i="4"/>
  <c r="K5420" i="4"/>
  <c r="K5419" i="4"/>
  <c r="K5418" i="4"/>
  <c r="K5417" i="4"/>
  <c r="K5416" i="4"/>
  <c r="K5415" i="4"/>
  <c r="K5414" i="4"/>
  <c r="K5413" i="4"/>
  <c r="K5412" i="4"/>
  <c r="K5411" i="4"/>
  <c r="K5410" i="4"/>
  <c r="K5409" i="4"/>
  <c r="K5408" i="4"/>
  <c r="K5407" i="4"/>
  <c r="K5406" i="4"/>
  <c r="K5405" i="4"/>
  <c r="K5404" i="4"/>
  <c r="K5403" i="4"/>
  <c r="K5402" i="4"/>
  <c r="K5401" i="4"/>
  <c r="K5400" i="4"/>
  <c r="K5399" i="4"/>
  <c r="K5398" i="4"/>
  <c r="K5397" i="4"/>
  <c r="K5396" i="4"/>
  <c r="K5395" i="4"/>
  <c r="K5394" i="4"/>
  <c r="K5393" i="4"/>
  <c r="K5392" i="4"/>
  <c r="K5391" i="4"/>
  <c r="K5390" i="4"/>
  <c r="K5389" i="4"/>
  <c r="K5388" i="4"/>
  <c r="K5387" i="4"/>
  <c r="K5386" i="4"/>
  <c r="K5385" i="4"/>
  <c r="K5384" i="4"/>
  <c r="K5383" i="4"/>
  <c r="K5382" i="4"/>
  <c r="K5381" i="4"/>
  <c r="K5380" i="4"/>
  <c r="K5379" i="4"/>
  <c r="K5378" i="4"/>
  <c r="K5377" i="4"/>
  <c r="K5376" i="4"/>
  <c r="K5375" i="4"/>
  <c r="K5374" i="4"/>
  <c r="K5373" i="4"/>
  <c r="K5372" i="4"/>
  <c r="K5371" i="4"/>
  <c r="K5370" i="4"/>
  <c r="K5369" i="4"/>
  <c r="K5368" i="4"/>
  <c r="K5367" i="4"/>
  <c r="K5366" i="4"/>
  <c r="K5365" i="4"/>
  <c r="K5364" i="4"/>
  <c r="K5363" i="4"/>
  <c r="K5362" i="4"/>
  <c r="K5361" i="4"/>
  <c r="K5360" i="4"/>
  <c r="K5359" i="4"/>
  <c r="K5358" i="4"/>
  <c r="K5357" i="4"/>
  <c r="K5356" i="4"/>
  <c r="K5355" i="4"/>
  <c r="K5354" i="4"/>
  <c r="K5353" i="4"/>
  <c r="K5352" i="4"/>
  <c r="K5351" i="4"/>
  <c r="K5350" i="4"/>
  <c r="K5349" i="4"/>
  <c r="K5348" i="4"/>
  <c r="K5347" i="4"/>
  <c r="K5346" i="4"/>
  <c r="K5345" i="4"/>
  <c r="K5344" i="4"/>
  <c r="K5343" i="4"/>
  <c r="K5342" i="4"/>
  <c r="K5341" i="4"/>
  <c r="K5340" i="4"/>
  <c r="K5339" i="4"/>
  <c r="K5338" i="4"/>
  <c r="K5337" i="4"/>
  <c r="K5336" i="4"/>
  <c r="K5335" i="4"/>
  <c r="K5334" i="4"/>
  <c r="K5333" i="4"/>
  <c r="K5332" i="4"/>
  <c r="K5331" i="4"/>
  <c r="K5330" i="4"/>
  <c r="K5329" i="4"/>
  <c r="K5328" i="4"/>
  <c r="K5327" i="4"/>
  <c r="K5326" i="4"/>
  <c r="K5325" i="4"/>
  <c r="K5324" i="4"/>
  <c r="K5323" i="4"/>
  <c r="K5322" i="4"/>
  <c r="K5321" i="4"/>
  <c r="K5320" i="4"/>
  <c r="K5319" i="4"/>
  <c r="K5318" i="4"/>
  <c r="K5317" i="4"/>
  <c r="K5316" i="4"/>
  <c r="K5315" i="4"/>
  <c r="K5314" i="4"/>
  <c r="K5313" i="4"/>
  <c r="K5312" i="4"/>
  <c r="K5311" i="4"/>
  <c r="K5310" i="4"/>
  <c r="K5309" i="4"/>
  <c r="K5308" i="4"/>
  <c r="K5307" i="4"/>
  <c r="K5306" i="4"/>
  <c r="K5305" i="4"/>
  <c r="K5304" i="4"/>
  <c r="K5303" i="4"/>
  <c r="K5302" i="4"/>
  <c r="K5301" i="4"/>
  <c r="K5300" i="4"/>
  <c r="K5299" i="4"/>
  <c r="K5298" i="4"/>
  <c r="K5297" i="4"/>
  <c r="K5296" i="4"/>
  <c r="K5295" i="4"/>
  <c r="K5294" i="4"/>
  <c r="K5293" i="4"/>
  <c r="K5292" i="4"/>
  <c r="K5291" i="4"/>
  <c r="K5290" i="4"/>
  <c r="K5289" i="4"/>
  <c r="K5288" i="4"/>
  <c r="K5287" i="4"/>
  <c r="K5286" i="4"/>
  <c r="K5285" i="4"/>
  <c r="K5284" i="4"/>
  <c r="K5283" i="4"/>
  <c r="K5282" i="4"/>
  <c r="K5281" i="4"/>
  <c r="K5280" i="4"/>
  <c r="K5279" i="4"/>
  <c r="K5278" i="4"/>
  <c r="K5277" i="4"/>
  <c r="K5276" i="4"/>
  <c r="K5275" i="4"/>
  <c r="K5274" i="4"/>
  <c r="K5273" i="4"/>
  <c r="K5272" i="4"/>
  <c r="K5271" i="4"/>
  <c r="K5270" i="4"/>
  <c r="K5269" i="4"/>
  <c r="K5268" i="4"/>
  <c r="K5267" i="4"/>
  <c r="K5266" i="4"/>
  <c r="K5265" i="4"/>
  <c r="K5264" i="4"/>
  <c r="K5263" i="4"/>
  <c r="K5262" i="4"/>
  <c r="K5261" i="4"/>
  <c r="K5260" i="4"/>
  <c r="K5259" i="4"/>
  <c r="K5258" i="4"/>
  <c r="K5257" i="4"/>
  <c r="K5256" i="4"/>
  <c r="K5255" i="4"/>
  <c r="K5254" i="4"/>
  <c r="K5253" i="4"/>
  <c r="K5252" i="4"/>
  <c r="K5251" i="4"/>
  <c r="K5250" i="4"/>
  <c r="K5249" i="4"/>
  <c r="K5248" i="4"/>
  <c r="K5247" i="4"/>
  <c r="K5246" i="4"/>
  <c r="K5245" i="4"/>
  <c r="K5244" i="4"/>
  <c r="K5243" i="4"/>
  <c r="K5242" i="4"/>
  <c r="K5241" i="4"/>
  <c r="K5240" i="4"/>
  <c r="K5239" i="4"/>
  <c r="K5238" i="4"/>
  <c r="K5237" i="4"/>
  <c r="K5236" i="4"/>
  <c r="K5235" i="4"/>
  <c r="K5234" i="4"/>
  <c r="K5233" i="4"/>
  <c r="K5232" i="4"/>
  <c r="K5231" i="4"/>
  <c r="K5230" i="4"/>
  <c r="K5229" i="4"/>
  <c r="K5228" i="4"/>
  <c r="K5227" i="4"/>
  <c r="K5226" i="4"/>
  <c r="K5225" i="4"/>
  <c r="K5224" i="4"/>
  <c r="K5223" i="4"/>
  <c r="K5222" i="4"/>
  <c r="K5221" i="4"/>
  <c r="K5220" i="4"/>
  <c r="K5219" i="4"/>
  <c r="K5218" i="4"/>
  <c r="K5217" i="4"/>
  <c r="K5216" i="4"/>
  <c r="K5215" i="4"/>
  <c r="K5214" i="4"/>
  <c r="K5213" i="4"/>
  <c r="K5212" i="4"/>
  <c r="K5211" i="4"/>
  <c r="K5210" i="4"/>
  <c r="K5209" i="4"/>
  <c r="K5208" i="4"/>
  <c r="K5207" i="4"/>
  <c r="K5206" i="4"/>
  <c r="K5205" i="4"/>
  <c r="K5204" i="4"/>
  <c r="K5203" i="4"/>
  <c r="K5202" i="4"/>
  <c r="K5201" i="4"/>
  <c r="K5200" i="4"/>
  <c r="K5199" i="4"/>
  <c r="K5198" i="4"/>
  <c r="K5197" i="4"/>
  <c r="K5196" i="4"/>
  <c r="K5195" i="4"/>
  <c r="K5194" i="4"/>
  <c r="K5193" i="4"/>
  <c r="K5192" i="4"/>
  <c r="K5191" i="4"/>
  <c r="K5190" i="4"/>
  <c r="K5189" i="4"/>
  <c r="K5188" i="4"/>
  <c r="K5187" i="4"/>
  <c r="K5186" i="4"/>
  <c r="K5185" i="4"/>
  <c r="K5184" i="4"/>
  <c r="K5183" i="4"/>
  <c r="K5182" i="4"/>
  <c r="K5181" i="4"/>
  <c r="K5180" i="4"/>
  <c r="K5179" i="4"/>
  <c r="K5178" i="4"/>
  <c r="K5177" i="4"/>
  <c r="K5176" i="4"/>
  <c r="K5175" i="4"/>
  <c r="K5174" i="4"/>
  <c r="K5173" i="4"/>
  <c r="K5172" i="4"/>
  <c r="K5171" i="4"/>
  <c r="K5170" i="4"/>
  <c r="K5169" i="4"/>
  <c r="K5168" i="4"/>
  <c r="K5167" i="4"/>
  <c r="K5166" i="4"/>
  <c r="K5165" i="4"/>
  <c r="K5164" i="4"/>
  <c r="K5163" i="4"/>
  <c r="K5162" i="4"/>
  <c r="K5161" i="4"/>
  <c r="K5160" i="4"/>
  <c r="K5159" i="4"/>
  <c r="K5158" i="4"/>
  <c r="K5157" i="4"/>
  <c r="K5156" i="4"/>
  <c r="K5155" i="4"/>
  <c r="K5154" i="4"/>
  <c r="K5153" i="4"/>
  <c r="K5152" i="4"/>
  <c r="K5151" i="4"/>
  <c r="K5150" i="4"/>
  <c r="K5149" i="4"/>
  <c r="K5148" i="4"/>
  <c r="K5147" i="4"/>
  <c r="K5146" i="4"/>
  <c r="K5145" i="4"/>
  <c r="K5144" i="4"/>
  <c r="K5143" i="4"/>
  <c r="K5142" i="4"/>
  <c r="K5141" i="4"/>
  <c r="K5140" i="4"/>
  <c r="K5139" i="4"/>
  <c r="K5138" i="4"/>
  <c r="K5137" i="4"/>
  <c r="K5136" i="4"/>
  <c r="K5135" i="4"/>
  <c r="K5134" i="4"/>
  <c r="K5133" i="4"/>
  <c r="K5132" i="4"/>
  <c r="K5131" i="4"/>
  <c r="K5130" i="4"/>
  <c r="K5129" i="4"/>
  <c r="K5128" i="4"/>
  <c r="K5127" i="4"/>
  <c r="K5126" i="4"/>
  <c r="K5125" i="4"/>
  <c r="K5124" i="4"/>
  <c r="K5123" i="4"/>
  <c r="K5122" i="4"/>
  <c r="K5121" i="4"/>
  <c r="K5120" i="4"/>
  <c r="K5119" i="4"/>
  <c r="K5118" i="4"/>
  <c r="K5117" i="4"/>
  <c r="K5116" i="4"/>
  <c r="K5115" i="4"/>
  <c r="K5114" i="4"/>
  <c r="K5113" i="4"/>
  <c r="K5112" i="4"/>
  <c r="K5111" i="4"/>
  <c r="K5110" i="4"/>
  <c r="K5109" i="4"/>
  <c r="K5108" i="4"/>
  <c r="K5107" i="4"/>
  <c r="K5106" i="4"/>
  <c r="K5105" i="4"/>
  <c r="K5104" i="4"/>
  <c r="K5103" i="4"/>
  <c r="K5102" i="4"/>
  <c r="K5101" i="4"/>
  <c r="K5100" i="4"/>
  <c r="K5099" i="4"/>
  <c r="K5098" i="4"/>
  <c r="K5097" i="4"/>
  <c r="K5096" i="4"/>
  <c r="K5095" i="4"/>
  <c r="K5094" i="4"/>
  <c r="K5093" i="4"/>
  <c r="K5092" i="4"/>
  <c r="K5091" i="4"/>
  <c r="K5090" i="4"/>
  <c r="K5089" i="4"/>
  <c r="K5088" i="4"/>
  <c r="K5087" i="4"/>
  <c r="K5086" i="4"/>
  <c r="K5085" i="4"/>
  <c r="K5084" i="4"/>
  <c r="K5083" i="4"/>
  <c r="K5082" i="4"/>
  <c r="K5081" i="4"/>
  <c r="K5080" i="4"/>
  <c r="K5079" i="4"/>
  <c r="K5078" i="4"/>
  <c r="K5077" i="4"/>
  <c r="K5076" i="4"/>
  <c r="K5075" i="4"/>
  <c r="K5074" i="4"/>
  <c r="K5073" i="4"/>
  <c r="K5072" i="4"/>
  <c r="K5071" i="4"/>
  <c r="K5070" i="4"/>
  <c r="K5069" i="4"/>
  <c r="K5068" i="4"/>
  <c r="K5067" i="4"/>
  <c r="K5066" i="4"/>
  <c r="K5065" i="4"/>
  <c r="K5064" i="4"/>
  <c r="K5063" i="4"/>
  <c r="K5062" i="4"/>
  <c r="K5061" i="4"/>
  <c r="K5060" i="4"/>
  <c r="K5059" i="4"/>
  <c r="K5058" i="4"/>
  <c r="K5057" i="4"/>
  <c r="K5056" i="4"/>
  <c r="K5055" i="4"/>
  <c r="K5054" i="4"/>
  <c r="K5053" i="4"/>
  <c r="K5052" i="4"/>
  <c r="K5051" i="4"/>
  <c r="K5050" i="4"/>
  <c r="K5049" i="4"/>
  <c r="K5048" i="4"/>
  <c r="K5047" i="4"/>
  <c r="K5046" i="4"/>
  <c r="K5045" i="4"/>
  <c r="K5044" i="4"/>
  <c r="K5043" i="4"/>
  <c r="K5042" i="4"/>
  <c r="K5041" i="4"/>
  <c r="K5040" i="4"/>
  <c r="K5039" i="4"/>
  <c r="K5038" i="4"/>
  <c r="K5037" i="4"/>
  <c r="K5036" i="4"/>
  <c r="K5035" i="4"/>
  <c r="K5034" i="4"/>
  <c r="K5033" i="4"/>
  <c r="K5032" i="4"/>
  <c r="K5031" i="4"/>
  <c r="K5030" i="4"/>
  <c r="K5029" i="4"/>
  <c r="K5028" i="4"/>
  <c r="K5027" i="4"/>
  <c r="K5026" i="4"/>
  <c r="K5025" i="4"/>
  <c r="K5024" i="4"/>
  <c r="K5023" i="4"/>
  <c r="K5022" i="4"/>
  <c r="K5021" i="4"/>
  <c r="K5020" i="4"/>
  <c r="K5019" i="4"/>
  <c r="K5018" i="4"/>
  <c r="K5017" i="4"/>
  <c r="K5016" i="4"/>
  <c r="K5015" i="4"/>
  <c r="K5014" i="4"/>
  <c r="K5013" i="4"/>
  <c r="K5012" i="4"/>
  <c r="K5011" i="4"/>
  <c r="K5010" i="4"/>
  <c r="K5009" i="4"/>
  <c r="K5008" i="4"/>
  <c r="K5007" i="4"/>
  <c r="K5006" i="4"/>
  <c r="K5005" i="4"/>
  <c r="K5004" i="4"/>
  <c r="K5003" i="4"/>
  <c r="K5002" i="4"/>
  <c r="K5001" i="4"/>
  <c r="K5000" i="4"/>
  <c r="K4999" i="4"/>
  <c r="K4998" i="4"/>
  <c r="K4997" i="4"/>
  <c r="K4996" i="4"/>
  <c r="K4995" i="4"/>
  <c r="K4994" i="4"/>
  <c r="K4993" i="4"/>
  <c r="K4992" i="4"/>
  <c r="K4991" i="4"/>
  <c r="K4990" i="4"/>
  <c r="K4989" i="4"/>
  <c r="K4988" i="4"/>
  <c r="K4987" i="4"/>
  <c r="K4986" i="4"/>
  <c r="K4985" i="4"/>
  <c r="K4984" i="4"/>
  <c r="K4983" i="4"/>
  <c r="K4982" i="4"/>
  <c r="K4981" i="4"/>
  <c r="K4980" i="4"/>
  <c r="K4979" i="4"/>
  <c r="K4978" i="4"/>
  <c r="K4977" i="4"/>
  <c r="K4976" i="4"/>
  <c r="K4975" i="4"/>
  <c r="K4974" i="4"/>
  <c r="K4973" i="4"/>
  <c r="K4972" i="4"/>
  <c r="K4971" i="4"/>
  <c r="K4970" i="4"/>
  <c r="K4969" i="4"/>
  <c r="K4968" i="4"/>
  <c r="K4967" i="4"/>
  <c r="K4966" i="4"/>
  <c r="K4965" i="4"/>
  <c r="K4964" i="4"/>
  <c r="K4963" i="4"/>
  <c r="K4962" i="4"/>
  <c r="K4961" i="4"/>
  <c r="K4960" i="4"/>
  <c r="K4959" i="4"/>
  <c r="K4958" i="4"/>
  <c r="K4957" i="4"/>
  <c r="K4956" i="4"/>
  <c r="K4955" i="4"/>
  <c r="K4954" i="4"/>
  <c r="K4953" i="4"/>
  <c r="K4952" i="4"/>
  <c r="K4951" i="4"/>
  <c r="K4950" i="4"/>
  <c r="K4949" i="4"/>
  <c r="K4948" i="4"/>
  <c r="K4947" i="4"/>
  <c r="K4946" i="4"/>
  <c r="K4945" i="4"/>
  <c r="K4944" i="4"/>
  <c r="K4943" i="4"/>
  <c r="K4942" i="4"/>
  <c r="K4941" i="4"/>
  <c r="K4940" i="4"/>
  <c r="K4939" i="4"/>
  <c r="K4938" i="4"/>
  <c r="K4937" i="4"/>
  <c r="K4936" i="4"/>
  <c r="K4935" i="4"/>
  <c r="K4934" i="4"/>
  <c r="K4933" i="4"/>
  <c r="K4932" i="4"/>
  <c r="K4931" i="4"/>
  <c r="K4930" i="4"/>
  <c r="K4929" i="4"/>
  <c r="K4928" i="4"/>
  <c r="K4927" i="4"/>
  <c r="K4926" i="4"/>
  <c r="K4925" i="4"/>
  <c r="K4924" i="4"/>
  <c r="K4923" i="4"/>
  <c r="K4922" i="4"/>
  <c r="K4921" i="4"/>
  <c r="K4920" i="4"/>
  <c r="K4919" i="4"/>
  <c r="K4918" i="4"/>
  <c r="K4917" i="4"/>
  <c r="K4916" i="4"/>
  <c r="K4915" i="4"/>
  <c r="K4914" i="4"/>
  <c r="K4913" i="4"/>
  <c r="K4912" i="4"/>
  <c r="K4911" i="4"/>
  <c r="K4910" i="4"/>
  <c r="K4909" i="4"/>
  <c r="K4908" i="4"/>
  <c r="K4907" i="4"/>
  <c r="K4906" i="4"/>
  <c r="K4905" i="4"/>
  <c r="K4904" i="4"/>
  <c r="K4903" i="4"/>
  <c r="K4902" i="4"/>
  <c r="K4901" i="4"/>
  <c r="K4900" i="4"/>
  <c r="K4899" i="4"/>
  <c r="K4898" i="4"/>
  <c r="K4897" i="4"/>
  <c r="K4896" i="4"/>
  <c r="K4895" i="4"/>
  <c r="K4894" i="4"/>
  <c r="K4893" i="4"/>
  <c r="K4892" i="4"/>
  <c r="K4891" i="4"/>
  <c r="K4890" i="4"/>
  <c r="K4889" i="4"/>
  <c r="K4888" i="4"/>
  <c r="K4887" i="4"/>
  <c r="K4886" i="4"/>
  <c r="K4885" i="4"/>
  <c r="K4884" i="4"/>
  <c r="K4883" i="4"/>
  <c r="K4882" i="4"/>
  <c r="K4881" i="4"/>
  <c r="K4880" i="4"/>
  <c r="K4879" i="4"/>
  <c r="K4878" i="4"/>
  <c r="K4877" i="4"/>
  <c r="K4876" i="4"/>
  <c r="K4875" i="4"/>
  <c r="K4874" i="4"/>
  <c r="K4873" i="4"/>
  <c r="K4872" i="4"/>
  <c r="K4871" i="4"/>
  <c r="K4870" i="4"/>
  <c r="K4869" i="4"/>
  <c r="K4868" i="4"/>
  <c r="K4867" i="4"/>
  <c r="K4866" i="4"/>
  <c r="K4865" i="4"/>
  <c r="K4864" i="4"/>
  <c r="K4863" i="4"/>
  <c r="K4862" i="4"/>
  <c r="K4861" i="4"/>
  <c r="K4860" i="4"/>
  <c r="K4859" i="4"/>
  <c r="K4858" i="4"/>
  <c r="K4857" i="4"/>
  <c r="K4856" i="4"/>
  <c r="K4855" i="4"/>
  <c r="K4854" i="4"/>
  <c r="K4853" i="4"/>
  <c r="K4852" i="4"/>
  <c r="K4851" i="4"/>
  <c r="K4850" i="4"/>
  <c r="K4849" i="4"/>
  <c r="K4848" i="4"/>
  <c r="K4847" i="4"/>
  <c r="K4846" i="4"/>
  <c r="K4845" i="4"/>
  <c r="K4844" i="4"/>
  <c r="K4843" i="4"/>
  <c r="K4842" i="4"/>
  <c r="K4841" i="4"/>
  <c r="K4840" i="4"/>
  <c r="K4839" i="4"/>
  <c r="K4838" i="4"/>
  <c r="K4837" i="4"/>
  <c r="K4836" i="4"/>
  <c r="K4835" i="4"/>
  <c r="K4834" i="4"/>
  <c r="K4833" i="4"/>
  <c r="K4832" i="4"/>
  <c r="K4831" i="4"/>
  <c r="K4830" i="4"/>
  <c r="K4829" i="4"/>
  <c r="K4828" i="4"/>
  <c r="K4827" i="4"/>
  <c r="K4826" i="4"/>
  <c r="K4825" i="4"/>
  <c r="K4824" i="4"/>
  <c r="K4823" i="4"/>
  <c r="K4822" i="4"/>
  <c r="K4821" i="4"/>
  <c r="K4820" i="4"/>
  <c r="K4819" i="4"/>
  <c r="K4818" i="4"/>
  <c r="K4817" i="4"/>
  <c r="K4816" i="4"/>
  <c r="K4815" i="4"/>
  <c r="K4814" i="4"/>
  <c r="K4813" i="4"/>
  <c r="K4812" i="4"/>
  <c r="K4811" i="4"/>
  <c r="K4810" i="4"/>
  <c r="K4809" i="4"/>
  <c r="K4808" i="4"/>
  <c r="K4807" i="4"/>
  <c r="K4806" i="4"/>
  <c r="K4805" i="4"/>
  <c r="K4804" i="4"/>
  <c r="K4803" i="4"/>
  <c r="K4802" i="4"/>
  <c r="K4801" i="4"/>
  <c r="K4800" i="4"/>
  <c r="K4799" i="4"/>
  <c r="K4798" i="4"/>
  <c r="K4797" i="4"/>
  <c r="K4796" i="4"/>
  <c r="K4795" i="4"/>
  <c r="K4794" i="4"/>
  <c r="K4793" i="4"/>
  <c r="K4792" i="4"/>
  <c r="K4791" i="4"/>
  <c r="K4790" i="4"/>
  <c r="K4789" i="4"/>
  <c r="K4788" i="4"/>
  <c r="K4787" i="4"/>
  <c r="K4786" i="4"/>
  <c r="K4785" i="4"/>
  <c r="K4784" i="4"/>
  <c r="K4783" i="4"/>
  <c r="K4782" i="4"/>
  <c r="K4781" i="4"/>
  <c r="K4780" i="4"/>
  <c r="K4779" i="4"/>
  <c r="K4778" i="4"/>
  <c r="K4777" i="4"/>
  <c r="K4776" i="4"/>
  <c r="K4775" i="4"/>
  <c r="K4774" i="4"/>
  <c r="K4773" i="4"/>
  <c r="K4772" i="4"/>
  <c r="K4771" i="4"/>
  <c r="K4770" i="4"/>
  <c r="K4769" i="4"/>
  <c r="K4768" i="4"/>
  <c r="K4767" i="4"/>
  <c r="K4766" i="4"/>
  <c r="K4765" i="4"/>
  <c r="K4764" i="4"/>
  <c r="K4763" i="4"/>
  <c r="K4762" i="4"/>
  <c r="K4761" i="4"/>
  <c r="K4760" i="4"/>
  <c r="K4759" i="4"/>
  <c r="K4758" i="4"/>
  <c r="K4757" i="4"/>
  <c r="K4756" i="4"/>
  <c r="K4755" i="4"/>
  <c r="K4754" i="4"/>
  <c r="K4753" i="4"/>
  <c r="K4752" i="4"/>
  <c r="K4751" i="4"/>
  <c r="K4750" i="4"/>
  <c r="K4749" i="4"/>
  <c r="K4748" i="4"/>
  <c r="K4747" i="4"/>
  <c r="K4746" i="4"/>
  <c r="K4745" i="4"/>
  <c r="K4744" i="4"/>
  <c r="K4743" i="4"/>
  <c r="K4742" i="4"/>
  <c r="K4741" i="4"/>
  <c r="K4740" i="4"/>
  <c r="K4739" i="4"/>
  <c r="K4738" i="4"/>
  <c r="K4737" i="4"/>
  <c r="K4736" i="4"/>
  <c r="K4735" i="4"/>
  <c r="K4734" i="4"/>
  <c r="K4733" i="4"/>
  <c r="K4732" i="4"/>
  <c r="K4731" i="4"/>
  <c r="K4730" i="4"/>
  <c r="K4729" i="4"/>
  <c r="K4728" i="4"/>
  <c r="K4727" i="4"/>
  <c r="K4726" i="4"/>
  <c r="K4725" i="4"/>
  <c r="K4724" i="4"/>
  <c r="K4723" i="4"/>
  <c r="K4722" i="4"/>
  <c r="K4721" i="4"/>
  <c r="K4720" i="4"/>
  <c r="K4719" i="4"/>
  <c r="K4718" i="4"/>
  <c r="K4717" i="4"/>
  <c r="K4716" i="4"/>
  <c r="K4715" i="4"/>
  <c r="K4714" i="4"/>
  <c r="K4713" i="4"/>
  <c r="K4712" i="4"/>
  <c r="K4711" i="4"/>
  <c r="K4710" i="4"/>
  <c r="K4709" i="4"/>
  <c r="K4708" i="4"/>
  <c r="K4707" i="4"/>
  <c r="K4706" i="4"/>
  <c r="K4705" i="4"/>
  <c r="K4704" i="4"/>
  <c r="K4703" i="4"/>
  <c r="K4702" i="4"/>
  <c r="K4701" i="4"/>
  <c r="K4700" i="4"/>
  <c r="K4699" i="4"/>
  <c r="K4698" i="4"/>
  <c r="K4697" i="4"/>
  <c r="K4696" i="4"/>
  <c r="K4695" i="4"/>
  <c r="K4694" i="4"/>
  <c r="K4693" i="4"/>
  <c r="K4692" i="4"/>
  <c r="K4691" i="4"/>
  <c r="K4690" i="4"/>
  <c r="K4689" i="4"/>
  <c r="K4688" i="4"/>
  <c r="K4687" i="4"/>
  <c r="K4686" i="4"/>
  <c r="K4685" i="4"/>
  <c r="K4684" i="4"/>
  <c r="K4683" i="4"/>
  <c r="K4682" i="4"/>
  <c r="K4681" i="4"/>
  <c r="K4680" i="4"/>
  <c r="K4679" i="4"/>
  <c r="K4678" i="4"/>
  <c r="K4677" i="4"/>
  <c r="K4676" i="4"/>
  <c r="K4675" i="4"/>
  <c r="K4674" i="4"/>
  <c r="K4673" i="4"/>
  <c r="K4672" i="4"/>
  <c r="K4671" i="4"/>
  <c r="K4670" i="4"/>
  <c r="K4669" i="4"/>
  <c r="K4668" i="4"/>
  <c r="K4667" i="4"/>
  <c r="K4666" i="4"/>
  <c r="K4665" i="4"/>
  <c r="K4664" i="4"/>
  <c r="K4663" i="4"/>
  <c r="K4662" i="4"/>
  <c r="K4661" i="4"/>
  <c r="K4660" i="4"/>
  <c r="K4659" i="4"/>
  <c r="K4658" i="4"/>
  <c r="K4657" i="4"/>
  <c r="K4656" i="4"/>
  <c r="K4655" i="4"/>
  <c r="K4654" i="4"/>
  <c r="K4653" i="4"/>
  <c r="K4652" i="4"/>
  <c r="K4651" i="4"/>
  <c r="K4650" i="4"/>
  <c r="K4649" i="4"/>
  <c r="K4648" i="4"/>
  <c r="K4647" i="4"/>
  <c r="K4646" i="4"/>
  <c r="K4645" i="4"/>
  <c r="K4644" i="4"/>
  <c r="K4643" i="4"/>
  <c r="K4642" i="4"/>
  <c r="K4641" i="4"/>
  <c r="K4640" i="4"/>
  <c r="K4639" i="4"/>
  <c r="K4638" i="4"/>
  <c r="K4637" i="4"/>
  <c r="K4636" i="4"/>
  <c r="K4635" i="4"/>
  <c r="K4634" i="4"/>
  <c r="K4633" i="4"/>
  <c r="K4632" i="4"/>
  <c r="K4631" i="4"/>
  <c r="K4630" i="4"/>
  <c r="K4629" i="4"/>
  <c r="K4628" i="4"/>
  <c r="K4627" i="4"/>
  <c r="K4626" i="4"/>
  <c r="K4625" i="4"/>
  <c r="K4624" i="4"/>
  <c r="K4623" i="4"/>
  <c r="K4622" i="4"/>
  <c r="K4621" i="4"/>
  <c r="K4620" i="4"/>
  <c r="K4619" i="4"/>
  <c r="K4618" i="4"/>
  <c r="K4617" i="4"/>
  <c r="K4616" i="4"/>
  <c r="K4615" i="4"/>
  <c r="K4614" i="4"/>
  <c r="K4613" i="4"/>
  <c r="K4612" i="4"/>
  <c r="K4611" i="4"/>
  <c r="K4610" i="4"/>
  <c r="K4609" i="4"/>
  <c r="K4608" i="4"/>
  <c r="K4607" i="4"/>
  <c r="K4606" i="4"/>
  <c r="K4605" i="4"/>
  <c r="K4604" i="4"/>
  <c r="K4603" i="4"/>
  <c r="K4602" i="4"/>
  <c r="K4601" i="4"/>
  <c r="K4600" i="4"/>
  <c r="K4599" i="4"/>
  <c r="K4598" i="4"/>
  <c r="K4597" i="4"/>
  <c r="K4596" i="4"/>
  <c r="K4595" i="4"/>
  <c r="K4594" i="4"/>
  <c r="K4593" i="4"/>
  <c r="K4592" i="4"/>
  <c r="K4591" i="4"/>
  <c r="K4590" i="4"/>
  <c r="K4589" i="4"/>
  <c r="K4588" i="4"/>
  <c r="K4587" i="4"/>
  <c r="K4586" i="4"/>
  <c r="K4585" i="4"/>
  <c r="K4584" i="4"/>
  <c r="K4583" i="4"/>
  <c r="K4582" i="4"/>
  <c r="K4581" i="4"/>
  <c r="K4580" i="4"/>
  <c r="K4579" i="4"/>
  <c r="K4578" i="4"/>
  <c r="K4577" i="4"/>
  <c r="K4576" i="4"/>
  <c r="K4575" i="4"/>
  <c r="K4574" i="4"/>
  <c r="K4573" i="4"/>
  <c r="K4572" i="4"/>
  <c r="K4571" i="4"/>
  <c r="K4570" i="4"/>
  <c r="K4569" i="4"/>
  <c r="K4568" i="4"/>
  <c r="K4567" i="4"/>
  <c r="K4566" i="4"/>
  <c r="K4565" i="4"/>
  <c r="K4564" i="4"/>
  <c r="K4563" i="4"/>
  <c r="K4562" i="4"/>
  <c r="K4561" i="4"/>
  <c r="K4560" i="4"/>
  <c r="K4559" i="4"/>
  <c r="K4558" i="4"/>
  <c r="K4557" i="4"/>
  <c r="K4556" i="4"/>
  <c r="K4555" i="4"/>
  <c r="K4554" i="4"/>
  <c r="K4553" i="4"/>
  <c r="K4552" i="4"/>
  <c r="K4551" i="4"/>
  <c r="K4550" i="4"/>
  <c r="K4549" i="4"/>
  <c r="K4548" i="4"/>
  <c r="K4547" i="4"/>
  <c r="K4546" i="4"/>
  <c r="K4545" i="4"/>
  <c r="K4544" i="4"/>
  <c r="K4543" i="4"/>
  <c r="K4542" i="4"/>
  <c r="K4541" i="4"/>
  <c r="K4540" i="4"/>
  <c r="K4539" i="4"/>
  <c r="K4538" i="4"/>
  <c r="K4537" i="4"/>
  <c r="K4536" i="4"/>
  <c r="K4535" i="4"/>
  <c r="K4534" i="4"/>
  <c r="K4533" i="4"/>
  <c r="K4532" i="4"/>
  <c r="K4531" i="4"/>
  <c r="K4530" i="4"/>
  <c r="K4529" i="4"/>
  <c r="K4528" i="4"/>
  <c r="K4527" i="4"/>
  <c r="K4526" i="4"/>
  <c r="K4525" i="4"/>
  <c r="K4524" i="4"/>
  <c r="K4523" i="4"/>
  <c r="K4522" i="4"/>
  <c r="K4521" i="4"/>
  <c r="K4520" i="4"/>
  <c r="K4519" i="4"/>
  <c r="K4518" i="4"/>
  <c r="K4517" i="4"/>
  <c r="K4516" i="4"/>
  <c r="K4515" i="4"/>
  <c r="K4514" i="4"/>
  <c r="K4513" i="4"/>
  <c r="K4512" i="4"/>
  <c r="K4511" i="4"/>
  <c r="K4510" i="4"/>
  <c r="K4509" i="4"/>
  <c r="K4508" i="4"/>
  <c r="K4507" i="4"/>
  <c r="K4506" i="4"/>
  <c r="K4505" i="4"/>
  <c r="K4504" i="4"/>
  <c r="K4503" i="4"/>
  <c r="K4502" i="4"/>
  <c r="K4501" i="4"/>
  <c r="K4500" i="4"/>
  <c r="K4499" i="4"/>
  <c r="K4498" i="4"/>
  <c r="K4497" i="4"/>
  <c r="K4496" i="4"/>
  <c r="K4495" i="4"/>
  <c r="K4494" i="4"/>
  <c r="K4493" i="4"/>
  <c r="K4492" i="4"/>
  <c r="K4491" i="4"/>
  <c r="K4490" i="4"/>
  <c r="K4489" i="4"/>
  <c r="K4488" i="4"/>
  <c r="K4487" i="4"/>
  <c r="K4486" i="4"/>
  <c r="K4485" i="4"/>
  <c r="K4484" i="4"/>
  <c r="K4483" i="4"/>
  <c r="K4482" i="4"/>
  <c r="K4481" i="4"/>
  <c r="K4480" i="4"/>
  <c r="K4479" i="4"/>
  <c r="K4478" i="4"/>
  <c r="K4477" i="4"/>
  <c r="K4476" i="4"/>
  <c r="K4475" i="4"/>
  <c r="K4474" i="4"/>
  <c r="K4473" i="4"/>
  <c r="K4472" i="4"/>
  <c r="K4471" i="4"/>
  <c r="K4470" i="4"/>
  <c r="K4469" i="4"/>
  <c r="K4468" i="4"/>
  <c r="K4467" i="4"/>
  <c r="K4466" i="4"/>
  <c r="K4465" i="4"/>
  <c r="K4464" i="4"/>
  <c r="K4463" i="4"/>
  <c r="K4462" i="4"/>
  <c r="K4461" i="4"/>
  <c r="K4460" i="4"/>
  <c r="K4459" i="4"/>
  <c r="K4458" i="4"/>
  <c r="K4457" i="4"/>
  <c r="K4456" i="4"/>
  <c r="K4455" i="4"/>
  <c r="K4454" i="4"/>
  <c r="K4453" i="4"/>
  <c r="K4452" i="4"/>
  <c r="K4451" i="4"/>
  <c r="K4450" i="4"/>
  <c r="K4449" i="4"/>
  <c r="K4448" i="4"/>
  <c r="K4447" i="4"/>
  <c r="K4446" i="4"/>
  <c r="K4445" i="4"/>
  <c r="K4444" i="4"/>
  <c r="K4443" i="4"/>
  <c r="K4442" i="4"/>
  <c r="K4441" i="4"/>
  <c r="K4440" i="4"/>
  <c r="K4439" i="4"/>
  <c r="K4438" i="4"/>
  <c r="K4437" i="4"/>
  <c r="K4436" i="4"/>
  <c r="K4435" i="4"/>
  <c r="K4434" i="4"/>
  <c r="K4433" i="4"/>
  <c r="K4432" i="4"/>
  <c r="K4431" i="4"/>
  <c r="K4430" i="4"/>
  <c r="K4429" i="4"/>
  <c r="K4428" i="4"/>
  <c r="K4427" i="4"/>
  <c r="K4426" i="4"/>
  <c r="K4425" i="4"/>
  <c r="K4424" i="4"/>
  <c r="K4423" i="4"/>
  <c r="K4422" i="4"/>
  <c r="K4421" i="4"/>
  <c r="K4420" i="4"/>
  <c r="K4419" i="4"/>
  <c r="K4418" i="4"/>
  <c r="K4417" i="4"/>
  <c r="K4416" i="4"/>
  <c r="K4415" i="4"/>
  <c r="K4414" i="4"/>
  <c r="K4413" i="4"/>
  <c r="K4412" i="4"/>
  <c r="K4411" i="4"/>
  <c r="K4410" i="4"/>
  <c r="K4409" i="4"/>
  <c r="K4408" i="4"/>
  <c r="K4407" i="4"/>
  <c r="K4406" i="4"/>
  <c r="K4405" i="4"/>
  <c r="K4404" i="4"/>
  <c r="K4403" i="4"/>
  <c r="K4402" i="4"/>
  <c r="K4401" i="4"/>
  <c r="K4400" i="4"/>
  <c r="K4399" i="4"/>
  <c r="K4398" i="4"/>
  <c r="K4397" i="4"/>
  <c r="K4396" i="4"/>
  <c r="K4395" i="4"/>
  <c r="K4394" i="4"/>
  <c r="K4393" i="4"/>
  <c r="K4392" i="4"/>
  <c r="K4391" i="4"/>
  <c r="K4390" i="4"/>
  <c r="K4389" i="4"/>
  <c r="K4388" i="4"/>
  <c r="K4387" i="4"/>
  <c r="K4386" i="4"/>
  <c r="K4385" i="4"/>
  <c r="K4384" i="4"/>
  <c r="K4383" i="4"/>
  <c r="K4382" i="4"/>
  <c r="K4381" i="4"/>
  <c r="K4380" i="4"/>
  <c r="K4379" i="4"/>
  <c r="K4378" i="4"/>
  <c r="K4377" i="4"/>
  <c r="K4376" i="4"/>
  <c r="K4375" i="4"/>
  <c r="K4374" i="4"/>
  <c r="K4373" i="4"/>
  <c r="K4372" i="4"/>
  <c r="K4371" i="4"/>
  <c r="K4370" i="4"/>
  <c r="K4369" i="4"/>
  <c r="K4368" i="4"/>
  <c r="K4367" i="4"/>
  <c r="K4366" i="4"/>
  <c r="K4365" i="4"/>
  <c r="K4364" i="4"/>
  <c r="K4363" i="4"/>
  <c r="K4362" i="4"/>
  <c r="K4361" i="4"/>
  <c r="K4360" i="4"/>
  <c r="K4359" i="4"/>
  <c r="K4358" i="4"/>
  <c r="K4357" i="4"/>
  <c r="K4356" i="4"/>
  <c r="K4355" i="4"/>
  <c r="K4354" i="4"/>
  <c r="K4353" i="4"/>
  <c r="K4352" i="4"/>
  <c r="K4351" i="4"/>
  <c r="K4350" i="4"/>
  <c r="K4349" i="4"/>
  <c r="K4348" i="4"/>
  <c r="K4347" i="4"/>
  <c r="K4346" i="4"/>
  <c r="K4345" i="4"/>
  <c r="K4344" i="4"/>
  <c r="K4343" i="4"/>
  <c r="K4342" i="4"/>
  <c r="K4341" i="4"/>
  <c r="K4340" i="4"/>
  <c r="K4339" i="4"/>
  <c r="K4338" i="4"/>
  <c r="K4337" i="4"/>
  <c r="K4336" i="4"/>
  <c r="K4335" i="4"/>
  <c r="K4334" i="4"/>
  <c r="K4333" i="4"/>
  <c r="K4332" i="4"/>
  <c r="K4331" i="4"/>
  <c r="K4330" i="4"/>
  <c r="K4329" i="4"/>
  <c r="K4328" i="4"/>
  <c r="K4327" i="4"/>
  <c r="K4326" i="4"/>
  <c r="K4325" i="4"/>
  <c r="K4324" i="4"/>
  <c r="K4323" i="4"/>
  <c r="K4322" i="4"/>
  <c r="K4321" i="4"/>
  <c r="K4320" i="4"/>
  <c r="K4319" i="4"/>
  <c r="K4318" i="4"/>
  <c r="K4317" i="4"/>
  <c r="K4316" i="4"/>
  <c r="K4315" i="4"/>
  <c r="K4314" i="4"/>
  <c r="K4313" i="4"/>
  <c r="K4312" i="4"/>
  <c r="K4311" i="4"/>
  <c r="K4310" i="4"/>
  <c r="K4309" i="4"/>
  <c r="K4308" i="4"/>
  <c r="K4307" i="4"/>
  <c r="K4306" i="4"/>
  <c r="K4305" i="4"/>
  <c r="K4304" i="4"/>
  <c r="K4303" i="4"/>
  <c r="K4302" i="4"/>
  <c r="K4301" i="4"/>
  <c r="K4300" i="4"/>
  <c r="K4299" i="4"/>
  <c r="K4298" i="4"/>
  <c r="K4297" i="4"/>
  <c r="K4296" i="4"/>
  <c r="K4295" i="4"/>
  <c r="K4294" i="4"/>
  <c r="K4293" i="4"/>
  <c r="K4292" i="4"/>
  <c r="K4291" i="4"/>
  <c r="K4290" i="4"/>
  <c r="K4289" i="4"/>
  <c r="K4288" i="4"/>
  <c r="K4287" i="4"/>
  <c r="K4286" i="4"/>
  <c r="K4285" i="4"/>
  <c r="K4284" i="4"/>
  <c r="K4283" i="4"/>
  <c r="K4282" i="4"/>
  <c r="K4281" i="4"/>
  <c r="K4280" i="4"/>
  <c r="K4279" i="4"/>
  <c r="K4278" i="4"/>
  <c r="K4277" i="4"/>
  <c r="K4276" i="4"/>
  <c r="K4275" i="4"/>
  <c r="K4274" i="4"/>
  <c r="K4273" i="4"/>
  <c r="K4272" i="4"/>
  <c r="K4271" i="4"/>
  <c r="K4270" i="4"/>
  <c r="K4269" i="4"/>
  <c r="K4268" i="4"/>
  <c r="K4267" i="4"/>
  <c r="K4266" i="4"/>
  <c r="K4265" i="4"/>
  <c r="K4264" i="4"/>
  <c r="K4263" i="4"/>
  <c r="K4262" i="4"/>
  <c r="K4261" i="4"/>
  <c r="K4260" i="4"/>
  <c r="K4259" i="4"/>
  <c r="K4258" i="4"/>
  <c r="K4257" i="4"/>
  <c r="K4256" i="4"/>
  <c r="K4255" i="4"/>
  <c r="K4254" i="4"/>
  <c r="K4253" i="4"/>
  <c r="K4252" i="4"/>
  <c r="K4251" i="4"/>
  <c r="K4250" i="4"/>
  <c r="K4249" i="4"/>
  <c r="K4248" i="4"/>
  <c r="K4247" i="4"/>
  <c r="K4246" i="4"/>
  <c r="K4245" i="4"/>
  <c r="K4244" i="4"/>
  <c r="K4243" i="4"/>
  <c r="K4242" i="4"/>
  <c r="K4241" i="4"/>
  <c r="K4240" i="4"/>
  <c r="K4239" i="4"/>
  <c r="K4238" i="4"/>
  <c r="K4237" i="4"/>
  <c r="K4236" i="4"/>
  <c r="K4235" i="4"/>
  <c r="K4234" i="4"/>
  <c r="K4233" i="4"/>
  <c r="K4232" i="4"/>
  <c r="K4231" i="4"/>
  <c r="K4230" i="4"/>
  <c r="K4229" i="4"/>
  <c r="K4228" i="4"/>
  <c r="K4227" i="4"/>
  <c r="K4226" i="4"/>
  <c r="K4225" i="4"/>
  <c r="K4224" i="4"/>
  <c r="K4223" i="4"/>
  <c r="K4222" i="4"/>
  <c r="K4221" i="4"/>
  <c r="K4220" i="4"/>
  <c r="K4219" i="4"/>
  <c r="K4218" i="4"/>
  <c r="K4217" i="4"/>
  <c r="K4216" i="4"/>
  <c r="K4215" i="4"/>
  <c r="K4214" i="4"/>
  <c r="K4213" i="4"/>
  <c r="K4212" i="4"/>
  <c r="K4211" i="4"/>
  <c r="K4210" i="4"/>
  <c r="K4209" i="4"/>
  <c r="K4208" i="4"/>
  <c r="K4207" i="4"/>
  <c r="K4206" i="4"/>
  <c r="K4205" i="4"/>
  <c r="K4204" i="4"/>
  <c r="K4203" i="4"/>
  <c r="K4202" i="4"/>
  <c r="K4201" i="4"/>
  <c r="K4200" i="4"/>
  <c r="K4199" i="4"/>
  <c r="K4198" i="4"/>
  <c r="K4197" i="4"/>
  <c r="K4196" i="4"/>
  <c r="K4195" i="4"/>
  <c r="K4194" i="4"/>
  <c r="K4193" i="4"/>
  <c r="K4192" i="4"/>
  <c r="K4191" i="4"/>
  <c r="K4190" i="4"/>
  <c r="K4189" i="4"/>
  <c r="K4188" i="4"/>
  <c r="K4187" i="4"/>
  <c r="K4186" i="4"/>
  <c r="K4185" i="4"/>
  <c r="K4184" i="4"/>
  <c r="K4183" i="4"/>
  <c r="K4182" i="4"/>
  <c r="K4181" i="4"/>
  <c r="K4180" i="4"/>
  <c r="K4179" i="4"/>
  <c r="K4178" i="4"/>
  <c r="K4177" i="4"/>
  <c r="K4176" i="4"/>
  <c r="K4175" i="4"/>
  <c r="K4174" i="4"/>
  <c r="K4173" i="4"/>
  <c r="K4172" i="4"/>
  <c r="K4171" i="4"/>
  <c r="K4170" i="4"/>
  <c r="K4169" i="4"/>
  <c r="K4168" i="4"/>
  <c r="K4167" i="4"/>
  <c r="K4166" i="4"/>
  <c r="K4165" i="4"/>
  <c r="K4164" i="4"/>
  <c r="K4163" i="4"/>
  <c r="K4162" i="4"/>
  <c r="K4161" i="4"/>
  <c r="K4160" i="4"/>
  <c r="K4159" i="4"/>
  <c r="K4158" i="4"/>
  <c r="K4157" i="4"/>
  <c r="K4156" i="4"/>
  <c r="K4155" i="4"/>
  <c r="K4154" i="4"/>
  <c r="K4153" i="4"/>
  <c r="K4152" i="4"/>
  <c r="K4151" i="4"/>
  <c r="K4150" i="4"/>
  <c r="K4149" i="4"/>
  <c r="K4148" i="4"/>
  <c r="K4147" i="4"/>
  <c r="K4146" i="4"/>
  <c r="K4145" i="4"/>
  <c r="K4144" i="4"/>
  <c r="K4143" i="4"/>
  <c r="K4142" i="4"/>
  <c r="K4141" i="4"/>
  <c r="K4140" i="4"/>
  <c r="K4139" i="4"/>
  <c r="K4138" i="4"/>
  <c r="K4137" i="4"/>
  <c r="K4136" i="4"/>
  <c r="K4135" i="4"/>
  <c r="K4134" i="4"/>
  <c r="K4133" i="4"/>
  <c r="K4132" i="4"/>
  <c r="K4131" i="4"/>
  <c r="K4130" i="4"/>
  <c r="K4129" i="4"/>
  <c r="K4128" i="4"/>
  <c r="K4127" i="4"/>
  <c r="K4126" i="4"/>
  <c r="K4125" i="4"/>
  <c r="K4124" i="4"/>
  <c r="K4123" i="4"/>
  <c r="K4122" i="4"/>
  <c r="K4121" i="4"/>
  <c r="K4120" i="4"/>
  <c r="K4119" i="4"/>
  <c r="K4118" i="4"/>
  <c r="K4117" i="4"/>
  <c r="K4116" i="4"/>
  <c r="K4115" i="4"/>
  <c r="K4114" i="4"/>
  <c r="K4113" i="4"/>
  <c r="K4112" i="4"/>
  <c r="K4111" i="4"/>
  <c r="K4110" i="4"/>
  <c r="K4109" i="4"/>
  <c r="K4108" i="4"/>
  <c r="K4107" i="4"/>
  <c r="K4106" i="4"/>
  <c r="K4105" i="4"/>
  <c r="K4104" i="4"/>
  <c r="K4103" i="4"/>
  <c r="K4102" i="4"/>
  <c r="K4101" i="4"/>
  <c r="K4100" i="4"/>
  <c r="K4099" i="4"/>
  <c r="K4098" i="4"/>
  <c r="K4097" i="4"/>
  <c r="K4096" i="4"/>
  <c r="K4095" i="4"/>
  <c r="K4094" i="4"/>
  <c r="K4093" i="4"/>
  <c r="K4092" i="4"/>
  <c r="K4091" i="4"/>
  <c r="K4090" i="4"/>
  <c r="K4089" i="4"/>
  <c r="K4088" i="4"/>
  <c r="K4087" i="4"/>
  <c r="K4086" i="4"/>
  <c r="K4085" i="4"/>
  <c r="K4084" i="4"/>
  <c r="K4083" i="4"/>
  <c r="K4082" i="4"/>
  <c r="K4081" i="4"/>
  <c r="K4080" i="4"/>
  <c r="K4079" i="4"/>
  <c r="K4078" i="4"/>
  <c r="K4077" i="4"/>
  <c r="K4076" i="4"/>
  <c r="K4075" i="4"/>
  <c r="K4074" i="4"/>
  <c r="K4073" i="4"/>
  <c r="K4072" i="4"/>
  <c r="K4071" i="4"/>
  <c r="K4070" i="4"/>
  <c r="K4069" i="4"/>
  <c r="K4068" i="4"/>
  <c r="K4067" i="4"/>
  <c r="K4066" i="4"/>
  <c r="K4065" i="4"/>
  <c r="K4064" i="4"/>
  <c r="K4063" i="4"/>
  <c r="K4062" i="4"/>
  <c r="K4061" i="4"/>
  <c r="K4060" i="4"/>
  <c r="K4059" i="4"/>
  <c r="K4058" i="4"/>
  <c r="K4057" i="4"/>
  <c r="K4056" i="4"/>
  <c r="K4055" i="4"/>
  <c r="K4054" i="4"/>
  <c r="K4053" i="4"/>
  <c r="K4052" i="4"/>
  <c r="K4051" i="4"/>
  <c r="K4050" i="4"/>
  <c r="K4049" i="4"/>
  <c r="K4048" i="4"/>
  <c r="K4047" i="4"/>
  <c r="K4046" i="4"/>
  <c r="K4045" i="4"/>
  <c r="K4044" i="4"/>
  <c r="K4043" i="4"/>
  <c r="K4042" i="4"/>
  <c r="K4041" i="4"/>
  <c r="K4040" i="4"/>
  <c r="K4039" i="4"/>
  <c r="K4038" i="4"/>
  <c r="K4037" i="4"/>
  <c r="K4036" i="4"/>
  <c r="K4035" i="4"/>
  <c r="K4034" i="4"/>
  <c r="K4033" i="4"/>
  <c r="K4032" i="4"/>
  <c r="K4031" i="4"/>
  <c r="K4030" i="4"/>
  <c r="K4029" i="4"/>
  <c r="K4028" i="4"/>
  <c r="K4027" i="4"/>
  <c r="K4026" i="4"/>
  <c r="K4025" i="4"/>
  <c r="K4024" i="4"/>
  <c r="K4023" i="4"/>
  <c r="K4022" i="4"/>
  <c r="K4021" i="4"/>
  <c r="K4020" i="4"/>
  <c r="K4019" i="4"/>
  <c r="K4018" i="4"/>
  <c r="K4017" i="4"/>
  <c r="K4016" i="4"/>
  <c r="K4015" i="4"/>
  <c r="K4014" i="4"/>
  <c r="K4013" i="4"/>
  <c r="K4012" i="4"/>
  <c r="K4011" i="4"/>
  <c r="K4010" i="4"/>
  <c r="K4009" i="4"/>
  <c r="K4008" i="4"/>
  <c r="K4007" i="4"/>
  <c r="K4006" i="4"/>
  <c r="K4005" i="4"/>
  <c r="K4004" i="4"/>
  <c r="K4003" i="4"/>
  <c r="K4002" i="4"/>
  <c r="K4001" i="4"/>
  <c r="K4000" i="4"/>
  <c r="K3999" i="4"/>
  <c r="K3998" i="4"/>
  <c r="K3997" i="4"/>
  <c r="K3996" i="4"/>
  <c r="K3995" i="4"/>
  <c r="K3994" i="4"/>
  <c r="K3993" i="4"/>
  <c r="K3992" i="4"/>
  <c r="K3991" i="4"/>
  <c r="K3990" i="4"/>
  <c r="K3989" i="4"/>
  <c r="K3988" i="4"/>
  <c r="K3987" i="4"/>
  <c r="K3986" i="4"/>
  <c r="K3985" i="4"/>
  <c r="K3984" i="4"/>
  <c r="K3983" i="4"/>
  <c r="K3982" i="4"/>
  <c r="K3981" i="4"/>
  <c r="K3980" i="4"/>
  <c r="K3979" i="4"/>
  <c r="K3978" i="4"/>
  <c r="K3977" i="4"/>
  <c r="K3976" i="4"/>
  <c r="K3975" i="4"/>
  <c r="K3974" i="4"/>
  <c r="K3973" i="4"/>
  <c r="K3972" i="4"/>
  <c r="K3971" i="4"/>
  <c r="K3970" i="4"/>
  <c r="K3969" i="4"/>
  <c r="K3968" i="4"/>
  <c r="K3967" i="4"/>
  <c r="K3966" i="4"/>
  <c r="K3965" i="4"/>
  <c r="K3964" i="4"/>
  <c r="K3963" i="4"/>
  <c r="K3962" i="4"/>
  <c r="K3961" i="4"/>
  <c r="K3960" i="4"/>
  <c r="K3959" i="4"/>
  <c r="K3958" i="4"/>
  <c r="K3957" i="4"/>
  <c r="K3956" i="4"/>
  <c r="K3955" i="4"/>
  <c r="K3954" i="4"/>
  <c r="K3953" i="4"/>
  <c r="K3952" i="4"/>
  <c r="K3951" i="4"/>
  <c r="K3950" i="4"/>
  <c r="K3949" i="4"/>
  <c r="K3948" i="4"/>
  <c r="K3947" i="4"/>
  <c r="K3946" i="4"/>
  <c r="K3945" i="4"/>
  <c r="K3944" i="4"/>
  <c r="K3943" i="4"/>
  <c r="K3942" i="4"/>
  <c r="K3941" i="4"/>
  <c r="K3940" i="4"/>
  <c r="K3939" i="4"/>
  <c r="K3938" i="4"/>
  <c r="K3937" i="4"/>
  <c r="K3936" i="4"/>
  <c r="K3935" i="4"/>
  <c r="K3934" i="4"/>
  <c r="K3933" i="4"/>
  <c r="K3932" i="4"/>
  <c r="K3931" i="4"/>
  <c r="K3930" i="4"/>
  <c r="K3929" i="4"/>
  <c r="K3928" i="4"/>
  <c r="K3927" i="4"/>
  <c r="K3926" i="4"/>
  <c r="K3925" i="4"/>
  <c r="K3924" i="4"/>
  <c r="K3923" i="4"/>
  <c r="K3922" i="4"/>
  <c r="K3921" i="4"/>
  <c r="K3920" i="4"/>
  <c r="K3919" i="4"/>
  <c r="K3918" i="4"/>
  <c r="K3917" i="4"/>
  <c r="K3916" i="4"/>
  <c r="K3915" i="4"/>
  <c r="K3914" i="4"/>
  <c r="K3913" i="4"/>
  <c r="K3912" i="4"/>
  <c r="K3911" i="4"/>
  <c r="K3910" i="4"/>
  <c r="K3909" i="4"/>
  <c r="K3908" i="4"/>
  <c r="K3907" i="4"/>
  <c r="K3906" i="4"/>
  <c r="K3905" i="4"/>
  <c r="K3904" i="4"/>
  <c r="K3903" i="4"/>
  <c r="K3902" i="4"/>
  <c r="K3901" i="4"/>
  <c r="K3900" i="4"/>
  <c r="K3899" i="4"/>
  <c r="K3898" i="4"/>
  <c r="K3897" i="4"/>
  <c r="K3896" i="4"/>
  <c r="K3895" i="4"/>
  <c r="K3894" i="4"/>
  <c r="K3893" i="4"/>
  <c r="K3892" i="4"/>
  <c r="K3891" i="4"/>
  <c r="K3890" i="4"/>
  <c r="K3889" i="4"/>
  <c r="K3888" i="4"/>
  <c r="K3887" i="4"/>
  <c r="K3886" i="4"/>
  <c r="K3885" i="4"/>
  <c r="K3884" i="4"/>
  <c r="K3883" i="4"/>
  <c r="K3882" i="4"/>
  <c r="K3881" i="4"/>
  <c r="K3880" i="4"/>
  <c r="K3879" i="4"/>
  <c r="K3878" i="4"/>
  <c r="K3877" i="4"/>
  <c r="K3876" i="4"/>
  <c r="K3875" i="4"/>
  <c r="K3874" i="4"/>
  <c r="K3873" i="4"/>
  <c r="K3872" i="4"/>
  <c r="K3871" i="4"/>
  <c r="K3870" i="4"/>
  <c r="K3869" i="4"/>
  <c r="K3868" i="4"/>
  <c r="K3867" i="4"/>
  <c r="K3866" i="4"/>
  <c r="K3865" i="4"/>
  <c r="K3864" i="4"/>
  <c r="K3863" i="4"/>
  <c r="K3862" i="4"/>
  <c r="K3861" i="4"/>
  <c r="K3860" i="4"/>
  <c r="K3859" i="4"/>
  <c r="K3858" i="4"/>
  <c r="K3857" i="4"/>
  <c r="K3856" i="4"/>
  <c r="K3855" i="4"/>
  <c r="K3854" i="4"/>
  <c r="K3853" i="4"/>
  <c r="K3852" i="4"/>
  <c r="K3851" i="4"/>
  <c r="K3850" i="4"/>
  <c r="K3849" i="4"/>
  <c r="K3848" i="4"/>
  <c r="K3847" i="4"/>
  <c r="K3846" i="4"/>
  <c r="K3845" i="4"/>
  <c r="K3844" i="4"/>
  <c r="K3843" i="4"/>
  <c r="K3842" i="4"/>
  <c r="K3841" i="4"/>
  <c r="K3840" i="4"/>
  <c r="K3839" i="4"/>
  <c r="K3838" i="4"/>
  <c r="K3837" i="4"/>
  <c r="K3836" i="4"/>
  <c r="K3835" i="4"/>
  <c r="K3834" i="4"/>
  <c r="K3833" i="4"/>
  <c r="K3832" i="4"/>
  <c r="K3831" i="4"/>
  <c r="K3830" i="4"/>
  <c r="K3829" i="4"/>
  <c r="K3828" i="4"/>
  <c r="K3827" i="4"/>
  <c r="K3826" i="4"/>
  <c r="K3825" i="4"/>
  <c r="K3824" i="4"/>
  <c r="K3823" i="4"/>
  <c r="K3822" i="4"/>
  <c r="K3821" i="4"/>
  <c r="K3820" i="4"/>
  <c r="K3819" i="4"/>
  <c r="K3818" i="4"/>
  <c r="K3817" i="4"/>
  <c r="K3816" i="4"/>
  <c r="K3815" i="4"/>
  <c r="K3814" i="4"/>
  <c r="K3813" i="4"/>
  <c r="K3812" i="4"/>
  <c r="K3811" i="4"/>
  <c r="K3810" i="4"/>
  <c r="K3809" i="4"/>
  <c r="K3808" i="4"/>
  <c r="K3807" i="4"/>
  <c r="K3806" i="4"/>
  <c r="K3805" i="4"/>
  <c r="K3804" i="4"/>
  <c r="K3803" i="4"/>
  <c r="K3802" i="4"/>
  <c r="K3801" i="4"/>
  <c r="K3800" i="4"/>
  <c r="K3799" i="4"/>
  <c r="K3798" i="4"/>
  <c r="K3797" i="4"/>
  <c r="K3796" i="4"/>
  <c r="K3795" i="4"/>
  <c r="K3794" i="4"/>
  <c r="K3793" i="4"/>
  <c r="K3792" i="4"/>
  <c r="K3791" i="4"/>
  <c r="K3790" i="4"/>
  <c r="K3789" i="4"/>
  <c r="K3788" i="4"/>
  <c r="K3787" i="4"/>
  <c r="K3786" i="4"/>
  <c r="K3785" i="4"/>
  <c r="K3784" i="4"/>
  <c r="K3783" i="4"/>
  <c r="K3782" i="4"/>
  <c r="K3781" i="4"/>
  <c r="K3780" i="4"/>
  <c r="K3779" i="4"/>
  <c r="K3778" i="4"/>
  <c r="K3777" i="4"/>
  <c r="K3776" i="4"/>
  <c r="K3775" i="4"/>
  <c r="K3774" i="4"/>
  <c r="K3773" i="4"/>
  <c r="K3772" i="4"/>
  <c r="K3771" i="4"/>
  <c r="K3770" i="4"/>
  <c r="K3769" i="4"/>
  <c r="K3768" i="4"/>
  <c r="K3767" i="4"/>
  <c r="K3766" i="4"/>
  <c r="K3765" i="4"/>
  <c r="K3764" i="4"/>
  <c r="K3763" i="4"/>
  <c r="K3762" i="4"/>
  <c r="K3761" i="4"/>
  <c r="K3760" i="4"/>
  <c r="K3759" i="4"/>
  <c r="K3758" i="4"/>
  <c r="K3757" i="4"/>
  <c r="K3756" i="4"/>
  <c r="K3755" i="4"/>
  <c r="K3754" i="4"/>
  <c r="K3753" i="4"/>
  <c r="K3752" i="4"/>
  <c r="K3751" i="4"/>
  <c r="K3750" i="4"/>
  <c r="K3749" i="4"/>
  <c r="K3748" i="4"/>
  <c r="K3747" i="4"/>
  <c r="K3746" i="4"/>
  <c r="K3745" i="4"/>
  <c r="K3744" i="4"/>
  <c r="K3743" i="4"/>
  <c r="K3742" i="4"/>
  <c r="K3741" i="4"/>
  <c r="K3740" i="4"/>
  <c r="K3739" i="4"/>
  <c r="K3738" i="4"/>
  <c r="K3737" i="4"/>
  <c r="K3736" i="4"/>
  <c r="K3735" i="4"/>
  <c r="K3734" i="4"/>
  <c r="K3733" i="4"/>
  <c r="K3732" i="4"/>
  <c r="K3731" i="4"/>
  <c r="K3730" i="4"/>
  <c r="K3729" i="4"/>
  <c r="K3728" i="4"/>
  <c r="K3727" i="4"/>
  <c r="K3726" i="4"/>
  <c r="K3725" i="4"/>
  <c r="K3724" i="4"/>
  <c r="K3723" i="4"/>
  <c r="K3722" i="4"/>
  <c r="K3721" i="4"/>
  <c r="K3720" i="4"/>
  <c r="K3719" i="4"/>
  <c r="K3718" i="4"/>
  <c r="K3717" i="4"/>
  <c r="K3716" i="4"/>
  <c r="K3715" i="4"/>
  <c r="K3714" i="4"/>
  <c r="K3713" i="4"/>
  <c r="K3712" i="4"/>
  <c r="K3711" i="4"/>
  <c r="K3710" i="4"/>
  <c r="K3709" i="4"/>
  <c r="K3708" i="4"/>
  <c r="K3707" i="4"/>
  <c r="K3706" i="4"/>
  <c r="K3705" i="4"/>
  <c r="K3704" i="4"/>
  <c r="K3703" i="4"/>
  <c r="K3702" i="4"/>
  <c r="K3701" i="4"/>
  <c r="K3700" i="4"/>
  <c r="K3699" i="4"/>
  <c r="K3698" i="4"/>
  <c r="K3697" i="4"/>
  <c r="K3696" i="4"/>
  <c r="K3695" i="4"/>
  <c r="K3694" i="4"/>
  <c r="K3693" i="4"/>
  <c r="K3692" i="4"/>
  <c r="K3691" i="4"/>
  <c r="K3690" i="4"/>
  <c r="K3689" i="4"/>
  <c r="K3688" i="4"/>
  <c r="K3687" i="4"/>
  <c r="K3686" i="4"/>
  <c r="K3685" i="4"/>
  <c r="K3684" i="4"/>
  <c r="K3683" i="4"/>
  <c r="K3682" i="4"/>
  <c r="K3681" i="4"/>
  <c r="K3680" i="4"/>
  <c r="K3679" i="4"/>
  <c r="K3678" i="4"/>
  <c r="K3677" i="4"/>
  <c r="K3676" i="4"/>
  <c r="K3675" i="4"/>
  <c r="K3674" i="4"/>
  <c r="K3673" i="4"/>
  <c r="K3672" i="4"/>
  <c r="K3671" i="4"/>
  <c r="K3670" i="4"/>
  <c r="K3669" i="4"/>
  <c r="K3668" i="4"/>
  <c r="K3667" i="4"/>
  <c r="K3666" i="4"/>
  <c r="K3665" i="4"/>
  <c r="K3664" i="4"/>
  <c r="K3663" i="4"/>
  <c r="K3662" i="4"/>
  <c r="K3661" i="4"/>
  <c r="K3660" i="4"/>
  <c r="K3659" i="4"/>
  <c r="K3658" i="4"/>
  <c r="K3657" i="4"/>
  <c r="K3656" i="4"/>
  <c r="K3655" i="4"/>
  <c r="K3654" i="4"/>
  <c r="K3653" i="4"/>
  <c r="K3652" i="4"/>
  <c r="K3651" i="4"/>
  <c r="K3650" i="4"/>
  <c r="K3649" i="4"/>
  <c r="K3648" i="4"/>
  <c r="K3647" i="4"/>
  <c r="K3646" i="4"/>
  <c r="K3645" i="4"/>
  <c r="K3644" i="4"/>
  <c r="K3643" i="4"/>
  <c r="K3642" i="4"/>
  <c r="K3641" i="4"/>
  <c r="K3640" i="4"/>
  <c r="K3639" i="4"/>
  <c r="K3638" i="4"/>
  <c r="K3637" i="4"/>
  <c r="K3636" i="4"/>
  <c r="K3635" i="4"/>
  <c r="K3634" i="4"/>
  <c r="K3633" i="4"/>
  <c r="K3632" i="4"/>
  <c r="K3631" i="4"/>
  <c r="K3630" i="4"/>
  <c r="K3629" i="4"/>
  <c r="K3628" i="4"/>
  <c r="K3627" i="4"/>
  <c r="K3626" i="4"/>
  <c r="K3625" i="4"/>
  <c r="K3624" i="4"/>
  <c r="K3623" i="4"/>
  <c r="K3622" i="4"/>
  <c r="K3621" i="4"/>
  <c r="K3620" i="4"/>
  <c r="K3619" i="4"/>
  <c r="K3618" i="4"/>
  <c r="K3617" i="4"/>
  <c r="K3616" i="4"/>
  <c r="K3615" i="4"/>
  <c r="K3614" i="4"/>
  <c r="K3613" i="4"/>
  <c r="K3612" i="4"/>
  <c r="K3611" i="4"/>
  <c r="K3610" i="4"/>
  <c r="K3609" i="4"/>
  <c r="K3608" i="4"/>
  <c r="K3607" i="4"/>
  <c r="K3606" i="4"/>
  <c r="K3605" i="4"/>
  <c r="K3604" i="4"/>
  <c r="K3603" i="4"/>
  <c r="K3602" i="4"/>
  <c r="K3601" i="4"/>
  <c r="K3600" i="4"/>
  <c r="K3599" i="4"/>
  <c r="K3598" i="4"/>
  <c r="K3597" i="4"/>
  <c r="K3596" i="4"/>
  <c r="K3595" i="4"/>
  <c r="K3594" i="4"/>
  <c r="K3593" i="4"/>
  <c r="K3592" i="4"/>
  <c r="K3591" i="4"/>
  <c r="K3590" i="4"/>
  <c r="K3589" i="4"/>
  <c r="K3588" i="4"/>
  <c r="K3587" i="4"/>
  <c r="K3586" i="4"/>
  <c r="K3585" i="4"/>
  <c r="K3584" i="4"/>
  <c r="K3583" i="4"/>
  <c r="K3582" i="4"/>
  <c r="K3581" i="4"/>
  <c r="K3580" i="4"/>
  <c r="K3579" i="4"/>
  <c r="K3578" i="4"/>
  <c r="K3577" i="4"/>
  <c r="K3576" i="4"/>
  <c r="K3575" i="4"/>
  <c r="K3574" i="4"/>
  <c r="K3573" i="4"/>
  <c r="K3572" i="4"/>
  <c r="K3571" i="4"/>
  <c r="K3570" i="4"/>
  <c r="K3569" i="4"/>
  <c r="K3568" i="4"/>
  <c r="K3567" i="4"/>
  <c r="K3566" i="4"/>
  <c r="K3565" i="4"/>
  <c r="K3564" i="4"/>
  <c r="K3563" i="4"/>
  <c r="K3562" i="4"/>
  <c r="K3561" i="4"/>
  <c r="K3560" i="4"/>
  <c r="K3559" i="4"/>
  <c r="K3558" i="4"/>
  <c r="K3557" i="4"/>
  <c r="K3556" i="4"/>
  <c r="K3555" i="4"/>
  <c r="K3554" i="4"/>
  <c r="K3553" i="4"/>
  <c r="K3552" i="4"/>
  <c r="K3551" i="4"/>
  <c r="K3550" i="4"/>
  <c r="K3549" i="4"/>
  <c r="K3548" i="4"/>
  <c r="K3547" i="4"/>
  <c r="K3546" i="4"/>
  <c r="K3545" i="4"/>
  <c r="K3544" i="4"/>
  <c r="K3543" i="4"/>
  <c r="K3542" i="4"/>
  <c r="K3541" i="4"/>
  <c r="K3540" i="4"/>
  <c r="K3539" i="4"/>
  <c r="K3538" i="4"/>
  <c r="K3537" i="4"/>
  <c r="K3536" i="4"/>
  <c r="K3535" i="4"/>
  <c r="K3534" i="4"/>
  <c r="K3533" i="4"/>
  <c r="K3532" i="4"/>
  <c r="K3531" i="4"/>
  <c r="K3530" i="4"/>
  <c r="K3529" i="4"/>
  <c r="K3528" i="4"/>
  <c r="K3527" i="4"/>
  <c r="K3526" i="4"/>
  <c r="K3525" i="4"/>
  <c r="K3524" i="4"/>
  <c r="K3523" i="4"/>
  <c r="K3522" i="4"/>
  <c r="K3521" i="4"/>
  <c r="K3520" i="4"/>
  <c r="K3519" i="4"/>
  <c r="K3518" i="4"/>
  <c r="K3517" i="4"/>
  <c r="K3516" i="4"/>
  <c r="K3515" i="4"/>
  <c r="K3514" i="4"/>
  <c r="K3513" i="4"/>
  <c r="K3512" i="4"/>
  <c r="K3511" i="4"/>
  <c r="K3510" i="4"/>
  <c r="K3509" i="4"/>
  <c r="K3508" i="4"/>
  <c r="K3507" i="4"/>
  <c r="K3506" i="4"/>
  <c r="K3505" i="4"/>
  <c r="K3504" i="4"/>
  <c r="K3503" i="4"/>
  <c r="K3502" i="4"/>
  <c r="K3501" i="4"/>
  <c r="K3500" i="4"/>
  <c r="K3499" i="4"/>
  <c r="K3498" i="4"/>
  <c r="K3497" i="4"/>
  <c r="K3496" i="4"/>
  <c r="K3495" i="4"/>
  <c r="K3494" i="4"/>
  <c r="K3493" i="4"/>
  <c r="K3492" i="4"/>
  <c r="K3491" i="4"/>
  <c r="K3490" i="4"/>
  <c r="K3489" i="4"/>
  <c r="K3488" i="4"/>
  <c r="K3487" i="4"/>
  <c r="K3486" i="4"/>
  <c r="K3485" i="4"/>
  <c r="K3484" i="4"/>
  <c r="K3483" i="4"/>
  <c r="K3482" i="4"/>
  <c r="K3481" i="4"/>
  <c r="K3480" i="4"/>
  <c r="K3479" i="4"/>
  <c r="K3478" i="4"/>
  <c r="K3477" i="4"/>
  <c r="K3476" i="4"/>
  <c r="K3475" i="4"/>
  <c r="K3474" i="4"/>
  <c r="K3473" i="4"/>
  <c r="K3472" i="4"/>
  <c r="K3471" i="4"/>
  <c r="K3470" i="4"/>
  <c r="K3469" i="4"/>
  <c r="K3468" i="4"/>
  <c r="K3467" i="4"/>
  <c r="K3466" i="4"/>
  <c r="K3465" i="4"/>
  <c r="K3464" i="4"/>
  <c r="K3463" i="4"/>
  <c r="K3462" i="4"/>
  <c r="K3461" i="4"/>
  <c r="K3460" i="4"/>
  <c r="K3459" i="4"/>
  <c r="K3458" i="4"/>
  <c r="K3457" i="4"/>
  <c r="K3456" i="4"/>
  <c r="K3455" i="4"/>
  <c r="K3454" i="4"/>
  <c r="K3453" i="4"/>
  <c r="K3452" i="4"/>
  <c r="K3451" i="4"/>
  <c r="K3450" i="4"/>
  <c r="K3449" i="4"/>
  <c r="K3448" i="4"/>
  <c r="K3447" i="4"/>
  <c r="K3446" i="4"/>
  <c r="K3445" i="4"/>
  <c r="K3444" i="4"/>
  <c r="K3443" i="4"/>
  <c r="K3442" i="4"/>
  <c r="K3441" i="4"/>
  <c r="K3440" i="4"/>
  <c r="K3439" i="4"/>
  <c r="K3438" i="4"/>
  <c r="K3437" i="4"/>
  <c r="K3436" i="4"/>
  <c r="K3435" i="4"/>
  <c r="K3434" i="4"/>
  <c r="K3433" i="4"/>
  <c r="K3432" i="4"/>
  <c r="K3431" i="4"/>
  <c r="K3430" i="4"/>
  <c r="K3429" i="4"/>
  <c r="K3428" i="4"/>
  <c r="K3427" i="4"/>
  <c r="K3426" i="4"/>
  <c r="K3425" i="4"/>
  <c r="K3424" i="4"/>
  <c r="K3423" i="4"/>
  <c r="K3422" i="4"/>
  <c r="K3421" i="4"/>
  <c r="K3420" i="4"/>
  <c r="K3419" i="4"/>
  <c r="K3418" i="4"/>
  <c r="K3417" i="4"/>
  <c r="K3416" i="4"/>
  <c r="K3415" i="4"/>
  <c r="K3414" i="4"/>
  <c r="K3413" i="4"/>
  <c r="K3412" i="4"/>
  <c r="K3411" i="4"/>
  <c r="K3410" i="4"/>
  <c r="K3409" i="4"/>
  <c r="K3408" i="4"/>
  <c r="K3407" i="4"/>
  <c r="K3406" i="4"/>
  <c r="K3405" i="4"/>
  <c r="K3404" i="4"/>
  <c r="K3403" i="4"/>
  <c r="K3402" i="4"/>
  <c r="K3401" i="4"/>
  <c r="K3400" i="4"/>
  <c r="K3399" i="4"/>
  <c r="K3398" i="4"/>
  <c r="K3397" i="4"/>
  <c r="K3396" i="4"/>
  <c r="K3395" i="4"/>
  <c r="K3394" i="4"/>
  <c r="K3393" i="4"/>
  <c r="K3392" i="4"/>
  <c r="K3391" i="4"/>
  <c r="K3390" i="4"/>
  <c r="K3389" i="4"/>
  <c r="K3388" i="4"/>
  <c r="K3387" i="4"/>
  <c r="K3386" i="4"/>
  <c r="K3385" i="4"/>
  <c r="K3384" i="4"/>
  <c r="K3383" i="4"/>
  <c r="K3382" i="4"/>
  <c r="K3381" i="4"/>
  <c r="K3380" i="4"/>
  <c r="K3379" i="4"/>
  <c r="K3378" i="4"/>
  <c r="K3377" i="4"/>
  <c r="K3376" i="4"/>
  <c r="K3375" i="4"/>
  <c r="K3374" i="4"/>
  <c r="K3373" i="4"/>
  <c r="K3372" i="4"/>
  <c r="K3371" i="4"/>
  <c r="K3370" i="4"/>
  <c r="K3369" i="4"/>
  <c r="K3368" i="4"/>
  <c r="K3367" i="4"/>
  <c r="K3366" i="4"/>
  <c r="K3365" i="4"/>
  <c r="K3364" i="4"/>
  <c r="K3363" i="4"/>
  <c r="K3362" i="4"/>
  <c r="K3361" i="4"/>
  <c r="K3360" i="4"/>
  <c r="K3359" i="4"/>
  <c r="K3358" i="4"/>
  <c r="K3357" i="4"/>
  <c r="K3356" i="4"/>
  <c r="K3355" i="4"/>
  <c r="K3354" i="4"/>
  <c r="K3353" i="4"/>
  <c r="K3352" i="4"/>
  <c r="K3351" i="4"/>
  <c r="K3350" i="4"/>
  <c r="K3349" i="4"/>
  <c r="K3348" i="4"/>
  <c r="K3347" i="4"/>
  <c r="K3346" i="4"/>
  <c r="K3345" i="4"/>
  <c r="K3344" i="4"/>
  <c r="K3343" i="4"/>
  <c r="K3342" i="4"/>
  <c r="K3341" i="4"/>
  <c r="K3340" i="4"/>
  <c r="K3339" i="4"/>
  <c r="K3338" i="4"/>
  <c r="K3337" i="4"/>
  <c r="K3336" i="4"/>
  <c r="K3335" i="4"/>
  <c r="K3334" i="4"/>
  <c r="K3333" i="4"/>
  <c r="K3332" i="4"/>
  <c r="K3331" i="4"/>
  <c r="K3330" i="4"/>
  <c r="K3329" i="4"/>
  <c r="K3328" i="4"/>
  <c r="K3327" i="4"/>
  <c r="K3326" i="4"/>
  <c r="K3325" i="4"/>
  <c r="K3324" i="4"/>
  <c r="K3323" i="4"/>
  <c r="K3322" i="4"/>
  <c r="K3321" i="4"/>
  <c r="K3320" i="4"/>
  <c r="K3319" i="4"/>
  <c r="K3318" i="4"/>
  <c r="K3317" i="4"/>
  <c r="K3316" i="4"/>
  <c r="K3315" i="4"/>
  <c r="K3314" i="4"/>
  <c r="K3313" i="4"/>
  <c r="K3312" i="4"/>
  <c r="K3311" i="4"/>
  <c r="K3310" i="4"/>
  <c r="K3309" i="4"/>
  <c r="K3308" i="4"/>
  <c r="K3307" i="4"/>
  <c r="K3306" i="4"/>
  <c r="K3305" i="4"/>
  <c r="K3304" i="4"/>
  <c r="K3303" i="4"/>
  <c r="K3302" i="4"/>
  <c r="K3301" i="4"/>
  <c r="K3300" i="4"/>
  <c r="K3299" i="4"/>
  <c r="K3298" i="4"/>
  <c r="K3297" i="4"/>
  <c r="K3296" i="4"/>
  <c r="K3295" i="4"/>
  <c r="K3294" i="4"/>
  <c r="K3293" i="4"/>
  <c r="K3292" i="4"/>
  <c r="K3291" i="4"/>
  <c r="K3290" i="4"/>
  <c r="K3289" i="4"/>
  <c r="K3288" i="4"/>
  <c r="K3287" i="4"/>
  <c r="K3286" i="4"/>
  <c r="K3285" i="4"/>
  <c r="K3284" i="4"/>
  <c r="K3283" i="4"/>
  <c r="K3282" i="4"/>
  <c r="K3281" i="4"/>
  <c r="K3280" i="4"/>
  <c r="K3279" i="4"/>
  <c r="K3278" i="4"/>
  <c r="K3277" i="4"/>
  <c r="K3276" i="4"/>
  <c r="K3275" i="4"/>
  <c r="K3274" i="4"/>
  <c r="K3273" i="4"/>
  <c r="K3272" i="4"/>
  <c r="K3271" i="4"/>
  <c r="K3270" i="4"/>
  <c r="K3269" i="4"/>
  <c r="K3268" i="4"/>
  <c r="K3267" i="4"/>
  <c r="K3266" i="4"/>
  <c r="K3265" i="4"/>
  <c r="K3264" i="4"/>
  <c r="K3263" i="4"/>
  <c r="K3262" i="4"/>
  <c r="K3261" i="4"/>
  <c r="K3260" i="4"/>
  <c r="K3259" i="4"/>
  <c r="K3258" i="4"/>
  <c r="K3257" i="4"/>
  <c r="K3256" i="4"/>
  <c r="K3255" i="4"/>
  <c r="K3254" i="4"/>
  <c r="K3253" i="4"/>
  <c r="K3252" i="4"/>
  <c r="K3251" i="4"/>
  <c r="K3250" i="4"/>
  <c r="K3249" i="4"/>
  <c r="K3248" i="4"/>
  <c r="K3247" i="4"/>
  <c r="K3246" i="4"/>
  <c r="K3245" i="4"/>
  <c r="K3244" i="4"/>
  <c r="K3243" i="4"/>
  <c r="K3242" i="4"/>
  <c r="K3241" i="4"/>
  <c r="K3240" i="4"/>
  <c r="K3239" i="4"/>
  <c r="K3238" i="4"/>
  <c r="K3237" i="4"/>
  <c r="K3236" i="4"/>
  <c r="K3235" i="4"/>
  <c r="K3234" i="4"/>
  <c r="K3233" i="4"/>
  <c r="K3232" i="4"/>
  <c r="K3231" i="4"/>
  <c r="K3230" i="4"/>
  <c r="K3229" i="4"/>
  <c r="K3228" i="4"/>
  <c r="K3227" i="4"/>
  <c r="K3226" i="4"/>
  <c r="K3225" i="4"/>
  <c r="K3224" i="4"/>
  <c r="K3223" i="4"/>
  <c r="K3222" i="4"/>
  <c r="K3221" i="4"/>
  <c r="K3220" i="4"/>
  <c r="K3219" i="4"/>
  <c r="K3218" i="4"/>
  <c r="K3217" i="4"/>
  <c r="K3216" i="4"/>
  <c r="K3215" i="4"/>
  <c r="K3214" i="4"/>
  <c r="K3213" i="4"/>
  <c r="K3212" i="4"/>
  <c r="K3211" i="4"/>
  <c r="K3210" i="4"/>
  <c r="K3209" i="4"/>
  <c r="K3208" i="4"/>
  <c r="K3207" i="4"/>
  <c r="K3206" i="4"/>
  <c r="K3205" i="4"/>
  <c r="K3204" i="4"/>
  <c r="K3203" i="4"/>
  <c r="K3202" i="4"/>
  <c r="K3201" i="4"/>
  <c r="K3200" i="4"/>
  <c r="K3199" i="4"/>
  <c r="K3198" i="4"/>
  <c r="K3197" i="4"/>
  <c r="K3196" i="4"/>
  <c r="K3195" i="4"/>
  <c r="K3194" i="4"/>
  <c r="K3193" i="4"/>
  <c r="K3192" i="4"/>
  <c r="K3191" i="4"/>
  <c r="K3190" i="4"/>
  <c r="K3189" i="4"/>
  <c r="K3188" i="4"/>
  <c r="K3187" i="4"/>
  <c r="K3186" i="4"/>
  <c r="K3185" i="4"/>
  <c r="K3184" i="4"/>
  <c r="K3183" i="4"/>
  <c r="K3182" i="4"/>
  <c r="K3181" i="4"/>
  <c r="K3180" i="4"/>
  <c r="K3179" i="4"/>
  <c r="K3178" i="4"/>
  <c r="K3177" i="4"/>
  <c r="K3176" i="4"/>
  <c r="K3175" i="4"/>
  <c r="K3174" i="4"/>
  <c r="K3173" i="4"/>
  <c r="K3172" i="4"/>
  <c r="K3171" i="4"/>
  <c r="K3170" i="4"/>
  <c r="K3169" i="4"/>
  <c r="K3168" i="4"/>
  <c r="K3167" i="4"/>
  <c r="K3166" i="4"/>
  <c r="K3165" i="4"/>
  <c r="K3164" i="4"/>
  <c r="K3163" i="4"/>
  <c r="K3162" i="4"/>
  <c r="K3161" i="4"/>
  <c r="K3160" i="4"/>
  <c r="K3159" i="4"/>
  <c r="K3158" i="4"/>
  <c r="K3157" i="4"/>
  <c r="K3156" i="4"/>
  <c r="K3155" i="4"/>
  <c r="K3154" i="4"/>
  <c r="K3153" i="4"/>
  <c r="K3152" i="4"/>
  <c r="K3151" i="4"/>
  <c r="K3150" i="4"/>
  <c r="K3149" i="4"/>
  <c r="K3148" i="4"/>
  <c r="K3147" i="4"/>
  <c r="K3146" i="4"/>
  <c r="K3145" i="4"/>
  <c r="K3144" i="4"/>
  <c r="K3143" i="4"/>
  <c r="K3142" i="4"/>
  <c r="K3141" i="4"/>
  <c r="K3140" i="4"/>
  <c r="K3139" i="4"/>
  <c r="K3138" i="4"/>
  <c r="K3137" i="4"/>
  <c r="K3136" i="4"/>
  <c r="K3135" i="4"/>
  <c r="K3134" i="4"/>
  <c r="K3133" i="4"/>
  <c r="K3132" i="4"/>
  <c r="K3131" i="4"/>
  <c r="K3130" i="4"/>
  <c r="K3129" i="4"/>
  <c r="K3128" i="4"/>
  <c r="K3127" i="4"/>
  <c r="K3126" i="4"/>
  <c r="K3125" i="4"/>
  <c r="K3124" i="4"/>
  <c r="K3123" i="4"/>
  <c r="K3122" i="4"/>
  <c r="K3121" i="4"/>
  <c r="K3120" i="4"/>
  <c r="K3119" i="4"/>
  <c r="K3118" i="4"/>
  <c r="K3117" i="4"/>
  <c r="K3116" i="4"/>
  <c r="K3115" i="4"/>
  <c r="K3114" i="4"/>
  <c r="K3113" i="4"/>
  <c r="K3112" i="4"/>
  <c r="K3111" i="4"/>
  <c r="K3110" i="4"/>
  <c r="K3109" i="4"/>
  <c r="K3108" i="4"/>
  <c r="K3107" i="4"/>
  <c r="K3106" i="4"/>
  <c r="K3105" i="4"/>
  <c r="K3104" i="4"/>
  <c r="K3103" i="4"/>
  <c r="K3102" i="4"/>
  <c r="K3101" i="4"/>
  <c r="K3100" i="4"/>
  <c r="K3099" i="4"/>
  <c r="K3098" i="4"/>
  <c r="K3097" i="4"/>
  <c r="K3096" i="4"/>
  <c r="K3095" i="4"/>
  <c r="K3094" i="4"/>
  <c r="K3093" i="4"/>
  <c r="K3092" i="4"/>
  <c r="K3091" i="4"/>
  <c r="K3090" i="4"/>
  <c r="K3089" i="4"/>
  <c r="K3088" i="4"/>
  <c r="K3087" i="4"/>
  <c r="K3086" i="4"/>
  <c r="K3085" i="4"/>
  <c r="K3084" i="4"/>
  <c r="K3083" i="4"/>
  <c r="K3082" i="4"/>
  <c r="K3081" i="4"/>
  <c r="K3080" i="4"/>
  <c r="K3079" i="4"/>
  <c r="K3078" i="4"/>
  <c r="K3077" i="4"/>
  <c r="K3076" i="4"/>
  <c r="K3075" i="4"/>
  <c r="K3074" i="4"/>
  <c r="K3073" i="4"/>
  <c r="K3072" i="4"/>
  <c r="K3071" i="4"/>
  <c r="K3070" i="4"/>
  <c r="K3069" i="4"/>
  <c r="K3068" i="4"/>
  <c r="K3067" i="4"/>
  <c r="K3066" i="4"/>
  <c r="K3065" i="4"/>
  <c r="K3064" i="4"/>
  <c r="K3063" i="4"/>
  <c r="K3062" i="4"/>
  <c r="K3061" i="4"/>
  <c r="K3060" i="4"/>
  <c r="K3059" i="4"/>
  <c r="K3058" i="4"/>
  <c r="K3057" i="4"/>
  <c r="K3056" i="4"/>
  <c r="K3055" i="4"/>
  <c r="K3054" i="4"/>
  <c r="K3053" i="4"/>
  <c r="K3052" i="4"/>
  <c r="K3051" i="4"/>
  <c r="K3050" i="4"/>
  <c r="K3049" i="4"/>
  <c r="K3048" i="4"/>
  <c r="K3047" i="4"/>
  <c r="K3046" i="4"/>
  <c r="K3045" i="4"/>
  <c r="K3044" i="4"/>
  <c r="K3043" i="4"/>
  <c r="K3042" i="4"/>
  <c r="K3041" i="4"/>
  <c r="K3040" i="4"/>
  <c r="K3039" i="4"/>
  <c r="K3038" i="4"/>
  <c r="K3037" i="4"/>
  <c r="K3036" i="4"/>
  <c r="K3035" i="4"/>
  <c r="K3034" i="4"/>
  <c r="K3033" i="4"/>
  <c r="K3032" i="4"/>
  <c r="K3031" i="4"/>
  <c r="K3030" i="4"/>
  <c r="K3029" i="4"/>
  <c r="K3028" i="4"/>
  <c r="K3027" i="4"/>
  <c r="K3026" i="4"/>
  <c r="K3025" i="4"/>
  <c r="K3024" i="4"/>
  <c r="K3023" i="4"/>
  <c r="K3022" i="4"/>
  <c r="K3021" i="4"/>
  <c r="K3020" i="4"/>
  <c r="K3019" i="4"/>
  <c r="K3018" i="4"/>
  <c r="K3017" i="4"/>
  <c r="K3016" i="4"/>
  <c r="K3015" i="4"/>
  <c r="K3014" i="4"/>
  <c r="K3013" i="4"/>
  <c r="K3012" i="4"/>
  <c r="K3011" i="4"/>
  <c r="K3010" i="4"/>
  <c r="K3009" i="4"/>
  <c r="K3008" i="4"/>
  <c r="K3007" i="4"/>
  <c r="K3006" i="4"/>
  <c r="K3005" i="4"/>
  <c r="K3004" i="4"/>
  <c r="K3003" i="4"/>
  <c r="K3002" i="4"/>
  <c r="K3001" i="4"/>
  <c r="K3000" i="4"/>
  <c r="K2999" i="4"/>
  <c r="K2998" i="4"/>
  <c r="K2997" i="4"/>
  <c r="K2996" i="4"/>
  <c r="K2995" i="4"/>
  <c r="K2994" i="4"/>
  <c r="K2993" i="4"/>
  <c r="K2992" i="4"/>
  <c r="K2991" i="4"/>
  <c r="K2990" i="4"/>
  <c r="K2989" i="4"/>
  <c r="K2988" i="4"/>
  <c r="K2987" i="4"/>
  <c r="K2986" i="4"/>
  <c r="K2985" i="4"/>
  <c r="K2984" i="4"/>
  <c r="K2983" i="4"/>
  <c r="K2982" i="4"/>
  <c r="K2981" i="4"/>
  <c r="K2980" i="4"/>
  <c r="K2979" i="4"/>
  <c r="K2978" i="4"/>
  <c r="K2977" i="4"/>
  <c r="K2976" i="4"/>
  <c r="K2975" i="4"/>
  <c r="K2974" i="4"/>
  <c r="K2973" i="4"/>
  <c r="K2972" i="4"/>
  <c r="K2971" i="4"/>
  <c r="K2970" i="4"/>
  <c r="K2969" i="4"/>
  <c r="K2968" i="4"/>
  <c r="K2967" i="4"/>
  <c r="K2966" i="4"/>
  <c r="K2965" i="4"/>
  <c r="K2964" i="4"/>
  <c r="K2963" i="4"/>
  <c r="K2962" i="4"/>
  <c r="K2961" i="4"/>
  <c r="K2960" i="4"/>
  <c r="K2959" i="4"/>
  <c r="K2958" i="4"/>
  <c r="K2957" i="4"/>
  <c r="K2956" i="4"/>
  <c r="K2955" i="4"/>
  <c r="K2954" i="4"/>
  <c r="K2953" i="4"/>
  <c r="K2952" i="4"/>
  <c r="K2951" i="4"/>
  <c r="K2950" i="4"/>
  <c r="K2949" i="4"/>
  <c r="K2948" i="4"/>
  <c r="K2947" i="4"/>
  <c r="K2946" i="4"/>
  <c r="K2945" i="4"/>
  <c r="K2944" i="4"/>
  <c r="K2943" i="4"/>
  <c r="K2942" i="4"/>
  <c r="K2941" i="4"/>
  <c r="K2940" i="4"/>
  <c r="K2939" i="4"/>
  <c r="K2938" i="4"/>
  <c r="K2937" i="4"/>
  <c r="K2936" i="4"/>
  <c r="K2935" i="4"/>
  <c r="K2934" i="4"/>
  <c r="K2933" i="4"/>
  <c r="K2932" i="4"/>
  <c r="K2931" i="4"/>
  <c r="K2930" i="4"/>
  <c r="K2929" i="4"/>
  <c r="K2928" i="4"/>
  <c r="K2927" i="4"/>
  <c r="K2926" i="4"/>
  <c r="K2925" i="4"/>
  <c r="K2924" i="4"/>
  <c r="K2923" i="4"/>
  <c r="K2922" i="4"/>
  <c r="K2921" i="4"/>
  <c r="K2920" i="4"/>
  <c r="K2919" i="4"/>
  <c r="K2918" i="4"/>
  <c r="K2917" i="4"/>
  <c r="K2916" i="4"/>
  <c r="K2915" i="4"/>
  <c r="K2914" i="4"/>
  <c r="K2913" i="4"/>
  <c r="K2912" i="4"/>
  <c r="K2911" i="4"/>
  <c r="K2910" i="4"/>
  <c r="K2909" i="4"/>
  <c r="K2908" i="4"/>
  <c r="K2907" i="4"/>
  <c r="K2906" i="4"/>
  <c r="K2905" i="4"/>
  <c r="K2904" i="4"/>
  <c r="K2903" i="4"/>
  <c r="K2902" i="4"/>
  <c r="K2901" i="4"/>
  <c r="K2900" i="4"/>
  <c r="K2899" i="4"/>
  <c r="K2898" i="4"/>
  <c r="K2897" i="4"/>
  <c r="K2896" i="4"/>
  <c r="K2895" i="4"/>
  <c r="K2894" i="4"/>
  <c r="K2893" i="4"/>
  <c r="K2892" i="4"/>
  <c r="K2891" i="4"/>
  <c r="K2890" i="4"/>
  <c r="K2889" i="4"/>
  <c r="K2888" i="4"/>
  <c r="K2887" i="4"/>
  <c r="K2886" i="4"/>
  <c r="K2885" i="4"/>
  <c r="K2884" i="4"/>
  <c r="K2883" i="4"/>
  <c r="K2882" i="4"/>
  <c r="K2881" i="4"/>
  <c r="K2880" i="4"/>
  <c r="K2879" i="4"/>
  <c r="K2878" i="4"/>
  <c r="K2877" i="4"/>
  <c r="K2876" i="4"/>
  <c r="K2875" i="4"/>
  <c r="K2874" i="4"/>
  <c r="K2873" i="4"/>
  <c r="K2872" i="4"/>
  <c r="K2871" i="4"/>
  <c r="K2870" i="4"/>
  <c r="K2869" i="4"/>
  <c r="K2868" i="4"/>
  <c r="K2867" i="4"/>
  <c r="K2866" i="4"/>
  <c r="K2865" i="4"/>
  <c r="K2864" i="4"/>
  <c r="K2863" i="4"/>
  <c r="K2862" i="4"/>
  <c r="K2861" i="4"/>
  <c r="K2860" i="4"/>
  <c r="K2859" i="4"/>
  <c r="K2858" i="4"/>
  <c r="K2857" i="4"/>
  <c r="K2856" i="4"/>
  <c r="K2855" i="4"/>
  <c r="K2854" i="4"/>
  <c r="K2853" i="4"/>
  <c r="K2852" i="4"/>
  <c r="K2851" i="4"/>
  <c r="K2850" i="4"/>
  <c r="K2849" i="4"/>
  <c r="K2848" i="4"/>
  <c r="K2847" i="4"/>
  <c r="K2846" i="4"/>
  <c r="K2845" i="4"/>
  <c r="K2844" i="4"/>
  <c r="K2843" i="4"/>
  <c r="K2842" i="4"/>
  <c r="K2841" i="4"/>
  <c r="K2840" i="4"/>
  <c r="K2839" i="4"/>
  <c r="K2838" i="4"/>
  <c r="K2837" i="4"/>
  <c r="K2836" i="4"/>
  <c r="K2835" i="4"/>
  <c r="K2834" i="4"/>
  <c r="K2833" i="4"/>
  <c r="K2832" i="4"/>
  <c r="K2831" i="4"/>
  <c r="K2830" i="4"/>
  <c r="K2829" i="4"/>
  <c r="K2828" i="4"/>
  <c r="K2827" i="4"/>
  <c r="K2826" i="4"/>
  <c r="K2825" i="4"/>
  <c r="K2824" i="4"/>
  <c r="K2823" i="4"/>
  <c r="K2822" i="4"/>
  <c r="K2821" i="4"/>
  <c r="K2820" i="4"/>
  <c r="K2819" i="4"/>
  <c r="K2818" i="4"/>
  <c r="K2817" i="4"/>
  <c r="K2816" i="4"/>
  <c r="K2815" i="4"/>
  <c r="K2814" i="4"/>
  <c r="K2813" i="4"/>
  <c r="K2812" i="4"/>
  <c r="K2811" i="4"/>
  <c r="K2810" i="4"/>
  <c r="K2809" i="4"/>
  <c r="K2808" i="4"/>
  <c r="K2807" i="4"/>
  <c r="K2806" i="4"/>
  <c r="K2805" i="4"/>
  <c r="K2804" i="4"/>
  <c r="K2803" i="4"/>
  <c r="K2802" i="4"/>
  <c r="K2801" i="4"/>
  <c r="K2800" i="4"/>
  <c r="K2799" i="4"/>
  <c r="K2798" i="4"/>
  <c r="K2797" i="4"/>
  <c r="K2796" i="4"/>
  <c r="K2795" i="4"/>
  <c r="K2794" i="4"/>
  <c r="K2793" i="4"/>
  <c r="K2792" i="4"/>
  <c r="K2791" i="4"/>
  <c r="K2790" i="4"/>
  <c r="K2789" i="4"/>
  <c r="K2788" i="4"/>
  <c r="K2787" i="4"/>
  <c r="K2786" i="4"/>
  <c r="K2785" i="4"/>
  <c r="K2784" i="4"/>
  <c r="K2783" i="4"/>
  <c r="K2782" i="4"/>
  <c r="K2781" i="4"/>
  <c r="K2780" i="4"/>
  <c r="K2779" i="4"/>
  <c r="K2778" i="4"/>
  <c r="K2777" i="4"/>
  <c r="K2776" i="4"/>
  <c r="K2775" i="4"/>
  <c r="K2774" i="4"/>
  <c r="K2773" i="4"/>
  <c r="K2772" i="4"/>
  <c r="K2771" i="4"/>
  <c r="K2770" i="4"/>
  <c r="K2769" i="4"/>
  <c r="K2768" i="4"/>
  <c r="K2767" i="4"/>
  <c r="K2766" i="4"/>
  <c r="K2765" i="4"/>
  <c r="K2764" i="4"/>
  <c r="K2763" i="4"/>
  <c r="K2762" i="4"/>
  <c r="K2761" i="4"/>
  <c r="K2760" i="4"/>
  <c r="K2759" i="4"/>
  <c r="K2758" i="4"/>
  <c r="K2757" i="4"/>
  <c r="K2756" i="4"/>
  <c r="K2755" i="4"/>
  <c r="K2754" i="4"/>
  <c r="K2753" i="4"/>
  <c r="K2752" i="4"/>
  <c r="K2751" i="4"/>
  <c r="K2750" i="4"/>
  <c r="K2749" i="4"/>
  <c r="K2748" i="4"/>
  <c r="K2747" i="4"/>
  <c r="K2746" i="4"/>
  <c r="K2745" i="4"/>
  <c r="K2744" i="4"/>
  <c r="K2743" i="4"/>
  <c r="K2742" i="4"/>
  <c r="K2741" i="4"/>
  <c r="K2740" i="4"/>
  <c r="K2739" i="4"/>
  <c r="K2738" i="4"/>
  <c r="K2737" i="4"/>
  <c r="K2736" i="4"/>
  <c r="K2735" i="4"/>
  <c r="K2734" i="4"/>
  <c r="K2733" i="4"/>
  <c r="K2732" i="4"/>
  <c r="K2731" i="4"/>
  <c r="K2730" i="4"/>
  <c r="K2729" i="4"/>
  <c r="K2728" i="4"/>
  <c r="K2727" i="4"/>
  <c r="K2726" i="4"/>
  <c r="K2725" i="4"/>
  <c r="K2724" i="4"/>
  <c r="K2723" i="4"/>
  <c r="K2722" i="4"/>
  <c r="K2721" i="4"/>
  <c r="K2720" i="4"/>
  <c r="K2719" i="4"/>
  <c r="K2718" i="4"/>
  <c r="K2717" i="4"/>
  <c r="K2716" i="4"/>
  <c r="K2715" i="4"/>
  <c r="K2714" i="4"/>
  <c r="K2713" i="4"/>
  <c r="K2712" i="4"/>
  <c r="K2711" i="4"/>
  <c r="K2710" i="4"/>
  <c r="K2709" i="4"/>
  <c r="K2708" i="4"/>
  <c r="K2707" i="4"/>
  <c r="K2706" i="4"/>
  <c r="K2705" i="4"/>
  <c r="K2704" i="4"/>
  <c r="K2703" i="4"/>
  <c r="K2702" i="4"/>
  <c r="K2701" i="4"/>
  <c r="K2700" i="4"/>
  <c r="K2699" i="4"/>
  <c r="K2698" i="4"/>
  <c r="K2697" i="4"/>
  <c r="K2696" i="4"/>
  <c r="K2695" i="4"/>
  <c r="K2694" i="4"/>
  <c r="K2693" i="4"/>
  <c r="K2692" i="4"/>
  <c r="K2691" i="4"/>
  <c r="K2690" i="4"/>
  <c r="K2689" i="4"/>
  <c r="K2688" i="4"/>
  <c r="K2687" i="4"/>
  <c r="K2686" i="4"/>
  <c r="K2685" i="4"/>
  <c r="K2684" i="4"/>
  <c r="K2683" i="4"/>
  <c r="K2682" i="4"/>
  <c r="K2681" i="4"/>
  <c r="K2680" i="4"/>
  <c r="K2679" i="4"/>
  <c r="K2678" i="4"/>
  <c r="K2677" i="4"/>
  <c r="K2676" i="4"/>
  <c r="K2675" i="4"/>
  <c r="K2674" i="4"/>
  <c r="K2673" i="4"/>
  <c r="K2672" i="4"/>
  <c r="K2671" i="4"/>
  <c r="K2670" i="4"/>
  <c r="K2669" i="4"/>
  <c r="K2668" i="4"/>
  <c r="K2667" i="4"/>
  <c r="K2666" i="4"/>
  <c r="K2665" i="4"/>
  <c r="K2664" i="4"/>
  <c r="K2663" i="4"/>
  <c r="K2662" i="4"/>
  <c r="K2661" i="4"/>
  <c r="K2660" i="4"/>
  <c r="K2659" i="4"/>
  <c r="K2658" i="4"/>
  <c r="K2657" i="4"/>
  <c r="K2656" i="4"/>
  <c r="K2655" i="4"/>
  <c r="K2654" i="4"/>
  <c r="K2653" i="4"/>
  <c r="K2652" i="4"/>
  <c r="K2651" i="4"/>
  <c r="K2650" i="4"/>
  <c r="K2649" i="4"/>
  <c r="K2648" i="4"/>
  <c r="K2647" i="4"/>
  <c r="K2646" i="4"/>
  <c r="K2645" i="4"/>
  <c r="K2644" i="4"/>
  <c r="K2643" i="4"/>
  <c r="K2642" i="4"/>
  <c r="K2641" i="4"/>
  <c r="K2640" i="4"/>
  <c r="K2639" i="4"/>
  <c r="K2638" i="4"/>
  <c r="K2637" i="4"/>
  <c r="K2636" i="4"/>
  <c r="K2635" i="4"/>
  <c r="K2634" i="4"/>
  <c r="K2633" i="4"/>
  <c r="K2632" i="4"/>
  <c r="K2631" i="4"/>
  <c r="K2630" i="4"/>
  <c r="K2629" i="4"/>
  <c r="K2628" i="4"/>
  <c r="K2627" i="4"/>
  <c r="K2626" i="4"/>
  <c r="K2625" i="4"/>
  <c r="K2624" i="4"/>
  <c r="K2623" i="4"/>
  <c r="K2622" i="4"/>
  <c r="K2621" i="4"/>
  <c r="K2620" i="4"/>
  <c r="K2619" i="4"/>
  <c r="K2618" i="4"/>
  <c r="K2617" i="4"/>
  <c r="K2616" i="4"/>
  <c r="K2615" i="4"/>
  <c r="K2614" i="4"/>
  <c r="K2613" i="4"/>
  <c r="K2612" i="4"/>
  <c r="K2611" i="4"/>
  <c r="K2610" i="4"/>
  <c r="K2609" i="4"/>
  <c r="K2608" i="4"/>
  <c r="K2607" i="4"/>
  <c r="K2606" i="4"/>
  <c r="K2605" i="4"/>
  <c r="K2604" i="4"/>
  <c r="K2603" i="4"/>
  <c r="K2602" i="4"/>
  <c r="K2601" i="4"/>
  <c r="K2600" i="4"/>
  <c r="K2599" i="4"/>
  <c r="K2598" i="4"/>
  <c r="K2597" i="4"/>
  <c r="K2596" i="4"/>
  <c r="K2595" i="4"/>
  <c r="K2594" i="4"/>
  <c r="K2593" i="4"/>
  <c r="K2592" i="4"/>
  <c r="K2591" i="4"/>
  <c r="K2590" i="4"/>
  <c r="K2589" i="4"/>
  <c r="K2588" i="4"/>
  <c r="K2587" i="4"/>
  <c r="K2586" i="4"/>
  <c r="K2585" i="4"/>
  <c r="K2584" i="4"/>
  <c r="K2583" i="4"/>
  <c r="K2582" i="4"/>
  <c r="K2581" i="4"/>
  <c r="K2580" i="4"/>
  <c r="K2579" i="4"/>
  <c r="K2578" i="4"/>
  <c r="K2577" i="4"/>
  <c r="K2576" i="4"/>
  <c r="K2575" i="4"/>
  <c r="K2574" i="4"/>
  <c r="K2573" i="4"/>
  <c r="K2572" i="4"/>
  <c r="K2571" i="4"/>
  <c r="K2570" i="4"/>
  <c r="K2569" i="4"/>
  <c r="K2568" i="4"/>
  <c r="K2567" i="4"/>
  <c r="K2566" i="4"/>
  <c r="K2565" i="4"/>
  <c r="K2564" i="4"/>
  <c r="K2563" i="4"/>
  <c r="K2562" i="4"/>
  <c r="K2561" i="4"/>
  <c r="K2560" i="4"/>
  <c r="K2559" i="4"/>
  <c r="K2558" i="4"/>
  <c r="K2557" i="4"/>
  <c r="K2556" i="4"/>
  <c r="K2555" i="4"/>
  <c r="K2554" i="4"/>
  <c r="K2553" i="4"/>
  <c r="K2552" i="4"/>
  <c r="K2551" i="4"/>
  <c r="K2550" i="4"/>
  <c r="K2549" i="4"/>
  <c r="K2548" i="4"/>
  <c r="K2547" i="4"/>
  <c r="K2546" i="4"/>
  <c r="K2545" i="4"/>
  <c r="K2544" i="4"/>
  <c r="K2543" i="4"/>
  <c r="K2542" i="4"/>
  <c r="K2541" i="4"/>
  <c r="K2540" i="4"/>
  <c r="K2539" i="4"/>
  <c r="K2538" i="4"/>
  <c r="K2537" i="4"/>
  <c r="K2536" i="4"/>
  <c r="K2535" i="4"/>
  <c r="K2534" i="4"/>
  <c r="K2533" i="4"/>
  <c r="K2532" i="4"/>
  <c r="K2531" i="4"/>
  <c r="K2530" i="4"/>
  <c r="K2529" i="4"/>
  <c r="K2528" i="4"/>
  <c r="K2527" i="4"/>
  <c r="K2526" i="4"/>
  <c r="K2525" i="4"/>
  <c r="K2524" i="4"/>
  <c r="K2523" i="4"/>
  <c r="K2522" i="4"/>
  <c r="K2521" i="4"/>
  <c r="K2520" i="4"/>
  <c r="K2519" i="4"/>
  <c r="K2518" i="4"/>
  <c r="K2517" i="4"/>
  <c r="K2516" i="4"/>
  <c r="K2515" i="4"/>
  <c r="K2514" i="4"/>
  <c r="K2513" i="4"/>
  <c r="K2512" i="4"/>
  <c r="K2511" i="4"/>
  <c r="K2510" i="4"/>
  <c r="K2509" i="4"/>
  <c r="K2508" i="4"/>
  <c r="K2507" i="4"/>
  <c r="K2506" i="4"/>
  <c r="K2505" i="4"/>
  <c r="K2504" i="4"/>
  <c r="K2503" i="4"/>
  <c r="K2502" i="4"/>
  <c r="K2501" i="4"/>
  <c r="K2500" i="4"/>
  <c r="K2499" i="4"/>
  <c r="K2498" i="4"/>
  <c r="K2497" i="4"/>
  <c r="K2496" i="4"/>
  <c r="K2495" i="4"/>
  <c r="K2494" i="4"/>
  <c r="K2493" i="4"/>
  <c r="K2492" i="4"/>
  <c r="K2491" i="4"/>
  <c r="K2490" i="4"/>
  <c r="K2489" i="4"/>
  <c r="K2488" i="4"/>
  <c r="K2487" i="4"/>
  <c r="K2486" i="4"/>
  <c r="K2485" i="4"/>
  <c r="K2484" i="4"/>
  <c r="K2483" i="4"/>
  <c r="K2482" i="4"/>
  <c r="K2481" i="4"/>
  <c r="K2480" i="4"/>
  <c r="K2479" i="4"/>
  <c r="K2478" i="4"/>
  <c r="K2477" i="4"/>
  <c r="K2476" i="4"/>
  <c r="K2475" i="4"/>
  <c r="K2474" i="4"/>
  <c r="K2473" i="4"/>
  <c r="K2472" i="4"/>
  <c r="K2471" i="4"/>
  <c r="K2470" i="4"/>
  <c r="K2469" i="4"/>
  <c r="K2468" i="4"/>
  <c r="K2467" i="4"/>
  <c r="K2466" i="4"/>
  <c r="K2465" i="4"/>
  <c r="K2464" i="4"/>
  <c r="K2463" i="4"/>
  <c r="K2462" i="4"/>
  <c r="K2461" i="4"/>
  <c r="K2460" i="4"/>
  <c r="K2459" i="4"/>
  <c r="K2458" i="4"/>
  <c r="K2457" i="4"/>
  <c r="K2456" i="4"/>
  <c r="K2455" i="4"/>
  <c r="K2454" i="4"/>
  <c r="K2453" i="4"/>
  <c r="K2452" i="4"/>
  <c r="K2451" i="4"/>
  <c r="K2450" i="4"/>
  <c r="K2449" i="4"/>
  <c r="K2448" i="4"/>
  <c r="K2447" i="4"/>
  <c r="K2446" i="4"/>
  <c r="K2445" i="4"/>
  <c r="K2444" i="4"/>
  <c r="K2443" i="4"/>
  <c r="K2442" i="4"/>
  <c r="K2441" i="4"/>
  <c r="K2440" i="4"/>
  <c r="K2439" i="4"/>
  <c r="K2438" i="4"/>
  <c r="K2437" i="4"/>
  <c r="K2436" i="4"/>
  <c r="K2435" i="4"/>
  <c r="K2434" i="4"/>
  <c r="K2433" i="4"/>
  <c r="K2432" i="4"/>
  <c r="K2431" i="4"/>
  <c r="K2430" i="4"/>
  <c r="K2429" i="4"/>
  <c r="K2428" i="4"/>
  <c r="K2427" i="4"/>
  <c r="K2426" i="4"/>
  <c r="K2425" i="4"/>
  <c r="K2424" i="4"/>
  <c r="K2423" i="4"/>
  <c r="K2422" i="4"/>
  <c r="K2421" i="4"/>
  <c r="K2420" i="4"/>
  <c r="K2419" i="4"/>
  <c r="K2418" i="4"/>
  <c r="K2417" i="4"/>
  <c r="K2416" i="4"/>
  <c r="K2415" i="4"/>
  <c r="K2414" i="4"/>
  <c r="K2413" i="4"/>
  <c r="K2412" i="4"/>
  <c r="K2411" i="4"/>
  <c r="K2410" i="4"/>
  <c r="K2409" i="4"/>
  <c r="K2408" i="4"/>
  <c r="K2407" i="4"/>
  <c r="K2406" i="4"/>
  <c r="K2405" i="4"/>
  <c r="K2404" i="4"/>
  <c r="K2403" i="4"/>
  <c r="K2402" i="4"/>
  <c r="K2401" i="4"/>
  <c r="K2400" i="4"/>
  <c r="K2399" i="4"/>
  <c r="K2398" i="4"/>
  <c r="K2397" i="4"/>
  <c r="K2396" i="4"/>
  <c r="K2395" i="4"/>
  <c r="K2394" i="4"/>
  <c r="K2393" i="4"/>
  <c r="K2392" i="4"/>
  <c r="K2391" i="4"/>
  <c r="K2390" i="4"/>
  <c r="K2389" i="4"/>
  <c r="K2388" i="4"/>
  <c r="K2387" i="4"/>
  <c r="K2386" i="4"/>
  <c r="K2385" i="4"/>
  <c r="K2384" i="4"/>
  <c r="K2383" i="4"/>
  <c r="K2382" i="4"/>
  <c r="K2381" i="4"/>
  <c r="K2380" i="4"/>
  <c r="K2379" i="4"/>
  <c r="K2378" i="4"/>
  <c r="K2377" i="4"/>
  <c r="K2376" i="4"/>
  <c r="K2375" i="4"/>
  <c r="K2374" i="4"/>
  <c r="K2373" i="4"/>
  <c r="K2372" i="4"/>
  <c r="K2371" i="4"/>
  <c r="K2370" i="4"/>
  <c r="K2369" i="4"/>
  <c r="K2368" i="4"/>
  <c r="K2367" i="4"/>
  <c r="K2366" i="4"/>
  <c r="K2365" i="4"/>
  <c r="K2364" i="4"/>
  <c r="K2363" i="4"/>
  <c r="K2362" i="4"/>
  <c r="K2361" i="4"/>
  <c r="K2360" i="4"/>
  <c r="K2359" i="4"/>
  <c r="K2358" i="4"/>
  <c r="K2357" i="4"/>
  <c r="K2356" i="4"/>
  <c r="K2355" i="4"/>
  <c r="K2354" i="4"/>
  <c r="K2353" i="4"/>
  <c r="K2352" i="4"/>
  <c r="K2351" i="4"/>
  <c r="K2350" i="4"/>
  <c r="K2349" i="4"/>
  <c r="K2348" i="4"/>
  <c r="K2347" i="4"/>
  <c r="K2346" i="4"/>
  <c r="K2345" i="4"/>
  <c r="K2344" i="4"/>
  <c r="K2343" i="4"/>
  <c r="K2342" i="4"/>
  <c r="K2341" i="4"/>
  <c r="K2340" i="4"/>
  <c r="K2339" i="4"/>
  <c r="K2338" i="4"/>
  <c r="K2337" i="4"/>
  <c r="K2336" i="4"/>
  <c r="K2335" i="4"/>
  <c r="K2334" i="4"/>
  <c r="K2333" i="4"/>
  <c r="K2332" i="4"/>
  <c r="K2331" i="4"/>
  <c r="K2330" i="4"/>
  <c r="K2329" i="4"/>
  <c r="K2328" i="4"/>
  <c r="K2327" i="4"/>
  <c r="K2326" i="4"/>
  <c r="K2325" i="4"/>
  <c r="K2324" i="4"/>
  <c r="K2323" i="4"/>
  <c r="K2322" i="4"/>
  <c r="K2321" i="4"/>
  <c r="K2320" i="4"/>
  <c r="K2319" i="4"/>
  <c r="K2318" i="4"/>
  <c r="K2317" i="4"/>
  <c r="K2316" i="4"/>
  <c r="K2315" i="4"/>
  <c r="K2314" i="4"/>
  <c r="K2313" i="4"/>
  <c r="K2312" i="4"/>
  <c r="K2311" i="4"/>
  <c r="K2310" i="4"/>
  <c r="K2309" i="4"/>
  <c r="K2308" i="4"/>
  <c r="K2307" i="4"/>
  <c r="K2306" i="4"/>
  <c r="K2305" i="4"/>
  <c r="K2304" i="4"/>
  <c r="K2303" i="4"/>
  <c r="K2302" i="4"/>
  <c r="K2301" i="4"/>
  <c r="K2300" i="4"/>
  <c r="K2299" i="4"/>
  <c r="K2298" i="4"/>
  <c r="K2297" i="4"/>
  <c r="K2296" i="4"/>
  <c r="K2295" i="4"/>
  <c r="K2294" i="4"/>
  <c r="K2293" i="4"/>
  <c r="K2292" i="4"/>
  <c r="K2291" i="4"/>
  <c r="K2290" i="4"/>
  <c r="K2289" i="4"/>
  <c r="K2288" i="4"/>
  <c r="K2287" i="4"/>
  <c r="K2286" i="4"/>
  <c r="K2285" i="4"/>
  <c r="K2284" i="4"/>
  <c r="K2283" i="4"/>
  <c r="K2282" i="4"/>
  <c r="K2281" i="4"/>
  <c r="K2280" i="4"/>
  <c r="K2279" i="4"/>
  <c r="K2278" i="4"/>
  <c r="K2277" i="4"/>
  <c r="K2276" i="4"/>
  <c r="K2275" i="4"/>
  <c r="K2274" i="4"/>
  <c r="K2273" i="4"/>
  <c r="K2272" i="4"/>
  <c r="K2271" i="4"/>
  <c r="K2270" i="4"/>
  <c r="K2269" i="4"/>
  <c r="K2268" i="4"/>
  <c r="K2267" i="4"/>
  <c r="K2266" i="4"/>
  <c r="K2265" i="4"/>
  <c r="K2264" i="4"/>
  <c r="K2263" i="4"/>
  <c r="K2262" i="4"/>
  <c r="K2261" i="4"/>
  <c r="K2260" i="4"/>
  <c r="K2259" i="4"/>
  <c r="K2258" i="4"/>
  <c r="K2257" i="4"/>
  <c r="K2256" i="4"/>
  <c r="K2255" i="4"/>
  <c r="K2254" i="4"/>
  <c r="K2253" i="4"/>
  <c r="K2252" i="4"/>
  <c r="K2251" i="4"/>
  <c r="K2250" i="4"/>
  <c r="K2249" i="4"/>
  <c r="K2248" i="4"/>
  <c r="K2247" i="4"/>
  <c r="K2246" i="4"/>
  <c r="K2245" i="4"/>
  <c r="K2244" i="4"/>
  <c r="K2243" i="4"/>
  <c r="K2242" i="4"/>
  <c r="K2241" i="4"/>
  <c r="K2240" i="4"/>
  <c r="K2239" i="4"/>
  <c r="K2238" i="4"/>
  <c r="K2237" i="4"/>
  <c r="K2236" i="4"/>
  <c r="K2235" i="4"/>
  <c r="K2234" i="4"/>
  <c r="K2233" i="4"/>
  <c r="K2232" i="4"/>
  <c r="K2231" i="4"/>
  <c r="K2230" i="4"/>
  <c r="K2229" i="4"/>
  <c r="K2228" i="4"/>
  <c r="K2227" i="4"/>
  <c r="K2226" i="4"/>
  <c r="K2225" i="4"/>
  <c r="K2224" i="4"/>
  <c r="K2223" i="4"/>
  <c r="K2222" i="4"/>
  <c r="K2221" i="4"/>
  <c r="K2220" i="4"/>
  <c r="K2219" i="4"/>
  <c r="K2218" i="4"/>
  <c r="K2217" i="4"/>
  <c r="K2216" i="4"/>
  <c r="K2215" i="4"/>
  <c r="K2214" i="4"/>
  <c r="K2213" i="4"/>
  <c r="K2212" i="4"/>
  <c r="K2211" i="4"/>
  <c r="K2210" i="4"/>
  <c r="K2209" i="4"/>
  <c r="K2208" i="4"/>
  <c r="K2207" i="4"/>
  <c r="K2206" i="4"/>
  <c r="K2205" i="4"/>
  <c r="K2204" i="4"/>
  <c r="K2203" i="4"/>
  <c r="K2202" i="4"/>
  <c r="K2201" i="4"/>
  <c r="K2200" i="4"/>
  <c r="K2199" i="4"/>
  <c r="K2198" i="4"/>
  <c r="K2197" i="4"/>
  <c r="K2196" i="4"/>
  <c r="K2195" i="4"/>
  <c r="K2194" i="4"/>
  <c r="K2193" i="4"/>
  <c r="K2192" i="4"/>
  <c r="K2191" i="4"/>
  <c r="K2190" i="4"/>
  <c r="K2189" i="4"/>
  <c r="K2188" i="4"/>
  <c r="K2187" i="4"/>
  <c r="K2186" i="4"/>
  <c r="K2185" i="4"/>
  <c r="K2184" i="4"/>
  <c r="K2183" i="4"/>
  <c r="K2182" i="4"/>
  <c r="K2181" i="4"/>
  <c r="K2180" i="4"/>
  <c r="K2179" i="4"/>
  <c r="K2178" i="4"/>
  <c r="K2177" i="4"/>
  <c r="K2176" i="4"/>
  <c r="K2175" i="4"/>
  <c r="K2174" i="4"/>
  <c r="K2173" i="4"/>
  <c r="K2172" i="4"/>
  <c r="K2171" i="4"/>
  <c r="K2170" i="4"/>
  <c r="K2169" i="4"/>
  <c r="K2168" i="4"/>
  <c r="K2167" i="4"/>
  <c r="K2166" i="4"/>
  <c r="K2165" i="4"/>
  <c r="K2164" i="4"/>
  <c r="K2163" i="4"/>
  <c r="K2162" i="4"/>
  <c r="K2161" i="4"/>
  <c r="K2160" i="4"/>
  <c r="K2159" i="4"/>
  <c r="K2158" i="4"/>
  <c r="K2157" i="4"/>
  <c r="K2156" i="4"/>
  <c r="K2155" i="4"/>
  <c r="K2154" i="4"/>
  <c r="K2153" i="4"/>
  <c r="K2152" i="4"/>
  <c r="K2151" i="4"/>
  <c r="K2150" i="4"/>
  <c r="K2149" i="4"/>
  <c r="K2148" i="4"/>
  <c r="K2147" i="4"/>
  <c r="K2146" i="4"/>
  <c r="K2145" i="4"/>
  <c r="K2144" i="4"/>
  <c r="K2143" i="4"/>
  <c r="K2142" i="4"/>
  <c r="K2141" i="4"/>
  <c r="K2140" i="4"/>
  <c r="K2139" i="4"/>
  <c r="K2138" i="4"/>
  <c r="K2137" i="4"/>
  <c r="K2136" i="4"/>
  <c r="K2135" i="4"/>
  <c r="K2134" i="4"/>
  <c r="K2133" i="4"/>
  <c r="K2132" i="4"/>
  <c r="K2131" i="4"/>
  <c r="K2130" i="4"/>
  <c r="K2129" i="4"/>
  <c r="K2128" i="4"/>
  <c r="K2127" i="4"/>
  <c r="K2126" i="4"/>
  <c r="K2125" i="4"/>
  <c r="K2124" i="4"/>
  <c r="K2123" i="4"/>
  <c r="K2122" i="4"/>
  <c r="K2121" i="4"/>
  <c r="K2120" i="4"/>
  <c r="K2119" i="4"/>
  <c r="K2118" i="4"/>
  <c r="K2117" i="4"/>
  <c r="K2116" i="4"/>
  <c r="K2115" i="4"/>
  <c r="K2114" i="4"/>
  <c r="K2113" i="4"/>
  <c r="K2112" i="4"/>
  <c r="K2111" i="4"/>
  <c r="K2110" i="4"/>
  <c r="K2109" i="4"/>
  <c r="K2108" i="4"/>
  <c r="K2107" i="4"/>
  <c r="K2106" i="4"/>
  <c r="K2105" i="4"/>
  <c r="K2104" i="4"/>
  <c r="K2103" i="4"/>
  <c r="K2102" i="4"/>
  <c r="K2101" i="4"/>
  <c r="K2100" i="4"/>
  <c r="K2099" i="4"/>
  <c r="K2098" i="4"/>
  <c r="K2097" i="4"/>
  <c r="K2096" i="4"/>
  <c r="K2095" i="4"/>
  <c r="K2094" i="4"/>
  <c r="K2093" i="4"/>
  <c r="K2092" i="4"/>
  <c r="K2091" i="4"/>
  <c r="K2090" i="4"/>
  <c r="K2089" i="4"/>
  <c r="K2088" i="4"/>
  <c r="K2087" i="4"/>
  <c r="K2086" i="4"/>
  <c r="K2085" i="4"/>
  <c r="K2084" i="4"/>
  <c r="K2083" i="4"/>
  <c r="K2082" i="4"/>
  <c r="K2081" i="4"/>
  <c r="K2080" i="4"/>
  <c r="K2079" i="4"/>
  <c r="K2078" i="4"/>
  <c r="K2077" i="4"/>
  <c r="K2076" i="4"/>
  <c r="K2075" i="4"/>
  <c r="K2074" i="4"/>
  <c r="K2073" i="4"/>
  <c r="K2072" i="4"/>
  <c r="K2071" i="4"/>
  <c r="K2070" i="4"/>
  <c r="K2069" i="4"/>
  <c r="K2068" i="4"/>
  <c r="K2067" i="4"/>
  <c r="K2066" i="4"/>
  <c r="K2065" i="4"/>
  <c r="K2064" i="4"/>
  <c r="K2063" i="4"/>
  <c r="K2062" i="4"/>
  <c r="K2061" i="4"/>
  <c r="K2060" i="4"/>
  <c r="K2059" i="4"/>
  <c r="K2058" i="4"/>
  <c r="K2057" i="4"/>
  <c r="K2056" i="4"/>
  <c r="K2055" i="4"/>
  <c r="K2054" i="4"/>
  <c r="K2053" i="4"/>
  <c r="K2052" i="4"/>
  <c r="K2051" i="4"/>
  <c r="K2050" i="4"/>
  <c r="K2049" i="4"/>
  <c r="K2048" i="4"/>
  <c r="K2047" i="4"/>
  <c r="K2046" i="4"/>
  <c r="K2045" i="4"/>
  <c r="K2044" i="4"/>
  <c r="K2043" i="4"/>
  <c r="K2042" i="4"/>
  <c r="K2041" i="4"/>
  <c r="K2040" i="4"/>
  <c r="K2039" i="4"/>
  <c r="K2038" i="4"/>
  <c r="K2037" i="4"/>
  <c r="K2036" i="4"/>
  <c r="K2035" i="4"/>
  <c r="K2034" i="4"/>
  <c r="K2033" i="4"/>
  <c r="K2032" i="4"/>
  <c r="K2031" i="4"/>
  <c r="K2030" i="4"/>
  <c r="K2029" i="4"/>
  <c r="K2028" i="4"/>
  <c r="K2027" i="4"/>
  <c r="K2026" i="4"/>
  <c r="K2025" i="4"/>
  <c r="K2024" i="4"/>
  <c r="K2023" i="4"/>
  <c r="K2022" i="4"/>
  <c r="K2021" i="4"/>
  <c r="K2020" i="4"/>
  <c r="K2019" i="4"/>
  <c r="K2018" i="4"/>
  <c r="K2017" i="4"/>
  <c r="K2016" i="4"/>
  <c r="K2015" i="4"/>
  <c r="K2014" i="4"/>
  <c r="K2013" i="4"/>
  <c r="K2012" i="4"/>
  <c r="K2011" i="4"/>
  <c r="K2010" i="4"/>
  <c r="K2009" i="4"/>
  <c r="K2008" i="4"/>
  <c r="K2007" i="4"/>
  <c r="K2006" i="4"/>
  <c r="K2005" i="4"/>
  <c r="K2004" i="4"/>
  <c r="K2003" i="4"/>
  <c r="K2002" i="4"/>
  <c r="K2001" i="4"/>
  <c r="K2000" i="4"/>
  <c r="K1999" i="4"/>
  <c r="K1998" i="4"/>
  <c r="K1997" i="4"/>
  <c r="K1996" i="4"/>
  <c r="K1995" i="4"/>
  <c r="K1994" i="4"/>
  <c r="K1993" i="4"/>
  <c r="K1992" i="4"/>
  <c r="K1991" i="4"/>
  <c r="K1990" i="4"/>
  <c r="K1989" i="4"/>
  <c r="K1988" i="4"/>
  <c r="K1987" i="4"/>
  <c r="K1986" i="4"/>
  <c r="K1985" i="4"/>
  <c r="K1984" i="4"/>
  <c r="K1983" i="4"/>
  <c r="K1982" i="4"/>
  <c r="K1981" i="4"/>
  <c r="K1980" i="4"/>
  <c r="K1979" i="4"/>
  <c r="K1978" i="4"/>
  <c r="K1977" i="4"/>
  <c r="K1976" i="4"/>
  <c r="K1975" i="4"/>
  <c r="K1974" i="4"/>
  <c r="K1973" i="4"/>
  <c r="K1972" i="4"/>
  <c r="K1971" i="4"/>
  <c r="K1970" i="4"/>
  <c r="K1969" i="4"/>
  <c r="K1968" i="4"/>
  <c r="K1967" i="4"/>
  <c r="K1966" i="4"/>
  <c r="K1965" i="4"/>
  <c r="K1964" i="4"/>
  <c r="K1963" i="4"/>
  <c r="K1962" i="4"/>
  <c r="K1961" i="4"/>
  <c r="K1960" i="4"/>
  <c r="K1959" i="4"/>
  <c r="K1958" i="4"/>
  <c r="K1957" i="4"/>
  <c r="K1956" i="4"/>
  <c r="K1955" i="4"/>
  <c r="K1954" i="4"/>
  <c r="K1953" i="4"/>
  <c r="K1952" i="4"/>
  <c r="K1951" i="4"/>
  <c r="K1950" i="4"/>
  <c r="K1949" i="4"/>
  <c r="K1948" i="4"/>
  <c r="K1947" i="4"/>
  <c r="K1946" i="4"/>
  <c r="K1945" i="4"/>
  <c r="K1944" i="4"/>
  <c r="K1943" i="4"/>
  <c r="K1942" i="4"/>
  <c r="K1941" i="4"/>
  <c r="K1940" i="4"/>
  <c r="K1939" i="4"/>
  <c r="K1938" i="4"/>
  <c r="K1937" i="4"/>
  <c r="K1936" i="4"/>
  <c r="K1935" i="4"/>
  <c r="K1934" i="4"/>
  <c r="K1933" i="4"/>
  <c r="K1932" i="4"/>
  <c r="K1931" i="4"/>
  <c r="K1930" i="4"/>
  <c r="K1929" i="4"/>
  <c r="K1928" i="4"/>
  <c r="K1927" i="4"/>
  <c r="K1926" i="4"/>
  <c r="K1925" i="4"/>
  <c r="K1924" i="4"/>
  <c r="K1923" i="4"/>
  <c r="K1922" i="4"/>
  <c r="K1921" i="4"/>
  <c r="K1920" i="4"/>
  <c r="K1919" i="4"/>
  <c r="K1918" i="4"/>
  <c r="K1917" i="4"/>
  <c r="K1916" i="4"/>
  <c r="K1915" i="4"/>
  <c r="K1914" i="4"/>
  <c r="K1913" i="4"/>
  <c r="K1912" i="4"/>
  <c r="K1911" i="4"/>
  <c r="K1910" i="4"/>
  <c r="K1909" i="4"/>
  <c r="K1908" i="4"/>
  <c r="K1907" i="4"/>
  <c r="K1906" i="4"/>
  <c r="K1905" i="4"/>
  <c r="K1904" i="4"/>
  <c r="K1903" i="4"/>
  <c r="K1902" i="4"/>
  <c r="K1901" i="4"/>
  <c r="K1900" i="4"/>
  <c r="K1899" i="4"/>
  <c r="K1898" i="4"/>
  <c r="K1897" i="4"/>
  <c r="K1896" i="4"/>
  <c r="K1895" i="4"/>
  <c r="K1894" i="4"/>
  <c r="K1893" i="4"/>
  <c r="K1892" i="4"/>
  <c r="K1891" i="4"/>
  <c r="K1890" i="4"/>
  <c r="K1889" i="4"/>
  <c r="K1888" i="4"/>
  <c r="K1887" i="4"/>
  <c r="K1886" i="4"/>
  <c r="K1885" i="4"/>
  <c r="K1884" i="4"/>
  <c r="K1883" i="4"/>
  <c r="K1882" i="4"/>
  <c r="K1881" i="4"/>
  <c r="K1880" i="4"/>
  <c r="K1879" i="4"/>
  <c r="K1878" i="4"/>
  <c r="K1877" i="4"/>
  <c r="K1876" i="4"/>
  <c r="K1875" i="4"/>
  <c r="K1874" i="4"/>
  <c r="K1873" i="4"/>
  <c r="K1872" i="4"/>
  <c r="K1871" i="4"/>
  <c r="K1870" i="4"/>
  <c r="K1869" i="4"/>
  <c r="K1868" i="4"/>
  <c r="K1867" i="4"/>
  <c r="K1866" i="4"/>
  <c r="K1865" i="4"/>
  <c r="K1864" i="4"/>
  <c r="K1863" i="4"/>
  <c r="K1862" i="4"/>
  <c r="K1861" i="4"/>
  <c r="K1860" i="4"/>
  <c r="K1859" i="4"/>
  <c r="K1858" i="4"/>
  <c r="K1857" i="4"/>
  <c r="K1856" i="4"/>
  <c r="K1855" i="4"/>
  <c r="K1854" i="4"/>
  <c r="K1853" i="4"/>
  <c r="K1852" i="4"/>
  <c r="K1851" i="4"/>
  <c r="K1850" i="4"/>
  <c r="K1849" i="4"/>
  <c r="K1848" i="4"/>
  <c r="K1847" i="4"/>
  <c r="K1846" i="4"/>
  <c r="K1845" i="4"/>
  <c r="K1844" i="4"/>
  <c r="K1843" i="4"/>
  <c r="K1842" i="4"/>
  <c r="K1841" i="4"/>
  <c r="K1840" i="4"/>
  <c r="K1839" i="4"/>
  <c r="K1838" i="4"/>
  <c r="K1837" i="4"/>
  <c r="K1836" i="4"/>
  <c r="K1835" i="4"/>
  <c r="K1834" i="4"/>
  <c r="K1833" i="4"/>
  <c r="K1832" i="4"/>
  <c r="K1831" i="4"/>
  <c r="K1830" i="4"/>
  <c r="K1829" i="4"/>
  <c r="K1828" i="4"/>
  <c r="K1827" i="4"/>
  <c r="K1826" i="4"/>
  <c r="K1825" i="4"/>
  <c r="K1824" i="4"/>
  <c r="K1823" i="4"/>
  <c r="K1822" i="4"/>
  <c r="K1821" i="4"/>
  <c r="K1820" i="4"/>
  <c r="K1819" i="4"/>
  <c r="K1818" i="4"/>
  <c r="K1817" i="4"/>
  <c r="K1816" i="4"/>
  <c r="K1815" i="4"/>
  <c r="K1814" i="4"/>
  <c r="K1813" i="4"/>
  <c r="K1812" i="4"/>
  <c r="K1811" i="4"/>
  <c r="K1810" i="4"/>
  <c r="K1809" i="4"/>
  <c r="K1808" i="4"/>
  <c r="K1807" i="4"/>
  <c r="K1806" i="4"/>
  <c r="K1805" i="4"/>
  <c r="K1804" i="4"/>
  <c r="K1803" i="4"/>
  <c r="K1802" i="4"/>
  <c r="K1801" i="4"/>
  <c r="K1800" i="4"/>
  <c r="K1799" i="4"/>
  <c r="K1798" i="4"/>
  <c r="K1797" i="4"/>
  <c r="K1796" i="4"/>
  <c r="K1795" i="4"/>
  <c r="K1794" i="4"/>
  <c r="K1793" i="4"/>
  <c r="K1792" i="4"/>
  <c r="K1791" i="4"/>
  <c r="K1790" i="4"/>
  <c r="K1789" i="4"/>
  <c r="K1788" i="4"/>
  <c r="K1787" i="4"/>
  <c r="K1786" i="4"/>
  <c r="K1785" i="4"/>
  <c r="K1784" i="4"/>
  <c r="K1783" i="4"/>
  <c r="K1782" i="4"/>
  <c r="K1781" i="4"/>
  <c r="K1780" i="4"/>
  <c r="K1779" i="4"/>
  <c r="K1778" i="4"/>
  <c r="K1777" i="4"/>
  <c r="K1776" i="4"/>
  <c r="K1775" i="4"/>
  <c r="K1774" i="4"/>
  <c r="K1773" i="4"/>
  <c r="K1772" i="4"/>
  <c r="K1771" i="4"/>
  <c r="K1770" i="4"/>
  <c r="K1769" i="4"/>
  <c r="K1768" i="4"/>
  <c r="K1767" i="4"/>
  <c r="K1766" i="4"/>
  <c r="K1765" i="4"/>
  <c r="K1764" i="4"/>
  <c r="K1763" i="4"/>
  <c r="K1762" i="4"/>
  <c r="K1761" i="4"/>
  <c r="K1760" i="4"/>
  <c r="K1759" i="4"/>
  <c r="K1758" i="4"/>
  <c r="K1757" i="4"/>
  <c r="K1756" i="4"/>
  <c r="K1755" i="4"/>
  <c r="K1754" i="4"/>
  <c r="K1753" i="4"/>
  <c r="K1752" i="4"/>
  <c r="K1751" i="4"/>
  <c r="K1750" i="4"/>
  <c r="K1749" i="4"/>
  <c r="K1748" i="4"/>
  <c r="K1747" i="4"/>
  <c r="K1746" i="4"/>
  <c r="K1745" i="4"/>
  <c r="K1744" i="4"/>
  <c r="K1743" i="4"/>
  <c r="K1742" i="4"/>
  <c r="K1741" i="4"/>
  <c r="K1740" i="4"/>
  <c r="K1739" i="4"/>
  <c r="K1738" i="4"/>
  <c r="K1737" i="4"/>
  <c r="K1736" i="4"/>
  <c r="K1735" i="4"/>
  <c r="K1734" i="4"/>
  <c r="K1733" i="4"/>
  <c r="K1732" i="4"/>
  <c r="K1731" i="4"/>
  <c r="K1730" i="4"/>
  <c r="K1729" i="4"/>
  <c r="K1728" i="4"/>
  <c r="K1727" i="4"/>
  <c r="K1726" i="4"/>
  <c r="K1725" i="4"/>
  <c r="K1724" i="4"/>
  <c r="K1723" i="4"/>
  <c r="K1722" i="4"/>
  <c r="K1721" i="4"/>
  <c r="K1720" i="4"/>
  <c r="K1719" i="4"/>
  <c r="K1718" i="4"/>
  <c r="K1717" i="4"/>
  <c r="K1716" i="4"/>
  <c r="K1715" i="4"/>
  <c r="K1714" i="4"/>
  <c r="K1713" i="4"/>
  <c r="K1712" i="4"/>
  <c r="K1711" i="4"/>
  <c r="K1710" i="4"/>
  <c r="K1709" i="4"/>
  <c r="K1708" i="4"/>
  <c r="K1707" i="4"/>
  <c r="K1706" i="4"/>
  <c r="K1705" i="4"/>
  <c r="K1704" i="4"/>
  <c r="K1703" i="4"/>
  <c r="K1702" i="4"/>
  <c r="K1701" i="4"/>
  <c r="K1700" i="4"/>
  <c r="K1699" i="4"/>
  <c r="K1698" i="4"/>
  <c r="K1697" i="4"/>
  <c r="K1696" i="4"/>
  <c r="K1695" i="4"/>
  <c r="K1694" i="4"/>
  <c r="K1693" i="4"/>
  <c r="K1692" i="4"/>
  <c r="K1691" i="4"/>
  <c r="K1690" i="4"/>
  <c r="K1689" i="4"/>
  <c r="K1688" i="4"/>
  <c r="K1687" i="4"/>
  <c r="K1686" i="4"/>
  <c r="K1685" i="4"/>
  <c r="K1684" i="4"/>
  <c r="K1683" i="4"/>
  <c r="K1682" i="4"/>
  <c r="K1681" i="4"/>
  <c r="K1680" i="4"/>
  <c r="K1679" i="4"/>
  <c r="K1678" i="4"/>
  <c r="K1677" i="4"/>
  <c r="K1676" i="4"/>
  <c r="K1675" i="4"/>
  <c r="K1674" i="4"/>
  <c r="K1673" i="4"/>
  <c r="K1672" i="4"/>
  <c r="K1671" i="4"/>
  <c r="K1670" i="4"/>
  <c r="K1669" i="4"/>
  <c r="K1668" i="4"/>
  <c r="K1667" i="4"/>
  <c r="K1666" i="4"/>
  <c r="K1665" i="4"/>
  <c r="K1664" i="4"/>
  <c r="K1663" i="4"/>
  <c r="K1662" i="4"/>
  <c r="K1661" i="4"/>
  <c r="K1660" i="4"/>
  <c r="K1659" i="4"/>
  <c r="K1658" i="4"/>
  <c r="K1657" i="4"/>
  <c r="K1656" i="4"/>
  <c r="K1655" i="4"/>
  <c r="K1654" i="4"/>
  <c r="K1653" i="4"/>
  <c r="K1652" i="4"/>
  <c r="K1651" i="4"/>
  <c r="K1650" i="4"/>
  <c r="K1649" i="4"/>
  <c r="K1648" i="4"/>
  <c r="K1647" i="4"/>
  <c r="K1646" i="4"/>
  <c r="K1645" i="4"/>
  <c r="K1644" i="4"/>
  <c r="K1643" i="4"/>
  <c r="K1642" i="4"/>
  <c r="K1641" i="4"/>
  <c r="K1640" i="4"/>
  <c r="K1639" i="4"/>
  <c r="K1638" i="4"/>
  <c r="K1637" i="4"/>
  <c r="K1636" i="4"/>
  <c r="K1635" i="4"/>
  <c r="K1634" i="4"/>
  <c r="K1633" i="4"/>
  <c r="K1632" i="4"/>
  <c r="K1631" i="4"/>
  <c r="K1630" i="4"/>
  <c r="K1629" i="4"/>
  <c r="K1628" i="4"/>
  <c r="K1627" i="4"/>
  <c r="K1626" i="4"/>
  <c r="K1625" i="4"/>
  <c r="K1624" i="4"/>
  <c r="K1623" i="4"/>
  <c r="K1622" i="4"/>
  <c r="K1621" i="4"/>
  <c r="K1620" i="4"/>
  <c r="K1619" i="4"/>
  <c r="K1618" i="4"/>
  <c r="K1617" i="4"/>
  <c r="K1616" i="4"/>
  <c r="K1615" i="4"/>
  <c r="K1614" i="4"/>
  <c r="K1613" i="4"/>
  <c r="K1612" i="4"/>
  <c r="K1611" i="4"/>
  <c r="K1610" i="4"/>
  <c r="K1609" i="4"/>
  <c r="K1608" i="4"/>
  <c r="K1607" i="4"/>
  <c r="K1606" i="4"/>
  <c r="K1605" i="4"/>
  <c r="K1604" i="4"/>
  <c r="K1603" i="4"/>
  <c r="K1602" i="4"/>
  <c r="K1601" i="4"/>
  <c r="K1600" i="4"/>
  <c r="K1599" i="4"/>
  <c r="K1598" i="4"/>
  <c r="K1597" i="4"/>
  <c r="K1596" i="4"/>
  <c r="K1595" i="4"/>
  <c r="K1594" i="4"/>
  <c r="K1593" i="4"/>
  <c r="K1592" i="4"/>
  <c r="K1591" i="4"/>
  <c r="K1590" i="4"/>
  <c r="K1589" i="4"/>
  <c r="K1588" i="4"/>
  <c r="K1587" i="4"/>
  <c r="K1586" i="4"/>
  <c r="K1585" i="4"/>
  <c r="K1584" i="4"/>
  <c r="K1583" i="4"/>
  <c r="K1582" i="4"/>
  <c r="K1581" i="4"/>
  <c r="K1580" i="4"/>
  <c r="K1579" i="4"/>
  <c r="K1578" i="4"/>
  <c r="K1577" i="4"/>
  <c r="K1576" i="4"/>
  <c r="K1575" i="4"/>
  <c r="K1574" i="4"/>
  <c r="K1573" i="4"/>
  <c r="K1572" i="4"/>
  <c r="K1571" i="4"/>
  <c r="K1570" i="4"/>
  <c r="K1569" i="4"/>
  <c r="K1568" i="4"/>
  <c r="K1567" i="4"/>
  <c r="K1566" i="4"/>
  <c r="K1565" i="4"/>
  <c r="K1564" i="4"/>
  <c r="K1563" i="4"/>
  <c r="K1562" i="4"/>
  <c r="K1561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21" i="4"/>
  <c r="J8497" i="4"/>
  <c r="J8498" i="4" s="1"/>
  <c r="J8499" i="4" s="1"/>
  <c r="J8500" i="4" s="1"/>
  <c r="J8501" i="4" s="1"/>
  <c r="J8502" i="4" s="1"/>
  <c r="J8503" i="4" s="1"/>
  <c r="J8489" i="4"/>
  <c r="J8490" i="4" s="1"/>
  <c r="J8491" i="4" s="1"/>
  <c r="J8492" i="4" s="1"/>
  <c r="J8493" i="4" s="1"/>
  <c r="J8494" i="4" s="1"/>
  <c r="J8495" i="4" s="1"/>
  <c r="J8496" i="4" s="1"/>
  <c r="J8473" i="4"/>
  <c r="J8474" i="4" s="1"/>
  <c r="J8475" i="4" s="1"/>
  <c r="J8476" i="4" s="1"/>
  <c r="J8477" i="4" s="1"/>
  <c r="J8478" i="4" s="1"/>
  <c r="J8479" i="4" s="1"/>
  <c r="J8480" i="4" s="1"/>
  <c r="J8481" i="4" s="1"/>
  <c r="J8482" i="4" s="1"/>
  <c r="J8483" i="4" s="1"/>
  <c r="J8484" i="4" s="1"/>
  <c r="J8485" i="4" s="1"/>
  <c r="J8486" i="4" s="1"/>
  <c r="J8487" i="4" s="1"/>
  <c r="J8488" i="4" s="1"/>
  <c r="J8470" i="4"/>
  <c r="J8471" i="4" s="1"/>
  <c r="J8472" i="4" s="1"/>
  <c r="J8469" i="4"/>
  <c r="J8461" i="4"/>
  <c r="J8462" i="4" s="1"/>
  <c r="J8463" i="4" s="1"/>
  <c r="J8464" i="4" s="1"/>
  <c r="J8465" i="4" s="1"/>
  <c r="J8466" i="4" s="1"/>
  <c r="J8467" i="4" s="1"/>
  <c r="J8468" i="4" s="1"/>
  <c r="J8457" i="4"/>
  <c r="J8458" i="4" s="1"/>
  <c r="J8459" i="4" s="1"/>
  <c r="J8460" i="4" s="1"/>
  <c r="J8445" i="4"/>
  <c r="J8446" i="4" s="1"/>
  <c r="J8447" i="4" s="1"/>
  <c r="J8448" i="4" s="1"/>
  <c r="J8449" i="4" s="1"/>
  <c r="J8450" i="4" s="1"/>
  <c r="J8451" i="4" s="1"/>
  <c r="J8452" i="4" s="1"/>
  <c r="J8453" i="4" s="1"/>
  <c r="J8454" i="4" s="1"/>
  <c r="J8455" i="4" s="1"/>
  <c r="J8456" i="4" s="1"/>
  <c r="J8429" i="4"/>
  <c r="J8430" i="4" s="1"/>
  <c r="J8431" i="4" s="1"/>
  <c r="J8432" i="4" s="1"/>
  <c r="J8433" i="4" s="1"/>
  <c r="J8434" i="4" s="1"/>
  <c r="J8435" i="4" s="1"/>
  <c r="J8436" i="4" s="1"/>
  <c r="J8437" i="4" s="1"/>
  <c r="J8438" i="4" s="1"/>
  <c r="J8439" i="4" s="1"/>
  <c r="J8440" i="4" s="1"/>
  <c r="J8441" i="4" s="1"/>
  <c r="J8442" i="4" s="1"/>
  <c r="J8443" i="4" s="1"/>
  <c r="J8444" i="4" s="1"/>
  <c r="J8428" i="4"/>
  <c r="J8427" i="4"/>
  <c r="J8404" i="4"/>
  <c r="J8405" i="4" s="1"/>
  <c r="J8406" i="4" s="1"/>
  <c r="J8407" i="4" s="1"/>
  <c r="J8408" i="4" s="1"/>
  <c r="J8409" i="4" s="1"/>
  <c r="J8410" i="4" s="1"/>
  <c r="J8411" i="4" s="1"/>
  <c r="J8412" i="4" s="1"/>
  <c r="J8413" i="4" s="1"/>
  <c r="J8414" i="4" s="1"/>
  <c r="J8415" i="4" s="1"/>
  <c r="J8416" i="4" s="1"/>
  <c r="J8417" i="4" s="1"/>
  <c r="J8418" i="4" s="1"/>
  <c r="J8419" i="4" s="1"/>
  <c r="J8420" i="4" s="1"/>
  <c r="J8421" i="4" s="1"/>
  <c r="J8422" i="4" s="1"/>
  <c r="J8423" i="4" s="1"/>
  <c r="J8424" i="4" s="1"/>
  <c r="J8425" i="4" s="1"/>
  <c r="J8426" i="4" s="1"/>
  <c r="J8396" i="4"/>
  <c r="J8397" i="4" s="1"/>
  <c r="J8398" i="4" s="1"/>
  <c r="J8399" i="4" s="1"/>
  <c r="J8400" i="4" s="1"/>
  <c r="J8401" i="4" s="1"/>
  <c r="J8402" i="4" s="1"/>
  <c r="J8403" i="4" s="1"/>
  <c r="J8392" i="4"/>
  <c r="J8393" i="4" s="1"/>
  <c r="J8394" i="4" s="1"/>
  <c r="J8395" i="4" s="1"/>
  <c r="J8391" i="4"/>
  <c r="J8361" i="4"/>
  <c r="J8362" i="4" s="1"/>
  <c r="J8363" i="4" s="1"/>
  <c r="J8364" i="4" s="1"/>
  <c r="J8365" i="4" s="1"/>
  <c r="J8366" i="4" s="1"/>
  <c r="J8367" i="4" s="1"/>
  <c r="J8368" i="4" s="1"/>
  <c r="J8369" i="4" s="1"/>
  <c r="J8370" i="4" s="1"/>
  <c r="J8371" i="4" s="1"/>
  <c r="J8372" i="4" s="1"/>
  <c r="J8373" i="4" s="1"/>
  <c r="J8374" i="4" s="1"/>
  <c r="J8375" i="4" s="1"/>
  <c r="J8376" i="4" s="1"/>
  <c r="J8377" i="4" s="1"/>
  <c r="J8378" i="4" s="1"/>
  <c r="J8379" i="4" s="1"/>
  <c r="J8380" i="4" s="1"/>
  <c r="J8381" i="4" s="1"/>
  <c r="J8382" i="4" s="1"/>
  <c r="J8383" i="4" s="1"/>
  <c r="J8384" i="4" s="1"/>
  <c r="J8385" i="4" s="1"/>
  <c r="J8386" i="4" s="1"/>
  <c r="J8387" i="4" s="1"/>
  <c r="J8388" i="4" s="1"/>
  <c r="J8389" i="4" s="1"/>
  <c r="J8390" i="4" s="1"/>
  <c r="J8357" i="4"/>
  <c r="J8358" i="4" s="1"/>
  <c r="J8359" i="4" s="1"/>
  <c r="J8360" i="4" s="1"/>
  <c r="J8337" i="4"/>
  <c r="J8338" i="4" s="1"/>
  <c r="J8339" i="4" s="1"/>
  <c r="J8340" i="4" s="1"/>
  <c r="J8341" i="4" s="1"/>
  <c r="J8342" i="4" s="1"/>
  <c r="J8343" i="4" s="1"/>
  <c r="J8344" i="4" s="1"/>
  <c r="J8345" i="4" s="1"/>
  <c r="J8346" i="4" s="1"/>
  <c r="J8347" i="4" s="1"/>
  <c r="J8348" i="4" s="1"/>
  <c r="J8349" i="4" s="1"/>
  <c r="J8350" i="4" s="1"/>
  <c r="J8351" i="4" s="1"/>
  <c r="J8352" i="4" s="1"/>
  <c r="J8353" i="4" s="1"/>
  <c r="J8354" i="4" s="1"/>
  <c r="J8355" i="4" s="1"/>
  <c r="J8356" i="4" s="1"/>
  <c r="J8321" i="4"/>
  <c r="J8322" i="4" s="1"/>
  <c r="J8323" i="4" s="1"/>
  <c r="J8324" i="4" s="1"/>
  <c r="J8325" i="4" s="1"/>
  <c r="J8326" i="4" s="1"/>
  <c r="J8327" i="4" s="1"/>
  <c r="J8328" i="4" s="1"/>
  <c r="J8329" i="4" s="1"/>
  <c r="J8330" i="4" s="1"/>
  <c r="J8331" i="4" s="1"/>
  <c r="J8332" i="4" s="1"/>
  <c r="J8333" i="4" s="1"/>
  <c r="J8334" i="4" s="1"/>
  <c r="J8335" i="4" s="1"/>
  <c r="J8336" i="4" s="1"/>
  <c r="J8320" i="4"/>
  <c r="J8319" i="4"/>
  <c r="J8313" i="4"/>
  <c r="J8314" i="4" s="1"/>
  <c r="J8315" i="4" s="1"/>
  <c r="J8316" i="4" s="1"/>
  <c r="J8317" i="4" s="1"/>
  <c r="J8318" i="4" s="1"/>
  <c r="J8297" i="4"/>
  <c r="J8298" i="4" s="1"/>
  <c r="J8299" i="4" s="1"/>
  <c r="J8300" i="4" s="1"/>
  <c r="J8301" i="4" s="1"/>
  <c r="J8302" i="4" s="1"/>
  <c r="J8303" i="4" s="1"/>
  <c r="J8304" i="4" s="1"/>
  <c r="J8305" i="4" s="1"/>
  <c r="J8306" i="4" s="1"/>
  <c r="J8307" i="4" s="1"/>
  <c r="J8308" i="4" s="1"/>
  <c r="J8309" i="4" s="1"/>
  <c r="J8310" i="4" s="1"/>
  <c r="J8311" i="4" s="1"/>
  <c r="J8312" i="4" s="1"/>
  <c r="J8294" i="4"/>
  <c r="J8295" i="4" s="1"/>
  <c r="J8296" i="4" s="1"/>
  <c r="J8281" i="4"/>
  <c r="J8282" i="4" s="1"/>
  <c r="J8283" i="4" s="1"/>
  <c r="J8284" i="4" s="1"/>
  <c r="J8285" i="4" s="1"/>
  <c r="J8286" i="4" s="1"/>
  <c r="J8287" i="4" s="1"/>
  <c r="J8288" i="4" s="1"/>
  <c r="J8289" i="4" s="1"/>
  <c r="J8290" i="4" s="1"/>
  <c r="J8291" i="4" s="1"/>
  <c r="J8292" i="4" s="1"/>
  <c r="J8293" i="4" s="1"/>
  <c r="J8276" i="4"/>
  <c r="J8277" i="4" s="1"/>
  <c r="J8278" i="4" s="1"/>
  <c r="J8279" i="4" s="1"/>
  <c r="J8280" i="4" s="1"/>
  <c r="J8275" i="4"/>
  <c r="J8266" i="4"/>
  <c r="J8267" i="4" s="1"/>
  <c r="J8268" i="4" s="1"/>
  <c r="J8269" i="4" s="1"/>
  <c r="J8270" i="4" s="1"/>
  <c r="J8271" i="4" s="1"/>
  <c r="J8272" i="4" s="1"/>
  <c r="J8273" i="4" s="1"/>
  <c r="J8274" i="4" s="1"/>
  <c r="J8261" i="4"/>
  <c r="J8262" i="4" s="1"/>
  <c r="J8263" i="4" s="1"/>
  <c r="J8264" i="4" s="1"/>
  <c r="J8265" i="4" s="1"/>
  <c r="J8258" i="4"/>
  <c r="J8259" i="4" s="1"/>
  <c r="J8260" i="4" s="1"/>
  <c r="J8234" i="4"/>
  <c r="J8235" i="4" s="1"/>
  <c r="J8236" i="4" s="1"/>
  <c r="J8237" i="4" s="1"/>
  <c r="J8238" i="4" s="1"/>
  <c r="J8239" i="4" s="1"/>
  <c r="J8240" i="4" s="1"/>
  <c r="J8241" i="4" s="1"/>
  <c r="J8242" i="4" s="1"/>
  <c r="J8243" i="4" s="1"/>
  <c r="J8244" i="4" s="1"/>
  <c r="J8245" i="4" s="1"/>
  <c r="J8246" i="4" s="1"/>
  <c r="J8247" i="4" s="1"/>
  <c r="J8248" i="4" s="1"/>
  <c r="J8249" i="4" s="1"/>
  <c r="J8250" i="4" s="1"/>
  <c r="J8251" i="4" s="1"/>
  <c r="J8252" i="4" s="1"/>
  <c r="J8253" i="4" s="1"/>
  <c r="J8254" i="4" s="1"/>
  <c r="J8255" i="4" s="1"/>
  <c r="J8256" i="4" s="1"/>
  <c r="J8257" i="4" s="1"/>
  <c r="J8233" i="4"/>
  <c r="J8213" i="4"/>
  <c r="J8214" i="4" s="1"/>
  <c r="J8215" i="4" s="1"/>
  <c r="J8216" i="4" s="1"/>
  <c r="J8217" i="4" s="1"/>
  <c r="J8218" i="4" s="1"/>
  <c r="J8219" i="4" s="1"/>
  <c r="J8220" i="4" s="1"/>
  <c r="J8221" i="4" s="1"/>
  <c r="J8222" i="4" s="1"/>
  <c r="J8223" i="4" s="1"/>
  <c r="J8224" i="4" s="1"/>
  <c r="J8225" i="4" s="1"/>
  <c r="J8226" i="4" s="1"/>
  <c r="J8227" i="4" s="1"/>
  <c r="J8228" i="4" s="1"/>
  <c r="J8229" i="4" s="1"/>
  <c r="J8230" i="4" s="1"/>
  <c r="J8231" i="4" s="1"/>
  <c r="J8232" i="4" s="1"/>
  <c r="J8202" i="4"/>
  <c r="J8203" i="4" s="1"/>
  <c r="J8204" i="4" s="1"/>
  <c r="J8205" i="4" s="1"/>
  <c r="J8206" i="4" s="1"/>
  <c r="J8207" i="4" s="1"/>
  <c r="J8208" i="4" s="1"/>
  <c r="J8209" i="4" s="1"/>
  <c r="J8210" i="4" s="1"/>
  <c r="J8211" i="4" s="1"/>
  <c r="J8212" i="4" s="1"/>
  <c r="J8200" i="4"/>
  <c r="J8201" i="4" s="1"/>
  <c r="J8197" i="4"/>
  <c r="J8198" i="4" s="1"/>
  <c r="J8199" i="4" s="1"/>
  <c r="J8192" i="4"/>
  <c r="J8193" i="4" s="1"/>
  <c r="J8194" i="4" s="1"/>
  <c r="J8195" i="4" s="1"/>
  <c r="J8196" i="4" s="1"/>
  <c r="J8184" i="4"/>
  <c r="J8185" i="4" s="1"/>
  <c r="J8186" i="4" s="1"/>
  <c r="J8187" i="4" s="1"/>
  <c r="J8188" i="4" s="1"/>
  <c r="J8189" i="4" s="1"/>
  <c r="J8190" i="4" s="1"/>
  <c r="J8191" i="4" s="1"/>
  <c r="J8181" i="4"/>
  <c r="J8182" i="4" s="1"/>
  <c r="J8183" i="4" s="1"/>
  <c r="J8178" i="4"/>
  <c r="J8179" i="4" s="1"/>
  <c r="J8180" i="4" s="1"/>
  <c r="J8176" i="4"/>
  <c r="J8177" i="4" s="1"/>
  <c r="J8160" i="4"/>
  <c r="J8161" i="4" s="1"/>
  <c r="J8162" i="4" s="1"/>
  <c r="J8163" i="4" s="1"/>
  <c r="J8164" i="4" s="1"/>
  <c r="J8165" i="4" s="1"/>
  <c r="J8166" i="4" s="1"/>
  <c r="J8167" i="4" s="1"/>
  <c r="J8168" i="4" s="1"/>
  <c r="J8169" i="4" s="1"/>
  <c r="J8170" i="4" s="1"/>
  <c r="J8171" i="4" s="1"/>
  <c r="J8172" i="4" s="1"/>
  <c r="J8173" i="4" s="1"/>
  <c r="J8174" i="4" s="1"/>
  <c r="J8175" i="4" s="1"/>
  <c r="J8141" i="4"/>
  <c r="J8142" i="4" s="1"/>
  <c r="J8143" i="4" s="1"/>
  <c r="J8144" i="4" s="1"/>
  <c r="J8145" i="4" s="1"/>
  <c r="J8146" i="4" s="1"/>
  <c r="J8147" i="4" s="1"/>
  <c r="J8148" i="4" s="1"/>
  <c r="J8149" i="4" s="1"/>
  <c r="J8150" i="4" s="1"/>
  <c r="J8151" i="4" s="1"/>
  <c r="J8152" i="4" s="1"/>
  <c r="J8153" i="4" s="1"/>
  <c r="J8154" i="4" s="1"/>
  <c r="J8155" i="4" s="1"/>
  <c r="J8156" i="4" s="1"/>
  <c r="J8157" i="4" s="1"/>
  <c r="J8158" i="4" s="1"/>
  <c r="J8159" i="4" s="1"/>
  <c r="J8135" i="4"/>
  <c r="J8136" i="4" s="1"/>
  <c r="J8137" i="4" s="1"/>
  <c r="J8138" i="4" s="1"/>
  <c r="J8139" i="4" s="1"/>
  <c r="J8140" i="4" s="1"/>
  <c r="J8133" i="4"/>
  <c r="J8134" i="4" s="1"/>
  <c r="J8131" i="4"/>
  <c r="J8132" i="4" s="1"/>
  <c r="J8127" i="4"/>
  <c r="J8128" i="4" s="1"/>
  <c r="J8129" i="4" s="1"/>
  <c r="J8130" i="4" s="1"/>
  <c r="J8118" i="4"/>
  <c r="J8119" i="4" s="1"/>
  <c r="J8120" i="4" s="1"/>
  <c r="J8121" i="4" s="1"/>
  <c r="J8122" i="4" s="1"/>
  <c r="J8123" i="4" s="1"/>
  <c r="J8124" i="4" s="1"/>
  <c r="J8125" i="4" s="1"/>
  <c r="J8126" i="4" s="1"/>
  <c r="J8103" i="4"/>
  <c r="J8104" i="4" s="1"/>
  <c r="J8105" i="4" s="1"/>
  <c r="J8106" i="4" s="1"/>
  <c r="J8107" i="4" s="1"/>
  <c r="J8108" i="4" s="1"/>
  <c r="J8109" i="4" s="1"/>
  <c r="J8110" i="4" s="1"/>
  <c r="J8111" i="4" s="1"/>
  <c r="J8112" i="4" s="1"/>
  <c r="J8113" i="4" s="1"/>
  <c r="J8114" i="4" s="1"/>
  <c r="J8115" i="4" s="1"/>
  <c r="J8116" i="4" s="1"/>
  <c r="J8117" i="4" s="1"/>
  <c r="J8093" i="4"/>
  <c r="J8094" i="4" s="1"/>
  <c r="J8095" i="4" s="1"/>
  <c r="J8096" i="4" s="1"/>
  <c r="J8097" i="4" s="1"/>
  <c r="J8098" i="4" s="1"/>
  <c r="J8099" i="4" s="1"/>
  <c r="J8100" i="4" s="1"/>
  <c r="J8101" i="4" s="1"/>
  <c r="J8102" i="4" s="1"/>
  <c r="J8086" i="4"/>
  <c r="J8087" i="4" s="1"/>
  <c r="J8088" i="4" s="1"/>
  <c r="J8089" i="4" s="1"/>
  <c r="J8090" i="4" s="1"/>
  <c r="J8091" i="4" s="1"/>
  <c r="J8092" i="4" s="1"/>
  <c r="J8071" i="4"/>
  <c r="J8072" i="4" s="1"/>
  <c r="J8073" i="4" s="1"/>
  <c r="J8074" i="4" s="1"/>
  <c r="J8075" i="4" s="1"/>
  <c r="J8076" i="4" s="1"/>
  <c r="J8077" i="4" s="1"/>
  <c r="J8078" i="4" s="1"/>
  <c r="J8079" i="4" s="1"/>
  <c r="J8080" i="4" s="1"/>
  <c r="J8081" i="4" s="1"/>
  <c r="J8082" i="4" s="1"/>
  <c r="J8083" i="4" s="1"/>
  <c r="J8084" i="4" s="1"/>
  <c r="J8085" i="4" s="1"/>
  <c r="J8065" i="4"/>
  <c r="J8066" i="4" s="1"/>
  <c r="J8067" i="4" s="1"/>
  <c r="J8068" i="4" s="1"/>
  <c r="J8069" i="4" s="1"/>
  <c r="J8070" i="4" s="1"/>
  <c r="J8063" i="4"/>
  <c r="J8064" i="4" s="1"/>
  <c r="J8062" i="4"/>
  <c r="J8055" i="4"/>
  <c r="J8056" i="4" s="1"/>
  <c r="J8057" i="4" s="1"/>
  <c r="J8058" i="4" s="1"/>
  <c r="J8059" i="4" s="1"/>
  <c r="J8060" i="4" s="1"/>
  <c r="J8061" i="4" s="1"/>
  <c r="J8045" i="4"/>
  <c r="J8046" i="4" s="1"/>
  <c r="J8047" i="4" s="1"/>
  <c r="J8048" i="4" s="1"/>
  <c r="J8049" i="4" s="1"/>
  <c r="J8050" i="4" s="1"/>
  <c r="J8051" i="4" s="1"/>
  <c r="J8052" i="4" s="1"/>
  <c r="J8053" i="4" s="1"/>
  <c r="J8054" i="4" s="1"/>
  <c r="J8038" i="4"/>
  <c r="J8039" i="4" s="1"/>
  <c r="J8040" i="4" s="1"/>
  <c r="J8041" i="4" s="1"/>
  <c r="J8042" i="4" s="1"/>
  <c r="J8043" i="4" s="1"/>
  <c r="J8044" i="4" s="1"/>
  <c r="J8023" i="4"/>
  <c r="J8024" i="4" s="1"/>
  <c r="J8025" i="4" s="1"/>
  <c r="J8026" i="4" s="1"/>
  <c r="J8027" i="4" s="1"/>
  <c r="J8028" i="4" s="1"/>
  <c r="J8029" i="4" s="1"/>
  <c r="J8030" i="4" s="1"/>
  <c r="J8031" i="4" s="1"/>
  <c r="J8032" i="4" s="1"/>
  <c r="J8033" i="4" s="1"/>
  <c r="J8034" i="4" s="1"/>
  <c r="J8035" i="4" s="1"/>
  <c r="J8036" i="4" s="1"/>
  <c r="J8037" i="4" s="1"/>
  <c r="J8013" i="4"/>
  <c r="J8014" i="4" s="1"/>
  <c r="J8015" i="4" s="1"/>
  <c r="J8016" i="4" s="1"/>
  <c r="J8017" i="4" s="1"/>
  <c r="J8018" i="4" s="1"/>
  <c r="J8019" i="4" s="1"/>
  <c r="J8020" i="4" s="1"/>
  <c r="J8021" i="4" s="1"/>
  <c r="J8022" i="4" s="1"/>
  <c r="J7995" i="4"/>
  <c r="J7996" i="4" s="1"/>
  <c r="J7997" i="4" s="1"/>
  <c r="J7998" i="4" s="1"/>
  <c r="J7999" i="4" s="1"/>
  <c r="J8000" i="4" s="1"/>
  <c r="J8001" i="4" s="1"/>
  <c r="J8002" i="4" s="1"/>
  <c r="J8003" i="4" s="1"/>
  <c r="J8004" i="4" s="1"/>
  <c r="J8005" i="4" s="1"/>
  <c r="J8006" i="4" s="1"/>
  <c r="J8007" i="4" s="1"/>
  <c r="J8008" i="4" s="1"/>
  <c r="J8009" i="4" s="1"/>
  <c r="J8010" i="4" s="1"/>
  <c r="J8011" i="4" s="1"/>
  <c r="J8012" i="4" s="1"/>
  <c r="J7987" i="4"/>
  <c r="J7988" i="4" s="1"/>
  <c r="J7989" i="4" s="1"/>
  <c r="J7990" i="4" s="1"/>
  <c r="J7991" i="4" s="1"/>
  <c r="J7992" i="4" s="1"/>
  <c r="J7993" i="4" s="1"/>
  <c r="J7994" i="4" s="1"/>
  <c r="J7979" i="4"/>
  <c r="J7980" i="4" s="1"/>
  <c r="J7981" i="4" s="1"/>
  <c r="J7982" i="4" s="1"/>
  <c r="J7983" i="4" s="1"/>
  <c r="J7984" i="4" s="1"/>
  <c r="J7985" i="4" s="1"/>
  <c r="J7986" i="4" s="1"/>
  <c r="J7978" i="4"/>
  <c r="J7966" i="4"/>
  <c r="J7967" i="4" s="1"/>
  <c r="J7968" i="4" s="1"/>
  <c r="J7969" i="4" s="1"/>
  <c r="J7970" i="4" s="1"/>
  <c r="J7971" i="4" s="1"/>
  <c r="J7972" i="4" s="1"/>
  <c r="J7973" i="4" s="1"/>
  <c r="J7974" i="4" s="1"/>
  <c r="J7975" i="4" s="1"/>
  <c r="J7976" i="4" s="1"/>
  <c r="J7977" i="4" s="1"/>
  <c r="J7965" i="4"/>
  <c r="J7964" i="4"/>
  <c r="J7951" i="4"/>
  <c r="J7952" i="4" s="1"/>
  <c r="J7953" i="4" s="1"/>
  <c r="J7954" i="4" s="1"/>
  <c r="J7955" i="4" s="1"/>
  <c r="J7956" i="4" s="1"/>
  <c r="J7957" i="4" s="1"/>
  <c r="J7958" i="4" s="1"/>
  <c r="J7959" i="4" s="1"/>
  <c r="J7960" i="4" s="1"/>
  <c r="J7961" i="4" s="1"/>
  <c r="J7962" i="4" s="1"/>
  <c r="J7963" i="4" s="1"/>
  <c r="J7950" i="4"/>
  <c r="J7949" i="4"/>
  <c r="J7938" i="4"/>
  <c r="J7939" i="4" s="1"/>
  <c r="J7940" i="4" s="1"/>
  <c r="J7941" i="4" s="1"/>
  <c r="J7942" i="4" s="1"/>
  <c r="J7943" i="4" s="1"/>
  <c r="J7944" i="4" s="1"/>
  <c r="J7945" i="4" s="1"/>
  <c r="J7946" i="4" s="1"/>
  <c r="J7947" i="4" s="1"/>
  <c r="J7948" i="4" s="1"/>
  <c r="J7930" i="4"/>
  <c r="J7931" i="4" s="1"/>
  <c r="J7932" i="4" s="1"/>
  <c r="J7933" i="4" s="1"/>
  <c r="J7934" i="4" s="1"/>
  <c r="J7935" i="4" s="1"/>
  <c r="J7936" i="4" s="1"/>
  <c r="J7937" i="4" s="1"/>
  <c r="J7927" i="4"/>
  <c r="J7928" i="4" s="1"/>
  <c r="J7929" i="4" s="1"/>
  <c r="J7922" i="4"/>
  <c r="J7923" i="4" s="1"/>
  <c r="J7924" i="4" s="1"/>
  <c r="J7925" i="4" s="1"/>
  <c r="J7926" i="4" s="1"/>
  <c r="J7919" i="4"/>
  <c r="J7920" i="4" s="1"/>
  <c r="J7921" i="4" s="1"/>
  <c r="J7918" i="4"/>
  <c r="J7898" i="4"/>
  <c r="J7899" i="4" s="1"/>
  <c r="J7900" i="4" s="1"/>
  <c r="J7901" i="4" s="1"/>
  <c r="J7902" i="4" s="1"/>
  <c r="J7903" i="4" s="1"/>
  <c r="J7904" i="4" s="1"/>
  <c r="J7905" i="4" s="1"/>
  <c r="J7906" i="4" s="1"/>
  <c r="J7907" i="4" s="1"/>
  <c r="J7908" i="4" s="1"/>
  <c r="J7909" i="4" s="1"/>
  <c r="J7910" i="4" s="1"/>
  <c r="J7911" i="4" s="1"/>
  <c r="J7912" i="4" s="1"/>
  <c r="J7913" i="4" s="1"/>
  <c r="J7914" i="4" s="1"/>
  <c r="J7915" i="4" s="1"/>
  <c r="J7916" i="4" s="1"/>
  <c r="J7917" i="4" s="1"/>
  <c r="J7895" i="4"/>
  <c r="J7896" i="4" s="1"/>
  <c r="J7897" i="4" s="1"/>
  <c r="J7882" i="4"/>
  <c r="J7883" i="4" s="1"/>
  <c r="J7884" i="4" s="1"/>
  <c r="J7885" i="4" s="1"/>
  <c r="J7886" i="4" s="1"/>
  <c r="J7887" i="4" s="1"/>
  <c r="J7888" i="4" s="1"/>
  <c r="J7889" i="4" s="1"/>
  <c r="J7890" i="4" s="1"/>
  <c r="J7891" i="4" s="1"/>
  <c r="J7892" i="4" s="1"/>
  <c r="J7893" i="4" s="1"/>
  <c r="J7894" i="4" s="1"/>
  <c r="J7881" i="4"/>
  <c r="J7880" i="4"/>
  <c r="J7878" i="4"/>
  <c r="J7879" i="4" s="1"/>
  <c r="J7877" i="4"/>
  <c r="J7871" i="4"/>
  <c r="J7872" i="4" s="1"/>
  <c r="J7873" i="4" s="1"/>
  <c r="J7874" i="4" s="1"/>
  <c r="J7875" i="4" s="1"/>
  <c r="J7876" i="4" s="1"/>
  <c r="J7866" i="4"/>
  <c r="J7867" i="4" s="1"/>
  <c r="J7868" i="4" s="1"/>
  <c r="J7869" i="4" s="1"/>
  <c r="J7870" i="4" s="1"/>
  <c r="J7861" i="4"/>
  <c r="J7862" i="4" s="1"/>
  <c r="J7863" i="4" s="1"/>
  <c r="J7864" i="4" s="1"/>
  <c r="J7865" i="4" s="1"/>
  <c r="J7859" i="4"/>
  <c r="J7860" i="4" s="1"/>
  <c r="J7858" i="4"/>
  <c r="J7845" i="4"/>
  <c r="J7846" i="4" s="1"/>
  <c r="J7847" i="4" s="1"/>
  <c r="J7848" i="4" s="1"/>
  <c r="J7849" i="4" s="1"/>
  <c r="J7850" i="4" s="1"/>
  <c r="J7851" i="4" s="1"/>
  <c r="J7852" i="4" s="1"/>
  <c r="J7853" i="4" s="1"/>
  <c r="J7854" i="4" s="1"/>
  <c r="J7855" i="4" s="1"/>
  <c r="J7856" i="4" s="1"/>
  <c r="J7857" i="4" s="1"/>
  <c r="J7843" i="4"/>
  <c r="J7844" i="4" s="1"/>
  <c r="J7842" i="4"/>
  <c r="J7834" i="4"/>
  <c r="J7835" i="4" s="1"/>
  <c r="J7836" i="4" s="1"/>
  <c r="J7837" i="4" s="1"/>
  <c r="J7838" i="4" s="1"/>
  <c r="J7839" i="4" s="1"/>
  <c r="J7840" i="4" s="1"/>
  <c r="J7841" i="4" s="1"/>
  <c r="J7829" i="4"/>
  <c r="J7830" i="4" s="1"/>
  <c r="J7831" i="4" s="1"/>
  <c r="J7832" i="4" s="1"/>
  <c r="J7833" i="4" s="1"/>
  <c r="J7823" i="4"/>
  <c r="J7824" i="4" s="1"/>
  <c r="J7825" i="4" s="1"/>
  <c r="J7826" i="4" s="1"/>
  <c r="J7827" i="4" s="1"/>
  <c r="J7828" i="4" s="1"/>
  <c r="J7819" i="4"/>
  <c r="J7820" i="4" s="1"/>
  <c r="J7821" i="4" s="1"/>
  <c r="J7822" i="4" s="1"/>
  <c r="J7807" i="4"/>
  <c r="J7808" i="4" s="1"/>
  <c r="J7809" i="4" s="1"/>
  <c r="J7810" i="4" s="1"/>
  <c r="J7811" i="4" s="1"/>
  <c r="J7812" i="4" s="1"/>
  <c r="J7813" i="4" s="1"/>
  <c r="J7814" i="4" s="1"/>
  <c r="J7815" i="4" s="1"/>
  <c r="J7816" i="4" s="1"/>
  <c r="J7817" i="4" s="1"/>
  <c r="J7818" i="4" s="1"/>
  <c r="J7806" i="4"/>
  <c r="J7791" i="4"/>
  <c r="J7792" i="4" s="1"/>
  <c r="J7793" i="4" s="1"/>
  <c r="J7794" i="4" s="1"/>
  <c r="J7795" i="4" s="1"/>
  <c r="J7796" i="4" s="1"/>
  <c r="J7797" i="4" s="1"/>
  <c r="J7798" i="4" s="1"/>
  <c r="J7799" i="4" s="1"/>
  <c r="J7800" i="4" s="1"/>
  <c r="J7801" i="4" s="1"/>
  <c r="J7802" i="4" s="1"/>
  <c r="J7803" i="4" s="1"/>
  <c r="J7804" i="4" s="1"/>
  <c r="J7805" i="4" s="1"/>
  <c r="J7790" i="4"/>
  <c r="J7782" i="4"/>
  <c r="J7783" i="4" s="1"/>
  <c r="J7784" i="4" s="1"/>
  <c r="J7785" i="4" s="1"/>
  <c r="J7786" i="4" s="1"/>
  <c r="J7787" i="4" s="1"/>
  <c r="J7788" i="4" s="1"/>
  <c r="J7789" i="4" s="1"/>
  <c r="J7775" i="4"/>
  <c r="J7776" i="4" s="1"/>
  <c r="J7777" i="4" s="1"/>
  <c r="J7778" i="4" s="1"/>
  <c r="J7779" i="4" s="1"/>
  <c r="J7780" i="4" s="1"/>
  <c r="J7781" i="4" s="1"/>
  <c r="J7766" i="4"/>
  <c r="J7767" i="4" s="1"/>
  <c r="J7768" i="4" s="1"/>
  <c r="J7769" i="4" s="1"/>
  <c r="J7770" i="4" s="1"/>
  <c r="J7771" i="4" s="1"/>
  <c r="J7772" i="4" s="1"/>
  <c r="J7773" i="4" s="1"/>
  <c r="J7774" i="4" s="1"/>
  <c r="J7758" i="4"/>
  <c r="J7759" i="4" s="1"/>
  <c r="J7760" i="4" s="1"/>
  <c r="J7761" i="4" s="1"/>
  <c r="J7762" i="4" s="1"/>
  <c r="J7763" i="4" s="1"/>
  <c r="J7764" i="4" s="1"/>
  <c r="J7765" i="4" s="1"/>
  <c r="J7750" i="4"/>
  <c r="J7751" i="4" s="1"/>
  <c r="J7752" i="4" s="1"/>
  <c r="J7753" i="4" s="1"/>
  <c r="J7754" i="4" s="1"/>
  <c r="J7755" i="4" s="1"/>
  <c r="J7756" i="4" s="1"/>
  <c r="J7757" i="4" s="1"/>
  <c r="J7747" i="4"/>
  <c r="J7748" i="4" s="1"/>
  <c r="J7749" i="4" s="1"/>
  <c r="J7742" i="4"/>
  <c r="J7743" i="4" s="1"/>
  <c r="J7744" i="4" s="1"/>
  <c r="J7745" i="4" s="1"/>
  <c r="J7746" i="4" s="1"/>
  <c r="J7734" i="4"/>
  <c r="J7735" i="4" s="1"/>
  <c r="J7736" i="4" s="1"/>
  <c r="J7737" i="4" s="1"/>
  <c r="J7738" i="4" s="1"/>
  <c r="J7739" i="4" s="1"/>
  <c r="J7740" i="4" s="1"/>
  <c r="J7741" i="4" s="1"/>
  <c r="J7733" i="4"/>
  <c r="J7722" i="4"/>
  <c r="J7723" i="4" s="1"/>
  <c r="J7724" i="4" s="1"/>
  <c r="J7725" i="4" s="1"/>
  <c r="J7726" i="4" s="1"/>
  <c r="J7727" i="4" s="1"/>
  <c r="J7728" i="4" s="1"/>
  <c r="J7729" i="4" s="1"/>
  <c r="J7730" i="4" s="1"/>
  <c r="J7731" i="4" s="1"/>
  <c r="J7732" i="4" s="1"/>
  <c r="J7719" i="4"/>
  <c r="J7720" i="4" s="1"/>
  <c r="J7721" i="4" s="1"/>
  <c r="J7711" i="4"/>
  <c r="J7712" i="4" s="1"/>
  <c r="J7713" i="4" s="1"/>
  <c r="J7714" i="4" s="1"/>
  <c r="J7715" i="4" s="1"/>
  <c r="J7716" i="4" s="1"/>
  <c r="J7717" i="4" s="1"/>
  <c r="J7718" i="4" s="1"/>
  <c r="J7710" i="4"/>
  <c r="J7709" i="4"/>
  <c r="J7708" i="4"/>
  <c r="J7691" i="4"/>
  <c r="J7692" i="4" s="1"/>
  <c r="J7693" i="4" s="1"/>
  <c r="J7694" i="4" s="1"/>
  <c r="J7695" i="4" s="1"/>
  <c r="J7696" i="4" s="1"/>
  <c r="J7697" i="4" s="1"/>
  <c r="J7698" i="4" s="1"/>
  <c r="J7699" i="4" s="1"/>
  <c r="J7700" i="4" s="1"/>
  <c r="J7701" i="4" s="1"/>
  <c r="J7702" i="4" s="1"/>
  <c r="J7703" i="4" s="1"/>
  <c r="J7704" i="4" s="1"/>
  <c r="J7705" i="4" s="1"/>
  <c r="J7706" i="4" s="1"/>
  <c r="J7707" i="4" s="1"/>
  <c r="J7690" i="4"/>
  <c r="J7689" i="4"/>
  <c r="J7678" i="4"/>
  <c r="J7679" i="4" s="1"/>
  <c r="J7680" i="4" s="1"/>
  <c r="J7681" i="4" s="1"/>
  <c r="J7682" i="4" s="1"/>
  <c r="J7683" i="4" s="1"/>
  <c r="J7684" i="4" s="1"/>
  <c r="J7685" i="4" s="1"/>
  <c r="J7686" i="4" s="1"/>
  <c r="J7687" i="4" s="1"/>
  <c r="J7688" i="4" s="1"/>
  <c r="J7675" i="4"/>
  <c r="J7676" i="4" s="1"/>
  <c r="J7677" i="4" s="1"/>
  <c r="J7674" i="4"/>
  <c r="J7673" i="4"/>
  <c r="J7672" i="4"/>
  <c r="J7666" i="4"/>
  <c r="J7667" i="4" s="1"/>
  <c r="J7668" i="4" s="1"/>
  <c r="J7669" i="4" s="1"/>
  <c r="J7670" i="4" s="1"/>
  <c r="J7671" i="4" s="1"/>
  <c r="J7665" i="4"/>
  <c r="J7664" i="4"/>
  <c r="J7662" i="4"/>
  <c r="J7663" i="4" s="1"/>
  <c r="J7654" i="4"/>
  <c r="J7655" i="4" s="1"/>
  <c r="J7656" i="4" s="1"/>
  <c r="J7657" i="4" s="1"/>
  <c r="J7658" i="4" s="1"/>
  <c r="J7659" i="4" s="1"/>
  <c r="J7660" i="4" s="1"/>
  <c r="J7661" i="4" s="1"/>
  <c r="J7653" i="4"/>
  <c r="J7639" i="4"/>
  <c r="J7640" i="4" s="1"/>
  <c r="J7641" i="4" s="1"/>
  <c r="J7642" i="4" s="1"/>
  <c r="J7643" i="4" s="1"/>
  <c r="J7644" i="4" s="1"/>
  <c r="J7645" i="4" s="1"/>
  <c r="J7646" i="4" s="1"/>
  <c r="J7647" i="4" s="1"/>
  <c r="J7648" i="4" s="1"/>
  <c r="J7649" i="4" s="1"/>
  <c r="J7650" i="4" s="1"/>
  <c r="J7651" i="4" s="1"/>
  <c r="J7652" i="4" s="1"/>
  <c r="J7631" i="4"/>
  <c r="J7632" i="4" s="1"/>
  <c r="J7633" i="4" s="1"/>
  <c r="J7634" i="4" s="1"/>
  <c r="J7635" i="4" s="1"/>
  <c r="J7636" i="4" s="1"/>
  <c r="J7637" i="4" s="1"/>
  <c r="J7638" i="4" s="1"/>
  <c r="J7626" i="4"/>
  <c r="J7627" i="4" s="1"/>
  <c r="J7628" i="4" s="1"/>
  <c r="J7629" i="4" s="1"/>
  <c r="J7630" i="4" s="1"/>
  <c r="J7615" i="4"/>
  <c r="J7616" i="4" s="1"/>
  <c r="J7617" i="4" s="1"/>
  <c r="J7618" i="4" s="1"/>
  <c r="J7619" i="4" s="1"/>
  <c r="J7620" i="4" s="1"/>
  <c r="J7621" i="4" s="1"/>
  <c r="J7622" i="4" s="1"/>
  <c r="J7623" i="4" s="1"/>
  <c r="J7624" i="4" s="1"/>
  <c r="J7625" i="4" s="1"/>
  <c r="J7607" i="4"/>
  <c r="J7608" i="4" s="1"/>
  <c r="J7609" i="4" s="1"/>
  <c r="J7610" i="4" s="1"/>
  <c r="J7611" i="4" s="1"/>
  <c r="J7612" i="4" s="1"/>
  <c r="J7613" i="4" s="1"/>
  <c r="J7614" i="4" s="1"/>
  <c r="J7602" i="4"/>
  <c r="J7603" i="4" s="1"/>
  <c r="J7604" i="4" s="1"/>
  <c r="J7605" i="4" s="1"/>
  <c r="J7606" i="4" s="1"/>
  <c r="J7601" i="4"/>
  <c r="J7600" i="4"/>
  <c r="J7595" i="4"/>
  <c r="J7596" i="4" s="1"/>
  <c r="J7597" i="4" s="1"/>
  <c r="J7598" i="4" s="1"/>
  <c r="J7599" i="4" s="1"/>
  <c r="J7587" i="4"/>
  <c r="J7588" i="4" s="1"/>
  <c r="J7589" i="4" s="1"/>
  <c r="J7590" i="4" s="1"/>
  <c r="J7591" i="4" s="1"/>
  <c r="J7592" i="4" s="1"/>
  <c r="J7593" i="4" s="1"/>
  <c r="J7594" i="4" s="1"/>
  <c r="J7571" i="4"/>
  <c r="J7572" i="4" s="1"/>
  <c r="J7573" i="4" s="1"/>
  <c r="J7574" i="4" s="1"/>
  <c r="J7575" i="4" s="1"/>
  <c r="J7576" i="4" s="1"/>
  <c r="J7577" i="4" s="1"/>
  <c r="J7578" i="4" s="1"/>
  <c r="J7579" i="4" s="1"/>
  <c r="J7580" i="4" s="1"/>
  <c r="J7581" i="4" s="1"/>
  <c r="J7582" i="4" s="1"/>
  <c r="J7583" i="4" s="1"/>
  <c r="J7584" i="4" s="1"/>
  <c r="J7585" i="4" s="1"/>
  <c r="J7586" i="4" s="1"/>
  <c r="J7570" i="4"/>
  <c r="J7557" i="4"/>
  <c r="J7558" i="4" s="1"/>
  <c r="J7559" i="4" s="1"/>
  <c r="J7560" i="4" s="1"/>
  <c r="J7561" i="4" s="1"/>
  <c r="J7562" i="4" s="1"/>
  <c r="J7563" i="4" s="1"/>
  <c r="J7564" i="4" s="1"/>
  <c r="J7565" i="4" s="1"/>
  <c r="J7566" i="4" s="1"/>
  <c r="J7567" i="4" s="1"/>
  <c r="J7568" i="4" s="1"/>
  <c r="J7569" i="4" s="1"/>
  <c r="J7556" i="4"/>
  <c r="J7537" i="4"/>
  <c r="J7538" i="4" s="1"/>
  <c r="J7539" i="4" s="1"/>
  <c r="J7540" i="4" s="1"/>
  <c r="J7541" i="4" s="1"/>
  <c r="J7542" i="4" s="1"/>
  <c r="J7543" i="4" s="1"/>
  <c r="J7544" i="4" s="1"/>
  <c r="J7545" i="4" s="1"/>
  <c r="J7546" i="4" s="1"/>
  <c r="J7547" i="4" s="1"/>
  <c r="J7548" i="4" s="1"/>
  <c r="J7549" i="4" s="1"/>
  <c r="J7550" i="4" s="1"/>
  <c r="J7551" i="4" s="1"/>
  <c r="J7552" i="4" s="1"/>
  <c r="J7553" i="4" s="1"/>
  <c r="J7554" i="4" s="1"/>
  <c r="J7555" i="4" s="1"/>
  <c r="J7533" i="4"/>
  <c r="J7534" i="4" s="1"/>
  <c r="J7535" i="4" s="1"/>
  <c r="J7536" i="4" s="1"/>
  <c r="J7532" i="4"/>
  <c r="J7527" i="4"/>
  <c r="J7528" i="4" s="1"/>
  <c r="J7529" i="4" s="1"/>
  <c r="J7530" i="4" s="1"/>
  <c r="J7531" i="4" s="1"/>
  <c r="J7526" i="4"/>
  <c r="J7525" i="4"/>
  <c r="J7524" i="4"/>
  <c r="J7497" i="4"/>
  <c r="J7498" i="4" s="1"/>
  <c r="J7499" i="4" s="1"/>
  <c r="J7500" i="4" s="1"/>
  <c r="J7501" i="4" s="1"/>
  <c r="J7502" i="4" s="1"/>
  <c r="J7503" i="4" s="1"/>
  <c r="J7504" i="4" s="1"/>
  <c r="J7505" i="4" s="1"/>
  <c r="J7506" i="4" s="1"/>
  <c r="J7507" i="4" s="1"/>
  <c r="J7508" i="4" s="1"/>
  <c r="J7509" i="4" s="1"/>
  <c r="J7510" i="4" s="1"/>
  <c r="J7511" i="4" s="1"/>
  <c r="J7512" i="4" s="1"/>
  <c r="J7513" i="4" s="1"/>
  <c r="J7514" i="4" s="1"/>
  <c r="J7515" i="4" s="1"/>
  <c r="J7516" i="4" s="1"/>
  <c r="J7517" i="4" s="1"/>
  <c r="J7518" i="4" s="1"/>
  <c r="J7519" i="4" s="1"/>
  <c r="J7520" i="4" s="1"/>
  <c r="J7521" i="4" s="1"/>
  <c r="J7522" i="4" s="1"/>
  <c r="J7523" i="4" s="1"/>
  <c r="J7496" i="4"/>
  <c r="J7482" i="4"/>
  <c r="J7483" i="4" s="1"/>
  <c r="J7484" i="4" s="1"/>
  <c r="J7485" i="4" s="1"/>
  <c r="J7486" i="4" s="1"/>
  <c r="J7487" i="4" s="1"/>
  <c r="J7488" i="4" s="1"/>
  <c r="J7489" i="4" s="1"/>
  <c r="J7490" i="4" s="1"/>
  <c r="J7491" i="4" s="1"/>
  <c r="J7492" i="4" s="1"/>
  <c r="J7493" i="4" s="1"/>
  <c r="J7494" i="4" s="1"/>
  <c r="J7495" i="4" s="1"/>
  <c r="J7481" i="4"/>
  <c r="J7479" i="4"/>
  <c r="J7480" i="4" s="1"/>
  <c r="J7471" i="4"/>
  <c r="J7472" i="4" s="1"/>
  <c r="J7473" i="4" s="1"/>
  <c r="J7474" i="4" s="1"/>
  <c r="J7475" i="4" s="1"/>
  <c r="J7476" i="4" s="1"/>
  <c r="J7477" i="4" s="1"/>
  <c r="J7478" i="4" s="1"/>
  <c r="J7470" i="4"/>
  <c r="J7469" i="4"/>
  <c r="J7461" i="4"/>
  <c r="J7462" i="4" s="1"/>
  <c r="J7463" i="4" s="1"/>
  <c r="J7464" i="4" s="1"/>
  <c r="J7465" i="4" s="1"/>
  <c r="J7466" i="4" s="1"/>
  <c r="J7467" i="4" s="1"/>
  <c r="J7468" i="4" s="1"/>
  <c r="J7459" i="4"/>
  <c r="J7460" i="4" s="1"/>
  <c r="J7458" i="4"/>
  <c r="J7450" i="4"/>
  <c r="J7451" i="4" s="1"/>
  <c r="J7452" i="4" s="1"/>
  <c r="J7453" i="4" s="1"/>
  <c r="J7454" i="4" s="1"/>
  <c r="J7455" i="4" s="1"/>
  <c r="J7456" i="4" s="1"/>
  <c r="J7457" i="4" s="1"/>
  <c r="J7445" i="4"/>
  <c r="J7446" i="4" s="1"/>
  <c r="J7447" i="4" s="1"/>
  <c r="J7448" i="4" s="1"/>
  <c r="J7449" i="4" s="1"/>
  <c r="J7444" i="4"/>
  <c r="J7435" i="4"/>
  <c r="J7436" i="4" s="1"/>
  <c r="J7437" i="4" s="1"/>
  <c r="J7438" i="4" s="1"/>
  <c r="J7439" i="4" s="1"/>
  <c r="J7440" i="4" s="1"/>
  <c r="J7441" i="4" s="1"/>
  <c r="J7442" i="4" s="1"/>
  <c r="J7443" i="4" s="1"/>
  <c r="J7421" i="4"/>
  <c r="J7422" i="4" s="1"/>
  <c r="J7423" i="4" s="1"/>
  <c r="J7424" i="4" s="1"/>
  <c r="J7425" i="4" s="1"/>
  <c r="J7426" i="4" s="1"/>
  <c r="J7427" i="4" s="1"/>
  <c r="J7428" i="4" s="1"/>
  <c r="J7429" i="4" s="1"/>
  <c r="J7430" i="4" s="1"/>
  <c r="J7431" i="4" s="1"/>
  <c r="J7432" i="4" s="1"/>
  <c r="J7433" i="4" s="1"/>
  <c r="J7434" i="4" s="1"/>
  <c r="J7420" i="4"/>
  <c r="J7399" i="4"/>
  <c r="J7400" i="4" s="1"/>
  <c r="J7401" i="4" s="1"/>
  <c r="J7402" i="4" s="1"/>
  <c r="J7403" i="4" s="1"/>
  <c r="J7404" i="4" s="1"/>
  <c r="J7405" i="4" s="1"/>
  <c r="J7406" i="4" s="1"/>
  <c r="J7407" i="4" s="1"/>
  <c r="J7408" i="4" s="1"/>
  <c r="J7409" i="4" s="1"/>
  <c r="J7410" i="4" s="1"/>
  <c r="J7411" i="4" s="1"/>
  <c r="J7412" i="4" s="1"/>
  <c r="J7413" i="4" s="1"/>
  <c r="J7414" i="4" s="1"/>
  <c r="J7415" i="4" s="1"/>
  <c r="J7416" i="4" s="1"/>
  <c r="J7417" i="4" s="1"/>
  <c r="J7418" i="4" s="1"/>
  <c r="J7419" i="4" s="1"/>
  <c r="J7394" i="4"/>
  <c r="J7395" i="4" s="1"/>
  <c r="J7396" i="4" s="1"/>
  <c r="J7397" i="4" s="1"/>
  <c r="J7398" i="4" s="1"/>
  <c r="J7390" i="4"/>
  <c r="J7391" i="4" s="1"/>
  <c r="J7392" i="4" s="1"/>
  <c r="J7393" i="4" s="1"/>
  <c r="J7367" i="4"/>
  <c r="J7368" i="4" s="1"/>
  <c r="J7369" i="4" s="1"/>
  <c r="J7370" i="4" s="1"/>
  <c r="J7371" i="4" s="1"/>
  <c r="J7372" i="4" s="1"/>
  <c r="J7373" i="4" s="1"/>
  <c r="J7374" i="4" s="1"/>
  <c r="J7375" i="4" s="1"/>
  <c r="J7376" i="4" s="1"/>
  <c r="J7377" i="4" s="1"/>
  <c r="J7378" i="4" s="1"/>
  <c r="J7379" i="4" s="1"/>
  <c r="J7380" i="4" s="1"/>
  <c r="J7381" i="4" s="1"/>
  <c r="J7382" i="4" s="1"/>
  <c r="J7383" i="4" s="1"/>
  <c r="J7384" i="4" s="1"/>
  <c r="J7385" i="4" s="1"/>
  <c r="J7386" i="4" s="1"/>
  <c r="J7387" i="4" s="1"/>
  <c r="J7388" i="4" s="1"/>
  <c r="J7389" i="4" s="1"/>
  <c r="J7366" i="4"/>
  <c r="J7365" i="4"/>
  <c r="J7351" i="4"/>
  <c r="J7352" i="4" s="1"/>
  <c r="J7353" i="4" s="1"/>
  <c r="J7354" i="4" s="1"/>
  <c r="J7355" i="4" s="1"/>
  <c r="J7356" i="4" s="1"/>
  <c r="J7357" i="4" s="1"/>
  <c r="J7358" i="4" s="1"/>
  <c r="J7359" i="4" s="1"/>
  <c r="J7360" i="4" s="1"/>
  <c r="J7361" i="4" s="1"/>
  <c r="J7362" i="4" s="1"/>
  <c r="J7363" i="4" s="1"/>
  <c r="J7364" i="4" s="1"/>
  <c r="J7346" i="4"/>
  <c r="J7347" i="4" s="1"/>
  <c r="J7348" i="4" s="1"/>
  <c r="J7349" i="4" s="1"/>
  <c r="J7350" i="4" s="1"/>
  <c r="J7341" i="4"/>
  <c r="J7342" i="4" s="1"/>
  <c r="J7343" i="4" s="1"/>
  <c r="J7344" i="4" s="1"/>
  <c r="J7345" i="4" s="1"/>
  <c r="J7340" i="4"/>
  <c r="J7337" i="4"/>
  <c r="J7338" i="4" s="1"/>
  <c r="J7339" i="4" s="1"/>
  <c r="J7331" i="4"/>
  <c r="J7332" i="4" s="1"/>
  <c r="J7333" i="4" s="1"/>
  <c r="J7334" i="4" s="1"/>
  <c r="J7335" i="4" s="1"/>
  <c r="J7336" i="4" s="1"/>
  <c r="J7330" i="4"/>
  <c r="J7329" i="4"/>
  <c r="J7328" i="4"/>
  <c r="J7311" i="4"/>
  <c r="J7312" i="4" s="1"/>
  <c r="J7313" i="4" s="1"/>
  <c r="J7314" i="4" s="1"/>
  <c r="J7315" i="4" s="1"/>
  <c r="J7316" i="4" s="1"/>
  <c r="J7317" i="4" s="1"/>
  <c r="J7318" i="4" s="1"/>
  <c r="J7319" i="4" s="1"/>
  <c r="J7320" i="4" s="1"/>
  <c r="J7321" i="4" s="1"/>
  <c r="J7322" i="4" s="1"/>
  <c r="J7323" i="4" s="1"/>
  <c r="J7324" i="4" s="1"/>
  <c r="J7325" i="4" s="1"/>
  <c r="J7326" i="4" s="1"/>
  <c r="J7327" i="4" s="1"/>
  <c r="J7306" i="4"/>
  <c r="J7307" i="4" s="1"/>
  <c r="J7308" i="4" s="1"/>
  <c r="J7309" i="4" s="1"/>
  <c r="J7310" i="4" s="1"/>
  <c r="J7305" i="4"/>
  <c r="J7304" i="4"/>
  <c r="J7302" i="4"/>
  <c r="J7303" i="4" s="1"/>
  <c r="J7281" i="4"/>
  <c r="J7282" i="4" s="1"/>
  <c r="J7283" i="4" s="1"/>
  <c r="J7284" i="4" s="1"/>
  <c r="J7285" i="4" s="1"/>
  <c r="J7286" i="4" s="1"/>
  <c r="J7287" i="4" s="1"/>
  <c r="J7288" i="4" s="1"/>
  <c r="J7289" i="4" s="1"/>
  <c r="J7290" i="4" s="1"/>
  <c r="J7291" i="4" s="1"/>
  <c r="J7292" i="4" s="1"/>
  <c r="J7293" i="4" s="1"/>
  <c r="J7294" i="4" s="1"/>
  <c r="J7295" i="4" s="1"/>
  <c r="J7296" i="4" s="1"/>
  <c r="J7297" i="4" s="1"/>
  <c r="J7298" i="4" s="1"/>
  <c r="J7299" i="4" s="1"/>
  <c r="J7300" i="4" s="1"/>
  <c r="J7301" i="4" s="1"/>
  <c r="J7277" i="4"/>
  <c r="J7278" i="4" s="1"/>
  <c r="J7279" i="4" s="1"/>
  <c r="J7280" i="4" s="1"/>
  <c r="J7276" i="4"/>
  <c r="J7267" i="4"/>
  <c r="J7268" i="4" s="1"/>
  <c r="J7269" i="4" s="1"/>
  <c r="J7270" i="4" s="1"/>
  <c r="J7271" i="4" s="1"/>
  <c r="J7272" i="4" s="1"/>
  <c r="J7273" i="4" s="1"/>
  <c r="J7274" i="4" s="1"/>
  <c r="J7275" i="4" s="1"/>
  <c r="J7266" i="4"/>
  <c r="J7261" i="4"/>
  <c r="J7262" i="4" s="1"/>
  <c r="J7263" i="4" s="1"/>
  <c r="J7264" i="4" s="1"/>
  <c r="J7265" i="4" s="1"/>
  <c r="J7259" i="4"/>
  <c r="J7260" i="4" s="1"/>
  <c r="J7258" i="4"/>
  <c r="J7239" i="4"/>
  <c r="J7240" i="4" s="1"/>
  <c r="J7241" i="4" s="1"/>
  <c r="J7242" i="4" s="1"/>
  <c r="J7243" i="4" s="1"/>
  <c r="J7244" i="4" s="1"/>
  <c r="J7245" i="4" s="1"/>
  <c r="J7246" i="4" s="1"/>
  <c r="J7247" i="4" s="1"/>
  <c r="J7248" i="4" s="1"/>
  <c r="J7249" i="4" s="1"/>
  <c r="J7250" i="4" s="1"/>
  <c r="J7251" i="4" s="1"/>
  <c r="J7252" i="4" s="1"/>
  <c r="J7253" i="4" s="1"/>
  <c r="J7254" i="4" s="1"/>
  <c r="J7255" i="4" s="1"/>
  <c r="J7256" i="4" s="1"/>
  <c r="J7257" i="4" s="1"/>
  <c r="J7238" i="4"/>
  <c r="J7237" i="4"/>
  <c r="J7231" i="4"/>
  <c r="J7232" i="4" s="1"/>
  <c r="J7233" i="4" s="1"/>
  <c r="J7234" i="4" s="1"/>
  <c r="J7235" i="4" s="1"/>
  <c r="J7236" i="4" s="1"/>
  <c r="J7215" i="4"/>
  <c r="J7216" i="4" s="1"/>
  <c r="J7217" i="4" s="1"/>
  <c r="J7218" i="4" s="1"/>
  <c r="J7219" i="4" s="1"/>
  <c r="J7220" i="4" s="1"/>
  <c r="J7221" i="4" s="1"/>
  <c r="J7222" i="4" s="1"/>
  <c r="J7223" i="4" s="1"/>
  <c r="J7224" i="4" s="1"/>
  <c r="J7225" i="4" s="1"/>
  <c r="J7226" i="4" s="1"/>
  <c r="J7227" i="4" s="1"/>
  <c r="J7228" i="4" s="1"/>
  <c r="J7229" i="4" s="1"/>
  <c r="J7230" i="4" s="1"/>
  <c r="J7199" i="4"/>
  <c r="J7200" i="4" s="1"/>
  <c r="J7201" i="4" s="1"/>
  <c r="J7202" i="4" s="1"/>
  <c r="J7203" i="4" s="1"/>
  <c r="J7204" i="4" s="1"/>
  <c r="J7205" i="4" s="1"/>
  <c r="J7206" i="4" s="1"/>
  <c r="J7207" i="4" s="1"/>
  <c r="J7208" i="4" s="1"/>
  <c r="J7209" i="4" s="1"/>
  <c r="J7210" i="4" s="1"/>
  <c r="J7211" i="4" s="1"/>
  <c r="J7212" i="4" s="1"/>
  <c r="J7213" i="4" s="1"/>
  <c r="J7214" i="4" s="1"/>
  <c r="J7195" i="4"/>
  <c r="J7196" i="4" s="1"/>
  <c r="J7197" i="4" s="1"/>
  <c r="J7198" i="4" s="1"/>
  <c r="J7194" i="4"/>
  <c r="J7193" i="4"/>
  <c r="J7175" i="4"/>
  <c r="J7176" i="4" s="1"/>
  <c r="J7177" i="4" s="1"/>
  <c r="J7178" i="4" s="1"/>
  <c r="J7179" i="4" s="1"/>
  <c r="J7180" i="4" s="1"/>
  <c r="J7181" i="4" s="1"/>
  <c r="J7182" i="4" s="1"/>
  <c r="J7183" i="4" s="1"/>
  <c r="J7184" i="4" s="1"/>
  <c r="J7185" i="4" s="1"/>
  <c r="J7186" i="4" s="1"/>
  <c r="J7187" i="4" s="1"/>
  <c r="J7188" i="4" s="1"/>
  <c r="J7189" i="4" s="1"/>
  <c r="J7190" i="4" s="1"/>
  <c r="J7191" i="4" s="1"/>
  <c r="J7192" i="4" s="1"/>
  <c r="J7174" i="4"/>
  <c r="J7173" i="4"/>
  <c r="J7167" i="4"/>
  <c r="J7168" i="4" s="1"/>
  <c r="J7169" i="4" s="1"/>
  <c r="J7170" i="4" s="1"/>
  <c r="J7171" i="4" s="1"/>
  <c r="J7172" i="4" s="1"/>
  <c r="J7163" i="4"/>
  <c r="J7164" i="4" s="1"/>
  <c r="J7165" i="4" s="1"/>
  <c r="J7166" i="4" s="1"/>
  <c r="J7159" i="4"/>
  <c r="J7160" i="4" s="1"/>
  <c r="J7161" i="4" s="1"/>
  <c r="J7162" i="4" s="1"/>
  <c r="J7151" i="4"/>
  <c r="J7152" i="4" s="1"/>
  <c r="J7153" i="4" s="1"/>
  <c r="J7154" i="4" s="1"/>
  <c r="J7155" i="4" s="1"/>
  <c r="J7156" i="4" s="1"/>
  <c r="J7157" i="4" s="1"/>
  <c r="J7158" i="4" s="1"/>
  <c r="J7135" i="4"/>
  <c r="J7136" i="4" s="1"/>
  <c r="J7137" i="4" s="1"/>
  <c r="J7138" i="4" s="1"/>
  <c r="J7139" i="4" s="1"/>
  <c r="J7140" i="4" s="1"/>
  <c r="J7141" i="4" s="1"/>
  <c r="J7142" i="4" s="1"/>
  <c r="J7143" i="4" s="1"/>
  <c r="J7144" i="4" s="1"/>
  <c r="J7145" i="4" s="1"/>
  <c r="J7146" i="4" s="1"/>
  <c r="J7147" i="4" s="1"/>
  <c r="J7148" i="4" s="1"/>
  <c r="J7149" i="4" s="1"/>
  <c r="J7150" i="4" s="1"/>
  <c r="J7132" i="4"/>
  <c r="J7133" i="4" s="1"/>
  <c r="J7134" i="4" s="1"/>
  <c r="J7119" i="4"/>
  <c r="J7120" i="4" s="1"/>
  <c r="J7121" i="4" s="1"/>
  <c r="J7122" i="4" s="1"/>
  <c r="J7123" i="4" s="1"/>
  <c r="J7124" i="4" s="1"/>
  <c r="J7125" i="4" s="1"/>
  <c r="J7126" i="4" s="1"/>
  <c r="J7127" i="4" s="1"/>
  <c r="J7128" i="4" s="1"/>
  <c r="J7129" i="4" s="1"/>
  <c r="J7130" i="4" s="1"/>
  <c r="J7131" i="4" s="1"/>
  <c r="J7116" i="4"/>
  <c r="J7117" i="4" s="1"/>
  <c r="J7118" i="4" s="1"/>
  <c r="J7107" i="4"/>
  <c r="J7108" i="4" s="1"/>
  <c r="J7109" i="4" s="1"/>
  <c r="J7110" i="4" s="1"/>
  <c r="J7111" i="4" s="1"/>
  <c r="J7112" i="4" s="1"/>
  <c r="J7113" i="4" s="1"/>
  <c r="J7114" i="4" s="1"/>
  <c r="J7115" i="4" s="1"/>
  <c r="J7106" i="4"/>
  <c r="J7105" i="4"/>
  <c r="J7087" i="4"/>
  <c r="J7088" i="4" s="1"/>
  <c r="J7089" i="4" s="1"/>
  <c r="J7090" i="4" s="1"/>
  <c r="J7091" i="4" s="1"/>
  <c r="J7092" i="4" s="1"/>
  <c r="J7093" i="4" s="1"/>
  <c r="J7094" i="4" s="1"/>
  <c r="J7095" i="4" s="1"/>
  <c r="J7096" i="4" s="1"/>
  <c r="J7097" i="4" s="1"/>
  <c r="J7098" i="4" s="1"/>
  <c r="J7099" i="4" s="1"/>
  <c r="J7100" i="4" s="1"/>
  <c r="J7101" i="4" s="1"/>
  <c r="J7102" i="4" s="1"/>
  <c r="J7103" i="4" s="1"/>
  <c r="J7104" i="4" s="1"/>
  <c r="J7075" i="4"/>
  <c r="J7076" i="4" s="1"/>
  <c r="J7077" i="4" s="1"/>
  <c r="J7078" i="4" s="1"/>
  <c r="J7079" i="4" s="1"/>
  <c r="J7080" i="4" s="1"/>
  <c r="J7081" i="4" s="1"/>
  <c r="J7082" i="4" s="1"/>
  <c r="J7083" i="4" s="1"/>
  <c r="J7084" i="4" s="1"/>
  <c r="J7085" i="4" s="1"/>
  <c r="J7086" i="4" s="1"/>
  <c r="J7074" i="4"/>
  <c r="J7073" i="4"/>
  <c r="J7054" i="4"/>
  <c r="J7055" i="4" s="1"/>
  <c r="J7056" i="4" s="1"/>
  <c r="J7057" i="4" s="1"/>
  <c r="J7058" i="4" s="1"/>
  <c r="J7059" i="4" s="1"/>
  <c r="J7060" i="4" s="1"/>
  <c r="J7061" i="4" s="1"/>
  <c r="J7062" i="4" s="1"/>
  <c r="J7063" i="4" s="1"/>
  <c r="J7064" i="4" s="1"/>
  <c r="J7065" i="4" s="1"/>
  <c r="J7066" i="4" s="1"/>
  <c r="J7067" i="4" s="1"/>
  <c r="J7068" i="4" s="1"/>
  <c r="J7069" i="4" s="1"/>
  <c r="J7070" i="4" s="1"/>
  <c r="J7071" i="4" s="1"/>
  <c r="J7072" i="4" s="1"/>
  <c r="J7051" i="4"/>
  <c r="J7052" i="4" s="1"/>
  <c r="J7053" i="4" s="1"/>
  <c r="J7050" i="4"/>
  <c r="J7049" i="4"/>
  <c r="J7038" i="4"/>
  <c r="J7039" i="4" s="1"/>
  <c r="J7040" i="4" s="1"/>
  <c r="J7041" i="4" s="1"/>
  <c r="J7042" i="4" s="1"/>
  <c r="J7043" i="4" s="1"/>
  <c r="J7044" i="4" s="1"/>
  <c r="J7045" i="4" s="1"/>
  <c r="J7046" i="4" s="1"/>
  <c r="J7047" i="4" s="1"/>
  <c r="J7048" i="4" s="1"/>
  <c r="J7035" i="4"/>
  <c r="J7036" i="4" s="1"/>
  <c r="J7037" i="4" s="1"/>
  <c r="J7016" i="4"/>
  <c r="J7017" i="4" s="1"/>
  <c r="J7018" i="4" s="1"/>
  <c r="J7019" i="4" s="1"/>
  <c r="J7020" i="4" s="1"/>
  <c r="J7021" i="4" s="1"/>
  <c r="J7022" i="4" s="1"/>
  <c r="J7023" i="4" s="1"/>
  <c r="J7024" i="4" s="1"/>
  <c r="J7025" i="4" s="1"/>
  <c r="J7026" i="4" s="1"/>
  <c r="J7027" i="4" s="1"/>
  <c r="J7028" i="4" s="1"/>
  <c r="J7029" i="4" s="1"/>
  <c r="J7030" i="4" s="1"/>
  <c r="J7031" i="4" s="1"/>
  <c r="J7032" i="4" s="1"/>
  <c r="J7033" i="4" s="1"/>
  <c r="J7034" i="4" s="1"/>
  <c r="J7002" i="4"/>
  <c r="J7003" i="4" s="1"/>
  <c r="J7004" i="4" s="1"/>
  <c r="J7005" i="4" s="1"/>
  <c r="J7006" i="4" s="1"/>
  <c r="J7007" i="4" s="1"/>
  <c r="J7008" i="4" s="1"/>
  <c r="J7009" i="4" s="1"/>
  <c r="J7010" i="4" s="1"/>
  <c r="J7011" i="4" s="1"/>
  <c r="J7012" i="4" s="1"/>
  <c r="J7013" i="4" s="1"/>
  <c r="J7014" i="4" s="1"/>
  <c r="J7015" i="4" s="1"/>
  <c r="J6994" i="4"/>
  <c r="J6995" i="4" s="1"/>
  <c r="J6996" i="4" s="1"/>
  <c r="J6997" i="4" s="1"/>
  <c r="J6998" i="4" s="1"/>
  <c r="J6999" i="4" s="1"/>
  <c r="J7000" i="4" s="1"/>
  <c r="J7001" i="4" s="1"/>
  <c r="J6993" i="4"/>
  <c r="J6978" i="4"/>
  <c r="J6979" i="4" s="1"/>
  <c r="J6980" i="4" s="1"/>
  <c r="J6981" i="4" s="1"/>
  <c r="J6982" i="4" s="1"/>
  <c r="J6983" i="4" s="1"/>
  <c r="J6984" i="4" s="1"/>
  <c r="J6985" i="4" s="1"/>
  <c r="J6986" i="4" s="1"/>
  <c r="J6987" i="4" s="1"/>
  <c r="J6988" i="4" s="1"/>
  <c r="J6989" i="4" s="1"/>
  <c r="J6990" i="4" s="1"/>
  <c r="J6991" i="4" s="1"/>
  <c r="J6992" i="4" s="1"/>
  <c r="J6974" i="4"/>
  <c r="J6975" i="4" s="1"/>
  <c r="J6976" i="4" s="1"/>
  <c r="J6977" i="4" s="1"/>
  <c r="J6954" i="4"/>
  <c r="J6955" i="4" s="1"/>
  <c r="J6956" i="4" s="1"/>
  <c r="J6957" i="4" s="1"/>
  <c r="J6958" i="4" s="1"/>
  <c r="J6959" i="4" s="1"/>
  <c r="J6960" i="4" s="1"/>
  <c r="J6961" i="4" s="1"/>
  <c r="J6962" i="4" s="1"/>
  <c r="J6963" i="4" s="1"/>
  <c r="J6964" i="4" s="1"/>
  <c r="J6965" i="4" s="1"/>
  <c r="J6966" i="4" s="1"/>
  <c r="J6967" i="4" s="1"/>
  <c r="J6968" i="4" s="1"/>
  <c r="J6969" i="4" s="1"/>
  <c r="J6970" i="4" s="1"/>
  <c r="J6971" i="4" s="1"/>
  <c r="J6972" i="4" s="1"/>
  <c r="J6973" i="4" s="1"/>
  <c r="J6953" i="4"/>
  <c r="J6934" i="4"/>
  <c r="J6935" i="4" s="1"/>
  <c r="J6936" i="4" s="1"/>
  <c r="J6937" i="4" s="1"/>
  <c r="J6938" i="4" s="1"/>
  <c r="J6939" i="4" s="1"/>
  <c r="J6940" i="4" s="1"/>
  <c r="J6941" i="4" s="1"/>
  <c r="J6942" i="4" s="1"/>
  <c r="J6943" i="4" s="1"/>
  <c r="J6944" i="4" s="1"/>
  <c r="J6945" i="4" s="1"/>
  <c r="J6946" i="4" s="1"/>
  <c r="J6947" i="4" s="1"/>
  <c r="J6948" i="4" s="1"/>
  <c r="J6949" i="4" s="1"/>
  <c r="J6950" i="4" s="1"/>
  <c r="J6951" i="4" s="1"/>
  <c r="J6952" i="4" s="1"/>
  <c r="J6933" i="4"/>
  <c r="J6926" i="4"/>
  <c r="J6927" i="4" s="1"/>
  <c r="J6928" i="4" s="1"/>
  <c r="J6929" i="4" s="1"/>
  <c r="J6930" i="4" s="1"/>
  <c r="J6931" i="4" s="1"/>
  <c r="J6932" i="4" s="1"/>
  <c r="J6919" i="4"/>
  <c r="J6920" i="4" s="1"/>
  <c r="J6921" i="4" s="1"/>
  <c r="J6922" i="4" s="1"/>
  <c r="J6923" i="4" s="1"/>
  <c r="J6924" i="4" s="1"/>
  <c r="J6925" i="4" s="1"/>
  <c r="J6918" i="4"/>
  <c r="J6906" i="4"/>
  <c r="J6907" i="4" s="1"/>
  <c r="J6908" i="4" s="1"/>
  <c r="J6909" i="4" s="1"/>
  <c r="J6910" i="4" s="1"/>
  <c r="J6911" i="4" s="1"/>
  <c r="J6912" i="4" s="1"/>
  <c r="J6913" i="4" s="1"/>
  <c r="J6914" i="4" s="1"/>
  <c r="J6915" i="4" s="1"/>
  <c r="J6916" i="4" s="1"/>
  <c r="J6917" i="4" s="1"/>
  <c r="J6905" i="4"/>
  <c r="J6900" i="4"/>
  <c r="J6901" i="4" s="1"/>
  <c r="J6902" i="4" s="1"/>
  <c r="J6903" i="4" s="1"/>
  <c r="J6904" i="4" s="1"/>
  <c r="J6890" i="4"/>
  <c r="J6891" i="4" s="1"/>
  <c r="J6892" i="4" s="1"/>
  <c r="J6893" i="4" s="1"/>
  <c r="J6894" i="4" s="1"/>
  <c r="J6895" i="4" s="1"/>
  <c r="J6896" i="4" s="1"/>
  <c r="J6897" i="4" s="1"/>
  <c r="J6898" i="4" s="1"/>
  <c r="J6899" i="4" s="1"/>
  <c r="J6889" i="4"/>
  <c r="J6880" i="4"/>
  <c r="J6881" i="4" s="1"/>
  <c r="J6882" i="4" s="1"/>
  <c r="J6883" i="4" s="1"/>
  <c r="J6884" i="4" s="1"/>
  <c r="J6885" i="4" s="1"/>
  <c r="J6886" i="4" s="1"/>
  <c r="J6887" i="4" s="1"/>
  <c r="J6888" i="4" s="1"/>
  <c r="J6879" i="4"/>
  <c r="J6875" i="4"/>
  <c r="J6876" i="4" s="1"/>
  <c r="J6877" i="4" s="1"/>
  <c r="J6878" i="4" s="1"/>
  <c r="J6858" i="4"/>
  <c r="J6859" i="4" s="1"/>
  <c r="J6860" i="4" s="1"/>
  <c r="J6861" i="4" s="1"/>
  <c r="J6862" i="4" s="1"/>
  <c r="J6863" i="4" s="1"/>
  <c r="J6864" i="4" s="1"/>
  <c r="J6865" i="4" s="1"/>
  <c r="J6866" i="4" s="1"/>
  <c r="J6867" i="4" s="1"/>
  <c r="J6868" i="4" s="1"/>
  <c r="J6869" i="4" s="1"/>
  <c r="J6870" i="4" s="1"/>
  <c r="J6871" i="4" s="1"/>
  <c r="J6872" i="4" s="1"/>
  <c r="J6873" i="4" s="1"/>
  <c r="J6874" i="4" s="1"/>
  <c r="J6857" i="4"/>
  <c r="J6854" i="4"/>
  <c r="J6855" i="4" s="1"/>
  <c r="J6856" i="4" s="1"/>
  <c r="J6843" i="4"/>
  <c r="J6844" i="4" s="1"/>
  <c r="J6845" i="4" s="1"/>
  <c r="J6846" i="4" s="1"/>
  <c r="J6847" i="4" s="1"/>
  <c r="J6848" i="4" s="1"/>
  <c r="J6849" i="4" s="1"/>
  <c r="J6850" i="4" s="1"/>
  <c r="J6851" i="4" s="1"/>
  <c r="J6852" i="4" s="1"/>
  <c r="J6853" i="4" s="1"/>
  <c r="J6842" i="4"/>
  <c r="J6838" i="4"/>
  <c r="J6839" i="4" s="1"/>
  <c r="J6840" i="4" s="1"/>
  <c r="J6841" i="4" s="1"/>
  <c r="J6824" i="4"/>
  <c r="J6825" i="4" s="1"/>
  <c r="J6826" i="4" s="1"/>
  <c r="J6827" i="4" s="1"/>
  <c r="J6828" i="4" s="1"/>
  <c r="J6829" i="4" s="1"/>
  <c r="J6830" i="4" s="1"/>
  <c r="J6831" i="4" s="1"/>
  <c r="J6832" i="4" s="1"/>
  <c r="J6833" i="4" s="1"/>
  <c r="J6834" i="4" s="1"/>
  <c r="J6835" i="4" s="1"/>
  <c r="J6836" i="4" s="1"/>
  <c r="J6837" i="4" s="1"/>
  <c r="J6806" i="4"/>
  <c r="J6807" i="4" s="1"/>
  <c r="J6808" i="4" s="1"/>
  <c r="J6809" i="4" s="1"/>
  <c r="J6810" i="4" s="1"/>
  <c r="J6811" i="4" s="1"/>
  <c r="J6812" i="4" s="1"/>
  <c r="J6813" i="4" s="1"/>
  <c r="J6814" i="4" s="1"/>
  <c r="J6815" i="4" s="1"/>
  <c r="J6816" i="4" s="1"/>
  <c r="J6817" i="4" s="1"/>
  <c r="J6818" i="4" s="1"/>
  <c r="J6819" i="4" s="1"/>
  <c r="J6820" i="4" s="1"/>
  <c r="J6821" i="4" s="1"/>
  <c r="J6822" i="4" s="1"/>
  <c r="J6823" i="4" s="1"/>
  <c r="J6802" i="4"/>
  <c r="J6803" i="4" s="1"/>
  <c r="J6804" i="4" s="1"/>
  <c r="J6805" i="4" s="1"/>
  <c r="J6796" i="4"/>
  <c r="J6797" i="4" s="1"/>
  <c r="J6798" i="4" s="1"/>
  <c r="J6799" i="4" s="1"/>
  <c r="J6800" i="4" s="1"/>
  <c r="J6801" i="4" s="1"/>
  <c r="J6791" i="4"/>
  <c r="J6792" i="4" s="1"/>
  <c r="J6793" i="4" s="1"/>
  <c r="J6794" i="4" s="1"/>
  <c r="J6795" i="4" s="1"/>
  <c r="J6787" i="4"/>
  <c r="J6788" i="4" s="1"/>
  <c r="J6789" i="4" s="1"/>
  <c r="J6790" i="4" s="1"/>
  <c r="J6758" i="4"/>
  <c r="J6759" i="4" s="1"/>
  <c r="J6760" i="4" s="1"/>
  <c r="J6761" i="4" s="1"/>
  <c r="J6762" i="4" s="1"/>
  <c r="J6763" i="4" s="1"/>
  <c r="J6764" i="4" s="1"/>
  <c r="J6765" i="4" s="1"/>
  <c r="J6766" i="4" s="1"/>
  <c r="J6767" i="4" s="1"/>
  <c r="J6768" i="4" s="1"/>
  <c r="J6769" i="4" s="1"/>
  <c r="J6770" i="4" s="1"/>
  <c r="J6771" i="4" s="1"/>
  <c r="J6772" i="4" s="1"/>
  <c r="J6773" i="4" s="1"/>
  <c r="J6774" i="4" s="1"/>
  <c r="J6775" i="4" s="1"/>
  <c r="J6776" i="4" s="1"/>
  <c r="J6777" i="4" s="1"/>
  <c r="J6778" i="4" s="1"/>
  <c r="J6779" i="4" s="1"/>
  <c r="J6780" i="4" s="1"/>
  <c r="J6781" i="4" s="1"/>
  <c r="J6782" i="4" s="1"/>
  <c r="J6783" i="4" s="1"/>
  <c r="J6784" i="4" s="1"/>
  <c r="J6785" i="4" s="1"/>
  <c r="J6786" i="4" s="1"/>
  <c r="J6744" i="4"/>
  <c r="J6745" i="4" s="1"/>
  <c r="J6746" i="4" s="1"/>
  <c r="J6747" i="4" s="1"/>
  <c r="J6748" i="4" s="1"/>
  <c r="J6749" i="4" s="1"/>
  <c r="J6750" i="4" s="1"/>
  <c r="J6751" i="4" s="1"/>
  <c r="J6752" i="4" s="1"/>
  <c r="J6753" i="4" s="1"/>
  <c r="J6754" i="4" s="1"/>
  <c r="J6755" i="4" s="1"/>
  <c r="J6756" i="4" s="1"/>
  <c r="J6757" i="4" s="1"/>
  <c r="J6738" i="4"/>
  <c r="J6739" i="4" s="1"/>
  <c r="J6740" i="4" s="1"/>
  <c r="J6741" i="4" s="1"/>
  <c r="J6742" i="4" s="1"/>
  <c r="J6743" i="4" s="1"/>
  <c r="J6736" i="4"/>
  <c r="J6737" i="4" s="1"/>
  <c r="J6726" i="4"/>
  <c r="J6727" i="4" s="1"/>
  <c r="J6728" i="4" s="1"/>
  <c r="J6729" i="4" s="1"/>
  <c r="J6730" i="4" s="1"/>
  <c r="J6731" i="4" s="1"/>
  <c r="J6732" i="4" s="1"/>
  <c r="J6733" i="4" s="1"/>
  <c r="J6734" i="4" s="1"/>
  <c r="J6735" i="4" s="1"/>
  <c r="J6722" i="4"/>
  <c r="J6723" i="4" s="1"/>
  <c r="J6724" i="4" s="1"/>
  <c r="J6725" i="4" s="1"/>
  <c r="J6711" i="4"/>
  <c r="J6712" i="4" s="1"/>
  <c r="J6713" i="4" s="1"/>
  <c r="J6714" i="4" s="1"/>
  <c r="J6715" i="4" s="1"/>
  <c r="J6716" i="4" s="1"/>
  <c r="J6717" i="4" s="1"/>
  <c r="J6718" i="4" s="1"/>
  <c r="J6719" i="4" s="1"/>
  <c r="J6720" i="4" s="1"/>
  <c r="J6721" i="4" s="1"/>
  <c r="J6710" i="4"/>
  <c r="J6708" i="4"/>
  <c r="J6709" i="4" s="1"/>
  <c r="J6695" i="4"/>
  <c r="J6696" i="4" s="1"/>
  <c r="J6697" i="4" s="1"/>
  <c r="J6698" i="4" s="1"/>
  <c r="J6699" i="4" s="1"/>
  <c r="J6700" i="4" s="1"/>
  <c r="J6701" i="4" s="1"/>
  <c r="J6702" i="4" s="1"/>
  <c r="J6703" i="4" s="1"/>
  <c r="J6704" i="4" s="1"/>
  <c r="J6705" i="4" s="1"/>
  <c r="J6706" i="4" s="1"/>
  <c r="J6707" i="4" s="1"/>
  <c r="J6694" i="4"/>
  <c r="J6693" i="4"/>
  <c r="J6690" i="4"/>
  <c r="J6691" i="4" s="1"/>
  <c r="J6692" i="4" s="1"/>
  <c r="J6689" i="4"/>
  <c r="J6686" i="4"/>
  <c r="J6687" i="4" s="1"/>
  <c r="J6688" i="4" s="1"/>
  <c r="J6682" i="4"/>
  <c r="J6683" i="4" s="1"/>
  <c r="J6684" i="4" s="1"/>
  <c r="J6685" i="4" s="1"/>
  <c r="J6681" i="4"/>
  <c r="J6666" i="4"/>
  <c r="J6667" i="4" s="1"/>
  <c r="J6668" i="4" s="1"/>
  <c r="J6669" i="4" s="1"/>
  <c r="J6670" i="4" s="1"/>
  <c r="J6671" i="4" s="1"/>
  <c r="J6672" i="4" s="1"/>
  <c r="J6673" i="4" s="1"/>
  <c r="J6674" i="4" s="1"/>
  <c r="J6675" i="4" s="1"/>
  <c r="J6676" i="4" s="1"/>
  <c r="J6677" i="4" s="1"/>
  <c r="J6678" i="4" s="1"/>
  <c r="J6679" i="4" s="1"/>
  <c r="J6680" i="4" s="1"/>
  <c r="J6662" i="4"/>
  <c r="J6663" i="4" s="1"/>
  <c r="J6664" i="4" s="1"/>
  <c r="J6665" i="4" s="1"/>
  <c r="J6652" i="4"/>
  <c r="J6653" i="4" s="1"/>
  <c r="J6654" i="4" s="1"/>
  <c r="J6655" i="4" s="1"/>
  <c r="J6656" i="4" s="1"/>
  <c r="J6657" i="4" s="1"/>
  <c r="J6658" i="4" s="1"/>
  <c r="J6659" i="4" s="1"/>
  <c r="J6660" i="4" s="1"/>
  <c r="J6661" i="4" s="1"/>
  <c r="J6640" i="4"/>
  <c r="J6641" i="4" s="1"/>
  <c r="J6642" i="4" s="1"/>
  <c r="J6643" i="4" s="1"/>
  <c r="J6644" i="4" s="1"/>
  <c r="J6645" i="4" s="1"/>
  <c r="J6646" i="4" s="1"/>
  <c r="J6647" i="4" s="1"/>
  <c r="J6648" i="4" s="1"/>
  <c r="J6649" i="4" s="1"/>
  <c r="J6650" i="4" s="1"/>
  <c r="J6651" i="4" s="1"/>
  <c r="J6639" i="4"/>
  <c r="J6638" i="4"/>
  <c r="J6634" i="4"/>
  <c r="J6635" i="4" s="1"/>
  <c r="J6636" i="4" s="1"/>
  <c r="J6637" i="4" s="1"/>
  <c r="J6633" i="4"/>
  <c r="J6626" i="4"/>
  <c r="J6627" i="4" s="1"/>
  <c r="J6628" i="4" s="1"/>
  <c r="J6629" i="4" s="1"/>
  <c r="J6630" i="4" s="1"/>
  <c r="J6631" i="4" s="1"/>
  <c r="J6632" i="4" s="1"/>
  <c r="J6619" i="4"/>
  <c r="J6620" i="4" s="1"/>
  <c r="J6621" i="4" s="1"/>
  <c r="J6622" i="4" s="1"/>
  <c r="J6623" i="4" s="1"/>
  <c r="J6624" i="4" s="1"/>
  <c r="J6625" i="4" s="1"/>
  <c r="J6618" i="4"/>
  <c r="J6599" i="4"/>
  <c r="J6600" i="4" s="1"/>
  <c r="J6601" i="4" s="1"/>
  <c r="J6602" i="4" s="1"/>
  <c r="J6603" i="4" s="1"/>
  <c r="J6604" i="4" s="1"/>
  <c r="J6605" i="4" s="1"/>
  <c r="J6606" i="4" s="1"/>
  <c r="J6607" i="4" s="1"/>
  <c r="J6608" i="4" s="1"/>
  <c r="J6609" i="4" s="1"/>
  <c r="J6610" i="4" s="1"/>
  <c r="J6611" i="4" s="1"/>
  <c r="J6612" i="4" s="1"/>
  <c r="J6613" i="4" s="1"/>
  <c r="J6614" i="4" s="1"/>
  <c r="J6615" i="4" s="1"/>
  <c r="J6616" i="4" s="1"/>
  <c r="J6617" i="4" s="1"/>
  <c r="J6587" i="4"/>
  <c r="J6588" i="4" s="1"/>
  <c r="J6589" i="4" s="1"/>
  <c r="J6590" i="4" s="1"/>
  <c r="J6591" i="4" s="1"/>
  <c r="J6592" i="4" s="1"/>
  <c r="J6593" i="4" s="1"/>
  <c r="J6594" i="4" s="1"/>
  <c r="J6595" i="4" s="1"/>
  <c r="J6596" i="4" s="1"/>
  <c r="J6597" i="4" s="1"/>
  <c r="J6598" i="4" s="1"/>
  <c r="J6582" i="4"/>
  <c r="J6583" i="4" s="1"/>
  <c r="J6584" i="4" s="1"/>
  <c r="J6585" i="4" s="1"/>
  <c r="J6586" i="4" s="1"/>
  <c r="J6578" i="4"/>
  <c r="J6579" i="4" s="1"/>
  <c r="J6580" i="4" s="1"/>
  <c r="J6581" i="4" s="1"/>
  <c r="J6577" i="4"/>
  <c r="J6576" i="4"/>
  <c r="J6575" i="4"/>
  <c r="J6558" i="4"/>
  <c r="J6559" i="4" s="1"/>
  <c r="J6560" i="4" s="1"/>
  <c r="J6561" i="4" s="1"/>
  <c r="J6562" i="4" s="1"/>
  <c r="J6563" i="4" s="1"/>
  <c r="J6564" i="4" s="1"/>
  <c r="J6565" i="4" s="1"/>
  <c r="J6566" i="4" s="1"/>
  <c r="J6567" i="4" s="1"/>
  <c r="J6568" i="4" s="1"/>
  <c r="J6569" i="4" s="1"/>
  <c r="J6570" i="4" s="1"/>
  <c r="J6571" i="4" s="1"/>
  <c r="J6572" i="4" s="1"/>
  <c r="J6573" i="4" s="1"/>
  <c r="J6574" i="4" s="1"/>
  <c r="J6553" i="4"/>
  <c r="J6554" i="4" s="1"/>
  <c r="J6555" i="4" s="1"/>
  <c r="J6556" i="4" s="1"/>
  <c r="J6557" i="4" s="1"/>
  <c r="J6550" i="4"/>
  <c r="J6551" i="4" s="1"/>
  <c r="J6552" i="4" s="1"/>
  <c r="J6542" i="4"/>
  <c r="J6543" i="4" s="1"/>
  <c r="J6544" i="4" s="1"/>
  <c r="J6545" i="4" s="1"/>
  <c r="J6546" i="4" s="1"/>
  <c r="J6547" i="4" s="1"/>
  <c r="J6548" i="4" s="1"/>
  <c r="J6549" i="4" s="1"/>
  <c r="J6541" i="4"/>
  <c r="J6540" i="4"/>
  <c r="J6539" i="4"/>
  <c r="J6533" i="4"/>
  <c r="J6534" i="4" s="1"/>
  <c r="J6535" i="4" s="1"/>
  <c r="J6536" i="4" s="1"/>
  <c r="J6537" i="4" s="1"/>
  <c r="J6538" i="4" s="1"/>
  <c r="J6529" i="4"/>
  <c r="J6530" i="4" s="1"/>
  <c r="J6531" i="4" s="1"/>
  <c r="J6532" i="4" s="1"/>
  <c r="J6525" i="4"/>
  <c r="J6526" i="4" s="1"/>
  <c r="J6527" i="4" s="1"/>
  <c r="J6528" i="4" s="1"/>
  <c r="J6524" i="4"/>
  <c r="J6523" i="4"/>
  <c r="J6510" i="4"/>
  <c r="J6511" i="4" s="1"/>
  <c r="J6512" i="4" s="1"/>
  <c r="J6513" i="4" s="1"/>
  <c r="J6514" i="4" s="1"/>
  <c r="J6515" i="4" s="1"/>
  <c r="J6516" i="4" s="1"/>
  <c r="J6517" i="4" s="1"/>
  <c r="J6518" i="4" s="1"/>
  <c r="J6519" i="4" s="1"/>
  <c r="J6520" i="4" s="1"/>
  <c r="J6521" i="4" s="1"/>
  <c r="J6522" i="4" s="1"/>
  <c r="J6494" i="4"/>
  <c r="J6495" i="4" s="1"/>
  <c r="J6496" i="4" s="1"/>
  <c r="J6497" i="4" s="1"/>
  <c r="J6498" i="4" s="1"/>
  <c r="J6499" i="4" s="1"/>
  <c r="J6500" i="4" s="1"/>
  <c r="J6501" i="4" s="1"/>
  <c r="J6502" i="4" s="1"/>
  <c r="J6503" i="4" s="1"/>
  <c r="J6504" i="4" s="1"/>
  <c r="J6505" i="4" s="1"/>
  <c r="J6506" i="4" s="1"/>
  <c r="J6507" i="4" s="1"/>
  <c r="J6508" i="4" s="1"/>
  <c r="J6509" i="4" s="1"/>
  <c r="J6489" i="4"/>
  <c r="J6490" i="4" s="1"/>
  <c r="J6491" i="4" s="1"/>
  <c r="J6492" i="4" s="1"/>
  <c r="J6493" i="4" s="1"/>
  <c r="J6488" i="4"/>
  <c r="J6481" i="4"/>
  <c r="J6482" i="4" s="1"/>
  <c r="J6483" i="4" s="1"/>
  <c r="J6484" i="4" s="1"/>
  <c r="J6485" i="4" s="1"/>
  <c r="J6486" i="4" s="1"/>
  <c r="J6487" i="4" s="1"/>
  <c r="J6480" i="4"/>
  <c r="J6477" i="4"/>
  <c r="J6478" i="4" s="1"/>
  <c r="J6479" i="4" s="1"/>
  <c r="J6473" i="4"/>
  <c r="J6474" i="4" s="1"/>
  <c r="J6475" i="4" s="1"/>
  <c r="J6476" i="4" s="1"/>
  <c r="J6470" i="4"/>
  <c r="J6471" i="4" s="1"/>
  <c r="J6472" i="4" s="1"/>
  <c r="J6458" i="4"/>
  <c r="J6459" i="4" s="1"/>
  <c r="J6460" i="4" s="1"/>
  <c r="J6461" i="4" s="1"/>
  <c r="J6462" i="4" s="1"/>
  <c r="J6463" i="4" s="1"/>
  <c r="J6464" i="4" s="1"/>
  <c r="J6465" i="4" s="1"/>
  <c r="J6466" i="4" s="1"/>
  <c r="J6467" i="4" s="1"/>
  <c r="J6468" i="4" s="1"/>
  <c r="J6469" i="4" s="1"/>
  <c r="J6449" i="4"/>
  <c r="J6450" i="4" s="1"/>
  <c r="J6451" i="4" s="1"/>
  <c r="J6452" i="4" s="1"/>
  <c r="J6453" i="4" s="1"/>
  <c r="J6454" i="4" s="1"/>
  <c r="J6455" i="4" s="1"/>
  <c r="J6456" i="4" s="1"/>
  <c r="J6457" i="4" s="1"/>
  <c r="J6448" i="4"/>
  <c r="J6430" i="4"/>
  <c r="J6431" i="4" s="1"/>
  <c r="J6432" i="4" s="1"/>
  <c r="J6433" i="4" s="1"/>
  <c r="J6434" i="4" s="1"/>
  <c r="J6435" i="4" s="1"/>
  <c r="J6436" i="4" s="1"/>
  <c r="J6437" i="4" s="1"/>
  <c r="J6438" i="4" s="1"/>
  <c r="J6439" i="4" s="1"/>
  <c r="J6440" i="4" s="1"/>
  <c r="J6441" i="4" s="1"/>
  <c r="J6442" i="4" s="1"/>
  <c r="J6443" i="4" s="1"/>
  <c r="J6444" i="4" s="1"/>
  <c r="J6445" i="4" s="1"/>
  <c r="J6446" i="4" s="1"/>
  <c r="J6447" i="4" s="1"/>
  <c r="J6426" i="4"/>
  <c r="J6427" i="4" s="1"/>
  <c r="J6428" i="4" s="1"/>
  <c r="J6429" i="4" s="1"/>
  <c r="J6425" i="4"/>
  <c r="J6418" i="4"/>
  <c r="J6419" i="4" s="1"/>
  <c r="J6420" i="4" s="1"/>
  <c r="J6421" i="4" s="1"/>
  <c r="J6422" i="4" s="1"/>
  <c r="J6423" i="4" s="1"/>
  <c r="J6424" i="4" s="1"/>
  <c r="J6414" i="4"/>
  <c r="J6415" i="4" s="1"/>
  <c r="J6416" i="4" s="1"/>
  <c r="J6417" i="4" s="1"/>
  <c r="J6397" i="4"/>
  <c r="J6398" i="4" s="1"/>
  <c r="J6399" i="4" s="1"/>
  <c r="J6400" i="4" s="1"/>
  <c r="J6401" i="4" s="1"/>
  <c r="J6402" i="4" s="1"/>
  <c r="J6403" i="4" s="1"/>
  <c r="J6404" i="4" s="1"/>
  <c r="J6405" i="4" s="1"/>
  <c r="J6406" i="4" s="1"/>
  <c r="J6407" i="4" s="1"/>
  <c r="J6408" i="4" s="1"/>
  <c r="J6409" i="4" s="1"/>
  <c r="J6410" i="4" s="1"/>
  <c r="J6411" i="4" s="1"/>
  <c r="J6412" i="4" s="1"/>
  <c r="J6413" i="4" s="1"/>
  <c r="J6386" i="4"/>
  <c r="J6387" i="4" s="1"/>
  <c r="J6388" i="4" s="1"/>
  <c r="J6389" i="4" s="1"/>
  <c r="J6390" i="4" s="1"/>
  <c r="J6391" i="4" s="1"/>
  <c r="J6392" i="4" s="1"/>
  <c r="J6393" i="4" s="1"/>
  <c r="J6394" i="4" s="1"/>
  <c r="J6395" i="4" s="1"/>
  <c r="J6396" i="4" s="1"/>
  <c r="J6385" i="4"/>
  <c r="J6384" i="4"/>
  <c r="J6383" i="4"/>
  <c r="J6377" i="4"/>
  <c r="J6378" i="4" s="1"/>
  <c r="J6379" i="4" s="1"/>
  <c r="J6380" i="4" s="1"/>
  <c r="J6381" i="4" s="1"/>
  <c r="J6382" i="4" s="1"/>
  <c r="J6370" i="4"/>
  <c r="J6371" i="4" s="1"/>
  <c r="J6372" i="4" s="1"/>
  <c r="J6373" i="4" s="1"/>
  <c r="J6374" i="4" s="1"/>
  <c r="J6375" i="4" s="1"/>
  <c r="J6376" i="4" s="1"/>
  <c r="J6350" i="4"/>
  <c r="J6351" i="4" s="1"/>
  <c r="J6352" i="4" s="1"/>
  <c r="J6353" i="4" s="1"/>
  <c r="J6354" i="4" s="1"/>
  <c r="J6355" i="4" s="1"/>
  <c r="J6356" i="4" s="1"/>
  <c r="J6357" i="4" s="1"/>
  <c r="J6358" i="4" s="1"/>
  <c r="J6359" i="4" s="1"/>
  <c r="J6360" i="4" s="1"/>
  <c r="J6361" i="4" s="1"/>
  <c r="J6362" i="4" s="1"/>
  <c r="J6363" i="4" s="1"/>
  <c r="J6364" i="4" s="1"/>
  <c r="J6365" i="4" s="1"/>
  <c r="J6366" i="4" s="1"/>
  <c r="J6367" i="4" s="1"/>
  <c r="J6368" i="4" s="1"/>
  <c r="J6369" i="4" s="1"/>
  <c r="J6349" i="4"/>
  <c r="J6348" i="4"/>
  <c r="J6347" i="4"/>
  <c r="J6341" i="4"/>
  <c r="J6342" i="4" s="1"/>
  <c r="J6343" i="4" s="1"/>
  <c r="J6344" i="4" s="1"/>
  <c r="J6345" i="4" s="1"/>
  <c r="J6346" i="4" s="1"/>
  <c r="J6338" i="4"/>
  <c r="J6339" i="4" s="1"/>
  <c r="J6340" i="4" s="1"/>
  <c r="J6314" i="4"/>
  <c r="J6315" i="4" s="1"/>
  <c r="J6316" i="4" s="1"/>
  <c r="J6317" i="4" s="1"/>
  <c r="J6318" i="4" s="1"/>
  <c r="J6319" i="4" s="1"/>
  <c r="J6320" i="4" s="1"/>
  <c r="J6321" i="4" s="1"/>
  <c r="J6322" i="4" s="1"/>
  <c r="J6323" i="4" s="1"/>
  <c r="J6324" i="4" s="1"/>
  <c r="J6325" i="4" s="1"/>
  <c r="J6326" i="4" s="1"/>
  <c r="J6327" i="4" s="1"/>
  <c r="J6328" i="4" s="1"/>
  <c r="J6329" i="4" s="1"/>
  <c r="J6330" i="4" s="1"/>
  <c r="J6331" i="4" s="1"/>
  <c r="J6332" i="4" s="1"/>
  <c r="J6333" i="4" s="1"/>
  <c r="J6334" i="4" s="1"/>
  <c r="J6335" i="4" s="1"/>
  <c r="J6336" i="4" s="1"/>
  <c r="J6337" i="4" s="1"/>
  <c r="J6309" i="4"/>
  <c r="J6310" i="4" s="1"/>
  <c r="J6311" i="4" s="1"/>
  <c r="J6312" i="4" s="1"/>
  <c r="J6313" i="4" s="1"/>
  <c r="J6306" i="4"/>
  <c r="J6307" i="4" s="1"/>
  <c r="J6308" i="4" s="1"/>
  <c r="J6305" i="4"/>
  <c r="J6304" i="4"/>
  <c r="J6303" i="4"/>
  <c r="J6294" i="4"/>
  <c r="J6295" i="4" s="1"/>
  <c r="J6296" i="4" s="1"/>
  <c r="J6297" i="4" s="1"/>
  <c r="J6298" i="4" s="1"/>
  <c r="J6299" i="4" s="1"/>
  <c r="J6300" i="4" s="1"/>
  <c r="J6301" i="4" s="1"/>
  <c r="J6302" i="4" s="1"/>
  <c r="J6289" i="4"/>
  <c r="J6290" i="4" s="1"/>
  <c r="J6291" i="4" s="1"/>
  <c r="J6292" i="4" s="1"/>
  <c r="J6293" i="4" s="1"/>
  <c r="J6286" i="4"/>
  <c r="J6287" i="4" s="1"/>
  <c r="J6288" i="4" s="1"/>
  <c r="J6285" i="4"/>
  <c r="J6284" i="4"/>
  <c r="J6283" i="4"/>
  <c r="J6278" i="4"/>
  <c r="J6279" i="4" s="1"/>
  <c r="J6280" i="4" s="1"/>
  <c r="J6281" i="4" s="1"/>
  <c r="J6282" i="4" s="1"/>
  <c r="J6269" i="4"/>
  <c r="J6270" i="4" s="1"/>
  <c r="J6271" i="4" s="1"/>
  <c r="J6272" i="4" s="1"/>
  <c r="J6273" i="4" s="1"/>
  <c r="J6274" i="4" s="1"/>
  <c r="J6275" i="4" s="1"/>
  <c r="J6276" i="4" s="1"/>
  <c r="J6277" i="4" s="1"/>
  <c r="J6262" i="4"/>
  <c r="J6263" i="4" s="1"/>
  <c r="J6264" i="4" s="1"/>
  <c r="J6265" i="4" s="1"/>
  <c r="J6266" i="4" s="1"/>
  <c r="J6267" i="4" s="1"/>
  <c r="J6268" i="4" s="1"/>
  <c r="J6261" i="4"/>
  <c r="J6260" i="4"/>
  <c r="J6249" i="4"/>
  <c r="J6250" i="4" s="1"/>
  <c r="J6251" i="4" s="1"/>
  <c r="J6252" i="4" s="1"/>
  <c r="J6253" i="4" s="1"/>
  <c r="J6254" i="4" s="1"/>
  <c r="J6255" i="4" s="1"/>
  <c r="J6256" i="4" s="1"/>
  <c r="J6257" i="4" s="1"/>
  <c r="J6258" i="4" s="1"/>
  <c r="J6259" i="4" s="1"/>
  <c r="J6238" i="4"/>
  <c r="J6239" i="4" s="1"/>
  <c r="J6240" i="4" s="1"/>
  <c r="J6241" i="4" s="1"/>
  <c r="J6242" i="4" s="1"/>
  <c r="J6243" i="4" s="1"/>
  <c r="J6244" i="4" s="1"/>
  <c r="J6245" i="4" s="1"/>
  <c r="J6246" i="4" s="1"/>
  <c r="J6247" i="4" s="1"/>
  <c r="J6248" i="4" s="1"/>
  <c r="J6237" i="4"/>
  <c r="J6236" i="4"/>
  <c r="J6224" i="4"/>
  <c r="J6225" i="4" s="1"/>
  <c r="J6226" i="4" s="1"/>
  <c r="J6227" i="4" s="1"/>
  <c r="J6228" i="4" s="1"/>
  <c r="J6229" i="4" s="1"/>
  <c r="J6230" i="4" s="1"/>
  <c r="J6231" i="4" s="1"/>
  <c r="J6232" i="4" s="1"/>
  <c r="J6233" i="4" s="1"/>
  <c r="J6234" i="4" s="1"/>
  <c r="J6235" i="4" s="1"/>
  <c r="J6223" i="4"/>
  <c r="J6209" i="4"/>
  <c r="J6210" i="4" s="1"/>
  <c r="J6211" i="4" s="1"/>
  <c r="J6212" i="4" s="1"/>
  <c r="J6213" i="4" s="1"/>
  <c r="J6214" i="4" s="1"/>
  <c r="J6215" i="4" s="1"/>
  <c r="J6216" i="4" s="1"/>
  <c r="J6217" i="4" s="1"/>
  <c r="J6218" i="4" s="1"/>
  <c r="J6219" i="4" s="1"/>
  <c r="J6220" i="4" s="1"/>
  <c r="J6221" i="4" s="1"/>
  <c r="J6222" i="4" s="1"/>
  <c r="J6198" i="4"/>
  <c r="J6199" i="4" s="1"/>
  <c r="J6200" i="4" s="1"/>
  <c r="J6201" i="4" s="1"/>
  <c r="J6202" i="4" s="1"/>
  <c r="J6203" i="4" s="1"/>
  <c r="J6204" i="4" s="1"/>
  <c r="J6205" i="4" s="1"/>
  <c r="J6206" i="4" s="1"/>
  <c r="J6207" i="4" s="1"/>
  <c r="J6208" i="4" s="1"/>
  <c r="J6190" i="4"/>
  <c r="J6191" i="4" s="1"/>
  <c r="J6192" i="4" s="1"/>
  <c r="J6193" i="4" s="1"/>
  <c r="J6194" i="4" s="1"/>
  <c r="J6195" i="4" s="1"/>
  <c r="J6196" i="4" s="1"/>
  <c r="J6197" i="4" s="1"/>
  <c r="J6189" i="4"/>
  <c r="J6169" i="4"/>
  <c r="J6170" i="4" s="1"/>
  <c r="J6171" i="4" s="1"/>
  <c r="J6172" i="4" s="1"/>
  <c r="J6173" i="4" s="1"/>
  <c r="J6174" i="4" s="1"/>
  <c r="J6175" i="4" s="1"/>
  <c r="J6176" i="4" s="1"/>
  <c r="J6177" i="4" s="1"/>
  <c r="J6178" i="4" s="1"/>
  <c r="J6179" i="4" s="1"/>
  <c r="J6180" i="4" s="1"/>
  <c r="J6181" i="4" s="1"/>
  <c r="J6182" i="4" s="1"/>
  <c r="J6183" i="4" s="1"/>
  <c r="J6184" i="4" s="1"/>
  <c r="J6185" i="4" s="1"/>
  <c r="J6186" i="4" s="1"/>
  <c r="J6187" i="4" s="1"/>
  <c r="J6188" i="4" s="1"/>
  <c r="J6164" i="4"/>
  <c r="J6165" i="4" s="1"/>
  <c r="J6166" i="4" s="1"/>
  <c r="J6167" i="4" s="1"/>
  <c r="J6168" i="4" s="1"/>
  <c r="J6163" i="4"/>
  <c r="J6140" i="4"/>
  <c r="J6141" i="4" s="1"/>
  <c r="J6142" i="4" s="1"/>
  <c r="J6143" i="4" s="1"/>
  <c r="J6144" i="4" s="1"/>
  <c r="J6145" i="4" s="1"/>
  <c r="J6146" i="4" s="1"/>
  <c r="J6147" i="4" s="1"/>
  <c r="J6148" i="4" s="1"/>
  <c r="J6149" i="4" s="1"/>
  <c r="J6150" i="4" s="1"/>
  <c r="J6151" i="4" s="1"/>
  <c r="J6152" i="4" s="1"/>
  <c r="J6153" i="4" s="1"/>
  <c r="J6154" i="4" s="1"/>
  <c r="J6155" i="4" s="1"/>
  <c r="J6156" i="4" s="1"/>
  <c r="J6157" i="4" s="1"/>
  <c r="J6158" i="4" s="1"/>
  <c r="J6159" i="4" s="1"/>
  <c r="J6160" i="4" s="1"/>
  <c r="J6161" i="4" s="1"/>
  <c r="J6162" i="4" s="1"/>
  <c r="J6138" i="4"/>
  <c r="J6139" i="4" s="1"/>
  <c r="J6137" i="4"/>
  <c r="J6132" i="4"/>
  <c r="J6133" i="4" s="1"/>
  <c r="J6134" i="4" s="1"/>
  <c r="J6135" i="4" s="1"/>
  <c r="J6136" i="4" s="1"/>
  <c r="J6128" i="4"/>
  <c r="J6129" i="4" s="1"/>
  <c r="J6130" i="4" s="1"/>
  <c r="J6131" i="4" s="1"/>
  <c r="J6127" i="4"/>
  <c r="J6114" i="4"/>
  <c r="J6115" i="4" s="1"/>
  <c r="J6116" i="4" s="1"/>
  <c r="J6117" i="4" s="1"/>
  <c r="J6118" i="4" s="1"/>
  <c r="J6119" i="4" s="1"/>
  <c r="J6120" i="4" s="1"/>
  <c r="J6121" i="4" s="1"/>
  <c r="J6122" i="4" s="1"/>
  <c r="J6123" i="4" s="1"/>
  <c r="J6124" i="4" s="1"/>
  <c r="J6125" i="4" s="1"/>
  <c r="J6126" i="4" s="1"/>
  <c r="J6108" i="4"/>
  <c r="J6109" i="4" s="1"/>
  <c r="J6110" i="4" s="1"/>
  <c r="J6111" i="4" s="1"/>
  <c r="J6112" i="4" s="1"/>
  <c r="J6113" i="4" s="1"/>
  <c r="J6104" i="4"/>
  <c r="J6105" i="4" s="1"/>
  <c r="J6106" i="4" s="1"/>
  <c r="J6107" i="4" s="1"/>
  <c r="J6103" i="4"/>
  <c r="J6080" i="4"/>
  <c r="J6081" i="4" s="1"/>
  <c r="J6082" i="4" s="1"/>
  <c r="J6083" i="4" s="1"/>
  <c r="J6084" i="4" s="1"/>
  <c r="J6085" i="4" s="1"/>
  <c r="J6086" i="4" s="1"/>
  <c r="J6087" i="4" s="1"/>
  <c r="J6088" i="4" s="1"/>
  <c r="J6089" i="4" s="1"/>
  <c r="J6090" i="4" s="1"/>
  <c r="J6091" i="4" s="1"/>
  <c r="J6092" i="4" s="1"/>
  <c r="J6093" i="4" s="1"/>
  <c r="J6094" i="4" s="1"/>
  <c r="J6095" i="4" s="1"/>
  <c r="J6096" i="4" s="1"/>
  <c r="J6097" i="4" s="1"/>
  <c r="J6098" i="4" s="1"/>
  <c r="J6099" i="4" s="1"/>
  <c r="J6100" i="4" s="1"/>
  <c r="J6101" i="4" s="1"/>
  <c r="J6102" i="4" s="1"/>
  <c r="J6076" i="4"/>
  <c r="J6077" i="4" s="1"/>
  <c r="J6078" i="4" s="1"/>
  <c r="J6079" i="4" s="1"/>
  <c r="J6075" i="4"/>
  <c r="J6068" i="4"/>
  <c r="J6069" i="4" s="1"/>
  <c r="J6070" i="4" s="1"/>
  <c r="J6071" i="4" s="1"/>
  <c r="J6072" i="4" s="1"/>
  <c r="J6073" i="4" s="1"/>
  <c r="J6074" i="4" s="1"/>
  <c r="J6066" i="4"/>
  <c r="J6067" i="4" s="1"/>
  <c r="J6042" i="4"/>
  <c r="J6043" i="4" s="1"/>
  <c r="J6044" i="4" s="1"/>
  <c r="J6045" i="4" s="1"/>
  <c r="J6046" i="4" s="1"/>
  <c r="J6047" i="4" s="1"/>
  <c r="J6048" i="4" s="1"/>
  <c r="J6049" i="4" s="1"/>
  <c r="J6050" i="4" s="1"/>
  <c r="J6051" i="4" s="1"/>
  <c r="J6052" i="4" s="1"/>
  <c r="J6053" i="4" s="1"/>
  <c r="J6054" i="4" s="1"/>
  <c r="J6055" i="4" s="1"/>
  <c r="J6056" i="4" s="1"/>
  <c r="J6057" i="4" s="1"/>
  <c r="J6058" i="4" s="1"/>
  <c r="J6059" i="4" s="1"/>
  <c r="J6060" i="4" s="1"/>
  <c r="J6061" i="4" s="1"/>
  <c r="J6062" i="4" s="1"/>
  <c r="J6063" i="4" s="1"/>
  <c r="J6064" i="4" s="1"/>
  <c r="J6065" i="4" s="1"/>
  <c r="J6041" i="4"/>
  <c r="J6026" i="4"/>
  <c r="J6027" i="4" s="1"/>
  <c r="J6028" i="4" s="1"/>
  <c r="J6029" i="4" s="1"/>
  <c r="J6030" i="4" s="1"/>
  <c r="J6031" i="4" s="1"/>
  <c r="J6032" i="4" s="1"/>
  <c r="J6033" i="4" s="1"/>
  <c r="J6034" i="4" s="1"/>
  <c r="J6035" i="4" s="1"/>
  <c r="J6036" i="4" s="1"/>
  <c r="J6037" i="4" s="1"/>
  <c r="J6038" i="4" s="1"/>
  <c r="J6039" i="4" s="1"/>
  <c r="J6040" i="4" s="1"/>
  <c r="J6025" i="4"/>
  <c r="J6000" i="4"/>
  <c r="J6001" i="4" s="1"/>
  <c r="J6002" i="4" s="1"/>
  <c r="J6003" i="4" s="1"/>
  <c r="J6004" i="4" s="1"/>
  <c r="J6005" i="4" s="1"/>
  <c r="J6006" i="4" s="1"/>
  <c r="J6007" i="4" s="1"/>
  <c r="J6008" i="4" s="1"/>
  <c r="J6009" i="4" s="1"/>
  <c r="J6010" i="4" s="1"/>
  <c r="J6011" i="4" s="1"/>
  <c r="J6012" i="4" s="1"/>
  <c r="J6013" i="4" s="1"/>
  <c r="J6014" i="4" s="1"/>
  <c r="J6015" i="4" s="1"/>
  <c r="J6016" i="4" s="1"/>
  <c r="J6017" i="4" s="1"/>
  <c r="J6018" i="4" s="1"/>
  <c r="J6019" i="4" s="1"/>
  <c r="J6020" i="4" s="1"/>
  <c r="J6021" i="4" s="1"/>
  <c r="J6022" i="4" s="1"/>
  <c r="J6023" i="4" s="1"/>
  <c r="J6024" i="4" s="1"/>
  <c r="J5984" i="4"/>
  <c r="J5985" i="4" s="1"/>
  <c r="J5986" i="4" s="1"/>
  <c r="J5987" i="4" s="1"/>
  <c r="J5988" i="4" s="1"/>
  <c r="J5989" i="4" s="1"/>
  <c r="J5990" i="4" s="1"/>
  <c r="J5991" i="4" s="1"/>
  <c r="J5992" i="4" s="1"/>
  <c r="J5993" i="4" s="1"/>
  <c r="J5994" i="4" s="1"/>
  <c r="J5995" i="4" s="1"/>
  <c r="J5996" i="4" s="1"/>
  <c r="J5997" i="4" s="1"/>
  <c r="J5998" i="4" s="1"/>
  <c r="J5999" i="4" s="1"/>
  <c r="J5980" i="4"/>
  <c r="J5981" i="4" s="1"/>
  <c r="J5982" i="4" s="1"/>
  <c r="J5983" i="4" s="1"/>
  <c r="J5979" i="4"/>
  <c r="J5964" i="4"/>
  <c r="J5965" i="4" s="1"/>
  <c r="J5966" i="4" s="1"/>
  <c r="J5967" i="4" s="1"/>
  <c r="J5968" i="4" s="1"/>
  <c r="J5969" i="4" s="1"/>
  <c r="J5970" i="4" s="1"/>
  <c r="J5971" i="4" s="1"/>
  <c r="J5972" i="4" s="1"/>
  <c r="J5973" i="4" s="1"/>
  <c r="J5974" i="4" s="1"/>
  <c r="J5975" i="4" s="1"/>
  <c r="J5976" i="4" s="1"/>
  <c r="J5977" i="4" s="1"/>
  <c r="J5978" i="4" s="1"/>
  <c r="J5960" i="4"/>
  <c r="J5961" i="4" s="1"/>
  <c r="J5962" i="4" s="1"/>
  <c r="J5963" i="4" s="1"/>
  <c r="J5959" i="4"/>
  <c r="J5936" i="4"/>
  <c r="J5937" i="4" s="1"/>
  <c r="J5938" i="4" s="1"/>
  <c r="J5939" i="4" s="1"/>
  <c r="J5940" i="4" s="1"/>
  <c r="J5941" i="4" s="1"/>
  <c r="J5942" i="4" s="1"/>
  <c r="J5943" i="4" s="1"/>
  <c r="J5944" i="4" s="1"/>
  <c r="J5945" i="4" s="1"/>
  <c r="J5946" i="4" s="1"/>
  <c r="J5947" i="4" s="1"/>
  <c r="J5948" i="4" s="1"/>
  <c r="J5949" i="4" s="1"/>
  <c r="J5950" i="4" s="1"/>
  <c r="J5951" i="4" s="1"/>
  <c r="J5952" i="4" s="1"/>
  <c r="J5953" i="4" s="1"/>
  <c r="J5954" i="4" s="1"/>
  <c r="J5955" i="4" s="1"/>
  <c r="J5956" i="4" s="1"/>
  <c r="J5957" i="4" s="1"/>
  <c r="J5958" i="4" s="1"/>
  <c r="J5934" i="4"/>
  <c r="J5935" i="4" s="1"/>
  <c r="J5908" i="4"/>
  <c r="J5909" i="4" s="1"/>
  <c r="J5910" i="4" s="1"/>
  <c r="J5911" i="4" s="1"/>
  <c r="J5912" i="4" s="1"/>
  <c r="J5913" i="4" s="1"/>
  <c r="J5914" i="4" s="1"/>
  <c r="J5915" i="4" s="1"/>
  <c r="J5916" i="4" s="1"/>
  <c r="J5917" i="4" s="1"/>
  <c r="J5918" i="4" s="1"/>
  <c r="J5919" i="4" s="1"/>
  <c r="J5920" i="4" s="1"/>
  <c r="J5921" i="4" s="1"/>
  <c r="J5922" i="4" s="1"/>
  <c r="J5923" i="4" s="1"/>
  <c r="J5924" i="4" s="1"/>
  <c r="J5925" i="4" s="1"/>
  <c r="J5926" i="4" s="1"/>
  <c r="J5927" i="4" s="1"/>
  <c r="J5928" i="4" s="1"/>
  <c r="J5929" i="4" s="1"/>
  <c r="J5930" i="4" s="1"/>
  <c r="J5931" i="4" s="1"/>
  <c r="J5932" i="4" s="1"/>
  <c r="J5933" i="4" s="1"/>
  <c r="J5906" i="4"/>
  <c r="J5907" i="4" s="1"/>
  <c r="J5905" i="4"/>
  <c r="J5894" i="4"/>
  <c r="J5895" i="4" s="1"/>
  <c r="J5896" i="4" s="1"/>
  <c r="J5897" i="4" s="1"/>
  <c r="J5898" i="4" s="1"/>
  <c r="J5899" i="4" s="1"/>
  <c r="J5900" i="4" s="1"/>
  <c r="J5901" i="4" s="1"/>
  <c r="J5902" i="4" s="1"/>
  <c r="J5903" i="4" s="1"/>
  <c r="J5904" i="4" s="1"/>
  <c r="J5872" i="4"/>
  <c r="J5873" i="4" s="1"/>
  <c r="J5874" i="4" s="1"/>
  <c r="J5875" i="4" s="1"/>
  <c r="J5876" i="4" s="1"/>
  <c r="J5877" i="4" s="1"/>
  <c r="J5878" i="4" s="1"/>
  <c r="J5879" i="4" s="1"/>
  <c r="J5880" i="4" s="1"/>
  <c r="J5881" i="4" s="1"/>
  <c r="J5882" i="4" s="1"/>
  <c r="J5883" i="4" s="1"/>
  <c r="J5884" i="4" s="1"/>
  <c r="J5885" i="4" s="1"/>
  <c r="J5886" i="4" s="1"/>
  <c r="J5887" i="4" s="1"/>
  <c r="J5888" i="4" s="1"/>
  <c r="J5889" i="4" s="1"/>
  <c r="J5890" i="4" s="1"/>
  <c r="J5891" i="4" s="1"/>
  <c r="J5892" i="4" s="1"/>
  <c r="J5893" i="4" s="1"/>
  <c r="J5864" i="4"/>
  <c r="J5865" i="4" s="1"/>
  <c r="J5866" i="4" s="1"/>
  <c r="J5867" i="4" s="1"/>
  <c r="J5868" i="4" s="1"/>
  <c r="J5869" i="4" s="1"/>
  <c r="J5870" i="4" s="1"/>
  <c r="J5871" i="4" s="1"/>
  <c r="J5860" i="4"/>
  <c r="J5861" i="4" s="1"/>
  <c r="J5862" i="4" s="1"/>
  <c r="J5863" i="4" s="1"/>
  <c r="J5859" i="4"/>
  <c r="J5830" i="4"/>
  <c r="J5831" i="4" s="1"/>
  <c r="J5832" i="4" s="1"/>
  <c r="J5833" i="4" s="1"/>
  <c r="J5834" i="4" s="1"/>
  <c r="J5835" i="4" s="1"/>
  <c r="J5836" i="4" s="1"/>
  <c r="J5837" i="4" s="1"/>
  <c r="J5838" i="4" s="1"/>
  <c r="J5839" i="4" s="1"/>
  <c r="J5840" i="4" s="1"/>
  <c r="J5841" i="4" s="1"/>
  <c r="J5842" i="4" s="1"/>
  <c r="J5843" i="4" s="1"/>
  <c r="J5844" i="4" s="1"/>
  <c r="J5845" i="4" s="1"/>
  <c r="J5846" i="4" s="1"/>
  <c r="J5847" i="4" s="1"/>
  <c r="J5848" i="4" s="1"/>
  <c r="J5849" i="4" s="1"/>
  <c r="J5850" i="4" s="1"/>
  <c r="J5851" i="4" s="1"/>
  <c r="J5852" i="4" s="1"/>
  <c r="J5853" i="4" s="1"/>
  <c r="J5854" i="4" s="1"/>
  <c r="J5855" i="4" s="1"/>
  <c r="J5856" i="4" s="1"/>
  <c r="J5857" i="4" s="1"/>
  <c r="J5858" i="4" s="1"/>
  <c r="J5829" i="4"/>
  <c r="J5814" i="4"/>
  <c r="J5815" i="4" s="1"/>
  <c r="J5816" i="4" s="1"/>
  <c r="J5817" i="4" s="1"/>
  <c r="J5818" i="4" s="1"/>
  <c r="J5819" i="4" s="1"/>
  <c r="J5820" i="4" s="1"/>
  <c r="J5821" i="4" s="1"/>
  <c r="J5822" i="4" s="1"/>
  <c r="J5823" i="4" s="1"/>
  <c r="J5824" i="4" s="1"/>
  <c r="J5825" i="4" s="1"/>
  <c r="J5826" i="4" s="1"/>
  <c r="J5827" i="4" s="1"/>
  <c r="J5828" i="4" s="1"/>
  <c r="J5813" i="4"/>
  <c r="J5804" i="4"/>
  <c r="J5805" i="4" s="1"/>
  <c r="J5806" i="4" s="1"/>
  <c r="J5807" i="4" s="1"/>
  <c r="J5808" i="4" s="1"/>
  <c r="J5809" i="4" s="1"/>
  <c r="J5810" i="4" s="1"/>
  <c r="J5811" i="4" s="1"/>
  <c r="J5812" i="4" s="1"/>
  <c r="J5802" i="4"/>
  <c r="J5803" i="4" s="1"/>
  <c r="J5784" i="4"/>
  <c r="J5785" i="4" s="1"/>
  <c r="J5786" i="4" s="1"/>
  <c r="J5787" i="4" s="1"/>
  <c r="J5788" i="4" s="1"/>
  <c r="J5789" i="4" s="1"/>
  <c r="J5790" i="4" s="1"/>
  <c r="J5791" i="4" s="1"/>
  <c r="J5792" i="4" s="1"/>
  <c r="J5793" i="4" s="1"/>
  <c r="J5794" i="4" s="1"/>
  <c r="J5795" i="4" s="1"/>
  <c r="J5796" i="4" s="1"/>
  <c r="J5797" i="4" s="1"/>
  <c r="J5798" i="4" s="1"/>
  <c r="J5799" i="4" s="1"/>
  <c r="J5800" i="4" s="1"/>
  <c r="J5801" i="4" s="1"/>
  <c r="J5783" i="4"/>
  <c r="J5772" i="4"/>
  <c r="J5773" i="4" s="1"/>
  <c r="J5774" i="4" s="1"/>
  <c r="J5775" i="4" s="1"/>
  <c r="J5776" i="4" s="1"/>
  <c r="J5777" i="4" s="1"/>
  <c r="J5778" i="4" s="1"/>
  <c r="J5779" i="4" s="1"/>
  <c r="J5780" i="4" s="1"/>
  <c r="J5781" i="4" s="1"/>
  <c r="J5782" i="4" s="1"/>
  <c r="J5768" i="4"/>
  <c r="J5769" i="4" s="1"/>
  <c r="J5770" i="4" s="1"/>
  <c r="J5771" i="4" s="1"/>
  <c r="J5740" i="4"/>
  <c r="J5741" i="4" s="1"/>
  <c r="J5742" i="4" s="1"/>
  <c r="J5743" i="4" s="1"/>
  <c r="J5744" i="4" s="1"/>
  <c r="J5745" i="4" s="1"/>
  <c r="J5746" i="4" s="1"/>
  <c r="J5747" i="4" s="1"/>
  <c r="J5748" i="4" s="1"/>
  <c r="J5749" i="4" s="1"/>
  <c r="J5750" i="4" s="1"/>
  <c r="J5751" i="4" s="1"/>
  <c r="J5752" i="4" s="1"/>
  <c r="J5753" i="4" s="1"/>
  <c r="J5754" i="4" s="1"/>
  <c r="J5755" i="4" s="1"/>
  <c r="J5756" i="4" s="1"/>
  <c r="J5757" i="4" s="1"/>
  <c r="J5758" i="4" s="1"/>
  <c r="J5759" i="4" s="1"/>
  <c r="J5760" i="4" s="1"/>
  <c r="J5761" i="4" s="1"/>
  <c r="J5762" i="4" s="1"/>
  <c r="J5763" i="4" s="1"/>
  <c r="J5764" i="4" s="1"/>
  <c r="J5765" i="4" s="1"/>
  <c r="J5766" i="4" s="1"/>
  <c r="J5767" i="4" s="1"/>
  <c r="J5739" i="4"/>
  <c r="J5720" i="4"/>
  <c r="J5721" i="4" s="1"/>
  <c r="J5722" i="4" s="1"/>
  <c r="J5723" i="4" s="1"/>
  <c r="J5724" i="4" s="1"/>
  <c r="J5725" i="4" s="1"/>
  <c r="J5726" i="4" s="1"/>
  <c r="J5727" i="4" s="1"/>
  <c r="J5728" i="4" s="1"/>
  <c r="J5729" i="4" s="1"/>
  <c r="J5730" i="4" s="1"/>
  <c r="J5731" i="4" s="1"/>
  <c r="J5732" i="4" s="1"/>
  <c r="J5733" i="4" s="1"/>
  <c r="J5734" i="4" s="1"/>
  <c r="J5735" i="4" s="1"/>
  <c r="J5736" i="4" s="1"/>
  <c r="J5737" i="4" s="1"/>
  <c r="J5738" i="4" s="1"/>
  <c r="J5718" i="4"/>
  <c r="J5719" i="4" s="1"/>
  <c r="J5716" i="4"/>
  <c r="J5717" i="4" s="1"/>
  <c r="J5714" i="4"/>
  <c r="J5715" i="4" s="1"/>
  <c r="J5696" i="4"/>
  <c r="J5697" i="4" s="1"/>
  <c r="J5698" i="4" s="1"/>
  <c r="J5699" i="4" s="1"/>
  <c r="J5700" i="4" s="1"/>
  <c r="J5701" i="4" s="1"/>
  <c r="J5702" i="4" s="1"/>
  <c r="J5703" i="4" s="1"/>
  <c r="J5704" i="4" s="1"/>
  <c r="J5705" i="4" s="1"/>
  <c r="J5706" i="4" s="1"/>
  <c r="J5707" i="4" s="1"/>
  <c r="J5708" i="4" s="1"/>
  <c r="J5709" i="4" s="1"/>
  <c r="J5710" i="4" s="1"/>
  <c r="J5711" i="4" s="1"/>
  <c r="J5712" i="4" s="1"/>
  <c r="J5713" i="4" s="1"/>
  <c r="J5692" i="4"/>
  <c r="J5693" i="4" s="1"/>
  <c r="J5694" i="4" s="1"/>
  <c r="J5695" i="4" s="1"/>
  <c r="J5691" i="4"/>
  <c r="J5672" i="4"/>
  <c r="J5673" i="4" s="1"/>
  <c r="J5674" i="4" s="1"/>
  <c r="J5675" i="4" s="1"/>
  <c r="J5676" i="4" s="1"/>
  <c r="J5677" i="4" s="1"/>
  <c r="J5678" i="4" s="1"/>
  <c r="J5679" i="4" s="1"/>
  <c r="J5680" i="4" s="1"/>
  <c r="J5681" i="4" s="1"/>
  <c r="J5682" i="4" s="1"/>
  <c r="J5683" i="4" s="1"/>
  <c r="J5684" i="4" s="1"/>
  <c r="J5685" i="4" s="1"/>
  <c r="J5686" i="4" s="1"/>
  <c r="J5687" i="4" s="1"/>
  <c r="J5688" i="4" s="1"/>
  <c r="J5689" i="4" s="1"/>
  <c r="J5690" i="4" s="1"/>
  <c r="J5671" i="4"/>
  <c r="J5650" i="4"/>
  <c r="J5651" i="4" s="1"/>
  <c r="J5652" i="4" s="1"/>
  <c r="J5653" i="4" s="1"/>
  <c r="J5654" i="4" s="1"/>
  <c r="J5655" i="4" s="1"/>
  <c r="J5656" i="4" s="1"/>
  <c r="J5657" i="4" s="1"/>
  <c r="J5658" i="4" s="1"/>
  <c r="J5659" i="4" s="1"/>
  <c r="J5660" i="4" s="1"/>
  <c r="J5661" i="4" s="1"/>
  <c r="J5662" i="4" s="1"/>
  <c r="J5663" i="4" s="1"/>
  <c r="J5664" i="4" s="1"/>
  <c r="J5665" i="4" s="1"/>
  <c r="J5666" i="4" s="1"/>
  <c r="J5667" i="4" s="1"/>
  <c r="J5668" i="4" s="1"/>
  <c r="J5669" i="4" s="1"/>
  <c r="J5670" i="4" s="1"/>
  <c r="J5648" i="4"/>
  <c r="J5649" i="4" s="1"/>
  <c r="J5634" i="4"/>
  <c r="J5635" i="4" s="1"/>
  <c r="J5636" i="4" s="1"/>
  <c r="J5637" i="4" s="1"/>
  <c r="J5638" i="4" s="1"/>
  <c r="J5639" i="4" s="1"/>
  <c r="J5640" i="4" s="1"/>
  <c r="J5641" i="4" s="1"/>
  <c r="J5642" i="4" s="1"/>
  <c r="J5643" i="4" s="1"/>
  <c r="J5644" i="4" s="1"/>
  <c r="J5645" i="4" s="1"/>
  <c r="J5646" i="4" s="1"/>
  <c r="J5647" i="4" s="1"/>
  <c r="J5632" i="4"/>
  <c r="J5633" i="4" s="1"/>
  <c r="J5631" i="4"/>
  <c r="J5620" i="4"/>
  <c r="J5621" i="4" s="1"/>
  <c r="J5622" i="4" s="1"/>
  <c r="J5623" i="4" s="1"/>
  <c r="J5624" i="4" s="1"/>
  <c r="J5625" i="4" s="1"/>
  <c r="J5626" i="4" s="1"/>
  <c r="J5627" i="4" s="1"/>
  <c r="J5628" i="4" s="1"/>
  <c r="J5629" i="4" s="1"/>
  <c r="J5630" i="4" s="1"/>
  <c r="J5612" i="4"/>
  <c r="J5613" i="4" s="1"/>
  <c r="J5614" i="4" s="1"/>
  <c r="J5615" i="4" s="1"/>
  <c r="J5616" i="4" s="1"/>
  <c r="J5617" i="4" s="1"/>
  <c r="J5618" i="4" s="1"/>
  <c r="J5619" i="4" s="1"/>
  <c r="J5610" i="4"/>
  <c r="J5611" i="4" s="1"/>
  <c r="J5609" i="4"/>
  <c r="J5586" i="4"/>
  <c r="J5587" i="4" s="1"/>
  <c r="J5588" i="4" s="1"/>
  <c r="J5589" i="4" s="1"/>
  <c r="J5590" i="4" s="1"/>
  <c r="J5591" i="4" s="1"/>
  <c r="J5592" i="4" s="1"/>
  <c r="J5593" i="4" s="1"/>
  <c r="J5594" i="4" s="1"/>
  <c r="J5595" i="4" s="1"/>
  <c r="J5596" i="4" s="1"/>
  <c r="J5597" i="4" s="1"/>
  <c r="J5598" i="4" s="1"/>
  <c r="J5599" i="4" s="1"/>
  <c r="J5600" i="4" s="1"/>
  <c r="J5601" i="4" s="1"/>
  <c r="J5602" i="4" s="1"/>
  <c r="J5603" i="4" s="1"/>
  <c r="J5604" i="4" s="1"/>
  <c r="J5605" i="4" s="1"/>
  <c r="J5606" i="4" s="1"/>
  <c r="J5607" i="4" s="1"/>
  <c r="J5608" i="4" s="1"/>
  <c r="J5570" i="4"/>
  <c r="J5571" i="4" s="1"/>
  <c r="J5572" i="4" s="1"/>
  <c r="J5573" i="4" s="1"/>
  <c r="J5574" i="4" s="1"/>
  <c r="J5575" i="4" s="1"/>
  <c r="J5576" i="4" s="1"/>
  <c r="J5577" i="4" s="1"/>
  <c r="J5578" i="4" s="1"/>
  <c r="J5579" i="4" s="1"/>
  <c r="J5580" i="4" s="1"/>
  <c r="J5581" i="4" s="1"/>
  <c r="J5582" i="4" s="1"/>
  <c r="J5583" i="4" s="1"/>
  <c r="J5584" i="4" s="1"/>
  <c r="J5585" i="4" s="1"/>
  <c r="J5568" i="4"/>
  <c r="J5569" i="4" s="1"/>
  <c r="J5554" i="4"/>
  <c r="J5555" i="4" s="1"/>
  <c r="J5556" i="4" s="1"/>
  <c r="J5557" i="4" s="1"/>
  <c r="J5558" i="4" s="1"/>
  <c r="J5559" i="4" s="1"/>
  <c r="J5560" i="4" s="1"/>
  <c r="J5561" i="4" s="1"/>
  <c r="J5562" i="4" s="1"/>
  <c r="J5563" i="4" s="1"/>
  <c r="J5564" i="4" s="1"/>
  <c r="J5565" i="4" s="1"/>
  <c r="J5566" i="4" s="1"/>
  <c r="J5567" i="4" s="1"/>
  <c r="J5546" i="4"/>
  <c r="J5547" i="4" s="1"/>
  <c r="J5548" i="4" s="1"/>
  <c r="J5549" i="4" s="1"/>
  <c r="J5550" i="4" s="1"/>
  <c r="J5551" i="4" s="1"/>
  <c r="J5552" i="4" s="1"/>
  <c r="J5553" i="4" s="1"/>
  <c r="J5518" i="4"/>
  <c r="J5519" i="4" s="1"/>
  <c r="J5520" i="4" s="1"/>
  <c r="J5521" i="4" s="1"/>
  <c r="J5522" i="4" s="1"/>
  <c r="J5523" i="4" s="1"/>
  <c r="J5524" i="4" s="1"/>
  <c r="J5525" i="4" s="1"/>
  <c r="J5526" i="4" s="1"/>
  <c r="J5527" i="4" s="1"/>
  <c r="J5528" i="4" s="1"/>
  <c r="J5529" i="4" s="1"/>
  <c r="J5530" i="4" s="1"/>
  <c r="J5531" i="4" s="1"/>
  <c r="J5532" i="4" s="1"/>
  <c r="J5533" i="4" s="1"/>
  <c r="J5534" i="4" s="1"/>
  <c r="J5535" i="4" s="1"/>
  <c r="J5536" i="4" s="1"/>
  <c r="J5537" i="4" s="1"/>
  <c r="J5538" i="4" s="1"/>
  <c r="J5539" i="4" s="1"/>
  <c r="J5540" i="4" s="1"/>
  <c r="J5541" i="4" s="1"/>
  <c r="J5542" i="4" s="1"/>
  <c r="J5543" i="4" s="1"/>
  <c r="J5544" i="4" s="1"/>
  <c r="J5545" i="4" s="1"/>
  <c r="J5516" i="4"/>
  <c r="J5517" i="4" s="1"/>
  <c r="J5502" i="4"/>
  <c r="J5503" i="4" s="1"/>
  <c r="J5504" i="4" s="1"/>
  <c r="J5505" i="4" s="1"/>
  <c r="J5506" i="4" s="1"/>
  <c r="J5507" i="4" s="1"/>
  <c r="J5508" i="4" s="1"/>
  <c r="J5509" i="4" s="1"/>
  <c r="J5510" i="4" s="1"/>
  <c r="J5511" i="4" s="1"/>
  <c r="J5512" i="4" s="1"/>
  <c r="J5513" i="4" s="1"/>
  <c r="J5514" i="4" s="1"/>
  <c r="J5515" i="4" s="1"/>
  <c r="J5500" i="4"/>
  <c r="J5501" i="4" s="1"/>
  <c r="J5478" i="4"/>
  <c r="J5479" i="4" s="1"/>
  <c r="J5480" i="4" s="1"/>
  <c r="J5481" i="4" s="1"/>
  <c r="J5482" i="4" s="1"/>
  <c r="J5483" i="4" s="1"/>
  <c r="J5484" i="4" s="1"/>
  <c r="J5485" i="4" s="1"/>
  <c r="J5486" i="4" s="1"/>
  <c r="J5487" i="4" s="1"/>
  <c r="J5488" i="4" s="1"/>
  <c r="J5489" i="4" s="1"/>
  <c r="J5490" i="4" s="1"/>
  <c r="J5491" i="4" s="1"/>
  <c r="J5492" i="4" s="1"/>
  <c r="J5493" i="4" s="1"/>
  <c r="J5494" i="4" s="1"/>
  <c r="J5495" i="4" s="1"/>
  <c r="J5496" i="4" s="1"/>
  <c r="J5497" i="4" s="1"/>
  <c r="J5498" i="4" s="1"/>
  <c r="J5499" i="4" s="1"/>
  <c r="J5476" i="4"/>
  <c r="J5477" i="4" s="1"/>
  <c r="J5475" i="4"/>
  <c r="J5452" i="4"/>
  <c r="J5453" i="4" s="1"/>
  <c r="J5454" i="4" s="1"/>
  <c r="J5455" i="4" s="1"/>
  <c r="J5456" i="4" s="1"/>
  <c r="J5457" i="4" s="1"/>
  <c r="J5458" i="4" s="1"/>
  <c r="J5459" i="4" s="1"/>
  <c r="J5460" i="4" s="1"/>
  <c r="J5461" i="4" s="1"/>
  <c r="J5462" i="4" s="1"/>
  <c r="J5463" i="4" s="1"/>
  <c r="J5464" i="4" s="1"/>
  <c r="J5465" i="4" s="1"/>
  <c r="J5466" i="4" s="1"/>
  <c r="J5467" i="4" s="1"/>
  <c r="J5468" i="4" s="1"/>
  <c r="J5469" i="4" s="1"/>
  <c r="J5470" i="4" s="1"/>
  <c r="J5471" i="4" s="1"/>
  <c r="J5472" i="4" s="1"/>
  <c r="J5473" i="4" s="1"/>
  <c r="J5474" i="4" s="1"/>
  <c r="J5440" i="4"/>
  <c r="J5441" i="4" s="1"/>
  <c r="J5442" i="4" s="1"/>
  <c r="J5443" i="4" s="1"/>
  <c r="J5444" i="4" s="1"/>
  <c r="J5445" i="4" s="1"/>
  <c r="J5446" i="4" s="1"/>
  <c r="J5447" i="4" s="1"/>
  <c r="J5448" i="4" s="1"/>
  <c r="J5449" i="4" s="1"/>
  <c r="J5450" i="4" s="1"/>
  <c r="J5451" i="4" s="1"/>
  <c r="J5438" i="4"/>
  <c r="J5439" i="4" s="1"/>
  <c r="J5437" i="4"/>
  <c r="J5418" i="4"/>
  <c r="J5419" i="4" s="1"/>
  <c r="J5420" i="4" s="1"/>
  <c r="J5421" i="4" s="1"/>
  <c r="J5422" i="4" s="1"/>
  <c r="J5423" i="4" s="1"/>
  <c r="J5424" i="4" s="1"/>
  <c r="J5425" i="4" s="1"/>
  <c r="J5426" i="4" s="1"/>
  <c r="J5427" i="4" s="1"/>
  <c r="J5428" i="4" s="1"/>
  <c r="J5429" i="4" s="1"/>
  <c r="J5430" i="4" s="1"/>
  <c r="J5431" i="4" s="1"/>
  <c r="J5432" i="4" s="1"/>
  <c r="J5433" i="4" s="1"/>
  <c r="J5434" i="4" s="1"/>
  <c r="J5435" i="4" s="1"/>
  <c r="J5436" i="4" s="1"/>
  <c r="J5406" i="4"/>
  <c r="J5407" i="4" s="1"/>
  <c r="J5408" i="4" s="1"/>
  <c r="J5409" i="4" s="1"/>
  <c r="J5410" i="4" s="1"/>
  <c r="J5411" i="4" s="1"/>
  <c r="J5412" i="4" s="1"/>
  <c r="J5413" i="4" s="1"/>
  <c r="J5414" i="4" s="1"/>
  <c r="J5415" i="4" s="1"/>
  <c r="J5416" i="4" s="1"/>
  <c r="J5417" i="4" s="1"/>
  <c r="J5390" i="4"/>
  <c r="J5391" i="4" s="1"/>
  <c r="J5392" i="4" s="1"/>
  <c r="J5393" i="4" s="1"/>
  <c r="J5394" i="4" s="1"/>
  <c r="J5395" i="4" s="1"/>
  <c r="J5396" i="4" s="1"/>
  <c r="J5397" i="4" s="1"/>
  <c r="J5398" i="4" s="1"/>
  <c r="J5399" i="4" s="1"/>
  <c r="J5400" i="4" s="1"/>
  <c r="J5401" i="4" s="1"/>
  <c r="J5402" i="4" s="1"/>
  <c r="J5403" i="4" s="1"/>
  <c r="J5404" i="4" s="1"/>
  <c r="J5405" i="4" s="1"/>
  <c r="J5382" i="4"/>
  <c r="J5383" i="4" s="1"/>
  <c r="J5384" i="4" s="1"/>
  <c r="J5385" i="4" s="1"/>
  <c r="J5386" i="4" s="1"/>
  <c r="J5387" i="4" s="1"/>
  <c r="J5388" i="4" s="1"/>
  <c r="J5389" i="4" s="1"/>
  <c r="J5381" i="4"/>
  <c r="J5364" i="4"/>
  <c r="J5365" i="4" s="1"/>
  <c r="J5366" i="4" s="1"/>
  <c r="J5367" i="4" s="1"/>
  <c r="J5368" i="4" s="1"/>
  <c r="J5369" i="4" s="1"/>
  <c r="J5370" i="4" s="1"/>
  <c r="J5371" i="4" s="1"/>
  <c r="J5372" i="4" s="1"/>
  <c r="J5373" i="4" s="1"/>
  <c r="J5374" i="4" s="1"/>
  <c r="J5375" i="4" s="1"/>
  <c r="J5376" i="4" s="1"/>
  <c r="J5377" i="4" s="1"/>
  <c r="J5378" i="4" s="1"/>
  <c r="J5379" i="4" s="1"/>
  <c r="J5380" i="4" s="1"/>
  <c r="J5363" i="4"/>
  <c r="J5354" i="4"/>
  <c r="J5355" i="4" s="1"/>
  <c r="J5356" i="4" s="1"/>
  <c r="J5357" i="4" s="1"/>
  <c r="J5358" i="4" s="1"/>
  <c r="J5359" i="4" s="1"/>
  <c r="J5360" i="4" s="1"/>
  <c r="J5361" i="4" s="1"/>
  <c r="J5362" i="4" s="1"/>
  <c r="J5353" i="4"/>
  <c r="J5340" i="4"/>
  <c r="J5341" i="4" s="1"/>
  <c r="J5342" i="4" s="1"/>
  <c r="J5343" i="4" s="1"/>
  <c r="J5344" i="4" s="1"/>
  <c r="J5345" i="4" s="1"/>
  <c r="J5346" i="4" s="1"/>
  <c r="J5347" i="4" s="1"/>
  <c r="J5348" i="4" s="1"/>
  <c r="J5349" i="4" s="1"/>
  <c r="J5350" i="4" s="1"/>
  <c r="J5351" i="4" s="1"/>
  <c r="J5352" i="4" s="1"/>
  <c r="J5339" i="4"/>
  <c r="J5314" i="4"/>
  <c r="J5315" i="4" s="1"/>
  <c r="J5316" i="4" s="1"/>
  <c r="J5317" i="4" s="1"/>
  <c r="J5318" i="4" s="1"/>
  <c r="J5319" i="4" s="1"/>
  <c r="J5320" i="4" s="1"/>
  <c r="J5321" i="4" s="1"/>
  <c r="J5322" i="4" s="1"/>
  <c r="J5323" i="4" s="1"/>
  <c r="J5324" i="4" s="1"/>
  <c r="J5325" i="4" s="1"/>
  <c r="J5326" i="4" s="1"/>
  <c r="J5327" i="4" s="1"/>
  <c r="J5328" i="4" s="1"/>
  <c r="J5329" i="4" s="1"/>
  <c r="J5330" i="4" s="1"/>
  <c r="J5331" i="4" s="1"/>
  <c r="J5332" i="4" s="1"/>
  <c r="J5333" i="4" s="1"/>
  <c r="J5334" i="4" s="1"/>
  <c r="J5335" i="4" s="1"/>
  <c r="J5336" i="4" s="1"/>
  <c r="J5337" i="4" s="1"/>
  <c r="J5338" i="4" s="1"/>
  <c r="J5313" i="4"/>
  <c r="J5296" i="4"/>
  <c r="J5297" i="4" s="1"/>
  <c r="J5298" i="4" s="1"/>
  <c r="J5299" i="4" s="1"/>
  <c r="J5300" i="4" s="1"/>
  <c r="J5301" i="4" s="1"/>
  <c r="J5302" i="4" s="1"/>
  <c r="J5303" i="4" s="1"/>
  <c r="J5304" i="4" s="1"/>
  <c r="J5305" i="4" s="1"/>
  <c r="J5306" i="4" s="1"/>
  <c r="J5307" i="4" s="1"/>
  <c r="J5308" i="4" s="1"/>
  <c r="J5309" i="4" s="1"/>
  <c r="J5310" i="4" s="1"/>
  <c r="J5311" i="4" s="1"/>
  <c r="J5312" i="4" s="1"/>
  <c r="J5294" i="4"/>
  <c r="J5295" i="4" s="1"/>
  <c r="J5280" i="4"/>
  <c r="J5281" i="4" s="1"/>
  <c r="J5282" i="4" s="1"/>
  <c r="J5283" i="4" s="1"/>
  <c r="J5284" i="4" s="1"/>
  <c r="J5285" i="4" s="1"/>
  <c r="J5286" i="4" s="1"/>
  <c r="J5287" i="4" s="1"/>
  <c r="J5288" i="4" s="1"/>
  <c r="J5289" i="4" s="1"/>
  <c r="J5290" i="4" s="1"/>
  <c r="J5291" i="4" s="1"/>
  <c r="J5292" i="4" s="1"/>
  <c r="J5293" i="4" s="1"/>
  <c r="J5278" i="4"/>
  <c r="J5279" i="4" s="1"/>
  <c r="J5277" i="4"/>
  <c r="J5258" i="4"/>
  <c r="J5259" i="4" s="1"/>
  <c r="J5260" i="4" s="1"/>
  <c r="J5261" i="4" s="1"/>
  <c r="J5262" i="4" s="1"/>
  <c r="J5263" i="4" s="1"/>
  <c r="J5264" i="4" s="1"/>
  <c r="J5265" i="4" s="1"/>
  <c r="J5266" i="4" s="1"/>
  <c r="J5267" i="4" s="1"/>
  <c r="J5268" i="4" s="1"/>
  <c r="J5269" i="4" s="1"/>
  <c r="J5270" i="4" s="1"/>
  <c r="J5271" i="4" s="1"/>
  <c r="J5272" i="4" s="1"/>
  <c r="J5273" i="4" s="1"/>
  <c r="J5274" i="4" s="1"/>
  <c r="J5275" i="4" s="1"/>
  <c r="J5276" i="4" s="1"/>
  <c r="J5256" i="4"/>
  <c r="J5257" i="4" s="1"/>
  <c r="J5255" i="4"/>
  <c r="J5252" i="4"/>
  <c r="J5253" i="4" s="1"/>
  <c r="J5254" i="4" s="1"/>
  <c r="J5250" i="4"/>
  <c r="J5251" i="4" s="1"/>
  <c r="J5249" i="4"/>
  <c r="J5226" i="4"/>
  <c r="J5227" i="4" s="1"/>
  <c r="J5228" i="4" s="1"/>
  <c r="J5229" i="4" s="1"/>
  <c r="J5230" i="4" s="1"/>
  <c r="J5231" i="4" s="1"/>
  <c r="J5232" i="4" s="1"/>
  <c r="J5233" i="4" s="1"/>
  <c r="J5234" i="4" s="1"/>
  <c r="J5235" i="4" s="1"/>
  <c r="J5236" i="4" s="1"/>
  <c r="J5237" i="4" s="1"/>
  <c r="J5238" i="4" s="1"/>
  <c r="J5239" i="4" s="1"/>
  <c r="J5240" i="4" s="1"/>
  <c r="J5241" i="4" s="1"/>
  <c r="J5242" i="4" s="1"/>
  <c r="J5243" i="4" s="1"/>
  <c r="J5244" i="4" s="1"/>
  <c r="J5245" i="4" s="1"/>
  <c r="J5246" i="4" s="1"/>
  <c r="J5247" i="4" s="1"/>
  <c r="J5248" i="4" s="1"/>
  <c r="J5225" i="4"/>
  <c r="J5196" i="4"/>
  <c r="J5197" i="4" s="1"/>
  <c r="J5198" i="4" s="1"/>
  <c r="J5199" i="4" s="1"/>
  <c r="J5200" i="4" s="1"/>
  <c r="J5201" i="4" s="1"/>
  <c r="J5202" i="4" s="1"/>
  <c r="J5203" i="4" s="1"/>
  <c r="J5204" i="4" s="1"/>
  <c r="J5205" i="4" s="1"/>
  <c r="J5206" i="4" s="1"/>
  <c r="J5207" i="4" s="1"/>
  <c r="J5208" i="4" s="1"/>
  <c r="J5209" i="4" s="1"/>
  <c r="J5210" i="4" s="1"/>
  <c r="J5211" i="4" s="1"/>
  <c r="J5212" i="4" s="1"/>
  <c r="J5213" i="4" s="1"/>
  <c r="J5214" i="4" s="1"/>
  <c r="J5215" i="4" s="1"/>
  <c r="J5216" i="4" s="1"/>
  <c r="J5217" i="4" s="1"/>
  <c r="J5218" i="4" s="1"/>
  <c r="J5219" i="4" s="1"/>
  <c r="J5220" i="4" s="1"/>
  <c r="J5221" i="4" s="1"/>
  <c r="J5222" i="4" s="1"/>
  <c r="J5223" i="4" s="1"/>
  <c r="J5224" i="4" s="1"/>
  <c r="J5195" i="4"/>
  <c r="J5186" i="4"/>
  <c r="J5187" i="4" s="1"/>
  <c r="J5188" i="4" s="1"/>
  <c r="J5189" i="4" s="1"/>
  <c r="J5190" i="4" s="1"/>
  <c r="J5191" i="4" s="1"/>
  <c r="J5192" i="4" s="1"/>
  <c r="J5193" i="4" s="1"/>
  <c r="J5194" i="4" s="1"/>
  <c r="J5184" i="4"/>
  <c r="J5185" i="4" s="1"/>
  <c r="J5183" i="4"/>
  <c r="J5176" i="4"/>
  <c r="J5177" i="4" s="1"/>
  <c r="J5178" i="4" s="1"/>
  <c r="J5179" i="4" s="1"/>
  <c r="J5180" i="4" s="1"/>
  <c r="J5181" i="4" s="1"/>
  <c r="J5182" i="4" s="1"/>
  <c r="J5174" i="4"/>
  <c r="J5175" i="4" s="1"/>
  <c r="J5173" i="4"/>
  <c r="J5146" i="4"/>
  <c r="J5147" i="4" s="1"/>
  <c r="J5148" i="4" s="1"/>
  <c r="J5149" i="4" s="1"/>
  <c r="J5150" i="4" s="1"/>
  <c r="J5151" i="4" s="1"/>
  <c r="J5152" i="4" s="1"/>
  <c r="J5153" i="4" s="1"/>
  <c r="J5154" i="4" s="1"/>
  <c r="J5155" i="4" s="1"/>
  <c r="J5156" i="4" s="1"/>
  <c r="J5157" i="4" s="1"/>
  <c r="J5158" i="4" s="1"/>
  <c r="J5159" i="4" s="1"/>
  <c r="J5160" i="4" s="1"/>
  <c r="J5161" i="4" s="1"/>
  <c r="J5162" i="4" s="1"/>
  <c r="J5163" i="4" s="1"/>
  <c r="J5164" i="4" s="1"/>
  <c r="J5165" i="4" s="1"/>
  <c r="J5166" i="4" s="1"/>
  <c r="J5167" i="4" s="1"/>
  <c r="J5168" i="4" s="1"/>
  <c r="J5169" i="4" s="1"/>
  <c r="J5170" i="4" s="1"/>
  <c r="J5171" i="4" s="1"/>
  <c r="J5172" i="4" s="1"/>
  <c r="J5144" i="4"/>
  <c r="J5145" i="4" s="1"/>
  <c r="J5143" i="4"/>
  <c r="J5120" i="4"/>
  <c r="J5121" i="4" s="1"/>
  <c r="J5122" i="4" s="1"/>
  <c r="J5123" i="4" s="1"/>
  <c r="J5124" i="4" s="1"/>
  <c r="J5125" i="4" s="1"/>
  <c r="J5126" i="4" s="1"/>
  <c r="J5127" i="4" s="1"/>
  <c r="J5128" i="4" s="1"/>
  <c r="J5129" i="4" s="1"/>
  <c r="J5130" i="4" s="1"/>
  <c r="J5131" i="4" s="1"/>
  <c r="J5132" i="4" s="1"/>
  <c r="J5133" i="4" s="1"/>
  <c r="J5134" i="4" s="1"/>
  <c r="J5135" i="4" s="1"/>
  <c r="J5136" i="4" s="1"/>
  <c r="J5137" i="4" s="1"/>
  <c r="J5138" i="4" s="1"/>
  <c r="J5139" i="4" s="1"/>
  <c r="J5140" i="4" s="1"/>
  <c r="J5141" i="4" s="1"/>
  <c r="J5142" i="4" s="1"/>
  <c r="J5108" i="4"/>
  <c r="J5109" i="4" s="1"/>
  <c r="J5110" i="4" s="1"/>
  <c r="J5111" i="4" s="1"/>
  <c r="J5112" i="4" s="1"/>
  <c r="J5113" i="4" s="1"/>
  <c r="J5114" i="4" s="1"/>
  <c r="J5115" i="4" s="1"/>
  <c r="J5116" i="4" s="1"/>
  <c r="J5117" i="4" s="1"/>
  <c r="J5118" i="4" s="1"/>
  <c r="J5119" i="4" s="1"/>
  <c r="J5106" i="4"/>
  <c r="J5107" i="4" s="1"/>
  <c r="J5105" i="4"/>
  <c r="J5094" i="4"/>
  <c r="J5095" i="4" s="1"/>
  <c r="J5096" i="4" s="1"/>
  <c r="J5097" i="4" s="1"/>
  <c r="J5098" i="4" s="1"/>
  <c r="J5099" i="4" s="1"/>
  <c r="J5100" i="4" s="1"/>
  <c r="J5101" i="4" s="1"/>
  <c r="J5102" i="4" s="1"/>
  <c r="J5103" i="4" s="1"/>
  <c r="J5104" i="4" s="1"/>
  <c r="J5092" i="4"/>
  <c r="J5093" i="4" s="1"/>
  <c r="J5070" i="4"/>
  <c r="J5071" i="4" s="1"/>
  <c r="J5072" i="4" s="1"/>
  <c r="J5073" i="4" s="1"/>
  <c r="J5074" i="4" s="1"/>
  <c r="J5075" i="4" s="1"/>
  <c r="J5076" i="4" s="1"/>
  <c r="J5077" i="4" s="1"/>
  <c r="J5078" i="4" s="1"/>
  <c r="J5079" i="4" s="1"/>
  <c r="J5080" i="4" s="1"/>
  <c r="J5081" i="4" s="1"/>
  <c r="J5082" i="4" s="1"/>
  <c r="J5083" i="4" s="1"/>
  <c r="J5084" i="4" s="1"/>
  <c r="J5085" i="4" s="1"/>
  <c r="J5086" i="4" s="1"/>
  <c r="J5087" i="4" s="1"/>
  <c r="J5088" i="4" s="1"/>
  <c r="J5089" i="4" s="1"/>
  <c r="J5090" i="4" s="1"/>
  <c r="J5091" i="4" s="1"/>
  <c r="J5058" i="4"/>
  <c r="J5059" i="4" s="1"/>
  <c r="J5060" i="4" s="1"/>
  <c r="J5061" i="4" s="1"/>
  <c r="J5062" i="4" s="1"/>
  <c r="J5063" i="4" s="1"/>
  <c r="J5064" i="4" s="1"/>
  <c r="J5065" i="4" s="1"/>
  <c r="J5066" i="4" s="1"/>
  <c r="J5067" i="4" s="1"/>
  <c r="J5068" i="4" s="1"/>
  <c r="J5069" i="4" s="1"/>
  <c r="J5038" i="4"/>
  <c r="J5039" i="4" s="1"/>
  <c r="J5040" i="4" s="1"/>
  <c r="J5041" i="4" s="1"/>
  <c r="J5042" i="4" s="1"/>
  <c r="J5043" i="4" s="1"/>
  <c r="J5044" i="4" s="1"/>
  <c r="J5045" i="4" s="1"/>
  <c r="J5046" i="4" s="1"/>
  <c r="J5047" i="4" s="1"/>
  <c r="J5048" i="4" s="1"/>
  <c r="J5049" i="4" s="1"/>
  <c r="J5050" i="4" s="1"/>
  <c r="J5051" i="4" s="1"/>
  <c r="J5052" i="4" s="1"/>
  <c r="J5053" i="4" s="1"/>
  <c r="J5054" i="4" s="1"/>
  <c r="J5055" i="4" s="1"/>
  <c r="J5056" i="4" s="1"/>
  <c r="J5057" i="4" s="1"/>
  <c r="J5037" i="4"/>
  <c r="J5028" i="4"/>
  <c r="J5029" i="4" s="1"/>
  <c r="J5030" i="4" s="1"/>
  <c r="J5031" i="4" s="1"/>
  <c r="J5032" i="4" s="1"/>
  <c r="J5033" i="4" s="1"/>
  <c r="J5034" i="4" s="1"/>
  <c r="J5035" i="4" s="1"/>
  <c r="J5036" i="4" s="1"/>
  <c r="J5026" i="4"/>
  <c r="J5027" i="4" s="1"/>
  <c r="J5025" i="4"/>
  <c r="J5010" i="4"/>
  <c r="J5011" i="4" s="1"/>
  <c r="J5012" i="4" s="1"/>
  <c r="J5013" i="4" s="1"/>
  <c r="J5014" i="4" s="1"/>
  <c r="J5015" i="4" s="1"/>
  <c r="J5016" i="4" s="1"/>
  <c r="J5017" i="4" s="1"/>
  <c r="J5018" i="4" s="1"/>
  <c r="J5019" i="4" s="1"/>
  <c r="J5020" i="4" s="1"/>
  <c r="J5021" i="4" s="1"/>
  <c r="J5022" i="4" s="1"/>
  <c r="J5023" i="4" s="1"/>
  <c r="J5024" i="4" s="1"/>
  <c r="J5008" i="4"/>
  <c r="J5009" i="4" s="1"/>
  <c r="J5007" i="4"/>
  <c r="J4992" i="4"/>
  <c r="J4993" i="4" s="1"/>
  <c r="J4994" i="4" s="1"/>
  <c r="J4995" i="4" s="1"/>
  <c r="J4996" i="4" s="1"/>
  <c r="J4997" i="4" s="1"/>
  <c r="J4998" i="4" s="1"/>
  <c r="J4999" i="4" s="1"/>
  <c r="J5000" i="4" s="1"/>
  <c r="J5001" i="4" s="1"/>
  <c r="J5002" i="4" s="1"/>
  <c r="J5003" i="4" s="1"/>
  <c r="J5004" i="4" s="1"/>
  <c r="J5005" i="4" s="1"/>
  <c r="J5006" i="4" s="1"/>
  <c r="J4991" i="4"/>
  <c r="J4974" i="4"/>
  <c r="J4975" i="4" s="1"/>
  <c r="J4976" i="4" s="1"/>
  <c r="J4977" i="4" s="1"/>
  <c r="J4978" i="4" s="1"/>
  <c r="J4979" i="4" s="1"/>
  <c r="J4980" i="4" s="1"/>
  <c r="J4981" i="4" s="1"/>
  <c r="J4982" i="4" s="1"/>
  <c r="J4983" i="4" s="1"/>
  <c r="J4984" i="4" s="1"/>
  <c r="J4985" i="4" s="1"/>
  <c r="J4986" i="4" s="1"/>
  <c r="J4987" i="4" s="1"/>
  <c r="J4988" i="4" s="1"/>
  <c r="J4989" i="4" s="1"/>
  <c r="J4990" i="4" s="1"/>
  <c r="J4966" i="4"/>
  <c r="J4967" i="4" s="1"/>
  <c r="J4968" i="4" s="1"/>
  <c r="J4969" i="4" s="1"/>
  <c r="J4970" i="4" s="1"/>
  <c r="J4971" i="4" s="1"/>
  <c r="J4972" i="4" s="1"/>
  <c r="J4973" i="4" s="1"/>
  <c r="J4964" i="4"/>
  <c r="J4965" i="4" s="1"/>
  <c r="J4963" i="4"/>
  <c r="J4939" i="4"/>
  <c r="J4940" i="4" s="1"/>
  <c r="J4941" i="4" s="1"/>
  <c r="J4942" i="4" s="1"/>
  <c r="J4943" i="4" s="1"/>
  <c r="J4944" i="4" s="1"/>
  <c r="J4945" i="4" s="1"/>
  <c r="J4946" i="4" s="1"/>
  <c r="J4947" i="4" s="1"/>
  <c r="J4948" i="4" s="1"/>
  <c r="J4949" i="4" s="1"/>
  <c r="J4950" i="4" s="1"/>
  <c r="J4951" i="4" s="1"/>
  <c r="J4952" i="4" s="1"/>
  <c r="J4953" i="4" s="1"/>
  <c r="J4954" i="4" s="1"/>
  <c r="J4955" i="4" s="1"/>
  <c r="J4956" i="4" s="1"/>
  <c r="J4957" i="4" s="1"/>
  <c r="J4958" i="4" s="1"/>
  <c r="J4959" i="4" s="1"/>
  <c r="J4960" i="4" s="1"/>
  <c r="J4961" i="4" s="1"/>
  <c r="J4962" i="4" s="1"/>
  <c r="J4938" i="4"/>
  <c r="J4923" i="4"/>
  <c r="J4924" i="4" s="1"/>
  <c r="J4925" i="4" s="1"/>
  <c r="J4926" i="4" s="1"/>
  <c r="J4927" i="4" s="1"/>
  <c r="J4928" i="4" s="1"/>
  <c r="J4929" i="4" s="1"/>
  <c r="J4930" i="4" s="1"/>
  <c r="J4931" i="4" s="1"/>
  <c r="J4932" i="4" s="1"/>
  <c r="J4933" i="4" s="1"/>
  <c r="J4934" i="4" s="1"/>
  <c r="J4935" i="4" s="1"/>
  <c r="J4936" i="4" s="1"/>
  <c r="J4937" i="4" s="1"/>
  <c r="J4907" i="4"/>
  <c r="J4908" i="4" s="1"/>
  <c r="J4909" i="4" s="1"/>
  <c r="J4910" i="4" s="1"/>
  <c r="J4911" i="4" s="1"/>
  <c r="J4912" i="4" s="1"/>
  <c r="J4913" i="4" s="1"/>
  <c r="J4914" i="4" s="1"/>
  <c r="J4915" i="4" s="1"/>
  <c r="J4916" i="4" s="1"/>
  <c r="J4917" i="4" s="1"/>
  <c r="J4918" i="4" s="1"/>
  <c r="J4919" i="4" s="1"/>
  <c r="J4920" i="4" s="1"/>
  <c r="J4921" i="4" s="1"/>
  <c r="J4922" i="4" s="1"/>
  <c r="J4906" i="4"/>
  <c r="J4897" i="4"/>
  <c r="J4898" i="4" s="1"/>
  <c r="J4899" i="4" s="1"/>
  <c r="J4900" i="4" s="1"/>
  <c r="J4901" i="4" s="1"/>
  <c r="J4902" i="4" s="1"/>
  <c r="J4903" i="4" s="1"/>
  <c r="J4904" i="4" s="1"/>
  <c r="J4905" i="4" s="1"/>
  <c r="J4896" i="4"/>
  <c r="J4879" i="4"/>
  <c r="J4880" i="4" s="1"/>
  <c r="J4881" i="4" s="1"/>
  <c r="J4882" i="4" s="1"/>
  <c r="J4883" i="4" s="1"/>
  <c r="J4884" i="4" s="1"/>
  <c r="J4885" i="4" s="1"/>
  <c r="J4886" i="4" s="1"/>
  <c r="J4887" i="4" s="1"/>
  <c r="J4888" i="4" s="1"/>
  <c r="J4889" i="4" s="1"/>
  <c r="J4890" i="4" s="1"/>
  <c r="J4891" i="4" s="1"/>
  <c r="J4892" i="4" s="1"/>
  <c r="J4893" i="4" s="1"/>
  <c r="J4894" i="4" s="1"/>
  <c r="J4895" i="4" s="1"/>
  <c r="J4867" i="4"/>
  <c r="J4868" i="4" s="1"/>
  <c r="J4869" i="4" s="1"/>
  <c r="J4870" i="4" s="1"/>
  <c r="J4871" i="4" s="1"/>
  <c r="J4872" i="4" s="1"/>
  <c r="J4873" i="4" s="1"/>
  <c r="J4874" i="4" s="1"/>
  <c r="J4875" i="4" s="1"/>
  <c r="J4876" i="4" s="1"/>
  <c r="J4877" i="4" s="1"/>
  <c r="J4878" i="4" s="1"/>
  <c r="J4855" i="4"/>
  <c r="J4856" i="4" s="1"/>
  <c r="J4857" i="4" s="1"/>
  <c r="J4858" i="4" s="1"/>
  <c r="J4859" i="4" s="1"/>
  <c r="J4860" i="4" s="1"/>
  <c r="J4861" i="4" s="1"/>
  <c r="J4862" i="4" s="1"/>
  <c r="J4863" i="4" s="1"/>
  <c r="J4864" i="4" s="1"/>
  <c r="J4865" i="4" s="1"/>
  <c r="J4866" i="4" s="1"/>
  <c r="J4854" i="4"/>
  <c r="J4825" i="4"/>
  <c r="J4826" i="4" s="1"/>
  <c r="J4827" i="4" s="1"/>
  <c r="J4828" i="4" s="1"/>
  <c r="J4829" i="4" s="1"/>
  <c r="J4830" i="4" s="1"/>
  <c r="J4831" i="4" s="1"/>
  <c r="J4832" i="4" s="1"/>
  <c r="J4833" i="4" s="1"/>
  <c r="J4834" i="4" s="1"/>
  <c r="J4835" i="4" s="1"/>
  <c r="J4836" i="4" s="1"/>
  <c r="J4837" i="4" s="1"/>
  <c r="J4838" i="4" s="1"/>
  <c r="J4839" i="4" s="1"/>
  <c r="J4840" i="4" s="1"/>
  <c r="J4841" i="4" s="1"/>
  <c r="J4842" i="4" s="1"/>
  <c r="J4843" i="4" s="1"/>
  <c r="J4844" i="4" s="1"/>
  <c r="J4845" i="4" s="1"/>
  <c r="J4846" i="4" s="1"/>
  <c r="J4847" i="4" s="1"/>
  <c r="J4848" i="4" s="1"/>
  <c r="J4849" i="4" s="1"/>
  <c r="J4850" i="4" s="1"/>
  <c r="J4851" i="4" s="1"/>
  <c r="J4852" i="4" s="1"/>
  <c r="J4853" i="4" s="1"/>
  <c r="J4824" i="4"/>
  <c r="J4795" i="4"/>
  <c r="J4796" i="4" s="1"/>
  <c r="J4797" i="4" s="1"/>
  <c r="J4798" i="4" s="1"/>
  <c r="J4799" i="4" s="1"/>
  <c r="J4800" i="4" s="1"/>
  <c r="J4801" i="4" s="1"/>
  <c r="J4802" i="4" s="1"/>
  <c r="J4803" i="4" s="1"/>
  <c r="J4804" i="4" s="1"/>
  <c r="J4805" i="4" s="1"/>
  <c r="J4806" i="4" s="1"/>
  <c r="J4807" i="4" s="1"/>
  <c r="J4808" i="4" s="1"/>
  <c r="J4809" i="4" s="1"/>
  <c r="J4810" i="4" s="1"/>
  <c r="J4811" i="4" s="1"/>
  <c r="J4812" i="4" s="1"/>
  <c r="J4813" i="4" s="1"/>
  <c r="J4814" i="4" s="1"/>
  <c r="J4815" i="4" s="1"/>
  <c r="J4816" i="4" s="1"/>
  <c r="J4817" i="4" s="1"/>
  <c r="J4818" i="4" s="1"/>
  <c r="J4819" i="4" s="1"/>
  <c r="J4820" i="4" s="1"/>
  <c r="J4821" i="4" s="1"/>
  <c r="J4822" i="4" s="1"/>
  <c r="J4823" i="4" s="1"/>
  <c r="J4794" i="4"/>
  <c r="J4785" i="4"/>
  <c r="J4786" i="4" s="1"/>
  <c r="J4787" i="4" s="1"/>
  <c r="J4788" i="4" s="1"/>
  <c r="J4789" i="4" s="1"/>
  <c r="J4790" i="4" s="1"/>
  <c r="J4791" i="4" s="1"/>
  <c r="J4792" i="4" s="1"/>
  <c r="J4793" i="4" s="1"/>
  <c r="J4773" i="4"/>
  <c r="J4774" i="4" s="1"/>
  <c r="J4775" i="4" s="1"/>
  <c r="J4776" i="4" s="1"/>
  <c r="J4777" i="4" s="1"/>
  <c r="J4778" i="4" s="1"/>
  <c r="J4779" i="4" s="1"/>
  <c r="J4780" i="4" s="1"/>
  <c r="J4781" i="4" s="1"/>
  <c r="J4782" i="4" s="1"/>
  <c r="J4783" i="4" s="1"/>
  <c r="J4784" i="4" s="1"/>
  <c r="J4772" i="4"/>
  <c r="J4749" i="4"/>
  <c r="J4750" i="4" s="1"/>
  <c r="J4751" i="4" s="1"/>
  <c r="J4752" i="4" s="1"/>
  <c r="J4753" i="4" s="1"/>
  <c r="J4754" i="4" s="1"/>
  <c r="J4755" i="4" s="1"/>
  <c r="J4756" i="4" s="1"/>
  <c r="J4757" i="4" s="1"/>
  <c r="J4758" i="4" s="1"/>
  <c r="J4759" i="4" s="1"/>
  <c r="J4760" i="4" s="1"/>
  <c r="J4761" i="4" s="1"/>
  <c r="J4762" i="4" s="1"/>
  <c r="J4763" i="4" s="1"/>
  <c r="J4764" i="4" s="1"/>
  <c r="J4765" i="4" s="1"/>
  <c r="J4766" i="4" s="1"/>
  <c r="J4767" i="4" s="1"/>
  <c r="J4768" i="4" s="1"/>
  <c r="J4769" i="4" s="1"/>
  <c r="J4770" i="4" s="1"/>
  <c r="J4771" i="4" s="1"/>
  <c r="J4748" i="4"/>
  <c r="J4731" i="4"/>
  <c r="J4732" i="4" s="1"/>
  <c r="J4733" i="4" s="1"/>
  <c r="J4734" i="4" s="1"/>
  <c r="J4735" i="4" s="1"/>
  <c r="J4736" i="4" s="1"/>
  <c r="J4737" i="4" s="1"/>
  <c r="J4738" i="4" s="1"/>
  <c r="J4739" i="4" s="1"/>
  <c r="J4740" i="4" s="1"/>
  <c r="J4741" i="4" s="1"/>
  <c r="J4742" i="4" s="1"/>
  <c r="J4743" i="4" s="1"/>
  <c r="J4744" i="4" s="1"/>
  <c r="J4745" i="4" s="1"/>
  <c r="J4746" i="4" s="1"/>
  <c r="J4747" i="4" s="1"/>
  <c r="J4713" i="4"/>
  <c r="J4714" i="4" s="1"/>
  <c r="J4715" i="4" s="1"/>
  <c r="J4716" i="4" s="1"/>
  <c r="J4717" i="4" s="1"/>
  <c r="J4718" i="4" s="1"/>
  <c r="J4719" i="4" s="1"/>
  <c r="J4720" i="4" s="1"/>
  <c r="J4721" i="4" s="1"/>
  <c r="J4722" i="4" s="1"/>
  <c r="J4723" i="4" s="1"/>
  <c r="J4724" i="4" s="1"/>
  <c r="J4725" i="4" s="1"/>
  <c r="J4726" i="4" s="1"/>
  <c r="J4727" i="4" s="1"/>
  <c r="J4728" i="4" s="1"/>
  <c r="J4729" i="4" s="1"/>
  <c r="J4730" i="4" s="1"/>
  <c r="J4695" i="4"/>
  <c r="J4696" i="4" s="1"/>
  <c r="J4697" i="4" s="1"/>
  <c r="J4698" i="4" s="1"/>
  <c r="J4699" i="4" s="1"/>
  <c r="J4700" i="4" s="1"/>
  <c r="J4701" i="4" s="1"/>
  <c r="J4702" i="4" s="1"/>
  <c r="J4703" i="4" s="1"/>
  <c r="J4704" i="4" s="1"/>
  <c r="J4705" i="4" s="1"/>
  <c r="J4706" i="4" s="1"/>
  <c r="J4707" i="4" s="1"/>
  <c r="J4708" i="4" s="1"/>
  <c r="J4709" i="4" s="1"/>
  <c r="J4710" i="4" s="1"/>
  <c r="J4711" i="4" s="1"/>
  <c r="J4712" i="4" s="1"/>
  <c r="J4691" i="4"/>
  <c r="J4692" i="4" s="1"/>
  <c r="J4693" i="4" s="1"/>
  <c r="J4694" i="4" s="1"/>
  <c r="J4687" i="4"/>
  <c r="J4688" i="4" s="1"/>
  <c r="J4689" i="4" s="1"/>
  <c r="J4690" i="4" s="1"/>
  <c r="J4686" i="4"/>
  <c r="J4683" i="4"/>
  <c r="J4684" i="4" s="1"/>
  <c r="J4685" i="4" s="1"/>
  <c r="J4679" i="4"/>
  <c r="J4680" i="4" s="1"/>
  <c r="J4681" i="4" s="1"/>
  <c r="J4682" i="4" s="1"/>
  <c r="J4678" i="4"/>
  <c r="J4671" i="4"/>
  <c r="J4672" i="4" s="1"/>
  <c r="J4673" i="4" s="1"/>
  <c r="J4674" i="4" s="1"/>
  <c r="J4675" i="4" s="1"/>
  <c r="J4676" i="4" s="1"/>
  <c r="J4677" i="4" s="1"/>
  <c r="J4667" i="4"/>
  <c r="J4668" i="4" s="1"/>
  <c r="J4669" i="4" s="1"/>
  <c r="J4670" i="4" s="1"/>
  <c r="J4666" i="4"/>
  <c r="J4643" i="4"/>
  <c r="J4644" i="4" s="1"/>
  <c r="J4645" i="4" s="1"/>
  <c r="J4646" i="4" s="1"/>
  <c r="J4647" i="4" s="1"/>
  <c r="J4648" i="4" s="1"/>
  <c r="J4649" i="4" s="1"/>
  <c r="J4650" i="4" s="1"/>
  <c r="J4651" i="4" s="1"/>
  <c r="J4652" i="4" s="1"/>
  <c r="J4653" i="4" s="1"/>
  <c r="J4654" i="4" s="1"/>
  <c r="J4655" i="4" s="1"/>
  <c r="J4656" i="4" s="1"/>
  <c r="J4657" i="4" s="1"/>
  <c r="J4658" i="4" s="1"/>
  <c r="J4659" i="4" s="1"/>
  <c r="J4660" i="4" s="1"/>
  <c r="J4661" i="4" s="1"/>
  <c r="J4662" i="4" s="1"/>
  <c r="J4663" i="4" s="1"/>
  <c r="J4664" i="4" s="1"/>
  <c r="J4665" i="4" s="1"/>
  <c r="J4639" i="4"/>
  <c r="J4640" i="4" s="1"/>
  <c r="J4641" i="4" s="1"/>
  <c r="J4642" i="4" s="1"/>
  <c r="J4637" i="4"/>
  <c r="J4638" i="4" s="1"/>
  <c r="J4636" i="4"/>
  <c r="J4623" i="4"/>
  <c r="J4624" i="4" s="1"/>
  <c r="J4625" i="4" s="1"/>
  <c r="J4626" i="4" s="1"/>
  <c r="J4627" i="4" s="1"/>
  <c r="J4628" i="4" s="1"/>
  <c r="J4629" i="4" s="1"/>
  <c r="J4630" i="4" s="1"/>
  <c r="J4631" i="4" s="1"/>
  <c r="J4632" i="4" s="1"/>
  <c r="J4633" i="4" s="1"/>
  <c r="J4634" i="4" s="1"/>
  <c r="J4635" i="4" s="1"/>
  <c r="J4622" i="4"/>
  <c r="J4607" i="4"/>
  <c r="J4608" i="4" s="1"/>
  <c r="J4609" i="4" s="1"/>
  <c r="J4610" i="4" s="1"/>
  <c r="J4611" i="4" s="1"/>
  <c r="J4612" i="4" s="1"/>
  <c r="J4613" i="4" s="1"/>
  <c r="J4614" i="4" s="1"/>
  <c r="J4615" i="4" s="1"/>
  <c r="J4616" i="4" s="1"/>
  <c r="J4617" i="4" s="1"/>
  <c r="J4618" i="4" s="1"/>
  <c r="J4619" i="4" s="1"/>
  <c r="J4620" i="4" s="1"/>
  <c r="J4621" i="4" s="1"/>
  <c r="J4605" i="4"/>
  <c r="J4606" i="4" s="1"/>
  <c r="J4578" i="4"/>
  <c r="J4579" i="4" s="1"/>
  <c r="J4580" i="4" s="1"/>
  <c r="J4581" i="4" s="1"/>
  <c r="J4582" i="4" s="1"/>
  <c r="J4583" i="4" s="1"/>
  <c r="J4584" i="4" s="1"/>
  <c r="J4585" i="4" s="1"/>
  <c r="J4586" i="4" s="1"/>
  <c r="J4587" i="4" s="1"/>
  <c r="J4588" i="4" s="1"/>
  <c r="J4589" i="4" s="1"/>
  <c r="J4590" i="4" s="1"/>
  <c r="J4591" i="4" s="1"/>
  <c r="J4592" i="4" s="1"/>
  <c r="J4593" i="4" s="1"/>
  <c r="J4594" i="4" s="1"/>
  <c r="J4595" i="4" s="1"/>
  <c r="J4596" i="4" s="1"/>
  <c r="J4597" i="4" s="1"/>
  <c r="J4598" i="4" s="1"/>
  <c r="J4599" i="4" s="1"/>
  <c r="J4600" i="4" s="1"/>
  <c r="J4601" i="4" s="1"/>
  <c r="J4602" i="4" s="1"/>
  <c r="J4603" i="4" s="1"/>
  <c r="J4604" i="4" s="1"/>
  <c r="J4575" i="4"/>
  <c r="J4576" i="4" s="1"/>
  <c r="J4577" i="4" s="1"/>
  <c r="J4574" i="4"/>
  <c r="J4554" i="4"/>
  <c r="J4555" i="4" s="1"/>
  <c r="J4556" i="4" s="1"/>
  <c r="J4557" i="4" s="1"/>
  <c r="J4558" i="4" s="1"/>
  <c r="J4559" i="4" s="1"/>
  <c r="J4560" i="4" s="1"/>
  <c r="J4561" i="4" s="1"/>
  <c r="J4562" i="4" s="1"/>
  <c r="J4563" i="4" s="1"/>
  <c r="J4564" i="4" s="1"/>
  <c r="J4565" i="4" s="1"/>
  <c r="J4566" i="4" s="1"/>
  <c r="J4567" i="4" s="1"/>
  <c r="J4568" i="4" s="1"/>
  <c r="J4569" i="4" s="1"/>
  <c r="J4570" i="4" s="1"/>
  <c r="J4571" i="4" s="1"/>
  <c r="J4572" i="4" s="1"/>
  <c r="J4573" i="4" s="1"/>
  <c r="J4546" i="4"/>
  <c r="J4547" i="4" s="1"/>
  <c r="J4548" i="4" s="1"/>
  <c r="J4549" i="4" s="1"/>
  <c r="J4550" i="4" s="1"/>
  <c r="J4551" i="4" s="1"/>
  <c r="J4552" i="4" s="1"/>
  <c r="J4553" i="4" s="1"/>
  <c r="J4538" i="4"/>
  <c r="J4539" i="4" s="1"/>
  <c r="J4540" i="4" s="1"/>
  <c r="J4541" i="4" s="1"/>
  <c r="J4542" i="4" s="1"/>
  <c r="J4543" i="4" s="1"/>
  <c r="J4544" i="4" s="1"/>
  <c r="J4545" i="4" s="1"/>
  <c r="J4514" i="4"/>
  <c r="J4515" i="4" s="1"/>
  <c r="J4516" i="4" s="1"/>
  <c r="J4517" i="4" s="1"/>
  <c r="J4518" i="4" s="1"/>
  <c r="J4519" i="4" s="1"/>
  <c r="J4520" i="4" s="1"/>
  <c r="J4521" i="4" s="1"/>
  <c r="J4522" i="4" s="1"/>
  <c r="J4523" i="4" s="1"/>
  <c r="J4524" i="4" s="1"/>
  <c r="J4525" i="4" s="1"/>
  <c r="J4526" i="4" s="1"/>
  <c r="J4527" i="4" s="1"/>
  <c r="J4528" i="4" s="1"/>
  <c r="J4529" i="4" s="1"/>
  <c r="J4530" i="4" s="1"/>
  <c r="J4531" i="4" s="1"/>
  <c r="J4532" i="4" s="1"/>
  <c r="J4533" i="4" s="1"/>
  <c r="J4534" i="4" s="1"/>
  <c r="J4535" i="4" s="1"/>
  <c r="J4536" i="4" s="1"/>
  <c r="J4537" i="4" s="1"/>
  <c r="J4511" i="4"/>
  <c r="J4512" i="4" s="1"/>
  <c r="J4513" i="4" s="1"/>
  <c r="J4510" i="4"/>
  <c r="J4509" i="4"/>
  <c r="J4508" i="4"/>
  <c r="J4486" i="4"/>
  <c r="J4487" i="4" s="1"/>
  <c r="J4488" i="4" s="1"/>
  <c r="J4489" i="4" s="1"/>
  <c r="J4490" i="4" s="1"/>
  <c r="J4491" i="4" s="1"/>
  <c r="J4492" i="4" s="1"/>
  <c r="J4493" i="4" s="1"/>
  <c r="J4494" i="4" s="1"/>
  <c r="J4495" i="4" s="1"/>
  <c r="J4496" i="4" s="1"/>
  <c r="J4497" i="4" s="1"/>
  <c r="J4498" i="4" s="1"/>
  <c r="J4499" i="4" s="1"/>
  <c r="J4500" i="4" s="1"/>
  <c r="J4501" i="4" s="1"/>
  <c r="J4502" i="4" s="1"/>
  <c r="J4503" i="4" s="1"/>
  <c r="J4504" i="4" s="1"/>
  <c r="J4505" i="4" s="1"/>
  <c r="J4506" i="4" s="1"/>
  <c r="J4507" i="4" s="1"/>
  <c r="J4481" i="4"/>
  <c r="J4482" i="4" s="1"/>
  <c r="J4483" i="4" s="1"/>
  <c r="J4484" i="4" s="1"/>
  <c r="J4485" i="4" s="1"/>
  <c r="J4479" i="4"/>
  <c r="J4480" i="4" s="1"/>
  <c r="J4478" i="4"/>
  <c r="J4475" i="4"/>
  <c r="J4476" i="4" s="1"/>
  <c r="J4477" i="4" s="1"/>
  <c r="J4459" i="4"/>
  <c r="J4460" i="4" s="1"/>
  <c r="J4461" i="4" s="1"/>
  <c r="J4462" i="4" s="1"/>
  <c r="J4463" i="4" s="1"/>
  <c r="J4464" i="4" s="1"/>
  <c r="J4465" i="4" s="1"/>
  <c r="J4466" i="4" s="1"/>
  <c r="J4467" i="4" s="1"/>
  <c r="J4468" i="4" s="1"/>
  <c r="J4469" i="4" s="1"/>
  <c r="J4470" i="4" s="1"/>
  <c r="J4471" i="4" s="1"/>
  <c r="J4472" i="4" s="1"/>
  <c r="J4473" i="4" s="1"/>
  <c r="J4474" i="4" s="1"/>
  <c r="J4458" i="4"/>
  <c r="J4457" i="4"/>
  <c r="J4433" i="4"/>
  <c r="J4434" i="4" s="1"/>
  <c r="J4435" i="4" s="1"/>
  <c r="J4436" i="4" s="1"/>
  <c r="J4437" i="4" s="1"/>
  <c r="J4438" i="4" s="1"/>
  <c r="J4439" i="4" s="1"/>
  <c r="J4440" i="4" s="1"/>
  <c r="J4441" i="4" s="1"/>
  <c r="J4442" i="4" s="1"/>
  <c r="J4443" i="4" s="1"/>
  <c r="J4444" i="4" s="1"/>
  <c r="J4445" i="4" s="1"/>
  <c r="J4446" i="4" s="1"/>
  <c r="J4447" i="4" s="1"/>
  <c r="J4448" i="4" s="1"/>
  <c r="J4449" i="4" s="1"/>
  <c r="J4450" i="4" s="1"/>
  <c r="J4451" i="4" s="1"/>
  <c r="J4452" i="4" s="1"/>
  <c r="J4453" i="4" s="1"/>
  <c r="J4454" i="4" s="1"/>
  <c r="J4455" i="4" s="1"/>
  <c r="J4456" i="4" s="1"/>
  <c r="J4432" i="4"/>
  <c r="J4407" i="4"/>
  <c r="J4408" i="4" s="1"/>
  <c r="J4409" i="4" s="1"/>
  <c r="J4410" i="4" s="1"/>
  <c r="J4411" i="4" s="1"/>
  <c r="J4412" i="4" s="1"/>
  <c r="J4413" i="4" s="1"/>
  <c r="J4414" i="4" s="1"/>
  <c r="J4415" i="4" s="1"/>
  <c r="J4416" i="4" s="1"/>
  <c r="J4417" i="4" s="1"/>
  <c r="J4418" i="4" s="1"/>
  <c r="J4419" i="4" s="1"/>
  <c r="J4420" i="4" s="1"/>
  <c r="J4421" i="4" s="1"/>
  <c r="J4422" i="4" s="1"/>
  <c r="J4423" i="4" s="1"/>
  <c r="J4424" i="4" s="1"/>
  <c r="J4425" i="4" s="1"/>
  <c r="J4426" i="4" s="1"/>
  <c r="J4427" i="4" s="1"/>
  <c r="J4428" i="4" s="1"/>
  <c r="J4429" i="4" s="1"/>
  <c r="J4430" i="4" s="1"/>
  <c r="J4431" i="4" s="1"/>
  <c r="J4402" i="4"/>
  <c r="J4403" i="4" s="1"/>
  <c r="J4404" i="4" s="1"/>
  <c r="J4405" i="4" s="1"/>
  <c r="J4406" i="4" s="1"/>
  <c r="J4386" i="4"/>
  <c r="J4387" i="4" s="1"/>
  <c r="J4388" i="4" s="1"/>
  <c r="J4389" i="4" s="1"/>
  <c r="J4390" i="4" s="1"/>
  <c r="J4391" i="4" s="1"/>
  <c r="J4392" i="4" s="1"/>
  <c r="J4393" i="4" s="1"/>
  <c r="J4394" i="4" s="1"/>
  <c r="J4395" i="4" s="1"/>
  <c r="J4396" i="4" s="1"/>
  <c r="J4397" i="4" s="1"/>
  <c r="J4398" i="4" s="1"/>
  <c r="J4399" i="4" s="1"/>
  <c r="J4400" i="4" s="1"/>
  <c r="J4401" i="4" s="1"/>
  <c r="J4375" i="4"/>
  <c r="J4376" i="4" s="1"/>
  <c r="J4377" i="4" s="1"/>
  <c r="J4378" i="4" s="1"/>
  <c r="J4379" i="4" s="1"/>
  <c r="J4380" i="4" s="1"/>
  <c r="J4381" i="4" s="1"/>
  <c r="J4382" i="4" s="1"/>
  <c r="J4383" i="4" s="1"/>
  <c r="J4384" i="4" s="1"/>
  <c r="J4385" i="4" s="1"/>
  <c r="J4374" i="4"/>
  <c r="J4349" i="4"/>
  <c r="J4350" i="4" s="1"/>
  <c r="J4351" i="4" s="1"/>
  <c r="J4352" i="4" s="1"/>
  <c r="J4353" i="4" s="1"/>
  <c r="J4354" i="4" s="1"/>
  <c r="J4355" i="4" s="1"/>
  <c r="J4356" i="4" s="1"/>
  <c r="J4357" i="4" s="1"/>
  <c r="J4358" i="4" s="1"/>
  <c r="J4359" i="4" s="1"/>
  <c r="J4360" i="4" s="1"/>
  <c r="J4361" i="4" s="1"/>
  <c r="J4362" i="4" s="1"/>
  <c r="J4363" i="4" s="1"/>
  <c r="J4364" i="4" s="1"/>
  <c r="J4365" i="4" s="1"/>
  <c r="J4366" i="4" s="1"/>
  <c r="J4367" i="4" s="1"/>
  <c r="J4368" i="4" s="1"/>
  <c r="J4369" i="4" s="1"/>
  <c r="J4370" i="4" s="1"/>
  <c r="J4371" i="4" s="1"/>
  <c r="J4372" i="4" s="1"/>
  <c r="J4373" i="4" s="1"/>
  <c r="J4347" i="4"/>
  <c r="J4348" i="4" s="1"/>
  <c r="J4338" i="4"/>
  <c r="J4339" i="4" s="1"/>
  <c r="J4340" i="4" s="1"/>
  <c r="J4341" i="4" s="1"/>
  <c r="J4342" i="4" s="1"/>
  <c r="J4343" i="4" s="1"/>
  <c r="J4344" i="4" s="1"/>
  <c r="J4345" i="4" s="1"/>
  <c r="J4346" i="4" s="1"/>
  <c r="J4337" i="4"/>
  <c r="J4335" i="4"/>
  <c r="J4336" i="4" s="1"/>
  <c r="J4311" i="4"/>
  <c r="J4312" i="4" s="1"/>
  <c r="J4313" i="4" s="1"/>
  <c r="J4314" i="4" s="1"/>
  <c r="J4315" i="4" s="1"/>
  <c r="J4316" i="4" s="1"/>
  <c r="J4317" i="4" s="1"/>
  <c r="J4318" i="4" s="1"/>
  <c r="J4319" i="4" s="1"/>
  <c r="J4320" i="4" s="1"/>
  <c r="J4321" i="4" s="1"/>
  <c r="J4322" i="4" s="1"/>
  <c r="J4323" i="4" s="1"/>
  <c r="J4324" i="4" s="1"/>
  <c r="J4325" i="4" s="1"/>
  <c r="J4326" i="4" s="1"/>
  <c r="J4327" i="4" s="1"/>
  <c r="J4328" i="4" s="1"/>
  <c r="J4329" i="4" s="1"/>
  <c r="J4330" i="4" s="1"/>
  <c r="J4331" i="4" s="1"/>
  <c r="J4332" i="4" s="1"/>
  <c r="J4333" i="4" s="1"/>
  <c r="J4334" i="4" s="1"/>
  <c r="J4310" i="4"/>
  <c r="J4306" i="4"/>
  <c r="J4307" i="4" s="1"/>
  <c r="J4308" i="4" s="1"/>
  <c r="J4309" i="4" s="1"/>
  <c r="J4285" i="4"/>
  <c r="J4286" i="4" s="1"/>
  <c r="J4287" i="4" s="1"/>
  <c r="J4288" i="4" s="1"/>
  <c r="J4289" i="4" s="1"/>
  <c r="J4290" i="4" s="1"/>
  <c r="J4291" i="4" s="1"/>
  <c r="J4292" i="4" s="1"/>
  <c r="J4293" i="4" s="1"/>
  <c r="J4294" i="4" s="1"/>
  <c r="J4295" i="4" s="1"/>
  <c r="J4296" i="4" s="1"/>
  <c r="J4297" i="4" s="1"/>
  <c r="J4298" i="4" s="1"/>
  <c r="J4299" i="4" s="1"/>
  <c r="J4300" i="4" s="1"/>
  <c r="J4301" i="4" s="1"/>
  <c r="J4302" i="4" s="1"/>
  <c r="J4303" i="4" s="1"/>
  <c r="J4304" i="4" s="1"/>
  <c r="J4305" i="4" s="1"/>
  <c r="J4283" i="4"/>
  <c r="J4284" i="4" s="1"/>
  <c r="J4282" i="4"/>
  <c r="J4274" i="4"/>
  <c r="J4275" i="4" s="1"/>
  <c r="J4276" i="4" s="1"/>
  <c r="J4277" i="4" s="1"/>
  <c r="J4278" i="4" s="1"/>
  <c r="J4279" i="4" s="1"/>
  <c r="J4280" i="4" s="1"/>
  <c r="J4281" i="4" s="1"/>
  <c r="J4263" i="4"/>
  <c r="J4264" i="4" s="1"/>
  <c r="J4265" i="4" s="1"/>
  <c r="J4266" i="4" s="1"/>
  <c r="J4267" i="4" s="1"/>
  <c r="J4268" i="4" s="1"/>
  <c r="J4269" i="4" s="1"/>
  <c r="J4270" i="4" s="1"/>
  <c r="J4271" i="4" s="1"/>
  <c r="J4272" i="4" s="1"/>
  <c r="J4273" i="4" s="1"/>
  <c r="J4262" i="4"/>
  <c r="J4249" i="4"/>
  <c r="J4250" i="4" s="1"/>
  <c r="J4251" i="4" s="1"/>
  <c r="J4252" i="4" s="1"/>
  <c r="J4253" i="4" s="1"/>
  <c r="J4254" i="4" s="1"/>
  <c r="J4255" i="4" s="1"/>
  <c r="J4256" i="4" s="1"/>
  <c r="J4257" i="4" s="1"/>
  <c r="J4258" i="4" s="1"/>
  <c r="J4259" i="4" s="1"/>
  <c r="J4260" i="4" s="1"/>
  <c r="J4261" i="4" s="1"/>
  <c r="J4248" i="4"/>
  <c r="J4243" i="4"/>
  <c r="J4244" i="4" s="1"/>
  <c r="J4245" i="4" s="1"/>
  <c r="J4246" i="4" s="1"/>
  <c r="J4247" i="4" s="1"/>
  <c r="J4227" i="4"/>
  <c r="J4228" i="4" s="1"/>
  <c r="J4229" i="4" s="1"/>
  <c r="J4230" i="4" s="1"/>
  <c r="J4231" i="4" s="1"/>
  <c r="J4232" i="4" s="1"/>
  <c r="J4233" i="4" s="1"/>
  <c r="J4234" i="4" s="1"/>
  <c r="J4235" i="4" s="1"/>
  <c r="J4236" i="4" s="1"/>
  <c r="J4237" i="4" s="1"/>
  <c r="J4238" i="4" s="1"/>
  <c r="J4239" i="4" s="1"/>
  <c r="J4240" i="4" s="1"/>
  <c r="J4241" i="4" s="1"/>
  <c r="J4242" i="4" s="1"/>
  <c r="J4226" i="4"/>
  <c r="J4225" i="4"/>
  <c r="J4224" i="4"/>
  <c r="J4209" i="4"/>
  <c r="J4210" i="4" s="1"/>
  <c r="J4211" i="4" s="1"/>
  <c r="J4212" i="4" s="1"/>
  <c r="J4213" i="4" s="1"/>
  <c r="J4214" i="4" s="1"/>
  <c r="J4215" i="4" s="1"/>
  <c r="J4216" i="4" s="1"/>
  <c r="J4217" i="4" s="1"/>
  <c r="J4218" i="4" s="1"/>
  <c r="J4219" i="4" s="1"/>
  <c r="J4220" i="4" s="1"/>
  <c r="J4221" i="4" s="1"/>
  <c r="J4222" i="4" s="1"/>
  <c r="J4223" i="4" s="1"/>
  <c r="J4208" i="4"/>
  <c r="J4203" i="4"/>
  <c r="J4204" i="4" s="1"/>
  <c r="J4205" i="4" s="1"/>
  <c r="J4206" i="4" s="1"/>
  <c r="J4207" i="4" s="1"/>
  <c r="J4182" i="4"/>
  <c r="J4183" i="4" s="1"/>
  <c r="J4184" i="4" s="1"/>
  <c r="J4185" i="4" s="1"/>
  <c r="J4186" i="4" s="1"/>
  <c r="J4187" i="4" s="1"/>
  <c r="J4188" i="4" s="1"/>
  <c r="J4189" i="4" s="1"/>
  <c r="J4190" i="4" s="1"/>
  <c r="J4191" i="4" s="1"/>
  <c r="J4192" i="4" s="1"/>
  <c r="J4193" i="4" s="1"/>
  <c r="J4194" i="4" s="1"/>
  <c r="J4195" i="4" s="1"/>
  <c r="J4196" i="4" s="1"/>
  <c r="J4197" i="4" s="1"/>
  <c r="J4198" i="4" s="1"/>
  <c r="J4199" i="4" s="1"/>
  <c r="J4200" i="4" s="1"/>
  <c r="J4201" i="4" s="1"/>
  <c r="J4202" i="4" s="1"/>
  <c r="J4178" i="4"/>
  <c r="J4179" i="4" s="1"/>
  <c r="J4180" i="4" s="1"/>
  <c r="J4181" i="4" s="1"/>
  <c r="J4155" i="4"/>
  <c r="J4156" i="4" s="1"/>
  <c r="J4157" i="4" s="1"/>
  <c r="J4158" i="4" s="1"/>
  <c r="J4159" i="4" s="1"/>
  <c r="J4160" i="4" s="1"/>
  <c r="J4161" i="4" s="1"/>
  <c r="J4162" i="4" s="1"/>
  <c r="J4163" i="4" s="1"/>
  <c r="J4164" i="4" s="1"/>
  <c r="J4165" i="4" s="1"/>
  <c r="J4166" i="4" s="1"/>
  <c r="J4167" i="4" s="1"/>
  <c r="J4168" i="4" s="1"/>
  <c r="J4169" i="4" s="1"/>
  <c r="J4170" i="4" s="1"/>
  <c r="J4171" i="4" s="1"/>
  <c r="J4172" i="4" s="1"/>
  <c r="J4173" i="4" s="1"/>
  <c r="J4174" i="4" s="1"/>
  <c r="J4175" i="4" s="1"/>
  <c r="J4176" i="4" s="1"/>
  <c r="J4177" i="4" s="1"/>
  <c r="J4145" i="4"/>
  <c r="J4146" i="4" s="1"/>
  <c r="J4147" i="4" s="1"/>
  <c r="J4148" i="4" s="1"/>
  <c r="J4149" i="4" s="1"/>
  <c r="J4150" i="4" s="1"/>
  <c r="J4151" i="4" s="1"/>
  <c r="J4152" i="4" s="1"/>
  <c r="J4153" i="4" s="1"/>
  <c r="J4154" i="4" s="1"/>
  <c r="J4143" i="4"/>
  <c r="J4144" i="4" s="1"/>
  <c r="J4129" i="4"/>
  <c r="J4130" i="4" s="1"/>
  <c r="J4131" i="4" s="1"/>
  <c r="J4132" i="4" s="1"/>
  <c r="J4133" i="4" s="1"/>
  <c r="J4134" i="4" s="1"/>
  <c r="J4135" i="4" s="1"/>
  <c r="J4136" i="4" s="1"/>
  <c r="J4137" i="4" s="1"/>
  <c r="J4138" i="4" s="1"/>
  <c r="J4139" i="4" s="1"/>
  <c r="J4140" i="4" s="1"/>
  <c r="J4141" i="4" s="1"/>
  <c r="J4142" i="4" s="1"/>
  <c r="J4123" i="4"/>
  <c r="J4124" i="4" s="1"/>
  <c r="J4125" i="4" s="1"/>
  <c r="J4126" i="4" s="1"/>
  <c r="J4127" i="4" s="1"/>
  <c r="J4128" i="4" s="1"/>
  <c r="J4122" i="4"/>
  <c r="J4113" i="4"/>
  <c r="J4114" i="4" s="1"/>
  <c r="J4115" i="4" s="1"/>
  <c r="J4116" i="4" s="1"/>
  <c r="J4117" i="4" s="1"/>
  <c r="J4118" i="4" s="1"/>
  <c r="J4119" i="4" s="1"/>
  <c r="J4120" i="4" s="1"/>
  <c r="J4121" i="4" s="1"/>
  <c r="J4097" i="4"/>
  <c r="J4098" i="4" s="1"/>
  <c r="J4099" i="4" s="1"/>
  <c r="J4100" i="4" s="1"/>
  <c r="J4101" i="4" s="1"/>
  <c r="J4102" i="4" s="1"/>
  <c r="J4103" i="4" s="1"/>
  <c r="J4104" i="4" s="1"/>
  <c r="J4105" i="4" s="1"/>
  <c r="J4106" i="4" s="1"/>
  <c r="J4107" i="4" s="1"/>
  <c r="J4108" i="4" s="1"/>
  <c r="J4109" i="4" s="1"/>
  <c r="J4110" i="4" s="1"/>
  <c r="J4111" i="4" s="1"/>
  <c r="J4112" i="4" s="1"/>
  <c r="J4091" i="4"/>
  <c r="J4092" i="4" s="1"/>
  <c r="J4093" i="4" s="1"/>
  <c r="J4094" i="4" s="1"/>
  <c r="J4095" i="4" s="1"/>
  <c r="J4096" i="4" s="1"/>
  <c r="J4075" i="4"/>
  <c r="J4076" i="4" s="1"/>
  <c r="J4077" i="4" s="1"/>
  <c r="J4078" i="4" s="1"/>
  <c r="J4079" i="4" s="1"/>
  <c r="J4080" i="4" s="1"/>
  <c r="J4081" i="4" s="1"/>
  <c r="J4082" i="4" s="1"/>
  <c r="J4083" i="4" s="1"/>
  <c r="J4084" i="4" s="1"/>
  <c r="J4085" i="4" s="1"/>
  <c r="J4086" i="4" s="1"/>
  <c r="J4087" i="4" s="1"/>
  <c r="J4088" i="4" s="1"/>
  <c r="J4089" i="4" s="1"/>
  <c r="J4090" i="4" s="1"/>
  <c r="J4074" i="4"/>
  <c r="J4073" i="4"/>
  <c r="J4072" i="4"/>
  <c r="J4066" i="4"/>
  <c r="J4067" i="4" s="1"/>
  <c r="J4068" i="4" s="1"/>
  <c r="J4069" i="4" s="1"/>
  <c r="J4070" i="4" s="1"/>
  <c r="J4071" i="4" s="1"/>
  <c r="J4062" i="4"/>
  <c r="J4063" i="4" s="1"/>
  <c r="J4064" i="4" s="1"/>
  <c r="J4065" i="4" s="1"/>
  <c r="J4051" i="4"/>
  <c r="J4052" i="4" s="1"/>
  <c r="J4053" i="4" s="1"/>
  <c r="J4054" i="4" s="1"/>
  <c r="J4055" i="4" s="1"/>
  <c r="J4056" i="4" s="1"/>
  <c r="J4057" i="4" s="1"/>
  <c r="J4058" i="4" s="1"/>
  <c r="J4059" i="4" s="1"/>
  <c r="J4060" i="4" s="1"/>
  <c r="J4061" i="4" s="1"/>
  <c r="J4034" i="4"/>
  <c r="J4035" i="4" s="1"/>
  <c r="J4036" i="4" s="1"/>
  <c r="J4037" i="4" s="1"/>
  <c r="J4038" i="4" s="1"/>
  <c r="J4039" i="4" s="1"/>
  <c r="J4040" i="4" s="1"/>
  <c r="J4041" i="4" s="1"/>
  <c r="J4042" i="4" s="1"/>
  <c r="J4043" i="4" s="1"/>
  <c r="J4044" i="4" s="1"/>
  <c r="J4045" i="4" s="1"/>
  <c r="J4046" i="4" s="1"/>
  <c r="J4047" i="4" s="1"/>
  <c r="J4048" i="4" s="1"/>
  <c r="J4049" i="4" s="1"/>
  <c r="J4050" i="4" s="1"/>
  <c r="J4029" i="4"/>
  <c r="J4030" i="4" s="1"/>
  <c r="J4031" i="4" s="1"/>
  <c r="J4032" i="4" s="1"/>
  <c r="J4033" i="4" s="1"/>
  <c r="J4027" i="4"/>
  <c r="J4028" i="4" s="1"/>
  <c r="J4026" i="4"/>
  <c r="J4024" i="4"/>
  <c r="J4025" i="4" s="1"/>
  <c r="J4012" i="4"/>
  <c r="J4013" i="4" s="1"/>
  <c r="J4014" i="4" s="1"/>
  <c r="J4015" i="4" s="1"/>
  <c r="J4016" i="4" s="1"/>
  <c r="J4017" i="4" s="1"/>
  <c r="J4018" i="4" s="1"/>
  <c r="J4019" i="4" s="1"/>
  <c r="J4020" i="4" s="1"/>
  <c r="J4021" i="4" s="1"/>
  <c r="J4022" i="4" s="1"/>
  <c r="J4023" i="4" s="1"/>
  <c r="J4011" i="4"/>
  <c r="J3996" i="4"/>
  <c r="J3997" i="4" s="1"/>
  <c r="J3998" i="4" s="1"/>
  <c r="J3999" i="4" s="1"/>
  <c r="J4000" i="4" s="1"/>
  <c r="J4001" i="4" s="1"/>
  <c r="J4002" i="4" s="1"/>
  <c r="J4003" i="4" s="1"/>
  <c r="J4004" i="4" s="1"/>
  <c r="J4005" i="4" s="1"/>
  <c r="J4006" i="4" s="1"/>
  <c r="J4007" i="4" s="1"/>
  <c r="J4008" i="4" s="1"/>
  <c r="J4009" i="4" s="1"/>
  <c r="J4010" i="4" s="1"/>
  <c r="J3988" i="4"/>
  <c r="J3989" i="4" s="1"/>
  <c r="J3990" i="4" s="1"/>
  <c r="J3991" i="4" s="1"/>
  <c r="J3992" i="4" s="1"/>
  <c r="J3993" i="4" s="1"/>
  <c r="J3994" i="4" s="1"/>
  <c r="J3995" i="4" s="1"/>
  <c r="J3964" i="4"/>
  <c r="J3965" i="4" s="1"/>
  <c r="J3966" i="4" s="1"/>
  <c r="J3967" i="4" s="1"/>
  <c r="J3968" i="4" s="1"/>
  <c r="J3969" i="4" s="1"/>
  <c r="J3970" i="4" s="1"/>
  <c r="J3971" i="4" s="1"/>
  <c r="J3972" i="4" s="1"/>
  <c r="J3973" i="4" s="1"/>
  <c r="J3974" i="4" s="1"/>
  <c r="J3975" i="4" s="1"/>
  <c r="J3976" i="4" s="1"/>
  <c r="J3977" i="4" s="1"/>
  <c r="J3978" i="4" s="1"/>
  <c r="J3979" i="4" s="1"/>
  <c r="J3980" i="4" s="1"/>
  <c r="J3981" i="4" s="1"/>
  <c r="J3982" i="4" s="1"/>
  <c r="J3983" i="4" s="1"/>
  <c r="J3984" i="4" s="1"/>
  <c r="J3985" i="4" s="1"/>
  <c r="J3986" i="4" s="1"/>
  <c r="J3987" i="4" s="1"/>
  <c r="J3963" i="4"/>
  <c r="J3952" i="4"/>
  <c r="J3953" i="4" s="1"/>
  <c r="J3954" i="4" s="1"/>
  <c r="J3955" i="4" s="1"/>
  <c r="J3956" i="4" s="1"/>
  <c r="J3957" i="4" s="1"/>
  <c r="J3958" i="4" s="1"/>
  <c r="J3959" i="4" s="1"/>
  <c r="J3960" i="4" s="1"/>
  <c r="J3961" i="4" s="1"/>
  <c r="J3962" i="4" s="1"/>
  <c r="J3940" i="4"/>
  <c r="J3941" i="4" s="1"/>
  <c r="J3942" i="4" s="1"/>
  <c r="J3943" i="4" s="1"/>
  <c r="J3944" i="4" s="1"/>
  <c r="J3945" i="4" s="1"/>
  <c r="J3946" i="4" s="1"/>
  <c r="J3947" i="4" s="1"/>
  <c r="J3948" i="4" s="1"/>
  <c r="J3949" i="4" s="1"/>
  <c r="J3950" i="4" s="1"/>
  <c r="J3951" i="4" s="1"/>
  <c r="J3936" i="4"/>
  <c r="J3937" i="4" s="1"/>
  <c r="J3938" i="4" s="1"/>
  <c r="J3939" i="4" s="1"/>
  <c r="J3935" i="4"/>
  <c r="J3934" i="4"/>
  <c r="J3921" i="4"/>
  <c r="J3922" i="4" s="1"/>
  <c r="J3923" i="4" s="1"/>
  <c r="J3924" i="4" s="1"/>
  <c r="J3925" i="4" s="1"/>
  <c r="J3926" i="4" s="1"/>
  <c r="J3927" i="4" s="1"/>
  <c r="J3928" i="4" s="1"/>
  <c r="J3929" i="4" s="1"/>
  <c r="J3930" i="4" s="1"/>
  <c r="J3931" i="4" s="1"/>
  <c r="J3932" i="4" s="1"/>
  <c r="J3933" i="4" s="1"/>
  <c r="J3900" i="4"/>
  <c r="J3901" i="4" s="1"/>
  <c r="J3902" i="4" s="1"/>
  <c r="J3903" i="4" s="1"/>
  <c r="J3904" i="4" s="1"/>
  <c r="J3905" i="4" s="1"/>
  <c r="J3906" i="4" s="1"/>
  <c r="J3907" i="4" s="1"/>
  <c r="J3908" i="4" s="1"/>
  <c r="J3909" i="4" s="1"/>
  <c r="J3910" i="4" s="1"/>
  <c r="J3911" i="4" s="1"/>
  <c r="J3912" i="4" s="1"/>
  <c r="J3913" i="4" s="1"/>
  <c r="J3914" i="4" s="1"/>
  <c r="J3915" i="4" s="1"/>
  <c r="J3916" i="4" s="1"/>
  <c r="J3917" i="4" s="1"/>
  <c r="J3918" i="4" s="1"/>
  <c r="J3919" i="4" s="1"/>
  <c r="J3920" i="4" s="1"/>
  <c r="J3896" i="4"/>
  <c r="J3897" i="4" s="1"/>
  <c r="J3898" i="4" s="1"/>
  <c r="J3899" i="4" s="1"/>
  <c r="J3884" i="4"/>
  <c r="J3885" i="4" s="1"/>
  <c r="J3886" i="4" s="1"/>
  <c r="J3887" i="4" s="1"/>
  <c r="J3888" i="4" s="1"/>
  <c r="J3889" i="4" s="1"/>
  <c r="J3890" i="4" s="1"/>
  <c r="J3891" i="4" s="1"/>
  <c r="J3892" i="4" s="1"/>
  <c r="J3893" i="4" s="1"/>
  <c r="J3894" i="4" s="1"/>
  <c r="J3895" i="4" s="1"/>
  <c r="J3873" i="4"/>
  <c r="J3874" i="4" s="1"/>
  <c r="J3875" i="4" s="1"/>
  <c r="J3876" i="4" s="1"/>
  <c r="J3877" i="4" s="1"/>
  <c r="J3878" i="4" s="1"/>
  <c r="J3879" i="4" s="1"/>
  <c r="J3880" i="4" s="1"/>
  <c r="J3881" i="4" s="1"/>
  <c r="J3882" i="4" s="1"/>
  <c r="J3883" i="4" s="1"/>
  <c r="J3872" i="4"/>
  <c r="J3860" i="4"/>
  <c r="J3861" i="4" s="1"/>
  <c r="J3862" i="4" s="1"/>
  <c r="J3863" i="4" s="1"/>
  <c r="J3864" i="4" s="1"/>
  <c r="J3865" i="4" s="1"/>
  <c r="J3866" i="4" s="1"/>
  <c r="J3867" i="4" s="1"/>
  <c r="J3868" i="4" s="1"/>
  <c r="J3869" i="4" s="1"/>
  <c r="J3870" i="4" s="1"/>
  <c r="J3871" i="4" s="1"/>
  <c r="J3856" i="4"/>
  <c r="J3857" i="4" s="1"/>
  <c r="J3858" i="4" s="1"/>
  <c r="J3859" i="4" s="1"/>
  <c r="J3832" i="4"/>
  <c r="J3833" i="4" s="1"/>
  <c r="J3834" i="4" s="1"/>
  <c r="J3835" i="4" s="1"/>
  <c r="J3836" i="4" s="1"/>
  <c r="J3837" i="4" s="1"/>
  <c r="J3838" i="4" s="1"/>
  <c r="J3839" i="4" s="1"/>
  <c r="J3840" i="4" s="1"/>
  <c r="J3841" i="4" s="1"/>
  <c r="J3842" i="4" s="1"/>
  <c r="J3843" i="4" s="1"/>
  <c r="J3844" i="4" s="1"/>
  <c r="J3845" i="4" s="1"/>
  <c r="J3846" i="4" s="1"/>
  <c r="J3847" i="4" s="1"/>
  <c r="J3848" i="4" s="1"/>
  <c r="J3849" i="4" s="1"/>
  <c r="J3850" i="4" s="1"/>
  <c r="J3851" i="4" s="1"/>
  <c r="J3852" i="4" s="1"/>
  <c r="J3853" i="4" s="1"/>
  <c r="J3854" i="4" s="1"/>
  <c r="J3855" i="4" s="1"/>
  <c r="J3831" i="4"/>
  <c r="J3830" i="4"/>
  <c r="J3801" i="4"/>
  <c r="J3802" i="4" s="1"/>
  <c r="J3803" i="4" s="1"/>
  <c r="J3804" i="4" s="1"/>
  <c r="J3805" i="4" s="1"/>
  <c r="J3806" i="4" s="1"/>
  <c r="J3807" i="4" s="1"/>
  <c r="J3808" i="4" s="1"/>
  <c r="J3809" i="4" s="1"/>
  <c r="J3810" i="4" s="1"/>
  <c r="J3811" i="4" s="1"/>
  <c r="J3812" i="4" s="1"/>
  <c r="J3813" i="4" s="1"/>
  <c r="J3814" i="4" s="1"/>
  <c r="J3815" i="4" s="1"/>
  <c r="J3816" i="4" s="1"/>
  <c r="J3817" i="4" s="1"/>
  <c r="J3818" i="4" s="1"/>
  <c r="J3819" i="4" s="1"/>
  <c r="J3820" i="4" s="1"/>
  <c r="J3821" i="4" s="1"/>
  <c r="J3822" i="4" s="1"/>
  <c r="J3823" i="4" s="1"/>
  <c r="J3824" i="4" s="1"/>
  <c r="J3825" i="4" s="1"/>
  <c r="J3826" i="4" s="1"/>
  <c r="J3827" i="4" s="1"/>
  <c r="J3828" i="4" s="1"/>
  <c r="J3829" i="4" s="1"/>
  <c r="J3792" i="4"/>
  <c r="J3793" i="4" s="1"/>
  <c r="J3794" i="4" s="1"/>
  <c r="J3795" i="4" s="1"/>
  <c r="J3796" i="4" s="1"/>
  <c r="J3797" i="4" s="1"/>
  <c r="J3798" i="4" s="1"/>
  <c r="J3799" i="4" s="1"/>
  <c r="J3800" i="4" s="1"/>
  <c r="J3791" i="4"/>
  <c r="J3771" i="4"/>
  <c r="J3772" i="4" s="1"/>
  <c r="J3773" i="4" s="1"/>
  <c r="J3774" i="4" s="1"/>
  <c r="J3775" i="4" s="1"/>
  <c r="J3776" i="4" s="1"/>
  <c r="J3777" i="4" s="1"/>
  <c r="J3778" i="4" s="1"/>
  <c r="J3779" i="4" s="1"/>
  <c r="J3780" i="4" s="1"/>
  <c r="J3781" i="4" s="1"/>
  <c r="J3782" i="4" s="1"/>
  <c r="J3783" i="4" s="1"/>
  <c r="J3784" i="4" s="1"/>
  <c r="J3785" i="4" s="1"/>
  <c r="J3786" i="4" s="1"/>
  <c r="J3787" i="4" s="1"/>
  <c r="J3788" i="4" s="1"/>
  <c r="J3789" i="4" s="1"/>
  <c r="J3790" i="4" s="1"/>
  <c r="J3770" i="4"/>
  <c r="J3763" i="4"/>
  <c r="J3764" i="4" s="1"/>
  <c r="J3765" i="4" s="1"/>
  <c r="J3766" i="4" s="1"/>
  <c r="J3767" i="4" s="1"/>
  <c r="J3768" i="4" s="1"/>
  <c r="J3769" i="4" s="1"/>
  <c r="J3755" i="4"/>
  <c r="J3756" i="4" s="1"/>
  <c r="J3757" i="4" s="1"/>
  <c r="J3758" i="4" s="1"/>
  <c r="J3759" i="4" s="1"/>
  <c r="J3760" i="4" s="1"/>
  <c r="J3761" i="4" s="1"/>
  <c r="J3762" i="4" s="1"/>
  <c r="J3752" i="4"/>
  <c r="J3753" i="4" s="1"/>
  <c r="J3754" i="4" s="1"/>
  <c r="J3739" i="4"/>
  <c r="J3740" i="4" s="1"/>
  <c r="J3741" i="4" s="1"/>
  <c r="J3742" i="4" s="1"/>
  <c r="J3743" i="4" s="1"/>
  <c r="J3744" i="4" s="1"/>
  <c r="J3745" i="4" s="1"/>
  <c r="J3746" i="4" s="1"/>
  <c r="J3747" i="4" s="1"/>
  <c r="J3748" i="4" s="1"/>
  <c r="J3749" i="4" s="1"/>
  <c r="J3750" i="4" s="1"/>
  <c r="J3751" i="4" s="1"/>
  <c r="J3725" i="4"/>
  <c r="J3726" i="4" s="1"/>
  <c r="J3727" i="4" s="1"/>
  <c r="J3728" i="4" s="1"/>
  <c r="J3729" i="4" s="1"/>
  <c r="J3730" i="4" s="1"/>
  <c r="J3731" i="4" s="1"/>
  <c r="J3732" i="4" s="1"/>
  <c r="J3733" i="4" s="1"/>
  <c r="J3734" i="4" s="1"/>
  <c r="J3735" i="4" s="1"/>
  <c r="J3736" i="4" s="1"/>
  <c r="J3737" i="4" s="1"/>
  <c r="J3738" i="4" s="1"/>
  <c r="J3723" i="4"/>
  <c r="J3724" i="4" s="1"/>
  <c r="J3722" i="4"/>
  <c r="J3705" i="4"/>
  <c r="J3706" i="4" s="1"/>
  <c r="J3707" i="4" s="1"/>
  <c r="J3708" i="4" s="1"/>
  <c r="J3709" i="4" s="1"/>
  <c r="J3710" i="4" s="1"/>
  <c r="J3711" i="4" s="1"/>
  <c r="J3712" i="4" s="1"/>
  <c r="J3713" i="4" s="1"/>
  <c r="J3714" i="4" s="1"/>
  <c r="J3715" i="4" s="1"/>
  <c r="J3716" i="4" s="1"/>
  <c r="J3717" i="4" s="1"/>
  <c r="J3718" i="4" s="1"/>
  <c r="J3719" i="4" s="1"/>
  <c r="J3720" i="4" s="1"/>
  <c r="J3721" i="4" s="1"/>
  <c r="J3704" i="4"/>
  <c r="J3689" i="4"/>
  <c r="J3690" i="4" s="1"/>
  <c r="J3691" i="4" s="1"/>
  <c r="J3692" i="4" s="1"/>
  <c r="J3693" i="4" s="1"/>
  <c r="J3694" i="4" s="1"/>
  <c r="J3695" i="4" s="1"/>
  <c r="J3696" i="4" s="1"/>
  <c r="J3697" i="4" s="1"/>
  <c r="J3698" i="4" s="1"/>
  <c r="J3699" i="4" s="1"/>
  <c r="J3700" i="4" s="1"/>
  <c r="J3701" i="4" s="1"/>
  <c r="J3702" i="4" s="1"/>
  <c r="J3703" i="4" s="1"/>
  <c r="J3687" i="4"/>
  <c r="J3688" i="4" s="1"/>
  <c r="J3673" i="4"/>
  <c r="J3674" i="4" s="1"/>
  <c r="J3675" i="4" s="1"/>
  <c r="J3676" i="4" s="1"/>
  <c r="J3677" i="4" s="1"/>
  <c r="J3678" i="4" s="1"/>
  <c r="J3679" i="4" s="1"/>
  <c r="J3680" i="4" s="1"/>
  <c r="J3681" i="4" s="1"/>
  <c r="J3682" i="4" s="1"/>
  <c r="J3683" i="4" s="1"/>
  <c r="J3684" i="4" s="1"/>
  <c r="J3685" i="4" s="1"/>
  <c r="J3686" i="4" s="1"/>
  <c r="J3663" i="4"/>
  <c r="J3664" i="4" s="1"/>
  <c r="J3665" i="4" s="1"/>
  <c r="J3666" i="4" s="1"/>
  <c r="J3667" i="4" s="1"/>
  <c r="J3668" i="4" s="1"/>
  <c r="J3669" i="4" s="1"/>
  <c r="J3670" i="4" s="1"/>
  <c r="J3671" i="4" s="1"/>
  <c r="J3672" i="4" s="1"/>
  <c r="J3659" i="4"/>
  <c r="J3660" i="4" s="1"/>
  <c r="J3661" i="4" s="1"/>
  <c r="J3662" i="4" s="1"/>
  <c r="J3657" i="4"/>
  <c r="J3658" i="4" s="1"/>
  <c r="J3636" i="4"/>
  <c r="J3637" i="4" s="1"/>
  <c r="J3638" i="4" s="1"/>
  <c r="J3639" i="4" s="1"/>
  <c r="J3640" i="4" s="1"/>
  <c r="J3641" i="4" s="1"/>
  <c r="J3642" i="4" s="1"/>
  <c r="J3643" i="4" s="1"/>
  <c r="J3644" i="4" s="1"/>
  <c r="J3645" i="4" s="1"/>
  <c r="J3646" i="4" s="1"/>
  <c r="J3647" i="4" s="1"/>
  <c r="J3648" i="4" s="1"/>
  <c r="J3649" i="4" s="1"/>
  <c r="J3650" i="4" s="1"/>
  <c r="J3651" i="4" s="1"/>
  <c r="J3652" i="4" s="1"/>
  <c r="J3653" i="4" s="1"/>
  <c r="J3654" i="4" s="1"/>
  <c r="J3655" i="4" s="1"/>
  <c r="J3656" i="4" s="1"/>
  <c r="J3631" i="4"/>
  <c r="J3632" i="4" s="1"/>
  <c r="J3633" i="4" s="1"/>
  <c r="J3634" i="4" s="1"/>
  <c r="J3635" i="4" s="1"/>
  <c r="J3607" i="4"/>
  <c r="J3608" i="4" s="1"/>
  <c r="J3609" i="4" s="1"/>
  <c r="J3610" i="4" s="1"/>
  <c r="J3611" i="4" s="1"/>
  <c r="J3612" i="4" s="1"/>
  <c r="J3613" i="4" s="1"/>
  <c r="J3614" i="4" s="1"/>
  <c r="J3615" i="4" s="1"/>
  <c r="J3616" i="4" s="1"/>
  <c r="J3617" i="4" s="1"/>
  <c r="J3618" i="4" s="1"/>
  <c r="J3619" i="4" s="1"/>
  <c r="J3620" i="4" s="1"/>
  <c r="J3621" i="4" s="1"/>
  <c r="J3622" i="4" s="1"/>
  <c r="J3623" i="4" s="1"/>
  <c r="J3624" i="4" s="1"/>
  <c r="J3625" i="4" s="1"/>
  <c r="J3626" i="4" s="1"/>
  <c r="J3627" i="4" s="1"/>
  <c r="J3628" i="4" s="1"/>
  <c r="J3629" i="4" s="1"/>
  <c r="J3630" i="4" s="1"/>
  <c r="J3599" i="4"/>
  <c r="J3600" i="4" s="1"/>
  <c r="J3601" i="4" s="1"/>
  <c r="J3602" i="4" s="1"/>
  <c r="J3603" i="4" s="1"/>
  <c r="J3604" i="4" s="1"/>
  <c r="J3605" i="4" s="1"/>
  <c r="J3606" i="4" s="1"/>
  <c r="J3588" i="4"/>
  <c r="J3589" i="4" s="1"/>
  <c r="J3590" i="4" s="1"/>
  <c r="J3591" i="4" s="1"/>
  <c r="J3592" i="4" s="1"/>
  <c r="J3593" i="4" s="1"/>
  <c r="J3594" i="4" s="1"/>
  <c r="J3595" i="4" s="1"/>
  <c r="J3596" i="4" s="1"/>
  <c r="J3597" i="4" s="1"/>
  <c r="J3598" i="4" s="1"/>
  <c r="J3577" i="4"/>
  <c r="J3578" i="4" s="1"/>
  <c r="J3579" i="4" s="1"/>
  <c r="J3580" i="4" s="1"/>
  <c r="J3581" i="4" s="1"/>
  <c r="J3582" i="4" s="1"/>
  <c r="J3583" i="4" s="1"/>
  <c r="J3584" i="4" s="1"/>
  <c r="J3585" i="4" s="1"/>
  <c r="J3586" i="4" s="1"/>
  <c r="J3587" i="4" s="1"/>
  <c r="J3573" i="4"/>
  <c r="J3574" i="4" s="1"/>
  <c r="J3575" i="4" s="1"/>
  <c r="J3576" i="4" s="1"/>
  <c r="J3561" i="4"/>
  <c r="J3562" i="4" s="1"/>
  <c r="J3563" i="4" s="1"/>
  <c r="J3564" i="4" s="1"/>
  <c r="J3565" i="4" s="1"/>
  <c r="J3566" i="4" s="1"/>
  <c r="J3567" i="4" s="1"/>
  <c r="J3568" i="4" s="1"/>
  <c r="J3569" i="4" s="1"/>
  <c r="J3570" i="4" s="1"/>
  <c r="J3571" i="4" s="1"/>
  <c r="J3572" i="4" s="1"/>
  <c r="J3556" i="4"/>
  <c r="J3557" i="4" s="1"/>
  <c r="J3558" i="4" s="1"/>
  <c r="J3559" i="4" s="1"/>
  <c r="J3560" i="4" s="1"/>
  <c r="J3555" i="4"/>
  <c r="J3545" i="4"/>
  <c r="J3546" i="4" s="1"/>
  <c r="J3547" i="4" s="1"/>
  <c r="J3548" i="4" s="1"/>
  <c r="J3549" i="4" s="1"/>
  <c r="J3550" i="4" s="1"/>
  <c r="J3551" i="4" s="1"/>
  <c r="J3552" i="4" s="1"/>
  <c r="J3553" i="4" s="1"/>
  <c r="J3554" i="4" s="1"/>
  <c r="J3543" i="4"/>
  <c r="J3544" i="4" s="1"/>
  <c r="J3542" i="4"/>
  <c r="J3527" i="4"/>
  <c r="J3528" i="4" s="1"/>
  <c r="J3529" i="4" s="1"/>
  <c r="J3530" i="4" s="1"/>
  <c r="J3531" i="4" s="1"/>
  <c r="J3532" i="4" s="1"/>
  <c r="J3533" i="4" s="1"/>
  <c r="J3534" i="4" s="1"/>
  <c r="J3535" i="4" s="1"/>
  <c r="J3536" i="4" s="1"/>
  <c r="J3537" i="4" s="1"/>
  <c r="J3538" i="4" s="1"/>
  <c r="J3539" i="4" s="1"/>
  <c r="J3540" i="4" s="1"/>
  <c r="J3541" i="4" s="1"/>
  <c r="J3520" i="4"/>
  <c r="J3521" i="4" s="1"/>
  <c r="J3522" i="4" s="1"/>
  <c r="J3523" i="4" s="1"/>
  <c r="J3524" i="4" s="1"/>
  <c r="J3525" i="4" s="1"/>
  <c r="J3526" i="4" s="1"/>
  <c r="J3509" i="4"/>
  <c r="J3510" i="4" s="1"/>
  <c r="J3511" i="4" s="1"/>
  <c r="J3512" i="4" s="1"/>
  <c r="J3513" i="4" s="1"/>
  <c r="J3514" i="4" s="1"/>
  <c r="J3515" i="4" s="1"/>
  <c r="J3516" i="4" s="1"/>
  <c r="J3517" i="4" s="1"/>
  <c r="J3518" i="4" s="1"/>
  <c r="J3519" i="4" s="1"/>
  <c r="J3505" i="4"/>
  <c r="J3506" i="4" s="1"/>
  <c r="J3507" i="4" s="1"/>
  <c r="J3508" i="4" s="1"/>
  <c r="J3504" i="4"/>
  <c r="J3495" i="4"/>
  <c r="J3496" i="4" s="1"/>
  <c r="J3497" i="4" s="1"/>
  <c r="J3498" i="4" s="1"/>
  <c r="J3499" i="4" s="1"/>
  <c r="J3500" i="4" s="1"/>
  <c r="J3501" i="4" s="1"/>
  <c r="J3502" i="4" s="1"/>
  <c r="J3503" i="4" s="1"/>
  <c r="J3491" i="4"/>
  <c r="J3492" i="4" s="1"/>
  <c r="J3493" i="4" s="1"/>
  <c r="J3494" i="4" s="1"/>
  <c r="J3472" i="4"/>
  <c r="J3473" i="4" s="1"/>
  <c r="J3474" i="4" s="1"/>
  <c r="J3475" i="4" s="1"/>
  <c r="J3476" i="4" s="1"/>
  <c r="J3477" i="4" s="1"/>
  <c r="J3478" i="4" s="1"/>
  <c r="J3479" i="4" s="1"/>
  <c r="J3480" i="4" s="1"/>
  <c r="J3481" i="4" s="1"/>
  <c r="J3482" i="4" s="1"/>
  <c r="J3483" i="4" s="1"/>
  <c r="J3484" i="4" s="1"/>
  <c r="J3485" i="4" s="1"/>
  <c r="J3486" i="4" s="1"/>
  <c r="J3487" i="4" s="1"/>
  <c r="J3488" i="4" s="1"/>
  <c r="J3489" i="4" s="1"/>
  <c r="J3490" i="4" s="1"/>
  <c r="J3467" i="4"/>
  <c r="J3468" i="4" s="1"/>
  <c r="J3469" i="4" s="1"/>
  <c r="J3470" i="4" s="1"/>
  <c r="J3471" i="4" s="1"/>
  <c r="J3466" i="4"/>
  <c r="J3457" i="4"/>
  <c r="J3458" i="4" s="1"/>
  <c r="J3459" i="4" s="1"/>
  <c r="J3460" i="4" s="1"/>
  <c r="J3461" i="4" s="1"/>
  <c r="J3462" i="4" s="1"/>
  <c r="J3463" i="4" s="1"/>
  <c r="J3464" i="4" s="1"/>
  <c r="J3465" i="4" s="1"/>
  <c r="J3455" i="4"/>
  <c r="J3456" i="4" s="1"/>
  <c r="J3441" i="4"/>
  <c r="J3442" i="4" s="1"/>
  <c r="J3443" i="4" s="1"/>
  <c r="J3444" i="4" s="1"/>
  <c r="J3445" i="4" s="1"/>
  <c r="J3446" i="4" s="1"/>
  <c r="J3447" i="4" s="1"/>
  <c r="J3448" i="4" s="1"/>
  <c r="J3449" i="4" s="1"/>
  <c r="J3450" i="4" s="1"/>
  <c r="J3451" i="4" s="1"/>
  <c r="J3452" i="4" s="1"/>
  <c r="J3453" i="4" s="1"/>
  <c r="J3454" i="4" s="1"/>
  <c r="J3425" i="4"/>
  <c r="J3426" i="4" s="1"/>
  <c r="J3427" i="4" s="1"/>
  <c r="J3428" i="4" s="1"/>
  <c r="J3429" i="4" s="1"/>
  <c r="J3430" i="4" s="1"/>
  <c r="J3431" i="4" s="1"/>
  <c r="J3432" i="4" s="1"/>
  <c r="J3433" i="4" s="1"/>
  <c r="J3434" i="4" s="1"/>
  <c r="J3435" i="4" s="1"/>
  <c r="J3436" i="4" s="1"/>
  <c r="J3437" i="4" s="1"/>
  <c r="J3438" i="4" s="1"/>
  <c r="J3439" i="4" s="1"/>
  <c r="J3440" i="4" s="1"/>
  <c r="J3401" i="4"/>
  <c r="J3402" i="4" s="1"/>
  <c r="J3403" i="4" s="1"/>
  <c r="J3404" i="4" s="1"/>
  <c r="J3405" i="4" s="1"/>
  <c r="J3406" i="4" s="1"/>
  <c r="J3407" i="4" s="1"/>
  <c r="J3408" i="4" s="1"/>
  <c r="J3409" i="4" s="1"/>
  <c r="J3410" i="4" s="1"/>
  <c r="J3411" i="4" s="1"/>
  <c r="J3412" i="4" s="1"/>
  <c r="J3413" i="4" s="1"/>
  <c r="J3414" i="4" s="1"/>
  <c r="J3415" i="4" s="1"/>
  <c r="J3416" i="4" s="1"/>
  <c r="J3417" i="4" s="1"/>
  <c r="J3418" i="4" s="1"/>
  <c r="J3419" i="4" s="1"/>
  <c r="J3420" i="4" s="1"/>
  <c r="J3421" i="4" s="1"/>
  <c r="J3422" i="4" s="1"/>
  <c r="J3423" i="4" s="1"/>
  <c r="J3424" i="4" s="1"/>
  <c r="J3398" i="4"/>
  <c r="J3399" i="4" s="1"/>
  <c r="J3400" i="4" s="1"/>
  <c r="J3385" i="4"/>
  <c r="J3386" i="4" s="1"/>
  <c r="J3387" i="4" s="1"/>
  <c r="J3388" i="4" s="1"/>
  <c r="J3389" i="4" s="1"/>
  <c r="J3390" i="4" s="1"/>
  <c r="J3391" i="4" s="1"/>
  <c r="J3392" i="4" s="1"/>
  <c r="J3393" i="4" s="1"/>
  <c r="J3394" i="4" s="1"/>
  <c r="J3395" i="4" s="1"/>
  <c r="J3396" i="4" s="1"/>
  <c r="J3397" i="4" s="1"/>
  <c r="J3384" i="4"/>
  <c r="J3363" i="4"/>
  <c r="J3364" i="4" s="1"/>
  <c r="J3365" i="4" s="1"/>
  <c r="J3366" i="4" s="1"/>
  <c r="J3367" i="4" s="1"/>
  <c r="J3368" i="4" s="1"/>
  <c r="J3369" i="4" s="1"/>
  <c r="J3370" i="4" s="1"/>
  <c r="J3371" i="4" s="1"/>
  <c r="J3372" i="4" s="1"/>
  <c r="J3373" i="4" s="1"/>
  <c r="J3374" i="4" s="1"/>
  <c r="J3375" i="4" s="1"/>
  <c r="J3376" i="4" s="1"/>
  <c r="J3377" i="4" s="1"/>
  <c r="J3378" i="4" s="1"/>
  <c r="J3379" i="4" s="1"/>
  <c r="J3380" i="4" s="1"/>
  <c r="J3381" i="4" s="1"/>
  <c r="J3382" i="4" s="1"/>
  <c r="J3383" i="4" s="1"/>
  <c r="J3341" i="4"/>
  <c r="J3342" i="4" s="1"/>
  <c r="J3343" i="4" s="1"/>
  <c r="J3344" i="4" s="1"/>
  <c r="J3345" i="4" s="1"/>
  <c r="J3346" i="4" s="1"/>
  <c r="J3347" i="4" s="1"/>
  <c r="J3348" i="4" s="1"/>
  <c r="J3349" i="4" s="1"/>
  <c r="J3350" i="4" s="1"/>
  <c r="J3351" i="4" s="1"/>
  <c r="J3352" i="4" s="1"/>
  <c r="J3353" i="4" s="1"/>
  <c r="J3354" i="4" s="1"/>
  <c r="J3355" i="4" s="1"/>
  <c r="J3356" i="4" s="1"/>
  <c r="J3357" i="4" s="1"/>
  <c r="J3358" i="4" s="1"/>
  <c r="J3359" i="4" s="1"/>
  <c r="J3360" i="4" s="1"/>
  <c r="J3361" i="4" s="1"/>
  <c r="J3362" i="4" s="1"/>
  <c r="J3340" i="4"/>
  <c r="J3322" i="4"/>
  <c r="J3323" i="4" s="1"/>
  <c r="J3324" i="4" s="1"/>
  <c r="J3325" i="4" s="1"/>
  <c r="J3326" i="4" s="1"/>
  <c r="J3327" i="4" s="1"/>
  <c r="J3328" i="4" s="1"/>
  <c r="J3329" i="4" s="1"/>
  <c r="J3330" i="4" s="1"/>
  <c r="J3331" i="4" s="1"/>
  <c r="J3332" i="4" s="1"/>
  <c r="J3333" i="4" s="1"/>
  <c r="J3334" i="4" s="1"/>
  <c r="J3335" i="4" s="1"/>
  <c r="J3336" i="4" s="1"/>
  <c r="J3337" i="4" s="1"/>
  <c r="J3338" i="4" s="1"/>
  <c r="J3339" i="4" s="1"/>
  <c r="J3318" i="4"/>
  <c r="J3319" i="4" s="1"/>
  <c r="J3320" i="4" s="1"/>
  <c r="J3321" i="4" s="1"/>
  <c r="J3298" i="4"/>
  <c r="J3299" i="4" s="1"/>
  <c r="J3300" i="4" s="1"/>
  <c r="J3301" i="4" s="1"/>
  <c r="J3302" i="4" s="1"/>
  <c r="J3303" i="4" s="1"/>
  <c r="J3304" i="4" s="1"/>
  <c r="J3305" i="4" s="1"/>
  <c r="J3306" i="4" s="1"/>
  <c r="J3307" i="4" s="1"/>
  <c r="J3308" i="4" s="1"/>
  <c r="J3309" i="4" s="1"/>
  <c r="J3310" i="4" s="1"/>
  <c r="J3311" i="4" s="1"/>
  <c r="J3312" i="4" s="1"/>
  <c r="J3313" i="4" s="1"/>
  <c r="J3314" i="4" s="1"/>
  <c r="J3315" i="4" s="1"/>
  <c r="J3316" i="4" s="1"/>
  <c r="J3317" i="4" s="1"/>
  <c r="J3290" i="4"/>
  <c r="J3291" i="4" s="1"/>
  <c r="J3292" i="4" s="1"/>
  <c r="J3293" i="4" s="1"/>
  <c r="J3294" i="4" s="1"/>
  <c r="J3295" i="4" s="1"/>
  <c r="J3296" i="4" s="1"/>
  <c r="J3297" i="4" s="1"/>
  <c r="J3283" i="4"/>
  <c r="J3284" i="4" s="1"/>
  <c r="J3285" i="4" s="1"/>
  <c r="J3286" i="4" s="1"/>
  <c r="J3287" i="4" s="1"/>
  <c r="J3288" i="4" s="1"/>
  <c r="J3289" i="4" s="1"/>
  <c r="J3269" i="4"/>
  <c r="J3270" i="4" s="1"/>
  <c r="J3271" i="4" s="1"/>
  <c r="J3272" i="4" s="1"/>
  <c r="J3273" i="4" s="1"/>
  <c r="J3274" i="4" s="1"/>
  <c r="J3275" i="4" s="1"/>
  <c r="J3276" i="4" s="1"/>
  <c r="J3277" i="4" s="1"/>
  <c r="J3278" i="4" s="1"/>
  <c r="J3279" i="4" s="1"/>
  <c r="J3280" i="4" s="1"/>
  <c r="J3281" i="4" s="1"/>
  <c r="J3282" i="4" s="1"/>
  <c r="J3261" i="4"/>
  <c r="J3262" i="4" s="1"/>
  <c r="J3263" i="4" s="1"/>
  <c r="J3264" i="4" s="1"/>
  <c r="J3265" i="4" s="1"/>
  <c r="J3266" i="4" s="1"/>
  <c r="J3267" i="4" s="1"/>
  <c r="J3268" i="4" s="1"/>
  <c r="J3258" i="4"/>
  <c r="J3259" i="4" s="1"/>
  <c r="J3260" i="4" s="1"/>
  <c r="J3245" i="4"/>
  <c r="J3246" i="4" s="1"/>
  <c r="J3247" i="4" s="1"/>
  <c r="J3248" i="4" s="1"/>
  <c r="J3249" i="4" s="1"/>
  <c r="J3250" i="4" s="1"/>
  <c r="J3251" i="4" s="1"/>
  <c r="J3252" i="4" s="1"/>
  <c r="J3253" i="4" s="1"/>
  <c r="J3254" i="4" s="1"/>
  <c r="J3255" i="4" s="1"/>
  <c r="J3256" i="4" s="1"/>
  <c r="J3257" i="4" s="1"/>
  <c r="J3237" i="4"/>
  <c r="J3238" i="4" s="1"/>
  <c r="J3239" i="4" s="1"/>
  <c r="J3240" i="4" s="1"/>
  <c r="J3241" i="4" s="1"/>
  <c r="J3242" i="4" s="1"/>
  <c r="J3243" i="4" s="1"/>
  <c r="J3244" i="4" s="1"/>
  <c r="J3229" i="4"/>
  <c r="J3230" i="4" s="1"/>
  <c r="J3231" i="4" s="1"/>
  <c r="J3232" i="4" s="1"/>
  <c r="J3233" i="4" s="1"/>
  <c r="J3234" i="4" s="1"/>
  <c r="J3235" i="4" s="1"/>
  <c r="J3236" i="4" s="1"/>
  <c r="J3228" i="4"/>
  <c r="J3222" i="4"/>
  <c r="J3223" i="4" s="1"/>
  <c r="J3224" i="4" s="1"/>
  <c r="J3225" i="4" s="1"/>
  <c r="J3226" i="4" s="1"/>
  <c r="J3227" i="4" s="1"/>
  <c r="J3214" i="4"/>
  <c r="J3215" i="4" s="1"/>
  <c r="J3216" i="4" s="1"/>
  <c r="J3217" i="4" s="1"/>
  <c r="J3218" i="4" s="1"/>
  <c r="J3219" i="4" s="1"/>
  <c r="J3220" i="4" s="1"/>
  <c r="J3221" i="4" s="1"/>
  <c r="J3207" i="4"/>
  <c r="J3208" i="4" s="1"/>
  <c r="J3209" i="4" s="1"/>
  <c r="J3210" i="4" s="1"/>
  <c r="J3211" i="4" s="1"/>
  <c r="J3212" i="4" s="1"/>
  <c r="J3213" i="4" s="1"/>
  <c r="J3193" i="4"/>
  <c r="J3194" i="4" s="1"/>
  <c r="J3195" i="4" s="1"/>
  <c r="J3196" i="4" s="1"/>
  <c r="J3197" i="4" s="1"/>
  <c r="J3198" i="4" s="1"/>
  <c r="J3199" i="4" s="1"/>
  <c r="J3200" i="4" s="1"/>
  <c r="J3201" i="4" s="1"/>
  <c r="J3202" i="4" s="1"/>
  <c r="J3203" i="4" s="1"/>
  <c r="J3204" i="4" s="1"/>
  <c r="J3205" i="4" s="1"/>
  <c r="J3206" i="4" s="1"/>
  <c r="J3192" i="4"/>
  <c r="J3174" i="4"/>
  <c r="J3175" i="4" s="1"/>
  <c r="J3176" i="4" s="1"/>
  <c r="J3177" i="4" s="1"/>
  <c r="J3178" i="4" s="1"/>
  <c r="J3179" i="4" s="1"/>
  <c r="J3180" i="4" s="1"/>
  <c r="J3181" i="4" s="1"/>
  <c r="J3182" i="4" s="1"/>
  <c r="J3183" i="4" s="1"/>
  <c r="J3184" i="4" s="1"/>
  <c r="J3185" i="4" s="1"/>
  <c r="J3186" i="4" s="1"/>
  <c r="J3187" i="4" s="1"/>
  <c r="J3188" i="4" s="1"/>
  <c r="J3189" i="4" s="1"/>
  <c r="J3190" i="4" s="1"/>
  <c r="J3191" i="4" s="1"/>
  <c r="J3170" i="4"/>
  <c r="J3171" i="4" s="1"/>
  <c r="J3172" i="4" s="1"/>
  <c r="J3173" i="4" s="1"/>
  <c r="J3162" i="4"/>
  <c r="J3163" i="4" s="1"/>
  <c r="J3164" i="4" s="1"/>
  <c r="J3165" i="4" s="1"/>
  <c r="J3166" i="4" s="1"/>
  <c r="J3167" i="4" s="1"/>
  <c r="J3168" i="4" s="1"/>
  <c r="J3169" i="4" s="1"/>
  <c r="J3161" i="4"/>
  <c r="J3160" i="4"/>
  <c r="J3157" i="4"/>
  <c r="J3158" i="4" s="1"/>
  <c r="J3159" i="4" s="1"/>
  <c r="J3149" i="4"/>
  <c r="J3150" i="4" s="1"/>
  <c r="J3151" i="4" s="1"/>
  <c r="J3152" i="4" s="1"/>
  <c r="J3153" i="4" s="1"/>
  <c r="J3154" i="4" s="1"/>
  <c r="J3155" i="4" s="1"/>
  <c r="J3156" i="4" s="1"/>
  <c r="J3147" i="4"/>
  <c r="J3148" i="4" s="1"/>
  <c r="J3142" i="4"/>
  <c r="J3143" i="4" s="1"/>
  <c r="J3144" i="4" s="1"/>
  <c r="J3145" i="4" s="1"/>
  <c r="J3146" i="4" s="1"/>
  <c r="J3135" i="4"/>
  <c r="J3136" i="4" s="1"/>
  <c r="J3137" i="4" s="1"/>
  <c r="J3138" i="4" s="1"/>
  <c r="J3139" i="4" s="1"/>
  <c r="J3140" i="4" s="1"/>
  <c r="J3141" i="4" s="1"/>
  <c r="J3129" i="4"/>
  <c r="J3130" i="4" s="1"/>
  <c r="J3131" i="4" s="1"/>
  <c r="J3132" i="4" s="1"/>
  <c r="J3133" i="4" s="1"/>
  <c r="J3134" i="4" s="1"/>
  <c r="J3125" i="4"/>
  <c r="J3126" i="4" s="1"/>
  <c r="J3127" i="4" s="1"/>
  <c r="J3128" i="4" s="1"/>
  <c r="J3124" i="4"/>
  <c r="J3099" i="4"/>
  <c r="J3100" i="4" s="1"/>
  <c r="J3101" i="4" s="1"/>
  <c r="J3102" i="4" s="1"/>
  <c r="J3103" i="4" s="1"/>
  <c r="J3104" i="4" s="1"/>
  <c r="J3105" i="4" s="1"/>
  <c r="J3106" i="4" s="1"/>
  <c r="J3107" i="4" s="1"/>
  <c r="J3108" i="4" s="1"/>
  <c r="J3109" i="4" s="1"/>
  <c r="J3110" i="4" s="1"/>
  <c r="J3111" i="4" s="1"/>
  <c r="J3112" i="4" s="1"/>
  <c r="J3113" i="4" s="1"/>
  <c r="J3114" i="4" s="1"/>
  <c r="J3115" i="4" s="1"/>
  <c r="J3116" i="4" s="1"/>
  <c r="J3117" i="4" s="1"/>
  <c r="J3118" i="4" s="1"/>
  <c r="J3119" i="4" s="1"/>
  <c r="J3120" i="4" s="1"/>
  <c r="J3121" i="4" s="1"/>
  <c r="J3122" i="4" s="1"/>
  <c r="J3123" i="4" s="1"/>
  <c r="J3093" i="4"/>
  <c r="J3094" i="4" s="1"/>
  <c r="J3095" i="4" s="1"/>
  <c r="J3096" i="4" s="1"/>
  <c r="J3097" i="4" s="1"/>
  <c r="J3098" i="4" s="1"/>
  <c r="J3085" i="4"/>
  <c r="J3086" i="4" s="1"/>
  <c r="J3087" i="4" s="1"/>
  <c r="J3088" i="4" s="1"/>
  <c r="J3089" i="4" s="1"/>
  <c r="J3090" i="4" s="1"/>
  <c r="J3091" i="4" s="1"/>
  <c r="J3092" i="4" s="1"/>
  <c r="J3083" i="4"/>
  <c r="J3084" i="4" s="1"/>
  <c r="J3078" i="4"/>
  <c r="J3079" i="4" s="1"/>
  <c r="J3080" i="4" s="1"/>
  <c r="J3081" i="4" s="1"/>
  <c r="J3082" i="4" s="1"/>
  <c r="J3070" i="4"/>
  <c r="J3071" i="4" s="1"/>
  <c r="J3072" i="4" s="1"/>
  <c r="J3073" i="4" s="1"/>
  <c r="J3074" i="4" s="1"/>
  <c r="J3075" i="4" s="1"/>
  <c r="J3076" i="4" s="1"/>
  <c r="J3077" i="4" s="1"/>
  <c r="J3062" i="4"/>
  <c r="J3063" i="4" s="1"/>
  <c r="J3064" i="4" s="1"/>
  <c r="J3065" i="4" s="1"/>
  <c r="J3066" i="4" s="1"/>
  <c r="J3067" i="4" s="1"/>
  <c r="J3068" i="4" s="1"/>
  <c r="J3069" i="4" s="1"/>
  <c r="J3061" i="4"/>
  <c r="J3054" i="4"/>
  <c r="J3055" i="4" s="1"/>
  <c r="J3056" i="4" s="1"/>
  <c r="J3057" i="4" s="1"/>
  <c r="J3058" i="4" s="1"/>
  <c r="J3059" i="4" s="1"/>
  <c r="J3060" i="4" s="1"/>
  <c r="J3046" i="4"/>
  <c r="J3047" i="4" s="1"/>
  <c r="J3048" i="4" s="1"/>
  <c r="J3049" i="4" s="1"/>
  <c r="J3050" i="4" s="1"/>
  <c r="J3051" i="4" s="1"/>
  <c r="J3052" i="4" s="1"/>
  <c r="J3053" i="4" s="1"/>
  <c r="J3045" i="4"/>
  <c r="J3034" i="4"/>
  <c r="J3035" i="4" s="1"/>
  <c r="J3036" i="4" s="1"/>
  <c r="J3037" i="4" s="1"/>
  <c r="J3038" i="4" s="1"/>
  <c r="J3039" i="4" s="1"/>
  <c r="J3040" i="4" s="1"/>
  <c r="J3041" i="4" s="1"/>
  <c r="J3042" i="4" s="1"/>
  <c r="J3043" i="4" s="1"/>
  <c r="J3044" i="4" s="1"/>
  <c r="J3033" i="4"/>
  <c r="J3014" i="4"/>
  <c r="J3015" i="4" s="1"/>
  <c r="J3016" i="4" s="1"/>
  <c r="J3017" i="4" s="1"/>
  <c r="J3018" i="4" s="1"/>
  <c r="J3019" i="4" s="1"/>
  <c r="J3020" i="4" s="1"/>
  <c r="J3021" i="4" s="1"/>
  <c r="J3022" i="4" s="1"/>
  <c r="J3023" i="4" s="1"/>
  <c r="J3024" i="4" s="1"/>
  <c r="J3025" i="4" s="1"/>
  <c r="J3026" i="4" s="1"/>
  <c r="J3027" i="4" s="1"/>
  <c r="J3028" i="4" s="1"/>
  <c r="J3029" i="4" s="1"/>
  <c r="J3030" i="4" s="1"/>
  <c r="J3031" i="4" s="1"/>
  <c r="J3032" i="4" s="1"/>
  <c r="J3013" i="4"/>
  <c r="J3012" i="4"/>
  <c r="J3001" i="4"/>
  <c r="J3002" i="4" s="1"/>
  <c r="J3003" i="4" s="1"/>
  <c r="J3004" i="4" s="1"/>
  <c r="J3005" i="4" s="1"/>
  <c r="J3006" i="4" s="1"/>
  <c r="J3007" i="4" s="1"/>
  <c r="J3008" i="4" s="1"/>
  <c r="J3009" i="4" s="1"/>
  <c r="J3010" i="4" s="1"/>
  <c r="J3011" i="4" s="1"/>
  <c r="J2997" i="4"/>
  <c r="J2998" i="4" s="1"/>
  <c r="J2999" i="4" s="1"/>
  <c r="J3000" i="4" s="1"/>
  <c r="J2994" i="4"/>
  <c r="J2995" i="4" s="1"/>
  <c r="J2996" i="4" s="1"/>
  <c r="J2985" i="4"/>
  <c r="J2986" i="4" s="1"/>
  <c r="J2987" i="4" s="1"/>
  <c r="J2988" i="4" s="1"/>
  <c r="J2989" i="4" s="1"/>
  <c r="J2990" i="4" s="1"/>
  <c r="J2991" i="4" s="1"/>
  <c r="J2992" i="4" s="1"/>
  <c r="J2993" i="4" s="1"/>
  <c r="J2981" i="4"/>
  <c r="J2982" i="4" s="1"/>
  <c r="J2983" i="4" s="1"/>
  <c r="J2984" i="4" s="1"/>
  <c r="J2978" i="4"/>
  <c r="J2979" i="4" s="1"/>
  <c r="J2980" i="4" s="1"/>
  <c r="J2973" i="4"/>
  <c r="J2974" i="4" s="1"/>
  <c r="J2975" i="4" s="1"/>
  <c r="J2976" i="4" s="1"/>
  <c r="J2977" i="4" s="1"/>
  <c r="J2972" i="4"/>
  <c r="J2970" i="4"/>
  <c r="J2971" i="4" s="1"/>
  <c r="J2962" i="4"/>
  <c r="J2963" i="4" s="1"/>
  <c r="J2964" i="4" s="1"/>
  <c r="J2965" i="4" s="1"/>
  <c r="J2966" i="4" s="1"/>
  <c r="J2967" i="4" s="1"/>
  <c r="J2968" i="4" s="1"/>
  <c r="J2969" i="4" s="1"/>
  <c r="J2954" i="4"/>
  <c r="J2955" i="4" s="1"/>
  <c r="J2956" i="4" s="1"/>
  <c r="J2957" i="4" s="1"/>
  <c r="J2958" i="4" s="1"/>
  <c r="J2959" i="4" s="1"/>
  <c r="J2960" i="4" s="1"/>
  <c r="J2961" i="4" s="1"/>
  <c r="J2951" i="4"/>
  <c r="J2952" i="4" s="1"/>
  <c r="J2953" i="4" s="1"/>
  <c r="J2933" i="4"/>
  <c r="J2934" i="4" s="1"/>
  <c r="J2935" i="4" s="1"/>
  <c r="J2936" i="4" s="1"/>
  <c r="J2937" i="4" s="1"/>
  <c r="J2938" i="4" s="1"/>
  <c r="J2939" i="4" s="1"/>
  <c r="J2940" i="4" s="1"/>
  <c r="J2941" i="4" s="1"/>
  <c r="J2942" i="4" s="1"/>
  <c r="J2943" i="4" s="1"/>
  <c r="J2944" i="4" s="1"/>
  <c r="J2945" i="4" s="1"/>
  <c r="J2946" i="4" s="1"/>
  <c r="J2947" i="4" s="1"/>
  <c r="J2948" i="4" s="1"/>
  <c r="J2949" i="4" s="1"/>
  <c r="J2950" i="4" s="1"/>
  <c r="J2931" i="4"/>
  <c r="J2932" i="4" s="1"/>
  <c r="J2926" i="4"/>
  <c r="J2927" i="4" s="1"/>
  <c r="J2928" i="4" s="1"/>
  <c r="J2929" i="4" s="1"/>
  <c r="J2930" i="4" s="1"/>
  <c r="J2918" i="4"/>
  <c r="J2919" i="4" s="1"/>
  <c r="J2920" i="4" s="1"/>
  <c r="J2921" i="4" s="1"/>
  <c r="J2922" i="4" s="1"/>
  <c r="J2923" i="4" s="1"/>
  <c r="J2924" i="4" s="1"/>
  <c r="J2925" i="4" s="1"/>
  <c r="J2910" i="4"/>
  <c r="J2911" i="4" s="1"/>
  <c r="J2912" i="4" s="1"/>
  <c r="J2913" i="4" s="1"/>
  <c r="J2914" i="4" s="1"/>
  <c r="J2915" i="4" s="1"/>
  <c r="J2916" i="4" s="1"/>
  <c r="J2917" i="4" s="1"/>
  <c r="J2902" i="4"/>
  <c r="J2903" i="4" s="1"/>
  <c r="J2904" i="4" s="1"/>
  <c r="J2905" i="4" s="1"/>
  <c r="J2906" i="4" s="1"/>
  <c r="J2907" i="4" s="1"/>
  <c r="J2908" i="4" s="1"/>
  <c r="J2909" i="4" s="1"/>
  <c r="J2894" i="4"/>
  <c r="J2895" i="4" s="1"/>
  <c r="J2896" i="4" s="1"/>
  <c r="J2897" i="4" s="1"/>
  <c r="J2898" i="4" s="1"/>
  <c r="J2899" i="4" s="1"/>
  <c r="J2900" i="4" s="1"/>
  <c r="J2901" i="4" s="1"/>
  <c r="J2890" i="4"/>
  <c r="J2891" i="4" s="1"/>
  <c r="J2892" i="4" s="1"/>
  <c r="J2893" i="4" s="1"/>
  <c r="J2889" i="4"/>
  <c r="J2888" i="4"/>
  <c r="J2881" i="4"/>
  <c r="J2882" i="4" s="1"/>
  <c r="J2883" i="4" s="1"/>
  <c r="J2884" i="4" s="1"/>
  <c r="J2885" i="4" s="1"/>
  <c r="J2886" i="4" s="1"/>
  <c r="J2887" i="4" s="1"/>
  <c r="J2877" i="4"/>
  <c r="J2878" i="4" s="1"/>
  <c r="J2879" i="4" s="1"/>
  <c r="J2880" i="4" s="1"/>
  <c r="J2875" i="4"/>
  <c r="J2876" i="4" s="1"/>
  <c r="J2874" i="4"/>
  <c r="J2866" i="4"/>
  <c r="J2867" i="4" s="1"/>
  <c r="J2868" i="4" s="1"/>
  <c r="J2869" i="4" s="1"/>
  <c r="J2870" i="4" s="1"/>
  <c r="J2871" i="4" s="1"/>
  <c r="J2872" i="4" s="1"/>
  <c r="J2873" i="4" s="1"/>
  <c r="J2863" i="4"/>
  <c r="J2864" i="4" s="1"/>
  <c r="J2865" i="4" s="1"/>
  <c r="J2861" i="4"/>
  <c r="J2862" i="4" s="1"/>
  <c r="J2853" i="4"/>
  <c r="J2854" i="4" s="1"/>
  <c r="J2855" i="4" s="1"/>
  <c r="J2856" i="4" s="1"/>
  <c r="J2857" i="4" s="1"/>
  <c r="J2858" i="4" s="1"/>
  <c r="J2859" i="4" s="1"/>
  <c r="J2860" i="4" s="1"/>
  <c r="J2849" i="4"/>
  <c r="J2850" i="4" s="1"/>
  <c r="J2851" i="4" s="1"/>
  <c r="J2852" i="4" s="1"/>
  <c r="J2848" i="4"/>
  <c r="J2846" i="4"/>
  <c r="J2847" i="4" s="1"/>
  <c r="J2842" i="4"/>
  <c r="J2843" i="4" s="1"/>
  <c r="J2844" i="4" s="1"/>
  <c r="J2845" i="4" s="1"/>
  <c r="J2841" i="4"/>
  <c r="J2840" i="4"/>
  <c r="J2833" i="4"/>
  <c r="J2834" i="4" s="1"/>
  <c r="J2835" i="4" s="1"/>
  <c r="J2836" i="4" s="1"/>
  <c r="J2837" i="4" s="1"/>
  <c r="J2838" i="4" s="1"/>
  <c r="J2839" i="4" s="1"/>
  <c r="J2825" i="4"/>
  <c r="J2826" i="4" s="1"/>
  <c r="J2827" i="4" s="1"/>
  <c r="J2828" i="4" s="1"/>
  <c r="J2829" i="4" s="1"/>
  <c r="J2830" i="4" s="1"/>
  <c r="J2831" i="4" s="1"/>
  <c r="J2832" i="4" s="1"/>
  <c r="J2822" i="4"/>
  <c r="J2823" i="4" s="1"/>
  <c r="J2824" i="4" s="1"/>
  <c r="J2809" i="4"/>
  <c r="J2810" i="4" s="1"/>
  <c r="J2811" i="4" s="1"/>
  <c r="J2812" i="4" s="1"/>
  <c r="J2813" i="4" s="1"/>
  <c r="J2814" i="4" s="1"/>
  <c r="J2815" i="4" s="1"/>
  <c r="J2816" i="4" s="1"/>
  <c r="J2817" i="4" s="1"/>
  <c r="J2818" i="4" s="1"/>
  <c r="J2819" i="4" s="1"/>
  <c r="J2820" i="4" s="1"/>
  <c r="J2821" i="4" s="1"/>
  <c r="J2801" i="4"/>
  <c r="J2802" i="4" s="1"/>
  <c r="J2803" i="4" s="1"/>
  <c r="J2804" i="4" s="1"/>
  <c r="J2805" i="4" s="1"/>
  <c r="J2806" i="4" s="1"/>
  <c r="J2807" i="4" s="1"/>
  <c r="J2808" i="4" s="1"/>
  <c r="J2797" i="4"/>
  <c r="J2798" i="4" s="1"/>
  <c r="J2799" i="4" s="1"/>
  <c r="J2800" i="4" s="1"/>
  <c r="J2789" i="4"/>
  <c r="J2790" i="4" s="1"/>
  <c r="J2791" i="4" s="1"/>
  <c r="J2792" i="4" s="1"/>
  <c r="J2793" i="4" s="1"/>
  <c r="J2794" i="4" s="1"/>
  <c r="J2795" i="4" s="1"/>
  <c r="J2796" i="4" s="1"/>
  <c r="J2783" i="4"/>
  <c r="J2784" i="4" s="1"/>
  <c r="J2785" i="4" s="1"/>
  <c r="J2786" i="4" s="1"/>
  <c r="J2787" i="4" s="1"/>
  <c r="J2788" i="4" s="1"/>
  <c r="J2778" i="4"/>
  <c r="J2779" i="4" s="1"/>
  <c r="J2780" i="4" s="1"/>
  <c r="J2781" i="4" s="1"/>
  <c r="J2782" i="4" s="1"/>
  <c r="J2777" i="4"/>
  <c r="J2754" i="4"/>
  <c r="J2755" i="4" s="1"/>
  <c r="J2756" i="4" s="1"/>
  <c r="J2757" i="4" s="1"/>
  <c r="J2758" i="4" s="1"/>
  <c r="J2759" i="4" s="1"/>
  <c r="J2760" i="4" s="1"/>
  <c r="J2761" i="4" s="1"/>
  <c r="J2762" i="4" s="1"/>
  <c r="J2763" i="4" s="1"/>
  <c r="J2764" i="4" s="1"/>
  <c r="J2765" i="4" s="1"/>
  <c r="J2766" i="4" s="1"/>
  <c r="J2767" i="4" s="1"/>
  <c r="J2768" i="4" s="1"/>
  <c r="J2769" i="4" s="1"/>
  <c r="J2770" i="4" s="1"/>
  <c r="J2771" i="4" s="1"/>
  <c r="J2772" i="4" s="1"/>
  <c r="J2773" i="4" s="1"/>
  <c r="J2774" i="4" s="1"/>
  <c r="J2775" i="4" s="1"/>
  <c r="J2776" i="4" s="1"/>
  <c r="J2753" i="4"/>
  <c r="J2752" i="4"/>
  <c r="J2742" i="4"/>
  <c r="J2743" i="4" s="1"/>
  <c r="J2744" i="4" s="1"/>
  <c r="J2745" i="4" s="1"/>
  <c r="J2746" i="4" s="1"/>
  <c r="J2747" i="4" s="1"/>
  <c r="J2748" i="4" s="1"/>
  <c r="J2749" i="4" s="1"/>
  <c r="J2750" i="4" s="1"/>
  <c r="J2751" i="4" s="1"/>
  <c r="J2737" i="4"/>
  <c r="J2738" i="4" s="1"/>
  <c r="J2739" i="4" s="1"/>
  <c r="J2740" i="4" s="1"/>
  <c r="J2741" i="4" s="1"/>
  <c r="J2731" i="4"/>
  <c r="J2732" i="4" s="1"/>
  <c r="J2733" i="4" s="1"/>
  <c r="J2734" i="4" s="1"/>
  <c r="J2735" i="4" s="1"/>
  <c r="J2736" i="4" s="1"/>
  <c r="J2726" i="4"/>
  <c r="J2727" i="4" s="1"/>
  <c r="J2728" i="4" s="1"/>
  <c r="J2729" i="4" s="1"/>
  <c r="J2730" i="4" s="1"/>
  <c r="J2721" i="4"/>
  <c r="J2722" i="4" s="1"/>
  <c r="J2723" i="4" s="1"/>
  <c r="J2724" i="4" s="1"/>
  <c r="J2725" i="4" s="1"/>
  <c r="J2715" i="4"/>
  <c r="J2716" i="4" s="1"/>
  <c r="J2717" i="4" s="1"/>
  <c r="J2718" i="4" s="1"/>
  <c r="J2719" i="4" s="1"/>
  <c r="J2720" i="4" s="1"/>
  <c r="J2702" i="4"/>
  <c r="J2703" i="4" s="1"/>
  <c r="J2704" i="4" s="1"/>
  <c r="J2705" i="4" s="1"/>
  <c r="J2706" i="4" s="1"/>
  <c r="J2707" i="4" s="1"/>
  <c r="J2708" i="4" s="1"/>
  <c r="J2709" i="4" s="1"/>
  <c r="J2710" i="4" s="1"/>
  <c r="J2711" i="4" s="1"/>
  <c r="J2712" i="4" s="1"/>
  <c r="J2713" i="4" s="1"/>
  <c r="J2714" i="4" s="1"/>
  <c r="J2683" i="4"/>
  <c r="J2684" i="4" s="1"/>
  <c r="J2685" i="4" s="1"/>
  <c r="J2686" i="4" s="1"/>
  <c r="J2687" i="4" s="1"/>
  <c r="J2688" i="4" s="1"/>
  <c r="J2689" i="4" s="1"/>
  <c r="J2690" i="4" s="1"/>
  <c r="J2691" i="4" s="1"/>
  <c r="J2692" i="4" s="1"/>
  <c r="J2693" i="4" s="1"/>
  <c r="J2694" i="4" s="1"/>
  <c r="J2695" i="4" s="1"/>
  <c r="J2696" i="4" s="1"/>
  <c r="J2697" i="4" s="1"/>
  <c r="J2698" i="4" s="1"/>
  <c r="J2699" i="4" s="1"/>
  <c r="J2700" i="4" s="1"/>
  <c r="J2701" i="4" s="1"/>
  <c r="J2681" i="4"/>
  <c r="J2682" i="4" s="1"/>
  <c r="J2679" i="4"/>
  <c r="J2680" i="4" s="1"/>
  <c r="J2673" i="4"/>
  <c r="J2674" i="4" s="1"/>
  <c r="J2675" i="4" s="1"/>
  <c r="J2676" i="4" s="1"/>
  <c r="J2677" i="4" s="1"/>
  <c r="J2678" i="4" s="1"/>
  <c r="J2667" i="4"/>
  <c r="J2668" i="4" s="1"/>
  <c r="J2669" i="4" s="1"/>
  <c r="J2670" i="4" s="1"/>
  <c r="J2671" i="4" s="1"/>
  <c r="J2672" i="4" s="1"/>
  <c r="J2662" i="4"/>
  <c r="J2663" i="4" s="1"/>
  <c r="J2664" i="4" s="1"/>
  <c r="J2665" i="4" s="1"/>
  <c r="J2666" i="4" s="1"/>
  <c r="J2657" i="4"/>
  <c r="J2658" i="4" s="1"/>
  <c r="J2659" i="4" s="1"/>
  <c r="J2660" i="4" s="1"/>
  <c r="J2661" i="4" s="1"/>
  <c r="J2655" i="4"/>
  <c r="J2656" i="4" s="1"/>
  <c r="J2651" i="4"/>
  <c r="J2652" i="4" s="1"/>
  <c r="J2653" i="4" s="1"/>
  <c r="J2654" i="4" s="1"/>
  <c r="J2646" i="4"/>
  <c r="J2647" i="4" s="1"/>
  <c r="J2648" i="4" s="1"/>
  <c r="J2649" i="4" s="1"/>
  <c r="J2650" i="4" s="1"/>
  <c r="J2641" i="4"/>
  <c r="J2642" i="4" s="1"/>
  <c r="J2643" i="4" s="1"/>
  <c r="J2644" i="4" s="1"/>
  <c r="J2645" i="4" s="1"/>
  <c r="J2640" i="4"/>
  <c r="J2621" i="4"/>
  <c r="J2622" i="4" s="1"/>
  <c r="J2623" i="4" s="1"/>
  <c r="J2624" i="4" s="1"/>
  <c r="J2625" i="4" s="1"/>
  <c r="J2626" i="4" s="1"/>
  <c r="J2627" i="4" s="1"/>
  <c r="J2628" i="4" s="1"/>
  <c r="J2629" i="4" s="1"/>
  <c r="J2630" i="4" s="1"/>
  <c r="J2631" i="4" s="1"/>
  <c r="J2632" i="4" s="1"/>
  <c r="J2633" i="4" s="1"/>
  <c r="J2634" i="4" s="1"/>
  <c r="J2635" i="4" s="1"/>
  <c r="J2636" i="4" s="1"/>
  <c r="J2637" i="4" s="1"/>
  <c r="J2638" i="4" s="1"/>
  <c r="J2639" i="4" s="1"/>
  <c r="J2615" i="4"/>
  <c r="J2616" i="4" s="1"/>
  <c r="J2617" i="4" s="1"/>
  <c r="J2618" i="4" s="1"/>
  <c r="J2619" i="4" s="1"/>
  <c r="J2620" i="4" s="1"/>
  <c r="J2614" i="4"/>
  <c r="J2586" i="4"/>
  <c r="J2587" i="4" s="1"/>
  <c r="J2588" i="4" s="1"/>
  <c r="J2589" i="4" s="1"/>
  <c r="J2590" i="4" s="1"/>
  <c r="J2591" i="4" s="1"/>
  <c r="J2592" i="4" s="1"/>
  <c r="J2593" i="4" s="1"/>
  <c r="J2594" i="4" s="1"/>
  <c r="J2595" i="4" s="1"/>
  <c r="J2596" i="4" s="1"/>
  <c r="J2597" i="4" s="1"/>
  <c r="J2598" i="4" s="1"/>
  <c r="J2599" i="4" s="1"/>
  <c r="J2600" i="4" s="1"/>
  <c r="J2601" i="4" s="1"/>
  <c r="J2602" i="4" s="1"/>
  <c r="J2603" i="4" s="1"/>
  <c r="J2604" i="4" s="1"/>
  <c r="J2605" i="4" s="1"/>
  <c r="J2606" i="4" s="1"/>
  <c r="J2607" i="4" s="1"/>
  <c r="J2608" i="4" s="1"/>
  <c r="J2609" i="4" s="1"/>
  <c r="J2610" i="4" s="1"/>
  <c r="J2611" i="4" s="1"/>
  <c r="J2612" i="4" s="1"/>
  <c r="J2613" i="4" s="1"/>
  <c r="J2585" i="4"/>
  <c r="J2584" i="4"/>
  <c r="J2574" i="4"/>
  <c r="J2575" i="4" s="1"/>
  <c r="J2576" i="4" s="1"/>
  <c r="J2577" i="4" s="1"/>
  <c r="J2578" i="4" s="1"/>
  <c r="J2579" i="4" s="1"/>
  <c r="J2580" i="4" s="1"/>
  <c r="J2581" i="4" s="1"/>
  <c r="J2582" i="4" s="1"/>
  <c r="J2583" i="4" s="1"/>
  <c r="J2569" i="4"/>
  <c r="J2570" i="4" s="1"/>
  <c r="J2571" i="4" s="1"/>
  <c r="J2572" i="4" s="1"/>
  <c r="J2573" i="4" s="1"/>
  <c r="J2563" i="4"/>
  <c r="J2564" i="4" s="1"/>
  <c r="J2565" i="4" s="1"/>
  <c r="J2566" i="4" s="1"/>
  <c r="J2567" i="4" s="1"/>
  <c r="J2568" i="4" s="1"/>
  <c r="J2558" i="4"/>
  <c r="J2559" i="4" s="1"/>
  <c r="J2560" i="4" s="1"/>
  <c r="J2561" i="4" s="1"/>
  <c r="J2562" i="4" s="1"/>
  <c r="J2557" i="4"/>
  <c r="J2556" i="4"/>
  <c r="J2543" i="4"/>
  <c r="J2544" i="4" s="1"/>
  <c r="J2545" i="4" s="1"/>
  <c r="J2546" i="4" s="1"/>
  <c r="J2547" i="4" s="1"/>
  <c r="J2548" i="4" s="1"/>
  <c r="J2549" i="4" s="1"/>
  <c r="J2550" i="4" s="1"/>
  <c r="J2551" i="4" s="1"/>
  <c r="J2552" i="4" s="1"/>
  <c r="J2553" i="4" s="1"/>
  <c r="J2554" i="4" s="1"/>
  <c r="J2555" i="4" s="1"/>
  <c r="J2538" i="4"/>
  <c r="J2539" i="4" s="1"/>
  <c r="J2540" i="4" s="1"/>
  <c r="J2541" i="4" s="1"/>
  <c r="J2542" i="4" s="1"/>
  <c r="J2537" i="4"/>
  <c r="J2527" i="4"/>
  <c r="J2528" i="4" s="1"/>
  <c r="J2529" i="4" s="1"/>
  <c r="J2530" i="4" s="1"/>
  <c r="J2531" i="4" s="1"/>
  <c r="J2532" i="4" s="1"/>
  <c r="J2533" i="4" s="1"/>
  <c r="J2534" i="4" s="1"/>
  <c r="J2535" i="4" s="1"/>
  <c r="J2536" i="4" s="1"/>
  <c r="J2522" i="4"/>
  <c r="J2523" i="4" s="1"/>
  <c r="J2524" i="4" s="1"/>
  <c r="J2525" i="4" s="1"/>
  <c r="J2526" i="4" s="1"/>
  <c r="J2521" i="4"/>
  <c r="J2511" i="4"/>
  <c r="J2512" i="4" s="1"/>
  <c r="J2513" i="4" s="1"/>
  <c r="J2514" i="4" s="1"/>
  <c r="J2515" i="4" s="1"/>
  <c r="J2516" i="4" s="1"/>
  <c r="J2517" i="4" s="1"/>
  <c r="J2518" i="4" s="1"/>
  <c r="J2519" i="4" s="1"/>
  <c r="J2520" i="4" s="1"/>
  <c r="J2509" i="4"/>
  <c r="J2510" i="4" s="1"/>
  <c r="J2485" i="4"/>
  <c r="J2486" i="4" s="1"/>
  <c r="J2487" i="4" s="1"/>
  <c r="J2488" i="4" s="1"/>
  <c r="J2489" i="4" s="1"/>
  <c r="J2490" i="4" s="1"/>
  <c r="J2491" i="4" s="1"/>
  <c r="J2492" i="4" s="1"/>
  <c r="J2493" i="4" s="1"/>
  <c r="J2494" i="4" s="1"/>
  <c r="J2495" i="4" s="1"/>
  <c r="J2496" i="4" s="1"/>
  <c r="J2497" i="4" s="1"/>
  <c r="J2498" i="4" s="1"/>
  <c r="J2499" i="4" s="1"/>
  <c r="J2500" i="4" s="1"/>
  <c r="J2501" i="4" s="1"/>
  <c r="J2502" i="4" s="1"/>
  <c r="J2503" i="4" s="1"/>
  <c r="J2504" i="4" s="1"/>
  <c r="J2505" i="4" s="1"/>
  <c r="J2506" i="4" s="1"/>
  <c r="J2507" i="4" s="1"/>
  <c r="J2508" i="4" s="1"/>
  <c r="J2484" i="4"/>
  <c r="J2478" i="4"/>
  <c r="J2479" i="4" s="1"/>
  <c r="J2480" i="4" s="1"/>
  <c r="J2481" i="4" s="1"/>
  <c r="J2482" i="4" s="1"/>
  <c r="J2483" i="4" s="1"/>
  <c r="J2475" i="4"/>
  <c r="J2476" i="4" s="1"/>
  <c r="J2477" i="4" s="1"/>
  <c r="J2473" i="4"/>
  <c r="J2474" i="4" s="1"/>
  <c r="J2472" i="4"/>
  <c r="J2461" i="4"/>
  <c r="J2462" i="4" s="1"/>
  <c r="J2463" i="4" s="1"/>
  <c r="J2464" i="4" s="1"/>
  <c r="J2465" i="4" s="1"/>
  <c r="J2466" i="4" s="1"/>
  <c r="J2467" i="4" s="1"/>
  <c r="J2468" i="4" s="1"/>
  <c r="J2469" i="4" s="1"/>
  <c r="J2470" i="4" s="1"/>
  <c r="J2471" i="4" s="1"/>
  <c r="J2458" i="4"/>
  <c r="J2459" i="4" s="1"/>
  <c r="J2460" i="4" s="1"/>
  <c r="J2455" i="4"/>
  <c r="J2456" i="4" s="1"/>
  <c r="J2457" i="4" s="1"/>
  <c r="J2453" i="4"/>
  <c r="J2454" i="4" s="1"/>
  <c r="J2452" i="4"/>
  <c r="J2433" i="4"/>
  <c r="J2434" i="4" s="1"/>
  <c r="J2435" i="4" s="1"/>
  <c r="J2436" i="4" s="1"/>
  <c r="J2437" i="4" s="1"/>
  <c r="J2438" i="4" s="1"/>
  <c r="J2439" i="4" s="1"/>
  <c r="J2440" i="4" s="1"/>
  <c r="J2441" i="4" s="1"/>
  <c r="J2442" i="4" s="1"/>
  <c r="J2443" i="4" s="1"/>
  <c r="J2444" i="4" s="1"/>
  <c r="J2445" i="4" s="1"/>
  <c r="J2446" i="4" s="1"/>
  <c r="J2447" i="4" s="1"/>
  <c r="J2448" i="4" s="1"/>
  <c r="J2449" i="4" s="1"/>
  <c r="J2450" i="4" s="1"/>
  <c r="J2451" i="4" s="1"/>
  <c r="J2431" i="4"/>
  <c r="J2432" i="4" s="1"/>
  <c r="J2425" i="4"/>
  <c r="J2426" i="4" s="1"/>
  <c r="J2427" i="4" s="1"/>
  <c r="J2428" i="4" s="1"/>
  <c r="J2429" i="4" s="1"/>
  <c r="J2430" i="4" s="1"/>
  <c r="J2422" i="4"/>
  <c r="J2423" i="4" s="1"/>
  <c r="J2424" i="4" s="1"/>
  <c r="J2419" i="4"/>
  <c r="J2420" i="4" s="1"/>
  <c r="J2421" i="4" s="1"/>
  <c r="J2417" i="4"/>
  <c r="J2418" i="4" s="1"/>
  <c r="J2416" i="4"/>
  <c r="J2415" i="4"/>
  <c r="J2413" i="4"/>
  <c r="J2414" i="4" s="1"/>
  <c r="J2410" i="4"/>
  <c r="J2411" i="4" s="1"/>
  <c r="J2412" i="4" s="1"/>
  <c r="J2409" i="4"/>
  <c r="J2389" i="4"/>
  <c r="J2390" i="4" s="1"/>
  <c r="J2391" i="4" s="1"/>
  <c r="J2392" i="4" s="1"/>
  <c r="J2393" i="4" s="1"/>
  <c r="J2394" i="4" s="1"/>
  <c r="J2395" i="4" s="1"/>
  <c r="J2396" i="4" s="1"/>
  <c r="J2397" i="4" s="1"/>
  <c r="J2398" i="4" s="1"/>
  <c r="J2399" i="4" s="1"/>
  <c r="J2400" i="4" s="1"/>
  <c r="J2401" i="4" s="1"/>
  <c r="J2402" i="4" s="1"/>
  <c r="J2403" i="4" s="1"/>
  <c r="J2404" i="4" s="1"/>
  <c r="J2405" i="4" s="1"/>
  <c r="J2406" i="4" s="1"/>
  <c r="J2407" i="4" s="1"/>
  <c r="J2408" i="4" s="1"/>
  <c r="J2386" i="4"/>
  <c r="J2387" i="4" s="1"/>
  <c r="J2388" i="4" s="1"/>
  <c r="J2385" i="4"/>
  <c r="J2384" i="4"/>
  <c r="J2361" i="4"/>
  <c r="J2362" i="4" s="1"/>
  <c r="J2363" i="4" s="1"/>
  <c r="J2364" i="4" s="1"/>
  <c r="J2365" i="4" s="1"/>
  <c r="J2366" i="4" s="1"/>
  <c r="J2367" i="4" s="1"/>
  <c r="J2368" i="4" s="1"/>
  <c r="J2369" i="4" s="1"/>
  <c r="J2370" i="4" s="1"/>
  <c r="J2371" i="4" s="1"/>
  <c r="J2372" i="4" s="1"/>
  <c r="J2373" i="4" s="1"/>
  <c r="J2374" i="4" s="1"/>
  <c r="J2375" i="4" s="1"/>
  <c r="J2376" i="4" s="1"/>
  <c r="J2377" i="4" s="1"/>
  <c r="J2378" i="4" s="1"/>
  <c r="J2379" i="4" s="1"/>
  <c r="J2380" i="4" s="1"/>
  <c r="J2381" i="4" s="1"/>
  <c r="J2382" i="4" s="1"/>
  <c r="J2383" i="4" s="1"/>
  <c r="J2355" i="4"/>
  <c r="J2356" i="4" s="1"/>
  <c r="J2357" i="4" s="1"/>
  <c r="J2358" i="4" s="1"/>
  <c r="J2359" i="4" s="1"/>
  <c r="J2360" i="4" s="1"/>
  <c r="J2354" i="4"/>
  <c r="J2353" i="4"/>
  <c r="J2351" i="4"/>
  <c r="J2352" i="4" s="1"/>
  <c r="J2329" i="4"/>
  <c r="J2330" i="4" s="1"/>
  <c r="J2331" i="4" s="1"/>
  <c r="J2332" i="4" s="1"/>
  <c r="J2333" i="4" s="1"/>
  <c r="J2334" i="4" s="1"/>
  <c r="J2335" i="4" s="1"/>
  <c r="J2336" i="4" s="1"/>
  <c r="J2337" i="4" s="1"/>
  <c r="J2338" i="4" s="1"/>
  <c r="J2339" i="4" s="1"/>
  <c r="J2340" i="4" s="1"/>
  <c r="J2341" i="4" s="1"/>
  <c r="J2342" i="4" s="1"/>
  <c r="J2343" i="4" s="1"/>
  <c r="J2344" i="4" s="1"/>
  <c r="J2345" i="4" s="1"/>
  <c r="J2346" i="4" s="1"/>
  <c r="J2347" i="4" s="1"/>
  <c r="J2348" i="4" s="1"/>
  <c r="J2349" i="4" s="1"/>
  <c r="J2350" i="4" s="1"/>
  <c r="J2328" i="4"/>
  <c r="J2314" i="4"/>
  <c r="J2315" i="4" s="1"/>
  <c r="J2316" i="4" s="1"/>
  <c r="J2317" i="4" s="1"/>
  <c r="J2318" i="4" s="1"/>
  <c r="J2319" i="4" s="1"/>
  <c r="J2320" i="4" s="1"/>
  <c r="J2321" i="4" s="1"/>
  <c r="J2322" i="4" s="1"/>
  <c r="J2323" i="4" s="1"/>
  <c r="J2324" i="4" s="1"/>
  <c r="J2325" i="4" s="1"/>
  <c r="J2326" i="4" s="1"/>
  <c r="J2327" i="4" s="1"/>
  <c r="J2313" i="4"/>
  <c r="J2311" i="4"/>
  <c r="J2312" i="4" s="1"/>
  <c r="J2310" i="4"/>
  <c r="J2298" i="4"/>
  <c r="J2299" i="4" s="1"/>
  <c r="J2300" i="4" s="1"/>
  <c r="J2301" i="4" s="1"/>
  <c r="J2302" i="4" s="1"/>
  <c r="J2303" i="4" s="1"/>
  <c r="J2304" i="4" s="1"/>
  <c r="J2305" i="4" s="1"/>
  <c r="J2306" i="4" s="1"/>
  <c r="J2307" i="4" s="1"/>
  <c r="J2308" i="4" s="1"/>
  <c r="J2309" i="4" s="1"/>
  <c r="J2287" i="4"/>
  <c r="J2288" i="4" s="1"/>
  <c r="J2289" i="4" s="1"/>
  <c r="J2290" i="4" s="1"/>
  <c r="J2291" i="4" s="1"/>
  <c r="J2292" i="4" s="1"/>
  <c r="J2293" i="4" s="1"/>
  <c r="J2294" i="4" s="1"/>
  <c r="J2295" i="4" s="1"/>
  <c r="J2296" i="4" s="1"/>
  <c r="J2297" i="4" s="1"/>
  <c r="J2286" i="4"/>
  <c r="J2285" i="4"/>
  <c r="J2283" i="4"/>
  <c r="J2284" i="4" s="1"/>
  <c r="J2266" i="4"/>
  <c r="J2267" i="4" s="1"/>
  <c r="J2268" i="4" s="1"/>
  <c r="J2269" i="4" s="1"/>
  <c r="J2270" i="4" s="1"/>
  <c r="J2271" i="4" s="1"/>
  <c r="J2272" i="4" s="1"/>
  <c r="J2273" i="4" s="1"/>
  <c r="J2274" i="4" s="1"/>
  <c r="J2275" i="4" s="1"/>
  <c r="J2276" i="4" s="1"/>
  <c r="J2277" i="4" s="1"/>
  <c r="J2278" i="4" s="1"/>
  <c r="J2279" i="4" s="1"/>
  <c r="J2280" i="4" s="1"/>
  <c r="J2281" i="4" s="1"/>
  <c r="J2282" i="4" s="1"/>
  <c r="J2250" i="4"/>
  <c r="J2251" i="4" s="1"/>
  <c r="J2252" i="4" s="1"/>
  <c r="J2253" i="4" s="1"/>
  <c r="J2254" i="4" s="1"/>
  <c r="J2255" i="4" s="1"/>
  <c r="J2256" i="4" s="1"/>
  <c r="J2257" i="4" s="1"/>
  <c r="J2258" i="4" s="1"/>
  <c r="J2259" i="4" s="1"/>
  <c r="J2260" i="4" s="1"/>
  <c r="J2261" i="4" s="1"/>
  <c r="J2262" i="4" s="1"/>
  <c r="J2263" i="4" s="1"/>
  <c r="J2264" i="4" s="1"/>
  <c r="J2265" i="4" s="1"/>
  <c r="J2249" i="4"/>
  <c r="J2247" i="4"/>
  <c r="J2248" i="4" s="1"/>
  <c r="J2229" i="4"/>
  <c r="J2230" i="4" s="1"/>
  <c r="J2231" i="4" s="1"/>
  <c r="J2232" i="4" s="1"/>
  <c r="J2233" i="4" s="1"/>
  <c r="J2234" i="4" s="1"/>
  <c r="J2235" i="4" s="1"/>
  <c r="J2236" i="4" s="1"/>
  <c r="J2237" i="4" s="1"/>
  <c r="J2238" i="4" s="1"/>
  <c r="J2239" i="4" s="1"/>
  <c r="J2240" i="4" s="1"/>
  <c r="J2241" i="4" s="1"/>
  <c r="J2242" i="4" s="1"/>
  <c r="J2243" i="4" s="1"/>
  <c r="J2244" i="4" s="1"/>
  <c r="J2245" i="4" s="1"/>
  <c r="J2246" i="4" s="1"/>
  <c r="J2228" i="4"/>
  <c r="J2219" i="4"/>
  <c r="J2220" i="4" s="1"/>
  <c r="J2221" i="4" s="1"/>
  <c r="J2222" i="4" s="1"/>
  <c r="J2223" i="4" s="1"/>
  <c r="J2224" i="4" s="1"/>
  <c r="J2225" i="4" s="1"/>
  <c r="J2226" i="4" s="1"/>
  <c r="J2227" i="4" s="1"/>
  <c r="J2218" i="4"/>
  <c r="J2217" i="4"/>
  <c r="J2215" i="4"/>
  <c r="J2216" i="4" s="1"/>
  <c r="J2209" i="4"/>
  <c r="J2210" i="4" s="1"/>
  <c r="J2211" i="4" s="1"/>
  <c r="J2212" i="4" s="1"/>
  <c r="J2213" i="4" s="1"/>
  <c r="J2214" i="4" s="1"/>
  <c r="J2207" i="4"/>
  <c r="J2208" i="4" s="1"/>
  <c r="J2206" i="4"/>
  <c r="J2187" i="4"/>
  <c r="J2188" i="4" s="1"/>
  <c r="J2189" i="4" s="1"/>
  <c r="J2190" i="4" s="1"/>
  <c r="J2191" i="4" s="1"/>
  <c r="J2192" i="4" s="1"/>
  <c r="J2193" i="4" s="1"/>
  <c r="J2194" i="4" s="1"/>
  <c r="J2195" i="4" s="1"/>
  <c r="J2196" i="4" s="1"/>
  <c r="J2197" i="4" s="1"/>
  <c r="J2198" i="4" s="1"/>
  <c r="J2199" i="4" s="1"/>
  <c r="J2200" i="4" s="1"/>
  <c r="J2201" i="4" s="1"/>
  <c r="J2202" i="4" s="1"/>
  <c r="J2203" i="4" s="1"/>
  <c r="J2204" i="4" s="1"/>
  <c r="J2205" i="4" s="1"/>
  <c r="J2186" i="4"/>
  <c r="J2185" i="4"/>
  <c r="J2177" i="4"/>
  <c r="J2178" i="4" s="1"/>
  <c r="J2179" i="4" s="1"/>
  <c r="J2180" i="4" s="1"/>
  <c r="J2181" i="4" s="1"/>
  <c r="J2182" i="4" s="1"/>
  <c r="J2183" i="4" s="1"/>
  <c r="J2184" i="4" s="1"/>
  <c r="J2175" i="4"/>
  <c r="J2176" i="4" s="1"/>
  <c r="J2150" i="4"/>
  <c r="J2151" i="4" s="1"/>
  <c r="J2152" i="4" s="1"/>
  <c r="J2153" i="4" s="1"/>
  <c r="J2154" i="4" s="1"/>
  <c r="J2155" i="4" s="1"/>
  <c r="J2156" i="4" s="1"/>
  <c r="J2157" i="4" s="1"/>
  <c r="J2158" i="4" s="1"/>
  <c r="J2159" i="4" s="1"/>
  <c r="J2160" i="4" s="1"/>
  <c r="J2161" i="4" s="1"/>
  <c r="J2162" i="4" s="1"/>
  <c r="J2163" i="4" s="1"/>
  <c r="J2164" i="4" s="1"/>
  <c r="J2165" i="4" s="1"/>
  <c r="J2166" i="4" s="1"/>
  <c r="J2167" i="4" s="1"/>
  <c r="J2168" i="4" s="1"/>
  <c r="J2169" i="4" s="1"/>
  <c r="J2170" i="4" s="1"/>
  <c r="J2171" i="4" s="1"/>
  <c r="J2172" i="4" s="1"/>
  <c r="J2173" i="4" s="1"/>
  <c r="J2174" i="4" s="1"/>
  <c r="J2149" i="4"/>
  <c r="J2129" i="4"/>
  <c r="J2130" i="4" s="1"/>
  <c r="J2131" i="4" s="1"/>
  <c r="J2132" i="4" s="1"/>
  <c r="J2133" i="4" s="1"/>
  <c r="J2134" i="4" s="1"/>
  <c r="J2135" i="4" s="1"/>
  <c r="J2136" i="4" s="1"/>
  <c r="J2137" i="4" s="1"/>
  <c r="J2138" i="4" s="1"/>
  <c r="J2139" i="4" s="1"/>
  <c r="J2140" i="4" s="1"/>
  <c r="J2141" i="4" s="1"/>
  <c r="J2142" i="4" s="1"/>
  <c r="J2143" i="4" s="1"/>
  <c r="J2144" i="4" s="1"/>
  <c r="J2145" i="4" s="1"/>
  <c r="J2146" i="4" s="1"/>
  <c r="J2147" i="4" s="1"/>
  <c r="J2148" i="4" s="1"/>
  <c r="J2113" i="4"/>
  <c r="J2114" i="4" s="1"/>
  <c r="J2115" i="4" s="1"/>
  <c r="J2116" i="4" s="1"/>
  <c r="J2117" i="4" s="1"/>
  <c r="J2118" i="4" s="1"/>
  <c r="J2119" i="4" s="1"/>
  <c r="J2120" i="4" s="1"/>
  <c r="J2121" i="4" s="1"/>
  <c r="J2122" i="4" s="1"/>
  <c r="J2123" i="4" s="1"/>
  <c r="J2124" i="4" s="1"/>
  <c r="J2125" i="4" s="1"/>
  <c r="J2126" i="4" s="1"/>
  <c r="J2127" i="4" s="1"/>
  <c r="J2128" i="4" s="1"/>
  <c r="J2111" i="4"/>
  <c r="J2112" i="4" s="1"/>
  <c r="J2110" i="4"/>
  <c r="J2109" i="4"/>
  <c r="J2097" i="4"/>
  <c r="J2098" i="4" s="1"/>
  <c r="J2099" i="4" s="1"/>
  <c r="J2100" i="4" s="1"/>
  <c r="J2101" i="4" s="1"/>
  <c r="J2102" i="4" s="1"/>
  <c r="J2103" i="4" s="1"/>
  <c r="J2104" i="4" s="1"/>
  <c r="J2105" i="4" s="1"/>
  <c r="J2106" i="4" s="1"/>
  <c r="J2107" i="4" s="1"/>
  <c r="J2108" i="4" s="1"/>
  <c r="J2095" i="4"/>
  <c r="J2096" i="4" s="1"/>
  <c r="J2094" i="4"/>
  <c r="J2093" i="4"/>
  <c r="J2075" i="4"/>
  <c r="J2076" i="4" s="1"/>
  <c r="J2077" i="4" s="1"/>
  <c r="J2078" i="4" s="1"/>
  <c r="J2079" i="4" s="1"/>
  <c r="J2080" i="4" s="1"/>
  <c r="J2081" i="4" s="1"/>
  <c r="J2082" i="4" s="1"/>
  <c r="J2083" i="4" s="1"/>
  <c r="J2084" i="4" s="1"/>
  <c r="J2085" i="4" s="1"/>
  <c r="J2086" i="4" s="1"/>
  <c r="J2087" i="4" s="1"/>
  <c r="J2088" i="4" s="1"/>
  <c r="J2089" i="4" s="1"/>
  <c r="J2090" i="4" s="1"/>
  <c r="J2091" i="4" s="1"/>
  <c r="J2092" i="4" s="1"/>
  <c r="J2074" i="4"/>
  <c r="J2073" i="4"/>
  <c r="J2071" i="4"/>
  <c r="J2072" i="4" s="1"/>
  <c r="J2065" i="4"/>
  <c r="J2066" i="4" s="1"/>
  <c r="J2067" i="4" s="1"/>
  <c r="J2068" i="4" s="1"/>
  <c r="J2069" i="4" s="1"/>
  <c r="J2070" i="4" s="1"/>
  <c r="J2064" i="4"/>
  <c r="J2045" i="4"/>
  <c r="J2046" i="4" s="1"/>
  <c r="J2047" i="4" s="1"/>
  <c r="J2048" i="4" s="1"/>
  <c r="J2049" i="4" s="1"/>
  <c r="J2050" i="4" s="1"/>
  <c r="J2051" i="4" s="1"/>
  <c r="J2052" i="4" s="1"/>
  <c r="J2053" i="4" s="1"/>
  <c r="J2054" i="4" s="1"/>
  <c r="J2055" i="4" s="1"/>
  <c r="J2056" i="4" s="1"/>
  <c r="J2057" i="4" s="1"/>
  <c r="J2058" i="4" s="1"/>
  <c r="J2059" i="4" s="1"/>
  <c r="J2060" i="4" s="1"/>
  <c r="J2061" i="4" s="1"/>
  <c r="J2062" i="4" s="1"/>
  <c r="J2063" i="4" s="1"/>
  <c r="J2044" i="4"/>
  <c r="J2035" i="4"/>
  <c r="J2036" i="4" s="1"/>
  <c r="J2037" i="4" s="1"/>
  <c r="J2038" i="4" s="1"/>
  <c r="J2039" i="4" s="1"/>
  <c r="J2040" i="4" s="1"/>
  <c r="J2041" i="4" s="1"/>
  <c r="J2042" i="4" s="1"/>
  <c r="J2043" i="4" s="1"/>
  <c r="J2034" i="4"/>
  <c r="J2019" i="4"/>
  <c r="J2020" i="4" s="1"/>
  <c r="J2021" i="4" s="1"/>
  <c r="J2022" i="4" s="1"/>
  <c r="J2023" i="4" s="1"/>
  <c r="J2024" i="4" s="1"/>
  <c r="J2025" i="4" s="1"/>
  <c r="J2026" i="4" s="1"/>
  <c r="J2027" i="4" s="1"/>
  <c r="J2028" i="4" s="1"/>
  <c r="J2029" i="4" s="1"/>
  <c r="J2030" i="4" s="1"/>
  <c r="J2031" i="4" s="1"/>
  <c r="J2032" i="4" s="1"/>
  <c r="J2033" i="4" s="1"/>
  <c r="J2018" i="4"/>
  <c r="J1998" i="4"/>
  <c r="J1999" i="4" s="1"/>
  <c r="J2000" i="4" s="1"/>
  <c r="J2001" i="4" s="1"/>
  <c r="J2002" i="4" s="1"/>
  <c r="J2003" i="4" s="1"/>
  <c r="J2004" i="4" s="1"/>
  <c r="J2005" i="4" s="1"/>
  <c r="J2006" i="4" s="1"/>
  <c r="J2007" i="4" s="1"/>
  <c r="J2008" i="4" s="1"/>
  <c r="J2009" i="4" s="1"/>
  <c r="J2010" i="4" s="1"/>
  <c r="J2011" i="4" s="1"/>
  <c r="J2012" i="4" s="1"/>
  <c r="J2013" i="4" s="1"/>
  <c r="J2014" i="4" s="1"/>
  <c r="J2015" i="4" s="1"/>
  <c r="J2016" i="4" s="1"/>
  <c r="J2017" i="4" s="1"/>
  <c r="J1997" i="4"/>
  <c r="J1982" i="4"/>
  <c r="J1983" i="4" s="1"/>
  <c r="J1984" i="4" s="1"/>
  <c r="J1985" i="4" s="1"/>
  <c r="J1986" i="4" s="1"/>
  <c r="J1987" i="4" s="1"/>
  <c r="J1988" i="4" s="1"/>
  <c r="J1989" i="4" s="1"/>
  <c r="J1990" i="4" s="1"/>
  <c r="J1991" i="4" s="1"/>
  <c r="J1992" i="4" s="1"/>
  <c r="J1993" i="4" s="1"/>
  <c r="J1994" i="4" s="1"/>
  <c r="J1995" i="4" s="1"/>
  <c r="J1996" i="4" s="1"/>
  <c r="J1961" i="4"/>
  <c r="J1962" i="4" s="1"/>
  <c r="J1963" i="4" s="1"/>
  <c r="J1964" i="4" s="1"/>
  <c r="J1965" i="4" s="1"/>
  <c r="J1966" i="4" s="1"/>
  <c r="J1967" i="4" s="1"/>
  <c r="J1968" i="4" s="1"/>
  <c r="J1969" i="4" s="1"/>
  <c r="J1970" i="4" s="1"/>
  <c r="J1971" i="4" s="1"/>
  <c r="J1972" i="4" s="1"/>
  <c r="J1973" i="4" s="1"/>
  <c r="J1974" i="4" s="1"/>
  <c r="J1975" i="4" s="1"/>
  <c r="J1976" i="4" s="1"/>
  <c r="J1977" i="4" s="1"/>
  <c r="J1978" i="4" s="1"/>
  <c r="J1979" i="4" s="1"/>
  <c r="J1980" i="4" s="1"/>
  <c r="J1981" i="4" s="1"/>
  <c r="J1959" i="4"/>
  <c r="J1960" i="4" s="1"/>
  <c r="J1958" i="4"/>
  <c r="J1934" i="4"/>
  <c r="J1935" i="4" s="1"/>
  <c r="J1936" i="4" s="1"/>
  <c r="J1937" i="4" s="1"/>
  <c r="J1938" i="4" s="1"/>
  <c r="J1939" i="4" s="1"/>
  <c r="J1940" i="4" s="1"/>
  <c r="J1941" i="4" s="1"/>
  <c r="J1942" i="4" s="1"/>
  <c r="J1943" i="4" s="1"/>
  <c r="J1944" i="4" s="1"/>
  <c r="J1945" i="4" s="1"/>
  <c r="J1946" i="4" s="1"/>
  <c r="J1947" i="4" s="1"/>
  <c r="J1948" i="4" s="1"/>
  <c r="J1949" i="4" s="1"/>
  <c r="J1950" i="4" s="1"/>
  <c r="J1951" i="4" s="1"/>
  <c r="J1952" i="4" s="1"/>
  <c r="J1953" i="4" s="1"/>
  <c r="J1954" i="4" s="1"/>
  <c r="J1955" i="4" s="1"/>
  <c r="J1956" i="4" s="1"/>
  <c r="J1957" i="4" s="1"/>
  <c r="J1913" i="4"/>
  <c r="J1914" i="4" s="1"/>
  <c r="J1915" i="4" s="1"/>
  <c r="J1916" i="4" s="1"/>
  <c r="J1917" i="4" s="1"/>
  <c r="J1918" i="4" s="1"/>
  <c r="J1919" i="4" s="1"/>
  <c r="J1920" i="4" s="1"/>
  <c r="J1921" i="4" s="1"/>
  <c r="J1922" i="4" s="1"/>
  <c r="J1923" i="4" s="1"/>
  <c r="J1924" i="4" s="1"/>
  <c r="J1925" i="4" s="1"/>
  <c r="J1926" i="4" s="1"/>
  <c r="J1927" i="4" s="1"/>
  <c r="J1928" i="4" s="1"/>
  <c r="J1929" i="4" s="1"/>
  <c r="J1930" i="4" s="1"/>
  <c r="J1931" i="4" s="1"/>
  <c r="J1932" i="4" s="1"/>
  <c r="J1933" i="4" s="1"/>
  <c r="J1891" i="4"/>
  <c r="J1892" i="4" s="1"/>
  <c r="J1893" i="4" s="1"/>
  <c r="J1894" i="4" s="1"/>
  <c r="J1895" i="4" s="1"/>
  <c r="J1896" i="4" s="1"/>
  <c r="J1897" i="4" s="1"/>
  <c r="J1898" i="4" s="1"/>
  <c r="J1899" i="4" s="1"/>
  <c r="J1900" i="4" s="1"/>
  <c r="J1901" i="4" s="1"/>
  <c r="J1902" i="4" s="1"/>
  <c r="J1903" i="4" s="1"/>
  <c r="J1904" i="4" s="1"/>
  <c r="J1905" i="4" s="1"/>
  <c r="J1906" i="4" s="1"/>
  <c r="J1907" i="4" s="1"/>
  <c r="J1908" i="4" s="1"/>
  <c r="J1909" i="4" s="1"/>
  <c r="J1910" i="4" s="1"/>
  <c r="J1911" i="4" s="1"/>
  <c r="J1912" i="4" s="1"/>
  <c r="J1890" i="4"/>
  <c r="J1889" i="4"/>
  <c r="J1888" i="4"/>
  <c r="J1871" i="4"/>
  <c r="J1872" i="4" s="1"/>
  <c r="J1873" i="4" s="1"/>
  <c r="J1874" i="4" s="1"/>
  <c r="J1875" i="4" s="1"/>
  <c r="J1876" i="4" s="1"/>
  <c r="J1877" i="4" s="1"/>
  <c r="J1878" i="4" s="1"/>
  <c r="J1879" i="4" s="1"/>
  <c r="J1880" i="4" s="1"/>
  <c r="J1881" i="4" s="1"/>
  <c r="J1882" i="4" s="1"/>
  <c r="J1883" i="4" s="1"/>
  <c r="J1884" i="4" s="1"/>
  <c r="J1885" i="4" s="1"/>
  <c r="J1886" i="4" s="1"/>
  <c r="J1887" i="4" s="1"/>
  <c r="J1845" i="4"/>
  <c r="J1846" i="4" s="1"/>
  <c r="J1847" i="4" s="1"/>
  <c r="J1848" i="4" s="1"/>
  <c r="J1849" i="4" s="1"/>
  <c r="J1850" i="4" s="1"/>
  <c r="J1851" i="4" s="1"/>
  <c r="J1852" i="4" s="1"/>
  <c r="J1853" i="4" s="1"/>
  <c r="J1854" i="4" s="1"/>
  <c r="J1855" i="4" s="1"/>
  <c r="J1856" i="4" s="1"/>
  <c r="J1857" i="4" s="1"/>
  <c r="J1858" i="4" s="1"/>
  <c r="J1859" i="4" s="1"/>
  <c r="J1860" i="4" s="1"/>
  <c r="J1861" i="4" s="1"/>
  <c r="J1862" i="4" s="1"/>
  <c r="J1863" i="4" s="1"/>
  <c r="J1864" i="4" s="1"/>
  <c r="J1865" i="4" s="1"/>
  <c r="J1866" i="4" s="1"/>
  <c r="J1867" i="4" s="1"/>
  <c r="J1868" i="4" s="1"/>
  <c r="J1869" i="4" s="1"/>
  <c r="J1870" i="4" s="1"/>
  <c r="J1843" i="4"/>
  <c r="J1844" i="4" s="1"/>
  <c r="J1842" i="4"/>
  <c r="J1823" i="4"/>
  <c r="J1824" i="4" s="1"/>
  <c r="J1825" i="4" s="1"/>
  <c r="J1826" i="4" s="1"/>
  <c r="J1827" i="4" s="1"/>
  <c r="J1828" i="4" s="1"/>
  <c r="J1829" i="4" s="1"/>
  <c r="J1830" i="4" s="1"/>
  <c r="J1831" i="4" s="1"/>
  <c r="J1832" i="4" s="1"/>
  <c r="J1833" i="4" s="1"/>
  <c r="J1834" i="4" s="1"/>
  <c r="J1835" i="4" s="1"/>
  <c r="J1836" i="4" s="1"/>
  <c r="J1837" i="4" s="1"/>
  <c r="J1838" i="4" s="1"/>
  <c r="J1839" i="4" s="1"/>
  <c r="J1840" i="4" s="1"/>
  <c r="J1841" i="4" s="1"/>
  <c r="J1822" i="4"/>
  <c r="J1821" i="4"/>
  <c r="J1819" i="4"/>
  <c r="J1820" i="4" s="1"/>
  <c r="J1802" i="4"/>
  <c r="J1803" i="4" s="1"/>
  <c r="J1804" i="4" s="1"/>
  <c r="J1805" i="4" s="1"/>
  <c r="J1806" i="4" s="1"/>
  <c r="J1807" i="4" s="1"/>
  <c r="J1808" i="4" s="1"/>
  <c r="J1809" i="4" s="1"/>
  <c r="J1810" i="4" s="1"/>
  <c r="J1811" i="4" s="1"/>
  <c r="J1812" i="4" s="1"/>
  <c r="J1813" i="4" s="1"/>
  <c r="J1814" i="4" s="1"/>
  <c r="J1815" i="4" s="1"/>
  <c r="J1816" i="4" s="1"/>
  <c r="J1817" i="4" s="1"/>
  <c r="J1818" i="4" s="1"/>
  <c r="J1801" i="4"/>
  <c r="J1799" i="4"/>
  <c r="J1800" i="4" s="1"/>
  <c r="J1786" i="4"/>
  <c r="J1787" i="4" s="1"/>
  <c r="J1788" i="4" s="1"/>
  <c r="J1789" i="4" s="1"/>
  <c r="J1790" i="4" s="1"/>
  <c r="J1791" i="4" s="1"/>
  <c r="J1792" i="4" s="1"/>
  <c r="J1793" i="4" s="1"/>
  <c r="J1794" i="4" s="1"/>
  <c r="J1795" i="4" s="1"/>
  <c r="J1796" i="4" s="1"/>
  <c r="J1797" i="4" s="1"/>
  <c r="J1798" i="4" s="1"/>
  <c r="J1785" i="4"/>
  <c r="J1770" i="4"/>
  <c r="J1771" i="4" s="1"/>
  <c r="J1772" i="4" s="1"/>
  <c r="J1773" i="4" s="1"/>
  <c r="J1774" i="4" s="1"/>
  <c r="J1775" i="4" s="1"/>
  <c r="J1776" i="4" s="1"/>
  <c r="J1777" i="4" s="1"/>
  <c r="J1778" i="4" s="1"/>
  <c r="J1779" i="4" s="1"/>
  <c r="J1780" i="4" s="1"/>
  <c r="J1781" i="4" s="1"/>
  <c r="J1782" i="4" s="1"/>
  <c r="J1783" i="4" s="1"/>
  <c r="J1784" i="4" s="1"/>
  <c r="J1769" i="4"/>
  <c r="J1767" i="4"/>
  <c r="J1768" i="4" s="1"/>
  <c r="J1743" i="4"/>
  <c r="J1744" i="4" s="1"/>
  <c r="J1745" i="4" s="1"/>
  <c r="J1746" i="4" s="1"/>
  <c r="J1747" i="4" s="1"/>
  <c r="J1748" i="4" s="1"/>
  <c r="J1749" i="4" s="1"/>
  <c r="J1750" i="4" s="1"/>
  <c r="J1751" i="4" s="1"/>
  <c r="J1752" i="4" s="1"/>
  <c r="J1753" i="4" s="1"/>
  <c r="J1754" i="4" s="1"/>
  <c r="J1755" i="4" s="1"/>
  <c r="J1756" i="4" s="1"/>
  <c r="J1757" i="4" s="1"/>
  <c r="J1758" i="4" s="1"/>
  <c r="J1759" i="4" s="1"/>
  <c r="J1760" i="4" s="1"/>
  <c r="J1761" i="4" s="1"/>
  <c r="J1762" i="4" s="1"/>
  <c r="J1763" i="4" s="1"/>
  <c r="J1764" i="4" s="1"/>
  <c r="J1765" i="4" s="1"/>
  <c r="J1766" i="4" s="1"/>
  <c r="J1733" i="4"/>
  <c r="J1734" i="4" s="1"/>
  <c r="J1735" i="4" s="1"/>
  <c r="J1736" i="4" s="1"/>
  <c r="J1737" i="4" s="1"/>
  <c r="J1738" i="4" s="1"/>
  <c r="J1739" i="4" s="1"/>
  <c r="J1740" i="4" s="1"/>
  <c r="J1741" i="4" s="1"/>
  <c r="J1742" i="4" s="1"/>
  <c r="J1732" i="4"/>
  <c r="J1713" i="4"/>
  <c r="J1714" i="4" s="1"/>
  <c r="J1715" i="4" s="1"/>
  <c r="J1716" i="4" s="1"/>
  <c r="J1717" i="4" s="1"/>
  <c r="J1718" i="4" s="1"/>
  <c r="J1719" i="4" s="1"/>
  <c r="J1720" i="4" s="1"/>
  <c r="J1721" i="4" s="1"/>
  <c r="J1722" i="4" s="1"/>
  <c r="J1723" i="4" s="1"/>
  <c r="J1724" i="4" s="1"/>
  <c r="J1725" i="4" s="1"/>
  <c r="J1726" i="4" s="1"/>
  <c r="J1727" i="4" s="1"/>
  <c r="J1728" i="4" s="1"/>
  <c r="J1729" i="4" s="1"/>
  <c r="J1730" i="4" s="1"/>
  <c r="J1731" i="4" s="1"/>
  <c r="J1712" i="4"/>
  <c r="J1698" i="4"/>
  <c r="J1699" i="4" s="1"/>
  <c r="J1700" i="4" s="1"/>
  <c r="J1701" i="4" s="1"/>
  <c r="J1702" i="4" s="1"/>
  <c r="J1703" i="4" s="1"/>
  <c r="J1704" i="4" s="1"/>
  <c r="J1705" i="4" s="1"/>
  <c r="J1706" i="4" s="1"/>
  <c r="J1707" i="4" s="1"/>
  <c r="J1708" i="4" s="1"/>
  <c r="J1709" i="4" s="1"/>
  <c r="J1710" i="4" s="1"/>
  <c r="J1711" i="4" s="1"/>
  <c r="J1687" i="4"/>
  <c r="J1688" i="4" s="1"/>
  <c r="J1689" i="4" s="1"/>
  <c r="J1690" i="4" s="1"/>
  <c r="J1691" i="4" s="1"/>
  <c r="J1692" i="4" s="1"/>
  <c r="J1693" i="4" s="1"/>
  <c r="J1694" i="4" s="1"/>
  <c r="J1695" i="4" s="1"/>
  <c r="J1696" i="4" s="1"/>
  <c r="J1697" i="4" s="1"/>
  <c r="J1686" i="4"/>
  <c r="J1685" i="4"/>
  <c r="J1684" i="4"/>
  <c r="J1662" i="4"/>
  <c r="J1663" i="4" s="1"/>
  <c r="J1664" i="4" s="1"/>
  <c r="J1665" i="4" s="1"/>
  <c r="J1666" i="4" s="1"/>
  <c r="J1667" i="4" s="1"/>
  <c r="J1668" i="4" s="1"/>
  <c r="J1669" i="4" s="1"/>
  <c r="J1670" i="4" s="1"/>
  <c r="J1671" i="4" s="1"/>
  <c r="J1672" i="4" s="1"/>
  <c r="J1673" i="4" s="1"/>
  <c r="J1674" i="4" s="1"/>
  <c r="J1675" i="4" s="1"/>
  <c r="J1676" i="4" s="1"/>
  <c r="J1677" i="4" s="1"/>
  <c r="J1678" i="4" s="1"/>
  <c r="J1679" i="4" s="1"/>
  <c r="J1680" i="4" s="1"/>
  <c r="J1681" i="4" s="1"/>
  <c r="J1682" i="4" s="1"/>
  <c r="J1683" i="4" s="1"/>
  <c r="J1646" i="4"/>
  <c r="J1647" i="4" s="1"/>
  <c r="J1648" i="4" s="1"/>
  <c r="J1649" i="4" s="1"/>
  <c r="J1650" i="4" s="1"/>
  <c r="J1651" i="4" s="1"/>
  <c r="J1652" i="4" s="1"/>
  <c r="J1653" i="4" s="1"/>
  <c r="J1654" i="4" s="1"/>
  <c r="J1655" i="4" s="1"/>
  <c r="J1656" i="4" s="1"/>
  <c r="J1657" i="4" s="1"/>
  <c r="J1658" i="4" s="1"/>
  <c r="J1659" i="4" s="1"/>
  <c r="J1660" i="4" s="1"/>
  <c r="J1661" i="4" s="1"/>
  <c r="J1645" i="4"/>
  <c r="J1643" i="4"/>
  <c r="J1644" i="4" s="1"/>
  <c r="J1642" i="4"/>
  <c r="J1620" i="4"/>
  <c r="J1621" i="4" s="1"/>
  <c r="J1622" i="4" s="1"/>
  <c r="J1623" i="4" s="1"/>
  <c r="J1624" i="4" s="1"/>
  <c r="J1625" i="4" s="1"/>
  <c r="J1626" i="4" s="1"/>
  <c r="J1627" i="4" s="1"/>
  <c r="J1628" i="4" s="1"/>
  <c r="J1629" i="4" s="1"/>
  <c r="J1630" i="4" s="1"/>
  <c r="J1631" i="4" s="1"/>
  <c r="J1632" i="4" s="1"/>
  <c r="J1633" i="4" s="1"/>
  <c r="J1634" i="4" s="1"/>
  <c r="J1635" i="4" s="1"/>
  <c r="J1636" i="4" s="1"/>
  <c r="J1637" i="4" s="1"/>
  <c r="J1638" i="4" s="1"/>
  <c r="J1639" i="4" s="1"/>
  <c r="J1640" i="4" s="1"/>
  <c r="J1641" i="4" s="1"/>
  <c r="J1619" i="4"/>
  <c r="J1618" i="4"/>
  <c r="J1617" i="4"/>
  <c r="J1588" i="4"/>
  <c r="J1589" i="4" s="1"/>
  <c r="J1590" i="4" s="1"/>
  <c r="J1591" i="4" s="1"/>
  <c r="J1592" i="4" s="1"/>
  <c r="J1593" i="4" s="1"/>
  <c r="J1594" i="4" s="1"/>
  <c r="J1595" i="4" s="1"/>
  <c r="J1596" i="4" s="1"/>
  <c r="J1597" i="4" s="1"/>
  <c r="J1598" i="4" s="1"/>
  <c r="J1599" i="4" s="1"/>
  <c r="J1600" i="4" s="1"/>
  <c r="J1601" i="4" s="1"/>
  <c r="J1602" i="4" s="1"/>
  <c r="J1603" i="4" s="1"/>
  <c r="J1604" i="4" s="1"/>
  <c r="J1605" i="4" s="1"/>
  <c r="J1606" i="4" s="1"/>
  <c r="J1607" i="4" s="1"/>
  <c r="J1608" i="4" s="1"/>
  <c r="J1609" i="4" s="1"/>
  <c r="J1610" i="4" s="1"/>
  <c r="J1611" i="4" s="1"/>
  <c r="J1612" i="4" s="1"/>
  <c r="J1613" i="4" s="1"/>
  <c r="J1614" i="4" s="1"/>
  <c r="J1615" i="4" s="1"/>
  <c r="J1616" i="4" s="1"/>
  <c r="J1587" i="4"/>
  <c r="J1576" i="4"/>
  <c r="J1577" i="4" s="1"/>
  <c r="J1578" i="4" s="1"/>
  <c r="J1579" i="4" s="1"/>
  <c r="J1580" i="4" s="1"/>
  <c r="J1581" i="4" s="1"/>
  <c r="J1582" i="4" s="1"/>
  <c r="J1583" i="4" s="1"/>
  <c r="J1584" i="4" s="1"/>
  <c r="J1585" i="4" s="1"/>
  <c r="J1586" i="4" s="1"/>
  <c r="J1575" i="4"/>
  <c r="J1574" i="4"/>
  <c r="J1573" i="4"/>
  <c r="J1560" i="4"/>
  <c r="J1561" i="4" s="1"/>
  <c r="J1562" i="4" s="1"/>
  <c r="J1563" i="4" s="1"/>
  <c r="J1564" i="4" s="1"/>
  <c r="J1565" i="4" s="1"/>
  <c r="J1566" i="4" s="1"/>
  <c r="J1567" i="4" s="1"/>
  <c r="J1568" i="4" s="1"/>
  <c r="J1569" i="4" s="1"/>
  <c r="J1570" i="4" s="1"/>
  <c r="J1571" i="4" s="1"/>
  <c r="J1572" i="4" s="1"/>
  <c r="J1532" i="4"/>
  <c r="J1533" i="4" s="1"/>
  <c r="J1534" i="4" s="1"/>
  <c r="J1535" i="4" s="1"/>
  <c r="J1536" i="4" s="1"/>
  <c r="J1537" i="4" s="1"/>
  <c r="J1538" i="4" s="1"/>
  <c r="J1539" i="4" s="1"/>
  <c r="J1540" i="4" s="1"/>
  <c r="J1541" i="4" s="1"/>
  <c r="J1542" i="4" s="1"/>
  <c r="J1543" i="4" s="1"/>
  <c r="J1544" i="4" s="1"/>
  <c r="J1545" i="4" s="1"/>
  <c r="J1546" i="4" s="1"/>
  <c r="J1547" i="4" s="1"/>
  <c r="J1548" i="4" s="1"/>
  <c r="J1549" i="4" s="1"/>
  <c r="J1550" i="4" s="1"/>
  <c r="J1551" i="4" s="1"/>
  <c r="J1552" i="4" s="1"/>
  <c r="J1553" i="4" s="1"/>
  <c r="J1554" i="4" s="1"/>
  <c r="J1555" i="4" s="1"/>
  <c r="J1556" i="4" s="1"/>
  <c r="J1557" i="4" s="1"/>
  <c r="J1558" i="4" s="1"/>
  <c r="J1559" i="4" s="1"/>
  <c r="J1512" i="4"/>
  <c r="J1513" i="4" s="1"/>
  <c r="J1514" i="4" s="1"/>
  <c r="J1515" i="4" s="1"/>
  <c r="J1516" i="4" s="1"/>
  <c r="J1517" i="4" s="1"/>
  <c r="J1518" i="4" s="1"/>
  <c r="J1519" i="4" s="1"/>
  <c r="J1520" i="4" s="1"/>
  <c r="J1521" i="4" s="1"/>
  <c r="J1522" i="4" s="1"/>
  <c r="J1523" i="4" s="1"/>
  <c r="J1524" i="4" s="1"/>
  <c r="J1525" i="4" s="1"/>
  <c r="J1526" i="4" s="1"/>
  <c r="J1527" i="4" s="1"/>
  <c r="J1528" i="4" s="1"/>
  <c r="J1529" i="4" s="1"/>
  <c r="J1530" i="4" s="1"/>
  <c r="J1531" i="4" s="1"/>
  <c r="J1511" i="4"/>
  <c r="J1496" i="4"/>
  <c r="J1497" i="4" s="1"/>
  <c r="J1498" i="4" s="1"/>
  <c r="J1499" i="4" s="1"/>
  <c r="J1500" i="4" s="1"/>
  <c r="J1501" i="4" s="1"/>
  <c r="J1502" i="4" s="1"/>
  <c r="J1503" i="4" s="1"/>
  <c r="J1504" i="4" s="1"/>
  <c r="J1505" i="4" s="1"/>
  <c r="J1506" i="4" s="1"/>
  <c r="J1507" i="4" s="1"/>
  <c r="J1508" i="4" s="1"/>
  <c r="J1509" i="4" s="1"/>
  <c r="J1510" i="4" s="1"/>
  <c r="J1495" i="4"/>
  <c r="J1494" i="4"/>
  <c r="J1493" i="4"/>
  <c r="J1476" i="4"/>
  <c r="J1477" i="4" s="1"/>
  <c r="J1478" i="4" s="1"/>
  <c r="J1479" i="4" s="1"/>
  <c r="J1480" i="4" s="1"/>
  <c r="J1481" i="4" s="1"/>
  <c r="J1482" i="4" s="1"/>
  <c r="J1483" i="4" s="1"/>
  <c r="J1484" i="4" s="1"/>
  <c r="J1485" i="4" s="1"/>
  <c r="J1486" i="4" s="1"/>
  <c r="J1487" i="4" s="1"/>
  <c r="J1488" i="4" s="1"/>
  <c r="J1489" i="4" s="1"/>
  <c r="J1490" i="4" s="1"/>
  <c r="J1491" i="4" s="1"/>
  <c r="J1492" i="4" s="1"/>
  <c r="J1456" i="4"/>
  <c r="J1457" i="4" s="1"/>
  <c r="J1458" i="4" s="1"/>
  <c r="J1459" i="4" s="1"/>
  <c r="J1460" i="4" s="1"/>
  <c r="J1461" i="4" s="1"/>
  <c r="J1462" i="4" s="1"/>
  <c r="J1463" i="4" s="1"/>
  <c r="J1464" i="4" s="1"/>
  <c r="J1465" i="4" s="1"/>
  <c r="J1466" i="4" s="1"/>
  <c r="J1467" i="4" s="1"/>
  <c r="J1468" i="4" s="1"/>
  <c r="J1469" i="4" s="1"/>
  <c r="J1470" i="4" s="1"/>
  <c r="J1471" i="4" s="1"/>
  <c r="J1472" i="4" s="1"/>
  <c r="J1473" i="4" s="1"/>
  <c r="J1474" i="4" s="1"/>
  <c r="J1475" i="4" s="1"/>
  <c r="J1455" i="4"/>
  <c r="J1454" i="4"/>
  <c r="J1453" i="4"/>
  <c r="J1452" i="4"/>
  <c r="J1451" i="4"/>
  <c r="J1450" i="4"/>
  <c r="J1449" i="4"/>
  <c r="J1436" i="4"/>
  <c r="J1437" i="4" s="1"/>
  <c r="J1438" i="4" s="1"/>
  <c r="J1439" i="4" s="1"/>
  <c r="J1440" i="4" s="1"/>
  <c r="J1441" i="4" s="1"/>
  <c r="J1442" i="4" s="1"/>
  <c r="J1443" i="4" s="1"/>
  <c r="J1444" i="4" s="1"/>
  <c r="J1445" i="4" s="1"/>
  <c r="J1446" i="4" s="1"/>
  <c r="J1447" i="4" s="1"/>
  <c r="J1448" i="4" s="1"/>
  <c r="J1435" i="4"/>
  <c r="J1434" i="4"/>
  <c r="J1420" i="4"/>
  <c r="J1421" i="4" s="1"/>
  <c r="J1422" i="4" s="1"/>
  <c r="J1423" i="4" s="1"/>
  <c r="J1424" i="4" s="1"/>
  <c r="J1425" i="4" s="1"/>
  <c r="J1426" i="4" s="1"/>
  <c r="J1427" i="4" s="1"/>
  <c r="J1428" i="4" s="1"/>
  <c r="J1429" i="4" s="1"/>
  <c r="J1430" i="4" s="1"/>
  <c r="J1431" i="4" s="1"/>
  <c r="J1432" i="4" s="1"/>
  <c r="J1433" i="4" s="1"/>
  <c r="J1419" i="4"/>
  <c r="J1400" i="4"/>
  <c r="J1401" i="4" s="1"/>
  <c r="J1402" i="4" s="1"/>
  <c r="J1403" i="4" s="1"/>
  <c r="J1404" i="4" s="1"/>
  <c r="J1405" i="4" s="1"/>
  <c r="J1406" i="4" s="1"/>
  <c r="J1407" i="4" s="1"/>
  <c r="J1408" i="4" s="1"/>
  <c r="J1409" i="4" s="1"/>
  <c r="J1410" i="4" s="1"/>
  <c r="J1411" i="4" s="1"/>
  <c r="J1412" i="4" s="1"/>
  <c r="J1413" i="4" s="1"/>
  <c r="J1414" i="4" s="1"/>
  <c r="J1415" i="4" s="1"/>
  <c r="J1416" i="4" s="1"/>
  <c r="J1417" i="4" s="1"/>
  <c r="J1418" i="4" s="1"/>
  <c r="J1384" i="4"/>
  <c r="J1385" i="4" s="1"/>
  <c r="J1386" i="4" s="1"/>
  <c r="J1387" i="4" s="1"/>
  <c r="J1388" i="4" s="1"/>
  <c r="J1389" i="4" s="1"/>
  <c r="J1390" i="4" s="1"/>
  <c r="J1391" i="4" s="1"/>
  <c r="J1392" i="4" s="1"/>
  <c r="J1393" i="4" s="1"/>
  <c r="J1394" i="4" s="1"/>
  <c r="J1395" i="4" s="1"/>
  <c r="J1396" i="4" s="1"/>
  <c r="J1397" i="4" s="1"/>
  <c r="J1398" i="4" s="1"/>
  <c r="J1399" i="4" s="1"/>
  <c r="J1364" i="4"/>
  <c r="J1365" i="4" s="1"/>
  <c r="J1366" i="4" s="1"/>
  <c r="J1367" i="4" s="1"/>
  <c r="J1368" i="4" s="1"/>
  <c r="J1369" i="4" s="1"/>
  <c r="J1370" i="4" s="1"/>
  <c r="J1371" i="4" s="1"/>
  <c r="J1372" i="4" s="1"/>
  <c r="J1373" i="4" s="1"/>
  <c r="J1374" i="4" s="1"/>
  <c r="J1375" i="4" s="1"/>
  <c r="J1376" i="4" s="1"/>
  <c r="J1377" i="4" s="1"/>
  <c r="J1378" i="4" s="1"/>
  <c r="J1379" i="4" s="1"/>
  <c r="J1380" i="4" s="1"/>
  <c r="J1381" i="4" s="1"/>
  <c r="J1382" i="4" s="1"/>
  <c r="J1383" i="4" s="1"/>
  <c r="J1360" i="4"/>
  <c r="J1361" i="4" s="1"/>
  <c r="J1362" i="4" s="1"/>
  <c r="J1363" i="4" s="1"/>
  <c r="J1359" i="4"/>
  <c r="J1358" i="4"/>
  <c r="J1357" i="4"/>
  <c r="J1344" i="4"/>
  <c r="J1345" i="4" s="1"/>
  <c r="J1346" i="4" s="1"/>
  <c r="J1347" i="4" s="1"/>
  <c r="J1348" i="4" s="1"/>
  <c r="J1349" i="4" s="1"/>
  <c r="J1350" i="4" s="1"/>
  <c r="J1351" i="4" s="1"/>
  <c r="J1352" i="4" s="1"/>
  <c r="J1353" i="4" s="1"/>
  <c r="J1354" i="4" s="1"/>
  <c r="J1355" i="4" s="1"/>
  <c r="J1356" i="4" s="1"/>
  <c r="J1343" i="4"/>
  <c r="J1342" i="4"/>
  <c r="J1341" i="4"/>
  <c r="J1316" i="4"/>
  <c r="J1317" i="4" s="1"/>
  <c r="J1318" i="4" s="1"/>
  <c r="J1319" i="4" s="1"/>
  <c r="J1320" i="4" s="1"/>
  <c r="J1321" i="4" s="1"/>
  <c r="J1322" i="4" s="1"/>
  <c r="J1323" i="4" s="1"/>
  <c r="J1324" i="4" s="1"/>
  <c r="J1325" i="4" s="1"/>
  <c r="J1326" i="4" s="1"/>
  <c r="J1327" i="4" s="1"/>
  <c r="J1328" i="4" s="1"/>
  <c r="J1329" i="4" s="1"/>
  <c r="J1330" i="4" s="1"/>
  <c r="J1331" i="4" s="1"/>
  <c r="J1332" i="4" s="1"/>
  <c r="J1333" i="4" s="1"/>
  <c r="J1334" i="4" s="1"/>
  <c r="J1335" i="4" s="1"/>
  <c r="J1336" i="4" s="1"/>
  <c r="J1337" i="4" s="1"/>
  <c r="J1338" i="4" s="1"/>
  <c r="J1339" i="4" s="1"/>
  <c r="J1340" i="4" s="1"/>
  <c r="J1315" i="4"/>
  <c r="J1314" i="4"/>
  <c r="J1292" i="4"/>
  <c r="J1293" i="4" s="1"/>
  <c r="J1294" i="4" s="1"/>
  <c r="J1295" i="4" s="1"/>
  <c r="J1296" i="4" s="1"/>
  <c r="J1297" i="4" s="1"/>
  <c r="J1298" i="4" s="1"/>
  <c r="J1299" i="4" s="1"/>
  <c r="J1300" i="4" s="1"/>
  <c r="J1301" i="4" s="1"/>
  <c r="J1302" i="4" s="1"/>
  <c r="J1303" i="4" s="1"/>
  <c r="J1304" i="4" s="1"/>
  <c r="J1305" i="4" s="1"/>
  <c r="J1306" i="4" s="1"/>
  <c r="J1307" i="4" s="1"/>
  <c r="J1308" i="4" s="1"/>
  <c r="J1309" i="4" s="1"/>
  <c r="J1310" i="4" s="1"/>
  <c r="J1311" i="4" s="1"/>
  <c r="J1312" i="4" s="1"/>
  <c r="J1313" i="4" s="1"/>
  <c r="J1264" i="4"/>
  <c r="J1265" i="4" s="1"/>
  <c r="J1266" i="4" s="1"/>
  <c r="J1267" i="4" s="1"/>
  <c r="J1268" i="4" s="1"/>
  <c r="J1269" i="4" s="1"/>
  <c r="J1270" i="4" s="1"/>
  <c r="J1271" i="4" s="1"/>
  <c r="J1272" i="4" s="1"/>
  <c r="J1273" i="4" s="1"/>
  <c r="J1274" i="4" s="1"/>
  <c r="J1275" i="4" s="1"/>
  <c r="J1276" i="4" s="1"/>
  <c r="J1277" i="4" s="1"/>
  <c r="J1278" i="4" s="1"/>
  <c r="J1279" i="4" s="1"/>
  <c r="J1280" i="4" s="1"/>
  <c r="J1281" i="4" s="1"/>
  <c r="J1282" i="4" s="1"/>
  <c r="J1283" i="4" s="1"/>
  <c r="J1284" i="4" s="1"/>
  <c r="J1285" i="4" s="1"/>
  <c r="J1286" i="4" s="1"/>
  <c r="J1287" i="4" s="1"/>
  <c r="J1288" i="4" s="1"/>
  <c r="J1289" i="4" s="1"/>
  <c r="J1290" i="4" s="1"/>
  <c r="J1291" i="4" s="1"/>
  <c r="J1236" i="4"/>
  <c r="J1237" i="4" s="1"/>
  <c r="J1238" i="4" s="1"/>
  <c r="J1239" i="4" s="1"/>
  <c r="J1240" i="4" s="1"/>
  <c r="J1241" i="4" s="1"/>
  <c r="J1242" i="4" s="1"/>
  <c r="J1243" i="4" s="1"/>
  <c r="J1244" i="4" s="1"/>
  <c r="J1245" i="4" s="1"/>
  <c r="J1246" i="4" s="1"/>
  <c r="J1247" i="4" s="1"/>
  <c r="J1248" i="4" s="1"/>
  <c r="J1249" i="4" s="1"/>
  <c r="J1250" i="4" s="1"/>
  <c r="J1251" i="4" s="1"/>
  <c r="J1252" i="4" s="1"/>
  <c r="J1253" i="4" s="1"/>
  <c r="J1254" i="4" s="1"/>
  <c r="J1255" i="4" s="1"/>
  <c r="J1256" i="4" s="1"/>
  <c r="J1257" i="4" s="1"/>
  <c r="J1258" i="4" s="1"/>
  <c r="J1259" i="4" s="1"/>
  <c r="J1260" i="4" s="1"/>
  <c r="J1261" i="4" s="1"/>
  <c r="J1262" i="4" s="1"/>
  <c r="J1263" i="4" s="1"/>
  <c r="J1235" i="4"/>
  <c r="J1212" i="4"/>
  <c r="J1213" i="4" s="1"/>
  <c r="J1214" i="4" s="1"/>
  <c r="J1215" i="4" s="1"/>
  <c r="J1216" i="4" s="1"/>
  <c r="J1217" i="4" s="1"/>
  <c r="J1218" i="4" s="1"/>
  <c r="J1219" i="4" s="1"/>
  <c r="J1220" i="4" s="1"/>
  <c r="J1221" i="4" s="1"/>
  <c r="J1222" i="4" s="1"/>
  <c r="J1223" i="4" s="1"/>
  <c r="J1224" i="4" s="1"/>
  <c r="J1225" i="4" s="1"/>
  <c r="J1226" i="4" s="1"/>
  <c r="J1227" i="4" s="1"/>
  <c r="J1228" i="4" s="1"/>
  <c r="J1229" i="4" s="1"/>
  <c r="J1230" i="4" s="1"/>
  <c r="J1231" i="4" s="1"/>
  <c r="J1232" i="4" s="1"/>
  <c r="J1233" i="4" s="1"/>
  <c r="J1234" i="4" s="1"/>
  <c r="J1184" i="4"/>
  <c r="J1185" i="4" s="1"/>
  <c r="J1186" i="4" s="1"/>
  <c r="J1187" i="4" s="1"/>
  <c r="J1188" i="4" s="1"/>
  <c r="J1189" i="4" s="1"/>
  <c r="J1190" i="4" s="1"/>
  <c r="J1191" i="4" s="1"/>
  <c r="J1192" i="4" s="1"/>
  <c r="J1193" i="4" s="1"/>
  <c r="J1194" i="4" s="1"/>
  <c r="J1195" i="4" s="1"/>
  <c r="J1196" i="4" s="1"/>
  <c r="J1197" i="4" s="1"/>
  <c r="J1198" i="4" s="1"/>
  <c r="J1199" i="4" s="1"/>
  <c r="J1200" i="4" s="1"/>
  <c r="J1201" i="4" s="1"/>
  <c r="J1202" i="4" s="1"/>
  <c r="J1203" i="4" s="1"/>
  <c r="J1204" i="4" s="1"/>
  <c r="J1205" i="4" s="1"/>
  <c r="J1206" i="4" s="1"/>
  <c r="J1207" i="4" s="1"/>
  <c r="J1208" i="4" s="1"/>
  <c r="J1209" i="4" s="1"/>
  <c r="J1210" i="4" s="1"/>
  <c r="J1211" i="4" s="1"/>
  <c r="J1183" i="4"/>
  <c r="J1172" i="4"/>
  <c r="J1173" i="4" s="1"/>
  <c r="J1174" i="4" s="1"/>
  <c r="J1175" i="4" s="1"/>
  <c r="J1176" i="4" s="1"/>
  <c r="J1177" i="4" s="1"/>
  <c r="J1178" i="4" s="1"/>
  <c r="J1179" i="4" s="1"/>
  <c r="J1180" i="4" s="1"/>
  <c r="J1181" i="4" s="1"/>
  <c r="J1182" i="4" s="1"/>
  <c r="J1171" i="4"/>
  <c r="J1156" i="4"/>
  <c r="J1157" i="4" s="1"/>
  <c r="J1158" i="4" s="1"/>
  <c r="J1159" i="4" s="1"/>
  <c r="J1160" i="4" s="1"/>
  <c r="J1161" i="4" s="1"/>
  <c r="J1162" i="4" s="1"/>
  <c r="J1163" i="4" s="1"/>
  <c r="J1164" i="4" s="1"/>
  <c r="J1165" i="4" s="1"/>
  <c r="J1166" i="4" s="1"/>
  <c r="J1167" i="4" s="1"/>
  <c r="J1168" i="4" s="1"/>
  <c r="J1169" i="4" s="1"/>
  <c r="J1170" i="4" s="1"/>
  <c r="J1155" i="4"/>
  <c r="J1154" i="4"/>
  <c r="J1153" i="4"/>
  <c r="J1128" i="4"/>
  <c r="J1129" i="4" s="1"/>
  <c r="J1130" i="4" s="1"/>
  <c r="J1131" i="4" s="1"/>
  <c r="J1132" i="4" s="1"/>
  <c r="J1133" i="4" s="1"/>
  <c r="J1134" i="4" s="1"/>
  <c r="J1135" i="4" s="1"/>
  <c r="J1136" i="4" s="1"/>
  <c r="J1137" i="4" s="1"/>
  <c r="J1138" i="4" s="1"/>
  <c r="J1139" i="4" s="1"/>
  <c r="J1140" i="4" s="1"/>
  <c r="J1141" i="4" s="1"/>
  <c r="J1142" i="4" s="1"/>
  <c r="J1143" i="4" s="1"/>
  <c r="J1144" i="4" s="1"/>
  <c r="J1145" i="4" s="1"/>
  <c r="J1146" i="4" s="1"/>
  <c r="J1147" i="4" s="1"/>
  <c r="J1148" i="4" s="1"/>
  <c r="J1149" i="4" s="1"/>
  <c r="J1150" i="4" s="1"/>
  <c r="J1151" i="4" s="1"/>
  <c r="J1152" i="4" s="1"/>
  <c r="J1100" i="4"/>
  <c r="J1101" i="4" s="1"/>
  <c r="J1102" i="4" s="1"/>
  <c r="J1103" i="4" s="1"/>
  <c r="J1104" i="4" s="1"/>
  <c r="J1105" i="4" s="1"/>
  <c r="J1106" i="4" s="1"/>
  <c r="J1107" i="4" s="1"/>
  <c r="J1108" i="4" s="1"/>
  <c r="J1109" i="4" s="1"/>
  <c r="J1110" i="4" s="1"/>
  <c r="J1111" i="4" s="1"/>
  <c r="J1112" i="4" s="1"/>
  <c r="J1113" i="4" s="1"/>
  <c r="J1114" i="4" s="1"/>
  <c r="J1115" i="4" s="1"/>
  <c r="J1116" i="4" s="1"/>
  <c r="J1117" i="4" s="1"/>
  <c r="J1118" i="4" s="1"/>
  <c r="J1119" i="4" s="1"/>
  <c r="J1120" i="4" s="1"/>
  <c r="J1121" i="4" s="1"/>
  <c r="J1122" i="4" s="1"/>
  <c r="J1123" i="4" s="1"/>
  <c r="J1124" i="4" s="1"/>
  <c r="J1125" i="4" s="1"/>
  <c r="J1126" i="4" s="1"/>
  <c r="J1127" i="4" s="1"/>
  <c r="J1099" i="4"/>
  <c r="J1098" i="4"/>
  <c r="J1088" i="4"/>
  <c r="J1089" i="4" s="1"/>
  <c r="J1090" i="4" s="1"/>
  <c r="J1091" i="4" s="1"/>
  <c r="J1092" i="4" s="1"/>
  <c r="J1093" i="4" s="1"/>
  <c r="J1094" i="4" s="1"/>
  <c r="J1095" i="4" s="1"/>
  <c r="J1096" i="4" s="1"/>
  <c r="J1097" i="4" s="1"/>
  <c r="J1087" i="4"/>
  <c r="J1086" i="4"/>
  <c r="J1085" i="4"/>
  <c r="J1068" i="4"/>
  <c r="J1069" i="4" s="1"/>
  <c r="J1070" i="4" s="1"/>
  <c r="J1071" i="4" s="1"/>
  <c r="J1072" i="4" s="1"/>
  <c r="J1073" i="4" s="1"/>
  <c r="J1074" i="4" s="1"/>
  <c r="J1075" i="4" s="1"/>
  <c r="J1076" i="4" s="1"/>
  <c r="J1077" i="4" s="1"/>
  <c r="J1078" i="4" s="1"/>
  <c r="J1079" i="4" s="1"/>
  <c r="J1080" i="4" s="1"/>
  <c r="J1081" i="4" s="1"/>
  <c r="J1082" i="4" s="1"/>
  <c r="J1083" i="4" s="1"/>
  <c r="J1084" i="4" s="1"/>
  <c r="J1048" i="4"/>
  <c r="J1049" i="4" s="1"/>
  <c r="J1050" i="4" s="1"/>
  <c r="J1051" i="4" s="1"/>
  <c r="J1052" i="4" s="1"/>
  <c r="J1053" i="4" s="1"/>
  <c r="J1054" i="4" s="1"/>
  <c r="J1055" i="4" s="1"/>
  <c r="J1056" i="4" s="1"/>
  <c r="J1057" i="4" s="1"/>
  <c r="J1058" i="4" s="1"/>
  <c r="J1059" i="4" s="1"/>
  <c r="J1060" i="4" s="1"/>
  <c r="J1061" i="4" s="1"/>
  <c r="J1062" i="4" s="1"/>
  <c r="J1063" i="4" s="1"/>
  <c r="J1064" i="4" s="1"/>
  <c r="J1065" i="4" s="1"/>
  <c r="J1066" i="4" s="1"/>
  <c r="J1067" i="4" s="1"/>
  <c r="J1024" i="4"/>
  <c r="J1025" i="4" s="1"/>
  <c r="J1026" i="4" s="1"/>
  <c r="J1027" i="4" s="1"/>
  <c r="J1028" i="4" s="1"/>
  <c r="J1029" i="4" s="1"/>
  <c r="J1030" i="4" s="1"/>
  <c r="J1031" i="4" s="1"/>
  <c r="J1032" i="4" s="1"/>
  <c r="J1033" i="4" s="1"/>
  <c r="J1034" i="4" s="1"/>
  <c r="J1035" i="4" s="1"/>
  <c r="J1036" i="4" s="1"/>
  <c r="J1037" i="4" s="1"/>
  <c r="J1038" i="4" s="1"/>
  <c r="J1039" i="4" s="1"/>
  <c r="J1040" i="4" s="1"/>
  <c r="J1041" i="4" s="1"/>
  <c r="J1042" i="4" s="1"/>
  <c r="J1043" i="4" s="1"/>
  <c r="J1044" i="4" s="1"/>
  <c r="J1045" i="4" s="1"/>
  <c r="J1046" i="4" s="1"/>
  <c r="J1047" i="4" s="1"/>
  <c r="J1023" i="4"/>
  <c r="J1008" i="4"/>
  <c r="J1009" i="4" s="1"/>
  <c r="J1010" i="4" s="1"/>
  <c r="J1011" i="4" s="1"/>
  <c r="J1012" i="4" s="1"/>
  <c r="J1013" i="4" s="1"/>
  <c r="J1014" i="4" s="1"/>
  <c r="J1015" i="4" s="1"/>
  <c r="J1016" i="4" s="1"/>
  <c r="J1017" i="4" s="1"/>
  <c r="J1018" i="4" s="1"/>
  <c r="J1019" i="4" s="1"/>
  <c r="J1020" i="4" s="1"/>
  <c r="J1021" i="4" s="1"/>
  <c r="J1022" i="4" s="1"/>
  <c r="J1007" i="4"/>
  <c r="J1006" i="4"/>
  <c r="J980" i="4"/>
  <c r="J981" i="4" s="1"/>
  <c r="J982" i="4" s="1"/>
  <c r="J983" i="4" s="1"/>
  <c r="J984" i="4" s="1"/>
  <c r="J985" i="4" s="1"/>
  <c r="J986" i="4" s="1"/>
  <c r="J987" i="4" s="1"/>
  <c r="J988" i="4" s="1"/>
  <c r="J989" i="4" s="1"/>
  <c r="J990" i="4" s="1"/>
  <c r="J991" i="4" s="1"/>
  <c r="J992" i="4" s="1"/>
  <c r="J993" i="4" s="1"/>
  <c r="J994" i="4" s="1"/>
  <c r="J995" i="4" s="1"/>
  <c r="J996" i="4" s="1"/>
  <c r="J997" i="4" s="1"/>
  <c r="J998" i="4" s="1"/>
  <c r="J999" i="4" s="1"/>
  <c r="J1000" i="4" s="1"/>
  <c r="J1001" i="4" s="1"/>
  <c r="J1002" i="4" s="1"/>
  <c r="J1003" i="4" s="1"/>
  <c r="J1004" i="4" s="1"/>
  <c r="J1005" i="4" s="1"/>
  <c r="J964" i="4"/>
  <c r="J965" i="4" s="1"/>
  <c r="J966" i="4" s="1"/>
  <c r="J967" i="4" s="1"/>
  <c r="J968" i="4" s="1"/>
  <c r="J969" i="4" s="1"/>
  <c r="J970" i="4" s="1"/>
  <c r="J971" i="4" s="1"/>
  <c r="J972" i="4" s="1"/>
  <c r="J973" i="4" s="1"/>
  <c r="J974" i="4" s="1"/>
  <c r="J975" i="4" s="1"/>
  <c r="J976" i="4" s="1"/>
  <c r="J977" i="4" s="1"/>
  <c r="J978" i="4" s="1"/>
  <c r="J979" i="4" s="1"/>
  <c r="J963" i="4"/>
  <c r="J962" i="4"/>
  <c r="J944" i="4"/>
  <c r="J945" i="4" s="1"/>
  <c r="J946" i="4" s="1"/>
  <c r="J947" i="4" s="1"/>
  <c r="J948" i="4" s="1"/>
  <c r="J949" i="4" s="1"/>
  <c r="J950" i="4" s="1"/>
  <c r="J951" i="4" s="1"/>
  <c r="J952" i="4" s="1"/>
  <c r="J953" i="4" s="1"/>
  <c r="J954" i="4" s="1"/>
  <c r="J955" i="4" s="1"/>
  <c r="J956" i="4" s="1"/>
  <c r="J957" i="4" s="1"/>
  <c r="J958" i="4" s="1"/>
  <c r="J959" i="4" s="1"/>
  <c r="J960" i="4" s="1"/>
  <c r="J961" i="4" s="1"/>
  <c r="J943" i="4"/>
  <c r="J924" i="4"/>
  <c r="J925" i="4" s="1"/>
  <c r="J926" i="4" s="1"/>
  <c r="J927" i="4" s="1"/>
  <c r="J928" i="4" s="1"/>
  <c r="J929" i="4" s="1"/>
  <c r="J930" i="4" s="1"/>
  <c r="J931" i="4" s="1"/>
  <c r="J932" i="4" s="1"/>
  <c r="J933" i="4" s="1"/>
  <c r="J934" i="4" s="1"/>
  <c r="J935" i="4" s="1"/>
  <c r="J936" i="4" s="1"/>
  <c r="J937" i="4" s="1"/>
  <c r="J938" i="4" s="1"/>
  <c r="J939" i="4" s="1"/>
  <c r="J940" i="4" s="1"/>
  <c r="J941" i="4" s="1"/>
  <c r="J942" i="4" s="1"/>
  <c r="J923" i="4"/>
  <c r="J900" i="4"/>
  <c r="J901" i="4" s="1"/>
  <c r="J902" i="4" s="1"/>
  <c r="J903" i="4" s="1"/>
  <c r="J904" i="4" s="1"/>
  <c r="J905" i="4" s="1"/>
  <c r="J906" i="4" s="1"/>
  <c r="J907" i="4" s="1"/>
  <c r="J908" i="4" s="1"/>
  <c r="J909" i="4" s="1"/>
  <c r="J910" i="4" s="1"/>
  <c r="J911" i="4" s="1"/>
  <c r="J912" i="4" s="1"/>
  <c r="J913" i="4" s="1"/>
  <c r="J914" i="4" s="1"/>
  <c r="J915" i="4" s="1"/>
  <c r="J916" i="4" s="1"/>
  <c r="J917" i="4" s="1"/>
  <c r="J918" i="4" s="1"/>
  <c r="J919" i="4" s="1"/>
  <c r="J920" i="4" s="1"/>
  <c r="J921" i="4" s="1"/>
  <c r="J922" i="4" s="1"/>
  <c r="J899" i="4"/>
  <c r="J898" i="4"/>
  <c r="J876" i="4"/>
  <c r="J877" i="4" s="1"/>
  <c r="J878" i="4" s="1"/>
  <c r="J879" i="4" s="1"/>
  <c r="J880" i="4" s="1"/>
  <c r="J881" i="4" s="1"/>
  <c r="J882" i="4" s="1"/>
  <c r="J883" i="4" s="1"/>
  <c r="J884" i="4" s="1"/>
  <c r="J885" i="4" s="1"/>
  <c r="J886" i="4" s="1"/>
  <c r="J887" i="4" s="1"/>
  <c r="J888" i="4" s="1"/>
  <c r="J889" i="4" s="1"/>
  <c r="J890" i="4" s="1"/>
  <c r="J891" i="4" s="1"/>
  <c r="J892" i="4" s="1"/>
  <c r="J893" i="4" s="1"/>
  <c r="J894" i="4" s="1"/>
  <c r="J895" i="4" s="1"/>
  <c r="J896" i="4" s="1"/>
  <c r="J897" i="4" s="1"/>
  <c r="J848" i="4"/>
  <c r="J849" i="4" s="1"/>
  <c r="J850" i="4" s="1"/>
  <c r="J851" i="4" s="1"/>
  <c r="J852" i="4" s="1"/>
  <c r="J853" i="4" s="1"/>
  <c r="J854" i="4" s="1"/>
  <c r="J855" i="4" s="1"/>
  <c r="J856" i="4" s="1"/>
  <c r="J857" i="4" s="1"/>
  <c r="J858" i="4" s="1"/>
  <c r="J859" i="4" s="1"/>
  <c r="J860" i="4" s="1"/>
  <c r="J861" i="4" s="1"/>
  <c r="J862" i="4" s="1"/>
  <c r="J863" i="4" s="1"/>
  <c r="J864" i="4" s="1"/>
  <c r="J865" i="4" s="1"/>
  <c r="J866" i="4" s="1"/>
  <c r="J867" i="4" s="1"/>
  <c r="J868" i="4" s="1"/>
  <c r="J869" i="4" s="1"/>
  <c r="J870" i="4" s="1"/>
  <c r="J871" i="4" s="1"/>
  <c r="J872" i="4" s="1"/>
  <c r="J873" i="4" s="1"/>
  <c r="J874" i="4" s="1"/>
  <c r="J875" i="4" s="1"/>
  <c r="J820" i="4"/>
  <c r="J821" i="4" s="1"/>
  <c r="J822" i="4" s="1"/>
  <c r="J823" i="4" s="1"/>
  <c r="J824" i="4" s="1"/>
  <c r="J825" i="4" s="1"/>
  <c r="J826" i="4" s="1"/>
  <c r="J827" i="4" s="1"/>
  <c r="J828" i="4" s="1"/>
  <c r="J829" i="4" s="1"/>
  <c r="J830" i="4" s="1"/>
  <c r="J831" i="4" s="1"/>
  <c r="J832" i="4" s="1"/>
  <c r="J833" i="4" s="1"/>
  <c r="J834" i="4" s="1"/>
  <c r="J835" i="4" s="1"/>
  <c r="J836" i="4" s="1"/>
  <c r="J837" i="4" s="1"/>
  <c r="J838" i="4" s="1"/>
  <c r="J839" i="4" s="1"/>
  <c r="J840" i="4" s="1"/>
  <c r="J841" i="4" s="1"/>
  <c r="J842" i="4" s="1"/>
  <c r="J843" i="4" s="1"/>
  <c r="J844" i="4" s="1"/>
  <c r="J845" i="4" s="1"/>
  <c r="J846" i="4" s="1"/>
  <c r="J847" i="4" s="1"/>
  <c r="J819" i="4"/>
  <c r="J818" i="4"/>
  <c r="J808" i="4"/>
  <c r="J809" i="4" s="1"/>
  <c r="J810" i="4" s="1"/>
  <c r="J811" i="4" s="1"/>
  <c r="J812" i="4" s="1"/>
  <c r="J813" i="4" s="1"/>
  <c r="J814" i="4" s="1"/>
  <c r="J815" i="4" s="1"/>
  <c r="J816" i="4" s="1"/>
  <c r="J817" i="4" s="1"/>
  <c r="J807" i="4"/>
  <c r="J806" i="4"/>
  <c r="J805" i="4"/>
  <c r="J788" i="4"/>
  <c r="J789" i="4" s="1"/>
  <c r="J790" i="4" s="1"/>
  <c r="J791" i="4" s="1"/>
  <c r="J792" i="4" s="1"/>
  <c r="J793" i="4" s="1"/>
  <c r="J794" i="4" s="1"/>
  <c r="J795" i="4" s="1"/>
  <c r="J796" i="4" s="1"/>
  <c r="J797" i="4" s="1"/>
  <c r="J798" i="4" s="1"/>
  <c r="J799" i="4" s="1"/>
  <c r="J800" i="4" s="1"/>
  <c r="J801" i="4" s="1"/>
  <c r="J802" i="4" s="1"/>
  <c r="J803" i="4" s="1"/>
  <c r="J804" i="4" s="1"/>
  <c r="J787" i="4"/>
  <c r="J786" i="4"/>
  <c r="J756" i="4"/>
  <c r="J757" i="4" s="1"/>
  <c r="J758" i="4" s="1"/>
  <c r="J759" i="4" s="1"/>
  <c r="J760" i="4" s="1"/>
  <c r="J761" i="4" s="1"/>
  <c r="J762" i="4" s="1"/>
  <c r="J763" i="4" s="1"/>
  <c r="J764" i="4" s="1"/>
  <c r="J765" i="4" s="1"/>
  <c r="J766" i="4" s="1"/>
  <c r="J767" i="4" s="1"/>
  <c r="J768" i="4" s="1"/>
  <c r="J769" i="4" s="1"/>
  <c r="J770" i="4" s="1"/>
  <c r="J771" i="4" s="1"/>
  <c r="J772" i="4" s="1"/>
  <c r="J773" i="4" s="1"/>
  <c r="J774" i="4" s="1"/>
  <c r="J775" i="4" s="1"/>
  <c r="J776" i="4" s="1"/>
  <c r="J777" i="4" s="1"/>
  <c r="J778" i="4" s="1"/>
  <c r="J779" i="4" s="1"/>
  <c r="J780" i="4" s="1"/>
  <c r="J781" i="4" s="1"/>
  <c r="J782" i="4" s="1"/>
  <c r="J783" i="4" s="1"/>
  <c r="J784" i="4" s="1"/>
  <c r="J785" i="4" s="1"/>
  <c r="J732" i="4"/>
  <c r="J733" i="4" s="1"/>
  <c r="J734" i="4" s="1"/>
  <c r="J735" i="4" s="1"/>
  <c r="J736" i="4" s="1"/>
  <c r="J737" i="4" s="1"/>
  <c r="J738" i="4" s="1"/>
  <c r="J739" i="4" s="1"/>
  <c r="J740" i="4" s="1"/>
  <c r="J741" i="4" s="1"/>
  <c r="J742" i="4" s="1"/>
  <c r="J743" i="4" s="1"/>
  <c r="J744" i="4" s="1"/>
  <c r="J745" i="4" s="1"/>
  <c r="J746" i="4" s="1"/>
  <c r="J747" i="4" s="1"/>
  <c r="J748" i="4" s="1"/>
  <c r="J749" i="4" s="1"/>
  <c r="J750" i="4" s="1"/>
  <c r="J751" i="4" s="1"/>
  <c r="J752" i="4" s="1"/>
  <c r="J753" i="4" s="1"/>
  <c r="J754" i="4" s="1"/>
  <c r="J755" i="4" s="1"/>
  <c r="J731" i="4"/>
  <c r="J716" i="4"/>
  <c r="J717" i="4" s="1"/>
  <c r="J718" i="4" s="1"/>
  <c r="J719" i="4" s="1"/>
  <c r="J720" i="4" s="1"/>
  <c r="J721" i="4" s="1"/>
  <c r="J722" i="4" s="1"/>
  <c r="J723" i="4" s="1"/>
  <c r="J724" i="4" s="1"/>
  <c r="J725" i="4" s="1"/>
  <c r="J726" i="4" s="1"/>
  <c r="J727" i="4" s="1"/>
  <c r="J728" i="4" s="1"/>
  <c r="J729" i="4" s="1"/>
  <c r="J730" i="4" s="1"/>
  <c r="J715" i="4"/>
  <c r="J714" i="4"/>
  <c r="J713" i="4"/>
  <c r="J688" i="4"/>
  <c r="J689" i="4" s="1"/>
  <c r="J690" i="4" s="1"/>
  <c r="J691" i="4" s="1"/>
  <c r="J692" i="4" s="1"/>
  <c r="J693" i="4" s="1"/>
  <c r="J694" i="4" s="1"/>
  <c r="J695" i="4" s="1"/>
  <c r="J696" i="4" s="1"/>
  <c r="J697" i="4" s="1"/>
  <c r="J698" i="4" s="1"/>
  <c r="J699" i="4" s="1"/>
  <c r="J700" i="4" s="1"/>
  <c r="J701" i="4" s="1"/>
  <c r="J702" i="4" s="1"/>
  <c r="J703" i="4" s="1"/>
  <c r="J704" i="4" s="1"/>
  <c r="J705" i="4" s="1"/>
  <c r="J706" i="4" s="1"/>
  <c r="J707" i="4" s="1"/>
  <c r="J708" i="4" s="1"/>
  <c r="J709" i="4" s="1"/>
  <c r="J710" i="4" s="1"/>
  <c r="J711" i="4" s="1"/>
  <c r="J712" i="4" s="1"/>
  <c r="J660" i="4"/>
  <c r="J661" i="4" s="1"/>
  <c r="J662" i="4" s="1"/>
  <c r="J663" i="4" s="1"/>
  <c r="J664" i="4" s="1"/>
  <c r="J665" i="4" s="1"/>
  <c r="J666" i="4" s="1"/>
  <c r="J667" i="4" s="1"/>
  <c r="J668" i="4" s="1"/>
  <c r="J669" i="4" s="1"/>
  <c r="J670" i="4" s="1"/>
  <c r="J671" i="4" s="1"/>
  <c r="J672" i="4" s="1"/>
  <c r="J673" i="4" s="1"/>
  <c r="J674" i="4" s="1"/>
  <c r="J675" i="4" s="1"/>
  <c r="J676" i="4" s="1"/>
  <c r="J677" i="4" s="1"/>
  <c r="J678" i="4" s="1"/>
  <c r="J679" i="4" s="1"/>
  <c r="J680" i="4" s="1"/>
  <c r="J681" i="4" s="1"/>
  <c r="J682" i="4" s="1"/>
  <c r="J683" i="4" s="1"/>
  <c r="J684" i="4" s="1"/>
  <c r="J685" i="4" s="1"/>
  <c r="J686" i="4" s="1"/>
  <c r="J687" i="4" s="1"/>
  <c r="J659" i="4"/>
  <c r="J658" i="4"/>
  <c r="J640" i="4"/>
  <c r="J641" i="4" s="1"/>
  <c r="J642" i="4" s="1"/>
  <c r="J643" i="4" s="1"/>
  <c r="J644" i="4" s="1"/>
  <c r="J645" i="4" s="1"/>
  <c r="J646" i="4" s="1"/>
  <c r="J647" i="4" s="1"/>
  <c r="J648" i="4" s="1"/>
  <c r="J649" i="4" s="1"/>
  <c r="J650" i="4" s="1"/>
  <c r="J651" i="4" s="1"/>
  <c r="J652" i="4" s="1"/>
  <c r="J653" i="4" s="1"/>
  <c r="J654" i="4" s="1"/>
  <c r="J655" i="4" s="1"/>
  <c r="J656" i="4" s="1"/>
  <c r="J657" i="4" s="1"/>
  <c r="J639" i="4"/>
  <c r="J620" i="4"/>
  <c r="J621" i="4" s="1"/>
  <c r="J622" i="4" s="1"/>
  <c r="J623" i="4" s="1"/>
  <c r="J624" i="4" s="1"/>
  <c r="J625" i="4" s="1"/>
  <c r="J626" i="4" s="1"/>
  <c r="J627" i="4" s="1"/>
  <c r="J628" i="4" s="1"/>
  <c r="J629" i="4" s="1"/>
  <c r="J630" i="4" s="1"/>
  <c r="J631" i="4" s="1"/>
  <c r="J632" i="4" s="1"/>
  <c r="J633" i="4" s="1"/>
  <c r="J634" i="4" s="1"/>
  <c r="J635" i="4" s="1"/>
  <c r="J636" i="4" s="1"/>
  <c r="J637" i="4" s="1"/>
  <c r="J638" i="4" s="1"/>
  <c r="J619" i="4"/>
  <c r="J600" i="4"/>
  <c r="J601" i="4" s="1"/>
  <c r="J602" i="4" s="1"/>
  <c r="J603" i="4" s="1"/>
  <c r="J604" i="4" s="1"/>
  <c r="J605" i="4" s="1"/>
  <c r="J606" i="4" s="1"/>
  <c r="J607" i="4" s="1"/>
  <c r="J608" i="4" s="1"/>
  <c r="J609" i="4" s="1"/>
  <c r="J610" i="4" s="1"/>
  <c r="J611" i="4" s="1"/>
  <c r="J612" i="4" s="1"/>
  <c r="J613" i="4" s="1"/>
  <c r="J614" i="4" s="1"/>
  <c r="J615" i="4" s="1"/>
  <c r="J616" i="4" s="1"/>
  <c r="J617" i="4" s="1"/>
  <c r="J618" i="4" s="1"/>
  <c r="J584" i="4"/>
  <c r="J585" i="4" s="1"/>
  <c r="J586" i="4" s="1"/>
  <c r="J587" i="4" s="1"/>
  <c r="J588" i="4" s="1"/>
  <c r="J589" i="4" s="1"/>
  <c r="J590" i="4" s="1"/>
  <c r="J591" i="4" s="1"/>
  <c r="J592" i="4" s="1"/>
  <c r="J593" i="4" s="1"/>
  <c r="J594" i="4" s="1"/>
  <c r="J595" i="4" s="1"/>
  <c r="J596" i="4" s="1"/>
  <c r="J597" i="4" s="1"/>
  <c r="J598" i="4" s="1"/>
  <c r="J599" i="4" s="1"/>
  <c r="J556" i="4"/>
  <c r="J557" i="4" s="1"/>
  <c r="J558" i="4" s="1"/>
  <c r="J559" i="4" s="1"/>
  <c r="J560" i="4" s="1"/>
  <c r="J561" i="4" s="1"/>
  <c r="J562" i="4" s="1"/>
  <c r="J563" i="4" s="1"/>
  <c r="J564" i="4" s="1"/>
  <c r="J565" i="4" s="1"/>
  <c r="J566" i="4" s="1"/>
  <c r="J567" i="4" s="1"/>
  <c r="J568" i="4" s="1"/>
  <c r="J569" i="4" s="1"/>
  <c r="J570" i="4" s="1"/>
  <c r="J571" i="4" s="1"/>
  <c r="J572" i="4" s="1"/>
  <c r="J573" i="4" s="1"/>
  <c r="J574" i="4" s="1"/>
  <c r="J575" i="4" s="1"/>
  <c r="J576" i="4" s="1"/>
  <c r="J577" i="4" s="1"/>
  <c r="J578" i="4" s="1"/>
  <c r="J579" i="4" s="1"/>
  <c r="J580" i="4" s="1"/>
  <c r="J581" i="4" s="1"/>
  <c r="J582" i="4" s="1"/>
  <c r="J583" i="4" s="1"/>
  <c r="J555" i="4"/>
  <c r="J528" i="4"/>
  <c r="J529" i="4" s="1"/>
  <c r="J530" i="4" s="1"/>
  <c r="J531" i="4" s="1"/>
  <c r="J532" i="4" s="1"/>
  <c r="J533" i="4" s="1"/>
  <c r="J534" i="4" s="1"/>
  <c r="J535" i="4" s="1"/>
  <c r="J536" i="4" s="1"/>
  <c r="J537" i="4" s="1"/>
  <c r="J538" i="4" s="1"/>
  <c r="J539" i="4" s="1"/>
  <c r="J540" i="4" s="1"/>
  <c r="J541" i="4" s="1"/>
  <c r="J542" i="4" s="1"/>
  <c r="J543" i="4" s="1"/>
  <c r="J544" i="4" s="1"/>
  <c r="J545" i="4" s="1"/>
  <c r="J546" i="4" s="1"/>
  <c r="J547" i="4" s="1"/>
  <c r="J548" i="4" s="1"/>
  <c r="J549" i="4" s="1"/>
  <c r="J550" i="4" s="1"/>
  <c r="J551" i="4" s="1"/>
  <c r="J552" i="4" s="1"/>
  <c r="J553" i="4" s="1"/>
  <c r="J554" i="4" s="1"/>
  <c r="J527" i="4"/>
  <c r="J504" i="4"/>
  <c r="J505" i="4" s="1"/>
  <c r="J506" i="4" s="1"/>
  <c r="J507" i="4" s="1"/>
  <c r="J508" i="4" s="1"/>
  <c r="J509" i="4" s="1"/>
  <c r="J510" i="4" s="1"/>
  <c r="J511" i="4" s="1"/>
  <c r="J512" i="4" s="1"/>
  <c r="J513" i="4" s="1"/>
  <c r="J514" i="4" s="1"/>
  <c r="J515" i="4" s="1"/>
  <c r="J516" i="4" s="1"/>
  <c r="J517" i="4" s="1"/>
  <c r="J518" i="4" s="1"/>
  <c r="J519" i="4" s="1"/>
  <c r="J520" i="4" s="1"/>
  <c r="J521" i="4" s="1"/>
  <c r="J522" i="4" s="1"/>
  <c r="J523" i="4" s="1"/>
  <c r="J524" i="4" s="1"/>
  <c r="J525" i="4" s="1"/>
  <c r="J526" i="4" s="1"/>
  <c r="J503" i="4"/>
  <c r="J502" i="4"/>
  <c r="J480" i="4"/>
  <c r="J481" i="4" s="1"/>
  <c r="J482" i="4" s="1"/>
  <c r="J483" i="4" s="1"/>
  <c r="J484" i="4" s="1"/>
  <c r="J485" i="4" s="1"/>
  <c r="J486" i="4" s="1"/>
  <c r="J487" i="4" s="1"/>
  <c r="J488" i="4" s="1"/>
  <c r="J489" i="4" s="1"/>
  <c r="J490" i="4" s="1"/>
  <c r="J491" i="4" s="1"/>
  <c r="J492" i="4" s="1"/>
  <c r="J493" i="4" s="1"/>
  <c r="J494" i="4" s="1"/>
  <c r="J495" i="4" s="1"/>
  <c r="J496" i="4" s="1"/>
  <c r="J497" i="4" s="1"/>
  <c r="J498" i="4" s="1"/>
  <c r="J499" i="4" s="1"/>
  <c r="J500" i="4" s="1"/>
  <c r="J501" i="4" s="1"/>
  <c r="J479" i="4"/>
  <c r="J452" i="4"/>
  <c r="J453" i="4" s="1"/>
  <c r="J454" i="4" s="1"/>
  <c r="J455" i="4" s="1"/>
  <c r="J456" i="4" s="1"/>
  <c r="J457" i="4" s="1"/>
  <c r="J458" i="4" s="1"/>
  <c r="J459" i="4" s="1"/>
  <c r="J460" i="4" s="1"/>
  <c r="J461" i="4" s="1"/>
  <c r="J462" i="4" s="1"/>
  <c r="J463" i="4" s="1"/>
  <c r="J464" i="4" s="1"/>
  <c r="J465" i="4" s="1"/>
  <c r="J466" i="4" s="1"/>
  <c r="J467" i="4" s="1"/>
  <c r="J468" i="4" s="1"/>
  <c r="J469" i="4" s="1"/>
  <c r="J470" i="4" s="1"/>
  <c r="J471" i="4" s="1"/>
  <c r="J472" i="4" s="1"/>
  <c r="J473" i="4" s="1"/>
  <c r="J474" i="4" s="1"/>
  <c r="J475" i="4" s="1"/>
  <c r="J476" i="4" s="1"/>
  <c r="J477" i="4" s="1"/>
  <c r="J478" i="4" s="1"/>
  <c r="J451" i="4"/>
  <c r="J450" i="4"/>
  <c r="J449" i="4"/>
  <c r="J424" i="4"/>
  <c r="J425" i="4" s="1"/>
  <c r="J426" i="4" s="1"/>
  <c r="J427" i="4" s="1"/>
  <c r="J428" i="4" s="1"/>
  <c r="J429" i="4" s="1"/>
  <c r="J430" i="4" s="1"/>
  <c r="J431" i="4" s="1"/>
  <c r="J432" i="4" s="1"/>
  <c r="J433" i="4" s="1"/>
  <c r="J434" i="4" s="1"/>
  <c r="J435" i="4" s="1"/>
  <c r="J436" i="4" s="1"/>
  <c r="J437" i="4" s="1"/>
  <c r="J438" i="4" s="1"/>
  <c r="J439" i="4" s="1"/>
  <c r="J440" i="4" s="1"/>
  <c r="J441" i="4" s="1"/>
  <c r="J442" i="4" s="1"/>
  <c r="J443" i="4" s="1"/>
  <c r="J444" i="4" s="1"/>
  <c r="J445" i="4" s="1"/>
  <c r="J446" i="4" s="1"/>
  <c r="J447" i="4" s="1"/>
  <c r="J448" i="4" s="1"/>
  <c r="J396" i="4"/>
  <c r="J397" i="4" s="1"/>
  <c r="J398" i="4" s="1"/>
  <c r="J399" i="4" s="1"/>
  <c r="J400" i="4" s="1"/>
  <c r="J401" i="4" s="1"/>
  <c r="J402" i="4" s="1"/>
  <c r="J403" i="4" s="1"/>
  <c r="J404" i="4" s="1"/>
  <c r="J405" i="4" s="1"/>
  <c r="J406" i="4" s="1"/>
  <c r="J407" i="4" s="1"/>
  <c r="J408" i="4" s="1"/>
  <c r="J409" i="4" s="1"/>
  <c r="J410" i="4" s="1"/>
  <c r="J411" i="4" s="1"/>
  <c r="J412" i="4" s="1"/>
  <c r="J413" i="4" s="1"/>
  <c r="J414" i="4" s="1"/>
  <c r="J415" i="4" s="1"/>
  <c r="J416" i="4" s="1"/>
  <c r="J417" i="4" s="1"/>
  <c r="J418" i="4" s="1"/>
  <c r="J419" i="4" s="1"/>
  <c r="J420" i="4" s="1"/>
  <c r="J421" i="4" s="1"/>
  <c r="J422" i="4" s="1"/>
  <c r="J423" i="4" s="1"/>
  <c r="J395" i="4"/>
  <c r="J372" i="4"/>
  <c r="J373" i="4" s="1"/>
  <c r="J374" i="4" s="1"/>
  <c r="J375" i="4" s="1"/>
  <c r="J376" i="4" s="1"/>
  <c r="J377" i="4" s="1"/>
  <c r="J378" i="4" s="1"/>
  <c r="J379" i="4" s="1"/>
  <c r="J380" i="4" s="1"/>
  <c r="J381" i="4" s="1"/>
  <c r="J382" i="4" s="1"/>
  <c r="J383" i="4" s="1"/>
  <c r="J384" i="4" s="1"/>
  <c r="J385" i="4" s="1"/>
  <c r="J386" i="4" s="1"/>
  <c r="J387" i="4" s="1"/>
  <c r="J388" i="4" s="1"/>
  <c r="J389" i="4" s="1"/>
  <c r="J390" i="4" s="1"/>
  <c r="J391" i="4" s="1"/>
  <c r="J392" i="4" s="1"/>
  <c r="J393" i="4" s="1"/>
  <c r="J394" i="4" s="1"/>
  <c r="J371" i="4"/>
  <c r="J370" i="4"/>
  <c r="J369" i="4"/>
  <c r="J364" i="4"/>
  <c r="J365" i="4" s="1"/>
  <c r="J366" i="4" s="1"/>
  <c r="J367" i="4" s="1"/>
  <c r="J368" i="4" s="1"/>
  <c r="J363" i="4"/>
  <c r="J362" i="4"/>
  <c r="J361" i="4"/>
  <c r="J348" i="4"/>
  <c r="J349" i="4" s="1"/>
  <c r="J350" i="4" s="1"/>
  <c r="J351" i="4" s="1"/>
  <c r="J352" i="4" s="1"/>
  <c r="J353" i="4" s="1"/>
  <c r="J354" i="4" s="1"/>
  <c r="J355" i="4" s="1"/>
  <c r="J356" i="4" s="1"/>
  <c r="J357" i="4" s="1"/>
  <c r="J358" i="4" s="1"/>
  <c r="J359" i="4" s="1"/>
  <c r="J360" i="4" s="1"/>
  <c r="J347" i="4"/>
  <c r="J346" i="4"/>
  <c r="J345" i="4"/>
  <c r="J340" i="4"/>
  <c r="J341" i="4" s="1"/>
  <c r="J342" i="4" s="1"/>
  <c r="J343" i="4" s="1"/>
  <c r="J344" i="4" s="1"/>
  <c r="J339" i="4"/>
  <c r="J324" i="4"/>
  <c r="J325" i="4" s="1"/>
  <c r="J326" i="4" s="1"/>
  <c r="J327" i="4" s="1"/>
  <c r="J328" i="4" s="1"/>
  <c r="J329" i="4" s="1"/>
  <c r="J330" i="4" s="1"/>
  <c r="J331" i="4" s="1"/>
  <c r="J332" i="4" s="1"/>
  <c r="J333" i="4" s="1"/>
  <c r="J334" i="4" s="1"/>
  <c r="J335" i="4" s="1"/>
  <c r="J336" i="4" s="1"/>
  <c r="J337" i="4" s="1"/>
  <c r="J338" i="4" s="1"/>
  <c r="J323" i="4"/>
  <c r="J304" i="4"/>
  <c r="J305" i="4" s="1"/>
  <c r="J306" i="4" s="1"/>
  <c r="J307" i="4" s="1"/>
  <c r="J308" i="4" s="1"/>
  <c r="J309" i="4" s="1"/>
  <c r="J310" i="4" s="1"/>
  <c r="J311" i="4" s="1"/>
  <c r="J312" i="4" s="1"/>
  <c r="J313" i="4" s="1"/>
  <c r="J314" i="4" s="1"/>
  <c r="J315" i="4" s="1"/>
  <c r="J316" i="4" s="1"/>
  <c r="J317" i="4" s="1"/>
  <c r="J318" i="4" s="1"/>
  <c r="J319" i="4" s="1"/>
  <c r="J320" i="4" s="1"/>
  <c r="J321" i="4" s="1"/>
  <c r="J322" i="4" s="1"/>
  <c r="J303" i="4"/>
  <c r="J302" i="4"/>
  <c r="J301" i="4"/>
  <c r="J276" i="4"/>
  <c r="J277" i="4" s="1"/>
  <c r="J278" i="4" s="1"/>
  <c r="J279" i="4" s="1"/>
  <c r="J280" i="4" s="1"/>
  <c r="J281" i="4" s="1"/>
  <c r="J282" i="4" s="1"/>
  <c r="J283" i="4" s="1"/>
  <c r="J284" i="4" s="1"/>
  <c r="J285" i="4" s="1"/>
  <c r="J286" i="4" s="1"/>
  <c r="J287" i="4" s="1"/>
  <c r="J288" i="4" s="1"/>
  <c r="J289" i="4" s="1"/>
  <c r="J290" i="4" s="1"/>
  <c r="J291" i="4" s="1"/>
  <c r="J292" i="4" s="1"/>
  <c r="J293" i="4" s="1"/>
  <c r="J294" i="4" s="1"/>
  <c r="J295" i="4" s="1"/>
  <c r="J296" i="4" s="1"/>
  <c r="J297" i="4" s="1"/>
  <c r="J298" i="4" s="1"/>
  <c r="J299" i="4" s="1"/>
  <c r="J300" i="4" s="1"/>
  <c r="J275" i="4"/>
  <c r="J274" i="4"/>
  <c r="J273" i="4"/>
  <c r="J244" i="4"/>
  <c r="J245" i="4" s="1"/>
  <c r="J246" i="4" s="1"/>
  <c r="J247" i="4" s="1"/>
  <c r="J248" i="4" s="1"/>
  <c r="J249" i="4" s="1"/>
  <c r="J250" i="4" s="1"/>
  <c r="J251" i="4" s="1"/>
  <c r="J252" i="4" s="1"/>
  <c r="J253" i="4" s="1"/>
  <c r="J254" i="4" s="1"/>
  <c r="J255" i="4" s="1"/>
  <c r="J256" i="4" s="1"/>
  <c r="J257" i="4" s="1"/>
  <c r="J258" i="4" s="1"/>
  <c r="J259" i="4" s="1"/>
  <c r="J260" i="4" s="1"/>
  <c r="J261" i="4" s="1"/>
  <c r="J262" i="4" s="1"/>
  <c r="J263" i="4" s="1"/>
  <c r="J264" i="4" s="1"/>
  <c r="J265" i="4" s="1"/>
  <c r="J266" i="4" s="1"/>
  <c r="J267" i="4" s="1"/>
  <c r="J268" i="4" s="1"/>
  <c r="J269" i="4" s="1"/>
  <c r="J270" i="4" s="1"/>
  <c r="J271" i="4" s="1"/>
  <c r="J272" i="4" s="1"/>
  <c r="J243" i="4"/>
  <c r="J216" i="4"/>
  <c r="J217" i="4" s="1"/>
  <c r="J218" i="4" s="1"/>
  <c r="J219" i="4" s="1"/>
  <c r="J220" i="4" s="1"/>
  <c r="J221" i="4" s="1"/>
  <c r="J222" i="4" s="1"/>
  <c r="J223" i="4" s="1"/>
  <c r="J224" i="4" s="1"/>
  <c r="J225" i="4" s="1"/>
  <c r="J226" i="4" s="1"/>
  <c r="J227" i="4" s="1"/>
  <c r="J228" i="4" s="1"/>
  <c r="J229" i="4" s="1"/>
  <c r="J230" i="4" s="1"/>
  <c r="J231" i="4" s="1"/>
  <c r="J232" i="4" s="1"/>
  <c r="J233" i="4" s="1"/>
  <c r="J234" i="4" s="1"/>
  <c r="J235" i="4" s="1"/>
  <c r="J236" i="4" s="1"/>
  <c r="J237" i="4" s="1"/>
  <c r="J238" i="4" s="1"/>
  <c r="J239" i="4" s="1"/>
  <c r="J240" i="4" s="1"/>
  <c r="J241" i="4" s="1"/>
  <c r="J242" i="4" s="1"/>
  <c r="J215" i="4"/>
  <c r="J200" i="4"/>
  <c r="J201" i="4" s="1"/>
  <c r="J202" i="4" s="1"/>
  <c r="J203" i="4" s="1"/>
  <c r="J204" i="4" s="1"/>
  <c r="J205" i="4" s="1"/>
  <c r="J206" i="4" s="1"/>
  <c r="J207" i="4" s="1"/>
  <c r="J208" i="4" s="1"/>
  <c r="J209" i="4" s="1"/>
  <c r="J210" i="4" s="1"/>
  <c r="J211" i="4" s="1"/>
  <c r="J212" i="4" s="1"/>
  <c r="J213" i="4" s="1"/>
  <c r="J214" i="4" s="1"/>
  <c r="J199" i="4"/>
  <c r="J198" i="4"/>
  <c r="J184" i="4"/>
  <c r="J185" i="4" s="1"/>
  <c r="J186" i="4" s="1"/>
  <c r="J187" i="4" s="1"/>
  <c r="J188" i="4" s="1"/>
  <c r="J189" i="4" s="1"/>
  <c r="J190" i="4" s="1"/>
  <c r="J191" i="4" s="1"/>
  <c r="J192" i="4" s="1"/>
  <c r="J193" i="4" s="1"/>
  <c r="J194" i="4" s="1"/>
  <c r="J195" i="4" s="1"/>
  <c r="J196" i="4" s="1"/>
  <c r="J197" i="4" s="1"/>
  <c r="J168" i="4"/>
  <c r="J169" i="4" s="1"/>
  <c r="J170" i="4" s="1"/>
  <c r="J171" i="4" s="1"/>
  <c r="J172" i="4" s="1"/>
  <c r="J173" i="4" s="1"/>
  <c r="J174" i="4" s="1"/>
  <c r="J175" i="4" s="1"/>
  <c r="J176" i="4" s="1"/>
  <c r="J177" i="4" s="1"/>
  <c r="J178" i="4" s="1"/>
  <c r="J179" i="4" s="1"/>
  <c r="J180" i="4" s="1"/>
  <c r="J181" i="4" s="1"/>
  <c r="J182" i="4" s="1"/>
  <c r="J183" i="4" s="1"/>
  <c r="J140" i="4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53" i="4" s="1"/>
  <c r="J154" i="4" s="1"/>
  <c r="J155" i="4" s="1"/>
  <c r="J156" i="4" s="1"/>
  <c r="J157" i="4" s="1"/>
  <c r="J158" i="4" s="1"/>
  <c r="J159" i="4" s="1"/>
  <c r="J160" i="4" s="1"/>
  <c r="J161" i="4" s="1"/>
  <c r="J162" i="4" s="1"/>
  <c r="J163" i="4" s="1"/>
  <c r="J164" i="4" s="1"/>
  <c r="J165" i="4" s="1"/>
  <c r="J166" i="4" s="1"/>
  <c r="J167" i="4" s="1"/>
  <c r="J139" i="4"/>
  <c r="J138" i="4"/>
  <c r="J116" i="4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15" i="4"/>
  <c r="J96" i="4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95" i="4"/>
  <c r="J76" i="4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75" i="4"/>
  <c r="J74" i="4"/>
  <c r="J68" i="4"/>
  <c r="J69" i="4" s="1"/>
  <c r="J70" i="4" s="1"/>
  <c r="J71" i="4" s="1"/>
  <c r="J72" i="4" s="1"/>
  <c r="J73" i="4" s="1"/>
  <c r="J64" i="4"/>
  <c r="J65" i="4" s="1"/>
  <c r="J66" i="4" s="1"/>
  <c r="J67" i="4" s="1"/>
  <c r="J63" i="4"/>
  <c r="J62" i="4"/>
  <c r="J61" i="4"/>
  <c r="J56" i="4"/>
  <c r="J57" i="4" s="1"/>
  <c r="J58" i="4" s="1"/>
  <c r="J59" i="4" s="1"/>
  <c r="J60" i="4" s="1"/>
  <c r="J52" i="4"/>
  <c r="J53" i="4" s="1"/>
  <c r="J54" i="4" s="1"/>
  <c r="J55" i="4" s="1"/>
  <c r="J51" i="4"/>
  <c r="J50" i="4"/>
  <c r="J40" i="4"/>
  <c r="J41" i="4" s="1"/>
  <c r="J42" i="4" s="1"/>
  <c r="J43" i="4" s="1"/>
  <c r="J44" i="4" s="1"/>
  <c r="J45" i="4" s="1"/>
  <c r="J46" i="4" s="1"/>
  <c r="J47" i="4" s="1"/>
  <c r="J48" i="4" s="1"/>
  <c r="J49" i="4" s="1"/>
  <c r="J39" i="4"/>
  <c r="J38" i="4"/>
  <c r="J37" i="4"/>
  <c r="J28" i="4"/>
  <c r="J29" i="4" s="1"/>
  <c r="J30" i="4" s="1"/>
  <c r="J31" i="4" s="1"/>
  <c r="J32" i="4" s="1"/>
  <c r="J33" i="4" s="1"/>
  <c r="J34" i="4" s="1"/>
  <c r="J35" i="4" s="1"/>
  <c r="J36" i="4" s="1"/>
  <c r="J24" i="4"/>
  <c r="J25" i="4" s="1"/>
  <c r="J26" i="4" s="1"/>
  <c r="J27" i="4" s="1"/>
  <c r="J23" i="4"/>
  <c r="J22" i="4"/>
  <c r="J7" i="4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6" i="4"/>
  <c r="J5" i="4"/>
  <c r="J4" i="4"/>
  <c r="J3" i="4"/>
  <c r="J2" i="4"/>
  <c r="AO2" i="1"/>
  <c r="AN2" i="1"/>
  <c r="AM2" i="1"/>
  <c r="AL2" i="1"/>
  <c r="AI2" i="1"/>
  <c r="BJ312" i="1" l="1"/>
  <c r="BJ177" i="1"/>
  <c r="BJ14" i="1"/>
  <c r="BJ282" i="1"/>
  <c r="BJ252" i="1"/>
  <c r="BJ308" i="1"/>
  <c r="BJ340" i="1"/>
  <c r="BJ172" i="1"/>
  <c r="BJ273" i="1"/>
  <c r="BJ55" i="1"/>
  <c r="BJ120" i="1"/>
  <c r="BJ349" i="1"/>
  <c r="BJ150" i="1"/>
  <c r="BJ26" i="1"/>
  <c r="BJ344" i="1"/>
  <c r="BJ135" i="1"/>
  <c r="BJ32" i="1"/>
  <c r="BJ366" i="1"/>
  <c r="BJ371" i="1"/>
  <c r="BJ61" i="1"/>
  <c r="BJ9" i="1"/>
  <c r="BJ234" i="1"/>
  <c r="BJ186" i="1"/>
  <c r="BJ250" i="1"/>
  <c r="BJ405" i="1"/>
  <c r="BJ126" i="1"/>
  <c r="BJ450" i="1"/>
  <c r="BJ208" i="1"/>
  <c r="BL208" i="1" s="1"/>
  <c r="BJ231" i="1"/>
  <c r="BJ111" i="1"/>
  <c r="BJ66" i="1"/>
  <c r="BJ139" i="1"/>
  <c r="BJ324" i="1"/>
  <c r="BJ236" i="1"/>
  <c r="BJ414" i="1"/>
  <c r="BJ421" i="1"/>
  <c r="BJ258" i="1"/>
  <c r="BJ335" i="1"/>
  <c r="BJ341" i="1"/>
  <c r="BJ27" i="1"/>
  <c r="BJ321" i="1"/>
  <c r="BJ171" i="1"/>
  <c r="BJ267" i="1"/>
  <c r="BJ464" i="1"/>
  <c r="BJ334" i="1"/>
  <c r="BJ368" i="1"/>
  <c r="BJ285" i="1"/>
  <c r="BK23" i="1"/>
  <c r="BL23" i="1"/>
  <c r="AH23" i="1" s="1"/>
  <c r="AJ23" i="1" s="1"/>
  <c r="AK23" i="1" s="1"/>
  <c r="BL197" i="1"/>
  <c r="BK197" i="1"/>
  <c r="BK234" i="1"/>
  <c r="BL234" i="1"/>
  <c r="AH234" i="1" s="1"/>
  <c r="AJ234" i="1" s="1"/>
  <c r="AK234" i="1" s="1"/>
  <c r="BK405" i="1"/>
  <c r="BL405" i="1"/>
  <c r="BL111" i="1"/>
  <c r="BK111" i="1"/>
  <c r="BL287" i="1"/>
  <c r="BJ190" i="1"/>
  <c r="BJ28" i="1"/>
  <c r="BJ39" i="1"/>
  <c r="BL39" i="1" s="1"/>
  <c r="BJ407" i="1"/>
  <c r="BJ212" i="1"/>
  <c r="BJ248" i="1"/>
  <c r="BJ280" i="1"/>
  <c r="BJ179" i="1"/>
  <c r="BK244" i="1"/>
  <c r="BJ86" i="1"/>
  <c r="BJ19" i="1"/>
  <c r="BJ18" i="1"/>
  <c r="BJ299" i="1"/>
  <c r="BJ45" i="1"/>
  <c r="BJ72" i="1"/>
  <c r="BJ75" i="1"/>
  <c r="BK75" i="1" s="1"/>
  <c r="BJ123" i="1"/>
  <c r="BJ319" i="1"/>
  <c r="BJ272" i="1"/>
  <c r="BJ354" i="1"/>
  <c r="BJ12" i="1"/>
  <c r="BJ278" i="1"/>
  <c r="BJ402" i="1"/>
  <c r="BJ180" i="1"/>
  <c r="BJ87" i="1"/>
  <c r="BJ359" i="1"/>
  <c r="BJ372" i="1"/>
  <c r="BJ348" i="1"/>
  <c r="BJ263" i="1"/>
  <c r="BJ305" i="1"/>
  <c r="BJ48" i="1"/>
  <c r="BJ67" i="1"/>
  <c r="BJ193" i="1"/>
  <c r="BJ333" i="1"/>
  <c r="BK333" i="1" s="1"/>
  <c r="BJ222" i="1"/>
  <c r="BJ240" i="1"/>
  <c r="BJ314" i="1"/>
  <c r="BJ330" i="1"/>
  <c r="BK330" i="1" s="1"/>
  <c r="BJ392" i="1"/>
  <c r="BK392" i="1" s="1"/>
  <c r="BJ35" i="1"/>
  <c r="BJ121" i="1"/>
  <c r="BJ22" i="1"/>
  <c r="BJ58" i="1"/>
  <c r="BJ298" i="1"/>
  <c r="BJ88" i="1"/>
  <c r="BJ438" i="1"/>
  <c r="BL392" i="1"/>
  <c r="AH392" i="1" s="1"/>
  <c r="AJ392" i="1" s="1"/>
  <c r="AK392" i="1" s="1"/>
  <c r="BJ259" i="1"/>
  <c r="BJ54" i="1"/>
  <c r="BJ105" i="1"/>
  <c r="BJ98" i="1"/>
  <c r="BJ175" i="1"/>
  <c r="BJ275" i="1"/>
  <c r="BJ40" i="1"/>
  <c r="BJ92" i="1"/>
  <c r="BJ31" i="1"/>
  <c r="BK31" i="1" s="1"/>
  <c r="BJ154" i="1"/>
  <c r="BJ380" i="1"/>
  <c r="BJ106" i="1"/>
  <c r="BJ367" i="1"/>
  <c r="BL367" i="1" s="1"/>
  <c r="BJ4" i="1"/>
  <c r="BL4" i="1" s="1"/>
  <c r="BJ162" i="1"/>
  <c r="BJ176" i="1"/>
  <c r="BJ376" i="1"/>
  <c r="AH244" i="1"/>
  <c r="BJ398" i="1"/>
  <c r="BJ232" i="1"/>
  <c r="BJ387" i="1"/>
  <c r="BJ332" i="1"/>
  <c r="BJ325" i="1"/>
  <c r="BJ205" i="1"/>
  <c r="BJ157" i="1"/>
  <c r="BJ454" i="1"/>
  <c r="BJ204" i="1"/>
  <c r="BJ185" i="1"/>
  <c r="BJ107" i="1"/>
  <c r="BJ6" i="1"/>
  <c r="BJ119" i="1"/>
  <c r="BJ153" i="1"/>
  <c r="BJ443" i="1"/>
  <c r="BJ245" i="1"/>
  <c r="BL245" i="1" s="1"/>
  <c r="BJ188" i="1"/>
  <c r="BJ397" i="1"/>
  <c r="BJ292" i="1"/>
  <c r="BL292" i="1" s="1"/>
  <c r="BJ104" i="1"/>
  <c r="BJ286" i="1"/>
  <c r="BJ445" i="1"/>
  <c r="BL445" i="1" s="1"/>
  <c r="BJ163" i="1"/>
  <c r="BJ452" i="1"/>
  <c r="BJ149" i="1"/>
  <c r="BJ251" i="1"/>
  <c r="BJ317" i="1"/>
  <c r="BJ343" i="1"/>
  <c r="BJ33" i="1"/>
  <c r="BJ51" i="1"/>
  <c r="BJ97" i="1"/>
  <c r="BJ243" i="1"/>
  <c r="BJ433" i="1"/>
  <c r="BJ284" i="1"/>
  <c r="BJ337" i="1"/>
  <c r="BJ225" i="1"/>
  <c r="BJ351" i="1"/>
  <c r="BJ360" i="1"/>
  <c r="AH111" i="1"/>
  <c r="AJ111" i="1" s="1"/>
  <c r="AK111" i="1" s="1"/>
  <c r="BJ37" i="1"/>
  <c r="BJ167" i="1"/>
  <c r="BJ413" i="1"/>
  <c r="BJ406" i="1"/>
  <c r="BJ289" i="1"/>
  <c r="BJ227" i="1"/>
  <c r="BJ296" i="1"/>
  <c r="BJ384" i="1"/>
  <c r="BJ74" i="1"/>
  <c r="BJ363" i="1"/>
  <c r="BJ216" i="1"/>
  <c r="BJ38" i="1"/>
  <c r="BL38" i="1" s="1"/>
  <c r="BJ447" i="1"/>
  <c r="BJ199" i="1"/>
  <c r="BJ422" i="1"/>
  <c r="BJ81" i="1"/>
  <c r="BJ297" i="1"/>
  <c r="BJ101" i="1"/>
  <c r="BJ96" i="1"/>
  <c r="BJ327" i="1"/>
  <c r="BJ100" i="1"/>
  <c r="BJ230" i="1"/>
  <c r="BJ265" i="1"/>
  <c r="BJ404" i="1"/>
  <c r="BJ93" i="1"/>
  <c r="BJ136" i="1"/>
  <c r="BJ194" i="1"/>
  <c r="BJ25" i="1"/>
  <c r="BJ271" i="1"/>
  <c r="BJ306" i="1"/>
  <c r="BJ69" i="1"/>
  <c r="BK69" i="1" s="1"/>
  <c r="BJ455" i="1"/>
  <c r="BJ62" i="1"/>
  <c r="BJ164" i="1"/>
  <c r="BJ49" i="1"/>
  <c r="BJ2" i="1"/>
  <c r="BK2" i="1" s="1"/>
  <c r="BJ89" i="1"/>
  <c r="BK89" i="1" s="1"/>
  <c r="BJ350" i="1"/>
  <c r="BJ388" i="1"/>
  <c r="BJ30" i="1"/>
  <c r="BJ409" i="1"/>
  <c r="BJ68" i="1"/>
  <c r="BJ82" i="1"/>
  <c r="BJ41" i="1"/>
  <c r="BJ311" i="1"/>
  <c r="BJ160" i="1"/>
  <c r="BJ300" i="1"/>
  <c r="BJ215" i="1"/>
  <c r="BJ138" i="1"/>
  <c r="BL138" i="1" s="1"/>
  <c r="BJ329" i="1"/>
  <c r="BJ294" i="1"/>
  <c r="BL31" i="1"/>
  <c r="BK380" i="1"/>
  <c r="BL380" i="1"/>
  <c r="BK367" i="1"/>
  <c r="BL89" i="1"/>
  <c r="BL212" i="1"/>
  <c r="BK212" i="1"/>
  <c r="BL453" i="1"/>
  <c r="BK453" i="1"/>
  <c r="BJ436" i="1"/>
  <c r="BJ214" i="1"/>
  <c r="BL114" i="1"/>
  <c r="BJ355" i="1"/>
  <c r="BJ233" i="1"/>
  <c r="BJ155" i="1"/>
  <c r="BL155" i="1" s="1"/>
  <c r="BJ276" i="1"/>
  <c r="BJ20" i="1"/>
  <c r="BJ146" i="1"/>
  <c r="BJ457" i="1"/>
  <c r="BJ158" i="1"/>
  <c r="BJ207" i="1"/>
  <c r="BL207" i="1" s="1"/>
  <c r="BJ310" i="1"/>
  <c r="BK118" i="1"/>
  <c r="BL330" i="1"/>
  <c r="AH330" i="1" s="1"/>
  <c r="AJ330" i="1" s="1"/>
  <c r="AK330" i="1" s="1"/>
  <c r="BJ444" i="1"/>
  <c r="BK39" i="1"/>
  <c r="AH39" i="1" s="1"/>
  <c r="AJ39" i="1" s="1"/>
  <c r="AK39" i="1" s="1"/>
  <c r="AJ244" i="1"/>
  <c r="AK244" i="1" s="1"/>
  <c r="BK245" i="1"/>
  <c r="BJ316" i="1"/>
  <c r="BK4" i="1"/>
  <c r="AH4" i="1" s="1"/>
  <c r="AJ4" i="1" s="1"/>
  <c r="AK4" i="1" s="1"/>
  <c r="BL75" i="1"/>
  <c r="BJ50" i="1"/>
  <c r="BJ382" i="1"/>
  <c r="BJ346" i="1"/>
  <c r="BJ53" i="1"/>
  <c r="BL53" i="1" s="1"/>
  <c r="BJ256" i="1"/>
  <c r="BJ144" i="1"/>
  <c r="BJ357" i="1"/>
  <c r="BJ396" i="1"/>
  <c r="BJ152" i="1"/>
  <c r="BK152" i="1" s="1"/>
  <c r="BJ338" i="1"/>
  <c r="BJ385" i="1"/>
  <c r="BJ224" i="1"/>
  <c r="BJ202" i="1"/>
  <c r="BJ184" i="1"/>
  <c r="BJ213" i="1"/>
  <c r="BK213" i="1" s="1"/>
  <c r="BJ125" i="1"/>
  <c r="BK125" i="1" s="1"/>
  <c r="BJ161" i="1"/>
  <c r="BK161" i="1" s="1"/>
  <c r="BJ124" i="1"/>
  <c r="BJ377" i="1"/>
  <c r="BK377" i="1" s="1"/>
  <c r="BJ206" i="1"/>
  <c r="BJ169" i="1"/>
  <c r="BJ90" i="1"/>
  <c r="BJ228" i="1"/>
  <c r="BJ391" i="1"/>
  <c r="BJ16" i="1"/>
  <c r="BJ52" i="1"/>
  <c r="BK208" i="1"/>
  <c r="AH208" i="1" s="1"/>
  <c r="AJ208" i="1" s="1"/>
  <c r="AK208" i="1" s="1"/>
  <c r="BJ187" i="1"/>
  <c r="BK187" i="1" s="1"/>
  <c r="BJ95" i="1"/>
  <c r="BJ260" i="1"/>
  <c r="BJ181" i="1"/>
  <c r="BJ270" i="1"/>
  <c r="BJ210" i="1"/>
  <c r="BJ140" i="1"/>
  <c r="BJ174" i="1"/>
  <c r="BJ247" i="1"/>
  <c r="BK247" i="1" s="1"/>
  <c r="BJ434" i="1"/>
  <c r="BL434" i="1" s="1"/>
  <c r="BJ269" i="1"/>
  <c r="BL166" i="1"/>
  <c r="BK166" i="1"/>
  <c r="BL372" i="1"/>
  <c r="BK372" i="1"/>
  <c r="BL222" i="1"/>
  <c r="BK222" i="1"/>
  <c r="AH268" i="1"/>
  <c r="AJ268" i="1" s="1"/>
  <c r="AK268" i="1" s="1"/>
  <c r="BJ303" i="1"/>
  <c r="BJ315" i="1"/>
  <c r="BK315" i="1" s="1"/>
  <c r="BJ463" i="1"/>
  <c r="BJ211" i="1"/>
  <c r="BJ403" i="1"/>
  <c r="BJ456" i="1"/>
  <c r="BJ142" i="1"/>
  <c r="BL142" i="1" s="1"/>
  <c r="BJ80" i="1"/>
  <c r="BK80" i="1" s="1"/>
  <c r="BJ133" i="1"/>
  <c r="BL133" i="1" s="1"/>
  <c r="BJ137" i="1"/>
  <c r="BK137" i="1" s="1"/>
  <c r="BJ43" i="1"/>
  <c r="BJ76" i="1"/>
  <c r="BL76" i="1" s="1"/>
  <c r="BJ254" i="1"/>
  <c r="BJ449" i="1"/>
  <c r="BJ345" i="1"/>
  <c r="BL345" i="1" s="1"/>
  <c r="BJ342" i="1"/>
  <c r="BL342" i="1" s="1"/>
  <c r="BJ183" i="1"/>
  <c r="BL183" i="1" s="1"/>
  <c r="BJ326" i="1"/>
  <c r="BK326" i="1" s="1"/>
  <c r="BJ79" i="1"/>
  <c r="BK79" i="1" s="1"/>
  <c r="BJ59" i="1"/>
  <c r="BJ437" i="1"/>
  <c r="BJ242" i="1"/>
  <c r="BJ63" i="1"/>
  <c r="BJ293" i="1"/>
  <c r="BJ328" i="1"/>
  <c r="BJ261" i="1"/>
  <c r="BJ440" i="1"/>
  <c r="BJ128" i="1"/>
  <c r="BL128" i="1" s="1"/>
  <c r="BJ279" i="1"/>
  <c r="BL279" i="1" s="1"/>
  <c r="BJ336" i="1"/>
  <c r="BL336" i="1" s="1"/>
  <c r="BJ358" i="1"/>
  <c r="BK358" i="1" s="1"/>
  <c r="BJ99" i="1"/>
  <c r="BL99" i="1" s="1"/>
  <c r="BJ200" i="1"/>
  <c r="BK200" i="1" s="1"/>
  <c r="BJ198" i="1"/>
  <c r="BK198" i="1" s="1"/>
  <c r="BJ159" i="1"/>
  <c r="BK159" i="1" s="1"/>
  <c r="BJ249" i="1"/>
  <c r="BL249" i="1" s="1"/>
  <c r="BJ401" i="1"/>
  <c r="BJ364" i="1"/>
  <c r="BJ182" i="1"/>
  <c r="BJ426" i="1"/>
  <c r="BJ110" i="1"/>
  <c r="BL110" i="1" s="1"/>
  <c r="BJ117" i="1"/>
  <c r="BJ266" i="1"/>
  <c r="BJ17" i="1"/>
  <c r="BL127" i="1"/>
  <c r="BK127" i="1"/>
  <c r="BK142" i="1"/>
  <c r="BK133" i="1"/>
  <c r="BL115" i="1"/>
  <c r="BK115" i="1"/>
  <c r="BK183" i="1"/>
  <c r="BL152" i="1"/>
  <c r="BL130" i="1"/>
  <c r="BK130" i="1"/>
  <c r="BL184" i="1"/>
  <c r="BK184" i="1"/>
  <c r="BL161" i="1"/>
  <c r="BL124" i="1"/>
  <c r="BK124" i="1"/>
  <c r="BL359" i="1"/>
  <c r="BK359" i="1"/>
  <c r="BL198" i="1"/>
  <c r="BK425" i="1"/>
  <c r="BL425" i="1"/>
  <c r="BJ408" i="1"/>
  <c r="BJ223" i="1"/>
  <c r="BJ36" i="1"/>
  <c r="BJ143" i="1"/>
  <c r="AH75" i="1"/>
  <c r="AJ75" i="1" s="1"/>
  <c r="AK75" i="1" s="1"/>
  <c r="BJ411" i="1"/>
  <c r="BJ147" i="1"/>
  <c r="AH370" i="1"/>
  <c r="AJ370" i="1" s="1"/>
  <c r="AK370" i="1" s="1"/>
  <c r="BJ91" i="1"/>
  <c r="BJ191" i="1"/>
  <c r="BJ416" i="1"/>
  <c r="BJ134" i="1"/>
  <c r="BJ393" i="1"/>
  <c r="BJ13" i="1"/>
  <c r="BJ442" i="1"/>
  <c r="BJ116" i="1"/>
  <c r="BJ145" i="1"/>
  <c r="BJ352" i="1"/>
  <c r="BJ46" i="1"/>
  <c r="BJ424" i="1"/>
  <c r="BJ189" i="1"/>
  <c r="BJ461" i="1"/>
  <c r="BJ235" i="1"/>
  <c r="BJ262" i="1"/>
  <c r="BJ56" i="1"/>
  <c r="BK56" i="1" s="1"/>
  <c r="BJ131" i="1"/>
  <c r="BJ419" i="1"/>
  <c r="BJ339" i="1"/>
  <c r="BJ156" i="1"/>
  <c r="BJ132" i="1"/>
  <c r="BJ201" i="1"/>
  <c r="BJ3" i="1"/>
  <c r="BJ85" i="1"/>
  <c r="BJ11" i="1"/>
  <c r="BJ446" i="1"/>
  <c r="BJ173" i="1"/>
  <c r="BJ390" i="1"/>
  <c r="BJ246" i="1"/>
  <c r="BJ320" i="1"/>
  <c r="BJ415" i="1"/>
  <c r="BJ65" i="1"/>
  <c r="BJ77" i="1"/>
  <c r="BJ331" i="1"/>
  <c r="BJ60" i="1"/>
  <c r="BJ439" i="1"/>
  <c r="BJ21" i="1"/>
  <c r="BJ432" i="1"/>
  <c r="BJ103" i="1"/>
  <c r="BJ313" i="1"/>
  <c r="BJ70" i="1"/>
  <c r="BJ94" i="1"/>
  <c r="BJ412" i="1"/>
  <c r="BJ170" i="1"/>
  <c r="BJ102" i="1"/>
  <c r="BJ84" i="1"/>
  <c r="BL84" i="1" s="1"/>
  <c r="AH245" i="1"/>
  <c r="AJ245" i="1" s="1"/>
  <c r="AK245" i="1" s="1"/>
  <c r="AH212" i="1"/>
  <c r="AJ212" i="1" s="1"/>
  <c r="AK212" i="1" s="1"/>
  <c r="AH197" i="1"/>
  <c r="AJ197" i="1" s="1"/>
  <c r="AK197" i="1" s="1"/>
  <c r="BJ196" i="1"/>
  <c r="BJ192" i="1"/>
  <c r="BJ431" i="1"/>
  <c r="BJ73" i="1"/>
  <c r="BJ229" i="1"/>
  <c r="BJ10" i="1"/>
  <c r="BJ395" i="1"/>
  <c r="BJ8" i="1"/>
  <c r="BJ141" i="1"/>
  <c r="BJ178" i="1"/>
  <c r="BJ29" i="1"/>
  <c r="BJ281" i="1"/>
  <c r="BJ83" i="1"/>
  <c r="BJ34" i="1"/>
  <c r="BJ323" i="1"/>
  <c r="BJ283" i="1"/>
  <c r="BJ148" i="1"/>
  <c r="BJ57" i="1"/>
  <c r="BJ151" i="1"/>
  <c r="BJ435" i="1"/>
  <c r="BJ318" i="1"/>
  <c r="BJ291" i="1"/>
  <c r="BJ5" i="1"/>
  <c r="BJ389" i="1"/>
  <c r="BJ386" i="1"/>
  <c r="BJ429" i="1"/>
  <c r="BJ277" i="1"/>
  <c r="BK391" i="1"/>
  <c r="BL391" i="1"/>
  <c r="BL354" i="1"/>
  <c r="BK354" i="1"/>
  <c r="BL256" i="1"/>
  <c r="BK256" i="1"/>
  <c r="BL16" i="1"/>
  <c r="BK16" i="1"/>
  <c r="BL233" i="1"/>
  <c r="BK233" i="1"/>
  <c r="BL144" i="1"/>
  <c r="BK144" i="1"/>
  <c r="BL95" i="1"/>
  <c r="BK95" i="1"/>
  <c r="BL50" i="1"/>
  <c r="BK50" i="1"/>
  <c r="BK382" i="1"/>
  <c r="BL382" i="1"/>
  <c r="BK155" i="1"/>
  <c r="BL278" i="1"/>
  <c r="BK278" i="1"/>
  <c r="BK260" i="1"/>
  <c r="BL260" i="1"/>
  <c r="BK396" i="1"/>
  <c r="BL396" i="1"/>
  <c r="BL79" i="1"/>
  <c r="BL214" i="1"/>
  <c r="BK214" i="1"/>
  <c r="BL355" i="1"/>
  <c r="BK355" i="1"/>
  <c r="BL12" i="1"/>
  <c r="BK12" i="1"/>
  <c r="BL276" i="1"/>
  <c r="BK276" i="1"/>
  <c r="BL348" i="1"/>
  <c r="BK348" i="1"/>
  <c r="AH118" i="1"/>
  <c r="AJ118" i="1" s="1"/>
  <c r="AK118" i="1" s="1"/>
  <c r="BL169" i="1"/>
  <c r="BK169" i="1"/>
  <c r="BL263" i="1"/>
  <c r="BK263" i="1"/>
  <c r="BL98" i="1"/>
  <c r="BK98" i="1"/>
  <c r="BL240" i="1"/>
  <c r="BK240" i="1"/>
  <c r="BL427" i="1"/>
  <c r="BK427" i="1"/>
  <c r="BK272" i="1"/>
  <c r="BL272" i="1"/>
  <c r="AH114" i="1"/>
  <c r="AJ114" i="1" s="1"/>
  <c r="AK114" i="1" s="1"/>
  <c r="BK312" i="1"/>
  <c r="BL312" i="1"/>
  <c r="BL275" i="1"/>
  <c r="BK275" i="1"/>
  <c r="BK86" i="1"/>
  <c r="BL86" i="1"/>
  <c r="BL299" i="1"/>
  <c r="BK299" i="1"/>
  <c r="BL52" i="1"/>
  <c r="BK52" i="1"/>
  <c r="BK88" i="1"/>
  <c r="BL88" i="1"/>
  <c r="BK38" i="1"/>
  <c r="BL168" i="1"/>
  <c r="BK168" i="1"/>
  <c r="BL273" i="1"/>
  <c r="BK273" i="1"/>
  <c r="BL325" i="1"/>
  <c r="BK325" i="1"/>
  <c r="BL409" i="1"/>
  <c r="BK409" i="1"/>
  <c r="BL149" i="1"/>
  <c r="BK149" i="1"/>
  <c r="BL381" i="1"/>
  <c r="BK381" i="1"/>
  <c r="BK369" i="1"/>
  <c r="BL369" i="1"/>
  <c r="BL335" i="1"/>
  <c r="BK335" i="1"/>
  <c r="BL421" i="1"/>
  <c r="BK421" i="1"/>
  <c r="BL258" i="1"/>
  <c r="BK258" i="1"/>
  <c r="BK317" i="1"/>
  <c r="BL317" i="1"/>
  <c r="BK194" i="1"/>
  <c r="BL194" i="1"/>
  <c r="BL106" i="1"/>
  <c r="BK106" i="1"/>
  <c r="BL27" i="1"/>
  <c r="BK27" i="1"/>
  <c r="BK42" i="1"/>
  <c r="BL42" i="1"/>
  <c r="BL45" i="1"/>
  <c r="BK45" i="1"/>
  <c r="BL238" i="1"/>
  <c r="BK238" i="1"/>
  <c r="BK265" i="1"/>
  <c r="BL265" i="1"/>
  <c r="BJ410" i="1"/>
  <c r="BL371" i="1"/>
  <c r="BK371" i="1"/>
  <c r="BL376" i="1"/>
  <c r="BK376" i="1"/>
  <c r="BK157" i="1"/>
  <c r="BL157" i="1"/>
  <c r="BK237" i="1"/>
  <c r="BL237" i="1"/>
  <c r="BL93" i="1"/>
  <c r="BK93" i="1"/>
  <c r="BK186" i="1"/>
  <c r="BL186" i="1"/>
  <c r="BL438" i="1"/>
  <c r="BK438" i="1"/>
  <c r="BL305" i="1"/>
  <c r="BK305" i="1"/>
  <c r="BK295" i="1"/>
  <c r="BL295" i="1"/>
  <c r="BL190" i="1"/>
  <c r="BK190" i="1"/>
  <c r="BK97" i="1"/>
  <c r="BL97" i="1"/>
  <c r="BK433" i="1"/>
  <c r="BL433" i="1"/>
  <c r="BK351" i="1"/>
  <c r="BL351" i="1"/>
  <c r="BK136" i="1"/>
  <c r="BL136" i="1"/>
  <c r="BK160" i="1"/>
  <c r="BL160" i="1"/>
  <c r="BJ220" i="1"/>
  <c r="BL400" i="1"/>
  <c r="BK400" i="1"/>
  <c r="BL402" i="1"/>
  <c r="BK402" i="1"/>
  <c r="BL360" i="1"/>
  <c r="BK360" i="1"/>
  <c r="BL20" i="1"/>
  <c r="BK20" i="1"/>
  <c r="BL459" i="1"/>
  <c r="BK459" i="1"/>
  <c r="BL428" i="1"/>
  <c r="BK428" i="1"/>
  <c r="AH425" i="1"/>
  <c r="AJ425" i="1" s="1"/>
  <c r="AK425" i="1" s="1"/>
  <c r="BL112" i="1"/>
  <c r="BK112" i="1"/>
  <c r="BL448" i="1"/>
  <c r="BK448" i="1"/>
  <c r="BK215" i="1"/>
  <c r="BL215" i="1"/>
  <c r="BL165" i="1"/>
  <c r="BK165" i="1"/>
  <c r="BL347" i="1"/>
  <c r="BK347" i="1"/>
  <c r="BL436" i="1"/>
  <c r="BK436" i="1"/>
  <c r="BK374" i="1"/>
  <c r="BL374" i="1"/>
  <c r="BL218" i="1"/>
  <c r="BK218" i="1"/>
  <c r="BL450" i="1"/>
  <c r="BK450" i="1"/>
  <c r="BL102" i="1"/>
  <c r="BK102" i="1"/>
  <c r="AH287" i="1"/>
  <c r="AJ287" i="1" s="1"/>
  <c r="AK287" i="1" s="1"/>
  <c r="BL119" i="1"/>
  <c r="BK119" i="1"/>
  <c r="BL232" i="1"/>
  <c r="BK232" i="1"/>
  <c r="BL356" i="1"/>
  <c r="BK356" i="1"/>
  <c r="BL387" i="1"/>
  <c r="BK387" i="1"/>
  <c r="BL193" i="1"/>
  <c r="BK193" i="1"/>
  <c r="BK154" i="1"/>
  <c r="BL154" i="1"/>
  <c r="BK81" i="1"/>
  <c r="BL81" i="1"/>
  <c r="BK172" i="1"/>
  <c r="BL172" i="1"/>
  <c r="BK398" i="1"/>
  <c r="BL398" i="1"/>
  <c r="BL353" i="1"/>
  <c r="BK353" i="1"/>
  <c r="BL153" i="1"/>
  <c r="BK153" i="1"/>
  <c r="BL188" i="1"/>
  <c r="BK188" i="1"/>
  <c r="BK221" i="1"/>
  <c r="BL221" i="1"/>
  <c r="BL120" i="1"/>
  <c r="BK120" i="1"/>
  <c r="BL406" i="1"/>
  <c r="BK406" i="1"/>
  <c r="BL383" i="1"/>
  <c r="BK383" i="1"/>
  <c r="BL255" i="1"/>
  <c r="BK255" i="1"/>
  <c r="BL349" i="1"/>
  <c r="BK349" i="1"/>
  <c r="BK135" i="1"/>
  <c r="BL135" i="1"/>
  <c r="BL274" i="1"/>
  <c r="BK274" i="1"/>
  <c r="BL32" i="1"/>
  <c r="BK32" i="1"/>
  <c r="BL72" i="1"/>
  <c r="BK72" i="1"/>
  <c r="BL230" i="1"/>
  <c r="BK230" i="1"/>
  <c r="BL306" i="1"/>
  <c r="BK306" i="1"/>
  <c r="BK341" i="1"/>
  <c r="BL341" i="1"/>
  <c r="BL66" i="1"/>
  <c r="BK66" i="1"/>
  <c r="BK113" i="1"/>
  <c r="BL113" i="1"/>
  <c r="BL163" i="1"/>
  <c r="BK163" i="1"/>
  <c r="BL171" i="1"/>
  <c r="BK171" i="1"/>
  <c r="BK150" i="1"/>
  <c r="BL150" i="1"/>
  <c r="BL26" i="1"/>
  <c r="BK26" i="1"/>
  <c r="BL267" i="1"/>
  <c r="BK267" i="1"/>
  <c r="BK365" i="1"/>
  <c r="BL365" i="1"/>
  <c r="BK243" i="1"/>
  <c r="BL243" i="1"/>
  <c r="BL311" i="1"/>
  <c r="BK311" i="1"/>
  <c r="BL108" i="1"/>
  <c r="BK108" i="1"/>
  <c r="BK451" i="1"/>
  <c r="BL451" i="1"/>
  <c r="BK51" i="1"/>
  <c r="BL51" i="1"/>
  <c r="BL62" i="1"/>
  <c r="BK62" i="1"/>
  <c r="BK252" i="1"/>
  <c r="BL252" i="1"/>
  <c r="BL399" i="1"/>
  <c r="BK399" i="1"/>
  <c r="BK411" i="1"/>
  <c r="BL411" i="1"/>
  <c r="BL19" i="1"/>
  <c r="BK19" i="1"/>
  <c r="AH453" i="1"/>
  <c r="AJ453" i="1" s="1"/>
  <c r="AK453" i="1" s="1"/>
  <c r="BL464" i="1"/>
  <c r="BK464" i="1"/>
  <c r="BL302" i="1"/>
  <c r="BK302" i="1"/>
  <c r="BL139" i="1"/>
  <c r="BK139" i="1"/>
  <c r="BL129" i="1"/>
  <c r="BK129" i="1"/>
  <c r="BK454" i="1"/>
  <c r="BL454" i="1"/>
  <c r="BL107" i="1"/>
  <c r="BK107" i="1"/>
  <c r="BL357" i="1"/>
  <c r="BK357" i="1"/>
  <c r="BK28" i="1"/>
  <c r="BL28" i="1"/>
  <c r="AH166" i="1"/>
  <c r="AJ166" i="1" s="1"/>
  <c r="AK166" i="1" s="1"/>
  <c r="BL329" i="1"/>
  <c r="BK329" i="1"/>
  <c r="BK282" i="1"/>
  <c r="BL282" i="1"/>
  <c r="BL375" i="1"/>
  <c r="BK375" i="1"/>
  <c r="BL309" i="1"/>
  <c r="BK309" i="1"/>
  <c r="BL209" i="1"/>
  <c r="BK209" i="1"/>
  <c r="AH115" i="1"/>
  <c r="AJ115" i="1" s="1"/>
  <c r="AK115" i="1" s="1"/>
  <c r="BL6" i="1"/>
  <c r="BK6" i="1"/>
  <c r="BL441" i="1"/>
  <c r="BK441" i="1"/>
  <c r="BL362" i="1"/>
  <c r="BK362" i="1"/>
  <c r="BL9" i="1"/>
  <c r="BK9" i="1"/>
  <c r="BL49" i="1"/>
  <c r="BK49" i="1"/>
  <c r="BL280" i="1"/>
  <c r="BK280" i="1"/>
  <c r="BL294" i="1"/>
  <c r="BK294" i="1"/>
  <c r="BL126" i="1"/>
  <c r="BK126" i="1"/>
  <c r="BL206" i="1"/>
  <c r="BK206" i="1"/>
  <c r="BL35" i="1"/>
  <c r="BK35" i="1"/>
  <c r="BL44" i="1"/>
  <c r="BK44" i="1"/>
  <c r="BL179" i="1"/>
  <c r="BK179" i="1"/>
  <c r="BL92" i="1"/>
  <c r="BK92" i="1"/>
  <c r="BL177" i="1"/>
  <c r="BK177" i="1"/>
  <c r="BL340" i="1"/>
  <c r="BK340" i="1"/>
  <c r="BL216" i="1"/>
  <c r="BK216" i="1"/>
  <c r="BK74" i="1"/>
  <c r="BL74" i="1"/>
  <c r="BL55" i="1"/>
  <c r="BK55" i="1"/>
  <c r="BL175" i="1"/>
  <c r="BK175" i="1"/>
  <c r="BL54" i="1"/>
  <c r="BK54" i="1"/>
  <c r="BL253" i="1"/>
  <c r="BK253" i="1"/>
  <c r="BK96" i="1"/>
  <c r="BL96" i="1"/>
  <c r="BL251" i="1"/>
  <c r="BK251" i="1"/>
  <c r="BL363" i="1"/>
  <c r="BK363" i="1"/>
  <c r="BL121" i="1"/>
  <c r="BK121" i="1"/>
  <c r="BL462" i="1"/>
  <c r="BK462" i="1"/>
  <c r="BK316" i="1"/>
  <c r="BL316" i="1"/>
  <c r="BL131" i="1"/>
  <c r="BK131" i="1"/>
  <c r="BK180" i="1"/>
  <c r="BL180" i="1"/>
  <c r="BK167" i="1"/>
  <c r="BL167" i="1"/>
  <c r="BL447" i="1"/>
  <c r="BK447" i="1"/>
  <c r="BL104" i="1"/>
  <c r="BK104" i="1"/>
  <c r="BL227" i="1"/>
  <c r="BK227" i="1"/>
  <c r="BK217" i="1"/>
  <c r="BL217" i="1"/>
  <c r="BL288" i="1"/>
  <c r="BK288" i="1"/>
  <c r="BL296" i="1"/>
  <c r="BK296" i="1"/>
  <c r="BL47" i="1"/>
  <c r="BK47" i="1"/>
  <c r="BL327" i="1"/>
  <c r="BK327" i="1"/>
  <c r="BK25" i="1"/>
  <c r="BL25" i="1"/>
  <c r="BK271" i="1"/>
  <c r="BL271" i="1"/>
  <c r="BK361" i="1"/>
  <c r="BL361" i="1"/>
  <c r="BK41" i="1"/>
  <c r="BL41" i="1"/>
  <c r="BL33" i="1"/>
  <c r="BK33" i="1"/>
  <c r="BL226" i="1"/>
  <c r="BK226" i="1"/>
  <c r="BK87" i="1"/>
  <c r="BL87" i="1"/>
  <c r="BL337" i="1"/>
  <c r="BK337" i="1"/>
  <c r="BL284" i="1"/>
  <c r="BK284" i="1"/>
  <c r="BK24" i="1"/>
  <c r="BL24" i="1"/>
  <c r="BL164" i="1"/>
  <c r="BK164" i="1"/>
  <c r="BL204" i="1"/>
  <c r="BK204" i="1"/>
  <c r="BK419" i="1"/>
  <c r="BL419" i="1"/>
  <c r="BL68" i="1"/>
  <c r="BK68" i="1"/>
  <c r="BL225" i="1"/>
  <c r="BK225" i="1"/>
  <c r="BK308" i="1"/>
  <c r="BL308" i="1"/>
  <c r="BL219" i="1"/>
  <c r="BK219" i="1"/>
  <c r="BL460" i="1"/>
  <c r="BK460" i="1"/>
  <c r="BK147" i="1"/>
  <c r="BL147" i="1"/>
  <c r="BK418" i="1"/>
  <c r="BL418" i="1"/>
  <c r="BL185" i="1"/>
  <c r="BK185" i="1"/>
  <c r="BL420" i="1"/>
  <c r="BK420" i="1"/>
  <c r="BL18" i="1"/>
  <c r="BK18" i="1"/>
  <c r="BL71" i="1"/>
  <c r="BK71" i="1"/>
  <c r="BL290" i="1"/>
  <c r="BK290" i="1"/>
  <c r="BL373" i="1"/>
  <c r="BK373" i="1"/>
  <c r="BL122" i="1"/>
  <c r="BK122" i="1"/>
  <c r="BL394" i="1"/>
  <c r="BK394" i="1"/>
  <c r="BL301" i="1"/>
  <c r="BK301" i="1"/>
  <c r="BL248" i="1"/>
  <c r="BK248" i="1"/>
  <c r="BL417" i="1"/>
  <c r="BK417" i="1"/>
  <c r="BL105" i="1"/>
  <c r="BK105" i="1"/>
  <c r="BL444" i="1"/>
  <c r="BK444" i="1"/>
  <c r="BL195" i="1"/>
  <c r="BK195" i="1"/>
  <c r="BK259" i="1"/>
  <c r="BL259" i="1"/>
  <c r="BL90" i="1"/>
  <c r="BK90" i="1"/>
  <c r="BK298" i="1"/>
  <c r="BL298" i="1"/>
  <c r="BL64" i="1"/>
  <c r="BK64" i="1"/>
  <c r="BK109" i="1"/>
  <c r="BL109" i="1"/>
  <c r="BK324" i="1"/>
  <c r="BL324" i="1"/>
  <c r="BK236" i="1"/>
  <c r="BL236" i="1"/>
  <c r="BK37" i="1"/>
  <c r="BL37" i="1"/>
  <c r="BK414" i="1"/>
  <c r="BL414" i="1"/>
  <c r="BK307" i="1"/>
  <c r="BL307" i="1"/>
  <c r="BL228" i="1"/>
  <c r="BK228" i="1"/>
  <c r="BL30" i="1"/>
  <c r="BK30" i="1"/>
  <c r="BL199" i="1"/>
  <c r="BK199" i="1"/>
  <c r="BL297" i="1"/>
  <c r="BK297" i="1"/>
  <c r="BL413" i="1"/>
  <c r="BK413" i="1"/>
  <c r="BL101" i="1"/>
  <c r="BK101" i="1"/>
  <c r="BL422" i="1"/>
  <c r="BK422" i="1"/>
  <c r="BL397" i="1"/>
  <c r="BK397" i="1"/>
  <c r="BL231" i="1"/>
  <c r="BK231" i="1"/>
  <c r="BL289" i="1"/>
  <c r="BK289" i="1"/>
  <c r="BL314" i="1"/>
  <c r="BK314" i="1"/>
  <c r="BK332" i="1"/>
  <c r="BL332" i="1"/>
  <c r="BL378" i="1"/>
  <c r="BK378" i="1"/>
  <c r="BL366" i="1"/>
  <c r="BK366" i="1"/>
  <c r="BL322" i="1"/>
  <c r="BK322" i="1"/>
  <c r="BL452" i="1"/>
  <c r="BK452" i="1"/>
  <c r="BK423" i="1"/>
  <c r="BL423" i="1"/>
  <c r="BL343" i="1"/>
  <c r="BK343" i="1"/>
  <c r="BL321" i="1"/>
  <c r="BK321" i="1"/>
  <c r="BL82" i="1"/>
  <c r="BK82" i="1"/>
  <c r="BK100" i="1"/>
  <c r="BL100" i="1"/>
  <c r="BL368" i="1"/>
  <c r="BK368" i="1"/>
  <c r="BK239" i="1"/>
  <c r="BL239" i="1"/>
  <c r="BL205" i="1"/>
  <c r="BK205" i="1"/>
  <c r="BL350" i="1"/>
  <c r="BK350" i="1"/>
  <c r="BK455" i="1"/>
  <c r="BL455" i="1"/>
  <c r="BL344" i="1"/>
  <c r="BK344" i="1"/>
  <c r="BL241" i="1"/>
  <c r="BK241" i="1"/>
  <c r="BK346" i="1"/>
  <c r="BL346" i="1"/>
  <c r="BL257" i="1"/>
  <c r="BK257" i="1"/>
  <c r="BL304" i="1"/>
  <c r="BK304" i="1"/>
  <c r="BL334" i="1"/>
  <c r="BK334" i="1"/>
  <c r="BL285" i="1"/>
  <c r="BK285" i="1"/>
  <c r="BL404" i="1"/>
  <c r="BK404" i="1"/>
  <c r="BL14" i="1"/>
  <c r="BK14" i="1"/>
  <c r="BL458" i="1"/>
  <c r="BK458" i="1"/>
  <c r="BL430" i="1"/>
  <c r="BK430" i="1"/>
  <c r="BL250" i="1"/>
  <c r="BK250" i="1"/>
  <c r="BL264" i="1"/>
  <c r="BK264" i="1"/>
  <c r="BL254" i="1"/>
  <c r="BK254" i="1"/>
  <c r="BL78" i="1"/>
  <c r="BK78" i="1"/>
  <c r="BL300" i="1"/>
  <c r="BK300" i="1"/>
  <c r="BL203" i="1"/>
  <c r="BK203" i="1"/>
  <c r="BL388" i="1"/>
  <c r="BK388" i="1"/>
  <c r="BL162" i="1"/>
  <c r="BK162" i="1"/>
  <c r="BL48" i="1"/>
  <c r="BK48" i="1"/>
  <c r="AH184" i="1"/>
  <c r="AJ184" i="1" s="1"/>
  <c r="AK184" i="1" s="1"/>
  <c r="BK15" i="1"/>
  <c r="BL15" i="1"/>
  <c r="BL61" i="1"/>
  <c r="BK61" i="1"/>
  <c r="BL379" i="1"/>
  <c r="BK379" i="1"/>
  <c r="BL7" i="1"/>
  <c r="BK7" i="1"/>
  <c r="BL67" i="1"/>
  <c r="BK67" i="1"/>
  <c r="AF2" i="1"/>
  <c r="AC464" i="1"/>
  <c r="AB464" i="1"/>
  <c r="AA464" i="1"/>
  <c r="X464" i="1"/>
  <c r="AC463" i="1"/>
  <c r="AB463" i="1"/>
  <c r="AA463" i="1"/>
  <c r="X463" i="1"/>
  <c r="AC462" i="1"/>
  <c r="AB462" i="1"/>
  <c r="AA462" i="1"/>
  <c r="X462" i="1"/>
  <c r="AC461" i="1"/>
  <c r="AB461" i="1"/>
  <c r="AA461" i="1"/>
  <c r="X461" i="1"/>
  <c r="AC460" i="1"/>
  <c r="AB460" i="1"/>
  <c r="AA460" i="1"/>
  <c r="X460" i="1"/>
  <c r="AC459" i="1"/>
  <c r="AB459" i="1"/>
  <c r="AA459" i="1"/>
  <c r="X459" i="1"/>
  <c r="AC458" i="1"/>
  <c r="AB458" i="1"/>
  <c r="AA458" i="1"/>
  <c r="X458" i="1"/>
  <c r="AC457" i="1"/>
  <c r="AB457" i="1"/>
  <c r="AA457" i="1"/>
  <c r="X457" i="1"/>
  <c r="AC456" i="1"/>
  <c r="AB456" i="1"/>
  <c r="AA456" i="1"/>
  <c r="X456" i="1"/>
  <c r="AC455" i="1"/>
  <c r="AB455" i="1"/>
  <c r="AA455" i="1"/>
  <c r="X455" i="1"/>
  <c r="AC454" i="1"/>
  <c r="AB454" i="1"/>
  <c r="AA454" i="1"/>
  <c r="X454" i="1"/>
  <c r="AC453" i="1"/>
  <c r="AB453" i="1"/>
  <c r="AA453" i="1"/>
  <c r="X453" i="1"/>
  <c r="AC452" i="1"/>
  <c r="AB452" i="1"/>
  <c r="AA452" i="1"/>
  <c r="X452" i="1"/>
  <c r="AC451" i="1"/>
  <c r="AB451" i="1"/>
  <c r="AA451" i="1"/>
  <c r="X451" i="1"/>
  <c r="AC450" i="1"/>
  <c r="AB450" i="1"/>
  <c r="AA450" i="1"/>
  <c r="X450" i="1"/>
  <c r="AC449" i="1"/>
  <c r="AB449" i="1"/>
  <c r="AA449" i="1"/>
  <c r="X449" i="1"/>
  <c r="AC448" i="1"/>
  <c r="AB448" i="1"/>
  <c r="AA448" i="1"/>
  <c r="X448" i="1"/>
  <c r="AC447" i="1"/>
  <c r="AB447" i="1"/>
  <c r="AA447" i="1"/>
  <c r="X447" i="1"/>
  <c r="AC446" i="1"/>
  <c r="AB446" i="1"/>
  <c r="AA446" i="1"/>
  <c r="X446" i="1"/>
  <c r="AC445" i="1"/>
  <c r="AB445" i="1"/>
  <c r="AA445" i="1"/>
  <c r="X445" i="1"/>
  <c r="AC444" i="1"/>
  <c r="AB444" i="1"/>
  <c r="AA444" i="1"/>
  <c r="X444" i="1"/>
  <c r="AC443" i="1"/>
  <c r="AB443" i="1"/>
  <c r="AA443" i="1"/>
  <c r="X443" i="1"/>
  <c r="AC442" i="1"/>
  <c r="AB442" i="1"/>
  <c r="AA442" i="1"/>
  <c r="X442" i="1"/>
  <c r="AC441" i="1"/>
  <c r="AB441" i="1"/>
  <c r="AA441" i="1"/>
  <c r="X441" i="1"/>
  <c r="AC440" i="1"/>
  <c r="AB440" i="1"/>
  <c r="AA440" i="1"/>
  <c r="X440" i="1"/>
  <c r="AC439" i="1"/>
  <c r="AB439" i="1"/>
  <c r="AA439" i="1"/>
  <c r="X439" i="1"/>
  <c r="AC438" i="1"/>
  <c r="AB438" i="1"/>
  <c r="AA438" i="1"/>
  <c r="X438" i="1"/>
  <c r="AC437" i="1"/>
  <c r="AB437" i="1"/>
  <c r="AA437" i="1"/>
  <c r="X437" i="1"/>
  <c r="AC436" i="1"/>
  <c r="AB436" i="1"/>
  <c r="AA436" i="1"/>
  <c r="X436" i="1"/>
  <c r="AC435" i="1"/>
  <c r="AB435" i="1"/>
  <c r="AA435" i="1"/>
  <c r="X435" i="1"/>
  <c r="AC434" i="1"/>
  <c r="AB434" i="1"/>
  <c r="AA434" i="1"/>
  <c r="X434" i="1"/>
  <c r="AC433" i="1"/>
  <c r="AB433" i="1"/>
  <c r="AA433" i="1"/>
  <c r="X433" i="1"/>
  <c r="AC432" i="1"/>
  <c r="AB432" i="1"/>
  <c r="AA432" i="1"/>
  <c r="X432" i="1"/>
  <c r="AC431" i="1"/>
  <c r="AB431" i="1"/>
  <c r="AA431" i="1"/>
  <c r="X431" i="1"/>
  <c r="AC430" i="1"/>
  <c r="AB430" i="1"/>
  <c r="AA430" i="1"/>
  <c r="X430" i="1"/>
  <c r="AC429" i="1"/>
  <c r="AB429" i="1"/>
  <c r="AA429" i="1"/>
  <c r="X429" i="1"/>
  <c r="AC428" i="1"/>
  <c r="AB428" i="1"/>
  <c r="AA428" i="1"/>
  <c r="X428" i="1"/>
  <c r="AC427" i="1"/>
  <c r="AB427" i="1"/>
  <c r="AA427" i="1"/>
  <c r="X427" i="1"/>
  <c r="AC426" i="1"/>
  <c r="AB426" i="1"/>
  <c r="AA426" i="1"/>
  <c r="X426" i="1"/>
  <c r="AC425" i="1"/>
  <c r="AB425" i="1"/>
  <c r="AA425" i="1"/>
  <c r="X425" i="1"/>
  <c r="AC424" i="1"/>
  <c r="AB424" i="1"/>
  <c r="AA424" i="1"/>
  <c r="X424" i="1"/>
  <c r="AC423" i="1"/>
  <c r="AB423" i="1"/>
  <c r="AA423" i="1"/>
  <c r="X423" i="1"/>
  <c r="AC422" i="1"/>
  <c r="AB422" i="1"/>
  <c r="AA422" i="1"/>
  <c r="X422" i="1"/>
  <c r="AC421" i="1"/>
  <c r="AB421" i="1"/>
  <c r="AA421" i="1"/>
  <c r="X421" i="1"/>
  <c r="AC420" i="1"/>
  <c r="AB420" i="1"/>
  <c r="AA420" i="1"/>
  <c r="X420" i="1"/>
  <c r="AC419" i="1"/>
  <c r="AB419" i="1"/>
  <c r="AA419" i="1"/>
  <c r="X419" i="1"/>
  <c r="AC418" i="1"/>
  <c r="AB418" i="1"/>
  <c r="AA418" i="1"/>
  <c r="X418" i="1"/>
  <c r="AC417" i="1"/>
  <c r="AB417" i="1"/>
  <c r="AA417" i="1"/>
  <c r="X417" i="1"/>
  <c r="AC416" i="1"/>
  <c r="AB416" i="1"/>
  <c r="AA416" i="1"/>
  <c r="X416" i="1"/>
  <c r="AC415" i="1"/>
  <c r="AB415" i="1"/>
  <c r="AA415" i="1"/>
  <c r="X415" i="1"/>
  <c r="AC414" i="1"/>
  <c r="AB414" i="1"/>
  <c r="AA414" i="1"/>
  <c r="X414" i="1"/>
  <c r="AC413" i="1"/>
  <c r="AB413" i="1"/>
  <c r="AA413" i="1"/>
  <c r="X413" i="1"/>
  <c r="AC412" i="1"/>
  <c r="AB412" i="1"/>
  <c r="AA412" i="1"/>
  <c r="X412" i="1"/>
  <c r="AC411" i="1"/>
  <c r="AB411" i="1"/>
  <c r="AA411" i="1"/>
  <c r="X411" i="1"/>
  <c r="AC410" i="1"/>
  <c r="AB410" i="1"/>
  <c r="AA410" i="1"/>
  <c r="X410" i="1"/>
  <c r="AC409" i="1"/>
  <c r="AB409" i="1"/>
  <c r="AA409" i="1"/>
  <c r="X409" i="1"/>
  <c r="AC408" i="1"/>
  <c r="AB408" i="1"/>
  <c r="AA408" i="1"/>
  <c r="X408" i="1"/>
  <c r="AC407" i="1"/>
  <c r="AB407" i="1"/>
  <c r="AA407" i="1"/>
  <c r="X407" i="1"/>
  <c r="AC406" i="1"/>
  <c r="AB406" i="1"/>
  <c r="AA406" i="1"/>
  <c r="X406" i="1"/>
  <c r="AC405" i="1"/>
  <c r="AB405" i="1"/>
  <c r="AA405" i="1"/>
  <c r="X405" i="1"/>
  <c r="AC404" i="1"/>
  <c r="AB404" i="1"/>
  <c r="AA404" i="1"/>
  <c r="X404" i="1"/>
  <c r="AC403" i="1"/>
  <c r="AB403" i="1"/>
  <c r="AA403" i="1"/>
  <c r="X403" i="1"/>
  <c r="AC402" i="1"/>
  <c r="AB402" i="1"/>
  <c r="AA402" i="1"/>
  <c r="X402" i="1"/>
  <c r="AC401" i="1"/>
  <c r="AB401" i="1"/>
  <c r="AA401" i="1"/>
  <c r="X401" i="1"/>
  <c r="AC400" i="1"/>
  <c r="AB400" i="1"/>
  <c r="AA400" i="1"/>
  <c r="X400" i="1"/>
  <c r="AC399" i="1"/>
  <c r="AB399" i="1"/>
  <c r="AA399" i="1"/>
  <c r="X399" i="1"/>
  <c r="AC398" i="1"/>
  <c r="AB398" i="1"/>
  <c r="AA398" i="1"/>
  <c r="X398" i="1"/>
  <c r="AC397" i="1"/>
  <c r="AB397" i="1"/>
  <c r="AA397" i="1"/>
  <c r="X397" i="1"/>
  <c r="AC396" i="1"/>
  <c r="AB396" i="1"/>
  <c r="AA396" i="1"/>
  <c r="X396" i="1"/>
  <c r="AC395" i="1"/>
  <c r="AB395" i="1"/>
  <c r="AA395" i="1"/>
  <c r="X395" i="1"/>
  <c r="AC394" i="1"/>
  <c r="AB394" i="1"/>
  <c r="AA394" i="1"/>
  <c r="X394" i="1"/>
  <c r="AC393" i="1"/>
  <c r="AB393" i="1"/>
  <c r="AA393" i="1"/>
  <c r="X393" i="1"/>
  <c r="AC392" i="1"/>
  <c r="AB392" i="1"/>
  <c r="AA392" i="1"/>
  <c r="X392" i="1"/>
  <c r="AC391" i="1"/>
  <c r="AB391" i="1"/>
  <c r="AA391" i="1"/>
  <c r="X391" i="1"/>
  <c r="AC390" i="1"/>
  <c r="AB390" i="1"/>
  <c r="AA390" i="1"/>
  <c r="X390" i="1"/>
  <c r="AC389" i="1"/>
  <c r="AB389" i="1"/>
  <c r="AA389" i="1"/>
  <c r="X389" i="1"/>
  <c r="AC388" i="1"/>
  <c r="AB388" i="1"/>
  <c r="AA388" i="1"/>
  <c r="X388" i="1"/>
  <c r="AC387" i="1"/>
  <c r="AB387" i="1"/>
  <c r="AA387" i="1"/>
  <c r="X387" i="1"/>
  <c r="AC386" i="1"/>
  <c r="AB386" i="1"/>
  <c r="AA386" i="1"/>
  <c r="X386" i="1"/>
  <c r="AC385" i="1"/>
  <c r="AB385" i="1"/>
  <c r="AA385" i="1"/>
  <c r="X385" i="1"/>
  <c r="AC384" i="1"/>
  <c r="AB384" i="1"/>
  <c r="AA384" i="1"/>
  <c r="X384" i="1"/>
  <c r="AC383" i="1"/>
  <c r="AB383" i="1"/>
  <c r="AA383" i="1"/>
  <c r="X383" i="1"/>
  <c r="AC382" i="1"/>
  <c r="AB382" i="1"/>
  <c r="AA382" i="1"/>
  <c r="X382" i="1"/>
  <c r="AC381" i="1"/>
  <c r="AB381" i="1"/>
  <c r="AA381" i="1"/>
  <c r="X381" i="1"/>
  <c r="AC380" i="1"/>
  <c r="AB380" i="1"/>
  <c r="AA380" i="1"/>
  <c r="X380" i="1"/>
  <c r="AC379" i="1"/>
  <c r="AB379" i="1"/>
  <c r="AA379" i="1"/>
  <c r="X379" i="1"/>
  <c r="AC378" i="1"/>
  <c r="AB378" i="1"/>
  <c r="AA378" i="1"/>
  <c r="X378" i="1"/>
  <c r="AC377" i="1"/>
  <c r="AB377" i="1"/>
  <c r="AA377" i="1"/>
  <c r="X377" i="1"/>
  <c r="AC376" i="1"/>
  <c r="AB376" i="1"/>
  <c r="AA376" i="1"/>
  <c r="X376" i="1"/>
  <c r="AC375" i="1"/>
  <c r="AB375" i="1"/>
  <c r="AA375" i="1"/>
  <c r="X375" i="1"/>
  <c r="AC374" i="1"/>
  <c r="AB374" i="1"/>
  <c r="AA374" i="1"/>
  <c r="X374" i="1"/>
  <c r="AC373" i="1"/>
  <c r="AB373" i="1"/>
  <c r="AA373" i="1"/>
  <c r="X373" i="1"/>
  <c r="AC372" i="1"/>
  <c r="AB372" i="1"/>
  <c r="AA372" i="1"/>
  <c r="X372" i="1"/>
  <c r="AC371" i="1"/>
  <c r="AB371" i="1"/>
  <c r="AA371" i="1"/>
  <c r="X371" i="1"/>
  <c r="AC370" i="1"/>
  <c r="AB370" i="1"/>
  <c r="AA370" i="1"/>
  <c r="X370" i="1"/>
  <c r="AC369" i="1"/>
  <c r="AB369" i="1"/>
  <c r="AA369" i="1"/>
  <c r="X369" i="1"/>
  <c r="AC368" i="1"/>
  <c r="AB368" i="1"/>
  <c r="AA368" i="1"/>
  <c r="X368" i="1"/>
  <c r="AC367" i="1"/>
  <c r="AB367" i="1"/>
  <c r="AA367" i="1"/>
  <c r="X367" i="1"/>
  <c r="AC366" i="1"/>
  <c r="AB366" i="1"/>
  <c r="AA366" i="1"/>
  <c r="X366" i="1"/>
  <c r="AC365" i="1"/>
  <c r="AB365" i="1"/>
  <c r="AA365" i="1"/>
  <c r="X365" i="1"/>
  <c r="AC364" i="1"/>
  <c r="AB364" i="1"/>
  <c r="AA364" i="1"/>
  <c r="X364" i="1"/>
  <c r="AC363" i="1"/>
  <c r="AB363" i="1"/>
  <c r="AA363" i="1"/>
  <c r="X363" i="1"/>
  <c r="AC362" i="1"/>
  <c r="AB362" i="1"/>
  <c r="AA362" i="1"/>
  <c r="X362" i="1"/>
  <c r="AC361" i="1"/>
  <c r="AB361" i="1"/>
  <c r="AA361" i="1"/>
  <c r="X361" i="1"/>
  <c r="AC360" i="1"/>
  <c r="AB360" i="1"/>
  <c r="AA360" i="1"/>
  <c r="X360" i="1"/>
  <c r="AC359" i="1"/>
  <c r="AB359" i="1"/>
  <c r="AA359" i="1"/>
  <c r="X359" i="1"/>
  <c r="AC358" i="1"/>
  <c r="AB358" i="1"/>
  <c r="AA358" i="1"/>
  <c r="X358" i="1"/>
  <c r="AC357" i="1"/>
  <c r="AB357" i="1"/>
  <c r="AA357" i="1"/>
  <c r="X357" i="1"/>
  <c r="AC356" i="1"/>
  <c r="AB356" i="1"/>
  <c r="AA356" i="1"/>
  <c r="X356" i="1"/>
  <c r="AC355" i="1"/>
  <c r="AB355" i="1"/>
  <c r="AA355" i="1"/>
  <c r="X355" i="1"/>
  <c r="AC354" i="1"/>
  <c r="AB354" i="1"/>
  <c r="AA354" i="1"/>
  <c r="X354" i="1"/>
  <c r="AC353" i="1"/>
  <c r="AB353" i="1"/>
  <c r="AA353" i="1"/>
  <c r="X353" i="1"/>
  <c r="AC352" i="1"/>
  <c r="AB352" i="1"/>
  <c r="AA352" i="1"/>
  <c r="X352" i="1"/>
  <c r="AC351" i="1"/>
  <c r="AB351" i="1"/>
  <c r="AA351" i="1"/>
  <c r="X351" i="1"/>
  <c r="AC350" i="1"/>
  <c r="AB350" i="1"/>
  <c r="AA350" i="1"/>
  <c r="X350" i="1"/>
  <c r="AC349" i="1"/>
  <c r="AB349" i="1"/>
  <c r="AA349" i="1"/>
  <c r="X349" i="1"/>
  <c r="AC348" i="1"/>
  <c r="AB348" i="1"/>
  <c r="AA348" i="1"/>
  <c r="X348" i="1"/>
  <c r="AC347" i="1"/>
  <c r="AB347" i="1"/>
  <c r="AA347" i="1"/>
  <c r="X347" i="1"/>
  <c r="AC346" i="1"/>
  <c r="AB346" i="1"/>
  <c r="AA346" i="1"/>
  <c r="X346" i="1"/>
  <c r="AC345" i="1"/>
  <c r="AB345" i="1"/>
  <c r="AA345" i="1"/>
  <c r="X345" i="1"/>
  <c r="AC344" i="1"/>
  <c r="AB344" i="1"/>
  <c r="AA344" i="1"/>
  <c r="X344" i="1"/>
  <c r="AC343" i="1"/>
  <c r="AB343" i="1"/>
  <c r="AA343" i="1"/>
  <c r="X343" i="1"/>
  <c r="AC342" i="1"/>
  <c r="AB342" i="1"/>
  <c r="AA342" i="1"/>
  <c r="X342" i="1"/>
  <c r="AC341" i="1"/>
  <c r="AB341" i="1"/>
  <c r="AA341" i="1"/>
  <c r="X341" i="1"/>
  <c r="AC340" i="1"/>
  <c r="AB340" i="1"/>
  <c r="AA340" i="1"/>
  <c r="X340" i="1"/>
  <c r="AC339" i="1"/>
  <c r="AB339" i="1"/>
  <c r="AA339" i="1"/>
  <c r="X339" i="1"/>
  <c r="AC338" i="1"/>
  <c r="AB338" i="1"/>
  <c r="AA338" i="1"/>
  <c r="X338" i="1"/>
  <c r="AC337" i="1"/>
  <c r="AB337" i="1"/>
  <c r="AA337" i="1"/>
  <c r="X337" i="1"/>
  <c r="AC336" i="1"/>
  <c r="AB336" i="1"/>
  <c r="AA336" i="1"/>
  <c r="X336" i="1"/>
  <c r="AC335" i="1"/>
  <c r="AB335" i="1"/>
  <c r="AA335" i="1"/>
  <c r="X335" i="1"/>
  <c r="AC334" i="1"/>
  <c r="AB334" i="1"/>
  <c r="AA334" i="1"/>
  <c r="X334" i="1"/>
  <c r="AC333" i="1"/>
  <c r="AB333" i="1"/>
  <c r="AA333" i="1"/>
  <c r="X333" i="1"/>
  <c r="AC332" i="1"/>
  <c r="AB332" i="1"/>
  <c r="AA332" i="1"/>
  <c r="X332" i="1"/>
  <c r="AC331" i="1"/>
  <c r="AB331" i="1"/>
  <c r="AA331" i="1"/>
  <c r="X331" i="1"/>
  <c r="AC330" i="1"/>
  <c r="AB330" i="1"/>
  <c r="AA330" i="1"/>
  <c r="X330" i="1"/>
  <c r="AC329" i="1"/>
  <c r="AB329" i="1"/>
  <c r="AA329" i="1"/>
  <c r="X329" i="1"/>
  <c r="AC328" i="1"/>
  <c r="AB328" i="1"/>
  <c r="AA328" i="1"/>
  <c r="X328" i="1"/>
  <c r="AC327" i="1"/>
  <c r="AB327" i="1"/>
  <c r="AA327" i="1"/>
  <c r="X327" i="1"/>
  <c r="AC326" i="1"/>
  <c r="AB326" i="1"/>
  <c r="AA326" i="1"/>
  <c r="X326" i="1"/>
  <c r="AC325" i="1"/>
  <c r="AB325" i="1"/>
  <c r="AA325" i="1"/>
  <c r="X325" i="1"/>
  <c r="AC324" i="1"/>
  <c r="AB324" i="1"/>
  <c r="AA324" i="1"/>
  <c r="X324" i="1"/>
  <c r="AC323" i="1"/>
  <c r="AB323" i="1"/>
  <c r="AA323" i="1"/>
  <c r="X323" i="1"/>
  <c r="AC322" i="1"/>
  <c r="AB322" i="1"/>
  <c r="AA322" i="1"/>
  <c r="X322" i="1"/>
  <c r="AC321" i="1"/>
  <c r="AB321" i="1"/>
  <c r="AA321" i="1"/>
  <c r="X321" i="1"/>
  <c r="AC320" i="1"/>
  <c r="AB320" i="1"/>
  <c r="AA320" i="1"/>
  <c r="X320" i="1"/>
  <c r="AC319" i="1"/>
  <c r="AB319" i="1"/>
  <c r="AA319" i="1"/>
  <c r="X319" i="1"/>
  <c r="AC318" i="1"/>
  <c r="AB318" i="1"/>
  <c r="AA318" i="1"/>
  <c r="X318" i="1"/>
  <c r="AC317" i="1"/>
  <c r="AB317" i="1"/>
  <c r="AA317" i="1"/>
  <c r="X317" i="1"/>
  <c r="AC316" i="1"/>
  <c r="AB316" i="1"/>
  <c r="AA316" i="1"/>
  <c r="X316" i="1"/>
  <c r="AC315" i="1"/>
  <c r="AB315" i="1"/>
  <c r="AA315" i="1"/>
  <c r="X315" i="1"/>
  <c r="AC314" i="1"/>
  <c r="AB314" i="1"/>
  <c r="AA314" i="1"/>
  <c r="X314" i="1"/>
  <c r="AC313" i="1"/>
  <c r="AB313" i="1"/>
  <c r="AA313" i="1"/>
  <c r="X313" i="1"/>
  <c r="AC312" i="1"/>
  <c r="AB312" i="1"/>
  <c r="AA312" i="1"/>
  <c r="X312" i="1"/>
  <c r="AC311" i="1"/>
  <c r="AB311" i="1"/>
  <c r="AA311" i="1"/>
  <c r="X311" i="1"/>
  <c r="AC310" i="1"/>
  <c r="AB310" i="1"/>
  <c r="AA310" i="1"/>
  <c r="X310" i="1"/>
  <c r="AC309" i="1"/>
  <c r="AB309" i="1"/>
  <c r="AA309" i="1"/>
  <c r="X309" i="1"/>
  <c r="AC308" i="1"/>
  <c r="AB308" i="1"/>
  <c r="AA308" i="1"/>
  <c r="X308" i="1"/>
  <c r="AC307" i="1"/>
  <c r="AB307" i="1"/>
  <c r="AA307" i="1"/>
  <c r="X307" i="1"/>
  <c r="AC306" i="1"/>
  <c r="AB306" i="1"/>
  <c r="AA306" i="1"/>
  <c r="X306" i="1"/>
  <c r="AC305" i="1"/>
  <c r="AB305" i="1"/>
  <c r="AA305" i="1"/>
  <c r="X305" i="1"/>
  <c r="AC304" i="1"/>
  <c r="AB304" i="1"/>
  <c r="AA304" i="1"/>
  <c r="X304" i="1"/>
  <c r="AC303" i="1"/>
  <c r="AB303" i="1"/>
  <c r="AA303" i="1"/>
  <c r="X303" i="1"/>
  <c r="AC302" i="1"/>
  <c r="AB302" i="1"/>
  <c r="AA302" i="1"/>
  <c r="X302" i="1"/>
  <c r="AC301" i="1"/>
  <c r="AB301" i="1"/>
  <c r="AA301" i="1"/>
  <c r="X301" i="1"/>
  <c r="AC300" i="1"/>
  <c r="AB300" i="1"/>
  <c r="AA300" i="1"/>
  <c r="X300" i="1"/>
  <c r="AC299" i="1"/>
  <c r="AB299" i="1"/>
  <c r="AA299" i="1"/>
  <c r="X299" i="1"/>
  <c r="AC298" i="1"/>
  <c r="AB298" i="1"/>
  <c r="AA298" i="1"/>
  <c r="X298" i="1"/>
  <c r="AC297" i="1"/>
  <c r="AB297" i="1"/>
  <c r="AA297" i="1"/>
  <c r="X297" i="1"/>
  <c r="AC296" i="1"/>
  <c r="AB296" i="1"/>
  <c r="AA296" i="1"/>
  <c r="X296" i="1"/>
  <c r="AC295" i="1"/>
  <c r="AB295" i="1"/>
  <c r="AA295" i="1"/>
  <c r="X295" i="1"/>
  <c r="AC294" i="1"/>
  <c r="AB294" i="1"/>
  <c r="AA294" i="1"/>
  <c r="X294" i="1"/>
  <c r="AC293" i="1"/>
  <c r="AB293" i="1"/>
  <c r="AA293" i="1"/>
  <c r="X293" i="1"/>
  <c r="AC292" i="1"/>
  <c r="AB292" i="1"/>
  <c r="AA292" i="1"/>
  <c r="X292" i="1"/>
  <c r="AC291" i="1"/>
  <c r="AB291" i="1"/>
  <c r="AA291" i="1"/>
  <c r="X291" i="1"/>
  <c r="AC290" i="1"/>
  <c r="AB290" i="1"/>
  <c r="AA290" i="1"/>
  <c r="X290" i="1"/>
  <c r="AC289" i="1"/>
  <c r="AB289" i="1"/>
  <c r="AA289" i="1"/>
  <c r="X289" i="1"/>
  <c r="AC288" i="1"/>
  <c r="AB288" i="1"/>
  <c r="AA288" i="1"/>
  <c r="X288" i="1"/>
  <c r="AC287" i="1"/>
  <c r="AB287" i="1"/>
  <c r="AA287" i="1"/>
  <c r="X287" i="1"/>
  <c r="AC286" i="1"/>
  <c r="AB286" i="1"/>
  <c r="AA286" i="1"/>
  <c r="X286" i="1"/>
  <c r="AC285" i="1"/>
  <c r="AB285" i="1"/>
  <c r="AA285" i="1"/>
  <c r="X285" i="1"/>
  <c r="AC284" i="1"/>
  <c r="AB284" i="1"/>
  <c r="AA284" i="1"/>
  <c r="X284" i="1"/>
  <c r="AC283" i="1"/>
  <c r="AB283" i="1"/>
  <c r="AA283" i="1"/>
  <c r="X283" i="1"/>
  <c r="AC282" i="1"/>
  <c r="AB282" i="1"/>
  <c r="AA282" i="1"/>
  <c r="X282" i="1"/>
  <c r="AC281" i="1"/>
  <c r="AB281" i="1"/>
  <c r="AA281" i="1"/>
  <c r="X281" i="1"/>
  <c r="AC280" i="1"/>
  <c r="AB280" i="1"/>
  <c r="AA280" i="1"/>
  <c r="X280" i="1"/>
  <c r="AC279" i="1"/>
  <c r="AB279" i="1"/>
  <c r="AA279" i="1"/>
  <c r="X279" i="1"/>
  <c r="AC278" i="1"/>
  <c r="AB278" i="1"/>
  <c r="AA278" i="1"/>
  <c r="X278" i="1"/>
  <c r="AC277" i="1"/>
  <c r="AB277" i="1"/>
  <c r="AA277" i="1"/>
  <c r="X277" i="1"/>
  <c r="AC276" i="1"/>
  <c r="AB276" i="1"/>
  <c r="AA276" i="1"/>
  <c r="X276" i="1"/>
  <c r="AC275" i="1"/>
  <c r="AB275" i="1"/>
  <c r="AA275" i="1"/>
  <c r="X275" i="1"/>
  <c r="AC274" i="1"/>
  <c r="AB274" i="1"/>
  <c r="AA274" i="1"/>
  <c r="X274" i="1"/>
  <c r="AC273" i="1"/>
  <c r="AB273" i="1"/>
  <c r="AA273" i="1"/>
  <c r="X273" i="1"/>
  <c r="AC272" i="1"/>
  <c r="AB272" i="1"/>
  <c r="AA272" i="1"/>
  <c r="X272" i="1"/>
  <c r="AC271" i="1"/>
  <c r="AB271" i="1"/>
  <c r="AA271" i="1"/>
  <c r="X271" i="1"/>
  <c r="AC270" i="1"/>
  <c r="AB270" i="1"/>
  <c r="AA270" i="1"/>
  <c r="X270" i="1"/>
  <c r="AC269" i="1"/>
  <c r="AB269" i="1"/>
  <c r="AA269" i="1"/>
  <c r="X269" i="1"/>
  <c r="AC268" i="1"/>
  <c r="AB268" i="1"/>
  <c r="AA268" i="1"/>
  <c r="X268" i="1"/>
  <c r="AC267" i="1"/>
  <c r="AB267" i="1"/>
  <c r="AA267" i="1"/>
  <c r="X267" i="1"/>
  <c r="AC266" i="1"/>
  <c r="AB266" i="1"/>
  <c r="AA266" i="1"/>
  <c r="X266" i="1"/>
  <c r="AC265" i="1"/>
  <c r="AB265" i="1"/>
  <c r="AA265" i="1"/>
  <c r="X265" i="1"/>
  <c r="AC264" i="1"/>
  <c r="AB264" i="1"/>
  <c r="AA264" i="1"/>
  <c r="X264" i="1"/>
  <c r="AC263" i="1"/>
  <c r="AB263" i="1"/>
  <c r="AA263" i="1"/>
  <c r="X263" i="1"/>
  <c r="AC262" i="1"/>
  <c r="AB262" i="1"/>
  <c r="AA262" i="1"/>
  <c r="X262" i="1"/>
  <c r="AC261" i="1"/>
  <c r="AB261" i="1"/>
  <c r="AA261" i="1"/>
  <c r="X261" i="1"/>
  <c r="AC260" i="1"/>
  <c r="AB260" i="1"/>
  <c r="AA260" i="1"/>
  <c r="X260" i="1"/>
  <c r="AC259" i="1"/>
  <c r="AB259" i="1"/>
  <c r="AA259" i="1"/>
  <c r="X259" i="1"/>
  <c r="AC258" i="1"/>
  <c r="AB258" i="1"/>
  <c r="AA258" i="1"/>
  <c r="X258" i="1"/>
  <c r="AC257" i="1"/>
  <c r="AB257" i="1"/>
  <c r="AA257" i="1"/>
  <c r="X257" i="1"/>
  <c r="AC256" i="1"/>
  <c r="AB256" i="1"/>
  <c r="AA256" i="1"/>
  <c r="X256" i="1"/>
  <c r="AC255" i="1"/>
  <c r="AB255" i="1"/>
  <c r="AA255" i="1"/>
  <c r="X255" i="1"/>
  <c r="AC254" i="1"/>
  <c r="AB254" i="1"/>
  <c r="AA254" i="1"/>
  <c r="X254" i="1"/>
  <c r="AC253" i="1"/>
  <c r="AB253" i="1"/>
  <c r="AA253" i="1"/>
  <c r="X253" i="1"/>
  <c r="AC252" i="1"/>
  <c r="AB252" i="1"/>
  <c r="AA252" i="1"/>
  <c r="X252" i="1"/>
  <c r="AC251" i="1"/>
  <c r="AB251" i="1"/>
  <c r="AA251" i="1"/>
  <c r="X251" i="1"/>
  <c r="AC250" i="1"/>
  <c r="AB250" i="1"/>
  <c r="AA250" i="1"/>
  <c r="X250" i="1"/>
  <c r="AC249" i="1"/>
  <c r="AB249" i="1"/>
  <c r="AA249" i="1"/>
  <c r="X249" i="1"/>
  <c r="AC248" i="1"/>
  <c r="AB248" i="1"/>
  <c r="AA248" i="1"/>
  <c r="X248" i="1"/>
  <c r="AC247" i="1"/>
  <c r="AB247" i="1"/>
  <c r="AA247" i="1"/>
  <c r="X247" i="1"/>
  <c r="AC246" i="1"/>
  <c r="AB246" i="1"/>
  <c r="AA246" i="1"/>
  <c r="X246" i="1"/>
  <c r="AC245" i="1"/>
  <c r="AB245" i="1"/>
  <c r="AA245" i="1"/>
  <c r="X245" i="1"/>
  <c r="AC244" i="1"/>
  <c r="AB244" i="1"/>
  <c r="AA244" i="1"/>
  <c r="X244" i="1"/>
  <c r="AC243" i="1"/>
  <c r="AB243" i="1"/>
  <c r="AA243" i="1"/>
  <c r="X243" i="1"/>
  <c r="AC242" i="1"/>
  <c r="AB242" i="1"/>
  <c r="AA242" i="1"/>
  <c r="X242" i="1"/>
  <c r="AC241" i="1"/>
  <c r="AB241" i="1"/>
  <c r="AA241" i="1"/>
  <c r="X241" i="1"/>
  <c r="AC240" i="1"/>
  <c r="AB240" i="1"/>
  <c r="AA240" i="1"/>
  <c r="X240" i="1"/>
  <c r="AC239" i="1"/>
  <c r="AB239" i="1"/>
  <c r="AA239" i="1"/>
  <c r="X239" i="1"/>
  <c r="AC238" i="1"/>
  <c r="AB238" i="1"/>
  <c r="AA238" i="1"/>
  <c r="X238" i="1"/>
  <c r="AC237" i="1"/>
  <c r="AB237" i="1"/>
  <c r="AA237" i="1"/>
  <c r="X237" i="1"/>
  <c r="AC236" i="1"/>
  <c r="AB236" i="1"/>
  <c r="AA236" i="1"/>
  <c r="X236" i="1"/>
  <c r="AC235" i="1"/>
  <c r="AB235" i="1"/>
  <c r="AA235" i="1"/>
  <c r="X235" i="1"/>
  <c r="AC234" i="1"/>
  <c r="AB234" i="1"/>
  <c r="AA234" i="1"/>
  <c r="X234" i="1"/>
  <c r="AC233" i="1"/>
  <c r="AB233" i="1"/>
  <c r="AA233" i="1"/>
  <c r="X233" i="1"/>
  <c r="AC232" i="1"/>
  <c r="AB232" i="1"/>
  <c r="AA232" i="1"/>
  <c r="X232" i="1"/>
  <c r="AC231" i="1"/>
  <c r="AB231" i="1"/>
  <c r="AA231" i="1"/>
  <c r="X231" i="1"/>
  <c r="AC230" i="1"/>
  <c r="AB230" i="1"/>
  <c r="AA230" i="1"/>
  <c r="X230" i="1"/>
  <c r="AC229" i="1"/>
  <c r="AB229" i="1"/>
  <c r="AA229" i="1"/>
  <c r="X229" i="1"/>
  <c r="AC228" i="1"/>
  <c r="AB228" i="1"/>
  <c r="AA228" i="1"/>
  <c r="X228" i="1"/>
  <c r="AC227" i="1"/>
  <c r="AB227" i="1"/>
  <c r="AA227" i="1"/>
  <c r="X227" i="1"/>
  <c r="AC226" i="1"/>
  <c r="AB226" i="1"/>
  <c r="AA226" i="1"/>
  <c r="X226" i="1"/>
  <c r="AC225" i="1"/>
  <c r="AB225" i="1"/>
  <c r="AA225" i="1"/>
  <c r="X225" i="1"/>
  <c r="AC224" i="1"/>
  <c r="AB224" i="1"/>
  <c r="AA224" i="1"/>
  <c r="X224" i="1"/>
  <c r="AC223" i="1"/>
  <c r="AB223" i="1"/>
  <c r="AA223" i="1"/>
  <c r="X223" i="1"/>
  <c r="AC222" i="1"/>
  <c r="AB222" i="1"/>
  <c r="AA222" i="1"/>
  <c r="X222" i="1"/>
  <c r="AC221" i="1"/>
  <c r="AB221" i="1"/>
  <c r="AA221" i="1"/>
  <c r="X221" i="1"/>
  <c r="AC220" i="1"/>
  <c r="AB220" i="1"/>
  <c r="AA220" i="1"/>
  <c r="X220" i="1"/>
  <c r="AC219" i="1"/>
  <c r="AB219" i="1"/>
  <c r="AA219" i="1"/>
  <c r="X219" i="1"/>
  <c r="AC218" i="1"/>
  <c r="AB218" i="1"/>
  <c r="AA218" i="1"/>
  <c r="X218" i="1"/>
  <c r="AC217" i="1"/>
  <c r="AB217" i="1"/>
  <c r="AA217" i="1"/>
  <c r="X217" i="1"/>
  <c r="AC216" i="1"/>
  <c r="AB216" i="1"/>
  <c r="AA216" i="1"/>
  <c r="X216" i="1"/>
  <c r="AC215" i="1"/>
  <c r="AB215" i="1"/>
  <c r="AA215" i="1"/>
  <c r="X215" i="1"/>
  <c r="AC214" i="1"/>
  <c r="AB214" i="1"/>
  <c r="AA214" i="1"/>
  <c r="X214" i="1"/>
  <c r="AC213" i="1"/>
  <c r="AB213" i="1"/>
  <c r="AA213" i="1"/>
  <c r="X213" i="1"/>
  <c r="AC212" i="1"/>
  <c r="AB212" i="1"/>
  <c r="AA212" i="1"/>
  <c r="X212" i="1"/>
  <c r="AC211" i="1"/>
  <c r="AB211" i="1"/>
  <c r="AA211" i="1"/>
  <c r="X211" i="1"/>
  <c r="AC210" i="1"/>
  <c r="AB210" i="1"/>
  <c r="AA210" i="1"/>
  <c r="X210" i="1"/>
  <c r="AC209" i="1"/>
  <c r="AB209" i="1"/>
  <c r="AA209" i="1"/>
  <c r="X209" i="1"/>
  <c r="AC208" i="1"/>
  <c r="AB208" i="1"/>
  <c r="AA208" i="1"/>
  <c r="X208" i="1"/>
  <c r="AC207" i="1"/>
  <c r="AB207" i="1"/>
  <c r="AA207" i="1"/>
  <c r="X207" i="1"/>
  <c r="AC206" i="1"/>
  <c r="AB206" i="1"/>
  <c r="AA206" i="1"/>
  <c r="X206" i="1"/>
  <c r="AC205" i="1"/>
  <c r="AB205" i="1"/>
  <c r="AA205" i="1"/>
  <c r="X205" i="1"/>
  <c r="AC204" i="1"/>
  <c r="AB204" i="1"/>
  <c r="AA204" i="1"/>
  <c r="X204" i="1"/>
  <c r="AC203" i="1"/>
  <c r="AB203" i="1"/>
  <c r="AA203" i="1"/>
  <c r="X203" i="1"/>
  <c r="AC202" i="1"/>
  <c r="AB202" i="1"/>
  <c r="AA202" i="1"/>
  <c r="X202" i="1"/>
  <c r="AC201" i="1"/>
  <c r="AB201" i="1"/>
  <c r="AA201" i="1"/>
  <c r="X201" i="1"/>
  <c r="AC200" i="1"/>
  <c r="AB200" i="1"/>
  <c r="AA200" i="1"/>
  <c r="X200" i="1"/>
  <c r="AC199" i="1"/>
  <c r="AB199" i="1"/>
  <c r="AA199" i="1"/>
  <c r="X199" i="1"/>
  <c r="AC198" i="1"/>
  <c r="AB198" i="1"/>
  <c r="AA198" i="1"/>
  <c r="X198" i="1"/>
  <c r="AC197" i="1"/>
  <c r="AB197" i="1"/>
  <c r="AA197" i="1"/>
  <c r="X197" i="1"/>
  <c r="AC196" i="1"/>
  <c r="AB196" i="1"/>
  <c r="AA196" i="1"/>
  <c r="X196" i="1"/>
  <c r="AC195" i="1"/>
  <c r="AB195" i="1"/>
  <c r="AA195" i="1"/>
  <c r="X195" i="1"/>
  <c r="AC194" i="1"/>
  <c r="AB194" i="1"/>
  <c r="AA194" i="1"/>
  <c r="X194" i="1"/>
  <c r="AC193" i="1"/>
  <c r="AB193" i="1"/>
  <c r="AA193" i="1"/>
  <c r="X193" i="1"/>
  <c r="AC192" i="1"/>
  <c r="AB192" i="1"/>
  <c r="AA192" i="1"/>
  <c r="X192" i="1"/>
  <c r="AC191" i="1"/>
  <c r="AB191" i="1"/>
  <c r="AA191" i="1"/>
  <c r="X191" i="1"/>
  <c r="AC190" i="1"/>
  <c r="AB190" i="1"/>
  <c r="AA190" i="1"/>
  <c r="X190" i="1"/>
  <c r="AC189" i="1"/>
  <c r="AB189" i="1"/>
  <c r="AA189" i="1"/>
  <c r="X189" i="1"/>
  <c r="AC188" i="1"/>
  <c r="AB188" i="1"/>
  <c r="AA188" i="1"/>
  <c r="X188" i="1"/>
  <c r="AC187" i="1"/>
  <c r="AB187" i="1"/>
  <c r="AA187" i="1"/>
  <c r="X187" i="1"/>
  <c r="AC186" i="1"/>
  <c r="AB186" i="1"/>
  <c r="AA186" i="1"/>
  <c r="X186" i="1"/>
  <c r="AC185" i="1"/>
  <c r="AB185" i="1"/>
  <c r="AA185" i="1"/>
  <c r="X185" i="1"/>
  <c r="AC184" i="1"/>
  <c r="AB184" i="1"/>
  <c r="AA184" i="1"/>
  <c r="X184" i="1"/>
  <c r="AC183" i="1"/>
  <c r="AB183" i="1"/>
  <c r="AA183" i="1"/>
  <c r="X183" i="1"/>
  <c r="AC182" i="1"/>
  <c r="AB182" i="1"/>
  <c r="AA182" i="1"/>
  <c r="X182" i="1"/>
  <c r="AC181" i="1"/>
  <c r="AB181" i="1"/>
  <c r="AA181" i="1"/>
  <c r="X181" i="1"/>
  <c r="AC180" i="1"/>
  <c r="AB180" i="1"/>
  <c r="AA180" i="1"/>
  <c r="X180" i="1"/>
  <c r="AC179" i="1"/>
  <c r="AB179" i="1"/>
  <c r="AA179" i="1"/>
  <c r="X179" i="1"/>
  <c r="AC178" i="1"/>
  <c r="AB178" i="1"/>
  <c r="AA178" i="1"/>
  <c r="X178" i="1"/>
  <c r="AC177" i="1"/>
  <c r="AB177" i="1"/>
  <c r="AA177" i="1"/>
  <c r="X177" i="1"/>
  <c r="AC176" i="1"/>
  <c r="AB176" i="1"/>
  <c r="AA176" i="1"/>
  <c r="X176" i="1"/>
  <c r="AC175" i="1"/>
  <c r="AB175" i="1"/>
  <c r="AA175" i="1"/>
  <c r="X175" i="1"/>
  <c r="AC174" i="1"/>
  <c r="AB174" i="1"/>
  <c r="AA174" i="1"/>
  <c r="X174" i="1"/>
  <c r="AC173" i="1"/>
  <c r="AB173" i="1"/>
  <c r="AA173" i="1"/>
  <c r="X173" i="1"/>
  <c r="AC172" i="1"/>
  <c r="AB172" i="1"/>
  <c r="AA172" i="1"/>
  <c r="X172" i="1"/>
  <c r="AC171" i="1"/>
  <c r="AB171" i="1"/>
  <c r="AA171" i="1"/>
  <c r="X171" i="1"/>
  <c r="AC170" i="1"/>
  <c r="AB170" i="1"/>
  <c r="AA170" i="1"/>
  <c r="X170" i="1"/>
  <c r="AC169" i="1"/>
  <c r="AB169" i="1"/>
  <c r="AA169" i="1"/>
  <c r="X169" i="1"/>
  <c r="AC168" i="1"/>
  <c r="AB168" i="1"/>
  <c r="AA168" i="1"/>
  <c r="X168" i="1"/>
  <c r="AC167" i="1"/>
  <c r="AB167" i="1"/>
  <c r="AA167" i="1"/>
  <c r="X167" i="1"/>
  <c r="AC166" i="1"/>
  <c r="AB166" i="1"/>
  <c r="AA166" i="1"/>
  <c r="X166" i="1"/>
  <c r="AC165" i="1"/>
  <c r="AB165" i="1"/>
  <c r="AA165" i="1"/>
  <c r="X165" i="1"/>
  <c r="AC164" i="1"/>
  <c r="AB164" i="1"/>
  <c r="AA164" i="1"/>
  <c r="X164" i="1"/>
  <c r="AC163" i="1"/>
  <c r="AB163" i="1"/>
  <c r="AA163" i="1"/>
  <c r="X163" i="1"/>
  <c r="AC162" i="1"/>
  <c r="AB162" i="1"/>
  <c r="AA162" i="1"/>
  <c r="X162" i="1"/>
  <c r="AC161" i="1"/>
  <c r="AB161" i="1"/>
  <c r="AA161" i="1"/>
  <c r="X161" i="1"/>
  <c r="AC160" i="1"/>
  <c r="AB160" i="1"/>
  <c r="AA160" i="1"/>
  <c r="X160" i="1"/>
  <c r="AC159" i="1"/>
  <c r="AB159" i="1"/>
  <c r="AA159" i="1"/>
  <c r="X159" i="1"/>
  <c r="AC158" i="1"/>
  <c r="AB158" i="1"/>
  <c r="AA158" i="1"/>
  <c r="X158" i="1"/>
  <c r="AC157" i="1"/>
  <c r="AB157" i="1"/>
  <c r="AA157" i="1"/>
  <c r="X157" i="1"/>
  <c r="AC156" i="1"/>
  <c r="AB156" i="1"/>
  <c r="AA156" i="1"/>
  <c r="X156" i="1"/>
  <c r="AC155" i="1"/>
  <c r="AB155" i="1"/>
  <c r="AA155" i="1"/>
  <c r="X155" i="1"/>
  <c r="AC154" i="1"/>
  <c r="AB154" i="1"/>
  <c r="AA154" i="1"/>
  <c r="X154" i="1"/>
  <c r="AC153" i="1"/>
  <c r="AB153" i="1"/>
  <c r="AA153" i="1"/>
  <c r="X153" i="1"/>
  <c r="AC152" i="1"/>
  <c r="AB152" i="1"/>
  <c r="AA152" i="1"/>
  <c r="X152" i="1"/>
  <c r="AC151" i="1"/>
  <c r="AB151" i="1"/>
  <c r="AA151" i="1"/>
  <c r="X151" i="1"/>
  <c r="AC150" i="1"/>
  <c r="AB150" i="1"/>
  <c r="AA150" i="1"/>
  <c r="X150" i="1"/>
  <c r="AC149" i="1"/>
  <c r="AB149" i="1"/>
  <c r="AA149" i="1"/>
  <c r="X149" i="1"/>
  <c r="AC148" i="1"/>
  <c r="AB148" i="1"/>
  <c r="AA148" i="1"/>
  <c r="X148" i="1"/>
  <c r="AC147" i="1"/>
  <c r="AB147" i="1"/>
  <c r="AA147" i="1"/>
  <c r="X147" i="1"/>
  <c r="AC146" i="1"/>
  <c r="AB146" i="1"/>
  <c r="AA146" i="1"/>
  <c r="X146" i="1"/>
  <c r="AC145" i="1"/>
  <c r="AB145" i="1"/>
  <c r="AA145" i="1"/>
  <c r="X145" i="1"/>
  <c r="AC144" i="1"/>
  <c r="AB144" i="1"/>
  <c r="AA144" i="1"/>
  <c r="X144" i="1"/>
  <c r="AC143" i="1"/>
  <c r="AB143" i="1"/>
  <c r="AA143" i="1"/>
  <c r="X143" i="1"/>
  <c r="AC142" i="1"/>
  <c r="AB142" i="1"/>
  <c r="AA142" i="1"/>
  <c r="X142" i="1"/>
  <c r="AC141" i="1"/>
  <c r="AB141" i="1"/>
  <c r="AA141" i="1"/>
  <c r="X141" i="1"/>
  <c r="AC140" i="1"/>
  <c r="AB140" i="1"/>
  <c r="AA140" i="1"/>
  <c r="X140" i="1"/>
  <c r="AC139" i="1"/>
  <c r="AB139" i="1"/>
  <c r="AA139" i="1"/>
  <c r="X139" i="1"/>
  <c r="AC138" i="1"/>
  <c r="AB138" i="1"/>
  <c r="AA138" i="1"/>
  <c r="X138" i="1"/>
  <c r="AC137" i="1"/>
  <c r="AB137" i="1"/>
  <c r="AA137" i="1"/>
  <c r="X137" i="1"/>
  <c r="AC136" i="1"/>
  <c r="AB136" i="1"/>
  <c r="AA136" i="1"/>
  <c r="X136" i="1"/>
  <c r="AC135" i="1"/>
  <c r="AB135" i="1"/>
  <c r="AA135" i="1"/>
  <c r="X135" i="1"/>
  <c r="AC134" i="1"/>
  <c r="AB134" i="1"/>
  <c r="AA134" i="1"/>
  <c r="X134" i="1"/>
  <c r="AC133" i="1"/>
  <c r="AB133" i="1"/>
  <c r="AA133" i="1"/>
  <c r="X133" i="1"/>
  <c r="AC132" i="1"/>
  <c r="AB132" i="1"/>
  <c r="AA132" i="1"/>
  <c r="X132" i="1"/>
  <c r="AC131" i="1"/>
  <c r="AB131" i="1"/>
  <c r="AA131" i="1"/>
  <c r="X131" i="1"/>
  <c r="AC130" i="1"/>
  <c r="AB130" i="1"/>
  <c r="AA130" i="1"/>
  <c r="X130" i="1"/>
  <c r="AC129" i="1"/>
  <c r="AB129" i="1"/>
  <c r="AA129" i="1"/>
  <c r="X129" i="1"/>
  <c r="AC128" i="1"/>
  <c r="AB128" i="1"/>
  <c r="AA128" i="1"/>
  <c r="X128" i="1"/>
  <c r="AC127" i="1"/>
  <c r="AB127" i="1"/>
  <c r="AA127" i="1"/>
  <c r="X127" i="1"/>
  <c r="AC126" i="1"/>
  <c r="AB126" i="1"/>
  <c r="AA126" i="1"/>
  <c r="X126" i="1"/>
  <c r="AC125" i="1"/>
  <c r="AB125" i="1"/>
  <c r="AA125" i="1"/>
  <c r="X125" i="1"/>
  <c r="AC124" i="1"/>
  <c r="AB124" i="1"/>
  <c r="AA124" i="1"/>
  <c r="X124" i="1"/>
  <c r="AC123" i="1"/>
  <c r="AB123" i="1"/>
  <c r="AA123" i="1"/>
  <c r="X123" i="1"/>
  <c r="AC122" i="1"/>
  <c r="AB122" i="1"/>
  <c r="AA122" i="1"/>
  <c r="X122" i="1"/>
  <c r="AC121" i="1"/>
  <c r="AB121" i="1"/>
  <c r="AA121" i="1"/>
  <c r="X121" i="1"/>
  <c r="AC120" i="1"/>
  <c r="AB120" i="1"/>
  <c r="AA120" i="1"/>
  <c r="X120" i="1"/>
  <c r="AC119" i="1"/>
  <c r="AB119" i="1"/>
  <c r="AA119" i="1"/>
  <c r="X119" i="1"/>
  <c r="AC118" i="1"/>
  <c r="AB118" i="1"/>
  <c r="AA118" i="1"/>
  <c r="X118" i="1"/>
  <c r="AC117" i="1"/>
  <c r="AB117" i="1"/>
  <c r="AA117" i="1"/>
  <c r="X117" i="1"/>
  <c r="AC116" i="1"/>
  <c r="AB116" i="1"/>
  <c r="AA116" i="1"/>
  <c r="X116" i="1"/>
  <c r="AC115" i="1"/>
  <c r="AB115" i="1"/>
  <c r="AA115" i="1"/>
  <c r="X115" i="1"/>
  <c r="AC114" i="1"/>
  <c r="AB114" i="1"/>
  <c r="AA114" i="1"/>
  <c r="X114" i="1"/>
  <c r="AC113" i="1"/>
  <c r="AB113" i="1"/>
  <c r="AA113" i="1"/>
  <c r="X113" i="1"/>
  <c r="AC112" i="1"/>
  <c r="AB112" i="1"/>
  <c r="AA112" i="1"/>
  <c r="X112" i="1"/>
  <c r="AC111" i="1"/>
  <c r="AB111" i="1"/>
  <c r="AA111" i="1"/>
  <c r="X111" i="1"/>
  <c r="AC110" i="1"/>
  <c r="AB110" i="1"/>
  <c r="AA110" i="1"/>
  <c r="X110" i="1"/>
  <c r="AC109" i="1"/>
  <c r="AB109" i="1"/>
  <c r="AA109" i="1"/>
  <c r="X109" i="1"/>
  <c r="AC108" i="1"/>
  <c r="AB108" i="1"/>
  <c r="AA108" i="1"/>
  <c r="X108" i="1"/>
  <c r="AC107" i="1"/>
  <c r="AB107" i="1"/>
  <c r="AA107" i="1"/>
  <c r="X107" i="1"/>
  <c r="AC106" i="1"/>
  <c r="AB106" i="1"/>
  <c r="AA106" i="1"/>
  <c r="X106" i="1"/>
  <c r="AC105" i="1"/>
  <c r="AB105" i="1"/>
  <c r="AA105" i="1"/>
  <c r="X105" i="1"/>
  <c r="AC104" i="1"/>
  <c r="AB104" i="1"/>
  <c r="AA104" i="1"/>
  <c r="X104" i="1"/>
  <c r="AC103" i="1"/>
  <c r="AB103" i="1"/>
  <c r="AA103" i="1"/>
  <c r="X103" i="1"/>
  <c r="AC102" i="1"/>
  <c r="AB102" i="1"/>
  <c r="AA102" i="1"/>
  <c r="X102" i="1"/>
  <c r="AC101" i="1"/>
  <c r="AB101" i="1"/>
  <c r="AA101" i="1"/>
  <c r="X101" i="1"/>
  <c r="AC100" i="1"/>
  <c r="AB100" i="1"/>
  <c r="AA100" i="1"/>
  <c r="X100" i="1"/>
  <c r="AC99" i="1"/>
  <c r="AB99" i="1"/>
  <c r="AA99" i="1"/>
  <c r="X99" i="1"/>
  <c r="AC98" i="1"/>
  <c r="AB98" i="1"/>
  <c r="AA98" i="1"/>
  <c r="X98" i="1"/>
  <c r="AC97" i="1"/>
  <c r="AB97" i="1"/>
  <c r="AA97" i="1"/>
  <c r="X97" i="1"/>
  <c r="AC96" i="1"/>
  <c r="AB96" i="1"/>
  <c r="AA96" i="1"/>
  <c r="X96" i="1"/>
  <c r="AC95" i="1"/>
  <c r="AB95" i="1"/>
  <c r="AA95" i="1"/>
  <c r="X95" i="1"/>
  <c r="AC94" i="1"/>
  <c r="AB94" i="1"/>
  <c r="AA94" i="1"/>
  <c r="X94" i="1"/>
  <c r="AC93" i="1"/>
  <c r="AB93" i="1"/>
  <c r="AA93" i="1"/>
  <c r="X93" i="1"/>
  <c r="AC92" i="1"/>
  <c r="AB92" i="1"/>
  <c r="AA92" i="1"/>
  <c r="X92" i="1"/>
  <c r="AC91" i="1"/>
  <c r="AB91" i="1"/>
  <c r="AA91" i="1"/>
  <c r="X91" i="1"/>
  <c r="AC90" i="1"/>
  <c r="AB90" i="1"/>
  <c r="AA90" i="1"/>
  <c r="X90" i="1"/>
  <c r="AC89" i="1"/>
  <c r="AB89" i="1"/>
  <c r="AA89" i="1"/>
  <c r="X89" i="1"/>
  <c r="AC88" i="1"/>
  <c r="AB88" i="1"/>
  <c r="AA88" i="1"/>
  <c r="X88" i="1"/>
  <c r="AC87" i="1"/>
  <c r="AB87" i="1"/>
  <c r="AA87" i="1"/>
  <c r="X87" i="1"/>
  <c r="AC86" i="1"/>
  <c r="AB86" i="1"/>
  <c r="AA86" i="1"/>
  <c r="X86" i="1"/>
  <c r="AC85" i="1"/>
  <c r="AB85" i="1"/>
  <c r="AA85" i="1"/>
  <c r="X85" i="1"/>
  <c r="AC84" i="1"/>
  <c r="AB84" i="1"/>
  <c r="AA84" i="1"/>
  <c r="X84" i="1"/>
  <c r="AC83" i="1"/>
  <c r="AB83" i="1"/>
  <c r="AA83" i="1"/>
  <c r="X83" i="1"/>
  <c r="AC82" i="1"/>
  <c r="AB82" i="1"/>
  <c r="AA82" i="1"/>
  <c r="X82" i="1"/>
  <c r="AC81" i="1"/>
  <c r="AB81" i="1"/>
  <c r="AA81" i="1"/>
  <c r="X81" i="1"/>
  <c r="AC80" i="1"/>
  <c r="AB80" i="1"/>
  <c r="AA80" i="1"/>
  <c r="X80" i="1"/>
  <c r="AC79" i="1"/>
  <c r="AB79" i="1"/>
  <c r="AA79" i="1"/>
  <c r="X79" i="1"/>
  <c r="AC78" i="1"/>
  <c r="AB78" i="1"/>
  <c r="AA78" i="1"/>
  <c r="X78" i="1"/>
  <c r="AC77" i="1"/>
  <c r="AB77" i="1"/>
  <c r="AA77" i="1"/>
  <c r="X77" i="1"/>
  <c r="AC76" i="1"/>
  <c r="AB76" i="1"/>
  <c r="AA76" i="1"/>
  <c r="X76" i="1"/>
  <c r="AC75" i="1"/>
  <c r="AB75" i="1"/>
  <c r="AA75" i="1"/>
  <c r="X75" i="1"/>
  <c r="AC74" i="1"/>
  <c r="AB74" i="1"/>
  <c r="AA74" i="1"/>
  <c r="X74" i="1"/>
  <c r="AC73" i="1"/>
  <c r="AB73" i="1"/>
  <c r="AA73" i="1"/>
  <c r="X73" i="1"/>
  <c r="AC72" i="1"/>
  <c r="AB72" i="1"/>
  <c r="AA72" i="1"/>
  <c r="X72" i="1"/>
  <c r="AC71" i="1"/>
  <c r="AB71" i="1"/>
  <c r="AA71" i="1"/>
  <c r="X71" i="1"/>
  <c r="AC70" i="1"/>
  <c r="AB70" i="1"/>
  <c r="AA70" i="1"/>
  <c r="X70" i="1"/>
  <c r="AC69" i="1"/>
  <c r="AB69" i="1"/>
  <c r="AA69" i="1"/>
  <c r="X69" i="1"/>
  <c r="AC68" i="1"/>
  <c r="AB68" i="1"/>
  <c r="AA68" i="1"/>
  <c r="X68" i="1"/>
  <c r="AC67" i="1"/>
  <c r="AB67" i="1"/>
  <c r="AA67" i="1"/>
  <c r="X67" i="1"/>
  <c r="AC66" i="1"/>
  <c r="AB66" i="1"/>
  <c r="AA66" i="1"/>
  <c r="X66" i="1"/>
  <c r="AC65" i="1"/>
  <c r="AB65" i="1"/>
  <c r="AA65" i="1"/>
  <c r="X65" i="1"/>
  <c r="AC64" i="1"/>
  <c r="AB64" i="1"/>
  <c r="AA64" i="1"/>
  <c r="X64" i="1"/>
  <c r="AC63" i="1"/>
  <c r="AB63" i="1"/>
  <c r="AA63" i="1"/>
  <c r="X63" i="1"/>
  <c r="AC62" i="1"/>
  <c r="AB62" i="1"/>
  <c r="AA62" i="1"/>
  <c r="X62" i="1"/>
  <c r="AC61" i="1"/>
  <c r="AB61" i="1"/>
  <c r="AA61" i="1"/>
  <c r="X61" i="1"/>
  <c r="AC60" i="1"/>
  <c r="AB60" i="1"/>
  <c r="AA60" i="1"/>
  <c r="X60" i="1"/>
  <c r="AC59" i="1"/>
  <c r="AB59" i="1"/>
  <c r="AA59" i="1"/>
  <c r="X59" i="1"/>
  <c r="AC58" i="1"/>
  <c r="AB58" i="1"/>
  <c r="AA58" i="1"/>
  <c r="X58" i="1"/>
  <c r="AC57" i="1"/>
  <c r="AB57" i="1"/>
  <c r="AA57" i="1"/>
  <c r="X57" i="1"/>
  <c r="AC56" i="1"/>
  <c r="AB56" i="1"/>
  <c r="AA56" i="1"/>
  <c r="X56" i="1"/>
  <c r="AC55" i="1"/>
  <c r="AB55" i="1"/>
  <c r="AA55" i="1"/>
  <c r="X55" i="1"/>
  <c r="AC54" i="1"/>
  <c r="AB54" i="1"/>
  <c r="AA54" i="1"/>
  <c r="X54" i="1"/>
  <c r="AC53" i="1"/>
  <c r="AB53" i="1"/>
  <c r="AA53" i="1"/>
  <c r="X53" i="1"/>
  <c r="AC52" i="1"/>
  <c r="AB52" i="1"/>
  <c r="AA52" i="1"/>
  <c r="X52" i="1"/>
  <c r="AC51" i="1"/>
  <c r="AB51" i="1"/>
  <c r="AA51" i="1"/>
  <c r="X51" i="1"/>
  <c r="AC50" i="1"/>
  <c r="AB50" i="1"/>
  <c r="AA50" i="1"/>
  <c r="X50" i="1"/>
  <c r="AC49" i="1"/>
  <c r="AB49" i="1"/>
  <c r="AA49" i="1"/>
  <c r="X49" i="1"/>
  <c r="AC48" i="1"/>
  <c r="AB48" i="1"/>
  <c r="AA48" i="1"/>
  <c r="X48" i="1"/>
  <c r="AC47" i="1"/>
  <c r="AB47" i="1"/>
  <c r="AA47" i="1"/>
  <c r="X47" i="1"/>
  <c r="AC46" i="1"/>
  <c r="AB46" i="1"/>
  <c r="AA46" i="1"/>
  <c r="X46" i="1"/>
  <c r="AC45" i="1"/>
  <c r="AB45" i="1"/>
  <c r="AA45" i="1"/>
  <c r="X45" i="1"/>
  <c r="AC44" i="1"/>
  <c r="AB44" i="1"/>
  <c r="AA44" i="1"/>
  <c r="X44" i="1"/>
  <c r="AC43" i="1"/>
  <c r="AB43" i="1"/>
  <c r="AA43" i="1"/>
  <c r="X43" i="1"/>
  <c r="AC42" i="1"/>
  <c r="AB42" i="1"/>
  <c r="AA42" i="1"/>
  <c r="X42" i="1"/>
  <c r="AC41" i="1"/>
  <c r="AB41" i="1"/>
  <c r="AA41" i="1"/>
  <c r="X41" i="1"/>
  <c r="AC40" i="1"/>
  <c r="AB40" i="1"/>
  <c r="AA40" i="1"/>
  <c r="X40" i="1"/>
  <c r="AC39" i="1"/>
  <c r="AB39" i="1"/>
  <c r="AA39" i="1"/>
  <c r="X39" i="1"/>
  <c r="AC38" i="1"/>
  <c r="AB38" i="1"/>
  <c r="AA38" i="1"/>
  <c r="X38" i="1"/>
  <c r="AC37" i="1"/>
  <c r="AB37" i="1"/>
  <c r="AA37" i="1"/>
  <c r="X37" i="1"/>
  <c r="AC36" i="1"/>
  <c r="AB36" i="1"/>
  <c r="AA36" i="1"/>
  <c r="X36" i="1"/>
  <c r="AC35" i="1"/>
  <c r="AB35" i="1"/>
  <c r="AA35" i="1"/>
  <c r="X35" i="1"/>
  <c r="AC34" i="1"/>
  <c r="AB34" i="1"/>
  <c r="AA34" i="1"/>
  <c r="X34" i="1"/>
  <c r="AC33" i="1"/>
  <c r="AB33" i="1"/>
  <c r="AA33" i="1"/>
  <c r="X33" i="1"/>
  <c r="AC32" i="1"/>
  <c r="AB32" i="1"/>
  <c r="AA32" i="1"/>
  <c r="X32" i="1"/>
  <c r="AC31" i="1"/>
  <c r="AB31" i="1"/>
  <c r="AA31" i="1"/>
  <c r="X31" i="1"/>
  <c r="AC30" i="1"/>
  <c r="AB30" i="1"/>
  <c r="AA30" i="1"/>
  <c r="X30" i="1"/>
  <c r="AC29" i="1"/>
  <c r="AB29" i="1"/>
  <c r="AA29" i="1"/>
  <c r="X29" i="1"/>
  <c r="AC28" i="1"/>
  <c r="AB28" i="1"/>
  <c r="AA28" i="1"/>
  <c r="X28" i="1"/>
  <c r="AC27" i="1"/>
  <c r="AB27" i="1"/>
  <c r="AA27" i="1"/>
  <c r="X27" i="1"/>
  <c r="AC26" i="1"/>
  <c r="AB26" i="1"/>
  <c r="AA26" i="1"/>
  <c r="X26" i="1"/>
  <c r="AC25" i="1"/>
  <c r="AB25" i="1"/>
  <c r="AA25" i="1"/>
  <c r="X25" i="1"/>
  <c r="AC24" i="1"/>
  <c r="AB24" i="1"/>
  <c r="AA24" i="1"/>
  <c r="X24" i="1"/>
  <c r="AC23" i="1"/>
  <c r="AB23" i="1"/>
  <c r="AA23" i="1"/>
  <c r="X23" i="1"/>
  <c r="AC22" i="1"/>
  <c r="AB22" i="1"/>
  <c r="AA22" i="1"/>
  <c r="X22" i="1"/>
  <c r="AC21" i="1"/>
  <c r="AB21" i="1"/>
  <c r="AA21" i="1"/>
  <c r="X21" i="1"/>
  <c r="AC20" i="1"/>
  <c r="AB20" i="1"/>
  <c r="AA20" i="1"/>
  <c r="X20" i="1"/>
  <c r="AC19" i="1"/>
  <c r="AB19" i="1"/>
  <c r="AA19" i="1"/>
  <c r="X19" i="1"/>
  <c r="AC18" i="1"/>
  <c r="AB18" i="1"/>
  <c r="AA18" i="1"/>
  <c r="X18" i="1"/>
  <c r="AC17" i="1"/>
  <c r="AB17" i="1"/>
  <c r="AA17" i="1"/>
  <c r="X17" i="1"/>
  <c r="AC16" i="1"/>
  <c r="AB16" i="1"/>
  <c r="AA16" i="1"/>
  <c r="X16" i="1"/>
  <c r="AC15" i="1"/>
  <c r="AB15" i="1"/>
  <c r="AA15" i="1"/>
  <c r="X15" i="1"/>
  <c r="AC14" i="1"/>
  <c r="AB14" i="1"/>
  <c r="AA14" i="1"/>
  <c r="X14" i="1"/>
  <c r="AC13" i="1"/>
  <c r="AB13" i="1"/>
  <c r="AA13" i="1"/>
  <c r="X13" i="1"/>
  <c r="AC12" i="1"/>
  <c r="AB12" i="1"/>
  <c r="AA12" i="1"/>
  <c r="X12" i="1"/>
  <c r="AC11" i="1"/>
  <c r="AB11" i="1"/>
  <c r="AA11" i="1"/>
  <c r="X11" i="1"/>
  <c r="AC10" i="1"/>
  <c r="AB10" i="1"/>
  <c r="AA10" i="1"/>
  <c r="X10" i="1"/>
  <c r="AC9" i="1"/>
  <c r="AB9" i="1"/>
  <c r="AA9" i="1"/>
  <c r="X9" i="1"/>
  <c r="AC8" i="1"/>
  <c r="AB8" i="1"/>
  <c r="AA8" i="1"/>
  <c r="X8" i="1"/>
  <c r="AC7" i="1"/>
  <c r="AB7" i="1"/>
  <c r="AA7" i="1"/>
  <c r="X7" i="1"/>
  <c r="AC6" i="1"/>
  <c r="AB6" i="1"/>
  <c r="AA6" i="1"/>
  <c r="X6" i="1"/>
  <c r="AC5" i="1"/>
  <c r="AB5" i="1"/>
  <c r="AA5" i="1"/>
  <c r="X5" i="1"/>
  <c r="AC4" i="1"/>
  <c r="AB4" i="1"/>
  <c r="AA4" i="1"/>
  <c r="X4" i="1"/>
  <c r="AC3" i="1"/>
  <c r="AB3" i="1"/>
  <c r="AA3" i="1"/>
  <c r="X3" i="1"/>
  <c r="X2" i="1"/>
  <c r="AC2" i="1"/>
  <c r="AB2" i="1"/>
  <c r="AA2" i="1"/>
  <c r="BL2" i="1" l="1"/>
  <c r="AH2" i="1" s="1"/>
  <c r="AJ2" i="1" s="1"/>
  <c r="BL123" i="1"/>
  <c r="BK123" i="1"/>
  <c r="AH123" i="1" s="1"/>
  <c r="AJ123" i="1" s="1"/>
  <c r="AK123" i="1" s="1"/>
  <c r="AH405" i="1"/>
  <c r="AJ405" i="1" s="1"/>
  <c r="AK405" i="1" s="1"/>
  <c r="AH222" i="1"/>
  <c r="AJ222" i="1" s="1"/>
  <c r="AK222" i="1" s="1"/>
  <c r="BL333" i="1"/>
  <c r="AH333" i="1" s="1"/>
  <c r="AJ333" i="1" s="1"/>
  <c r="AK333" i="1" s="1"/>
  <c r="BL407" i="1"/>
  <c r="BK407" i="1"/>
  <c r="BL319" i="1"/>
  <c r="BK319" i="1"/>
  <c r="AH319" i="1" s="1"/>
  <c r="AJ319" i="1" s="1"/>
  <c r="AK319" i="1" s="1"/>
  <c r="BL56" i="1"/>
  <c r="BK53" i="1"/>
  <c r="BL187" i="1"/>
  <c r="BL125" i="1"/>
  <c r="BK434" i="1"/>
  <c r="BL137" i="1"/>
  <c r="AH137" i="1" s="1"/>
  <c r="AJ137" i="1" s="1"/>
  <c r="AK137" i="1" s="1"/>
  <c r="BK445" i="1"/>
  <c r="AH445" i="1" s="1"/>
  <c r="AJ445" i="1" s="1"/>
  <c r="AK445" i="1" s="1"/>
  <c r="BK336" i="1"/>
  <c r="BL159" i="1"/>
  <c r="AH159" i="1" s="1"/>
  <c r="AJ159" i="1" s="1"/>
  <c r="AK159" i="1" s="1"/>
  <c r="BL247" i="1"/>
  <c r="BL358" i="1"/>
  <c r="BL315" i="1"/>
  <c r="BK110" i="1"/>
  <c r="AH359" i="1"/>
  <c r="AJ359" i="1" s="1"/>
  <c r="AK359" i="1" s="1"/>
  <c r="BK279" i="1"/>
  <c r="BL326" i="1"/>
  <c r="BK76" i="1"/>
  <c r="AH76" i="1" s="1"/>
  <c r="AJ76" i="1" s="1"/>
  <c r="AK76" i="1" s="1"/>
  <c r="BK207" i="1"/>
  <c r="AH207" i="1" s="1"/>
  <c r="AJ207" i="1" s="1"/>
  <c r="AK207" i="1" s="1"/>
  <c r="BK138" i="1"/>
  <c r="AH138" i="1" s="1"/>
  <c r="AJ138" i="1" s="1"/>
  <c r="AK138" i="1" s="1"/>
  <c r="AH332" i="1"/>
  <c r="AJ332" i="1" s="1"/>
  <c r="AK332" i="1" s="1"/>
  <c r="BL200" i="1"/>
  <c r="AH200" i="1" s="1"/>
  <c r="AJ200" i="1" s="1"/>
  <c r="AK200" i="1" s="1"/>
  <c r="BK342" i="1"/>
  <c r="AH342" i="1" s="1"/>
  <c r="AJ342" i="1" s="1"/>
  <c r="AK342" i="1" s="1"/>
  <c r="AH133" i="1"/>
  <c r="AJ133" i="1" s="1"/>
  <c r="AK133" i="1" s="1"/>
  <c r="AH367" i="1"/>
  <c r="AJ367" i="1" s="1"/>
  <c r="AK367" i="1" s="1"/>
  <c r="BL58" i="1"/>
  <c r="BK58" i="1"/>
  <c r="BK22" i="1"/>
  <c r="BL22" i="1"/>
  <c r="AH195" i="1"/>
  <c r="AJ195" i="1" s="1"/>
  <c r="AK195" i="1" s="1"/>
  <c r="AH105" i="1"/>
  <c r="AJ105" i="1" s="1"/>
  <c r="AK105" i="1" s="1"/>
  <c r="BK84" i="1"/>
  <c r="BK249" i="1"/>
  <c r="AH249" i="1" s="1"/>
  <c r="AJ249" i="1" s="1"/>
  <c r="AK249" i="1" s="1"/>
  <c r="BK99" i="1"/>
  <c r="AH99" i="1" s="1"/>
  <c r="AJ99" i="1" s="1"/>
  <c r="AK99" i="1" s="1"/>
  <c r="BK128" i="1"/>
  <c r="BL69" i="1"/>
  <c r="AH69" i="1" s="1"/>
  <c r="AJ69" i="1" s="1"/>
  <c r="AK69" i="1" s="1"/>
  <c r="BL40" i="1"/>
  <c r="BK40" i="1"/>
  <c r="AH165" i="1"/>
  <c r="AJ165" i="1" s="1"/>
  <c r="AK165" i="1" s="1"/>
  <c r="BL213" i="1"/>
  <c r="AH213" i="1" s="1"/>
  <c r="AJ213" i="1" s="1"/>
  <c r="AK213" i="1" s="1"/>
  <c r="AH279" i="1"/>
  <c r="AJ279" i="1" s="1"/>
  <c r="AK279" i="1" s="1"/>
  <c r="AH147" i="1"/>
  <c r="AJ147" i="1" s="1"/>
  <c r="AK147" i="1" s="1"/>
  <c r="BL377" i="1"/>
  <c r="AH142" i="1"/>
  <c r="AJ142" i="1" s="1"/>
  <c r="AK142" i="1" s="1"/>
  <c r="BK292" i="1"/>
  <c r="AH292" i="1" s="1"/>
  <c r="AJ292" i="1" s="1"/>
  <c r="AK292" i="1" s="1"/>
  <c r="BK176" i="1"/>
  <c r="BL176" i="1"/>
  <c r="AH78" i="1"/>
  <c r="AJ78" i="1" s="1"/>
  <c r="AK78" i="1" s="1"/>
  <c r="AH264" i="1"/>
  <c r="AJ264" i="1" s="1"/>
  <c r="AK264" i="1" s="1"/>
  <c r="AH430" i="1"/>
  <c r="AJ430" i="1" s="1"/>
  <c r="AK430" i="1" s="1"/>
  <c r="AH14" i="1"/>
  <c r="AJ14" i="1" s="1"/>
  <c r="AK14" i="1" s="1"/>
  <c r="AH285" i="1"/>
  <c r="AJ285" i="1" s="1"/>
  <c r="AK285" i="1" s="1"/>
  <c r="AH304" i="1"/>
  <c r="AJ304" i="1" s="1"/>
  <c r="AK304" i="1" s="1"/>
  <c r="AH205" i="1"/>
  <c r="AJ205" i="1" s="1"/>
  <c r="AK205" i="1" s="1"/>
  <c r="AH368" i="1"/>
  <c r="AJ368" i="1" s="1"/>
  <c r="AK368" i="1" s="1"/>
  <c r="AH82" i="1"/>
  <c r="AJ82" i="1" s="1"/>
  <c r="AK82" i="1" s="1"/>
  <c r="AH343" i="1"/>
  <c r="AJ343" i="1" s="1"/>
  <c r="AK343" i="1" s="1"/>
  <c r="AH452" i="1"/>
  <c r="AJ452" i="1" s="1"/>
  <c r="AK452" i="1" s="1"/>
  <c r="BK345" i="1"/>
  <c r="AH345" i="1" s="1"/>
  <c r="AJ345" i="1" s="1"/>
  <c r="AK345" i="1" s="1"/>
  <c r="BK286" i="1"/>
  <c r="BL286" i="1"/>
  <c r="AH381" i="1"/>
  <c r="AJ381" i="1" s="1"/>
  <c r="AK381" i="1" s="1"/>
  <c r="AH198" i="1"/>
  <c r="AJ198" i="1" s="1"/>
  <c r="AK198" i="1" s="1"/>
  <c r="AH326" i="1"/>
  <c r="AJ326" i="1" s="1"/>
  <c r="AK326" i="1" s="1"/>
  <c r="AH161" i="1"/>
  <c r="AJ161" i="1" s="1"/>
  <c r="AK161" i="1" s="1"/>
  <c r="AH152" i="1"/>
  <c r="AJ152" i="1" s="1"/>
  <c r="AK152" i="1" s="1"/>
  <c r="BL384" i="1"/>
  <c r="BK384" i="1"/>
  <c r="BL443" i="1"/>
  <c r="BK443" i="1"/>
  <c r="AH454" i="1"/>
  <c r="AJ454" i="1" s="1"/>
  <c r="AK454" i="1" s="1"/>
  <c r="AH231" i="1"/>
  <c r="AJ231" i="1" s="1"/>
  <c r="AK231" i="1" s="1"/>
  <c r="AH422" i="1"/>
  <c r="AJ422" i="1" s="1"/>
  <c r="AK422" i="1" s="1"/>
  <c r="AH376" i="1"/>
  <c r="AJ376" i="1" s="1"/>
  <c r="AK376" i="1" s="1"/>
  <c r="AH183" i="1"/>
  <c r="AJ183" i="1" s="1"/>
  <c r="AK183" i="1" s="1"/>
  <c r="AH372" i="1"/>
  <c r="AJ372" i="1" s="1"/>
  <c r="AK372" i="1" s="1"/>
  <c r="BK270" i="1"/>
  <c r="BL270" i="1"/>
  <c r="BK224" i="1"/>
  <c r="BL224" i="1"/>
  <c r="BL158" i="1"/>
  <c r="BK158" i="1"/>
  <c r="AH380" i="1"/>
  <c r="AJ380" i="1" s="1"/>
  <c r="AK380" i="1" s="1"/>
  <c r="BK174" i="1"/>
  <c r="BL174" i="1"/>
  <c r="BK181" i="1"/>
  <c r="BL181" i="1"/>
  <c r="BL385" i="1"/>
  <c r="BK385" i="1"/>
  <c r="BL457" i="1"/>
  <c r="BK457" i="1"/>
  <c r="AH298" i="1"/>
  <c r="AJ298" i="1" s="1"/>
  <c r="AK298" i="1" s="1"/>
  <c r="AH460" i="1"/>
  <c r="AJ460" i="1" s="1"/>
  <c r="AK460" i="1" s="1"/>
  <c r="AH68" i="1"/>
  <c r="AJ68" i="1" s="1"/>
  <c r="AK68" i="1" s="1"/>
  <c r="AH112" i="1"/>
  <c r="AJ112" i="1" s="1"/>
  <c r="AK112" i="1" s="1"/>
  <c r="AH428" i="1"/>
  <c r="AJ428" i="1" s="1"/>
  <c r="AK428" i="1" s="1"/>
  <c r="AH20" i="1"/>
  <c r="AJ20" i="1" s="1"/>
  <c r="AK20" i="1" s="1"/>
  <c r="AH402" i="1"/>
  <c r="AJ402" i="1" s="1"/>
  <c r="AK402" i="1" s="1"/>
  <c r="BL80" i="1"/>
  <c r="AH80" i="1" s="1"/>
  <c r="AJ80" i="1" s="1"/>
  <c r="AK80" i="1" s="1"/>
  <c r="BK269" i="1"/>
  <c r="BL269" i="1"/>
  <c r="BL140" i="1"/>
  <c r="BK140" i="1"/>
  <c r="BK338" i="1"/>
  <c r="BL338" i="1"/>
  <c r="BL310" i="1"/>
  <c r="BK310" i="1"/>
  <c r="BK146" i="1"/>
  <c r="BL146" i="1"/>
  <c r="AH89" i="1"/>
  <c r="AJ89" i="1" s="1"/>
  <c r="AK89" i="1" s="1"/>
  <c r="AH31" i="1"/>
  <c r="AJ31" i="1" s="1"/>
  <c r="AK31" i="1" s="1"/>
  <c r="AH434" i="1"/>
  <c r="AJ434" i="1" s="1"/>
  <c r="AK434" i="1" s="1"/>
  <c r="BK210" i="1"/>
  <c r="BL210" i="1"/>
  <c r="BK202" i="1"/>
  <c r="BL202" i="1"/>
  <c r="AH199" i="1"/>
  <c r="AJ199" i="1" s="1"/>
  <c r="AK199" i="1" s="1"/>
  <c r="AH228" i="1"/>
  <c r="AJ228" i="1" s="1"/>
  <c r="AK228" i="1" s="1"/>
  <c r="AH139" i="1"/>
  <c r="AJ139" i="1" s="1"/>
  <c r="AK139" i="1" s="1"/>
  <c r="AH464" i="1"/>
  <c r="AJ464" i="1" s="1"/>
  <c r="AK464" i="1" s="1"/>
  <c r="AH157" i="1"/>
  <c r="AJ157" i="1" s="1"/>
  <c r="AK157" i="1" s="1"/>
  <c r="AH238" i="1"/>
  <c r="AJ238" i="1" s="1"/>
  <c r="AK238" i="1" s="1"/>
  <c r="AH369" i="1"/>
  <c r="AJ369" i="1" s="1"/>
  <c r="AK369" i="1" s="1"/>
  <c r="AH125" i="1"/>
  <c r="AJ125" i="1" s="1"/>
  <c r="AK125" i="1" s="1"/>
  <c r="AH247" i="1"/>
  <c r="AJ247" i="1" s="1"/>
  <c r="AK247" i="1" s="1"/>
  <c r="BK266" i="1"/>
  <c r="BL266" i="1"/>
  <c r="BL182" i="1"/>
  <c r="BK182" i="1"/>
  <c r="BK440" i="1"/>
  <c r="BL440" i="1"/>
  <c r="BL63" i="1"/>
  <c r="BK63" i="1"/>
  <c r="BL43" i="1"/>
  <c r="BK43" i="1"/>
  <c r="BL463" i="1"/>
  <c r="BK463" i="1"/>
  <c r="AH130" i="1"/>
  <c r="AJ130" i="1" s="1"/>
  <c r="AK130" i="1" s="1"/>
  <c r="BL117" i="1"/>
  <c r="BK117" i="1"/>
  <c r="BK364" i="1"/>
  <c r="BL364" i="1"/>
  <c r="BL261" i="1"/>
  <c r="BK261" i="1"/>
  <c r="BL242" i="1"/>
  <c r="BK242" i="1"/>
  <c r="BK449" i="1"/>
  <c r="BL449" i="1"/>
  <c r="BL456" i="1"/>
  <c r="BK456" i="1"/>
  <c r="AH411" i="1"/>
  <c r="AJ411" i="1" s="1"/>
  <c r="AK411" i="1" s="1"/>
  <c r="BK401" i="1"/>
  <c r="BL401" i="1"/>
  <c r="BL328" i="1"/>
  <c r="BK328" i="1"/>
  <c r="BK437" i="1"/>
  <c r="BL437" i="1"/>
  <c r="BL403" i="1"/>
  <c r="BK403" i="1"/>
  <c r="BL303" i="1"/>
  <c r="BK303" i="1"/>
  <c r="AH455" i="1"/>
  <c r="AJ455" i="1" s="1"/>
  <c r="AK455" i="1" s="1"/>
  <c r="AH217" i="1"/>
  <c r="AJ217" i="1" s="1"/>
  <c r="AK217" i="1" s="1"/>
  <c r="AH167" i="1"/>
  <c r="AJ167" i="1" s="1"/>
  <c r="AK167" i="1" s="1"/>
  <c r="AH96" i="1"/>
  <c r="AJ96" i="1" s="1"/>
  <c r="AK96" i="1" s="1"/>
  <c r="AH265" i="1"/>
  <c r="AJ265" i="1" s="1"/>
  <c r="AK265" i="1" s="1"/>
  <c r="BL17" i="1"/>
  <c r="BK17" i="1"/>
  <c r="BL426" i="1"/>
  <c r="BK426" i="1"/>
  <c r="BL293" i="1"/>
  <c r="BK293" i="1"/>
  <c r="BK59" i="1"/>
  <c r="BL59" i="1"/>
  <c r="BL211" i="1"/>
  <c r="BK211" i="1"/>
  <c r="AD98" i="1"/>
  <c r="AD102" i="1"/>
  <c r="AD106" i="1"/>
  <c r="AD110" i="1"/>
  <c r="AD114" i="1"/>
  <c r="AD118" i="1"/>
  <c r="AD122" i="1"/>
  <c r="AD126" i="1"/>
  <c r="AD130" i="1"/>
  <c r="AD134" i="1"/>
  <c r="AD138" i="1"/>
  <c r="AD142" i="1"/>
  <c r="AD143" i="1"/>
  <c r="AD146" i="1"/>
  <c r="AD150" i="1"/>
  <c r="AD151" i="1"/>
  <c r="AD154" i="1"/>
  <c r="AD158" i="1"/>
  <c r="AD159" i="1"/>
  <c r="AD162" i="1"/>
  <c r="AD166" i="1"/>
  <c r="AD167" i="1"/>
  <c r="AD170" i="1"/>
  <c r="AD174" i="1"/>
  <c r="AD175" i="1"/>
  <c r="AD178" i="1"/>
  <c r="AD182" i="1"/>
  <c r="AD183" i="1"/>
  <c r="AD186" i="1"/>
  <c r="AD190" i="1"/>
  <c r="AD191" i="1"/>
  <c r="AD194" i="1"/>
  <c r="AD198" i="1"/>
  <c r="AD199" i="1"/>
  <c r="AD202" i="1"/>
  <c r="AD206" i="1"/>
  <c r="AD207" i="1"/>
  <c r="AD210" i="1"/>
  <c r="AD214" i="1"/>
  <c r="AD215" i="1"/>
  <c r="AD218" i="1"/>
  <c r="AD222" i="1"/>
  <c r="AD223" i="1"/>
  <c r="AD226" i="1"/>
  <c r="AD230" i="1"/>
  <c r="AD231" i="1"/>
  <c r="AD234" i="1"/>
  <c r="AD238" i="1"/>
  <c r="AD239" i="1"/>
  <c r="AD242" i="1"/>
  <c r="AD246" i="1"/>
  <c r="AD247" i="1"/>
  <c r="AD250" i="1"/>
  <c r="AD254" i="1"/>
  <c r="AD255" i="1"/>
  <c r="AD258" i="1"/>
  <c r="AD262" i="1"/>
  <c r="AD263" i="1"/>
  <c r="AD266" i="1"/>
  <c r="AD270" i="1"/>
  <c r="AD271" i="1"/>
  <c r="AD274" i="1"/>
  <c r="AD278" i="1"/>
  <c r="AD279" i="1"/>
  <c r="AD282" i="1"/>
  <c r="AD286" i="1"/>
  <c r="AD287" i="1"/>
  <c r="AD290" i="1"/>
  <c r="AD294" i="1"/>
  <c r="AD302" i="1"/>
  <c r="AD310" i="1"/>
  <c r="AD318" i="1"/>
  <c r="AD319" i="1"/>
  <c r="AD323" i="1"/>
  <c r="AD327" i="1"/>
  <c r="AD331" i="1"/>
  <c r="AD335" i="1"/>
  <c r="AD339" i="1"/>
  <c r="AD343" i="1"/>
  <c r="AD347" i="1"/>
  <c r="AD351" i="1"/>
  <c r="AD355" i="1"/>
  <c r="AD359" i="1"/>
  <c r="AD363" i="1"/>
  <c r="AH185" i="1"/>
  <c r="AJ185" i="1" s="1"/>
  <c r="AK185" i="1" s="1"/>
  <c r="AH164" i="1"/>
  <c r="AJ164" i="1" s="1"/>
  <c r="AK164" i="1" s="1"/>
  <c r="AH284" i="1"/>
  <c r="AJ284" i="1" s="1"/>
  <c r="AK284" i="1" s="1"/>
  <c r="AH33" i="1"/>
  <c r="AJ33" i="1" s="1"/>
  <c r="AK33" i="1" s="1"/>
  <c r="AH55" i="1"/>
  <c r="AJ55" i="1" s="1"/>
  <c r="AK55" i="1" s="1"/>
  <c r="AH216" i="1"/>
  <c r="AJ216" i="1" s="1"/>
  <c r="AK216" i="1" s="1"/>
  <c r="AH177" i="1"/>
  <c r="AJ177" i="1" s="1"/>
  <c r="AK177" i="1" s="1"/>
  <c r="AH179" i="1"/>
  <c r="AJ179" i="1" s="1"/>
  <c r="AK179" i="1" s="1"/>
  <c r="AH35" i="1"/>
  <c r="AJ35" i="1" s="1"/>
  <c r="AK35" i="1" s="1"/>
  <c r="AH294" i="1"/>
  <c r="AJ294" i="1" s="1"/>
  <c r="AK294" i="1" s="1"/>
  <c r="AH49" i="1"/>
  <c r="AJ49" i="1" s="1"/>
  <c r="AK49" i="1" s="1"/>
  <c r="AH362" i="1"/>
  <c r="AJ362" i="1" s="1"/>
  <c r="AK362" i="1" s="1"/>
  <c r="AH6" i="1"/>
  <c r="AJ6" i="1" s="1"/>
  <c r="AK6" i="1" s="1"/>
  <c r="AH209" i="1"/>
  <c r="AJ209" i="1" s="1"/>
  <c r="AK209" i="1" s="1"/>
  <c r="AH375" i="1"/>
  <c r="AJ375" i="1" s="1"/>
  <c r="AK375" i="1" s="1"/>
  <c r="AH107" i="1"/>
  <c r="AJ107" i="1" s="1"/>
  <c r="AK107" i="1" s="1"/>
  <c r="AH108" i="1"/>
  <c r="AJ108" i="1" s="1"/>
  <c r="AK108" i="1" s="1"/>
  <c r="AH365" i="1"/>
  <c r="AJ365" i="1" s="1"/>
  <c r="AK365" i="1" s="1"/>
  <c r="AH171" i="1"/>
  <c r="AJ171" i="1" s="1"/>
  <c r="AK171" i="1" s="1"/>
  <c r="AH230" i="1"/>
  <c r="AJ230" i="1" s="1"/>
  <c r="AK230" i="1" s="1"/>
  <c r="AH32" i="1"/>
  <c r="AJ32" i="1" s="1"/>
  <c r="AK32" i="1" s="1"/>
  <c r="AH383" i="1"/>
  <c r="AJ383" i="1" s="1"/>
  <c r="AK383" i="1" s="1"/>
  <c r="AH120" i="1"/>
  <c r="AJ120" i="1" s="1"/>
  <c r="AK120" i="1" s="1"/>
  <c r="AH353" i="1"/>
  <c r="AJ353" i="1" s="1"/>
  <c r="AK353" i="1" s="1"/>
  <c r="AH102" i="1"/>
  <c r="AJ102" i="1" s="1"/>
  <c r="AK102" i="1" s="1"/>
  <c r="AH160" i="1"/>
  <c r="AJ160" i="1" s="1"/>
  <c r="AK160" i="1" s="1"/>
  <c r="AH351" i="1"/>
  <c r="AJ351" i="1" s="1"/>
  <c r="AK351" i="1" s="1"/>
  <c r="AH97" i="1"/>
  <c r="AJ97" i="1" s="1"/>
  <c r="AK97" i="1" s="1"/>
  <c r="AH295" i="1"/>
  <c r="AJ295" i="1" s="1"/>
  <c r="AK295" i="1" s="1"/>
  <c r="AH317" i="1"/>
  <c r="AJ317" i="1" s="1"/>
  <c r="AK317" i="1" s="1"/>
  <c r="AH168" i="1"/>
  <c r="AJ168" i="1" s="1"/>
  <c r="AK168" i="1" s="1"/>
  <c r="AH312" i="1"/>
  <c r="AJ312" i="1" s="1"/>
  <c r="AK312" i="1" s="1"/>
  <c r="AH427" i="1"/>
  <c r="AJ427" i="1" s="1"/>
  <c r="AK427" i="1" s="1"/>
  <c r="AH98" i="1"/>
  <c r="AJ98" i="1" s="1"/>
  <c r="AK98" i="1" s="1"/>
  <c r="AH276" i="1"/>
  <c r="AJ276" i="1" s="1"/>
  <c r="AK276" i="1" s="1"/>
  <c r="AH355" i="1"/>
  <c r="AJ355" i="1" s="1"/>
  <c r="AK355" i="1" s="1"/>
  <c r="AH214" i="1"/>
  <c r="AJ214" i="1" s="1"/>
  <c r="AK214" i="1" s="1"/>
  <c r="AH278" i="1"/>
  <c r="AJ278" i="1" s="1"/>
  <c r="AK278" i="1" s="1"/>
  <c r="AH95" i="1"/>
  <c r="AJ95" i="1" s="1"/>
  <c r="AK95" i="1" s="1"/>
  <c r="AH336" i="1"/>
  <c r="AJ336" i="1" s="1"/>
  <c r="AK336" i="1" s="1"/>
  <c r="AH16" i="1"/>
  <c r="AJ16" i="1" s="1"/>
  <c r="AK16" i="1" s="1"/>
  <c r="AH53" i="1"/>
  <c r="AJ53" i="1" s="1"/>
  <c r="AK53" i="1" s="1"/>
  <c r="BL277" i="1"/>
  <c r="BK277" i="1"/>
  <c r="BL5" i="1"/>
  <c r="BK5" i="1"/>
  <c r="BL151" i="1"/>
  <c r="BK151" i="1"/>
  <c r="BK323" i="1"/>
  <c r="BL323" i="1"/>
  <c r="BL29" i="1"/>
  <c r="BK29" i="1"/>
  <c r="BL395" i="1"/>
  <c r="BK395" i="1"/>
  <c r="BK431" i="1"/>
  <c r="BL431" i="1"/>
  <c r="BL412" i="1"/>
  <c r="BK412" i="1"/>
  <c r="BK103" i="1"/>
  <c r="BL103" i="1"/>
  <c r="BL60" i="1"/>
  <c r="BK60" i="1"/>
  <c r="BL415" i="1"/>
  <c r="BK415" i="1"/>
  <c r="BL173" i="1"/>
  <c r="BK173" i="1"/>
  <c r="BL3" i="1"/>
  <c r="BK3" i="1"/>
  <c r="BK339" i="1"/>
  <c r="BL339" i="1"/>
  <c r="BK189" i="1"/>
  <c r="BL189" i="1"/>
  <c r="BL145" i="1"/>
  <c r="BK145" i="1"/>
  <c r="BK393" i="1"/>
  <c r="BL393" i="1"/>
  <c r="BK91" i="1"/>
  <c r="BL91" i="1"/>
  <c r="BK223" i="1"/>
  <c r="BL223" i="1"/>
  <c r="AH110" i="1"/>
  <c r="AJ110" i="1" s="1"/>
  <c r="AK110" i="1" s="1"/>
  <c r="AH358" i="1"/>
  <c r="AJ358" i="1" s="1"/>
  <c r="AK358" i="1" s="1"/>
  <c r="AH124" i="1"/>
  <c r="AJ124" i="1" s="1"/>
  <c r="AK124" i="1" s="1"/>
  <c r="AH128" i="1"/>
  <c r="AJ128" i="1" s="1"/>
  <c r="AK128" i="1" s="1"/>
  <c r="AH127" i="1"/>
  <c r="AJ127" i="1" s="1"/>
  <c r="AK127" i="1" s="1"/>
  <c r="AH239" i="1"/>
  <c r="AJ239" i="1" s="1"/>
  <c r="AK239" i="1" s="1"/>
  <c r="AH100" i="1"/>
  <c r="AJ100" i="1" s="1"/>
  <c r="AK100" i="1" s="1"/>
  <c r="AH423" i="1"/>
  <c r="AJ423" i="1" s="1"/>
  <c r="AK423" i="1" s="1"/>
  <c r="AH322" i="1"/>
  <c r="AJ322" i="1" s="1"/>
  <c r="AK322" i="1" s="1"/>
  <c r="AH378" i="1"/>
  <c r="AJ378" i="1" s="1"/>
  <c r="AK378" i="1" s="1"/>
  <c r="AH314" i="1"/>
  <c r="AJ314" i="1" s="1"/>
  <c r="AK314" i="1" s="1"/>
  <c r="AH101" i="1"/>
  <c r="AJ101" i="1" s="1"/>
  <c r="AK101" i="1" s="1"/>
  <c r="AH47" i="1"/>
  <c r="AJ47" i="1" s="1"/>
  <c r="AK47" i="1" s="1"/>
  <c r="AH288" i="1"/>
  <c r="AJ288" i="1" s="1"/>
  <c r="AK288" i="1" s="1"/>
  <c r="AH227" i="1"/>
  <c r="AJ227" i="1" s="1"/>
  <c r="AK227" i="1" s="1"/>
  <c r="AH447" i="1"/>
  <c r="AJ447" i="1" s="1"/>
  <c r="AK447" i="1" s="1"/>
  <c r="AH121" i="1"/>
  <c r="AJ121" i="1" s="1"/>
  <c r="AK121" i="1" s="1"/>
  <c r="AH251" i="1"/>
  <c r="AJ251" i="1" s="1"/>
  <c r="AK251" i="1" s="1"/>
  <c r="AH253" i="1"/>
  <c r="AJ253" i="1" s="1"/>
  <c r="AK253" i="1" s="1"/>
  <c r="AH175" i="1"/>
  <c r="AJ175" i="1" s="1"/>
  <c r="AK175" i="1" s="1"/>
  <c r="AH19" i="1"/>
  <c r="AJ19" i="1" s="1"/>
  <c r="AK19" i="1" s="1"/>
  <c r="AH267" i="1"/>
  <c r="AJ267" i="1" s="1"/>
  <c r="AK267" i="1" s="1"/>
  <c r="AH255" i="1"/>
  <c r="AJ255" i="1" s="1"/>
  <c r="AK255" i="1" s="1"/>
  <c r="AH193" i="1"/>
  <c r="AJ193" i="1" s="1"/>
  <c r="AK193" i="1" s="1"/>
  <c r="AH356" i="1"/>
  <c r="AJ356" i="1" s="1"/>
  <c r="AK356" i="1" s="1"/>
  <c r="AH190" i="1"/>
  <c r="AJ190" i="1" s="1"/>
  <c r="AK190" i="1" s="1"/>
  <c r="AH305" i="1"/>
  <c r="AJ305" i="1" s="1"/>
  <c r="AK305" i="1" s="1"/>
  <c r="AH371" i="1"/>
  <c r="AJ371" i="1" s="1"/>
  <c r="AK371" i="1" s="1"/>
  <c r="AH335" i="1"/>
  <c r="AJ335" i="1" s="1"/>
  <c r="AK335" i="1" s="1"/>
  <c r="AH149" i="1"/>
  <c r="AJ149" i="1" s="1"/>
  <c r="AK149" i="1" s="1"/>
  <c r="AH325" i="1"/>
  <c r="AJ325" i="1" s="1"/>
  <c r="AK325" i="1" s="1"/>
  <c r="BL429" i="1"/>
  <c r="BK429" i="1"/>
  <c r="BK291" i="1"/>
  <c r="BL291" i="1"/>
  <c r="BK57" i="1"/>
  <c r="BL57" i="1"/>
  <c r="BL34" i="1"/>
  <c r="BK34" i="1"/>
  <c r="BL178" i="1"/>
  <c r="BK178" i="1"/>
  <c r="BL10" i="1"/>
  <c r="BK10" i="1"/>
  <c r="BL192" i="1"/>
  <c r="BK192" i="1"/>
  <c r="BL94" i="1"/>
  <c r="BK94" i="1"/>
  <c r="BL432" i="1"/>
  <c r="BK432" i="1"/>
  <c r="BL331" i="1"/>
  <c r="BK331" i="1"/>
  <c r="BL320" i="1"/>
  <c r="BK320" i="1"/>
  <c r="BK446" i="1"/>
  <c r="BL446" i="1"/>
  <c r="BK201" i="1"/>
  <c r="BL201" i="1"/>
  <c r="BL262" i="1"/>
  <c r="BK262" i="1"/>
  <c r="BK424" i="1"/>
  <c r="BL424" i="1"/>
  <c r="BK116" i="1"/>
  <c r="BL116" i="1"/>
  <c r="BL134" i="1"/>
  <c r="BK134" i="1"/>
  <c r="BK408" i="1"/>
  <c r="BL408" i="1"/>
  <c r="BK386" i="1"/>
  <c r="BL386" i="1"/>
  <c r="BK318" i="1"/>
  <c r="BL318" i="1"/>
  <c r="BK148" i="1"/>
  <c r="BL148" i="1"/>
  <c r="BL83" i="1"/>
  <c r="BK83" i="1"/>
  <c r="BL141" i="1"/>
  <c r="BK141" i="1"/>
  <c r="BK229" i="1"/>
  <c r="BL229" i="1"/>
  <c r="BK196" i="1"/>
  <c r="BL196" i="1"/>
  <c r="BL70" i="1"/>
  <c r="BK70" i="1"/>
  <c r="BL21" i="1"/>
  <c r="BK21" i="1"/>
  <c r="BK77" i="1"/>
  <c r="BL77" i="1"/>
  <c r="BK246" i="1"/>
  <c r="BL246" i="1"/>
  <c r="BL11" i="1"/>
  <c r="BK11" i="1"/>
  <c r="BK132" i="1"/>
  <c r="BL132" i="1"/>
  <c r="BL235" i="1"/>
  <c r="BK235" i="1"/>
  <c r="BL46" i="1"/>
  <c r="BK46" i="1"/>
  <c r="BK442" i="1"/>
  <c r="BL442" i="1"/>
  <c r="BL416" i="1"/>
  <c r="BK416" i="1"/>
  <c r="BL143" i="1"/>
  <c r="BK143" i="1"/>
  <c r="AH67" i="1"/>
  <c r="AJ67" i="1" s="1"/>
  <c r="AK67" i="1" s="1"/>
  <c r="AH379" i="1"/>
  <c r="AJ379" i="1" s="1"/>
  <c r="AK379" i="1" s="1"/>
  <c r="AH48" i="1"/>
  <c r="AJ48" i="1" s="1"/>
  <c r="AK48" i="1" s="1"/>
  <c r="AH388" i="1"/>
  <c r="AJ388" i="1" s="1"/>
  <c r="AK388" i="1" s="1"/>
  <c r="AH344" i="1"/>
  <c r="AJ344" i="1" s="1"/>
  <c r="AK344" i="1" s="1"/>
  <c r="AH307" i="1"/>
  <c r="AJ307" i="1" s="1"/>
  <c r="AK307" i="1" s="1"/>
  <c r="AH37" i="1"/>
  <c r="AJ37" i="1" s="1"/>
  <c r="AK37" i="1" s="1"/>
  <c r="AH324" i="1"/>
  <c r="AJ324" i="1" s="1"/>
  <c r="AK324" i="1" s="1"/>
  <c r="AH90" i="1"/>
  <c r="AJ90" i="1" s="1"/>
  <c r="AK90" i="1" s="1"/>
  <c r="AH417" i="1"/>
  <c r="AJ417" i="1" s="1"/>
  <c r="AK417" i="1" s="1"/>
  <c r="AH301" i="1"/>
  <c r="AJ301" i="1" s="1"/>
  <c r="AK301" i="1" s="1"/>
  <c r="AH122" i="1"/>
  <c r="AJ122" i="1" s="1"/>
  <c r="AK122" i="1" s="1"/>
  <c r="AH290" i="1"/>
  <c r="AJ290" i="1" s="1"/>
  <c r="AK290" i="1" s="1"/>
  <c r="AH18" i="1"/>
  <c r="AJ18" i="1" s="1"/>
  <c r="AK18" i="1" s="1"/>
  <c r="AH418" i="1"/>
  <c r="AJ418" i="1" s="1"/>
  <c r="AK418" i="1" s="1"/>
  <c r="AH24" i="1"/>
  <c r="AJ24" i="1" s="1"/>
  <c r="AK24" i="1" s="1"/>
  <c r="AH41" i="1"/>
  <c r="AJ41" i="1" s="1"/>
  <c r="AK41" i="1" s="1"/>
  <c r="AH271" i="1"/>
  <c r="AJ271" i="1" s="1"/>
  <c r="AK271" i="1" s="1"/>
  <c r="AH74" i="1"/>
  <c r="AJ74" i="1" s="1"/>
  <c r="AK74" i="1" s="1"/>
  <c r="AH282" i="1"/>
  <c r="AJ282" i="1" s="1"/>
  <c r="AK282" i="1" s="1"/>
  <c r="AH451" i="1"/>
  <c r="AJ451" i="1" s="1"/>
  <c r="AK451" i="1" s="1"/>
  <c r="AH221" i="1"/>
  <c r="AJ221" i="1" s="1"/>
  <c r="AK221" i="1" s="1"/>
  <c r="AH398" i="1"/>
  <c r="AJ398" i="1" s="1"/>
  <c r="AK398" i="1" s="1"/>
  <c r="AH81" i="1"/>
  <c r="AJ81" i="1" s="1"/>
  <c r="AK81" i="1" s="1"/>
  <c r="AH272" i="1"/>
  <c r="AJ272" i="1" s="1"/>
  <c r="AK272" i="1" s="1"/>
  <c r="AH79" i="1"/>
  <c r="AJ79" i="1" s="1"/>
  <c r="AK79" i="1" s="1"/>
  <c r="AH260" i="1"/>
  <c r="AJ260" i="1" s="1"/>
  <c r="AK260" i="1" s="1"/>
  <c r="BL389" i="1"/>
  <c r="BK389" i="1"/>
  <c r="BL435" i="1"/>
  <c r="BK435" i="1"/>
  <c r="BL283" i="1"/>
  <c r="BK283" i="1"/>
  <c r="BK281" i="1"/>
  <c r="BL281" i="1"/>
  <c r="BK8" i="1"/>
  <c r="BL8" i="1"/>
  <c r="BK73" i="1"/>
  <c r="BL73" i="1"/>
  <c r="BK170" i="1"/>
  <c r="BL170" i="1"/>
  <c r="BL313" i="1"/>
  <c r="BK313" i="1"/>
  <c r="BL439" i="1"/>
  <c r="BK439" i="1"/>
  <c r="BK65" i="1"/>
  <c r="BL65" i="1"/>
  <c r="BK390" i="1"/>
  <c r="BL390" i="1"/>
  <c r="BK85" i="1"/>
  <c r="BL85" i="1"/>
  <c r="BK156" i="1"/>
  <c r="BL156" i="1"/>
  <c r="BL461" i="1"/>
  <c r="BK461" i="1"/>
  <c r="BL352" i="1"/>
  <c r="BK352" i="1"/>
  <c r="BK13" i="1"/>
  <c r="BL13" i="1"/>
  <c r="BL191" i="1"/>
  <c r="BK191" i="1"/>
  <c r="BL36" i="1"/>
  <c r="BK36" i="1"/>
  <c r="AH377" i="1"/>
  <c r="AJ377" i="1" s="1"/>
  <c r="AK377" i="1" s="1"/>
  <c r="AH315" i="1"/>
  <c r="AJ315" i="1" s="1"/>
  <c r="AK315" i="1" s="1"/>
  <c r="AH419" i="1"/>
  <c r="AJ419" i="1" s="1"/>
  <c r="AK419" i="1" s="1"/>
  <c r="AH15" i="1"/>
  <c r="AJ15" i="1" s="1"/>
  <c r="AK15" i="1" s="1"/>
  <c r="AH300" i="1"/>
  <c r="AJ300" i="1" s="1"/>
  <c r="AK300" i="1" s="1"/>
  <c r="AH254" i="1"/>
  <c r="AJ254" i="1" s="1"/>
  <c r="AK254" i="1" s="1"/>
  <c r="AH250" i="1"/>
  <c r="AJ250" i="1" s="1"/>
  <c r="AK250" i="1" s="1"/>
  <c r="AH458" i="1"/>
  <c r="AJ458" i="1" s="1"/>
  <c r="AK458" i="1" s="1"/>
  <c r="AH404" i="1"/>
  <c r="AJ404" i="1" s="1"/>
  <c r="AK404" i="1" s="1"/>
  <c r="AH334" i="1"/>
  <c r="AJ334" i="1" s="1"/>
  <c r="AK334" i="1" s="1"/>
  <c r="AH257" i="1"/>
  <c r="AJ257" i="1" s="1"/>
  <c r="AK257" i="1" s="1"/>
  <c r="AH346" i="1"/>
  <c r="AJ346" i="1" s="1"/>
  <c r="AK346" i="1" s="1"/>
  <c r="AH350" i="1"/>
  <c r="AJ350" i="1" s="1"/>
  <c r="AK350" i="1" s="1"/>
  <c r="AH366" i="1"/>
  <c r="AJ366" i="1" s="1"/>
  <c r="AK366" i="1" s="1"/>
  <c r="AH297" i="1"/>
  <c r="AJ297" i="1" s="1"/>
  <c r="AK297" i="1" s="1"/>
  <c r="AH30" i="1"/>
  <c r="AJ30" i="1" s="1"/>
  <c r="AK30" i="1" s="1"/>
  <c r="AH414" i="1"/>
  <c r="AJ414" i="1" s="1"/>
  <c r="AK414" i="1" s="1"/>
  <c r="AH236" i="1"/>
  <c r="AJ236" i="1" s="1"/>
  <c r="AK236" i="1" s="1"/>
  <c r="AH109" i="1"/>
  <c r="AJ109" i="1" s="1"/>
  <c r="AK109" i="1" s="1"/>
  <c r="AH248" i="1"/>
  <c r="AJ248" i="1" s="1"/>
  <c r="AK248" i="1" s="1"/>
  <c r="AH394" i="1"/>
  <c r="AJ394" i="1" s="1"/>
  <c r="AK394" i="1" s="1"/>
  <c r="AH373" i="1"/>
  <c r="AJ373" i="1" s="1"/>
  <c r="AK373" i="1" s="1"/>
  <c r="AH71" i="1"/>
  <c r="AJ71" i="1" s="1"/>
  <c r="AK71" i="1" s="1"/>
  <c r="AH420" i="1"/>
  <c r="AJ420" i="1" s="1"/>
  <c r="AK420" i="1" s="1"/>
  <c r="AH308" i="1"/>
  <c r="AJ308" i="1" s="1"/>
  <c r="AK308" i="1" s="1"/>
  <c r="AH204" i="1"/>
  <c r="AJ204" i="1" s="1"/>
  <c r="AK204" i="1" s="1"/>
  <c r="AH337" i="1"/>
  <c r="AJ337" i="1" s="1"/>
  <c r="AK337" i="1" s="1"/>
  <c r="AH226" i="1"/>
  <c r="AJ226" i="1" s="1"/>
  <c r="AK226" i="1" s="1"/>
  <c r="AH327" i="1"/>
  <c r="AJ327" i="1" s="1"/>
  <c r="AK327" i="1" s="1"/>
  <c r="AH180" i="1"/>
  <c r="AJ180" i="1" s="1"/>
  <c r="AK180" i="1" s="1"/>
  <c r="AH316" i="1"/>
  <c r="AJ316" i="1" s="1"/>
  <c r="AK316" i="1" s="1"/>
  <c r="AH340" i="1"/>
  <c r="AJ340" i="1" s="1"/>
  <c r="AK340" i="1" s="1"/>
  <c r="AH126" i="1"/>
  <c r="AJ126" i="1" s="1"/>
  <c r="AK126" i="1" s="1"/>
  <c r="AH329" i="1"/>
  <c r="AJ329" i="1" s="1"/>
  <c r="AK329" i="1" s="1"/>
  <c r="AH28" i="1"/>
  <c r="AJ28" i="1" s="1"/>
  <c r="AK28" i="1" s="1"/>
  <c r="AH399" i="1"/>
  <c r="AJ399" i="1" s="1"/>
  <c r="AK399" i="1" s="1"/>
  <c r="AH62" i="1"/>
  <c r="AJ62" i="1" s="1"/>
  <c r="AK62" i="1" s="1"/>
  <c r="AH243" i="1"/>
  <c r="AJ243" i="1" s="1"/>
  <c r="AK243" i="1" s="1"/>
  <c r="AH150" i="1"/>
  <c r="AJ150" i="1" s="1"/>
  <c r="AK150" i="1" s="1"/>
  <c r="AH163" i="1"/>
  <c r="AJ163" i="1" s="1"/>
  <c r="AK163" i="1" s="1"/>
  <c r="AH66" i="1"/>
  <c r="AJ66" i="1" s="1"/>
  <c r="AK66" i="1" s="1"/>
  <c r="AH306" i="1"/>
  <c r="AJ306" i="1" s="1"/>
  <c r="AK306" i="1" s="1"/>
  <c r="AH72" i="1"/>
  <c r="AJ72" i="1" s="1"/>
  <c r="AK72" i="1" s="1"/>
  <c r="AH274" i="1"/>
  <c r="AJ274" i="1" s="1"/>
  <c r="AK274" i="1" s="1"/>
  <c r="AH349" i="1"/>
  <c r="AJ349" i="1" s="1"/>
  <c r="AK349" i="1" s="1"/>
  <c r="AH406" i="1"/>
  <c r="AJ406" i="1" s="1"/>
  <c r="AK406" i="1" s="1"/>
  <c r="AH153" i="1"/>
  <c r="AJ153" i="1" s="1"/>
  <c r="AK153" i="1" s="1"/>
  <c r="AH119" i="1"/>
  <c r="AJ119" i="1" s="1"/>
  <c r="AK119" i="1" s="1"/>
  <c r="AH218" i="1"/>
  <c r="AJ218" i="1" s="1"/>
  <c r="AK218" i="1" s="1"/>
  <c r="AH436" i="1"/>
  <c r="AJ436" i="1" s="1"/>
  <c r="AK436" i="1" s="1"/>
  <c r="AH448" i="1"/>
  <c r="AJ448" i="1" s="1"/>
  <c r="AK448" i="1" s="1"/>
  <c r="AH459" i="1"/>
  <c r="AJ459" i="1" s="1"/>
  <c r="AK459" i="1" s="1"/>
  <c r="AH360" i="1"/>
  <c r="AJ360" i="1" s="1"/>
  <c r="AK360" i="1" s="1"/>
  <c r="AH400" i="1"/>
  <c r="AJ400" i="1" s="1"/>
  <c r="AK400" i="1" s="1"/>
  <c r="AH186" i="1"/>
  <c r="AJ186" i="1" s="1"/>
  <c r="AK186" i="1" s="1"/>
  <c r="AH237" i="1"/>
  <c r="AJ237" i="1" s="1"/>
  <c r="AK237" i="1" s="1"/>
  <c r="BL410" i="1"/>
  <c r="BK410" i="1"/>
  <c r="AH42" i="1"/>
  <c r="AJ42" i="1" s="1"/>
  <c r="AK42" i="1" s="1"/>
  <c r="AH106" i="1"/>
  <c r="AJ106" i="1" s="1"/>
  <c r="AK106" i="1" s="1"/>
  <c r="AH258" i="1"/>
  <c r="AJ258" i="1" s="1"/>
  <c r="AK258" i="1" s="1"/>
  <c r="AH421" i="1"/>
  <c r="AJ421" i="1" s="1"/>
  <c r="AK421" i="1" s="1"/>
  <c r="AH88" i="1"/>
  <c r="AJ88" i="1" s="1"/>
  <c r="AK88" i="1" s="1"/>
  <c r="AH299" i="1"/>
  <c r="AJ299" i="1" s="1"/>
  <c r="AK299" i="1" s="1"/>
  <c r="AH275" i="1"/>
  <c r="AJ275" i="1" s="1"/>
  <c r="AK275" i="1" s="1"/>
  <c r="AH240" i="1"/>
  <c r="AJ240" i="1" s="1"/>
  <c r="AK240" i="1" s="1"/>
  <c r="AH263" i="1"/>
  <c r="AJ263" i="1" s="1"/>
  <c r="AK263" i="1" s="1"/>
  <c r="AH348" i="1"/>
  <c r="AJ348" i="1" s="1"/>
  <c r="AK348" i="1" s="1"/>
  <c r="AH12" i="1"/>
  <c r="AJ12" i="1" s="1"/>
  <c r="AK12" i="1" s="1"/>
  <c r="AH56" i="1"/>
  <c r="AJ56" i="1" s="1"/>
  <c r="AK56" i="1" s="1"/>
  <c r="AH155" i="1"/>
  <c r="AJ155" i="1" s="1"/>
  <c r="AK155" i="1" s="1"/>
  <c r="AH50" i="1"/>
  <c r="AJ50" i="1" s="1"/>
  <c r="AK50" i="1" s="1"/>
  <c r="AH144" i="1"/>
  <c r="AJ144" i="1" s="1"/>
  <c r="AK144" i="1" s="1"/>
  <c r="AH233" i="1"/>
  <c r="AJ233" i="1" s="1"/>
  <c r="AK233" i="1" s="1"/>
  <c r="AH256" i="1"/>
  <c r="AJ256" i="1" s="1"/>
  <c r="AK256" i="1" s="1"/>
  <c r="AH354" i="1"/>
  <c r="AJ354" i="1" s="1"/>
  <c r="AK354" i="1" s="1"/>
  <c r="AH84" i="1"/>
  <c r="AJ84" i="1" s="1"/>
  <c r="AK84" i="1" s="1"/>
  <c r="AH7" i="1"/>
  <c r="AJ7" i="1" s="1"/>
  <c r="AK7" i="1" s="1"/>
  <c r="AH61" i="1"/>
  <c r="AJ61" i="1" s="1"/>
  <c r="AK61" i="1" s="1"/>
  <c r="AH162" i="1"/>
  <c r="AJ162" i="1" s="1"/>
  <c r="AK162" i="1" s="1"/>
  <c r="AH203" i="1"/>
  <c r="AJ203" i="1" s="1"/>
  <c r="AK203" i="1" s="1"/>
  <c r="AH241" i="1"/>
  <c r="AJ241" i="1" s="1"/>
  <c r="AK241" i="1" s="1"/>
  <c r="AH321" i="1"/>
  <c r="AJ321" i="1" s="1"/>
  <c r="AK321" i="1" s="1"/>
  <c r="AH289" i="1"/>
  <c r="AJ289" i="1" s="1"/>
  <c r="AK289" i="1" s="1"/>
  <c r="AH397" i="1"/>
  <c r="AJ397" i="1" s="1"/>
  <c r="AK397" i="1" s="1"/>
  <c r="AH413" i="1"/>
  <c r="AJ413" i="1" s="1"/>
  <c r="AK413" i="1" s="1"/>
  <c r="AH64" i="1"/>
  <c r="AJ64" i="1" s="1"/>
  <c r="AK64" i="1" s="1"/>
  <c r="AH444" i="1"/>
  <c r="AJ444" i="1" s="1"/>
  <c r="AK444" i="1" s="1"/>
  <c r="AH219" i="1"/>
  <c r="AJ219" i="1" s="1"/>
  <c r="AK219" i="1" s="1"/>
  <c r="AH225" i="1"/>
  <c r="AJ225" i="1" s="1"/>
  <c r="AK225" i="1" s="1"/>
  <c r="AH296" i="1"/>
  <c r="AJ296" i="1" s="1"/>
  <c r="AK296" i="1" s="1"/>
  <c r="AH104" i="1"/>
  <c r="AJ104" i="1" s="1"/>
  <c r="AK104" i="1" s="1"/>
  <c r="AH131" i="1"/>
  <c r="AJ131" i="1" s="1"/>
  <c r="AK131" i="1" s="1"/>
  <c r="AH462" i="1"/>
  <c r="AJ462" i="1" s="1"/>
  <c r="AK462" i="1" s="1"/>
  <c r="AH363" i="1"/>
  <c r="AJ363" i="1" s="1"/>
  <c r="AK363" i="1" s="1"/>
  <c r="AH54" i="1"/>
  <c r="AJ54" i="1" s="1"/>
  <c r="AK54" i="1" s="1"/>
  <c r="AH92" i="1"/>
  <c r="AJ92" i="1" s="1"/>
  <c r="AK92" i="1" s="1"/>
  <c r="AH44" i="1"/>
  <c r="AJ44" i="1" s="1"/>
  <c r="AK44" i="1" s="1"/>
  <c r="AH206" i="1"/>
  <c r="AJ206" i="1" s="1"/>
  <c r="AK206" i="1" s="1"/>
  <c r="AH280" i="1"/>
  <c r="AJ280" i="1" s="1"/>
  <c r="AK280" i="1" s="1"/>
  <c r="AH9" i="1"/>
  <c r="AJ9" i="1" s="1"/>
  <c r="AK9" i="1" s="1"/>
  <c r="AH441" i="1"/>
  <c r="AJ441" i="1" s="1"/>
  <c r="AK441" i="1" s="1"/>
  <c r="AH309" i="1"/>
  <c r="AJ309" i="1" s="1"/>
  <c r="AK309" i="1" s="1"/>
  <c r="AH357" i="1"/>
  <c r="AJ357" i="1" s="1"/>
  <c r="AK357" i="1" s="1"/>
  <c r="AH129" i="1"/>
  <c r="AJ129" i="1" s="1"/>
  <c r="AK129" i="1" s="1"/>
  <c r="AH302" i="1"/>
  <c r="AJ302" i="1" s="1"/>
  <c r="AK302" i="1" s="1"/>
  <c r="AH311" i="1"/>
  <c r="AJ311" i="1" s="1"/>
  <c r="AK311" i="1" s="1"/>
  <c r="AH26" i="1"/>
  <c r="AJ26" i="1" s="1"/>
  <c r="AK26" i="1" s="1"/>
  <c r="AH188" i="1"/>
  <c r="AJ188" i="1" s="1"/>
  <c r="AK188" i="1" s="1"/>
  <c r="AH387" i="1"/>
  <c r="AJ387" i="1" s="1"/>
  <c r="AK387" i="1" s="1"/>
  <c r="AH232" i="1"/>
  <c r="AJ232" i="1" s="1"/>
  <c r="AK232" i="1" s="1"/>
  <c r="AH450" i="1"/>
  <c r="AJ450" i="1" s="1"/>
  <c r="AK450" i="1" s="1"/>
  <c r="AH347" i="1"/>
  <c r="AJ347" i="1" s="1"/>
  <c r="AK347" i="1" s="1"/>
  <c r="AH438" i="1"/>
  <c r="AJ438" i="1" s="1"/>
  <c r="AK438" i="1" s="1"/>
  <c r="AH93" i="1"/>
  <c r="AJ93" i="1" s="1"/>
  <c r="AK93" i="1" s="1"/>
  <c r="AH45" i="1"/>
  <c r="AJ45" i="1" s="1"/>
  <c r="AK45" i="1" s="1"/>
  <c r="AH27" i="1"/>
  <c r="AJ27" i="1" s="1"/>
  <c r="AK27" i="1" s="1"/>
  <c r="AH409" i="1"/>
  <c r="AJ409" i="1" s="1"/>
  <c r="AK409" i="1" s="1"/>
  <c r="AH273" i="1"/>
  <c r="AJ273" i="1" s="1"/>
  <c r="AK273" i="1" s="1"/>
  <c r="AH38" i="1"/>
  <c r="AJ38" i="1" s="1"/>
  <c r="AK38" i="1" s="1"/>
  <c r="AH52" i="1"/>
  <c r="AJ52" i="1" s="1"/>
  <c r="AK52" i="1" s="1"/>
  <c r="AH169" i="1"/>
  <c r="AJ169" i="1" s="1"/>
  <c r="AK169" i="1" s="1"/>
  <c r="AH259" i="1"/>
  <c r="AJ259" i="1" s="1"/>
  <c r="AK259" i="1" s="1"/>
  <c r="AH87" i="1"/>
  <c r="AJ87" i="1" s="1"/>
  <c r="AK87" i="1" s="1"/>
  <c r="AH361" i="1"/>
  <c r="AJ361" i="1" s="1"/>
  <c r="AK361" i="1" s="1"/>
  <c r="AH25" i="1"/>
  <c r="AJ25" i="1" s="1"/>
  <c r="AK25" i="1" s="1"/>
  <c r="AH252" i="1"/>
  <c r="AJ252" i="1" s="1"/>
  <c r="AK252" i="1" s="1"/>
  <c r="AH51" i="1"/>
  <c r="AJ51" i="1" s="1"/>
  <c r="AK51" i="1" s="1"/>
  <c r="AH113" i="1"/>
  <c r="AJ113" i="1" s="1"/>
  <c r="AK113" i="1" s="1"/>
  <c r="AH341" i="1"/>
  <c r="AJ341" i="1" s="1"/>
  <c r="AK341" i="1" s="1"/>
  <c r="AH135" i="1"/>
  <c r="AJ135" i="1" s="1"/>
  <c r="AK135" i="1" s="1"/>
  <c r="AH172" i="1"/>
  <c r="AJ172" i="1" s="1"/>
  <c r="AK172" i="1" s="1"/>
  <c r="AH154" i="1"/>
  <c r="AJ154" i="1" s="1"/>
  <c r="AK154" i="1" s="1"/>
  <c r="AH374" i="1"/>
  <c r="AJ374" i="1" s="1"/>
  <c r="AK374" i="1" s="1"/>
  <c r="AH215" i="1"/>
  <c r="AJ215" i="1" s="1"/>
  <c r="AK215" i="1" s="1"/>
  <c r="BK220" i="1"/>
  <c r="BL220" i="1"/>
  <c r="AH136" i="1"/>
  <c r="AJ136" i="1" s="1"/>
  <c r="AK136" i="1" s="1"/>
  <c r="AH433" i="1"/>
  <c r="AJ433" i="1" s="1"/>
  <c r="AK433" i="1" s="1"/>
  <c r="AH194" i="1"/>
  <c r="AJ194" i="1" s="1"/>
  <c r="AK194" i="1" s="1"/>
  <c r="AH86" i="1"/>
  <c r="AJ86" i="1" s="1"/>
  <c r="AK86" i="1" s="1"/>
  <c r="AH396" i="1"/>
  <c r="AJ396" i="1" s="1"/>
  <c r="AK396" i="1" s="1"/>
  <c r="AH382" i="1"/>
  <c r="AJ382" i="1" s="1"/>
  <c r="AK382" i="1" s="1"/>
  <c r="AH187" i="1"/>
  <c r="AJ187" i="1" s="1"/>
  <c r="AK187" i="1" s="1"/>
  <c r="AH391" i="1"/>
  <c r="AJ391" i="1" s="1"/>
  <c r="AK391" i="1" s="1"/>
  <c r="AD5" i="1"/>
  <c r="AD6" i="1"/>
  <c r="AD9" i="1"/>
  <c r="AD10" i="1"/>
  <c r="AD13" i="1"/>
  <c r="AD14" i="1"/>
  <c r="AD17" i="1"/>
  <c r="AD18" i="1"/>
  <c r="AD21" i="1"/>
  <c r="AD22" i="1"/>
  <c r="AD25" i="1"/>
  <c r="AD26" i="1"/>
  <c r="AD29" i="1"/>
  <c r="AD30" i="1"/>
  <c r="AD33" i="1"/>
  <c r="AD34" i="1"/>
  <c r="AD37" i="1"/>
  <c r="AD38" i="1"/>
  <c r="AD41" i="1"/>
  <c r="AD462" i="1"/>
  <c r="AD367" i="1"/>
  <c r="AD371" i="1"/>
  <c r="AD375" i="1"/>
  <c r="AD379" i="1"/>
  <c r="AD383" i="1"/>
  <c r="AD387" i="1"/>
  <c r="AD391" i="1"/>
  <c r="AD395" i="1"/>
  <c r="AD399" i="1"/>
  <c r="AD403" i="1"/>
  <c r="AD407" i="1"/>
  <c r="AD411" i="1"/>
  <c r="AD415" i="1"/>
  <c r="AD419" i="1"/>
  <c r="AD423" i="1"/>
  <c r="AD427" i="1"/>
  <c r="AD431" i="1"/>
  <c r="AD435" i="1"/>
  <c r="AD438" i="1"/>
  <c r="AD439" i="1"/>
  <c r="AD442" i="1"/>
  <c r="AD443" i="1"/>
  <c r="AD446" i="1"/>
  <c r="AD447" i="1"/>
  <c r="AD450" i="1"/>
  <c r="AD451" i="1"/>
  <c r="AD454" i="1"/>
  <c r="AD455" i="1"/>
  <c r="AD458" i="1"/>
  <c r="AD463" i="1"/>
  <c r="AD4" i="1"/>
  <c r="AD7" i="1"/>
  <c r="AD12" i="1"/>
  <c r="AD15" i="1"/>
  <c r="AD20" i="1"/>
  <c r="AD23" i="1"/>
  <c r="AD28" i="1"/>
  <c r="AD32" i="1"/>
  <c r="AD35" i="1"/>
  <c r="AD40" i="1"/>
  <c r="AD96" i="1"/>
  <c r="AD100" i="1"/>
  <c r="AD104" i="1"/>
  <c r="AD108" i="1"/>
  <c r="AD112" i="1"/>
  <c r="AD116" i="1"/>
  <c r="AD120" i="1"/>
  <c r="AD124" i="1"/>
  <c r="AD128" i="1"/>
  <c r="AD132" i="1"/>
  <c r="AD136" i="1"/>
  <c r="AD140" i="1"/>
  <c r="AD141" i="1"/>
  <c r="AD144" i="1"/>
  <c r="AD145" i="1"/>
  <c r="AD148" i="1"/>
  <c r="AD149" i="1"/>
  <c r="AD152" i="1"/>
  <c r="AD153" i="1"/>
  <c r="AD156" i="1"/>
  <c r="AD157" i="1"/>
  <c r="AD160" i="1"/>
  <c r="AD161" i="1"/>
  <c r="AD164" i="1"/>
  <c r="AD165" i="1"/>
  <c r="AD168" i="1"/>
  <c r="AD169" i="1"/>
  <c r="AD172" i="1"/>
  <c r="AD173" i="1"/>
  <c r="AD176" i="1"/>
  <c r="AD177" i="1"/>
  <c r="AD180" i="1"/>
  <c r="AD181" i="1"/>
  <c r="AD184" i="1"/>
  <c r="AD185" i="1"/>
  <c r="AD188" i="1"/>
  <c r="AD189" i="1"/>
  <c r="AD192" i="1"/>
  <c r="AD193" i="1"/>
  <c r="AD196" i="1"/>
  <c r="AD197" i="1"/>
  <c r="AD200" i="1"/>
  <c r="AD201" i="1"/>
  <c r="AD204" i="1"/>
  <c r="AD205" i="1"/>
  <c r="AD208" i="1"/>
  <c r="AD209" i="1"/>
  <c r="AD42" i="1"/>
  <c r="AD45" i="1"/>
  <c r="AD46" i="1"/>
  <c r="AD49" i="1"/>
  <c r="AD50" i="1"/>
  <c r="AD53" i="1"/>
  <c r="AD54" i="1"/>
  <c r="AD57" i="1"/>
  <c r="AD58" i="1"/>
  <c r="AD61" i="1"/>
  <c r="AD62" i="1"/>
  <c r="AD65" i="1"/>
  <c r="AD66" i="1"/>
  <c r="AD69" i="1"/>
  <c r="AD70" i="1"/>
  <c r="AD73" i="1"/>
  <c r="AD74" i="1"/>
  <c r="AD77" i="1"/>
  <c r="AD78" i="1"/>
  <c r="AD81" i="1"/>
  <c r="AD82" i="1"/>
  <c r="AD85" i="1"/>
  <c r="AD86" i="1"/>
  <c r="AD89" i="1"/>
  <c r="AD90" i="1"/>
  <c r="AD93" i="1"/>
  <c r="AD94" i="1"/>
  <c r="AD97" i="1"/>
  <c r="AD101" i="1"/>
  <c r="AD105" i="1"/>
  <c r="AD109" i="1"/>
  <c r="AD113" i="1"/>
  <c r="AD117" i="1"/>
  <c r="AD121" i="1"/>
  <c r="AD125" i="1"/>
  <c r="AD129" i="1"/>
  <c r="AD133" i="1"/>
  <c r="AD3" i="1"/>
  <c r="AD8" i="1"/>
  <c r="AD11" i="1"/>
  <c r="AD16" i="1"/>
  <c r="AD19" i="1"/>
  <c r="AD24" i="1"/>
  <c r="AD27" i="1"/>
  <c r="AD31" i="1"/>
  <c r="AD36" i="1"/>
  <c r="AD39" i="1"/>
  <c r="AD43" i="1"/>
  <c r="AD44" i="1"/>
  <c r="AD47" i="1"/>
  <c r="AD48" i="1"/>
  <c r="AD51" i="1"/>
  <c r="AD52" i="1"/>
  <c r="AD55" i="1"/>
  <c r="AD56" i="1"/>
  <c r="AD59" i="1"/>
  <c r="AD60" i="1"/>
  <c r="AD63" i="1"/>
  <c r="AD64" i="1"/>
  <c r="AD67" i="1"/>
  <c r="AD68" i="1"/>
  <c r="AD71" i="1"/>
  <c r="AD72" i="1"/>
  <c r="AD75" i="1"/>
  <c r="AD76" i="1"/>
  <c r="AD79" i="1"/>
  <c r="AD80" i="1"/>
  <c r="AD83" i="1"/>
  <c r="AD84" i="1"/>
  <c r="AD87" i="1"/>
  <c r="AD88" i="1"/>
  <c r="AD91" i="1"/>
  <c r="AD92" i="1"/>
  <c r="AD95" i="1"/>
  <c r="AD99" i="1"/>
  <c r="AD103" i="1"/>
  <c r="AD107" i="1"/>
  <c r="AD111" i="1"/>
  <c r="AD115" i="1"/>
  <c r="AD119" i="1"/>
  <c r="AD123" i="1"/>
  <c r="AD127" i="1"/>
  <c r="AD131" i="1"/>
  <c r="AD135" i="1"/>
  <c r="AD212" i="1"/>
  <c r="AD213" i="1"/>
  <c r="AD216" i="1"/>
  <c r="AD217" i="1"/>
  <c r="AD220" i="1"/>
  <c r="AD221" i="1"/>
  <c r="AD224" i="1"/>
  <c r="AD225" i="1"/>
  <c r="AD228" i="1"/>
  <c r="AD229" i="1"/>
  <c r="AD232" i="1"/>
  <c r="AD233" i="1"/>
  <c r="AD236" i="1"/>
  <c r="AD237" i="1"/>
  <c r="AD240" i="1"/>
  <c r="AD241" i="1"/>
  <c r="AD244" i="1"/>
  <c r="AD245" i="1"/>
  <c r="AD248" i="1"/>
  <c r="AD249" i="1"/>
  <c r="AD252" i="1"/>
  <c r="AD253" i="1"/>
  <c r="AD256" i="1"/>
  <c r="AD257" i="1"/>
  <c r="AD260" i="1"/>
  <c r="AD261" i="1"/>
  <c r="AD264" i="1"/>
  <c r="AD265" i="1"/>
  <c r="AD268" i="1"/>
  <c r="AD269" i="1"/>
  <c r="AD272" i="1"/>
  <c r="AD273" i="1"/>
  <c r="AD276" i="1"/>
  <c r="AD277" i="1"/>
  <c r="AD280" i="1"/>
  <c r="AD281" i="1"/>
  <c r="AD284" i="1"/>
  <c r="AD285" i="1"/>
  <c r="AD288" i="1"/>
  <c r="AD289" i="1"/>
  <c r="AD292" i="1"/>
  <c r="AD293" i="1"/>
  <c r="AD297" i="1"/>
  <c r="AD305" i="1"/>
  <c r="AD313" i="1"/>
  <c r="AD329" i="1"/>
  <c r="AD333" i="1"/>
  <c r="AD337" i="1"/>
  <c r="AD341" i="1"/>
  <c r="AD345" i="1"/>
  <c r="AD349" i="1"/>
  <c r="AD353" i="1"/>
  <c r="AD357" i="1"/>
  <c r="AD361" i="1"/>
  <c r="AD365" i="1"/>
  <c r="AD369" i="1"/>
  <c r="AD373" i="1"/>
  <c r="AD377" i="1"/>
  <c r="AD381" i="1"/>
  <c r="AD385" i="1"/>
  <c r="AD389" i="1"/>
  <c r="AD393" i="1"/>
  <c r="AD397" i="1"/>
  <c r="AD401" i="1"/>
  <c r="AD405" i="1"/>
  <c r="AD409" i="1"/>
  <c r="AD413" i="1"/>
  <c r="AD417" i="1"/>
  <c r="AD421" i="1"/>
  <c r="AD425" i="1"/>
  <c r="AD429" i="1"/>
  <c r="AD433" i="1"/>
  <c r="AD436" i="1"/>
  <c r="AD437" i="1"/>
  <c r="AD440" i="1"/>
  <c r="AD441" i="1"/>
  <c r="AD444" i="1"/>
  <c r="AD445" i="1"/>
  <c r="AD448" i="1"/>
  <c r="AD449" i="1"/>
  <c r="AD452" i="1"/>
  <c r="AD453" i="1"/>
  <c r="AD456" i="1"/>
  <c r="AD457" i="1"/>
  <c r="AD461" i="1"/>
  <c r="AD298" i="1"/>
  <c r="AD306" i="1"/>
  <c r="AD314" i="1"/>
  <c r="AD322" i="1"/>
  <c r="AD326" i="1"/>
  <c r="AD330" i="1"/>
  <c r="AD334" i="1"/>
  <c r="AD338" i="1"/>
  <c r="AD342" i="1"/>
  <c r="AD346" i="1"/>
  <c r="AD350" i="1"/>
  <c r="AD354" i="1"/>
  <c r="AD358" i="1"/>
  <c r="AD362" i="1"/>
  <c r="AD366" i="1"/>
  <c r="AD370" i="1"/>
  <c r="AD374" i="1"/>
  <c r="AD378" i="1"/>
  <c r="AD382" i="1"/>
  <c r="AD386" i="1"/>
  <c r="AD390" i="1"/>
  <c r="AD394" i="1"/>
  <c r="AD398" i="1"/>
  <c r="AD402" i="1"/>
  <c r="AD406" i="1"/>
  <c r="AD410" i="1"/>
  <c r="AD414" i="1"/>
  <c r="AD418" i="1"/>
  <c r="AD422" i="1"/>
  <c r="AD426" i="1"/>
  <c r="AD430" i="1"/>
  <c r="AD434" i="1"/>
  <c r="AD459" i="1"/>
  <c r="AD296" i="1"/>
  <c r="AD300" i="1"/>
  <c r="AD304" i="1"/>
  <c r="AD308" i="1"/>
  <c r="AD312" i="1"/>
  <c r="AD316" i="1"/>
  <c r="AD320" i="1"/>
  <c r="AD324" i="1"/>
  <c r="AD328" i="1"/>
  <c r="AD332" i="1"/>
  <c r="AD336" i="1"/>
  <c r="AD340" i="1"/>
  <c r="AD344" i="1"/>
  <c r="AD348" i="1"/>
  <c r="AD352" i="1"/>
  <c r="AD356" i="1"/>
  <c r="AD360" i="1"/>
  <c r="AD364" i="1"/>
  <c r="AD368" i="1"/>
  <c r="AD372" i="1"/>
  <c r="AD376" i="1"/>
  <c r="AD380" i="1"/>
  <c r="AD384" i="1"/>
  <c r="AD388" i="1"/>
  <c r="AD392" i="1"/>
  <c r="AD396" i="1"/>
  <c r="AD400" i="1"/>
  <c r="AD404" i="1"/>
  <c r="AD408" i="1"/>
  <c r="AD412" i="1"/>
  <c r="AD416" i="1"/>
  <c r="AD420" i="1"/>
  <c r="AD424" i="1"/>
  <c r="AD428" i="1"/>
  <c r="AD432" i="1"/>
  <c r="AD460" i="1"/>
  <c r="AD464" i="1"/>
  <c r="AD139" i="1"/>
  <c r="AD147" i="1"/>
  <c r="AD155" i="1"/>
  <c r="AD163" i="1"/>
  <c r="AD171" i="1"/>
  <c r="AD179" i="1"/>
  <c r="AD187" i="1"/>
  <c r="AD195" i="1"/>
  <c r="AD203" i="1"/>
  <c r="AD211" i="1"/>
  <c r="AD219" i="1"/>
  <c r="AD227" i="1"/>
  <c r="AD235" i="1"/>
  <c r="AD243" i="1"/>
  <c r="AD251" i="1"/>
  <c r="AD259" i="1"/>
  <c r="AD267" i="1"/>
  <c r="AD275" i="1"/>
  <c r="AD283" i="1"/>
  <c r="AD291" i="1"/>
  <c r="AD137" i="1"/>
  <c r="AD299" i="1"/>
  <c r="AD307" i="1"/>
  <c r="AD315" i="1"/>
  <c r="AD321" i="1"/>
  <c r="AD325" i="1"/>
  <c r="AD295" i="1"/>
  <c r="AD303" i="1"/>
  <c r="AD311" i="1"/>
  <c r="AD301" i="1"/>
  <c r="AD309" i="1"/>
  <c r="AD317" i="1"/>
  <c r="AD2" i="1"/>
  <c r="AH407" i="1" l="1"/>
  <c r="AJ407" i="1" s="1"/>
  <c r="AK407" i="1" s="1"/>
  <c r="AH176" i="1"/>
  <c r="AJ176" i="1" s="1"/>
  <c r="AK176" i="1" s="1"/>
  <c r="AH58" i="1"/>
  <c r="AJ58" i="1" s="1"/>
  <c r="AK58" i="1" s="1"/>
  <c r="AH191" i="1"/>
  <c r="AJ191" i="1" s="1"/>
  <c r="AK191" i="1" s="1"/>
  <c r="AH352" i="1"/>
  <c r="AJ352" i="1" s="1"/>
  <c r="AK352" i="1" s="1"/>
  <c r="AH439" i="1"/>
  <c r="AJ439" i="1" s="1"/>
  <c r="AK439" i="1" s="1"/>
  <c r="AH283" i="1"/>
  <c r="AJ283" i="1" s="1"/>
  <c r="AK283" i="1" s="1"/>
  <c r="AH389" i="1"/>
  <c r="AJ389" i="1" s="1"/>
  <c r="AK389" i="1" s="1"/>
  <c r="AH384" i="1"/>
  <c r="AJ384" i="1" s="1"/>
  <c r="AK384" i="1" s="1"/>
  <c r="AH22" i="1"/>
  <c r="AJ22" i="1" s="1"/>
  <c r="AK22" i="1" s="1"/>
  <c r="AH270" i="1"/>
  <c r="AJ270" i="1" s="1"/>
  <c r="AK270" i="1" s="1"/>
  <c r="AH443" i="1"/>
  <c r="AJ443" i="1" s="1"/>
  <c r="AK443" i="1" s="1"/>
  <c r="AH286" i="1"/>
  <c r="AJ286" i="1" s="1"/>
  <c r="AK286" i="1" s="1"/>
  <c r="AH40" i="1"/>
  <c r="AJ40" i="1" s="1"/>
  <c r="AK40" i="1" s="1"/>
  <c r="AH13" i="1"/>
  <c r="AJ13" i="1" s="1"/>
  <c r="AK13" i="1" s="1"/>
  <c r="AH85" i="1"/>
  <c r="AJ85" i="1" s="1"/>
  <c r="AK85" i="1" s="1"/>
  <c r="AH65" i="1"/>
  <c r="AJ65" i="1" s="1"/>
  <c r="AK65" i="1" s="1"/>
  <c r="AH73" i="1"/>
  <c r="AJ73" i="1" s="1"/>
  <c r="AK73" i="1" s="1"/>
  <c r="AH281" i="1"/>
  <c r="AJ281" i="1" s="1"/>
  <c r="AK281" i="1" s="1"/>
  <c r="AH416" i="1"/>
  <c r="AJ416" i="1" s="1"/>
  <c r="AK416" i="1" s="1"/>
  <c r="AH46" i="1"/>
  <c r="AJ46" i="1" s="1"/>
  <c r="AK46" i="1" s="1"/>
  <c r="AH21" i="1"/>
  <c r="AJ21" i="1" s="1"/>
  <c r="AK21" i="1" s="1"/>
  <c r="AH196" i="1"/>
  <c r="AJ196" i="1" s="1"/>
  <c r="AK196" i="1" s="1"/>
  <c r="AH141" i="1"/>
  <c r="AJ141" i="1" s="1"/>
  <c r="AK141" i="1" s="1"/>
  <c r="AH134" i="1"/>
  <c r="AJ134" i="1" s="1"/>
  <c r="AK134" i="1" s="1"/>
  <c r="AH320" i="1"/>
  <c r="AJ320" i="1" s="1"/>
  <c r="AK320" i="1" s="1"/>
  <c r="AH432" i="1"/>
  <c r="AJ432" i="1" s="1"/>
  <c r="AK432" i="1" s="1"/>
  <c r="AH192" i="1"/>
  <c r="AJ192" i="1" s="1"/>
  <c r="AK192" i="1" s="1"/>
  <c r="AH178" i="1"/>
  <c r="AJ178" i="1" s="1"/>
  <c r="AK178" i="1" s="1"/>
  <c r="AH440" i="1"/>
  <c r="AJ440" i="1" s="1"/>
  <c r="AK440" i="1" s="1"/>
  <c r="AH266" i="1"/>
  <c r="AJ266" i="1" s="1"/>
  <c r="AK266" i="1" s="1"/>
  <c r="AH211" i="1"/>
  <c r="AJ211" i="1" s="1"/>
  <c r="AK211" i="1" s="1"/>
  <c r="AH293" i="1"/>
  <c r="AJ293" i="1" s="1"/>
  <c r="AK293" i="1" s="1"/>
  <c r="AH17" i="1"/>
  <c r="AJ17" i="1" s="1"/>
  <c r="AK17" i="1" s="1"/>
  <c r="AH261" i="1"/>
  <c r="AJ261" i="1" s="1"/>
  <c r="AK261" i="1" s="1"/>
  <c r="AH117" i="1"/>
  <c r="AJ117" i="1" s="1"/>
  <c r="AK117" i="1" s="1"/>
  <c r="AH210" i="1"/>
  <c r="AJ210" i="1" s="1"/>
  <c r="AK210" i="1" s="1"/>
  <c r="AH181" i="1"/>
  <c r="AJ181" i="1" s="1"/>
  <c r="AK181" i="1" s="1"/>
  <c r="AH202" i="1"/>
  <c r="AJ202" i="1" s="1"/>
  <c r="AK202" i="1" s="1"/>
  <c r="AH146" i="1"/>
  <c r="AJ146" i="1" s="1"/>
  <c r="AK146" i="1" s="1"/>
  <c r="AH338" i="1"/>
  <c r="AJ338" i="1" s="1"/>
  <c r="AK338" i="1" s="1"/>
  <c r="AH269" i="1"/>
  <c r="AJ269" i="1" s="1"/>
  <c r="AK269" i="1" s="1"/>
  <c r="AH174" i="1"/>
  <c r="AJ174" i="1" s="1"/>
  <c r="AK174" i="1" s="1"/>
  <c r="AH385" i="1"/>
  <c r="AJ385" i="1" s="1"/>
  <c r="AK385" i="1" s="1"/>
  <c r="AH158" i="1"/>
  <c r="AJ158" i="1" s="1"/>
  <c r="AK158" i="1" s="1"/>
  <c r="AH59" i="1"/>
  <c r="AJ59" i="1" s="1"/>
  <c r="AK59" i="1" s="1"/>
  <c r="AH303" i="1"/>
  <c r="AJ303" i="1" s="1"/>
  <c r="AK303" i="1" s="1"/>
  <c r="AH364" i="1"/>
  <c r="AJ364" i="1" s="1"/>
  <c r="AK364" i="1" s="1"/>
  <c r="AH463" i="1"/>
  <c r="AJ463" i="1" s="1"/>
  <c r="AK463" i="1" s="1"/>
  <c r="AH63" i="1"/>
  <c r="AJ63" i="1" s="1"/>
  <c r="AK63" i="1" s="1"/>
  <c r="AH182" i="1"/>
  <c r="AJ182" i="1" s="1"/>
  <c r="AK182" i="1" s="1"/>
  <c r="AH310" i="1"/>
  <c r="AJ310" i="1" s="1"/>
  <c r="AK310" i="1" s="1"/>
  <c r="AH140" i="1"/>
  <c r="AJ140" i="1" s="1"/>
  <c r="AK140" i="1" s="1"/>
  <c r="AH457" i="1"/>
  <c r="AJ457" i="1" s="1"/>
  <c r="AK457" i="1" s="1"/>
  <c r="AH224" i="1"/>
  <c r="AJ224" i="1" s="1"/>
  <c r="AK224" i="1" s="1"/>
  <c r="AH442" i="1"/>
  <c r="AJ442" i="1" s="1"/>
  <c r="AK442" i="1" s="1"/>
  <c r="AH77" i="1"/>
  <c r="AJ77" i="1" s="1"/>
  <c r="AK77" i="1" s="1"/>
  <c r="AH229" i="1"/>
  <c r="AJ229" i="1" s="1"/>
  <c r="AK229" i="1" s="1"/>
  <c r="AH318" i="1"/>
  <c r="AJ318" i="1" s="1"/>
  <c r="AK318" i="1" s="1"/>
  <c r="AH408" i="1"/>
  <c r="AJ408" i="1" s="1"/>
  <c r="AK408" i="1" s="1"/>
  <c r="AH116" i="1"/>
  <c r="AJ116" i="1" s="1"/>
  <c r="AK116" i="1" s="1"/>
  <c r="AH446" i="1"/>
  <c r="AJ446" i="1" s="1"/>
  <c r="AK446" i="1" s="1"/>
  <c r="AH291" i="1"/>
  <c r="AJ291" i="1" s="1"/>
  <c r="AK291" i="1" s="1"/>
  <c r="AH223" i="1"/>
  <c r="AJ223" i="1" s="1"/>
  <c r="AK223" i="1" s="1"/>
  <c r="AH393" i="1"/>
  <c r="AJ393" i="1" s="1"/>
  <c r="AK393" i="1" s="1"/>
  <c r="AH189" i="1"/>
  <c r="AJ189" i="1" s="1"/>
  <c r="AK189" i="1" s="1"/>
  <c r="AH103" i="1"/>
  <c r="AJ103" i="1" s="1"/>
  <c r="AK103" i="1" s="1"/>
  <c r="AH431" i="1"/>
  <c r="AJ431" i="1" s="1"/>
  <c r="AK431" i="1" s="1"/>
  <c r="AH403" i="1"/>
  <c r="AJ403" i="1" s="1"/>
  <c r="AK403" i="1" s="1"/>
  <c r="AH328" i="1"/>
  <c r="AJ328" i="1" s="1"/>
  <c r="AK328" i="1" s="1"/>
  <c r="AH449" i="1"/>
  <c r="AJ449" i="1" s="1"/>
  <c r="AK449" i="1" s="1"/>
  <c r="AH43" i="1"/>
  <c r="AJ43" i="1" s="1"/>
  <c r="AK43" i="1" s="1"/>
  <c r="AH429" i="1"/>
  <c r="AJ429" i="1" s="1"/>
  <c r="AK429" i="1" s="1"/>
  <c r="AH91" i="1"/>
  <c r="AJ91" i="1" s="1"/>
  <c r="AK91" i="1" s="1"/>
  <c r="AH145" i="1"/>
  <c r="AJ145" i="1" s="1"/>
  <c r="AK145" i="1" s="1"/>
  <c r="AH173" i="1"/>
  <c r="AJ173" i="1" s="1"/>
  <c r="AK173" i="1" s="1"/>
  <c r="AH60" i="1"/>
  <c r="AJ60" i="1" s="1"/>
  <c r="AK60" i="1" s="1"/>
  <c r="AH426" i="1"/>
  <c r="AJ426" i="1" s="1"/>
  <c r="AK426" i="1" s="1"/>
  <c r="AH456" i="1"/>
  <c r="AJ456" i="1" s="1"/>
  <c r="AK456" i="1" s="1"/>
  <c r="AH242" i="1"/>
  <c r="AJ242" i="1" s="1"/>
  <c r="AK242" i="1" s="1"/>
  <c r="AH437" i="1"/>
  <c r="AJ437" i="1" s="1"/>
  <c r="AK437" i="1" s="1"/>
  <c r="AH401" i="1"/>
  <c r="AJ401" i="1" s="1"/>
  <c r="AK401" i="1" s="1"/>
  <c r="AH156" i="1"/>
  <c r="AJ156" i="1" s="1"/>
  <c r="AK156" i="1" s="1"/>
  <c r="AH390" i="1"/>
  <c r="AJ390" i="1" s="1"/>
  <c r="AK390" i="1" s="1"/>
  <c r="AH170" i="1"/>
  <c r="AJ170" i="1" s="1"/>
  <c r="AK170" i="1" s="1"/>
  <c r="AH8" i="1"/>
  <c r="AJ8" i="1" s="1"/>
  <c r="AK8" i="1" s="1"/>
  <c r="AH143" i="1"/>
  <c r="AJ143" i="1" s="1"/>
  <c r="AK143" i="1" s="1"/>
  <c r="AH235" i="1"/>
  <c r="AJ235" i="1" s="1"/>
  <c r="AK235" i="1" s="1"/>
  <c r="AH11" i="1"/>
  <c r="AJ11" i="1" s="1"/>
  <c r="AK11" i="1" s="1"/>
  <c r="AH70" i="1"/>
  <c r="AJ70" i="1" s="1"/>
  <c r="AK70" i="1" s="1"/>
  <c r="AH83" i="1"/>
  <c r="AJ83" i="1" s="1"/>
  <c r="AK83" i="1" s="1"/>
  <c r="AH262" i="1"/>
  <c r="AJ262" i="1" s="1"/>
  <c r="AK262" i="1" s="1"/>
  <c r="AH331" i="1"/>
  <c r="AJ331" i="1" s="1"/>
  <c r="AK331" i="1" s="1"/>
  <c r="AH94" i="1"/>
  <c r="AJ94" i="1" s="1"/>
  <c r="AK94" i="1" s="1"/>
  <c r="AH10" i="1"/>
  <c r="AJ10" i="1" s="1"/>
  <c r="AK10" i="1" s="1"/>
  <c r="AH34" i="1"/>
  <c r="AJ34" i="1" s="1"/>
  <c r="AK34" i="1" s="1"/>
  <c r="AH3" i="1"/>
  <c r="AJ3" i="1" s="1"/>
  <c r="AK3" i="1" s="1"/>
  <c r="AH415" i="1"/>
  <c r="AJ415" i="1" s="1"/>
  <c r="AK415" i="1" s="1"/>
  <c r="AH29" i="1"/>
  <c r="AJ29" i="1" s="1"/>
  <c r="AK29" i="1" s="1"/>
  <c r="AH151" i="1"/>
  <c r="AJ151" i="1" s="1"/>
  <c r="AK151" i="1" s="1"/>
  <c r="AH277" i="1"/>
  <c r="AJ277" i="1" s="1"/>
  <c r="AK277" i="1" s="1"/>
  <c r="AH36" i="1"/>
  <c r="AJ36" i="1" s="1"/>
  <c r="AK36" i="1" s="1"/>
  <c r="AH461" i="1"/>
  <c r="AJ461" i="1" s="1"/>
  <c r="AK461" i="1" s="1"/>
  <c r="AH313" i="1"/>
  <c r="AJ313" i="1" s="1"/>
  <c r="AK313" i="1" s="1"/>
  <c r="AH435" i="1"/>
  <c r="AJ435" i="1" s="1"/>
  <c r="AK435" i="1" s="1"/>
  <c r="AH412" i="1"/>
  <c r="AJ412" i="1" s="1"/>
  <c r="AK412" i="1" s="1"/>
  <c r="AH395" i="1"/>
  <c r="AJ395" i="1" s="1"/>
  <c r="AK395" i="1" s="1"/>
  <c r="AH5" i="1"/>
  <c r="AJ5" i="1" s="1"/>
  <c r="AK5" i="1" s="1"/>
  <c r="AH132" i="1"/>
  <c r="AJ132" i="1" s="1"/>
  <c r="AK132" i="1" s="1"/>
  <c r="AH246" i="1"/>
  <c r="AJ246" i="1" s="1"/>
  <c r="AK246" i="1" s="1"/>
  <c r="AH148" i="1"/>
  <c r="AJ148" i="1" s="1"/>
  <c r="AK148" i="1" s="1"/>
  <c r="AH386" i="1"/>
  <c r="AJ386" i="1" s="1"/>
  <c r="AK386" i="1" s="1"/>
  <c r="AH424" i="1"/>
  <c r="AJ424" i="1" s="1"/>
  <c r="AK424" i="1" s="1"/>
  <c r="AH201" i="1"/>
  <c r="AJ201" i="1" s="1"/>
  <c r="AK201" i="1" s="1"/>
  <c r="AH57" i="1"/>
  <c r="AJ57" i="1" s="1"/>
  <c r="AK57" i="1" s="1"/>
  <c r="AH339" i="1"/>
  <c r="AJ339" i="1" s="1"/>
  <c r="AK339" i="1" s="1"/>
  <c r="AH323" i="1"/>
  <c r="AJ323" i="1" s="1"/>
  <c r="AK323" i="1" s="1"/>
  <c r="AH410" i="1"/>
  <c r="AJ410" i="1" s="1"/>
  <c r="AK410" i="1" s="1"/>
  <c r="AH220" i="1"/>
  <c r="AJ220" i="1" s="1"/>
  <c r="AK220" i="1" s="1"/>
  <c r="S464" i="1"/>
  <c r="T464" i="1" s="1"/>
  <c r="U464" i="1" s="1"/>
  <c r="S463" i="1"/>
  <c r="T463" i="1" s="1"/>
  <c r="U463" i="1" s="1"/>
  <c r="S462" i="1"/>
  <c r="T462" i="1" s="1"/>
  <c r="U462" i="1" s="1"/>
  <c r="S461" i="1"/>
  <c r="T461" i="1" s="1"/>
  <c r="U461" i="1" s="1"/>
  <c r="S460" i="1"/>
  <c r="T460" i="1" s="1"/>
  <c r="U460" i="1" s="1"/>
  <c r="S459" i="1"/>
  <c r="T459" i="1" s="1"/>
  <c r="U459" i="1" s="1"/>
  <c r="S458" i="1"/>
  <c r="T458" i="1" s="1"/>
  <c r="U458" i="1" s="1"/>
  <c r="S457" i="1"/>
  <c r="T457" i="1" s="1"/>
  <c r="U457" i="1" s="1"/>
  <c r="S456" i="1"/>
  <c r="T456" i="1" s="1"/>
  <c r="U456" i="1" s="1"/>
  <c r="S455" i="1"/>
  <c r="T455" i="1" s="1"/>
  <c r="U455" i="1" s="1"/>
  <c r="S454" i="1"/>
  <c r="T454" i="1" s="1"/>
  <c r="U454" i="1" s="1"/>
  <c r="S453" i="1"/>
  <c r="T453" i="1" s="1"/>
  <c r="U453" i="1" s="1"/>
  <c r="S452" i="1"/>
  <c r="T452" i="1" s="1"/>
  <c r="U452" i="1" s="1"/>
  <c r="S451" i="1"/>
  <c r="T451" i="1" s="1"/>
  <c r="U451" i="1" s="1"/>
  <c r="S450" i="1"/>
  <c r="T450" i="1" s="1"/>
  <c r="U450" i="1" s="1"/>
  <c r="S449" i="1"/>
  <c r="T449" i="1" s="1"/>
  <c r="U449" i="1" s="1"/>
  <c r="S448" i="1"/>
  <c r="T448" i="1" s="1"/>
  <c r="U448" i="1" s="1"/>
  <c r="S447" i="1"/>
  <c r="T447" i="1" s="1"/>
  <c r="U447" i="1" s="1"/>
  <c r="S446" i="1"/>
  <c r="T446" i="1" s="1"/>
  <c r="U446" i="1" s="1"/>
  <c r="S445" i="1"/>
  <c r="T445" i="1" s="1"/>
  <c r="U445" i="1" s="1"/>
  <c r="S444" i="1"/>
  <c r="T444" i="1" s="1"/>
  <c r="U444" i="1" s="1"/>
  <c r="S443" i="1"/>
  <c r="T443" i="1" s="1"/>
  <c r="U443" i="1" s="1"/>
  <c r="S442" i="1"/>
  <c r="T442" i="1" s="1"/>
  <c r="U442" i="1" s="1"/>
  <c r="S441" i="1"/>
  <c r="T441" i="1" s="1"/>
  <c r="U441" i="1" s="1"/>
  <c r="S440" i="1"/>
  <c r="T440" i="1" s="1"/>
  <c r="U440" i="1" s="1"/>
  <c r="S439" i="1"/>
  <c r="T439" i="1" s="1"/>
  <c r="U439" i="1" s="1"/>
  <c r="S438" i="1"/>
  <c r="T438" i="1" s="1"/>
  <c r="U438" i="1" s="1"/>
  <c r="S437" i="1"/>
  <c r="T437" i="1" s="1"/>
  <c r="U437" i="1" s="1"/>
  <c r="S436" i="1"/>
  <c r="T436" i="1" s="1"/>
  <c r="U436" i="1" s="1"/>
  <c r="S435" i="1"/>
  <c r="T435" i="1" s="1"/>
  <c r="U435" i="1" s="1"/>
  <c r="S434" i="1"/>
  <c r="T434" i="1" s="1"/>
  <c r="U434" i="1" s="1"/>
  <c r="S433" i="1"/>
  <c r="T433" i="1" s="1"/>
  <c r="U433" i="1" s="1"/>
  <c r="S432" i="1"/>
  <c r="T432" i="1" s="1"/>
  <c r="U432" i="1" s="1"/>
  <c r="S431" i="1"/>
  <c r="T431" i="1" s="1"/>
  <c r="U431" i="1" s="1"/>
  <c r="S430" i="1"/>
  <c r="T430" i="1" s="1"/>
  <c r="U430" i="1" s="1"/>
  <c r="S429" i="1"/>
  <c r="T429" i="1" s="1"/>
  <c r="U429" i="1" s="1"/>
  <c r="S428" i="1"/>
  <c r="T428" i="1" s="1"/>
  <c r="U428" i="1" s="1"/>
  <c r="S427" i="1"/>
  <c r="T427" i="1" s="1"/>
  <c r="U427" i="1" s="1"/>
  <c r="S426" i="1"/>
  <c r="T426" i="1" s="1"/>
  <c r="U426" i="1" s="1"/>
  <c r="S425" i="1"/>
  <c r="T425" i="1" s="1"/>
  <c r="U425" i="1" s="1"/>
  <c r="S424" i="1"/>
  <c r="T424" i="1" s="1"/>
  <c r="U424" i="1" s="1"/>
  <c r="S423" i="1"/>
  <c r="T423" i="1" s="1"/>
  <c r="U423" i="1" s="1"/>
  <c r="S422" i="1"/>
  <c r="T422" i="1" s="1"/>
  <c r="U422" i="1" s="1"/>
  <c r="S421" i="1"/>
  <c r="T421" i="1" s="1"/>
  <c r="U421" i="1" s="1"/>
  <c r="S420" i="1"/>
  <c r="T420" i="1" s="1"/>
  <c r="U420" i="1" s="1"/>
  <c r="S419" i="1"/>
  <c r="T419" i="1" s="1"/>
  <c r="U419" i="1" s="1"/>
  <c r="S418" i="1"/>
  <c r="T418" i="1" s="1"/>
  <c r="U418" i="1" s="1"/>
  <c r="S417" i="1"/>
  <c r="T417" i="1" s="1"/>
  <c r="U417" i="1" s="1"/>
  <c r="S416" i="1"/>
  <c r="T416" i="1" s="1"/>
  <c r="U416" i="1" s="1"/>
  <c r="S415" i="1"/>
  <c r="T415" i="1" s="1"/>
  <c r="U415" i="1" s="1"/>
  <c r="S414" i="1"/>
  <c r="T414" i="1" s="1"/>
  <c r="U414" i="1" s="1"/>
  <c r="S413" i="1"/>
  <c r="T413" i="1" s="1"/>
  <c r="U413" i="1" s="1"/>
  <c r="S412" i="1"/>
  <c r="T412" i="1" s="1"/>
  <c r="U412" i="1" s="1"/>
  <c r="S411" i="1"/>
  <c r="T411" i="1" s="1"/>
  <c r="U411" i="1" s="1"/>
  <c r="S410" i="1"/>
  <c r="T410" i="1" s="1"/>
  <c r="U410" i="1" s="1"/>
  <c r="S409" i="1"/>
  <c r="T409" i="1" s="1"/>
  <c r="U409" i="1" s="1"/>
  <c r="S408" i="1"/>
  <c r="T408" i="1" s="1"/>
  <c r="U408" i="1" s="1"/>
  <c r="S407" i="1"/>
  <c r="T407" i="1" s="1"/>
  <c r="U407" i="1" s="1"/>
  <c r="S406" i="1"/>
  <c r="T406" i="1" s="1"/>
  <c r="U406" i="1" s="1"/>
  <c r="S405" i="1"/>
  <c r="T405" i="1" s="1"/>
  <c r="U405" i="1" s="1"/>
  <c r="S404" i="1"/>
  <c r="T404" i="1" s="1"/>
  <c r="U404" i="1" s="1"/>
  <c r="S403" i="1"/>
  <c r="T403" i="1" s="1"/>
  <c r="U403" i="1" s="1"/>
  <c r="S402" i="1"/>
  <c r="T402" i="1" s="1"/>
  <c r="U402" i="1" s="1"/>
  <c r="S401" i="1"/>
  <c r="T401" i="1" s="1"/>
  <c r="U401" i="1" s="1"/>
  <c r="S400" i="1"/>
  <c r="T400" i="1" s="1"/>
  <c r="U400" i="1" s="1"/>
  <c r="S399" i="1"/>
  <c r="T399" i="1" s="1"/>
  <c r="U399" i="1" s="1"/>
  <c r="S398" i="1"/>
  <c r="T398" i="1" s="1"/>
  <c r="U398" i="1" s="1"/>
  <c r="S397" i="1"/>
  <c r="T397" i="1" s="1"/>
  <c r="U397" i="1" s="1"/>
  <c r="S396" i="1"/>
  <c r="T396" i="1" s="1"/>
  <c r="U396" i="1" s="1"/>
  <c r="S395" i="1"/>
  <c r="T395" i="1" s="1"/>
  <c r="U395" i="1" s="1"/>
  <c r="S394" i="1"/>
  <c r="T394" i="1" s="1"/>
  <c r="U394" i="1" s="1"/>
  <c r="S393" i="1"/>
  <c r="T393" i="1" s="1"/>
  <c r="U393" i="1" s="1"/>
  <c r="S392" i="1"/>
  <c r="T392" i="1" s="1"/>
  <c r="U392" i="1" s="1"/>
  <c r="S391" i="1"/>
  <c r="T391" i="1" s="1"/>
  <c r="U391" i="1" s="1"/>
  <c r="S390" i="1"/>
  <c r="T390" i="1" s="1"/>
  <c r="U390" i="1" s="1"/>
  <c r="S389" i="1"/>
  <c r="T389" i="1" s="1"/>
  <c r="U389" i="1" s="1"/>
  <c r="S388" i="1"/>
  <c r="T388" i="1" s="1"/>
  <c r="U388" i="1" s="1"/>
  <c r="S387" i="1"/>
  <c r="T387" i="1" s="1"/>
  <c r="U387" i="1" s="1"/>
  <c r="S386" i="1"/>
  <c r="T386" i="1" s="1"/>
  <c r="U386" i="1" s="1"/>
  <c r="S385" i="1"/>
  <c r="T385" i="1" s="1"/>
  <c r="U385" i="1" s="1"/>
  <c r="S384" i="1"/>
  <c r="T384" i="1" s="1"/>
  <c r="U384" i="1" s="1"/>
  <c r="S383" i="1"/>
  <c r="T383" i="1" s="1"/>
  <c r="U383" i="1" s="1"/>
  <c r="S382" i="1"/>
  <c r="T382" i="1" s="1"/>
  <c r="U382" i="1" s="1"/>
  <c r="S381" i="1"/>
  <c r="T381" i="1" s="1"/>
  <c r="U381" i="1" s="1"/>
  <c r="S380" i="1"/>
  <c r="T380" i="1" s="1"/>
  <c r="U380" i="1" s="1"/>
  <c r="S379" i="1"/>
  <c r="T379" i="1" s="1"/>
  <c r="U379" i="1" s="1"/>
  <c r="S378" i="1"/>
  <c r="T378" i="1" s="1"/>
  <c r="U378" i="1" s="1"/>
  <c r="S377" i="1"/>
  <c r="T377" i="1" s="1"/>
  <c r="U377" i="1" s="1"/>
  <c r="S376" i="1"/>
  <c r="T376" i="1" s="1"/>
  <c r="U376" i="1" s="1"/>
  <c r="S375" i="1"/>
  <c r="T375" i="1" s="1"/>
  <c r="U375" i="1" s="1"/>
  <c r="S374" i="1"/>
  <c r="T374" i="1" s="1"/>
  <c r="U374" i="1" s="1"/>
  <c r="S373" i="1"/>
  <c r="T373" i="1" s="1"/>
  <c r="U373" i="1" s="1"/>
  <c r="S372" i="1"/>
  <c r="T372" i="1" s="1"/>
  <c r="U372" i="1" s="1"/>
  <c r="S371" i="1"/>
  <c r="T371" i="1" s="1"/>
  <c r="U371" i="1" s="1"/>
  <c r="S370" i="1"/>
  <c r="T370" i="1" s="1"/>
  <c r="U370" i="1" s="1"/>
  <c r="S369" i="1"/>
  <c r="T369" i="1" s="1"/>
  <c r="U369" i="1" s="1"/>
  <c r="S368" i="1"/>
  <c r="T368" i="1" s="1"/>
  <c r="U368" i="1" s="1"/>
  <c r="S367" i="1"/>
  <c r="T367" i="1" s="1"/>
  <c r="U367" i="1" s="1"/>
  <c r="S366" i="1"/>
  <c r="T366" i="1" s="1"/>
  <c r="U366" i="1" s="1"/>
  <c r="S365" i="1"/>
  <c r="T365" i="1" s="1"/>
  <c r="U365" i="1" s="1"/>
  <c r="S364" i="1"/>
  <c r="T364" i="1" s="1"/>
  <c r="U364" i="1" s="1"/>
  <c r="S363" i="1"/>
  <c r="T363" i="1" s="1"/>
  <c r="U363" i="1" s="1"/>
  <c r="S362" i="1"/>
  <c r="T362" i="1" s="1"/>
  <c r="U362" i="1" s="1"/>
  <c r="S361" i="1"/>
  <c r="T361" i="1" s="1"/>
  <c r="U361" i="1" s="1"/>
  <c r="S360" i="1"/>
  <c r="T360" i="1" s="1"/>
  <c r="U360" i="1" s="1"/>
  <c r="S359" i="1"/>
  <c r="T359" i="1" s="1"/>
  <c r="U359" i="1" s="1"/>
  <c r="S358" i="1"/>
  <c r="T358" i="1" s="1"/>
  <c r="U358" i="1" s="1"/>
  <c r="S357" i="1"/>
  <c r="T357" i="1" s="1"/>
  <c r="U357" i="1" s="1"/>
  <c r="S356" i="1"/>
  <c r="T356" i="1" s="1"/>
  <c r="U356" i="1" s="1"/>
  <c r="S355" i="1"/>
  <c r="T355" i="1" s="1"/>
  <c r="U355" i="1" s="1"/>
  <c r="S354" i="1"/>
  <c r="T354" i="1" s="1"/>
  <c r="U354" i="1" s="1"/>
  <c r="S353" i="1"/>
  <c r="T353" i="1" s="1"/>
  <c r="U353" i="1" s="1"/>
  <c r="S352" i="1"/>
  <c r="T352" i="1" s="1"/>
  <c r="U352" i="1" s="1"/>
  <c r="S351" i="1"/>
  <c r="T351" i="1" s="1"/>
  <c r="U351" i="1" s="1"/>
  <c r="S350" i="1"/>
  <c r="T350" i="1" s="1"/>
  <c r="U350" i="1" s="1"/>
  <c r="S349" i="1"/>
  <c r="T349" i="1" s="1"/>
  <c r="U349" i="1" s="1"/>
  <c r="S348" i="1"/>
  <c r="T348" i="1" s="1"/>
  <c r="U348" i="1" s="1"/>
  <c r="S347" i="1"/>
  <c r="T347" i="1" s="1"/>
  <c r="U347" i="1" s="1"/>
  <c r="S346" i="1"/>
  <c r="T346" i="1" s="1"/>
  <c r="U346" i="1" s="1"/>
  <c r="S345" i="1"/>
  <c r="T345" i="1" s="1"/>
  <c r="U345" i="1" s="1"/>
  <c r="S344" i="1"/>
  <c r="T344" i="1" s="1"/>
  <c r="U344" i="1" s="1"/>
  <c r="S343" i="1"/>
  <c r="T343" i="1" s="1"/>
  <c r="U343" i="1" s="1"/>
  <c r="S342" i="1"/>
  <c r="T342" i="1" s="1"/>
  <c r="U342" i="1" s="1"/>
  <c r="S341" i="1"/>
  <c r="T341" i="1" s="1"/>
  <c r="U341" i="1" s="1"/>
  <c r="S340" i="1"/>
  <c r="T340" i="1" s="1"/>
  <c r="U340" i="1" s="1"/>
  <c r="S339" i="1"/>
  <c r="T339" i="1" s="1"/>
  <c r="U339" i="1" s="1"/>
  <c r="S338" i="1"/>
  <c r="T338" i="1" s="1"/>
  <c r="U338" i="1" s="1"/>
  <c r="S337" i="1"/>
  <c r="T337" i="1" s="1"/>
  <c r="U337" i="1" s="1"/>
  <c r="S336" i="1"/>
  <c r="T336" i="1" s="1"/>
  <c r="U336" i="1" s="1"/>
  <c r="S335" i="1"/>
  <c r="T335" i="1" s="1"/>
  <c r="U335" i="1" s="1"/>
  <c r="S334" i="1"/>
  <c r="T334" i="1" s="1"/>
  <c r="U334" i="1" s="1"/>
  <c r="S333" i="1"/>
  <c r="T333" i="1" s="1"/>
  <c r="U333" i="1" s="1"/>
  <c r="S332" i="1"/>
  <c r="T332" i="1" s="1"/>
  <c r="U332" i="1" s="1"/>
  <c r="S331" i="1"/>
  <c r="T331" i="1" s="1"/>
  <c r="U331" i="1" s="1"/>
  <c r="S330" i="1"/>
  <c r="T330" i="1" s="1"/>
  <c r="U330" i="1" s="1"/>
  <c r="S329" i="1"/>
  <c r="T329" i="1" s="1"/>
  <c r="U329" i="1" s="1"/>
  <c r="S328" i="1"/>
  <c r="T328" i="1" s="1"/>
  <c r="U328" i="1" s="1"/>
  <c r="S327" i="1"/>
  <c r="T327" i="1" s="1"/>
  <c r="U327" i="1" s="1"/>
  <c r="S326" i="1"/>
  <c r="T326" i="1" s="1"/>
  <c r="U326" i="1" s="1"/>
  <c r="S325" i="1"/>
  <c r="T325" i="1" s="1"/>
  <c r="U325" i="1" s="1"/>
  <c r="S324" i="1"/>
  <c r="T324" i="1" s="1"/>
  <c r="U324" i="1" s="1"/>
  <c r="S323" i="1"/>
  <c r="T323" i="1" s="1"/>
  <c r="U323" i="1" s="1"/>
  <c r="S322" i="1"/>
  <c r="T322" i="1" s="1"/>
  <c r="U322" i="1" s="1"/>
  <c r="S321" i="1"/>
  <c r="T321" i="1" s="1"/>
  <c r="U321" i="1" s="1"/>
  <c r="S320" i="1"/>
  <c r="T320" i="1" s="1"/>
  <c r="U320" i="1" s="1"/>
  <c r="S319" i="1"/>
  <c r="T319" i="1" s="1"/>
  <c r="U319" i="1" s="1"/>
  <c r="S318" i="1"/>
  <c r="T318" i="1" s="1"/>
  <c r="U318" i="1" s="1"/>
  <c r="S317" i="1"/>
  <c r="T317" i="1" s="1"/>
  <c r="U317" i="1" s="1"/>
  <c r="S316" i="1"/>
  <c r="T316" i="1" s="1"/>
  <c r="U316" i="1" s="1"/>
  <c r="S315" i="1"/>
  <c r="T315" i="1" s="1"/>
  <c r="U315" i="1" s="1"/>
  <c r="S314" i="1"/>
  <c r="T314" i="1" s="1"/>
  <c r="U314" i="1" s="1"/>
  <c r="S313" i="1"/>
  <c r="T313" i="1" s="1"/>
  <c r="U313" i="1" s="1"/>
  <c r="S312" i="1"/>
  <c r="T312" i="1" s="1"/>
  <c r="U312" i="1" s="1"/>
  <c r="S311" i="1"/>
  <c r="T311" i="1" s="1"/>
  <c r="U311" i="1" s="1"/>
  <c r="S310" i="1"/>
  <c r="T310" i="1" s="1"/>
  <c r="U310" i="1" s="1"/>
  <c r="S309" i="1"/>
  <c r="T309" i="1" s="1"/>
  <c r="U309" i="1" s="1"/>
  <c r="S308" i="1"/>
  <c r="T308" i="1" s="1"/>
  <c r="U308" i="1" s="1"/>
  <c r="S307" i="1"/>
  <c r="T307" i="1" s="1"/>
  <c r="U307" i="1" s="1"/>
  <c r="S306" i="1"/>
  <c r="T306" i="1" s="1"/>
  <c r="U306" i="1" s="1"/>
  <c r="S305" i="1"/>
  <c r="T305" i="1" s="1"/>
  <c r="U305" i="1" s="1"/>
  <c r="S304" i="1"/>
  <c r="T304" i="1" s="1"/>
  <c r="U304" i="1" s="1"/>
  <c r="S303" i="1"/>
  <c r="T303" i="1" s="1"/>
  <c r="U303" i="1" s="1"/>
  <c r="S302" i="1"/>
  <c r="T302" i="1" s="1"/>
  <c r="U302" i="1" s="1"/>
  <c r="S301" i="1"/>
  <c r="T301" i="1" s="1"/>
  <c r="U301" i="1" s="1"/>
  <c r="S300" i="1"/>
  <c r="T300" i="1" s="1"/>
  <c r="U300" i="1" s="1"/>
  <c r="S299" i="1"/>
  <c r="T299" i="1" s="1"/>
  <c r="U299" i="1" s="1"/>
  <c r="S298" i="1"/>
  <c r="T298" i="1" s="1"/>
  <c r="U298" i="1" s="1"/>
  <c r="S297" i="1"/>
  <c r="T297" i="1" s="1"/>
  <c r="U297" i="1" s="1"/>
  <c r="S296" i="1"/>
  <c r="T296" i="1" s="1"/>
  <c r="U296" i="1" s="1"/>
  <c r="S295" i="1"/>
  <c r="T295" i="1" s="1"/>
  <c r="U295" i="1" s="1"/>
  <c r="S294" i="1"/>
  <c r="T294" i="1" s="1"/>
  <c r="U294" i="1" s="1"/>
  <c r="S293" i="1"/>
  <c r="T293" i="1" s="1"/>
  <c r="U293" i="1" s="1"/>
  <c r="S292" i="1"/>
  <c r="T292" i="1" s="1"/>
  <c r="U292" i="1" s="1"/>
  <c r="S291" i="1"/>
  <c r="T291" i="1" s="1"/>
  <c r="U291" i="1" s="1"/>
  <c r="S290" i="1"/>
  <c r="T290" i="1" s="1"/>
  <c r="U290" i="1" s="1"/>
  <c r="S289" i="1"/>
  <c r="T289" i="1" s="1"/>
  <c r="U289" i="1" s="1"/>
  <c r="S288" i="1"/>
  <c r="T288" i="1" s="1"/>
  <c r="U288" i="1" s="1"/>
  <c r="S287" i="1"/>
  <c r="T287" i="1" s="1"/>
  <c r="U287" i="1" s="1"/>
  <c r="S286" i="1"/>
  <c r="T286" i="1" s="1"/>
  <c r="U286" i="1" s="1"/>
  <c r="S285" i="1"/>
  <c r="T285" i="1" s="1"/>
  <c r="U285" i="1" s="1"/>
  <c r="S284" i="1"/>
  <c r="T284" i="1" s="1"/>
  <c r="U284" i="1" s="1"/>
  <c r="S283" i="1"/>
  <c r="T283" i="1" s="1"/>
  <c r="U283" i="1" s="1"/>
  <c r="S282" i="1"/>
  <c r="T282" i="1" s="1"/>
  <c r="U282" i="1" s="1"/>
  <c r="S281" i="1"/>
  <c r="T281" i="1" s="1"/>
  <c r="U281" i="1" s="1"/>
  <c r="S280" i="1"/>
  <c r="T280" i="1" s="1"/>
  <c r="U280" i="1" s="1"/>
  <c r="S279" i="1"/>
  <c r="T279" i="1" s="1"/>
  <c r="U279" i="1" s="1"/>
  <c r="S278" i="1"/>
  <c r="T278" i="1" s="1"/>
  <c r="U278" i="1" s="1"/>
  <c r="S277" i="1"/>
  <c r="T277" i="1" s="1"/>
  <c r="U277" i="1" s="1"/>
  <c r="S276" i="1"/>
  <c r="T276" i="1" s="1"/>
  <c r="U276" i="1" s="1"/>
  <c r="S275" i="1"/>
  <c r="T275" i="1" s="1"/>
  <c r="U275" i="1" s="1"/>
  <c r="S274" i="1"/>
  <c r="T274" i="1" s="1"/>
  <c r="U274" i="1" s="1"/>
  <c r="S273" i="1"/>
  <c r="T273" i="1" s="1"/>
  <c r="U273" i="1" s="1"/>
  <c r="S272" i="1"/>
  <c r="T272" i="1" s="1"/>
  <c r="U272" i="1" s="1"/>
  <c r="S271" i="1"/>
  <c r="T271" i="1" s="1"/>
  <c r="U271" i="1" s="1"/>
  <c r="S270" i="1"/>
  <c r="T270" i="1" s="1"/>
  <c r="U270" i="1" s="1"/>
  <c r="S269" i="1"/>
  <c r="T269" i="1" s="1"/>
  <c r="U269" i="1" s="1"/>
  <c r="S268" i="1"/>
  <c r="T268" i="1" s="1"/>
  <c r="U268" i="1" s="1"/>
  <c r="S267" i="1"/>
  <c r="T267" i="1" s="1"/>
  <c r="U267" i="1" s="1"/>
  <c r="S266" i="1"/>
  <c r="T266" i="1" s="1"/>
  <c r="U266" i="1" s="1"/>
  <c r="S265" i="1"/>
  <c r="T265" i="1" s="1"/>
  <c r="U265" i="1" s="1"/>
  <c r="S264" i="1"/>
  <c r="T264" i="1" s="1"/>
  <c r="U264" i="1" s="1"/>
  <c r="S263" i="1"/>
  <c r="T263" i="1" s="1"/>
  <c r="U263" i="1" s="1"/>
  <c r="S262" i="1"/>
  <c r="T262" i="1" s="1"/>
  <c r="U262" i="1" s="1"/>
  <c r="S261" i="1"/>
  <c r="T261" i="1" s="1"/>
  <c r="U261" i="1" s="1"/>
  <c r="S260" i="1"/>
  <c r="T260" i="1" s="1"/>
  <c r="U260" i="1" s="1"/>
  <c r="S259" i="1"/>
  <c r="T259" i="1" s="1"/>
  <c r="U259" i="1" s="1"/>
  <c r="S258" i="1"/>
  <c r="T258" i="1" s="1"/>
  <c r="U258" i="1" s="1"/>
  <c r="S257" i="1"/>
  <c r="T257" i="1" s="1"/>
  <c r="U257" i="1" s="1"/>
  <c r="S256" i="1"/>
  <c r="T256" i="1" s="1"/>
  <c r="U256" i="1" s="1"/>
  <c r="S255" i="1"/>
  <c r="T255" i="1" s="1"/>
  <c r="U255" i="1" s="1"/>
  <c r="S254" i="1"/>
  <c r="T254" i="1" s="1"/>
  <c r="U254" i="1" s="1"/>
  <c r="S253" i="1"/>
  <c r="T253" i="1" s="1"/>
  <c r="U253" i="1" s="1"/>
  <c r="S252" i="1"/>
  <c r="T252" i="1" s="1"/>
  <c r="U252" i="1" s="1"/>
  <c r="S251" i="1"/>
  <c r="T251" i="1" s="1"/>
  <c r="U251" i="1" s="1"/>
  <c r="S250" i="1"/>
  <c r="T250" i="1" s="1"/>
  <c r="U250" i="1" s="1"/>
  <c r="S249" i="1"/>
  <c r="T249" i="1" s="1"/>
  <c r="U249" i="1" s="1"/>
  <c r="S248" i="1"/>
  <c r="T248" i="1" s="1"/>
  <c r="U248" i="1" s="1"/>
  <c r="S247" i="1"/>
  <c r="T247" i="1" s="1"/>
  <c r="U247" i="1" s="1"/>
  <c r="S246" i="1"/>
  <c r="T246" i="1" s="1"/>
  <c r="U246" i="1" s="1"/>
  <c r="S245" i="1"/>
  <c r="T245" i="1" s="1"/>
  <c r="U245" i="1" s="1"/>
  <c r="S244" i="1"/>
  <c r="T244" i="1" s="1"/>
  <c r="U244" i="1" s="1"/>
  <c r="S243" i="1"/>
  <c r="T243" i="1" s="1"/>
  <c r="U243" i="1" s="1"/>
  <c r="S242" i="1"/>
  <c r="T242" i="1" s="1"/>
  <c r="U242" i="1" s="1"/>
  <c r="S241" i="1"/>
  <c r="T241" i="1" s="1"/>
  <c r="U241" i="1" s="1"/>
  <c r="S240" i="1"/>
  <c r="T240" i="1" s="1"/>
  <c r="U240" i="1" s="1"/>
  <c r="S239" i="1"/>
  <c r="T239" i="1" s="1"/>
  <c r="U239" i="1" s="1"/>
  <c r="S238" i="1"/>
  <c r="T238" i="1" s="1"/>
  <c r="U238" i="1" s="1"/>
  <c r="S237" i="1"/>
  <c r="T237" i="1" s="1"/>
  <c r="U237" i="1" s="1"/>
  <c r="S236" i="1"/>
  <c r="T236" i="1" s="1"/>
  <c r="U236" i="1" s="1"/>
  <c r="S235" i="1"/>
  <c r="T235" i="1" s="1"/>
  <c r="U235" i="1" s="1"/>
  <c r="S234" i="1"/>
  <c r="T234" i="1" s="1"/>
  <c r="U234" i="1" s="1"/>
  <c r="S233" i="1"/>
  <c r="T233" i="1" s="1"/>
  <c r="U233" i="1" s="1"/>
  <c r="S232" i="1"/>
  <c r="T232" i="1" s="1"/>
  <c r="U232" i="1" s="1"/>
  <c r="S231" i="1"/>
  <c r="T231" i="1" s="1"/>
  <c r="U231" i="1" s="1"/>
  <c r="S230" i="1"/>
  <c r="T230" i="1" s="1"/>
  <c r="U230" i="1" s="1"/>
  <c r="S229" i="1"/>
  <c r="T229" i="1" s="1"/>
  <c r="U229" i="1" s="1"/>
  <c r="S228" i="1"/>
  <c r="T228" i="1" s="1"/>
  <c r="U228" i="1" s="1"/>
  <c r="S227" i="1"/>
  <c r="T227" i="1" s="1"/>
  <c r="U227" i="1" s="1"/>
  <c r="S226" i="1"/>
  <c r="T226" i="1" s="1"/>
  <c r="U226" i="1" s="1"/>
  <c r="S225" i="1"/>
  <c r="T225" i="1" s="1"/>
  <c r="U225" i="1" s="1"/>
  <c r="S224" i="1"/>
  <c r="T224" i="1" s="1"/>
  <c r="U224" i="1" s="1"/>
  <c r="S223" i="1"/>
  <c r="T223" i="1" s="1"/>
  <c r="U223" i="1" s="1"/>
  <c r="S222" i="1"/>
  <c r="T222" i="1" s="1"/>
  <c r="U222" i="1" s="1"/>
  <c r="S221" i="1"/>
  <c r="T221" i="1" s="1"/>
  <c r="U221" i="1" s="1"/>
  <c r="S220" i="1"/>
  <c r="T220" i="1" s="1"/>
  <c r="U220" i="1" s="1"/>
  <c r="S219" i="1"/>
  <c r="T219" i="1" s="1"/>
  <c r="U219" i="1" s="1"/>
  <c r="S218" i="1"/>
  <c r="T218" i="1" s="1"/>
  <c r="U218" i="1" s="1"/>
  <c r="S217" i="1"/>
  <c r="T217" i="1" s="1"/>
  <c r="U217" i="1" s="1"/>
  <c r="S216" i="1"/>
  <c r="T216" i="1" s="1"/>
  <c r="U216" i="1" s="1"/>
  <c r="S215" i="1"/>
  <c r="T215" i="1" s="1"/>
  <c r="U215" i="1" s="1"/>
  <c r="S214" i="1"/>
  <c r="T214" i="1" s="1"/>
  <c r="U214" i="1" s="1"/>
  <c r="S213" i="1"/>
  <c r="T213" i="1" s="1"/>
  <c r="U213" i="1" s="1"/>
  <c r="S212" i="1"/>
  <c r="T212" i="1" s="1"/>
  <c r="U212" i="1" s="1"/>
  <c r="S211" i="1"/>
  <c r="T211" i="1" s="1"/>
  <c r="U211" i="1" s="1"/>
  <c r="S210" i="1"/>
  <c r="T210" i="1" s="1"/>
  <c r="U210" i="1" s="1"/>
  <c r="S209" i="1"/>
  <c r="T209" i="1" s="1"/>
  <c r="U209" i="1" s="1"/>
  <c r="S208" i="1"/>
  <c r="T208" i="1" s="1"/>
  <c r="U208" i="1" s="1"/>
  <c r="S207" i="1"/>
  <c r="T207" i="1" s="1"/>
  <c r="U207" i="1" s="1"/>
  <c r="S206" i="1"/>
  <c r="T206" i="1" s="1"/>
  <c r="U206" i="1" s="1"/>
  <c r="S205" i="1"/>
  <c r="T205" i="1" s="1"/>
  <c r="U205" i="1" s="1"/>
  <c r="S204" i="1"/>
  <c r="T204" i="1" s="1"/>
  <c r="U204" i="1" s="1"/>
  <c r="S203" i="1"/>
  <c r="T203" i="1" s="1"/>
  <c r="U203" i="1" s="1"/>
  <c r="S202" i="1"/>
  <c r="T202" i="1" s="1"/>
  <c r="U202" i="1" s="1"/>
  <c r="S201" i="1"/>
  <c r="T201" i="1" s="1"/>
  <c r="U201" i="1" s="1"/>
  <c r="S200" i="1"/>
  <c r="T200" i="1" s="1"/>
  <c r="U200" i="1" s="1"/>
  <c r="S199" i="1"/>
  <c r="T199" i="1" s="1"/>
  <c r="U199" i="1" s="1"/>
  <c r="S198" i="1"/>
  <c r="T198" i="1" s="1"/>
  <c r="U198" i="1" s="1"/>
  <c r="S197" i="1"/>
  <c r="T197" i="1" s="1"/>
  <c r="U197" i="1" s="1"/>
  <c r="S196" i="1"/>
  <c r="T196" i="1" s="1"/>
  <c r="U196" i="1" s="1"/>
  <c r="S195" i="1"/>
  <c r="T195" i="1" s="1"/>
  <c r="U195" i="1" s="1"/>
  <c r="S194" i="1"/>
  <c r="T194" i="1" s="1"/>
  <c r="U194" i="1" s="1"/>
  <c r="S193" i="1"/>
  <c r="T193" i="1" s="1"/>
  <c r="U193" i="1" s="1"/>
  <c r="S192" i="1"/>
  <c r="T192" i="1" s="1"/>
  <c r="U192" i="1" s="1"/>
  <c r="S191" i="1"/>
  <c r="T191" i="1" s="1"/>
  <c r="U191" i="1" s="1"/>
  <c r="S190" i="1"/>
  <c r="T190" i="1" s="1"/>
  <c r="U190" i="1" s="1"/>
  <c r="S189" i="1"/>
  <c r="T189" i="1" s="1"/>
  <c r="U189" i="1" s="1"/>
  <c r="S188" i="1"/>
  <c r="T188" i="1" s="1"/>
  <c r="U188" i="1" s="1"/>
  <c r="S187" i="1"/>
  <c r="T187" i="1" s="1"/>
  <c r="U187" i="1" s="1"/>
  <c r="S186" i="1"/>
  <c r="T186" i="1" s="1"/>
  <c r="U186" i="1" s="1"/>
  <c r="S185" i="1"/>
  <c r="T185" i="1" s="1"/>
  <c r="U185" i="1" s="1"/>
  <c r="S184" i="1"/>
  <c r="T184" i="1" s="1"/>
  <c r="U184" i="1" s="1"/>
  <c r="S183" i="1"/>
  <c r="T183" i="1" s="1"/>
  <c r="U183" i="1" s="1"/>
  <c r="S182" i="1"/>
  <c r="T182" i="1" s="1"/>
  <c r="U182" i="1" s="1"/>
  <c r="S181" i="1"/>
  <c r="T181" i="1" s="1"/>
  <c r="U181" i="1" s="1"/>
  <c r="S180" i="1"/>
  <c r="T180" i="1" s="1"/>
  <c r="U180" i="1" s="1"/>
  <c r="S179" i="1"/>
  <c r="T179" i="1" s="1"/>
  <c r="U179" i="1" s="1"/>
  <c r="S178" i="1"/>
  <c r="T178" i="1" s="1"/>
  <c r="U178" i="1" s="1"/>
  <c r="S177" i="1"/>
  <c r="T177" i="1" s="1"/>
  <c r="U177" i="1" s="1"/>
  <c r="S176" i="1"/>
  <c r="T176" i="1" s="1"/>
  <c r="U176" i="1" s="1"/>
  <c r="S175" i="1"/>
  <c r="T175" i="1" s="1"/>
  <c r="U175" i="1" s="1"/>
  <c r="S174" i="1"/>
  <c r="T174" i="1" s="1"/>
  <c r="U174" i="1" s="1"/>
  <c r="S173" i="1"/>
  <c r="T173" i="1" s="1"/>
  <c r="U173" i="1" s="1"/>
  <c r="S172" i="1"/>
  <c r="T172" i="1" s="1"/>
  <c r="U172" i="1" s="1"/>
  <c r="S171" i="1"/>
  <c r="T171" i="1" s="1"/>
  <c r="U171" i="1" s="1"/>
  <c r="S170" i="1"/>
  <c r="T170" i="1" s="1"/>
  <c r="U170" i="1" s="1"/>
  <c r="S169" i="1"/>
  <c r="T169" i="1" s="1"/>
  <c r="U169" i="1" s="1"/>
  <c r="S168" i="1"/>
  <c r="T168" i="1" s="1"/>
  <c r="U168" i="1" s="1"/>
  <c r="S167" i="1"/>
  <c r="T167" i="1" s="1"/>
  <c r="U167" i="1" s="1"/>
  <c r="S166" i="1"/>
  <c r="T166" i="1" s="1"/>
  <c r="U166" i="1" s="1"/>
  <c r="S165" i="1"/>
  <c r="T165" i="1" s="1"/>
  <c r="U165" i="1" s="1"/>
  <c r="S164" i="1"/>
  <c r="T164" i="1" s="1"/>
  <c r="U164" i="1" s="1"/>
  <c r="S163" i="1"/>
  <c r="T163" i="1" s="1"/>
  <c r="U163" i="1" s="1"/>
  <c r="S162" i="1"/>
  <c r="T162" i="1" s="1"/>
  <c r="U162" i="1" s="1"/>
  <c r="S161" i="1"/>
  <c r="T161" i="1" s="1"/>
  <c r="U161" i="1" s="1"/>
  <c r="S160" i="1"/>
  <c r="T160" i="1" s="1"/>
  <c r="U160" i="1" s="1"/>
  <c r="S159" i="1"/>
  <c r="T159" i="1" s="1"/>
  <c r="U159" i="1" s="1"/>
  <c r="S158" i="1"/>
  <c r="T158" i="1" s="1"/>
  <c r="U158" i="1" s="1"/>
  <c r="S157" i="1"/>
  <c r="T157" i="1" s="1"/>
  <c r="U157" i="1" s="1"/>
  <c r="S156" i="1"/>
  <c r="T156" i="1" s="1"/>
  <c r="U156" i="1" s="1"/>
  <c r="S155" i="1"/>
  <c r="T155" i="1" s="1"/>
  <c r="U155" i="1" s="1"/>
  <c r="S154" i="1"/>
  <c r="T154" i="1" s="1"/>
  <c r="U154" i="1" s="1"/>
  <c r="S153" i="1"/>
  <c r="T153" i="1" s="1"/>
  <c r="U153" i="1" s="1"/>
  <c r="S152" i="1"/>
  <c r="T152" i="1" s="1"/>
  <c r="U152" i="1" s="1"/>
  <c r="S151" i="1"/>
  <c r="T151" i="1" s="1"/>
  <c r="U151" i="1" s="1"/>
  <c r="S150" i="1"/>
  <c r="T150" i="1" s="1"/>
  <c r="U150" i="1" s="1"/>
  <c r="S149" i="1"/>
  <c r="T149" i="1" s="1"/>
  <c r="U149" i="1" s="1"/>
  <c r="S148" i="1"/>
  <c r="T148" i="1" s="1"/>
  <c r="U148" i="1" s="1"/>
  <c r="S147" i="1"/>
  <c r="T147" i="1" s="1"/>
  <c r="U147" i="1" s="1"/>
  <c r="S146" i="1"/>
  <c r="T146" i="1" s="1"/>
  <c r="U146" i="1" s="1"/>
  <c r="S145" i="1"/>
  <c r="T145" i="1" s="1"/>
  <c r="U145" i="1" s="1"/>
  <c r="S144" i="1"/>
  <c r="T144" i="1" s="1"/>
  <c r="U144" i="1" s="1"/>
  <c r="S143" i="1"/>
  <c r="T143" i="1" s="1"/>
  <c r="U143" i="1" s="1"/>
  <c r="S142" i="1"/>
  <c r="T142" i="1" s="1"/>
  <c r="U142" i="1" s="1"/>
  <c r="S141" i="1"/>
  <c r="T141" i="1" s="1"/>
  <c r="U141" i="1" s="1"/>
  <c r="S140" i="1"/>
  <c r="T140" i="1" s="1"/>
  <c r="U140" i="1" s="1"/>
  <c r="S139" i="1"/>
  <c r="T139" i="1" s="1"/>
  <c r="U139" i="1" s="1"/>
  <c r="S138" i="1"/>
  <c r="T138" i="1" s="1"/>
  <c r="U138" i="1" s="1"/>
  <c r="S137" i="1"/>
  <c r="T137" i="1" s="1"/>
  <c r="U137" i="1" s="1"/>
  <c r="S136" i="1"/>
  <c r="T136" i="1" s="1"/>
  <c r="U136" i="1" s="1"/>
  <c r="S135" i="1"/>
  <c r="T135" i="1" s="1"/>
  <c r="U135" i="1" s="1"/>
  <c r="S134" i="1"/>
  <c r="T134" i="1" s="1"/>
  <c r="U134" i="1" s="1"/>
  <c r="S133" i="1"/>
  <c r="T133" i="1" s="1"/>
  <c r="U133" i="1" s="1"/>
  <c r="S132" i="1"/>
  <c r="T132" i="1" s="1"/>
  <c r="U132" i="1" s="1"/>
  <c r="S131" i="1"/>
  <c r="T131" i="1" s="1"/>
  <c r="U131" i="1" s="1"/>
  <c r="S130" i="1"/>
  <c r="T130" i="1" s="1"/>
  <c r="U130" i="1" s="1"/>
  <c r="S129" i="1"/>
  <c r="T129" i="1" s="1"/>
  <c r="U129" i="1" s="1"/>
  <c r="S128" i="1"/>
  <c r="T128" i="1" s="1"/>
  <c r="U128" i="1" s="1"/>
  <c r="S127" i="1"/>
  <c r="T127" i="1" s="1"/>
  <c r="U127" i="1" s="1"/>
  <c r="S126" i="1"/>
  <c r="T126" i="1" s="1"/>
  <c r="U126" i="1" s="1"/>
  <c r="S125" i="1"/>
  <c r="T125" i="1" s="1"/>
  <c r="U125" i="1" s="1"/>
  <c r="S124" i="1"/>
  <c r="T124" i="1" s="1"/>
  <c r="U124" i="1" s="1"/>
  <c r="S123" i="1"/>
  <c r="T123" i="1" s="1"/>
  <c r="U123" i="1" s="1"/>
  <c r="S122" i="1"/>
  <c r="T122" i="1" s="1"/>
  <c r="U122" i="1" s="1"/>
  <c r="S121" i="1"/>
  <c r="T121" i="1" s="1"/>
  <c r="U121" i="1" s="1"/>
  <c r="S120" i="1"/>
  <c r="T120" i="1" s="1"/>
  <c r="U120" i="1" s="1"/>
  <c r="S119" i="1"/>
  <c r="T119" i="1" s="1"/>
  <c r="U119" i="1" s="1"/>
  <c r="S118" i="1"/>
  <c r="T118" i="1" s="1"/>
  <c r="U118" i="1" s="1"/>
  <c r="S117" i="1"/>
  <c r="T117" i="1" s="1"/>
  <c r="U117" i="1" s="1"/>
  <c r="S116" i="1"/>
  <c r="T116" i="1" s="1"/>
  <c r="U116" i="1" s="1"/>
  <c r="S115" i="1"/>
  <c r="T115" i="1" s="1"/>
  <c r="U115" i="1" s="1"/>
  <c r="S114" i="1"/>
  <c r="T114" i="1" s="1"/>
  <c r="U114" i="1" s="1"/>
  <c r="S113" i="1"/>
  <c r="T113" i="1" s="1"/>
  <c r="U113" i="1" s="1"/>
  <c r="S112" i="1"/>
  <c r="T112" i="1" s="1"/>
  <c r="U112" i="1" s="1"/>
  <c r="S111" i="1"/>
  <c r="T111" i="1" s="1"/>
  <c r="U111" i="1" s="1"/>
  <c r="S110" i="1"/>
  <c r="T110" i="1" s="1"/>
  <c r="U110" i="1" s="1"/>
  <c r="S109" i="1"/>
  <c r="T109" i="1" s="1"/>
  <c r="U109" i="1" s="1"/>
  <c r="S108" i="1"/>
  <c r="T108" i="1" s="1"/>
  <c r="U108" i="1" s="1"/>
  <c r="S107" i="1"/>
  <c r="T107" i="1" s="1"/>
  <c r="U107" i="1" s="1"/>
  <c r="S106" i="1"/>
  <c r="T106" i="1" s="1"/>
  <c r="U106" i="1" s="1"/>
  <c r="S105" i="1"/>
  <c r="T105" i="1" s="1"/>
  <c r="U105" i="1" s="1"/>
  <c r="S104" i="1"/>
  <c r="T104" i="1" s="1"/>
  <c r="U104" i="1" s="1"/>
  <c r="S103" i="1"/>
  <c r="T103" i="1" s="1"/>
  <c r="U103" i="1" s="1"/>
  <c r="S102" i="1"/>
  <c r="T102" i="1" s="1"/>
  <c r="U102" i="1" s="1"/>
  <c r="S101" i="1"/>
  <c r="T101" i="1" s="1"/>
  <c r="U101" i="1" s="1"/>
  <c r="S100" i="1"/>
  <c r="T100" i="1" s="1"/>
  <c r="U100" i="1" s="1"/>
  <c r="S99" i="1"/>
  <c r="T99" i="1" s="1"/>
  <c r="U99" i="1" s="1"/>
  <c r="S98" i="1"/>
  <c r="T98" i="1" s="1"/>
  <c r="U98" i="1" s="1"/>
  <c r="S97" i="1"/>
  <c r="T97" i="1" s="1"/>
  <c r="U97" i="1" s="1"/>
  <c r="S96" i="1"/>
  <c r="T96" i="1" s="1"/>
  <c r="U96" i="1" s="1"/>
  <c r="S95" i="1"/>
  <c r="T95" i="1" s="1"/>
  <c r="U95" i="1" s="1"/>
  <c r="S94" i="1"/>
  <c r="T94" i="1" s="1"/>
  <c r="U94" i="1" s="1"/>
  <c r="S93" i="1"/>
  <c r="T93" i="1" s="1"/>
  <c r="U93" i="1" s="1"/>
  <c r="S92" i="1"/>
  <c r="T92" i="1" s="1"/>
  <c r="U92" i="1" s="1"/>
  <c r="S91" i="1"/>
  <c r="T91" i="1" s="1"/>
  <c r="U91" i="1" s="1"/>
  <c r="S90" i="1"/>
  <c r="T90" i="1" s="1"/>
  <c r="U90" i="1" s="1"/>
  <c r="S89" i="1"/>
  <c r="T89" i="1" s="1"/>
  <c r="U89" i="1" s="1"/>
  <c r="S88" i="1"/>
  <c r="T88" i="1" s="1"/>
  <c r="U88" i="1" s="1"/>
  <c r="S87" i="1"/>
  <c r="T87" i="1" s="1"/>
  <c r="U87" i="1" s="1"/>
  <c r="S86" i="1"/>
  <c r="T86" i="1" s="1"/>
  <c r="U86" i="1" s="1"/>
  <c r="S85" i="1"/>
  <c r="T85" i="1" s="1"/>
  <c r="U85" i="1" s="1"/>
  <c r="S84" i="1"/>
  <c r="T84" i="1" s="1"/>
  <c r="U84" i="1" s="1"/>
  <c r="S83" i="1"/>
  <c r="T83" i="1" s="1"/>
  <c r="U83" i="1" s="1"/>
  <c r="S82" i="1"/>
  <c r="T82" i="1" s="1"/>
  <c r="U82" i="1" s="1"/>
  <c r="S81" i="1"/>
  <c r="T81" i="1" s="1"/>
  <c r="U81" i="1" s="1"/>
  <c r="S80" i="1"/>
  <c r="T80" i="1" s="1"/>
  <c r="U80" i="1" s="1"/>
  <c r="S79" i="1"/>
  <c r="T79" i="1" s="1"/>
  <c r="U79" i="1" s="1"/>
  <c r="S78" i="1"/>
  <c r="T78" i="1" s="1"/>
  <c r="U78" i="1" s="1"/>
  <c r="S77" i="1"/>
  <c r="T77" i="1" s="1"/>
  <c r="U77" i="1" s="1"/>
  <c r="S76" i="1"/>
  <c r="T76" i="1" s="1"/>
  <c r="U76" i="1" s="1"/>
  <c r="S75" i="1"/>
  <c r="T75" i="1" s="1"/>
  <c r="U75" i="1" s="1"/>
  <c r="S74" i="1"/>
  <c r="T74" i="1" s="1"/>
  <c r="U74" i="1" s="1"/>
  <c r="S73" i="1"/>
  <c r="T73" i="1" s="1"/>
  <c r="U73" i="1" s="1"/>
  <c r="S72" i="1"/>
  <c r="T72" i="1" s="1"/>
  <c r="U72" i="1" s="1"/>
  <c r="S71" i="1"/>
  <c r="T71" i="1" s="1"/>
  <c r="U71" i="1" s="1"/>
  <c r="S70" i="1"/>
  <c r="T70" i="1" s="1"/>
  <c r="U70" i="1" s="1"/>
  <c r="S69" i="1"/>
  <c r="T69" i="1" s="1"/>
  <c r="U69" i="1" s="1"/>
  <c r="S68" i="1"/>
  <c r="T68" i="1" s="1"/>
  <c r="U68" i="1" s="1"/>
  <c r="S67" i="1"/>
  <c r="T67" i="1" s="1"/>
  <c r="U67" i="1" s="1"/>
  <c r="S66" i="1"/>
  <c r="T66" i="1" s="1"/>
  <c r="U66" i="1" s="1"/>
  <c r="S65" i="1"/>
  <c r="T65" i="1" s="1"/>
  <c r="U65" i="1" s="1"/>
  <c r="S64" i="1"/>
  <c r="T64" i="1" s="1"/>
  <c r="U64" i="1" s="1"/>
  <c r="S63" i="1"/>
  <c r="T63" i="1" s="1"/>
  <c r="U63" i="1" s="1"/>
  <c r="S62" i="1"/>
  <c r="T62" i="1" s="1"/>
  <c r="U62" i="1" s="1"/>
  <c r="S61" i="1"/>
  <c r="T61" i="1" s="1"/>
  <c r="U61" i="1" s="1"/>
  <c r="S60" i="1"/>
  <c r="T60" i="1" s="1"/>
  <c r="U60" i="1" s="1"/>
  <c r="S59" i="1"/>
  <c r="T59" i="1" s="1"/>
  <c r="U59" i="1" s="1"/>
  <c r="S58" i="1"/>
  <c r="T58" i="1" s="1"/>
  <c r="U58" i="1" s="1"/>
  <c r="S57" i="1"/>
  <c r="T57" i="1" s="1"/>
  <c r="U57" i="1" s="1"/>
  <c r="S56" i="1"/>
  <c r="T56" i="1" s="1"/>
  <c r="U56" i="1" s="1"/>
  <c r="S55" i="1"/>
  <c r="T55" i="1" s="1"/>
  <c r="U55" i="1" s="1"/>
  <c r="S54" i="1"/>
  <c r="T54" i="1" s="1"/>
  <c r="U54" i="1" s="1"/>
  <c r="S53" i="1"/>
  <c r="T53" i="1" s="1"/>
  <c r="U53" i="1" s="1"/>
  <c r="S52" i="1"/>
  <c r="T52" i="1" s="1"/>
  <c r="U52" i="1" s="1"/>
  <c r="S51" i="1"/>
  <c r="T51" i="1" s="1"/>
  <c r="U51" i="1" s="1"/>
  <c r="S50" i="1"/>
  <c r="T50" i="1" s="1"/>
  <c r="U50" i="1" s="1"/>
  <c r="S49" i="1"/>
  <c r="T49" i="1" s="1"/>
  <c r="U49" i="1" s="1"/>
  <c r="S48" i="1"/>
  <c r="T48" i="1" s="1"/>
  <c r="U48" i="1" s="1"/>
  <c r="S47" i="1"/>
  <c r="T47" i="1" s="1"/>
  <c r="U47" i="1" s="1"/>
  <c r="S46" i="1"/>
  <c r="T46" i="1" s="1"/>
  <c r="U46" i="1" s="1"/>
  <c r="S45" i="1"/>
  <c r="T45" i="1" s="1"/>
  <c r="U45" i="1" s="1"/>
  <c r="S44" i="1"/>
  <c r="T44" i="1" s="1"/>
  <c r="U44" i="1" s="1"/>
  <c r="S43" i="1"/>
  <c r="T43" i="1" s="1"/>
  <c r="U43" i="1" s="1"/>
  <c r="S42" i="1"/>
  <c r="T42" i="1" s="1"/>
  <c r="U42" i="1" s="1"/>
  <c r="S41" i="1"/>
  <c r="T41" i="1" s="1"/>
  <c r="U41" i="1" s="1"/>
  <c r="S40" i="1"/>
  <c r="T40" i="1" s="1"/>
  <c r="U40" i="1" s="1"/>
  <c r="S39" i="1"/>
  <c r="T39" i="1" s="1"/>
  <c r="U39" i="1" s="1"/>
  <c r="S38" i="1"/>
  <c r="T38" i="1" s="1"/>
  <c r="U38" i="1" s="1"/>
  <c r="S37" i="1"/>
  <c r="T37" i="1" s="1"/>
  <c r="U37" i="1" s="1"/>
  <c r="S36" i="1"/>
  <c r="T36" i="1" s="1"/>
  <c r="U36" i="1" s="1"/>
  <c r="S35" i="1"/>
  <c r="T35" i="1" s="1"/>
  <c r="U35" i="1" s="1"/>
  <c r="S34" i="1"/>
  <c r="T34" i="1" s="1"/>
  <c r="U34" i="1" s="1"/>
  <c r="S33" i="1"/>
  <c r="T33" i="1" s="1"/>
  <c r="U33" i="1" s="1"/>
  <c r="S32" i="1"/>
  <c r="T32" i="1" s="1"/>
  <c r="U32" i="1" s="1"/>
  <c r="S31" i="1"/>
  <c r="T31" i="1" s="1"/>
  <c r="U31" i="1" s="1"/>
  <c r="S30" i="1"/>
  <c r="T30" i="1" s="1"/>
  <c r="U30" i="1" s="1"/>
  <c r="S29" i="1"/>
  <c r="T29" i="1" s="1"/>
  <c r="U29" i="1" s="1"/>
  <c r="S28" i="1"/>
  <c r="T28" i="1" s="1"/>
  <c r="U28" i="1" s="1"/>
  <c r="S27" i="1"/>
  <c r="T27" i="1" s="1"/>
  <c r="U27" i="1" s="1"/>
  <c r="S26" i="1"/>
  <c r="T26" i="1" s="1"/>
  <c r="U26" i="1" s="1"/>
  <c r="S25" i="1"/>
  <c r="T25" i="1" s="1"/>
  <c r="U25" i="1" s="1"/>
  <c r="S24" i="1"/>
  <c r="T24" i="1" s="1"/>
  <c r="U24" i="1" s="1"/>
  <c r="S23" i="1"/>
  <c r="T23" i="1" s="1"/>
  <c r="U23" i="1" s="1"/>
  <c r="S22" i="1"/>
  <c r="T22" i="1" s="1"/>
  <c r="U22" i="1" s="1"/>
  <c r="S21" i="1"/>
  <c r="T21" i="1" s="1"/>
  <c r="U21" i="1" s="1"/>
  <c r="S20" i="1"/>
  <c r="T20" i="1" s="1"/>
  <c r="U20" i="1" s="1"/>
  <c r="S19" i="1"/>
  <c r="T19" i="1" s="1"/>
  <c r="U19" i="1" s="1"/>
  <c r="S18" i="1"/>
  <c r="T18" i="1" s="1"/>
  <c r="U18" i="1" s="1"/>
  <c r="S17" i="1"/>
  <c r="T17" i="1" s="1"/>
  <c r="U17" i="1" s="1"/>
  <c r="S16" i="1"/>
  <c r="T16" i="1" s="1"/>
  <c r="U16" i="1" s="1"/>
  <c r="S15" i="1"/>
  <c r="T15" i="1" s="1"/>
  <c r="U15" i="1" s="1"/>
  <c r="S14" i="1"/>
  <c r="T14" i="1" s="1"/>
  <c r="U14" i="1" s="1"/>
  <c r="S13" i="1"/>
  <c r="T13" i="1" s="1"/>
  <c r="U13" i="1" s="1"/>
  <c r="S12" i="1"/>
  <c r="T12" i="1" s="1"/>
  <c r="U12" i="1" s="1"/>
  <c r="S10" i="1"/>
  <c r="T10" i="1" s="1"/>
  <c r="U10" i="1" s="1"/>
  <c r="S9" i="1"/>
  <c r="T9" i="1" s="1"/>
  <c r="U9" i="1" s="1"/>
  <c r="S8" i="1"/>
  <c r="T8" i="1" s="1"/>
  <c r="U8" i="1" s="1"/>
  <c r="S7" i="1"/>
  <c r="T7" i="1" s="1"/>
  <c r="U7" i="1" s="1"/>
  <c r="S6" i="1"/>
  <c r="T6" i="1" s="1"/>
  <c r="U6" i="1" s="1"/>
  <c r="S5" i="1"/>
  <c r="T5" i="1" s="1"/>
  <c r="U5" i="1" s="1"/>
  <c r="S4" i="1"/>
  <c r="T4" i="1" s="1"/>
  <c r="U4" i="1" s="1"/>
  <c r="S3" i="1"/>
  <c r="T3" i="1" s="1"/>
  <c r="U3" i="1" s="1"/>
  <c r="S2" i="1"/>
  <c r="T2" i="1" s="1"/>
  <c r="U2" i="1" s="1"/>
  <c r="S11" i="1"/>
  <c r="T11" i="1" s="1"/>
  <c r="U11" i="1" s="1"/>
</calcChain>
</file>

<file path=xl/sharedStrings.xml><?xml version="1.0" encoding="utf-8"?>
<sst xmlns="http://schemas.openxmlformats.org/spreadsheetml/2006/main" count="58136" uniqueCount="6318">
  <si>
    <t>Disch Disp</t>
  </si>
  <si>
    <t>Age</t>
  </si>
  <si>
    <t>Sex</t>
  </si>
  <si>
    <t>Attd MD</t>
  </si>
  <si>
    <t>Prin Dx Desc</t>
  </si>
  <si>
    <t># Admits in Year</t>
  </si>
  <si>
    <t>Hemoglobin Last Result Admit Dt</t>
  </si>
  <si>
    <t>Sodium Last Result Admit Dt</t>
  </si>
  <si>
    <t>Disch/Trans to Home Care or Home Health</t>
  </si>
  <si>
    <t>F</t>
  </si>
  <si>
    <t>PENDYALA MD, VENKATA</t>
  </si>
  <si>
    <t>J18.9</t>
  </si>
  <si>
    <t>Pneumonia, unspecified organism</t>
  </si>
  <si>
    <t/>
  </si>
  <si>
    <t>Disch/Trans to Skill Nursing Facility</t>
  </si>
  <si>
    <t>K62.5</t>
  </si>
  <si>
    <t>Hemorrhage of anus and rectum</t>
  </si>
  <si>
    <t>M</t>
  </si>
  <si>
    <t>ONGUTI MD, SHARON</t>
  </si>
  <si>
    <t>A40.9</t>
  </si>
  <si>
    <t>Streptococcal sepsis, unspecified</t>
  </si>
  <si>
    <t>BHATTARAI MD, MUKUL</t>
  </si>
  <si>
    <t>A41.9</t>
  </si>
  <si>
    <t>Sepsis, unspecified organism</t>
  </si>
  <si>
    <t>HUDALI MD, TAMER</t>
  </si>
  <si>
    <t>I48.2</t>
  </si>
  <si>
    <t>Chronic atrial fibrillation</t>
  </si>
  <si>
    <t>0014578</t>
  </si>
  <si>
    <t>260024823</t>
  </si>
  <si>
    <t>Discharged to Home or Self Care</t>
  </si>
  <si>
    <t>PAPIREDDY MD, MURALIDHAR</t>
  </si>
  <si>
    <t>K22.2</t>
  </si>
  <si>
    <t>Esophageal obstruction</t>
  </si>
  <si>
    <t>0D758ZZ</t>
  </si>
  <si>
    <t>Dilation of Esophagus, Via Natural or Artificial Opening Endoscopic</t>
  </si>
  <si>
    <t>Expired or Did Not Recover</t>
  </si>
  <si>
    <t>0014747</t>
  </si>
  <si>
    <t>263820185</t>
  </si>
  <si>
    <t>N17.9</t>
  </si>
  <si>
    <t>Acute kidney failure, unspecified</t>
  </si>
  <si>
    <t>0017833</t>
  </si>
  <si>
    <t>259706133</t>
  </si>
  <si>
    <t>AL-JOHANY MD, HAMID</t>
  </si>
  <si>
    <t>A41.02</t>
  </si>
  <si>
    <t>Sepsis due to Methicillin resistant Staphylococcus</t>
  </si>
  <si>
    <t>02HV33Z</t>
  </si>
  <si>
    <t>Insertion of Infusion Device into Superior Vena Cava, Percutaneous Approach</t>
  </si>
  <si>
    <t>STONE MD, SCHUYLER</t>
  </si>
  <si>
    <t>I95.9</t>
  </si>
  <si>
    <t>Hypotension, unspecified</t>
  </si>
  <si>
    <t>0027160</t>
  </si>
  <si>
    <t>261315212</t>
  </si>
  <si>
    <t>I50.43</t>
  </si>
  <si>
    <t>Acute on chronic combined systolic (congestive) an</t>
  </si>
  <si>
    <t>4A023N7</t>
  </si>
  <si>
    <t>Measurement of Cardiac Sampling and Pressure, Left Heart, Percutaneous Approach</t>
  </si>
  <si>
    <t>0027221</t>
  </si>
  <si>
    <t>258835131</t>
  </si>
  <si>
    <t>VERMA MD, AKSHRA</t>
  </si>
  <si>
    <t>I82.412</t>
  </si>
  <si>
    <t>Acute embolism and thrombosis of left femoral vein</t>
  </si>
  <si>
    <t>079C3ZX</t>
  </si>
  <si>
    <t>Drainage of Pelvis Lymphatic, Percutaneous Approach, Diagnostic</t>
  </si>
  <si>
    <t>0DBN8ZX</t>
  </si>
  <si>
    <t>Excision of Sigmoid Colon, Via Natural or Artificial Opening Endoscopic, Diagnostic</t>
  </si>
  <si>
    <t>GURNSEY MD, ZACHARIAH</t>
  </si>
  <si>
    <t>0028119</t>
  </si>
  <si>
    <t>263763989</t>
  </si>
  <si>
    <t>CUMPA MD, EDGARD A</t>
  </si>
  <si>
    <t>I48.0</t>
  </si>
  <si>
    <t>Paroxysmal atrial fibrillation</t>
  </si>
  <si>
    <t>0JQK0ZZ</t>
  </si>
  <si>
    <t>Repair Left Hand Subcutaneous Tissue and Fascia, Open Approach</t>
  </si>
  <si>
    <t>J84.112</t>
  </si>
  <si>
    <t>Idiopathic pulmonary fibrosis</t>
  </si>
  <si>
    <t>Discharged to Hospice, Home</t>
  </si>
  <si>
    <t>0032550</t>
  </si>
  <si>
    <t>258973817</t>
  </si>
  <si>
    <t>S82.842A</t>
  </si>
  <si>
    <t xml:space="preserve">Displaced bimalleolar fracture of left lower leg, </t>
  </si>
  <si>
    <t>0QSHXZZ</t>
  </si>
  <si>
    <t>Reposition Left Tibia, External Approach</t>
  </si>
  <si>
    <t>G89.3</t>
  </si>
  <si>
    <t>0037834</t>
  </si>
  <si>
    <t>263006587</t>
  </si>
  <si>
    <t>0BH17EZ</t>
  </si>
  <si>
    <t>Insertion of Endotracheal Airway into Trachea, Via Natural or Artificial Opening</t>
  </si>
  <si>
    <t>5A1945Z</t>
  </si>
  <si>
    <t>Respiratory Ventilation, 24-96 Consecutive Hours</t>
  </si>
  <si>
    <t>ROBINSON MD, ROBERT L</t>
  </si>
  <si>
    <t>I63.9</t>
  </si>
  <si>
    <t>Cerebral infarction, unspecified</t>
  </si>
  <si>
    <t>0041688</t>
  </si>
  <si>
    <t>260744149</t>
  </si>
  <si>
    <t>261467278</t>
  </si>
  <si>
    <t>5A09457</t>
  </si>
  <si>
    <t>Assistance with Respiratory Ventilation, 24-96 Consecutive Hours, Continuous Positive Airway Pressure</t>
  </si>
  <si>
    <t>0042047</t>
  </si>
  <si>
    <t>259928604</t>
  </si>
  <si>
    <t>HLAFKA MD, MARTHA L</t>
  </si>
  <si>
    <t>A41.01</t>
  </si>
  <si>
    <t>Sepsis due to Methicillin susceptible Staphylococc</t>
  </si>
  <si>
    <t>0W9G3ZZ</t>
  </si>
  <si>
    <t>Drainage of Peritoneal Cavity, Percutaneous Approach</t>
  </si>
  <si>
    <t>B246ZZ4</t>
  </si>
  <si>
    <t>Ultrasonography of Right and Left Heart, Transesophageal</t>
  </si>
  <si>
    <t>0043220</t>
  </si>
  <si>
    <t>262508971</t>
  </si>
  <si>
    <t>5A09357</t>
  </si>
  <si>
    <t>Assistance with Respiratory Ventilation, Less than 24 Consecutive Hours, Continuous Positive Airway Pressure</t>
  </si>
  <si>
    <t>263028656</t>
  </si>
  <si>
    <t>263973893</t>
  </si>
  <si>
    <t>J44.1</t>
  </si>
  <si>
    <t>Chronic obstructive pulmonary disease with (acute)</t>
  </si>
  <si>
    <t>J96.22</t>
  </si>
  <si>
    <t>Acute and chronic respiratory failure with hyperca</t>
  </si>
  <si>
    <t>0045705</t>
  </si>
  <si>
    <t>263436214</t>
  </si>
  <si>
    <t>Disch/Xfer to Another Rehab Fac/Unit</t>
  </si>
  <si>
    <t>G93.40</t>
  </si>
  <si>
    <t>Encephalopathy, unspecified</t>
  </si>
  <si>
    <t>009U3ZX</t>
  </si>
  <si>
    <t>Drainage of Spinal Canal, Percutaneous Approach, Diagnostic</t>
  </si>
  <si>
    <t>5A1935Z</t>
  </si>
  <si>
    <t>Respiratory Ventilation, Less than 24 Consecutive Hours</t>
  </si>
  <si>
    <t>Discharged to Hospice, Medical</t>
  </si>
  <si>
    <t>SHEHATA MD, ALFRED</t>
  </si>
  <si>
    <t>0048298</t>
  </si>
  <si>
    <t>K29.70</t>
  </si>
  <si>
    <t>Gastritis, unspecified, without bleeding</t>
  </si>
  <si>
    <t>260514005</t>
  </si>
  <si>
    <t>K26.9</t>
  </si>
  <si>
    <t>Duodenal ulcer, unspecified as acute or chronic, w</t>
  </si>
  <si>
    <t>0DB68ZX</t>
  </si>
  <si>
    <t>Excision of Stomach, Via Natural or Artificial Opening Endoscopic, Diagnostic</t>
  </si>
  <si>
    <t>0DB98ZX</t>
  </si>
  <si>
    <t>Excision of Duodenum, Via Natural or Artificial Opening Endoscopic, Diagnostic</t>
  </si>
  <si>
    <t>Dis/Tran to HC Inst not def in this list</t>
  </si>
  <si>
    <t>263347601</t>
  </si>
  <si>
    <t>K56.60</t>
  </si>
  <si>
    <t>Unspecified intestinal obstruction</t>
  </si>
  <si>
    <t>263562563</t>
  </si>
  <si>
    <t>AMR MD, BASHAR</t>
  </si>
  <si>
    <t>K92.2</t>
  </si>
  <si>
    <t>Gastrointestinal hemorrhage, unspecified</t>
  </si>
  <si>
    <t>0049994</t>
  </si>
  <si>
    <t>259012540</t>
  </si>
  <si>
    <t>262754013</t>
  </si>
  <si>
    <t>J96.21</t>
  </si>
  <si>
    <t>Acute and chronic respiratory failure with hypoxia</t>
  </si>
  <si>
    <t>0050375</t>
  </si>
  <si>
    <t>259005676</t>
  </si>
  <si>
    <t>SATTOVIA MD, STACY L</t>
  </si>
  <si>
    <t>05HM33Z</t>
  </si>
  <si>
    <t>Insertion of Infusion Device into Right Internal Jugular Vein, Percutaneous Approach</t>
  </si>
  <si>
    <t>5A1D00Z</t>
  </si>
  <si>
    <t>Performance of Urinary Filtration, Single</t>
  </si>
  <si>
    <t>0053160</t>
  </si>
  <si>
    <t>263539686</t>
  </si>
  <si>
    <t>K92.1</t>
  </si>
  <si>
    <t>Melena</t>
  </si>
  <si>
    <t>0DB28ZX</t>
  </si>
  <si>
    <t>Excision of Middle Esophagus, Via Natural or Artificial Opening Endoscopic, Diagnostic</t>
  </si>
  <si>
    <t>0DB38ZX</t>
  </si>
  <si>
    <t>Excision of Lower Esophagus, Via Natural or Artificial Opening Endoscopic, Diagnostic</t>
  </si>
  <si>
    <t>0DBK8ZX</t>
  </si>
  <si>
    <t>Excision of Ascending Colon, Via Natural or Artificial Opening Endoscopic, Diagnostic</t>
  </si>
  <si>
    <t>L03.113</t>
  </si>
  <si>
    <t>Cellulitis of right upper limb</t>
  </si>
  <si>
    <t>N28.89</t>
  </si>
  <si>
    <t>Other specified disorders of kidney and ureter</t>
  </si>
  <si>
    <t>0057002</t>
  </si>
  <si>
    <t>261132492</t>
  </si>
  <si>
    <t>N13.1</t>
  </si>
  <si>
    <t>Hydronephrosis with ureteral stricture, not elsewh</t>
  </si>
  <si>
    <t>0T768DZ</t>
  </si>
  <si>
    <t>Dilation of Right Ureter with Intraluminal Device, Via Natural or Artificial Opening Endoscopic</t>
  </si>
  <si>
    <t>0057308</t>
  </si>
  <si>
    <t>259817450</t>
  </si>
  <si>
    <t>G92</t>
  </si>
  <si>
    <t>Toxic encephalopathy</t>
  </si>
  <si>
    <t>260026992</t>
  </si>
  <si>
    <t>I50.33</t>
  </si>
  <si>
    <t>Acute on chronic diastolic (congestive) heart fail</t>
  </si>
  <si>
    <t>0060484</t>
  </si>
  <si>
    <t>259618270</t>
  </si>
  <si>
    <t>VARNEY MD, ANDREW</t>
  </si>
  <si>
    <t>259891695</t>
  </si>
  <si>
    <t>I50.9</t>
  </si>
  <si>
    <t>Heart failure, unspecified</t>
  </si>
  <si>
    <t>260783089</t>
  </si>
  <si>
    <t>261954010</t>
  </si>
  <si>
    <t>0W993ZZ</t>
  </si>
  <si>
    <t>Drainage of Right Pleural Cavity, Percutaneous Approach</t>
  </si>
  <si>
    <t>K85.9</t>
  </si>
  <si>
    <t>Acute pancreatitis, unspecified</t>
  </si>
  <si>
    <t>E87.1</t>
  </si>
  <si>
    <t>Hypo-osmolality and hyponatremia</t>
  </si>
  <si>
    <t>I21.09</t>
  </si>
  <si>
    <t>ST elevation (STEMI) myocardial infarction involvi</t>
  </si>
  <si>
    <t>0064430</t>
  </si>
  <si>
    <t>258993757</t>
  </si>
  <si>
    <t>259775765</t>
  </si>
  <si>
    <t>260534359</t>
  </si>
  <si>
    <t>260815014</t>
  </si>
  <si>
    <t>261540876</t>
  </si>
  <si>
    <t>262084007</t>
  </si>
  <si>
    <t>5A1955Z</t>
  </si>
  <si>
    <t>Respiratory Ventilation, Greater than 96 Consecutive Hours</t>
  </si>
  <si>
    <t>263115065</t>
  </si>
  <si>
    <t>I21.4</t>
  </si>
  <si>
    <t>Non-ST elevation (NSTEMI) myocardial infarction</t>
  </si>
  <si>
    <t>I48.1</t>
  </si>
  <si>
    <t>Persistent atrial fibrillation</t>
  </si>
  <si>
    <t>0067224</t>
  </si>
  <si>
    <t>261735948</t>
  </si>
  <si>
    <t>I12.9</t>
  </si>
  <si>
    <t>Hypertensive chronic kidney disease with stage 1 t</t>
  </si>
  <si>
    <t>262083397</t>
  </si>
  <si>
    <t>I67.4</t>
  </si>
  <si>
    <t>Hypertensive encephalopathy</t>
  </si>
  <si>
    <t>0068040</t>
  </si>
  <si>
    <t>261389183</t>
  </si>
  <si>
    <t>I26.99</t>
  </si>
  <si>
    <t>Other pulmonary embolism without acute cor pulmona</t>
  </si>
  <si>
    <t>0069595</t>
  </si>
  <si>
    <t>260301551</t>
  </si>
  <si>
    <t>J69.0</t>
  </si>
  <si>
    <t>Pneumonitis due to inhalation of food and vomit</t>
  </si>
  <si>
    <t>0070133</t>
  </si>
  <si>
    <t>261893283</t>
  </si>
  <si>
    <t>05HF33Z</t>
  </si>
  <si>
    <t>Insertion of Infusion Device into Left Cephalic Vein, Percutaneous Approach</t>
  </si>
  <si>
    <t>262909047</t>
  </si>
  <si>
    <t>0073046</t>
  </si>
  <si>
    <t>262087679</t>
  </si>
  <si>
    <t>L03.317</t>
  </si>
  <si>
    <t>Cellulitis of buttock</t>
  </si>
  <si>
    <t>0077152</t>
  </si>
  <si>
    <t>262683485</t>
  </si>
  <si>
    <t>TODD MD, CHRISTINE</t>
  </si>
  <si>
    <t>0JB90ZZ</t>
  </si>
  <si>
    <t>Excision of Buttock Subcutaneous Tissue and Fascia, Open Approach</t>
  </si>
  <si>
    <t>5A1D60Z</t>
  </si>
  <si>
    <t>Performance of Urinary Filtration, Multiple</t>
  </si>
  <si>
    <t>J96.01</t>
  </si>
  <si>
    <t>Acute respiratory failure with hypoxia</t>
  </si>
  <si>
    <t>K92.0</t>
  </si>
  <si>
    <t>Hematemesis</t>
  </si>
  <si>
    <t>0083796</t>
  </si>
  <si>
    <t>260745575</t>
  </si>
  <si>
    <t>260990395</t>
  </si>
  <si>
    <t>0085463</t>
  </si>
  <si>
    <t>259735447</t>
  </si>
  <si>
    <t>259906824</t>
  </si>
  <si>
    <t>260427513</t>
  </si>
  <si>
    <t>0085691</t>
  </si>
  <si>
    <t>259442283</t>
  </si>
  <si>
    <t>260334792</t>
  </si>
  <si>
    <t>N17.0</t>
  </si>
  <si>
    <t>Acute kidney failure with tubular necrosis</t>
  </si>
  <si>
    <t>0090967</t>
  </si>
  <si>
    <t>259214187</t>
  </si>
  <si>
    <t>0B21XFZ</t>
  </si>
  <si>
    <t>Change Tracheostomy Device in Trachea, External Approach</t>
  </si>
  <si>
    <t>0D20XUZ</t>
  </si>
  <si>
    <t>Change Feeding Device in Upper Intestinal Tract, External Approach</t>
  </si>
  <si>
    <t>M86.9</t>
  </si>
  <si>
    <t>Osteomyelitis, unspecified</t>
  </si>
  <si>
    <t>L03.115</t>
  </si>
  <si>
    <t>Cellulitis of right lower limb</t>
  </si>
  <si>
    <t>G40.209</t>
  </si>
  <si>
    <t>Localization-related (focal) (partial) symptomatic</t>
  </si>
  <si>
    <t>0096885</t>
  </si>
  <si>
    <t>262303845</t>
  </si>
  <si>
    <t>I31.2</t>
  </si>
  <si>
    <t>Hemopericardium, not elsewhere classified</t>
  </si>
  <si>
    <t>02BN4ZZ</t>
  </si>
  <si>
    <t>Excision of Pericardium, Percutaneous Endoscopic Approach</t>
  </si>
  <si>
    <t>0W9930Z</t>
  </si>
  <si>
    <t>Drainage of Right Pleural Cavity with Drainage Device, Percutaneous Approach</t>
  </si>
  <si>
    <t>263032310</t>
  </si>
  <si>
    <t>0W9B30Z</t>
  </si>
  <si>
    <t>Drainage of Left Pleural Cavity with Drainage Device, Percutaneous Approach</t>
  </si>
  <si>
    <t>0W9B3ZZ</t>
  </si>
  <si>
    <t>Drainage of Left Pleural Cavity, Percutaneous Approach</t>
  </si>
  <si>
    <t>K21.9</t>
  </si>
  <si>
    <t>Gastro-esophageal reflux disease without esophagit</t>
  </si>
  <si>
    <t>0097535</t>
  </si>
  <si>
    <t>259910438</t>
  </si>
  <si>
    <t>L03.211</t>
  </si>
  <si>
    <t>Cellulitis of face</t>
  </si>
  <si>
    <t>260298906</t>
  </si>
  <si>
    <t>0101211</t>
  </si>
  <si>
    <t>261333975</t>
  </si>
  <si>
    <t>I50.23</t>
  </si>
  <si>
    <t>Acute on chronic systolic (congestive) heart failu</t>
  </si>
  <si>
    <t>261895312</t>
  </si>
  <si>
    <t>0W9G30Z</t>
  </si>
  <si>
    <t>Drainage of Peritoneal Cavity with Drainage Device, Percutaneous Approach</t>
  </si>
  <si>
    <t>3E0436Z</t>
  </si>
  <si>
    <t>Introduction of Nutritional Substance into Central Vein, Percutaneous Approach</t>
  </si>
  <si>
    <t>0106859</t>
  </si>
  <si>
    <t>261249932</t>
  </si>
  <si>
    <t>K31.811</t>
  </si>
  <si>
    <t>Angiodysplasia of stomach and duodenum with bleedi</t>
  </si>
  <si>
    <t>0D568ZZ</t>
  </si>
  <si>
    <t>Destruction of Stomach, Via Natural or Artificial Opening Endoscopic</t>
  </si>
  <si>
    <t>0116606</t>
  </si>
  <si>
    <t>L03.116</t>
  </si>
  <si>
    <t>Cellulitis of left lower limb</t>
  </si>
  <si>
    <t>262961758</t>
  </si>
  <si>
    <t>0W993ZX</t>
  </si>
  <si>
    <t>Drainage of Right Pleural Cavity, Percutaneous Approach, Diagnostic</t>
  </si>
  <si>
    <t>0117456</t>
  </si>
  <si>
    <t>261316541</t>
  </si>
  <si>
    <t>B37.81</t>
  </si>
  <si>
    <t>Candidal esophagitis</t>
  </si>
  <si>
    <t>261459952</t>
  </si>
  <si>
    <t>0Y9G30Z</t>
  </si>
  <si>
    <t>Drainage of Left Knee Region with Drainage Device, Percutaneous Approach</t>
  </si>
  <si>
    <t>0119422</t>
  </si>
  <si>
    <t>261604219</t>
  </si>
  <si>
    <t>K50.90</t>
  </si>
  <si>
    <t>Crohns disease, unspecified, without complications</t>
  </si>
  <si>
    <t>0DBB0ZZ</t>
  </si>
  <si>
    <t>Excision of Ileum, Open Approach</t>
  </si>
  <si>
    <t>0119639</t>
  </si>
  <si>
    <t>259084093</t>
  </si>
  <si>
    <t>259650851</t>
  </si>
  <si>
    <t>Dsch/Tran to Another Short Term Gen Hosp</t>
  </si>
  <si>
    <t>0121241</t>
  </si>
  <si>
    <t>262763097</t>
  </si>
  <si>
    <t>Cerebral infarction due to unspecified occlusion o</t>
  </si>
  <si>
    <t>J45.901</t>
  </si>
  <si>
    <t>Unspecified asthma with (acute) exacerbation</t>
  </si>
  <si>
    <t>0125315</t>
  </si>
  <si>
    <t>261999775</t>
  </si>
  <si>
    <t>5A09557</t>
  </si>
  <si>
    <t>Assistance with Respiratory Ventilation, Greater than 96 Consecutive Hours, Continuous Positive Airway Pressure</t>
  </si>
  <si>
    <t>G40.409</t>
  </si>
  <si>
    <t>Other generalized epilepsy and epileptic syndromes</t>
  </si>
  <si>
    <t>0127473</t>
  </si>
  <si>
    <t>262301682</t>
  </si>
  <si>
    <t>A41.50</t>
  </si>
  <si>
    <t>Gram-negative sepsis, unspecified</t>
  </si>
  <si>
    <t>05HB33Z</t>
  </si>
  <si>
    <t>Insertion of Infusion Device into Right Basilic Vein, Percutaneous Approach</t>
  </si>
  <si>
    <t>263219990</t>
  </si>
  <si>
    <t>T83.51XA</t>
  </si>
  <si>
    <t>Infection and inflammatory reaction due to indwell</t>
  </si>
  <si>
    <t>0128681</t>
  </si>
  <si>
    <t>261523872</t>
  </si>
  <si>
    <t>3E0G8GC</t>
  </si>
  <si>
    <t>Introduction of Other Therapeutic Substance into Upper GI, Via Natural or Artificial Opening Endoscopic</t>
  </si>
  <si>
    <t>0130093</t>
  </si>
  <si>
    <t>260131081</t>
  </si>
  <si>
    <t>J96.00</t>
  </si>
  <si>
    <t>Acute respiratory failure, unspecified whether wit</t>
  </si>
  <si>
    <t>3E0F7GC</t>
  </si>
  <si>
    <t>Introduction of Other Therapeutic Substance into Respiratory Tract, Via Natural or Artificial Opening</t>
  </si>
  <si>
    <t>E87.5</t>
  </si>
  <si>
    <t>Hyperkalemia</t>
  </si>
  <si>
    <t>0134547</t>
  </si>
  <si>
    <t>262856818</t>
  </si>
  <si>
    <t>G56.12</t>
  </si>
  <si>
    <t>Other lesions of median nerve, left upper limb</t>
  </si>
  <si>
    <t>01N50ZZ</t>
  </si>
  <si>
    <t>Release Median Nerve, Open Approach</t>
  </si>
  <si>
    <t>DECKARD MD, ALAN J</t>
  </si>
  <si>
    <t>0137165</t>
  </si>
  <si>
    <t>259399061</t>
  </si>
  <si>
    <t>T85.79XA</t>
  </si>
  <si>
    <t>Infection and inflammatory reaction due to other i</t>
  </si>
  <si>
    <t>0138083</t>
  </si>
  <si>
    <t>160161048</t>
  </si>
  <si>
    <t>R55</t>
  </si>
  <si>
    <t>Syncope and collapse</t>
  </si>
  <si>
    <t>HZ2ZZZZ</t>
  </si>
  <si>
    <t>Detoxification Services for Substance Abuse Treatment</t>
  </si>
  <si>
    <t>0139143</t>
  </si>
  <si>
    <t>260140033</t>
  </si>
  <si>
    <t>Left Against Medical Advice</t>
  </si>
  <si>
    <t>K83.8</t>
  </si>
  <si>
    <t>Other specified diseases of biliary tract</t>
  </si>
  <si>
    <t>0F798DZ</t>
  </si>
  <si>
    <t>Dilation of Common Bile Duct with Intraluminal Device, Via Natural or Artificial Opening Endoscopic</t>
  </si>
  <si>
    <t>0FC98ZZ</t>
  </si>
  <si>
    <t>Extirpation of Matter from Common Bile Duct, Via Natural or Artificial Opening Endoscopic</t>
  </si>
  <si>
    <t>A09</t>
  </si>
  <si>
    <t>Infectious gastroenteritis and colitis, unspecifie</t>
  </si>
  <si>
    <t>0144302</t>
  </si>
  <si>
    <t>259273076</t>
  </si>
  <si>
    <t>0145285</t>
  </si>
  <si>
    <t>259256733</t>
  </si>
  <si>
    <t>C22.8</t>
  </si>
  <si>
    <t xml:space="preserve">Malignant neoplasm of liver, primary, unspecified </t>
  </si>
  <si>
    <t>30233N1</t>
  </si>
  <si>
    <t>Transfusion of Nonautologous Red Blood Cells into Peripheral Vein, Percutaneous Approach</t>
  </si>
  <si>
    <t>0148041</t>
  </si>
  <si>
    <t>261468979</t>
  </si>
  <si>
    <t>K72.90</t>
  </si>
  <si>
    <t>Hepatic failure, unspecified without coma</t>
  </si>
  <si>
    <t>263345001</t>
  </si>
  <si>
    <t>0W9G3ZX</t>
  </si>
  <si>
    <t>Drainage of Peritoneal Cavity, Percutaneous Approach, Diagnostic</t>
  </si>
  <si>
    <t>0148650</t>
  </si>
  <si>
    <t>260575048</t>
  </si>
  <si>
    <t>C34.90</t>
  </si>
  <si>
    <t>Malignant neoplasm of unspecified part of unspecif</t>
  </si>
  <si>
    <t>261322960</t>
  </si>
  <si>
    <t>261690622</t>
  </si>
  <si>
    <t>0149312</t>
  </si>
  <si>
    <t>262459126</t>
  </si>
  <si>
    <t>0DJ08ZZ</t>
  </si>
  <si>
    <t>Inspection of Upper Intestinal Tract, Via Natural or Artificial Opening Endoscopic</t>
  </si>
  <si>
    <t>0151354</t>
  </si>
  <si>
    <t>262908189</t>
  </si>
  <si>
    <t>C17.0</t>
  </si>
  <si>
    <t>Malignant neoplasm of duodenum</t>
  </si>
  <si>
    <t>0155975</t>
  </si>
  <si>
    <t>259256634</t>
  </si>
  <si>
    <t>B24BZZ4</t>
  </si>
  <si>
    <t>Ultrasonography of Heart with Aorta, Transesophageal</t>
  </si>
  <si>
    <t>0156601</t>
  </si>
  <si>
    <t>260491758</t>
  </si>
  <si>
    <t>0157174</t>
  </si>
  <si>
    <t>259011732</t>
  </si>
  <si>
    <t>C25.3</t>
  </si>
  <si>
    <t>Malignant neoplasm of pancreatic duct</t>
  </si>
  <si>
    <t>0DB48ZX</t>
  </si>
  <si>
    <t>Excision of Esophagogastric Junction, Via Natural or Artificial Opening Endoscopic, Diagnostic</t>
  </si>
  <si>
    <t>0F798ZZ</t>
  </si>
  <si>
    <t>Dilation of Common Bile Duct, Via Natural or Artificial Opening Endoscopic</t>
  </si>
  <si>
    <t>0157332</t>
  </si>
  <si>
    <t>261186647</t>
  </si>
  <si>
    <t>F10.231</t>
  </si>
  <si>
    <t>Alcohol dependence with withdrawal delirium</t>
  </si>
  <si>
    <t>0159445</t>
  </si>
  <si>
    <t>259410249</t>
  </si>
  <si>
    <t>260982103</t>
  </si>
  <si>
    <t>261513105</t>
  </si>
  <si>
    <t>262911787</t>
  </si>
  <si>
    <t>263333767</t>
  </si>
  <si>
    <t>I13.0</t>
  </si>
  <si>
    <t>Hypertensive heart and chronic kidney disease with</t>
  </si>
  <si>
    <t>0159730</t>
  </si>
  <si>
    <t>262111602</t>
  </si>
  <si>
    <t>S42.201A</t>
  </si>
  <si>
    <t>Unspecified fracture of upper end of right humerus</t>
  </si>
  <si>
    <t>0RRJ0J6</t>
  </si>
  <si>
    <t>Replacement of Right Shoulder Joint with Synthetic Substitute, Humeral Surface, Open Approach</t>
  </si>
  <si>
    <t>0159984</t>
  </si>
  <si>
    <t>260289319</t>
  </si>
  <si>
    <t>0160572</t>
  </si>
  <si>
    <t>261570634</t>
  </si>
  <si>
    <t>09BN7ZX</t>
  </si>
  <si>
    <t>Excision of Nasopharynx, Via Natural or Artificial Opening, Diagnostic</t>
  </si>
  <si>
    <t>K91.840</t>
  </si>
  <si>
    <t>Postprocedural hemorrhage and hematoma of a digest</t>
  </si>
  <si>
    <t>0163083</t>
  </si>
  <si>
    <t>262683204</t>
  </si>
  <si>
    <t>0Y9D0ZZ</t>
  </si>
  <si>
    <t>Drainage of Left Upper Leg, Open Approach</t>
  </si>
  <si>
    <t>0163285</t>
  </si>
  <si>
    <t>262130404</t>
  </si>
  <si>
    <t>I25.110</t>
  </si>
  <si>
    <t>Atherosclerotic heart disease of native coronary a</t>
  </si>
  <si>
    <t>02703DZ</t>
  </si>
  <si>
    <t>Dilation of Coronary Artery, One Site with Intraluminal Device, Percutaneous Approach</t>
  </si>
  <si>
    <t>B2111ZZ</t>
  </si>
  <si>
    <t>Fluoroscopy of Multiple Coronary Arteries using Low Osmolar Contrast</t>
  </si>
  <si>
    <t>K86.1</t>
  </si>
  <si>
    <t>Other chronic pancreatitis</t>
  </si>
  <si>
    <t>0167266</t>
  </si>
  <si>
    <t>261521983</t>
  </si>
  <si>
    <t>0167844</t>
  </si>
  <si>
    <t>262783467</t>
  </si>
  <si>
    <t>02563ZZ</t>
  </si>
  <si>
    <t>Destruction of Right Atrium, Percutaneous Approach</t>
  </si>
  <si>
    <t>0168104</t>
  </si>
  <si>
    <t>259990364</t>
  </si>
  <si>
    <t>T82.7XXA</t>
  </si>
  <si>
    <t>Infection and inflammatory reaction due to other c</t>
  </si>
  <si>
    <t>0168311</t>
  </si>
  <si>
    <t>263535049</t>
  </si>
  <si>
    <t>263898777</t>
  </si>
  <si>
    <t>0172650</t>
  </si>
  <si>
    <t>261685630</t>
  </si>
  <si>
    <t>0DH63UZ</t>
  </si>
  <si>
    <t>Insertion of Feeding Device into Stomach, Percutaneous Approach</t>
  </si>
  <si>
    <t>0174709</t>
  </si>
  <si>
    <t>261735112</t>
  </si>
  <si>
    <t>0CBS8ZX</t>
  </si>
  <si>
    <t>Excision of Larynx, Via Natural or Artificial Opening Endoscopic, Diagnostic</t>
  </si>
  <si>
    <t>0174951</t>
  </si>
  <si>
    <t>259056992</t>
  </si>
  <si>
    <t>I95.3</t>
  </si>
  <si>
    <t>Hypotension of hemodialysis</t>
  </si>
  <si>
    <t>0175829</t>
  </si>
  <si>
    <t>260426937</t>
  </si>
  <si>
    <t>L02.414</t>
  </si>
  <si>
    <t>Cutaneous abscess of left upper limb</t>
  </si>
  <si>
    <t>0J9H0ZZ</t>
  </si>
  <si>
    <t>Drainage of Left Lower Arm Subcutaneous Tissue and Fascia, Open Approach</t>
  </si>
  <si>
    <t>N30.90</t>
  </si>
  <si>
    <t>Cystitis, unspecified without hematuria</t>
  </si>
  <si>
    <t>0181465</t>
  </si>
  <si>
    <t>259524932</t>
  </si>
  <si>
    <t>0185586</t>
  </si>
  <si>
    <t>262710775</t>
  </si>
  <si>
    <t>0187652</t>
  </si>
  <si>
    <t>263239139</t>
  </si>
  <si>
    <t>0190013</t>
  </si>
  <si>
    <t>261182026</t>
  </si>
  <si>
    <t>I97.618</t>
  </si>
  <si>
    <t>Postprocedural hemorrhage and hematoma of a circul</t>
  </si>
  <si>
    <t>0J9M00Z</t>
  </si>
  <si>
    <t>Drainage of Left Upper Leg Subcutaneous Tissue and Fascia with Drainage Device, Open Approach</t>
  </si>
  <si>
    <t>0192070</t>
  </si>
  <si>
    <t>259368264</t>
  </si>
  <si>
    <t>Q27.33</t>
  </si>
  <si>
    <t>Arteriovenous malformation of digestive system ves</t>
  </si>
  <si>
    <t>0DH88DZ</t>
  </si>
  <si>
    <t>Insertion of Intraluminal Device into Small Intestine, Via Natural or Artificial Opening Endoscopic</t>
  </si>
  <si>
    <t>0193414</t>
  </si>
  <si>
    <t>260678966</t>
  </si>
  <si>
    <t>I49.5</t>
  </si>
  <si>
    <t>Sick sinus syndrome</t>
  </si>
  <si>
    <t>0JH636Z</t>
  </si>
  <si>
    <t>Insertion of Pacemaker, Dual Chamber into Chest Subcutaneous Tissue and Fascia, Percutaneous Approach</t>
  </si>
  <si>
    <t>0195985</t>
  </si>
  <si>
    <t>259288900</t>
  </si>
  <si>
    <t>M79.3</t>
  </si>
  <si>
    <t>Panniculitis, unspecified</t>
  </si>
  <si>
    <t>259865863</t>
  </si>
  <si>
    <t>0197165</t>
  </si>
  <si>
    <t>258848662</t>
  </si>
  <si>
    <t>T78.3XXA</t>
  </si>
  <si>
    <t>Angioneurotic edema, initial encounter</t>
  </si>
  <si>
    <t>05CC0ZZ</t>
  </si>
  <si>
    <t>Extirpation of Matter from Left Basilic Vein, Open Approach</t>
  </si>
  <si>
    <t>261267470</t>
  </si>
  <si>
    <t>261386460</t>
  </si>
  <si>
    <t>262254188</t>
  </si>
  <si>
    <t>I63.432</t>
  </si>
  <si>
    <t>Cerebral infarction due to embolism of left poster</t>
  </si>
  <si>
    <t>02H633Z</t>
  </si>
  <si>
    <t>Insertion of Infusion Device into Right Atrium, Percutaneous Approach</t>
  </si>
  <si>
    <t>02PA33Z</t>
  </si>
  <si>
    <t>Removal of Infusion Device from Heart, Percutaneous Approach</t>
  </si>
  <si>
    <t>0200221</t>
  </si>
  <si>
    <t>261891287</t>
  </si>
  <si>
    <t>E22.2</t>
  </si>
  <si>
    <t>Syndrome of inappropriate secretion of antidiureti</t>
  </si>
  <si>
    <t>0200430</t>
  </si>
  <si>
    <t>259943066</t>
  </si>
  <si>
    <t>C22.0</t>
  </si>
  <si>
    <t>Liver cell carcinoma</t>
  </si>
  <si>
    <t>0FB23ZX</t>
  </si>
  <si>
    <t>Excision of Left Lobe Liver, Percutaneous Approach, Diagnostic</t>
  </si>
  <si>
    <t>R10.11</t>
  </si>
  <si>
    <t>Right upper quadrant pain</t>
  </si>
  <si>
    <t>J10.1</t>
  </si>
  <si>
    <t xml:space="preserve">Influenza due to other identified influenza virus </t>
  </si>
  <si>
    <t>0203271</t>
  </si>
  <si>
    <t>259617355</t>
  </si>
  <si>
    <t>A41.51</t>
  </si>
  <si>
    <t>Sepsis due to Escherichia coli E. coli</t>
  </si>
  <si>
    <t>0203486</t>
  </si>
  <si>
    <t>261265888</t>
  </si>
  <si>
    <t>C22.1</t>
  </si>
  <si>
    <t>Intrahepatic bile duct carcinoma</t>
  </si>
  <si>
    <t>0FB03ZX</t>
  </si>
  <si>
    <t>Excision of Liver, Percutaneous Approach, Diagnostic</t>
  </si>
  <si>
    <t>0205935</t>
  </si>
  <si>
    <t>261589782</t>
  </si>
  <si>
    <t>I63.522</t>
  </si>
  <si>
    <t>0206954</t>
  </si>
  <si>
    <t>262912645</t>
  </si>
  <si>
    <t>Disch/Trans Psych Hosp or Distinct Unit</t>
  </si>
  <si>
    <t>0209492</t>
  </si>
  <si>
    <t>263552929</t>
  </si>
  <si>
    <t>N10</t>
  </si>
  <si>
    <t>Acute tubulo-interstitial nephritis</t>
  </si>
  <si>
    <t>0210068</t>
  </si>
  <si>
    <t>263057135</t>
  </si>
  <si>
    <t>05HC33Z</t>
  </si>
  <si>
    <t>06HM33Z</t>
  </si>
  <si>
    <t>Insertion of Infusion Device into Right Femoral Vein, Percutaneous Approach</t>
  </si>
  <si>
    <t>263371460</t>
  </si>
  <si>
    <t>263899452</t>
  </si>
  <si>
    <t>G93.41</t>
  </si>
  <si>
    <t>Metabolic encephalopathy</t>
  </si>
  <si>
    <t>I10</t>
  </si>
  <si>
    <t>Essential (primary) hypertension</t>
  </si>
  <si>
    <t>0213185</t>
  </si>
  <si>
    <t>258847755</t>
  </si>
  <si>
    <t>4A10X4Z</t>
  </si>
  <si>
    <t>Monitoring of Central Nervous Electrical Activity, External Approach</t>
  </si>
  <si>
    <t>M86.171</t>
  </si>
  <si>
    <t>Other acute osteomyelitis, right ankle and foot</t>
  </si>
  <si>
    <t>0214827</t>
  </si>
  <si>
    <t>258729458</t>
  </si>
  <si>
    <t>0CJS8ZZ</t>
  </si>
  <si>
    <t>Inspection of Larynx, Via Natural or Artificial Opening Endoscopic</t>
  </si>
  <si>
    <t>259241479</t>
  </si>
  <si>
    <t>0B968ZX</t>
  </si>
  <si>
    <t>Drainage of Right Lower Lobe Bronchus, Via Natural or Artificial Opening Endoscopic, Diagnostic</t>
  </si>
  <si>
    <t>0221348</t>
  </si>
  <si>
    <t>259051308</t>
  </si>
  <si>
    <t>0DQH8ZZ</t>
  </si>
  <si>
    <t>Repair Cecum, Via Natural or Artificial Opening Endoscopic</t>
  </si>
  <si>
    <t>I26.92</t>
  </si>
  <si>
    <t>Saddle embolus of pulmonary artery without acute c</t>
  </si>
  <si>
    <t>0221964</t>
  </si>
  <si>
    <t>262940398</t>
  </si>
  <si>
    <t>E10.10</t>
  </si>
  <si>
    <t>Type 1 diabetes mellitus with ketoacidosis without</t>
  </si>
  <si>
    <t>0221989</t>
  </si>
  <si>
    <t>259973477</t>
  </si>
  <si>
    <t>261692479</t>
  </si>
  <si>
    <t>262129323</t>
  </si>
  <si>
    <t>262453178</t>
  </si>
  <si>
    <t>R68.0</t>
  </si>
  <si>
    <t>Hypothermia, not associated with low environmental</t>
  </si>
  <si>
    <t>0222866</t>
  </si>
  <si>
    <t>261229710</t>
  </si>
  <si>
    <t>0223183</t>
  </si>
  <si>
    <t>259623965</t>
  </si>
  <si>
    <t>C25.9</t>
  </si>
  <si>
    <t>Malignant neoplasm of pancreas, unspecified</t>
  </si>
  <si>
    <t>0225434</t>
  </si>
  <si>
    <t>262501000</t>
  </si>
  <si>
    <t>0225849</t>
  </si>
  <si>
    <t>263177735</t>
  </si>
  <si>
    <t>I30.1</t>
  </si>
  <si>
    <t>Infective pericarditis</t>
  </si>
  <si>
    <t>0W9D3ZZ</t>
  </si>
  <si>
    <t>Drainage of Pericardial Cavity, Percutaneous Approach</t>
  </si>
  <si>
    <t>0226766</t>
  </si>
  <si>
    <t>260257985</t>
  </si>
  <si>
    <t>0230746</t>
  </si>
  <si>
    <t>260070370</t>
  </si>
  <si>
    <t>260548771</t>
  </si>
  <si>
    <t>0232485</t>
  </si>
  <si>
    <t>261313092</t>
  </si>
  <si>
    <t>A08.4</t>
  </si>
  <si>
    <t>Viral intestinal infection, unspecified</t>
  </si>
  <si>
    <t>0238824</t>
  </si>
  <si>
    <t>261509103</t>
  </si>
  <si>
    <t>0239363</t>
  </si>
  <si>
    <t>259211191</t>
  </si>
  <si>
    <t>30233J1</t>
  </si>
  <si>
    <t>Transfusion of Nonautologous Serum Albumin into Peripheral Vein, Percutaneous Approach</t>
  </si>
  <si>
    <t>0243929</t>
  </si>
  <si>
    <t>260511035</t>
  </si>
  <si>
    <t>M70.21</t>
  </si>
  <si>
    <t>Olecranon bursitis, right elbow</t>
  </si>
  <si>
    <t>0M933ZZ</t>
  </si>
  <si>
    <t>Drainage of Right Elbow Bursa and Ligament, Percutaneous Approach</t>
  </si>
  <si>
    <t>0245054</t>
  </si>
  <si>
    <t>263677064</t>
  </si>
  <si>
    <t>K31.84</t>
  </si>
  <si>
    <t>Gastroparesis</t>
  </si>
  <si>
    <t>0DH68UZ</t>
  </si>
  <si>
    <t>Insertion of Feeding Device into Stomach, Via Natural or Artificial Opening Endoscopic</t>
  </si>
  <si>
    <t>0252961</t>
  </si>
  <si>
    <t>260511514</t>
  </si>
  <si>
    <t>C15.4</t>
  </si>
  <si>
    <t>Malignant neoplasm of middle third of esophagus</t>
  </si>
  <si>
    <t>M62.82</t>
  </si>
  <si>
    <t>Rhabdomyolysis</t>
  </si>
  <si>
    <t>0257048</t>
  </si>
  <si>
    <t>260001433</t>
  </si>
  <si>
    <t>N76.4</t>
  </si>
  <si>
    <t>Abscess of vulva</t>
  </si>
  <si>
    <t>0U9MXZZ</t>
  </si>
  <si>
    <t>Drainage of Vulva, External Approach</t>
  </si>
  <si>
    <t>260836333</t>
  </si>
  <si>
    <t>0257435</t>
  </si>
  <si>
    <t>258766591</t>
  </si>
  <si>
    <t>J44.0</t>
  </si>
  <si>
    <t>Chronic obstructive pulmonary disease with acute l</t>
  </si>
  <si>
    <t>0263445</t>
  </si>
  <si>
    <t>260566237</t>
  </si>
  <si>
    <t>S52.501A</t>
  </si>
  <si>
    <t>Unspecified fracture of the lower end of right rad</t>
  </si>
  <si>
    <t>0PSHXZZ</t>
  </si>
  <si>
    <t>Reposition Right Radius, External Approach</t>
  </si>
  <si>
    <t>0264065</t>
  </si>
  <si>
    <t>260982194</t>
  </si>
  <si>
    <t>0B958ZX</t>
  </si>
  <si>
    <t>Drainage of Right Middle Lobe Bronchus, Via Natural or Artificial Opening Endoscopic, Diagnostic</t>
  </si>
  <si>
    <t>0264488</t>
  </si>
  <si>
    <t>262087737</t>
  </si>
  <si>
    <t>0267933</t>
  </si>
  <si>
    <t>258404607</t>
  </si>
  <si>
    <t>T84.53XA</t>
  </si>
  <si>
    <t>Infection and inflammatory reaction due to interna</t>
  </si>
  <si>
    <t>0SRV0JZ</t>
  </si>
  <si>
    <t>Replacement of Right Knee Joint, Tibial Surface with Synthetic Substitute, Open Approach</t>
  </si>
  <si>
    <t>0269842</t>
  </si>
  <si>
    <t>260813605</t>
  </si>
  <si>
    <t>0274950</t>
  </si>
  <si>
    <t>263773343</t>
  </si>
  <si>
    <t>0279370</t>
  </si>
  <si>
    <t>262313216</t>
  </si>
  <si>
    <t>A04.7</t>
  </si>
  <si>
    <t>Enterocolitis due to Clostridium difficile</t>
  </si>
  <si>
    <t>0279827</t>
  </si>
  <si>
    <t>262901879</t>
  </si>
  <si>
    <t>C13.8</t>
  </si>
  <si>
    <t>Malignant neoplasm of overlapping sites of hypopha</t>
  </si>
  <si>
    <t>0CBM8ZX</t>
  </si>
  <si>
    <t>Excision of Pharynx, Via Natural or Artificial Opening Endoscopic, Diagnostic</t>
  </si>
  <si>
    <t>0280026</t>
  </si>
  <si>
    <t>261397871</t>
  </si>
  <si>
    <t>E11.69</t>
  </si>
  <si>
    <t>Type 2 diabetes mellitus with other specified comp</t>
  </si>
  <si>
    <t>0Y6X0Z0</t>
  </si>
  <si>
    <t>Detachment at Right 5th Toe, Complete, Open Approach</t>
  </si>
  <si>
    <t>0281275</t>
  </si>
  <si>
    <t>261316210</t>
  </si>
  <si>
    <t>C90.00</t>
  </si>
  <si>
    <t>Multiple myeloma not having achieved remission</t>
  </si>
  <si>
    <t>07DR3ZX</t>
  </si>
  <si>
    <t>Extraction of Iliac Bone Marrow, Percutaneous Approach, Diagnostic</t>
  </si>
  <si>
    <t>0RB60ZZ</t>
  </si>
  <si>
    <t>Excision of Thoracic Vertebral Joint, Open Approach</t>
  </si>
  <si>
    <t>D0062ZZ</t>
  </si>
  <si>
    <t>Beam Radiation of Spinal Cord using Photons &gt;10 MeV</t>
  </si>
  <si>
    <t>0285100</t>
  </si>
  <si>
    <t>259204295</t>
  </si>
  <si>
    <t>R65.21</t>
  </si>
  <si>
    <t>Severe sepsis with septic shock</t>
  </si>
  <si>
    <t>0D598ZZ</t>
  </si>
  <si>
    <t>Destruction of Duodenum, Via Natural or Artificial Opening Endoscopic</t>
  </si>
  <si>
    <t>0287938</t>
  </si>
  <si>
    <t>263898199</t>
  </si>
  <si>
    <t>J85.2</t>
  </si>
  <si>
    <t>Abscess of lung without pneumonia</t>
  </si>
  <si>
    <t>0B948ZX</t>
  </si>
  <si>
    <t>Drainage of Right Upper Lobe Bronchus, Via Natural or Artificial Opening Endoscopic, Diagnostic</t>
  </si>
  <si>
    <t>0292447</t>
  </si>
  <si>
    <t>259205284</t>
  </si>
  <si>
    <t>K29.01</t>
  </si>
  <si>
    <t>Acute gastritis with bleeding</t>
  </si>
  <si>
    <t>0292664</t>
  </si>
  <si>
    <t>260002811</t>
  </si>
  <si>
    <t>S06.4X0A</t>
  </si>
  <si>
    <t>260378096</t>
  </si>
  <si>
    <t>T42.0X1A</t>
  </si>
  <si>
    <t>Poisoning by hydantoin derivatives, accidental (un</t>
  </si>
  <si>
    <t>0295639</t>
  </si>
  <si>
    <t>260970611</t>
  </si>
  <si>
    <t>261643977</t>
  </si>
  <si>
    <t>0296162</t>
  </si>
  <si>
    <t>262650468</t>
  </si>
  <si>
    <t>T82.868A</t>
  </si>
  <si>
    <t>Thrombosis of vascular prosthetic devices, implant</t>
  </si>
  <si>
    <t>041K09M</t>
  </si>
  <si>
    <t>Bypass Right Femoral Artery to Peroneal Artery with Autologous Venous Tissue, Open Approach</t>
  </si>
  <si>
    <t>0300443</t>
  </si>
  <si>
    <t>262917651</t>
  </si>
  <si>
    <t>0303066</t>
  </si>
  <si>
    <t>262166952</t>
  </si>
  <si>
    <t>T84.031A</t>
  </si>
  <si>
    <t>Mechanical loosening of internal left hip prosthet</t>
  </si>
  <si>
    <t>0SPB04Z</t>
  </si>
  <si>
    <t>Removal of Internal Fixation Device from Left Hip Joint, Open Approach</t>
  </si>
  <si>
    <t>0304221</t>
  </si>
  <si>
    <t>260987904</t>
  </si>
  <si>
    <t>K55.0</t>
  </si>
  <si>
    <t>Acute vascular disorders of intestine</t>
  </si>
  <si>
    <t>0DBP8ZX</t>
  </si>
  <si>
    <t>Excision of Rectum, Via Natural or Artificial Opening Endoscopic, Diagnostic</t>
  </si>
  <si>
    <t>0308163</t>
  </si>
  <si>
    <t>263552267</t>
  </si>
  <si>
    <t>T81.4XXA</t>
  </si>
  <si>
    <t>Infection following a procedure, initial encounter</t>
  </si>
  <si>
    <t>263972556</t>
  </si>
  <si>
    <t>E11.649</t>
  </si>
  <si>
    <t>Type 2 diabetes mellitus with hypoglycemia without</t>
  </si>
  <si>
    <t>0308658</t>
  </si>
  <si>
    <t>160160511</t>
  </si>
  <si>
    <t>0310091</t>
  </si>
  <si>
    <t>261225387</t>
  </si>
  <si>
    <t>0311966</t>
  </si>
  <si>
    <t>259578516</t>
  </si>
  <si>
    <t>A40.1</t>
  </si>
  <si>
    <t>Sepsis due to streptococcus, group B</t>
  </si>
  <si>
    <t>0Y6H0Z3</t>
  </si>
  <si>
    <t>Detachment at Right Lower Leg, Low, Open Approach</t>
  </si>
  <si>
    <t>260549415</t>
  </si>
  <si>
    <t>0JBN3ZZ</t>
  </si>
  <si>
    <t>Excision of Right Lower Leg Subcutaneous Tissue and Fascia, Percutaneous Approach</t>
  </si>
  <si>
    <t>0312335</t>
  </si>
  <si>
    <t>263979726</t>
  </si>
  <si>
    <t>0313410</t>
  </si>
  <si>
    <t>262667447</t>
  </si>
  <si>
    <t>C34.02</t>
  </si>
  <si>
    <t>Malignant neoplasm of left main bronchus</t>
  </si>
  <si>
    <t>CAGA-ANAN MD, REXANNE</t>
  </si>
  <si>
    <t>0315054</t>
  </si>
  <si>
    <t>263777336</t>
  </si>
  <si>
    <t>0315404</t>
  </si>
  <si>
    <t>258867969</t>
  </si>
  <si>
    <t>0DQ68ZZ</t>
  </si>
  <si>
    <t>Repair Stomach, Via Natural or Artificial Opening Endoscopic</t>
  </si>
  <si>
    <t>263507881</t>
  </si>
  <si>
    <t>0317234</t>
  </si>
  <si>
    <t>261324669</t>
  </si>
  <si>
    <t>K25.4</t>
  </si>
  <si>
    <t>Chronic or unspecified gastric ulcer with hemorrha</t>
  </si>
  <si>
    <t>0DQ78ZZ</t>
  </si>
  <si>
    <t>Repair Stomach, Pylorus, Via Natural or Artificial Opening Endoscopic</t>
  </si>
  <si>
    <t>261468169</t>
  </si>
  <si>
    <t>0317516</t>
  </si>
  <si>
    <t>261605869</t>
  </si>
  <si>
    <t>Disch/Xfer to a LTC Hospital</t>
  </si>
  <si>
    <t>0JB80ZZ</t>
  </si>
  <si>
    <t>Excision of Abdomen Subcutaneous Tissue and Fascia, Open Approach</t>
  </si>
  <si>
    <t>263326936</t>
  </si>
  <si>
    <t>J15.9</t>
  </si>
  <si>
    <t>Unspecified bacterial pneumonia</t>
  </si>
  <si>
    <t>0318646</t>
  </si>
  <si>
    <t>260427315</t>
  </si>
  <si>
    <t>S06.5X9A</t>
  </si>
  <si>
    <t>Traumatic subdural hemorrhage with loss of conscio</t>
  </si>
  <si>
    <t>0319765</t>
  </si>
  <si>
    <t>259537223</t>
  </si>
  <si>
    <t>260491469</t>
  </si>
  <si>
    <t>0320486</t>
  </si>
  <si>
    <t>261291066</t>
  </si>
  <si>
    <t>0DJD8ZZ</t>
  </si>
  <si>
    <t>Inspection of Lower Intestinal Tract, Via Natural or Artificial Opening Endoscopic</t>
  </si>
  <si>
    <t>0321024</t>
  </si>
  <si>
    <t>263590135</t>
  </si>
  <si>
    <t>I12.0</t>
  </si>
  <si>
    <t>Hypertensive chronic kidney disease with stage 5 c</t>
  </si>
  <si>
    <t>0323534</t>
  </si>
  <si>
    <t>260222120</t>
  </si>
  <si>
    <t>C18.3</t>
  </si>
  <si>
    <t>Malignant neoplasm of hepatic flexure</t>
  </si>
  <si>
    <t>0DBL8ZX</t>
  </si>
  <si>
    <t>Excision of Transverse Colon, Via Natural or Artificial Opening Endoscopic, Diagnostic</t>
  </si>
  <si>
    <t>263772089</t>
  </si>
  <si>
    <t>3E0H8GC</t>
  </si>
  <si>
    <t>Introduction of Other Therapeutic Substance into Lower GI, Via Natural or Artificial Opening Endoscopic</t>
  </si>
  <si>
    <t>0324928</t>
  </si>
  <si>
    <t>259200046</t>
  </si>
  <si>
    <t>0326350</t>
  </si>
  <si>
    <t>261851190</t>
  </si>
  <si>
    <t>E11.22</t>
  </si>
  <si>
    <t>Type 2 diabetes mellitus with diabetic chronic kid</t>
  </si>
  <si>
    <t>262082803</t>
  </si>
  <si>
    <t>0326892</t>
  </si>
  <si>
    <t>263541211</t>
  </si>
  <si>
    <t>4A023N6</t>
  </si>
  <si>
    <t>Measurement of Cardiac Sampling and Pressure, Right Heart, Percutaneous Approach</t>
  </si>
  <si>
    <t>0328380</t>
  </si>
  <si>
    <t>262698673</t>
  </si>
  <si>
    <t>0331922</t>
  </si>
  <si>
    <t>263007288</t>
  </si>
  <si>
    <t>D57.00</t>
  </si>
  <si>
    <t>Hb-SS disease with crisis, unspecified</t>
  </si>
  <si>
    <t>G45.9</t>
  </si>
  <si>
    <t>Transient cerebral ischemic attack, unspecified</t>
  </si>
  <si>
    <t>K57.32</t>
  </si>
  <si>
    <t>Diverticulitis of large intestine without perforat</t>
  </si>
  <si>
    <t>0343514</t>
  </si>
  <si>
    <t>259816957</t>
  </si>
  <si>
    <t>0J9L0ZX</t>
  </si>
  <si>
    <t>Drainage of Right Upper Leg Subcutaneous Tissue and Fascia, Open Approach, Diagnostic</t>
  </si>
  <si>
    <t>M47.816</t>
  </si>
  <si>
    <t>Spondylosis without myelopathy or radiculopathy, l</t>
  </si>
  <si>
    <t>0346765</t>
  </si>
  <si>
    <t>260565387</t>
  </si>
  <si>
    <t>K70.11</t>
  </si>
  <si>
    <t>Alcoholic hepatitis with ascites</t>
  </si>
  <si>
    <t>0353617</t>
  </si>
  <si>
    <t>258801323</t>
  </si>
  <si>
    <t>A41.4</t>
  </si>
  <si>
    <t>Sepsis due to anaerobes</t>
  </si>
  <si>
    <t>259728285</t>
  </si>
  <si>
    <t>K52.9</t>
  </si>
  <si>
    <t>Noninfective gastroenteritis and colitis, unspecif</t>
  </si>
  <si>
    <t>0355868</t>
  </si>
  <si>
    <t>260052022</t>
  </si>
  <si>
    <t>K57.31</t>
  </si>
  <si>
    <t>Diverticulosis of large intestine without perforat</t>
  </si>
  <si>
    <t>261654313</t>
  </si>
  <si>
    <t>D50.9</t>
  </si>
  <si>
    <t>Iron deficiency anemia, unspecified</t>
  </si>
  <si>
    <t>0357409</t>
  </si>
  <si>
    <t>260788708</t>
  </si>
  <si>
    <t>0JBP0ZZ</t>
  </si>
  <si>
    <t>Excision of Left Lower Leg Subcutaneous Tissue and Fascia, Open Approach</t>
  </si>
  <si>
    <t>0357835</t>
  </si>
  <si>
    <t>263005845</t>
  </si>
  <si>
    <t>K64.8</t>
  </si>
  <si>
    <t>Other hemorrhoids</t>
  </si>
  <si>
    <t>0363466</t>
  </si>
  <si>
    <t>262469737</t>
  </si>
  <si>
    <t>T80.212A</t>
  </si>
  <si>
    <t>Local infection due to central venous catheter, in</t>
  </si>
  <si>
    <t>262683766</t>
  </si>
  <si>
    <t>263105173</t>
  </si>
  <si>
    <t>T80.211A</t>
  </si>
  <si>
    <t>Bloodstream infection due to central venous cathet</t>
  </si>
  <si>
    <t>0367361</t>
  </si>
  <si>
    <t>259434710</t>
  </si>
  <si>
    <t>0368958</t>
  </si>
  <si>
    <t>259007375</t>
  </si>
  <si>
    <t>0371521</t>
  </si>
  <si>
    <t>261887947</t>
  </si>
  <si>
    <t>S72.344A</t>
  </si>
  <si>
    <t>263073652</t>
  </si>
  <si>
    <t>263565491</t>
  </si>
  <si>
    <t>0373387</t>
  </si>
  <si>
    <t>259057149</t>
  </si>
  <si>
    <t>T42.4X2A</t>
  </si>
  <si>
    <t>Poisoning by benzodiazepines, intentional self-har</t>
  </si>
  <si>
    <t>3E1M39Z</t>
  </si>
  <si>
    <t>Irrigation of Peritoneal Cavity using Dialysate, Percutaneous Approach</t>
  </si>
  <si>
    <t>0374074</t>
  </si>
  <si>
    <t>258997998</t>
  </si>
  <si>
    <t>I82.622</t>
  </si>
  <si>
    <t>Acute embolism and thrombosis of deep veins of lef</t>
  </si>
  <si>
    <t>259771855</t>
  </si>
  <si>
    <t>K80.50</t>
  </si>
  <si>
    <t>Calculus of bile duct without cholangitis or chole</t>
  </si>
  <si>
    <t>260179668</t>
  </si>
  <si>
    <t>E87.6</t>
  </si>
  <si>
    <t>Hypokalemia</t>
  </si>
  <si>
    <t>261071195</t>
  </si>
  <si>
    <t>E53.8</t>
  </si>
  <si>
    <t>Deficiency of other specified B group vitamins</t>
  </si>
  <si>
    <t>05HD33Z</t>
  </si>
  <si>
    <t>Insertion of Infusion Device into Right Cephalic Vein, Percutaneous Approach</t>
  </si>
  <si>
    <t>261462709</t>
  </si>
  <si>
    <t>262911167</t>
  </si>
  <si>
    <t>K22.4</t>
  </si>
  <si>
    <t>Dyskinesia of esophagus</t>
  </si>
  <si>
    <t>0376793</t>
  </si>
  <si>
    <t>261317317</t>
  </si>
  <si>
    <t>I63.512</t>
  </si>
  <si>
    <t>03CN0ZZ</t>
  </si>
  <si>
    <t>Extirpation of Matter from Left External Carotid Artery, Open Approach</t>
  </si>
  <si>
    <t>G81.94</t>
  </si>
  <si>
    <t>Hemiplegia, unspecified affecting left nondominant</t>
  </si>
  <si>
    <t>0380715</t>
  </si>
  <si>
    <t>263870313</t>
  </si>
  <si>
    <t>0Y910ZX</t>
  </si>
  <si>
    <t>Drainage of Left Buttock, Open Approach, Diagnostic</t>
  </si>
  <si>
    <t>0381571</t>
  </si>
  <si>
    <t>260984620</t>
  </si>
  <si>
    <t>0FT44ZZ</t>
  </si>
  <si>
    <t>Resection of Gallbladder, Percutaneous Endoscopic Approach</t>
  </si>
  <si>
    <t>0382291</t>
  </si>
  <si>
    <t>258908052</t>
  </si>
  <si>
    <t>0383703</t>
  </si>
  <si>
    <t>261684070</t>
  </si>
  <si>
    <t>Disch/Trans to Fac Cust/Supp Care</t>
  </si>
  <si>
    <t>261808505</t>
  </si>
  <si>
    <t>I47.1</t>
  </si>
  <si>
    <t>Supraventricular tachycardia</t>
  </si>
  <si>
    <t>0388968</t>
  </si>
  <si>
    <t>262171200</t>
  </si>
  <si>
    <t>262481393</t>
  </si>
  <si>
    <t>0389213</t>
  </si>
  <si>
    <t>263301277</t>
  </si>
  <si>
    <t>0389908</t>
  </si>
  <si>
    <t>262302805</t>
  </si>
  <si>
    <t>0H98XZX</t>
  </si>
  <si>
    <t>Drainage of Buttock Skin, External Approach, Diagnostic</t>
  </si>
  <si>
    <t>0392314</t>
  </si>
  <si>
    <t>263108045</t>
  </si>
  <si>
    <t>0393876</t>
  </si>
  <si>
    <t>259295533</t>
  </si>
  <si>
    <t>A40.0</t>
  </si>
  <si>
    <t>Sepsis due to streptococcus, group A</t>
  </si>
  <si>
    <t>0Y6Q0Z0</t>
  </si>
  <si>
    <t>Detachment at Left 1st Toe, Complete, Open Approach</t>
  </si>
  <si>
    <t>0397139</t>
  </si>
  <si>
    <t>262673932</t>
  </si>
  <si>
    <t>D61.818</t>
  </si>
  <si>
    <t>Other pancytopenia</t>
  </si>
  <si>
    <t>0398821</t>
  </si>
  <si>
    <t>261321699</t>
  </si>
  <si>
    <t>A41.89</t>
  </si>
  <si>
    <t>Other specified sepsis</t>
  </si>
  <si>
    <t>262037989</t>
  </si>
  <si>
    <t>0400155</t>
  </si>
  <si>
    <t>263617458</t>
  </si>
  <si>
    <t>0400167</t>
  </si>
  <si>
    <t>262698624</t>
  </si>
  <si>
    <t>263639494</t>
  </si>
  <si>
    <t>0400455</t>
  </si>
  <si>
    <t>263343725</t>
  </si>
  <si>
    <t>T40.1X1A</t>
  </si>
  <si>
    <t>Poisoning by heroin, accidental (unintentional), i</t>
  </si>
  <si>
    <t>0400863</t>
  </si>
  <si>
    <t>259632107</t>
  </si>
  <si>
    <t>R62.7</t>
  </si>
  <si>
    <t>Adult failure to thrive</t>
  </si>
  <si>
    <t>0401440</t>
  </si>
  <si>
    <t>261323224</t>
  </si>
  <si>
    <t>K91.89</t>
  </si>
  <si>
    <t>Other postprocedural complications and disorders o</t>
  </si>
  <si>
    <t>0404504</t>
  </si>
  <si>
    <t>259904126</t>
  </si>
  <si>
    <t>0408003</t>
  </si>
  <si>
    <t>259397230</t>
  </si>
  <si>
    <t>G06.1</t>
  </si>
  <si>
    <t>Intraspinal abscess and granuloma</t>
  </si>
  <si>
    <t>009Y00Z</t>
  </si>
  <si>
    <t>Drainage of Lumbar Spinal Cord with Drainage Device, Open Approach</t>
  </si>
  <si>
    <t>0411445</t>
  </si>
  <si>
    <t>259743086</t>
  </si>
  <si>
    <t>G00.9</t>
  </si>
  <si>
    <t>Bacterial meningitis, unspecified</t>
  </si>
  <si>
    <t>Poisoning by insulin and oral hypoglycemic antidia</t>
  </si>
  <si>
    <t>0423637</t>
  </si>
  <si>
    <t>263348484</t>
  </si>
  <si>
    <t>0426568</t>
  </si>
  <si>
    <t>260623970</t>
  </si>
  <si>
    <t>K75.81</t>
  </si>
  <si>
    <t>Nonalcoholic steatohepatitis (NASH)</t>
  </si>
  <si>
    <t>0427697</t>
  </si>
  <si>
    <t>260449210</t>
  </si>
  <si>
    <t>E87.2</t>
  </si>
  <si>
    <t>Acidosis</t>
  </si>
  <si>
    <t>L03.311</t>
  </si>
  <si>
    <t>Cellulitis of abdominal wall</t>
  </si>
  <si>
    <t>0435061</t>
  </si>
  <si>
    <t>260532197</t>
  </si>
  <si>
    <t>261173363</t>
  </si>
  <si>
    <t>262087091</t>
  </si>
  <si>
    <t>262910789</t>
  </si>
  <si>
    <t>0436845</t>
  </si>
  <si>
    <t>259514917</t>
  </si>
  <si>
    <t>0HDLXZZ</t>
  </si>
  <si>
    <t>Extraction of Left Lower Leg Skin, External Approach</t>
  </si>
  <si>
    <t>0437612</t>
  </si>
  <si>
    <t>262067788</t>
  </si>
  <si>
    <t>0442449</t>
  </si>
  <si>
    <t>259098929</t>
  </si>
  <si>
    <t>259666758</t>
  </si>
  <si>
    <t>0443094</t>
  </si>
  <si>
    <t>262214331</t>
  </si>
  <si>
    <t>0JBC0ZZ</t>
  </si>
  <si>
    <t>Excision of Pelvic Region Subcutaneous Tissue and Fascia, Open Approach</t>
  </si>
  <si>
    <t>0448341</t>
  </si>
  <si>
    <t>263148827</t>
  </si>
  <si>
    <t>0QBP0ZZ</t>
  </si>
  <si>
    <t>Excision of Left Metatarsal, Open Approach</t>
  </si>
  <si>
    <t>0452283</t>
  </si>
  <si>
    <t>262962236</t>
  </si>
  <si>
    <t>06L34CZ</t>
  </si>
  <si>
    <t>Occlusion of Esophageal Vein with Extraluminal Device, Percutaneous Endoscopic Approach</t>
  </si>
  <si>
    <t>0453947</t>
  </si>
  <si>
    <t>262665763</t>
  </si>
  <si>
    <t>T44.1X5A</t>
  </si>
  <si>
    <t>Adverse effect of other parasympathomimetics choli</t>
  </si>
  <si>
    <t>D62</t>
  </si>
  <si>
    <t>Acute posthemorrhagic anemia</t>
  </si>
  <si>
    <t>0457719</t>
  </si>
  <si>
    <t>261072029</t>
  </si>
  <si>
    <t>0HBKXZX</t>
  </si>
  <si>
    <t>Excision of Right Lower Leg Skin, External Approach, Diagnostic</t>
  </si>
  <si>
    <t>0459663</t>
  </si>
  <si>
    <t>260429139</t>
  </si>
  <si>
    <t>S72.012A</t>
  </si>
  <si>
    <t xml:space="preserve">Unspecified intracapsular fracture of left femur, </t>
  </si>
  <si>
    <t>0QS734Z</t>
  </si>
  <si>
    <t>Reposition Left Upper Femur with Internal Fixation Device, Percutaneous Approach</t>
  </si>
  <si>
    <t>0468532</t>
  </si>
  <si>
    <t>258984244</t>
  </si>
  <si>
    <t>A40.8</t>
  </si>
  <si>
    <t>Other streptococcal sepsis</t>
  </si>
  <si>
    <t>0Y9N0ZZ</t>
  </si>
  <si>
    <t>Drainage of Left Foot, Open Approach</t>
  </si>
  <si>
    <t>0470029</t>
  </si>
  <si>
    <t>260180831</t>
  </si>
  <si>
    <t>D12.0</t>
  </si>
  <si>
    <t>Benign neoplasm of cecum</t>
  </si>
  <si>
    <t>031809F</t>
  </si>
  <si>
    <t>Bypass Left Brachial Artery to Lower Arm Vein with Autologous Venous Tissue, Open Approach</t>
  </si>
  <si>
    <t>0479771</t>
  </si>
  <si>
    <t>258985746</t>
  </si>
  <si>
    <t>L89.224</t>
  </si>
  <si>
    <t>Pressure ulcer of left hip, stage 4</t>
  </si>
  <si>
    <t>I82.432</t>
  </si>
  <si>
    <t>Acute embolism and thrombosis of left popliteal ve</t>
  </si>
  <si>
    <t>0481554</t>
  </si>
  <si>
    <t>262034325</t>
  </si>
  <si>
    <t>K68.12</t>
  </si>
  <si>
    <t>Psoas muscle abscess</t>
  </si>
  <si>
    <t>0K9F30Z</t>
  </si>
  <si>
    <t>Drainage of Right Trunk Muscle with Drainage Device, Percutaneous Approach</t>
  </si>
  <si>
    <t>0482235</t>
  </si>
  <si>
    <t>257931287</t>
  </si>
  <si>
    <t>K51.30</t>
  </si>
  <si>
    <t>Ulcerative (chronic) rectosigmoiditis without comp</t>
  </si>
  <si>
    <t>0482786</t>
  </si>
  <si>
    <t>260219019</t>
  </si>
  <si>
    <t>261316517</t>
  </si>
  <si>
    <t>0484435</t>
  </si>
  <si>
    <t>262960768</t>
  </si>
  <si>
    <t>C19</t>
  </si>
  <si>
    <t>Malignant neoplasm of rectosigmoid junction</t>
  </si>
  <si>
    <t>0D1N4Z4</t>
  </si>
  <si>
    <t>Bypass Sigmoid Colon to Cutaneous, Percutaneous Endoscopic Approach</t>
  </si>
  <si>
    <t>0485419</t>
  </si>
  <si>
    <t>260021951</t>
  </si>
  <si>
    <t>T83.51XD</t>
  </si>
  <si>
    <t>0HB8XZZ</t>
  </si>
  <si>
    <t>Excision of Buttock Skin, External Approach</t>
  </si>
  <si>
    <t>261311849</t>
  </si>
  <si>
    <t>261883243</t>
  </si>
  <si>
    <t>0485460</t>
  </si>
  <si>
    <t>261213870</t>
  </si>
  <si>
    <t>0488745</t>
  </si>
  <si>
    <t>259333854</t>
  </si>
  <si>
    <t>K51.311</t>
  </si>
  <si>
    <t xml:space="preserve">Ulcerative (chronic) rectosigmoiditis with rectal </t>
  </si>
  <si>
    <t>0490388</t>
  </si>
  <si>
    <t>260875752</t>
  </si>
  <si>
    <t>S42.451A</t>
  </si>
  <si>
    <t>Displaced fracture of lateral condyle of right hum</t>
  </si>
  <si>
    <t>0PSF04Z</t>
  </si>
  <si>
    <t>Reposition Right Humeral Shaft with Internal Fixation Device, Open Approach</t>
  </si>
  <si>
    <t>G43.A0</t>
  </si>
  <si>
    <t>Cyclical vomiting, not intractable</t>
  </si>
  <si>
    <t>0494581</t>
  </si>
  <si>
    <t>260423850</t>
  </si>
  <si>
    <t>H05.012</t>
  </si>
  <si>
    <t>260666987</t>
  </si>
  <si>
    <t>0BBH3ZX</t>
  </si>
  <si>
    <t>Excision of Lung Lingula, Percutaneous Approach, Diagnostic</t>
  </si>
  <si>
    <t>0500359</t>
  </si>
  <si>
    <t>262903040</t>
  </si>
  <si>
    <t>T18.2XXA</t>
  </si>
  <si>
    <t>Foreign body in stomach, initial encounter</t>
  </si>
  <si>
    <t>0DC68ZZ</t>
  </si>
  <si>
    <t>Extirpation of Matter from Stomach, Via Natural or Artificial Opening Endoscopic</t>
  </si>
  <si>
    <t>0503063</t>
  </si>
  <si>
    <t>261463020</t>
  </si>
  <si>
    <t>0504452</t>
  </si>
  <si>
    <t>261474035</t>
  </si>
  <si>
    <t>261882187</t>
  </si>
  <si>
    <t>262076896</t>
  </si>
  <si>
    <t>0507453</t>
  </si>
  <si>
    <t>261667646</t>
  </si>
  <si>
    <t>0507503</t>
  </si>
  <si>
    <t>262108186</t>
  </si>
  <si>
    <t>0509078</t>
  </si>
  <si>
    <t>261747877</t>
  </si>
  <si>
    <t>262509367</t>
  </si>
  <si>
    <t>0516185</t>
  </si>
  <si>
    <t>259210706</t>
  </si>
  <si>
    <t>K80.20</t>
  </si>
  <si>
    <t>Calculus of gallbladder without cholecystitis with</t>
  </si>
  <si>
    <t>259623833</t>
  </si>
  <si>
    <t>T68.XXXA</t>
  </si>
  <si>
    <t>Hypothermia, initial encounter</t>
  </si>
  <si>
    <t>N45.1</t>
  </si>
  <si>
    <t>Epididymitis</t>
  </si>
  <si>
    <t>0524834</t>
  </si>
  <si>
    <t>262555584</t>
  </si>
  <si>
    <t>0525094</t>
  </si>
  <si>
    <t>261859862</t>
  </si>
  <si>
    <t>I11.0</t>
  </si>
  <si>
    <t>Hypertensive heart disease with heart failure</t>
  </si>
  <si>
    <t>0525939</t>
  </si>
  <si>
    <t>263693806</t>
  </si>
  <si>
    <t>263958753</t>
  </si>
  <si>
    <t>0526580</t>
  </si>
  <si>
    <t>262912348</t>
  </si>
  <si>
    <t>5A2204Z</t>
  </si>
  <si>
    <t>Restoration of Cardiac Rhythm, Single</t>
  </si>
  <si>
    <t>0527017</t>
  </si>
  <si>
    <t>260787353</t>
  </si>
  <si>
    <t>0JH609Z</t>
  </si>
  <si>
    <t>Insertion of Cardiac Resynchronization Defibrillator Pulse Generator into Chest Subcutaneous Tissue and Fascia, Open Approach</t>
  </si>
  <si>
    <t>0527450</t>
  </si>
  <si>
    <t>259206985</t>
  </si>
  <si>
    <t>K04.7</t>
  </si>
  <si>
    <t>Periapical abscess without sinus</t>
  </si>
  <si>
    <t>0N9T0ZZ</t>
  </si>
  <si>
    <t>Drainage of Right Mandible, Open Approach</t>
  </si>
  <si>
    <t>I95.1</t>
  </si>
  <si>
    <t>Orthostatic hypotension</t>
  </si>
  <si>
    <t>D64.9</t>
  </si>
  <si>
    <t>Anemia, unspecified</t>
  </si>
  <si>
    <t>0529968</t>
  </si>
  <si>
    <t>262290661</t>
  </si>
  <si>
    <t>0529997</t>
  </si>
  <si>
    <t>260572086</t>
  </si>
  <si>
    <t>027134Z</t>
  </si>
  <si>
    <t>Dilation of Coronary Artery, Two Sites with Drug-eluting Intraluminal Device, Percutaneous Approach</t>
  </si>
  <si>
    <t>5A0211D</t>
  </si>
  <si>
    <t>Assistance with Cardiac Output using Impeller Pump, Intermittent</t>
  </si>
  <si>
    <t>0530472</t>
  </si>
  <si>
    <t>262706898</t>
  </si>
  <si>
    <t>0531456</t>
  </si>
  <si>
    <t>260015862</t>
  </si>
  <si>
    <t>0533976</t>
  </si>
  <si>
    <t>263522898</t>
  </si>
  <si>
    <t>Disch/Xfer in this Fac,Apprvd Swing Bed</t>
  </si>
  <si>
    <t>I63.232</t>
  </si>
  <si>
    <t>0534305</t>
  </si>
  <si>
    <t>261363444</t>
  </si>
  <si>
    <t>0539503</t>
  </si>
  <si>
    <t>261249197</t>
  </si>
  <si>
    <t>0541831</t>
  </si>
  <si>
    <t>261874895</t>
  </si>
  <si>
    <t>05HA33Z</t>
  </si>
  <si>
    <t>Insertion of Infusion Device into Left Brachial Vein, Percutaneous Approach</t>
  </si>
  <si>
    <t>263640633</t>
  </si>
  <si>
    <t>047J3DZ</t>
  </si>
  <si>
    <t>Dilation of Left External Iliac Artery with Intraluminal Device, Percutaneous Approach</t>
  </si>
  <si>
    <t>0542781</t>
  </si>
  <si>
    <t>263331803</t>
  </si>
  <si>
    <t>L03.011</t>
  </si>
  <si>
    <t>Cellulitis of right finger</t>
  </si>
  <si>
    <t>0JBJ0ZZ</t>
  </si>
  <si>
    <t>Excision of Right Hand Subcutaneous Tissue and Fascia, Open Approach</t>
  </si>
  <si>
    <t>0543174</t>
  </si>
  <si>
    <t>263561342</t>
  </si>
  <si>
    <t>263715161</t>
  </si>
  <si>
    <t>0543197</t>
  </si>
  <si>
    <t>259183523</t>
  </si>
  <si>
    <t>0W9G4ZX</t>
  </si>
  <si>
    <t>Drainage of Peritoneal Cavity, Percutaneous Endoscopic Approach, Diagnostic</t>
  </si>
  <si>
    <t>0544729</t>
  </si>
  <si>
    <t>259964229</t>
  </si>
  <si>
    <t>G93.6</t>
  </si>
  <si>
    <t>Cerebral edema</t>
  </si>
  <si>
    <t>I31.3</t>
  </si>
  <si>
    <t>Pericardial effusion (noninflammatory)</t>
  </si>
  <si>
    <t>I50.31</t>
  </si>
  <si>
    <t>Acute diastolic (congestive) heart failure</t>
  </si>
  <si>
    <t>0548470</t>
  </si>
  <si>
    <t>263938797</t>
  </si>
  <si>
    <t>NOLASCO MORALES MD, CARLOS</t>
  </si>
  <si>
    <t>K70.40</t>
  </si>
  <si>
    <t>Alcoholic hepatic failure without coma</t>
  </si>
  <si>
    <t>0554552</t>
  </si>
  <si>
    <t>262016876</t>
  </si>
  <si>
    <t>0556246</t>
  </si>
  <si>
    <t>263391195</t>
  </si>
  <si>
    <t>K29.71</t>
  </si>
  <si>
    <t>Gastritis, unspecified, with bleeding</t>
  </si>
  <si>
    <t>0556529</t>
  </si>
  <si>
    <t>261467609</t>
  </si>
  <si>
    <t>0556823</t>
  </si>
  <si>
    <t>259450047</t>
  </si>
  <si>
    <t>0557185</t>
  </si>
  <si>
    <t>263547200</t>
  </si>
  <si>
    <t>F10.129</t>
  </si>
  <si>
    <t>Alcohol abuse with intoxication, unspecified</t>
  </si>
  <si>
    <t>0568040</t>
  </si>
  <si>
    <t>261514814</t>
  </si>
  <si>
    <t>I48.91</t>
  </si>
  <si>
    <t>Unspecified atrial fibrillation</t>
  </si>
  <si>
    <t>0568602</t>
  </si>
  <si>
    <t>259006609</t>
  </si>
  <si>
    <t>261463723</t>
  </si>
  <si>
    <t>263223489</t>
  </si>
  <si>
    <t>0570477</t>
  </si>
  <si>
    <t>262509862</t>
  </si>
  <si>
    <t>0575079</t>
  </si>
  <si>
    <t>260224548</t>
  </si>
  <si>
    <t>S22.42XA</t>
  </si>
  <si>
    <t>Multiple fractures of ribs, left side, initial enc</t>
  </si>
  <si>
    <t>0576083</t>
  </si>
  <si>
    <t>259614147</t>
  </si>
  <si>
    <t>03PY07Z</t>
  </si>
  <si>
    <t>Removal of Autologous Tissue Substitute from Upper Artery, Open Approach</t>
  </si>
  <si>
    <t>260575162</t>
  </si>
  <si>
    <t>K65.9</t>
  </si>
  <si>
    <t>Peritonitis, unspecified</t>
  </si>
  <si>
    <t>261301535</t>
  </si>
  <si>
    <t>T80.29XA</t>
  </si>
  <si>
    <t>261470496</t>
  </si>
  <si>
    <t>F10.239</t>
  </si>
  <si>
    <t>Alcohol dependence with withdrawal, unspecified</t>
  </si>
  <si>
    <t>0583555</t>
  </si>
  <si>
    <t>263435653</t>
  </si>
  <si>
    <t>0B913ZZ</t>
  </si>
  <si>
    <t>Drainage of Trachea, Percutaneous Approach</t>
  </si>
  <si>
    <t>0591442</t>
  </si>
  <si>
    <t>261888564</t>
  </si>
  <si>
    <t>262502206</t>
  </si>
  <si>
    <t>0591907</t>
  </si>
  <si>
    <t>260577051</t>
  </si>
  <si>
    <t>K26.4</t>
  </si>
  <si>
    <t>Chronic or unspecified duodenal ulcer with hemorrh</t>
  </si>
  <si>
    <t>R56.9</t>
  </si>
  <si>
    <t>Unspecified convulsions</t>
  </si>
  <si>
    <t>0603849</t>
  </si>
  <si>
    <t>263105207</t>
  </si>
  <si>
    <t>0615373</t>
  </si>
  <si>
    <t>261077309</t>
  </si>
  <si>
    <t>K80.00</t>
  </si>
  <si>
    <t>Calculus of gallbladder with acute cholecystitis w</t>
  </si>
  <si>
    <t>0616305</t>
  </si>
  <si>
    <t>263013187</t>
  </si>
  <si>
    <t>F03.90</t>
  </si>
  <si>
    <t>Unspecified dementia without behavioral disturbanc</t>
  </si>
  <si>
    <t>0622274</t>
  </si>
  <si>
    <t>263339012</t>
  </si>
  <si>
    <t>0BQR4ZZ</t>
  </si>
  <si>
    <t>Repair Right Diaphragm, Percutaneous Endoscopic Approach</t>
  </si>
  <si>
    <t>0625965</t>
  </si>
  <si>
    <t>262905508</t>
  </si>
  <si>
    <t>0B113F4</t>
  </si>
  <si>
    <t>Bypass Trachea to Cutaneous with Tracheostomy Device, Percutaneous Approach</t>
  </si>
  <si>
    <t>0631882</t>
  </si>
  <si>
    <t>258860063</t>
  </si>
  <si>
    <t>0632678</t>
  </si>
  <si>
    <t>259799658</t>
  </si>
  <si>
    <t>0633894</t>
  </si>
  <si>
    <t>261880819</t>
  </si>
  <si>
    <t>262912033</t>
  </si>
  <si>
    <t>N15.1</t>
  </si>
  <si>
    <t>Renal and perinephric abscess</t>
  </si>
  <si>
    <t>0W9H30Z</t>
  </si>
  <si>
    <t>Drainage of Retroperitoneum with Drainage Device, Percutaneous Approach</t>
  </si>
  <si>
    <t>0636082</t>
  </si>
  <si>
    <t>261174726</t>
  </si>
  <si>
    <t>M84.452A</t>
  </si>
  <si>
    <t>Pathological fracture, left femur, initial encount</t>
  </si>
  <si>
    <t>0SRS0JA</t>
  </si>
  <si>
    <t>Replacement of Left Hip Joint, Femoral Surface with Synthetic Substitute, Uncemented, Open Approach</t>
  </si>
  <si>
    <t>0636750</t>
  </si>
  <si>
    <t>261627343</t>
  </si>
  <si>
    <t>0641087</t>
  </si>
  <si>
    <t>262746373</t>
  </si>
  <si>
    <t>L89.213</t>
  </si>
  <si>
    <t>263336166</t>
  </si>
  <si>
    <t>0645754</t>
  </si>
  <si>
    <t>263772808</t>
  </si>
  <si>
    <t>0647604</t>
  </si>
  <si>
    <t>263126088</t>
  </si>
  <si>
    <t>263477762</t>
  </si>
  <si>
    <t>G40.89</t>
  </si>
  <si>
    <t>Other seizures</t>
  </si>
  <si>
    <t>0656274</t>
  </si>
  <si>
    <t>261591663</t>
  </si>
  <si>
    <t>K70.31</t>
  </si>
  <si>
    <t>Alcoholic cirrhosis of liver with ascites</t>
  </si>
  <si>
    <t>06183DY</t>
  </si>
  <si>
    <t>Bypass Portal Vein to Lower Vein with Intraluminal Device, Percutaneous Approach</t>
  </si>
  <si>
    <t>0660270</t>
  </si>
  <si>
    <t>260562095</t>
  </si>
  <si>
    <t>06H03DZ</t>
  </si>
  <si>
    <t>Insertion of Intraluminal Device into Inferior Vena Cava, Percutaneous Approach</t>
  </si>
  <si>
    <t>B17.9</t>
  </si>
  <si>
    <t>Acute viral hepatitis, unspecified</t>
  </si>
  <si>
    <t>R53.1</t>
  </si>
  <si>
    <t>Weakness</t>
  </si>
  <si>
    <t>0677542</t>
  </si>
  <si>
    <t>259803864</t>
  </si>
  <si>
    <t>C34.11</t>
  </si>
  <si>
    <t>Malignant neoplasm of upper lobe, right bronchus o</t>
  </si>
  <si>
    <t>260228101</t>
  </si>
  <si>
    <t>0678797</t>
  </si>
  <si>
    <t>262709611</t>
  </si>
  <si>
    <t>0680319</t>
  </si>
  <si>
    <t>263808495</t>
  </si>
  <si>
    <t>0TCB8ZZ</t>
  </si>
  <si>
    <t>Extirpation of Matter from Bladder, Via Natural or Artificial Opening Endoscopic</t>
  </si>
  <si>
    <t>0682864</t>
  </si>
  <si>
    <t>261880504</t>
  </si>
  <si>
    <t>I13.2</t>
  </si>
  <si>
    <t>0684808</t>
  </si>
  <si>
    <t>260824115</t>
  </si>
  <si>
    <t>261304299</t>
  </si>
  <si>
    <t>261400204</t>
  </si>
  <si>
    <t>0703394</t>
  </si>
  <si>
    <t>259691194</t>
  </si>
  <si>
    <t>0715604</t>
  </si>
  <si>
    <t>259431815</t>
  </si>
  <si>
    <t>0718065</t>
  </si>
  <si>
    <t>262649403</t>
  </si>
  <si>
    <t>0720059</t>
  </si>
  <si>
    <t>259335644</t>
  </si>
  <si>
    <t>C79.31</t>
  </si>
  <si>
    <t>Secondary malignant neoplasm of brain</t>
  </si>
  <si>
    <t>0725600</t>
  </si>
  <si>
    <t>263729394</t>
  </si>
  <si>
    <t>0737722</t>
  </si>
  <si>
    <t>263169765</t>
  </si>
  <si>
    <t>0742783</t>
  </si>
  <si>
    <t>262689359</t>
  </si>
  <si>
    <t>0743583</t>
  </si>
  <si>
    <t>260227269</t>
  </si>
  <si>
    <t>L27.0</t>
  </si>
  <si>
    <t>Generalized skin eruption due to drugs and medicam</t>
  </si>
  <si>
    <t>0TP5X0Z</t>
  </si>
  <si>
    <t>Removal of Drainage Device from Kidney, External Approach</t>
  </si>
  <si>
    <t>0745501</t>
  </si>
  <si>
    <t>263220279</t>
  </si>
  <si>
    <t>263777625</t>
  </si>
  <si>
    <t>0761549</t>
  </si>
  <si>
    <t>259414282</t>
  </si>
  <si>
    <t>T85.86XA</t>
  </si>
  <si>
    <t>Thrombosis due to internal prosthetic devices, imp</t>
  </si>
  <si>
    <t>05PYX3Z</t>
  </si>
  <si>
    <t>Removal of Infusion Device from Upper Vein, External Approach</t>
  </si>
  <si>
    <t>0JDP0ZZ</t>
  </si>
  <si>
    <t>Extraction of Left Lower Leg Subcutaneous Tissue and Fascia, Open Approach</t>
  </si>
  <si>
    <t>259945426</t>
  </si>
  <si>
    <t>0768013</t>
  </si>
  <si>
    <t>263550865</t>
  </si>
  <si>
    <t>0WB83ZX</t>
  </si>
  <si>
    <t>Excision of Chest Wall, Percutaneous Approach, Diagnostic</t>
  </si>
  <si>
    <t>0771147</t>
  </si>
  <si>
    <t>263348633</t>
  </si>
  <si>
    <t>L02.811</t>
  </si>
  <si>
    <t>Cutaneous abscess of head any part, except face</t>
  </si>
  <si>
    <t>0H90XZZ</t>
  </si>
  <si>
    <t>Drainage of Scalp Skin, External Approach</t>
  </si>
  <si>
    <t>0774169</t>
  </si>
  <si>
    <t>258992361</t>
  </si>
  <si>
    <t>4B01XVZ</t>
  </si>
  <si>
    <t>Measurement of Peripheral Nervous Stimulator, External Approach</t>
  </si>
  <si>
    <t>0779211</t>
  </si>
  <si>
    <t>260701297</t>
  </si>
  <si>
    <t>0779644</t>
  </si>
  <si>
    <t>260170352</t>
  </si>
  <si>
    <t>I63.8</t>
  </si>
  <si>
    <t>Other cerebral infarction</t>
  </si>
  <si>
    <t>0789585</t>
  </si>
  <si>
    <t>259054674</t>
  </si>
  <si>
    <t>0790317</t>
  </si>
  <si>
    <t>260213145</t>
  </si>
  <si>
    <t>E86.0</t>
  </si>
  <si>
    <t>Dehydration</t>
  </si>
  <si>
    <t>260789631</t>
  </si>
  <si>
    <t>R10.9</t>
  </si>
  <si>
    <t>Unspecified abdominal pain</t>
  </si>
  <si>
    <t>0796715</t>
  </si>
  <si>
    <t>262117708</t>
  </si>
  <si>
    <t>0799500</t>
  </si>
  <si>
    <t>259385102</t>
  </si>
  <si>
    <t>E10.65</t>
  </si>
  <si>
    <t>Type 1 diabetes mellitus with hyperglycemia</t>
  </si>
  <si>
    <t>0809181</t>
  </si>
  <si>
    <t>261269369</t>
  </si>
  <si>
    <t>I44.2</t>
  </si>
  <si>
    <t>Atrioventricular block, complete</t>
  </si>
  <si>
    <t>0JH606Z</t>
  </si>
  <si>
    <t>Insertion of Pacemaker, Dual Chamber into Chest Subcutaneous Tissue and Fascia, Open Approach</t>
  </si>
  <si>
    <t>0810929</t>
  </si>
  <si>
    <t>259612117</t>
  </si>
  <si>
    <t>027034Z</t>
  </si>
  <si>
    <t>Dilation of Coronary Artery, One Site with Drug-eluting Intraluminal Device, Percutaneous Approach</t>
  </si>
  <si>
    <t>0822620</t>
  </si>
  <si>
    <t>262906118</t>
  </si>
  <si>
    <t>T40.2X1A</t>
  </si>
  <si>
    <t>Poisoning by other opioids, accidental (unintentio</t>
  </si>
  <si>
    <t>K11.20</t>
  </si>
  <si>
    <t>Sialoadenitis, unspecified</t>
  </si>
  <si>
    <t>0826806</t>
  </si>
  <si>
    <t>263315822</t>
  </si>
  <si>
    <t>0827066</t>
  </si>
  <si>
    <t>263418444</t>
  </si>
  <si>
    <t>J67.9</t>
  </si>
  <si>
    <t>Hypersensitivity pneumonitis due to unspecified or</t>
  </si>
  <si>
    <t>E11.65</t>
  </si>
  <si>
    <t>Type 2 diabetes mellitus with hyperglycemia</t>
  </si>
  <si>
    <t>0834501</t>
  </si>
  <si>
    <t>259336139</t>
  </si>
  <si>
    <t>I63.231</t>
  </si>
  <si>
    <t>259811222</t>
  </si>
  <si>
    <t>0DH67UZ</t>
  </si>
  <si>
    <t>Insertion of Feeding Device into Stomach, Via Natural or Artificial Opening</t>
  </si>
  <si>
    <t>0837793</t>
  </si>
  <si>
    <t>263724783</t>
  </si>
  <si>
    <t>T85.71XA</t>
  </si>
  <si>
    <t>Infection and inflammatory reaction due to periton</t>
  </si>
  <si>
    <t>0WPG03Z</t>
  </si>
  <si>
    <t>Removal of Infusion Device from Peritoneal Cavity, Open Approach</t>
  </si>
  <si>
    <t>0839206</t>
  </si>
  <si>
    <t>262283567</t>
  </si>
  <si>
    <t>0841291</t>
  </si>
  <si>
    <t>260180872</t>
  </si>
  <si>
    <t>I50.21</t>
  </si>
  <si>
    <t>Acute systolic (congestive) heart failure</t>
  </si>
  <si>
    <t>0841790</t>
  </si>
  <si>
    <t>263239246</t>
  </si>
  <si>
    <t>K66.1</t>
  </si>
  <si>
    <t>Hemoperitoneum</t>
  </si>
  <si>
    <t>263939068</t>
  </si>
  <si>
    <t>0850128</t>
  </si>
  <si>
    <t>258472240</t>
  </si>
  <si>
    <t>259481216</t>
  </si>
  <si>
    <t>05HG33Z</t>
  </si>
  <si>
    <t>Insertion of Infusion Device into Right Hand Vein, Percutaneous Approach</t>
  </si>
  <si>
    <t>L76.21</t>
  </si>
  <si>
    <t>Postprocedural hemorrhage and hematoma of skin and</t>
  </si>
  <si>
    <t>0863008</t>
  </si>
  <si>
    <t>260368402</t>
  </si>
  <si>
    <t>B20</t>
  </si>
  <si>
    <t>Human immunodeficiency virus HIV disease</t>
  </si>
  <si>
    <t>262587314</t>
  </si>
  <si>
    <t>0864540</t>
  </si>
  <si>
    <t>263348831</t>
  </si>
  <si>
    <t>T86.11</t>
  </si>
  <si>
    <t>Kidney transplant rejection</t>
  </si>
  <si>
    <t>0TB04ZX</t>
  </si>
  <si>
    <t>Excision of Right Kidney, Percutaneous Endoscopic Approach, Diagnostic</t>
  </si>
  <si>
    <t>0865365</t>
  </si>
  <si>
    <t>262078678</t>
  </si>
  <si>
    <t>0865686</t>
  </si>
  <si>
    <t>259414597</t>
  </si>
  <si>
    <t>0866008</t>
  </si>
  <si>
    <t>259355550</t>
  </si>
  <si>
    <t>J95.811</t>
  </si>
  <si>
    <t>Postprocedural pneumothorax</t>
  </si>
  <si>
    <t>0WBC3ZX</t>
  </si>
  <si>
    <t>Excision of Mediastinum, Percutaneous Approach, Diagnostic</t>
  </si>
  <si>
    <t>0866860</t>
  </si>
  <si>
    <t>260693262</t>
  </si>
  <si>
    <t>261039184</t>
  </si>
  <si>
    <t>K62.6</t>
  </si>
  <si>
    <t>Ulcer of anus and rectum</t>
  </si>
  <si>
    <t>0871025</t>
  </si>
  <si>
    <t>263376303</t>
  </si>
  <si>
    <t>I70.202</t>
  </si>
  <si>
    <t xml:space="preserve">Unspecified atherosclerosis of native arteries of </t>
  </si>
  <si>
    <t>041L09M</t>
  </si>
  <si>
    <t>Bypass Left Femoral Artery to Peroneal Artery with Autologous Venous Tissue, Open Approach</t>
  </si>
  <si>
    <t>0873282</t>
  </si>
  <si>
    <t>260013099</t>
  </si>
  <si>
    <t>C21.0</t>
  </si>
  <si>
    <t>Malignant neoplasm of anus, unspecified</t>
  </si>
  <si>
    <t>0875160</t>
  </si>
  <si>
    <t>262449994</t>
  </si>
  <si>
    <t>K55.21</t>
  </si>
  <si>
    <t>Angiodysplasia of colon with hemorrhage</t>
  </si>
  <si>
    <t>0D5K7ZZ</t>
  </si>
  <si>
    <t>Destruction of Ascending Colon, Via Natural or Artificial Opening</t>
  </si>
  <si>
    <t>0877120</t>
  </si>
  <si>
    <t>261399745</t>
  </si>
  <si>
    <t>K80.70</t>
  </si>
  <si>
    <t>Calculus of gallbladder and bile duct without chol</t>
  </si>
  <si>
    <t>0878431</t>
  </si>
  <si>
    <t>258875624</t>
  </si>
  <si>
    <t>R76.11</t>
  </si>
  <si>
    <t>Nonspecific reaction to tuberculin skin test witho</t>
  </si>
  <si>
    <t>0880679</t>
  </si>
  <si>
    <t>261893028</t>
  </si>
  <si>
    <t>0881304</t>
  </si>
  <si>
    <t>263129082</t>
  </si>
  <si>
    <t>J96.02</t>
  </si>
  <si>
    <t>Acute respiratory failure with hypercapnia</t>
  </si>
  <si>
    <t>0886723</t>
  </si>
  <si>
    <t>263031510</t>
  </si>
  <si>
    <t>T14.91</t>
  </si>
  <si>
    <t>Suicide attempt</t>
  </si>
  <si>
    <t>0897759</t>
  </si>
  <si>
    <t>261229371</t>
  </si>
  <si>
    <t>0903659</t>
  </si>
  <si>
    <t>259318186</t>
  </si>
  <si>
    <t>263923468</t>
  </si>
  <si>
    <t>0918575</t>
  </si>
  <si>
    <t>263127326</t>
  </si>
  <si>
    <t>A41.52</t>
  </si>
  <si>
    <t>Sepsis due to Pseudomonas</t>
  </si>
  <si>
    <t>0BC88ZZ</t>
  </si>
  <si>
    <t>Extirpation of Matter from Left Upper Lobe Bronchus, Via Natural or Artificial Opening Endoscopic</t>
  </si>
  <si>
    <t>J15.1</t>
  </si>
  <si>
    <t>Pneumonia due to Pseudomonas</t>
  </si>
  <si>
    <t>0925280</t>
  </si>
  <si>
    <t>259334902</t>
  </si>
  <si>
    <t>G04.90</t>
  </si>
  <si>
    <t>Encephalitis and encephalomyelitis, unspecified</t>
  </si>
  <si>
    <t>0P933ZX</t>
  </si>
  <si>
    <t>Drainage of Cervical Vertebra, Percutaneous Approach, Diagnostic</t>
  </si>
  <si>
    <t>0925528</t>
  </si>
  <si>
    <t>263336299</t>
  </si>
  <si>
    <t>I42.8</t>
  </si>
  <si>
    <t>Other cardiomyopathies</t>
  </si>
  <si>
    <t>0929753</t>
  </si>
  <si>
    <t>258834704</t>
  </si>
  <si>
    <t>0930212</t>
  </si>
  <si>
    <t>263346827</t>
  </si>
  <si>
    <t>0930635</t>
  </si>
  <si>
    <t>262489230</t>
  </si>
  <si>
    <t>0935167</t>
  </si>
  <si>
    <t>260262134</t>
  </si>
  <si>
    <t>263802746</t>
  </si>
  <si>
    <t>0936515</t>
  </si>
  <si>
    <t>260971619</t>
  </si>
  <si>
    <t>E05.00</t>
  </si>
  <si>
    <t>Thyrotoxicosis with diffuse goiter without thyroto</t>
  </si>
  <si>
    <t>0GTK0ZZ</t>
  </si>
  <si>
    <t>Resection of Thyroid Gland, Open Approach</t>
  </si>
  <si>
    <t>0939006</t>
  </si>
  <si>
    <t>263173841</t>
  </si>
  <si>
    <t>0940468</t>
  </si>
  <si>
    <t>259498590</t>
  </si>
  <si>
    <t>C92.01</t>
  </si>
  <si>
    <t>Acute myeloblastic leukemia, in remission</t>
  </si>
  <si>
    <t>0940726</t>
  </si>
  <si>
    <t>261673081</t>
  </si>
  <si>
    <t>262082332</t>
  </si>
  <si>
    <t>0944697</t>
  </si>
  <si>
    <t>260726286</t>
  </si>
  <si>
    <t>M50.12</t>
  </si>
  <si>
    <t>Cervical disc disorder with radiculopathy, mid-cer</t>
  </si>
  <si>
    <t>0RB30ZZ</t>
  </si>
  <si>
    <t>Excision of Cervical Vertebral Disc, Open Approach</t>
  </si>
  <si>
    <t>0949801</t>
  </si>
  <si>
    <t>259816841</t>
  </si>
  <si>
    <t>0H91XZZ</t>
  </si>
  <si>
    <t>Drainage of Face Skin, External Approach</t>
  </si>
  <si>
    <t>260492285</t>
  </si>
  <si>
    <t>262869761</t>
  </si>
  <si>
    <t>0951893</t>
  </si>
  <si>
    <t>258804277</t>
  </si>
  <si>
    <t>G93.49</t>
  </si>
  <si>
    <t>Other encephalopathy</t>
  </si>
  <si>
    <t>261589287</t>
  </si>
  <si>
    <t>N18.6</t>
  </si>
  <si>
    <t>End stage renal disease</t>
  </si>
  <si>
    <t>0955242</t>
  </si>
  <si>
    <t>259423812</t>
  </si>
  <si>
    <t>0959272</t>
  </si>
  <si>
    <t>262462088</t>
  </si>
  <si>
    <t>0959370</t>
  </si>
  <si>
    <t>264009770</t>
  </si>
  <si>
    <t>N39.0</t>
  </si>
  <si>
    <t>Urinary tract infection, site not specified</t>
  </si>
  <si>
    <t>M54.5</t>
  </si>
  <si>
    <t>Low back pain</t>
  </si>
  <si>
    <t>0961510</t>
  </si>
  <si>
    <t>260915301</t>
  </si>
  <si>
    <t>0962244</t>
  </si>
  <si>
    <t>259335958</t>
  </si>
  <si>
    <t>261328645</t>
  </si>
  <si>
    <t>0973105</t>
  </si>
  <si>
    <t>262511082</t>
  </si>
  <si>
    <t>0974178</t>
  </si>
  <si>
    <t>260575782</t>
  </si>
  <si>
    <t>260736707</t>
  </si>
  <si>
    <t>260787056</t>
  </si>
  <si>
    <t>261166565</t>
  </si>
  <si>
    <t>S27.1XXA</t>
  </si>
  <si>
    <t>Traumatic hemothorax, initial encounter</t>
  </si>
  <si>
    <t>0B9P40Z</t>
  </si>
  <si>
    <t>Drainage of Left Pleura with Drainage Device, Percutaneous Endoscopic Approach</t>
  </si>
  <si>
    <t>3E0L3GC</t>
  </si>
  <si>
    <t>263119570</t>
  </si>
  <si>
    <t>263722753</t>
  </si>
  <si>
    <t>0975491</t>
  </si>
  <si>
    <t>262555477</t>
  </si>
  <si>
    <t>0980445</t>
  </si>
  <si>
    <t>259622165</t>
  </si>
  <si>
    <t>R20.2</t>
  </si>
  <si>
    <t>Paresthesia of skin</t>
  </si>
  <si>
    <t>B24BYZZ</t>
  </si>
  <si>
    <t>Ultrasonography of Heart with Aorta using Other Contrast</t>
  </si>
  <si>
    <t>0981016</t>
  </si>
  <si>
    <t>260993696</t>
  </si>
  <si>
    <t>K70.10</t>
  </si>
  <si>
    <t>Alcoholic hepatitis without ascites</t>
  </si>
  <si>
    <t>T48.1X2A</t>
  </si>
  <si>
    <t>Poisoning by skeletal muscle relaxants neuromuscul</t>
  </si>
  <si>
    <t>0983335</t>
  </si>
  <si>
    <t>259821403</t>
  </si>
  <si>
    <t>0S9C3ZX</t>
  </si>
  <si>
    <t>Drainage of Right Knee Joint, Percutaneous Approach, Diagnostic</t>
  </si>
  <si>
    <t>0983541</t>
  </si>
  <si>
    <t>261565832</t>
  </si>
  <si>
    <t>0984952</t>
  </si>
  <si>
    <t>260365143</t>
  </si>
  <si>
    <t>4A00X4Z</t>
  </si>
  <si>
    <t>Measurement of Central Nervous Electrical Activity, External Approach</t>
  </si>
  <si>
    <t>D68.9</t>
  </si>
  <si>
    <t>Coagulation defect, unspecified</t>
  </si>
  <si>
    <t>0996378</t>
  </si>
  <si>
    <t>261116768</t>
  </si>
  <si>
    <t>261606412</t>
  </si>
  <si>
    <t>1002016</t>
  </si>
  <si>
    <t>263122749</t>
  </si>
  <si>
    <t>1005157</t>
  </si>
  <si>
    <t>258861269</t>
  </si>
  <si>
    <t>K20.8</t>
  </si>
  <si>
    <t>Other esophagitis</t>
  </si>
  <si>
    <t>0DBG8ZX</t>
  </si>
  <si>
    <t>Excision of Left Large Intestine, Via Natural or Artificial Opening Endoscopic, Diagnostic</t>
  </si>
  <si>
    <t>1100178</t>
  </si>
  <si>
    <t>262380967</t>
  </si>
  <si>
    <t>I21.19</t>
  </si>
  <si>
    <t>1102183</t>
  </si>
  <si>
    <t>263937799</t>
  </si>
  <si>
    <t>C34.12</t>
  </si>
  <si>
    <t>Malignant neoplasm of upper lobe, left bronchus or</t>
  </si>
  <si>
    <t>0W9B3ZX</t>
  </si>
  <si>
    <t>Drainage of Left Pleural Cavity, Percutaneous Approach, Diagnostic</t>
  </si>
  <si>
    <t>E16.2</t>
  </si>
  <si>
    <t>Hypoglycemia, unspecified</t>
  </si>
  <si>
    <t>1102895</t>
  </si>
  <si>
    <t>263510216</t>
  </si>
  <si>
    <t>I48.92</t>
  </si>
  <si>
    <t>Unspecified atrial flutter</t>
  </si>
  <si>
    <t>1108722</t>
  </si>
  <si>
    <t>262908650</t>
  </si>
  <si>
    <t>G40.909</t>
  </si>
  <si>
    <t>Epilepsy, unspecified, not intractable, without st</t>
  </si>
  <si>
    <t>1111198</t>
  </si>
  <si>
    <t>260141973</t>
  </si>
  <si>
    <t>1117102</t>
  </si>
  <si>
    <t>259215960</t>
  </si>
  <si>
    <t>0QBR0ZZ</t>
  </si>
  <si>
    <t>Excision of Left Toe Phalanx, Open Approach</t>
  </si>
  <si>
    <t>K81.0</t>
  </si>
  <si>
    <t>Acute cholecystitis</t>
  </si>
  <si>
    <t>1147275</t>
  </si>
  <si>
    <t>259249399</t>
  </si>
  <si>
    <t>0W9F3ZX</t>
  </si>
  <si>
    <t>Drainage of Abdominal Wall, Percutaneous Approach, Diagnostic</t>
  </si>
  <si>
    <t>1157353</t>
  </si>
  <si>
    <t>261364970</t>
  </si>
  <si>
    <t>261463715</t>
  </si>
  <si>
    <t>K57.91</t>
  </si>
  <si>
    <t>Diverticulosis of intestine, part unspecified, wit</t>
  </si>
  <si>
    <t>1159785</t>
  </si>
  <si>
    <t>259960219</t>
  </si>
  <si>
    <t>L02.416</t>
  </si>
  <si>
    <t>Cutaneous abscess of left lower limb</t>
  </si>
  <si>
    <t>0Y9G3ZZ</t>
  </si>
  <si>
    <t>Drainage of Left Knee Region, Percutaneous Approach</t>
  </si>
  <si>
    <t>1163523</t>
  </si>
  <si>
    <t>260209028</t>
  </si>
  <si>
    <t>G40.901</t>
  </si>
  <si>
    <t>Epilepsy, unspecified, not intractable, with statu</t>
  </si>
  <si>
    <t>N76.0</t>
  </si>
  <si>
    <t>Acute vaginitis</t>
  </si>
  <si>
    <t>1171253</t>
  </si>
  <si>
    <t>262618432</t>
  </si>
  <si>
    <t>1182006</t>
  </si>
  <si>
    <t>260292396</t>
  </si>
  <si>
    <t>C34.32</t>
  </si>
  <si>
    <t>Malignant neoplasm of lower lobe, left bronchus or</t>
  </si>
  <si>
    <t>0B9J8ZX</t>
  </si>
  <si>
    <t>Drainage of Left Lower Lung Lobe, Via Natural or Artificial Opening Endoscopic, Diagnostic</t>
  </si>
  <si>
    <t>1182841</t>
  </si>
  <si>
    <t>259001055</t>
  </si>
  <si>
    <t>K29.00</t>
  </si>
  <si>
    <t>Acute gastritis without bleeding</t>
  </si>
  <si>
    <t>1201851</t>
  </si>
  <si>
    <t>259578524</t>
  </si>
  <si>
    <t>R41.82</t>
  </si>
  <si>
    <t>Altered mental status, unspecified</t>
  </si>
  <si>
    <t>1218471</t>
  </si>
  <si>
    <t>261460596</t>
  </si>
  <si>
    <t>1219783</t>
  </si>
  <si>
    <t>262381437</t>
  </si>
  <si>
    <t>1230034</t>
  </si>
  <si>
    <t>260424775</t>
  </si>
  <si>
    <t>J96.20</t>
  </si>
  <si>
    <t>Acute and chronic respiratory failure, unspecified</t>
  </si>
  <si>
    <t>1247303</t>
  </si>
  <si>
    <t>260777719</t>
  </si>
  <si>
    <t>G45.8</t>
  </si>
  <si>
    <t>Other transient cerebral ischemic attacks and rela</t>
  </si>
  <si>
    <t>1253642</t>
  </si>
  <si>
    <t>262171705</t>
  </si>
  <si>
    <t>1263716</t>
  </si>
  <si>
    <t>263559122</t>
  </si>
  <si>
    <t>J90</t>
  </si>
  <si>
    <t>Pleural effusion, not elsewhere classified</t>
  </si>
  <si>
    <t>1265503</t>
  </si>
  <si>
    <t>262494578</t>
  </si>
  <si>
    <t>K94.22</t>
  </si>
  <si>
    <t>262827587</t>
  </si>
  <si>
    <t>T85.528A</t>
  </si>
  <si>
    <t xml:space="preserve">Displacement of other gastrointestinal prosthetic </t>
  </si>
  <si>
    <t>0DC98ZZ</t>
  </si>
  <si>
    <t>Extirpation of Matter from Duodenum, Via Natural or Artificial Opening Endoscopic</t>
  </si>
  <si>
    <t>263122095</t>
  </si>
  <si>
    <t>1267969</t>
  </si>
  <si>
    <t>262304298</t>
  </si>
  <si>
    <t>0BDP4ZZ</t>
  </si>
  <si>
    <t>Extraction of Left Pleura, Percutaneous Endoscopic Approach</t>
  </si>
  <si>
    <t>1269640</t>
  </si>
  <si>
    <t>259617462</t>
  </si>
  <si>
    <t>M25.552</t>
  </si>
  <si>
    <t>Pain in left hip</t>
  </si>
  <si>
    <t>0S9B3ZZ</t>
  </si>
  <si>
    <t>Drainage of Left Hip Joint, Percutaneous Approach</t>
  </si>
  <si>
    <t>1270184</t>
  </si>
  <si>
    <t>262497035</t>
  </si>
  <si>
    <t>0DB58ZX</t>
  </si>
  <si>
    <t>Excision of Esophagus, Via Natural or Artificial Opening Endoscopic, Diagnostic</t>
  </si>
  <si>
    <t>1277042</t>
  </si>
  <si>
    <t>261323083</t>
  </si>
  <si>
    <t>1280624</t>
  </si>
  <si>
    <t>260196175</t>
  </si>
  <si>
    <t>I21.3</t>
  </si>
  <si>
    <t>ST elevation (STEMI) myocardial infarction of unsp</t>
  </si>
  <si>
    <t>1283878</t>
  </si>
  <si>
    <t>261281687</t>
  </si>
  <si>
    <t>T81.31XA</t>
  </si>
  <si>
    <t>Disruption of external operation (surgical) wound,</t>
  </si>
  <si>
    <t>1284494</t>
  </si>
  <si>
    <t>258803030</t>
  </si>
  <si>
    <t>A41.59</t>
  </si>
  <si>
    <t>Other Gram-negative sepsis</t>
  </si>
  <si>
    <t>0TP98DZ</t>
  </si>
  <si>
    <t>Removal of Intraluminal Device from Ureter, Via Natural or Artificial Opening Endoscopic</t>
  </si>
  <si>
    <t>1286849</t>
  </si>
  <si>
    <t>262085152</t>
  </si>
  <si>
    <t>1286867</t>
  </si>
  <si>
    <t>261192454</t>
  </si>
  <si>
    <t>1288482</t>
  </si>
  <si>
    <t>263127607</t>
  </si>
  <si>
    <t>1299718</t>
  </si>
  <si>
    <t>261401996</t>
  </si>
  <si>
    <t>261470256</t>
  </si>
  <si>
    <t>261606636</t>
  </si>
  <si>
    <t>1301053</t>
  </si>
  <si>
    <t>262299993</t>
  </si>
  <si>
    <t>0R9D3ZX</t>
  </si>
  <si>
    <t>Drainage of Left Temporomandibular Joint, Percutaneous Approach, Diagnostic</t>
  </si>
  <si>
    <t>263770968</t>
  </si>
  <si>
    <t>M26.62</t>
  </si>
  <si>
    <t>Arthralgia of temporomandibular joint</t>
  </si>
  <si>
    <t>0RJD3ZZ</t>
  </si>
  <si>
    <t>Inspection of Left Temporomandibular Joint, Percutaneous Approach</t>
  </si>
  <si>
    <t>1301931</t>
  </si>
  <si>
    <t>263461204</t>
  </si>
  <si>
    <t>1309341</t>
  </si>
  <si>
    <t>260473822</t>
  </si>
  <si>
    <t>J44.9</t>
  </si>
  <si>
    <t>Chronic obstructive pulmonary disease, unspecified</t>
  </si>
  <si>
    <t>1313715</t>
  </si>
  <si>
    <t>259402782</t>
  </si>
  <si>
    <t>1318137</t>
  </si>
  <si>
    <t>263299687</t>
  </si>
  <si>
    <t>0PB43ZX</t>
  </si>
  <si>
    <t>Excision of Thoracic Vertebra, Percutaneous Approach, Diagnostic</t>
  </si>
  <si>
    <t>263880544</t>
  </si>
  <si>
    <t>1319241</t>
  </si>
  <si>
    <t>263544199</t>
  </si>
  <si>
    <t>C34.91</t>
  </si>
  <si>
    <t>Malignant neoplasm of unspecified part of right br</t>
  </si>
  <si>
    <t>0BBK3ZX</t>
  </si>
  <si>
    <t>Excision of Right Lung, Percutaneous Approach, Diagnostic</t>
  </si>
  <si>
    <t>1322451</t>
  </si>
  <si>
    <t>259815306</t>
  </si>
  <si>
    <t>Disch/Trans to Court/Law Enforcement</t>
  </si>
  <si>
    <t>1323493</t>
  </si>
  <si>
    <t>258195551</t>
  </si>
  <si>
    <t>0Y6D0Z3</t>
  </si>
  <si>
    <t>Detachment at Left Upper Leg, Low, Open Approach</t>
  </si>
  <si>
    <t>259240877</t>
  </si>
  <si>
    <t>047K3DZ</t>
  </si>
  <si>
    <t>Dilation of Right Femoral Artery with Intraluminal Device, Percutaneous Approach</t>
  </si>
  <si>
    <t>0Y6R0Z3</t>
  </si>
  <si>
    <t>Detachment at Right 2nd Toe, Low, Open Approach</t>
  </si>
  <si>
    <t>259796340</t>
  </si>
  <si>
    <t>260777768</t>
  </si>
  <si>
    <t>T81.89XA</t>
  </si>
  <si>
    <t>Other complications of procedures, not elsewhere c</t>
  </si>
  <si>
    <t>261895494</t>
  </si>
  <si>
    <t>1324569</t>
  </si>
  <si>
    <t>260311972</t>
  </si>
  <si>
    <t>K31.82</t>
  </si>
  <si>
    <t>Dieulafoy lesion (hemorrhagic) of stomach and duod</t>
  </si>
  <si>
    <t>260930078</t>
  </si>
  <si>
    <t>I47.2</t>
  </si>
  <si>
    <t>Ventricular tachycardia</t>
  </si>
  <si>
    <t>1336545</t>
  </si>
  <si>
    <t>262332281</t>
  </si>
  <si>
    <t>1340814</t>
  </si>
  <si>
    <t>261664122</t>
  </si>
  <si>
    <t>M86.8X7</t>
  </si>
  <si>
    <t>Other osteomyelitis, ankle and foot</t>
  </si>
  <si>
    <t>0QTN0ZZ</t>
  </si>
  <si>
    <t>Resection of Right Metatarsal, Open Approach</t>
  </si>
  <si>
    <t>1350037</t>
  </si>
  <si>
    <t>259001477</t>
  </si>
  <si>
    <t>1351996</t>
  </si>
  <si>
    <t>263106213</t>
  </si>
  <si>
    <t>K22.11</t>
  </si>
  <si>
    <t>Ulcer of esophagus with bleeding</t>
  </si>
  <si>
    <t>1354000</t>
  </si>
  <si>
    <t>259811669</t>
  </si>
  <si>
    <t>M84.58XA</t>
  </si>
  <si>
    <t>Pathological fracture in neoplastic disease, other</t>
  </si>
  <si>
    <t>1356756</t>
  </si>
  <si>
    <t>261315683</t>
  </si>
  <si>
    <t>E13.10</t>
  </si>
  <si>
    <t>Other specified diabetes mellitus with ketoacidosi</t>
  </si>
  <si>
    <t>1358281</t>
  </si>
  <si>
    <t>259705986</t>
  </si>
  <si>
    <t>1361128</t>
  </si>
  <si>
    <t>262387731</t>
  </si>
  <si>
    <t>1363235</t>
  </si>
  <si>
    <t>260993308</t>
  </si>
  <si>
    <t>1364661</t>
  </si>
  <si>
    <t>262080922</t>
  </si>
  <si>
    <t>1367138</t>
  </si>
  <si>
    <t>263104440</t>
  </si>
  <si>
    <t>E23.2</t>
  </si>
  <si>
    <t>Diabetes insipidus</t>
  </si>
  <si>
    <t>1367693</t>
  </si>
  <si>
    <t>261673842</t>
  </si>
  <si>
    <t>1372658</t>
  </si>
  <si>
    <t>260983861</t>
  </si>
  <si>
    <t>D50.0</t>
  </si>
  <si>
    <t>Iron deficiency anemia secondary to blood loss (ch</t>
  </si>
  <si>
    <t>1380317</t>
  </si>
  <si>
    <t>263550758</t>
  </si>
  <si>
    <t>A87.9</t>
  </si>
  <si>
    <t>Viral meningitis, unspecified</t>
  </si>
  <si>
    <t>1382645</t>
  </si>
  <si>
    <t>258930122</t>
  </si>
  <si>
    <t>D18.00</t>
  </si>
  <si>
    <t>Hemangioma unspecified site</t>
  </si>
  <si>
    <t>07944ZX</t>
  </si>
  <si>
    <t>Drainage of Left Upper Extremity Lymphatic, Percutaneous Endoscopic Approach, Diagnostic</t>
  </si>
  <si>
    <t>263129132</t>
  </si>
  <si>
    <t>C26.1</t>
  </si>
  <si>
    <t>Malignant neoplasm of spleen</t>
  </si>
  <si>
    <t>263636615</t>
  </si>
  <si>
    <t>1383068</t>
  </si>
  <si>
    <t>260165790</t>
  </si>
  <si>
    <t>260285523</t>
  </si>
  <si>
    <t>K76.6</t>
  </si>
  <si>
    <t>Portal hypertension</t>
  </si>
  <si>
    <t>262030703</t>
  </si>
  <si>
    <t>1383390</t>
  </si>
  <si>
    <t>258798933</t>
  </si>
  <si>
    <t>K86.3</t>
  </si>
  <si>
    <t>Pseudocyst of pancreas</t>
  </si>
  <si>
    <t>0F9G40Z</t>
  </si>
  <si>
    <t>Drainage of Pancreas with Drainage Device, Percutaneous Endoscopic Approach</t>
  </si>
  <si>
    <t>1383451</t>
  </si>
  <si>
    <t>258807510</t>
  </si>
  <si>
    <t>I33.0</t>
  </si>
  <si>
    <t>Acute and subacute infective endocarditis</t>
  </si>
  <si>
    <t>1383551</t>
  </si>
  <si>
    <t>258976976</t>
  </si>
  <si>
    <t>0QBN0ZZ</t>
  </si>
  <si>
    <t>Excision of Right Metatarsal, Open Approach</t>
  </si>
  <si>
    <t>I82.411</t>
  </si>
  <si>
    <t>Acute embolism and thrombosis of right femoral vei</t>
  </si>
  <si>
    <t>1383905</t>
  </si>
  <si>
    <t>258937911</t>
  </si>
  <si>
    <t>I49.3</t>
  </si>
  <si>
    <t>Ventricular premature depolarization</t>
  </si>
  <si>
    <t>025D3ZZ</t>
  </si>
  <si>
    <t>Destruction of Papillary Muscle, Percutaneous Approach</t>
  </si>
  <si>
    <t>1384074</t>
  </si>
  <si>
    <t>258988344</t>
  </si>
  <si>
    <t>M46.26</t>
  </si>
  <si>
    <t>Osteomyelitis of vertebra, lumbar region</t>
  </si>
  <si>
    <t>0S923ZX</t>
  </si>
  <si>
    <t>Drainage of Lumbar Vertebral Disc, Percutaneous Approach, Diagnostic</t>
  </si>
  <si>
    <t>259451094</t>
  </si>
  <si>
    <t>1384235</t>
  </si>
  <si>
    <t>259011682</t>
  </si>
  <si>
    <t>0J9J0ZZ</t>
  </si>
  <si>
    <t>Drainage of Right Hand Subcutaneous Tissue and Fascia, Open Approach</t>
  </si>
  <si>
    <t>1384275</t>
  </si>
  <si>
    <t>259027001</t>
  </si>
  <si>
    <t>1384399</t>
  </si>
  <si>
    <t>260377007</t>
  </si>
  <si>
    <t>00930ZZ</t>
  </si>
  <si>
    <t>Drainage of Epidural Space, Open Approach</t>
  </si>
  <si>
    <t>1384811</t>
  </si>
  <si>
    <t>259172443</t>
  </si>
  <si>
    <t>1385297</t>
  </si>
  <si>
    <t>259295731</t>
  </si>
  <si>
    <t>K57.20</t>
  </si>
  <si>
    <t>Diverticulitis of large intestine with perforation</t>
  </si>
  <si>
    <t>0D9N3ZZ</t>
  </si>
  <si>
    <t>Drainage of Sigmoid Colon, Percutaneous Approach</t>
  </si>
  <si>
    <t>1385743</t>
  </si>
  <si>
    <t>259414811</t>
  </si>
  <si>
    <t>1386485</t>
  </si>
  <si>
    <t>259615243</t>
  </si>
  <si>
    <t>1387231</t>
  </si>
  <si>
    <t>259823110</t>
  </si>
  <si>
    <t>1387326</t>
  </si>
  <si>
    <t>259866937</t>
  </si>
  <si>
    <t>0B5G8ZZ</t>
  </si>
  <si>
    <t>Destruction of Left Upper Lung Lobe, Via Natural or Artificial Opening Endoscopic</t>
  </si>
  <si>
    <t>1388151</t>
  </si>
  <si>
    <t>260105093</t>
  </si>
  <si>
    <t>1388881</t>
  </si>
  <si>
    <t>260327044</t>
  </si>
  <si>
    <t>1389111</t>
  </si>
  <si>
    <t>260409495</t>
  </si>
  <si>
    <t>1389661</t>
  </si>
  <si>
    <t>260977285</t>
  </si>
  <si>
    <t>261164701</t>
  </si>
  <si>
    <t>261323695</t>
  </si>
  <si>
    <t>E11.43</t>
  </si>
  <si>
    <t>Type 2 diabetes mellitus with diabetic autonomic (</t>
  </si>
  <si>
    <t>261520506</t>
  </si>
  <si>
    <t>262213929</t>
  </si>
  <si>
    <t>I61.3</t>
  </si>
  <si>
    <t>262809502</t>
  </si>
  <si>
    <t>0DB98ZZ</t>
  </si>
  <si>
    <t>Excision of Duodenum, Via Natural or Artificial Opening Endoscopic</t>
  </si>
  <si>
    <t>1389837</t>
  </si>
  <si>
    <t>260742002</t>
  </si>
  <si>
    <t>1389856</t>
  </si>
  <si>
    <t>160160230</t>
  </si>
  <si>
    <t>T27.3XXA</t>
  </si>
  <si>
    <t>Burn of respiratory tract, part unspecified, initi</t>
  </si>
  <si>
    <t>1390947</t>
  </si>
  <si>
    <t>260983143</t>
  </si>
  <si>
    <t>027234Z</t>
  </si>
  <si>
    <t>Dilation of Coronary Artery, Three Sites with Drug-eluting Intraluminal Device, Percutaneous Approach</t>
  </si>
  <si>
    <t>1391026</t>
  </si>
  <si>
    <t>260993506</t>
  </si>
  <si>
    <t>1391089</t>
  </si>
  <si>
    <t>261189088</t>
  </si>
  <si>
    <t>1391314</t>
  </si>
  <si>
    <t>261104517</t>
  </si>
  <si>
    <t>1391901</t>
  </si>
  <si>
    <t>261267447</t>
  </si>
  <si>
    <t>1392119</t>
  </si>
  <si>
    <t>261319842</t>
  </si>
  <si>
    <t>Transfer to a Critical Access Hospital</t>
  </si>
  <si>
    <t>1392173</t>
  </si>
  <si>
    <t>261328165</t>
  </si>
  <si>
    <t>0J9C3ZZ</t>
  </si>
  <si>
    <t>Drainage of Pelvic Region Subcutaneous Tissue and Fascia, Percutaneous Approach</t>
  </si>
  <si>
    <t>1392526</t>
  </si>
  <si>
    <t>261453500</t>
  </si>
  <si>
    <t>A41.53</t>
  </si>
  <si>
    <t>Sepsis due to Serratia</t>
  </si>
  <si>
    <t>04CL0ZZ</t>
  </si>
  <si>
    <t>Extirpation of Matter from Left Femoral Artery, Open Approach</t>
  </si>
  <si>
    <t>1392666</t>
  </si>
  <si>
    <t>261475149</t>
  </si>
  <si>
    <t>1394129</t>
  </si>
  <si>
    <t>262905474</t>
  </si>
  <si>
    <t>1394399</t>
  </si>
  <si>
    <t>261982300</t>
  </si>
  <si>
    <t>0BBJ3ZX</t>
  </si>
  <si>
    <t>Excision of Left Lower Lung Lobe, Percutaneous Approach, Diagnostic</t>
  </si>
  <si>
    <t>1394710</t>
  </si>
  <si>
    <t>262077118</t>
  </si>
  <si>
    <t>1395446</t>
  </si>
  <si>
    <t>262304272</t>
  </si>
  <si>
    <t>1395676</t>
  </si>
  <si>
    <t>262384266</t>
  </si>
  <si>
    <t>J93.9</t>
  </si>
  <si>
    <t>Pneumothorax, unspecified</t>
  </si>
  <si>
    <t>1396456</t>
  </si>
  <si>
    <t>160162772</t>
  </si>
  <si>
    <t>1396641</t>
  </si>
  <si>
    <t>262702939</t>
  </si>
  <si>
    <t>1397765</t>
  </si>
  <si>
    <t>263114795</t>
  </si>
  <si>
    <t>0DQ98ZZ</t>
  </si>
  <si>
    <t>Repair Duodenum, Via Natural or Artificial Opening Endoscopic</t>
  </si>
  <si>
    <t>263393001</t>
  </si>
  <si>
    <t>1398325</t>
  </si>
  <si>
    <t>263332058</t>
  </si>
  <si>
    <t>1398334</t>
  </si>
  <si>
    <t>263334708</t>
  </si>
  <si>
    <t>N12</t>
  </si>
  <si>
    <t>Tubulo-interstitial nephritis, not specified as ac</t>
  </si>
  <si>
    <t>1398431</t>
  </si>
  <si>
    <t>263348344</t>
  </si>
  <si>
    <t>E11.21</t>
  </si>
  <si>
    <t>Type 2 diabetes mellitus with diabetic nephropathy</t>
  </si>
  <si>
    <t>031B0ZF</t>
  </si>
  <si>
    <t>Bypass Right Radial Artery to Lower Arm Vein, Open Approach</t>
  </si>
  <si>
    <t>1398566</t>
  </si>
  <si>
    <t>263394744</t>
  </si>
  <si>
    <t>J93.11</t>
  </si>
  <si>
    <t>Primary spontaneous pneumothorax</t>
  </si>
  <si>
    <t>263768616</t>
  </si>
  <si>
    <t>J93.12</t>
  </si>
  <si>
    <t>Secondary spontaneous pneumothorax</t>
  </si>
  <si>
    <t>0B5P4ZZ</t>
  </si>
  <si>
    <t>Destruction of Left Pleura, Percutaneous Endoscopic Approach</t>
  </si>
  <si>
    <t>MRN</t>
  </si>
  <si>
    <t>FIN</t>
  </si>
  <si>
    <t>Admit Dt</t>
  </si>
  <si>
    <t>Disch Dt</t>
  </si>
  <si>
    <t>LOS</t>
  </si>
  <si>
    <t>Prin Dx</t>
  </si>
  <si>
    <t>Px Code</t>
  </si>
  <si>
    <t>Px Desc</t>
  </si>
  <si>
    <t>Px Date</t>
  </si>
  <si>
    <t>ED Visit</t>
  </si>
  <si>
    <t>Standard Payer</t>
  </si>
  <si>
    <t>I</t>
  </si>
  <si>
    <t>10/2/2015</t>
  </si>
  <si>
    <t>10/9/2015</t>
  </si>
  <si>
    <t>INPATIENT</t>
  </si>
  <si>
    <t>Yes</t>
  </si>
  <si>
    <t>10/16/1949</t>
  </si>
  <si>
    <t>65</t>
  </si>
  <si>
    <t>DSPLCD BIMALLE FX,LT LL,IE,CLSD FX</t>
  </si>
  <si>
    <t xml:space="preserve">CUMPA, EDGARD A </t>
  </si>
  <si>
    <t>Nonhealthcare Facility Point of origin</t>
  </si>
  <si>
    <t>DISCHARGED/TRANSFERRED TO SNF</t>
  </si>
  <si>
    <t>MEDICARE - MGD CARE NON-CAP</t>
  </si>
  <si>
    <t>REPOS LEFT TIBIA, EXT APP</t>
  </si>
  <si>
    <t xml:space="preserve">GARDNER, MATTHEW </t>
  </si>
  <si>
    <t>563</t>
  </si>
  <si>
    <t>FX,SPN,STN&amp;DSL EX FMR,HP,PLVS&amp;TGH W/OMCC</t>
  </si>
  <si>
    <t>342</t>
  </si>
  <si>
    <t>FRACTURES &amp; DISLOCATIONS EXCEPT FEMUR, P</t>
  </si>
  <si>
    <t>R</t>
  </si>
  <si>
    <t>259428688</t>
  </si>
  <si>
    <t>10/20/2015</t>
  </si>
  <si>
    <t>10/29/2015</t>
  </si>
  <si>
    <t>No</t>
  </si>
  <si>
    <t>66</t>
  </si>
  <si>
    <t>Xfer from SNF or ICF</t>
  </si>
  <si>
    <t>0QSK04Z</t>
  </si>
  <si>
    <t>REPOS LEFT FIBULA W/IFD, OPEN APP</t>
  </si>
  <si>
    <t>492</t>
  </si>
  <si>
    <t>LWR EXT&amp;HUMER PX EXC HIP,FOOT,FEMUR WMCC</t>
  </si>
  <si>
    <t>313</t>
  </si>
  <si>
    <t>KNEE &amp; LOWER LEG PROCEDURES EXCEPT FOOT</t>
  </si>
  <si>
    <t>12/3/2015</t>
  </si>
  <si>
    <t>12/8/2015</t>
  </si>
  <si>
    <t>4/18/1939</t>
  </si>
  <si>
    <t>76</t>
  </si>
  <si>
    <t>SEPSIS, UNSPECIFIED ORGANISM</t>
  </si>
  <si>
    <t xml:space="preserve">AL-JOHANY, HAMID </t>
  </si>
  <si>
    <t>DISCHARGED TO HOME OR SELF CARE</t>
  </si>
  <si>
    <t>NO PRIPROC</t>
  </si>
  <si>
    <t>NO PRINCIPAL PROC</t>
  </si>
  <si>
    <t xml:space="preserve">NOT GIVEN UNKNOWN </t>
  </si>
  <si>
    <t>871</t>
  </si>
  <si>
    <t>SEPTICEMIA/SEVR SEPSIS W/OMV 96+HRS WMCC</t>
  </si>
  <si>
    <t>720</t>
  </si>
  <si>
    <t>SEPTICEMIA &amp; DISSEMINATED INFECTIONS</t>
  </si>
  <si>
    <t>1/2/2016</t>
  </si>
  <si>
    <t>1/9/2016</t>
  </si>
  <si>
    <t xml:space="preserve">BHATTARAI, MUKUL </t>
  </si>
  <si>
    <t>ASIST RSP VNTLT,24-96 CNSC HRS,CPAP</t>
  </si>
  <si>
    <t xml:space="preserve">WHITE, PETER </t>
  </si>
  <si>
    <t>2/7/2016</t>
  </si>
  <si>
    <t>2/9/2016</t>
  </si>
  <si>
    <t>2/5/1939</t>
  </si>
  <si>
    <t>77</t>
  </si>
  <si>
    <t>MEDICARE - TRADITIONAL</t>
  </si>
  <si>
    <t>ASIST RSP VNTLT,&lt;24 CONSC HRS,CPAP</t>
  </si>
  <si>
    <t>2/24/2016</t>
  </si>
  <si>
    <t>2/26/2016</t>
  </si>
  <si>
    <t>3/26/2016</t>
  </si>
  <si>
    <t>3/28/2016</t>
  </si>
  <si>
    <t>CHRON OBSTR PULM DZ W/EXACERBATION</t>
  </si>
  <si>
    <t xml:space="preserve">HLAFKA, MARTHA L </t>
  </si>
  <si>
    <t xml:space="preserve">MCCORMICK, ANNA </t>
  </si>
  <si>
    <t>190</t>
  </si>
  <si>
    <t>CHRONIC OBSTRUCTIVE PULMNRY DISEASE WMCC</t>
  </si>
  <si>
    <t>140</t>
  </si>
  <si>
    <t>CHRONIC OBSTRUCTIVE PULMONARY DISEASE</t>
  </si>
  <si>
    <t>3/7/2016</t>
  </si>
  <si>
    <t>3/11/2016</t>
  </si>
  <si>
    <t>3/9/1952</t>
  </si>
  <si>
    <t>63</t>
  </si>
  <si>
    <t>UNSPECIFIED INTESTINAL OBSTRUCTION</t>
  </si>
  <si>
    <t xml:space="preserve">PENDYALA, VENKATA </t>
  </si>
  <si>
    <t>389</t>
  </si>
  <si>
    <t>G.I. OBSTRUCTION W CC</t>
  </si>
  <si>
    <t>247</t>
  </si>
  <si>
    <t>INTESTINAL OBSTRUCTION</t>
  </si>
  <si>
    <t>3/13/2016</t>
  </si>
  <si>
    <t>3/18/2016</t>
  </si>
  <si>
    <t>64</t>
  </si>
  <si>
    <t>GASTROINTESTINAL HEMORRHAGE, UNSPEC</t>
  </si>
  <si>
    <t xml:space="preserve">AMR, BASHAR S </t>
  </si>
  <si>
    <t>EXCISN SIGMOID COLN NAT/AOE DIAG</t>
  </si>
  <si>
    <t xml:space="preserve">HUANG, MEI CHRIS </t>
  </si>
  <si>
    <t>378</t>
  </si>
  <si>
    <t>G.I. HEMORRHAGE W CC</t>
  </si>
  <si>
    <t>253</t>
  </si>
  <si>
    <t>OTHER &amp; UNSPECIFIED GASTROINTESTINAL HEM</t>
  </si>
  <si>
    <t>10/31/2015</t>
  </si>
  <si>
    <t>11/6/2015</t>
  </si>
  <si>
    <t>5/13/1926</t>
  </si>
  <si>
    <t>AGE 89 AND OVER</t>
  </si>
  <si>
    <t>TOXIC ENCEPHALOPATHY</t>
  </si>
  <si>
    <t>DISCHARGED TO HOME HEALTH ORG.</t>
  </si>
  <si>
    <t>92</t>
  </si>
  <si>
    <t>OTHER DISORDERS OF NERVOUS SYSTEM W CC</t>
  </si>
  <si>
    <t>52</t>
  </si>
  <si>
    <t>NONTRAUMATIC STUPOR &amp; COMA</t>
  </si>
  <si>
    <t>11/9/2015</t>
  </si>
  <si>
    <t>11/15/2015</t>
  </si>
  <si>
    <t>ACUTE ON CHRNC DIASTOLIC HRT FAILUR</t>
  </si>
  <si>
    <t>291</t>
  </si>
  <si>
    <t>HEART FAILURE &amp; SHOCK W MCC</t>
  </si>
  <si>
    <t>194</t>
  </si>
  <si>
    <t>HEART FAILURE</t>
  </si>
  <si>
    <t>10/24/2015</t>
  </si>
  <si>
    <t>10/26/2015</t>
  </si>
  <si>
    <t>2/25/1922</t>
  </si>
  <si>
    <t xml:space="preserve">VARNEY, ANDREW J </t>
  </si>
  <si>
    <t>292</t>
  </si>
  <si>
    <t>HEART FAILURE &amp; SHOCK W CC</t>
  </si>
  <si>
    <t>11/3/2015</t>
  </si>
  <si>
    <t>11/5/2015</t>
  </si>
  <si>
    <t>HEART FAILURE, UNSPECIFIED</t>
  </si>
  <si>
    <t>293</t>
  </si>
  <si>
    <t>HEART FAILURE &amp; SHOCK W/O CC/MCC</t>
  </si>
  <si>
    <t>12/5/2015</t>
  </si>
  <si>
    <t>12/9/2015</t>
  </si>
  <si>
    <t xml:space="preserve">VERMA, AKSHRA </t>
  </si>
  <si>
    <t>10/7/2015</t>
  </si>
  <si>
    <t>12/26/1960</t>
  </si>
  <si>
    <t>54</t>
  </si>
  <si>
    <t>HYPO-OSMOLALITY AND HYPONATREMIA</t>
  </si>
  <si>
    <t>641</t>
  </si>
  <si>
    <t>MISC DISORD NUTR,METABL,FLD/ELCTR WO MCC</t>
  </si>
  <si>
    <t>425</t>
  </si>
  <si>
    <t>ELECTROLYTE DISORDERS EXCEPT HYPOVOLEMIA</t>
  </si>
  <si>
    <t>11/4/2015</t>
  </si>
  <si>
    <t xml:space="preserve">PAPIREDDY, MURALIDHAR </t>
  </si>
  <si>
    <t>11/25/2015</t>
  </si>
  <si>
    <t>12/2/2015</t>
  </si>
  <si>
    <t xml:space="preserve">ONGUTI, SHARON K </t>
  </si>
  <si>
    <t>12/7/2015</t>
  </si>
  <si>
    <t>12/10/2015</t>
  </si>
  <si>
    <t xml:space="preserve">KEGG, JASON A </t>
  </si>
  <si>
    <t>1/5/2016</t>
  </si>
  <si>
    <t>1/10/2016</t>
  </si>
  <si>
    <t>55</t>
  </si>
  <si>
    <t xml:space="preserve">ALLEN, ALFRED L </t>
  </si>
  <si>
    <t>1/24/2016</t>
  </si>
  <si>
    <t>2/17/2016</t>
  </si>
  <si>
    <t>ACUT&amp;CHRONIC RESP FAILURE,W/HYPOXIA</t>
  </si>
  <si>
    <t xml:space="preserve">GURNSEY, ZACHARIAH </t>
  </si>
  <si>
    <t>RESPIRTRY VENTILTN,&gt;96 CONSCTV HRS</t>
  </si>
  <si>
    <t xml:space="preserve">ZAZA, TAREQ </t>
  </si>
  <si>
    <t>207</t>
  </si>
  <si>
    <t>RESPIRATORY SYS DX W VENT SUPPORT 96+HRS</t>
  </si>
  <si>
    <t>130</t>
  </si>
  <si>
    <t>RESPIRATORY SYSTEM DIAGNOSIS W VENTILATO</t>
  </si>
  <si>
    <t>2/27/2016</t>
  </si>
  <si>
    <t>3/4/2016</t>
  </si>
  <si>
    <t>NSTEMI</t>
  </si>
  <si>
    <t>280</t>
  </si>
  <si>
    <t>ACUTE MI, DISCHARGED ALIVE W MCC</t>
  </si>
  <si>
    <t>ACUTE MYOCARDIAL INFARCTION</t>
  </si>
  <si>
    <t>1/12/2016</t>
  </si>
  <si>
    <t>1/15/2016</t>
  </si>
  <si>
    <t>6/27/1937</t>
  </si>
  <si>
    <t>78</t>
  </si>
  <si>
    <t>HYPRTN CHR KIDNY DZ W STG 1-4/UNSP</t>
  </si>
  <si>
    <t xml:space="preserve">STONE, SCHUYLER W </t>
  </si>
  <si>
    <t>682</t>
  </si>
  <si>
    <t>RENAL FAILURE W MCC</t>
  </si>
  <si>
    <t>468</t>
  </si>
  <si>
    <t>OTHER KIDNEY &amp; URINARY TRACT DIAGNOSES,</t>
  </si>
  <si>
    <t>1/25/2016</t>
  </si>
  <si>
    <t>HYPERTENSIVE ENCEPHALOPATHY</t>
  </si>
  <si>
    <t>HYPERTENSIVE ENCEPHALOPATHY W CC</t>
  </si>
  <si>
    <t>12/29/2015</t>
  </si>
  <si>
    <t>11/1/1939</t>
  </si>
  <si>
    <t xml:space="preserve">HOLLAND, JOHN </t>
  </si>
  <si>
    <t>261857478</t>
  </si>
  <si>
    <t>PLEURAL EFFUSION NEC</t>
  </si>
  <si>
    <t>INTR OTH THRPTC SUBSTN PLRL CVTY,PA</t>
  </si>
  <si>
    <t xml:space="preserve">STEVENS, WILLIAM S </t>
  </si>
  <si>
    <t>11/17/2015</t>
  </si>
  <si>
    <t>11/29/1929</t>
  </si>
  <si>
    <t>85</t>
  </si>
  <si>
    <t>PNEUMONITIS D/T INHALATN FOOD&amp;VOMIT</t>
  </si>
  <si>
    <t>178</t>
  </si>
  <si>
    <t>RESPIRATORY INFECT &amp; INFLAMMATIONS W CC</t>
  </si>
  <si>
    <t>137</t>
  </si>
  <si>
    <t>MAJOR RESPIRATORY INFECTIONS &amp; INFLAMMAT</t>
  </si>
  <si>
    <t>260549316</t>
  </si>
  <si>
    <t>11/26/2015</t>
  </si>
  <si>
    <t>12/1/2015</t>
  </si>
  <si>
    <t>PNEUMONIA, UNSPECIFIED ORGANISM</t>
  </si>
  <si>
    <t xml:space="preserve">BAKIR, M HAITHAM </t>
  </si>
  <si>
    <t>EXPIRED</t>
  </si>
  <si>
    <t>193</t>
  </si>
  <si>
    <t>SIMPLE PNEUMONIA &amp; PLEURISY W MCC</t>
  </si>
  <si>
    <t>139</t>
  </si>
  <si>
    <t>OTHER PNEUMONIA</t>
  </si>
  <si>
    <t>1/17/2016</t>
  </si>
  <si>
    <t>1/22/2016</t>
  </si>
  <si>
    <t>12/15/1938</t>
  </si>
  <si>
    <t>INSERT INFUSN DEVC LT CEPHL VEIN,PA</t>
  </si>
  <si>
    <t>262254543</t>
  </si>
  <si>
    <t>1/29/2016</t>
  </si>
  <si>
    <t>2/4/2016</t>
  </si>
  <si>
    <t>SEPSIS D/T METHCLLN RESIST STAPHYL</t>
  </si>
  <si>
    <t>Xfer from a Hospital (Diff Facility)</t>
  </si>
  <si>
    <t>RESPRTRY VENTILTN,24-96 CONSCTV HRS</t>
  </si>
  <si>
    <t>12/4/2015</t>
  </si>
  <si>
    <t>11/30/1957</t>
  </si>
  <si>
    <t>58</t>
  </si>
  <si>
    <t>MANAGED CARE - NON-CAP</t>
  </si>
  <si>
    <t>872</t>
  </si>
  <si>
    <t>SEPTICEMIA/SEVR SEPSS W/OMV 96+HR W/OMCC</t>
  </si>
  <si>
    <t>12/13/2015</t>
  </si>
  <si>
    <t>12/16/2015</t>
  </si>
  <si>
    <t>10/28/2015</t>
  </si>
  <si>
    <t>12/8/1924</t>
  </si>
  <si>
    <t xml:space="preserve">ROBINSON, ROBERT L </t>
  </si>
  <si>
    <t>177</t>
  </si>
  <si>
    <t>RESPIRATORY INFECT &amp; INFLAMMATIONS W MCC</t>
  </si>
  <si>
    <t>11/22/2015</t>
  </si>
  <si>
    <t>11/24/2015</t>
  </si>
  <si>
    <t>DSCHRD/XFERED OTH HLTH INST NOT IN LIST</t>
  </si>
  <si>
    <t>10/19/2015</t>
  </si>
  <si>
    <t>10/23/2015</t>
  </si>
  <si>
    <t>6/17/1933</t>
  </si>
  <si>
    <t>82</t>
  </si>
  <si>
    <t>11/18/2015</t>
  </si>
  <si>
    <t>11/20/2015</t>
  </si>
  <si>
    <t>ACUTE KIDNEY FAILURE, UNSPECIFIED</t>
  </si>
  <si>
    <t>683</t>
  </si>
  <si>
    <t>RENAL FAILURE W CC</t>
  </si>
  <si>
    <t>460</t>
  </si>
  <si>
    <t>RENAL FAILURE</t>
  </si>
  <si>
    <t>2/1/2016</t>
  </si>
  <si>
    <t>6/14/1947</t>
  </si>
  <si>
    <t>68</t>
  </si>
  <si>
    <t>HEMOPERICARDIUM, NEC</t>
  </si>
  <si>
    <t>EXCISION OF PERICARDIUM,PEA</t>
  </si>
  <si>
    <t xml:space="preserve">PYLE, WILLIAM G </t>
  </si>
  <si>
    <t>270</t>
  </si>
  <si>
    <t>OTHER MAJ CARDIO PX W MCC</t>
  </si>
  <si>
    <t>167</t>
  </si>
  <si>
    <t>OTHER CARDIOTHORACIC PROCEDURES</t>
  </si>
  <si>
    <t>2/28/2016</t>
  </si>
  <si>
    <t>DRAINAGE OF LEFT PLEURAL CAVITY, PA</t>
  </si>
  <si>
    <t xml:space="preserve">BURKE, ROBERT C </t>
  </si>
  <si>
    <t>11/8/2015</t>
  </si>
  <si>
    <t>10/8/1946</t>
  </si>
  <si>
    <t>69</t>
  </si>
  <si>
    <t>CELLULITIS OF FACE</t>
  </si>
  <si>
    <t>603</t>
  </si>
  <si>
    <t>CELLULITIS W/O MCC</t>
  </si>
  <si>
    <t>383</t>
  </si>
  <si>
    <t>CELLULITIS &amp; OTHER BACTERIAL SKIN INFECT</t>
  </si>
  <si>
    <t>11/21/2015</t>
  </si>
  <si>
    <t>MSRMNT CARD SAMPLG&amp;PRSR,LT HEART,PA</t>
  </si>
  <si>
    <t xml:space="preserve">STEEN, MARK S </t>
  </si>
  <si>
    <t>281</t>
  </si>
  <si>
    <t>ACUTE MI, DISCHARGED ALIVE W CC</t>
  </si>
  <si>
    <t>12/28/2015</t>
  </si>
  <si>
    <t>12/30/2015</t>
  </si>
  <si>
    <t>1/7/1942</t>
  </si>
  <si>
    <t>73</t>
  </si>
  <si>
    <t>ACUTE ON CHRNC SYSTOLIC HRT FAILURE</t>
  </si>
  <si>
    <t>1/18/2016</t>
  </si>
  <si>
    <t>2/15/2016</t>
  </si>
  <si>
    <t>74</t>
  </si>
  <si>
    <t>INSERTION INFUSION DEV,SVC,PA</t>
  </si>
  <si>
    <t>853</t>
  </si>
  <si>
    <t>INFECTIOUS &amp; PARASITIC DIS W OR PX WMCC</t>
  </si>
  <si>
    <t>710</t>
  </si>
  <si>
    <t>INFECTIOUS &amp; PARASITIC DISEASES INCLUDIN</t>
  </si>
  <si>
    <t>12/25/2015</t>
  </si>
  <si>
    <t>11/6/1952</t>
  </si>
  <si>
    <t>CANDIDAL ESOPHAGITIS</t>
  </si>
  <si>
    <t>EXCISION LWR ESOPHAGUS NAT/AOE DIAG</t>
  </si>
  <si>
    <t xml:space="preserve">AMARIS, MANUEL A </t>
  </si>
  <si>
    <t>369</t>
  </si>
  <si>
    <t>MAJOR ESOPHAGEAL DISORDERS W CC</t>
  </si>
  <si>
    <t>242</t>
  </si>
  <si>
    <t>MAJOR ESOPHAGEAL DISORDERS</t>
  </si>
  <si>
    <t>1/1/2016</t>
  </si>
  <si>
    <t xml:space="preserve">HUDALI, TAMER H </t>
  </si>
  <si>
    <t>DRAIN OF LT KNEE REGION W/DD, PA</t>
  </si>
  <si>
    <t xml:space="preserve">BOROWIECKI, TOMASZ </t>
  </si>
  <si>
    <t>10/6/2015</t>
  </si>
  <si>
    <t>10/16/2015</t>
  </si>
  <si>
    <t>9/19/1950</t>
  </si>
  <si>
    <t>CEREBRAL INFARCTION, UNSPECIFIED</t>
  </si>
  <si>
    <t xml:space="preserve">BERG, DAVID P </t>
  </si>
  <si>
    <t>INTRACRNIAL HEM OR CEREBRAL INFARCT WMCC</t>
  </si>
  <si>
    <t>45</t>
  </si>
  <si>
    <t>CVA &amp; PRECEREBRAL OCCLUSION W INFARCT</t>
  </si>
  <si>
    <t>11/11/2015</t>
  </si>
  <si>
    <t>DISCHARGED/TRANSFERRED TO OTHER FACILITY</t>
  </si>
  <si>
    <t>1/31/2016</t>
  </si>
  <si>
    <t>2/8/2016</t>
  </si>
  <si>
    <t>9/23/1958</t>
  </si>
  <si>
    <t>57</t>
  </si>
  <si>
    <t>GRAM-NEGATIVE SEPSIS, UNSPECIFIED</t>
  </si>
  <si>
    <t>INSERT INFUSN DEVC RT BASILC VEN,PA</t>
  </si>
  <si>
    <t xml:space="preserve">CHATFIELD, PAULA A </t>
  </si>
  <si>
    <t>3/2/2016</t>
  </si>
  <si>
    <t>3/10/2016</t>
  </si>
  <si>
    <t>INFCT&amp;INFLM,INDWELL URINARY CATH,IE</t>
  </si>
  <si>
    <t>698</t>
  </si>
  <si>
    <t>OTHER KIDNEY &amp; URINARY TRACT DX W MCC</t>
  </si>
  <si>
    <t>466</t>
  </si>
  <si>
    <t>MALFUNCTION, REACTION, COMPLIC OF GENITO</t>
  </si>
  <si>
    <t>11/13/2015</t>
  </si>
  <si>
    <t>3/12/1935</t>
  </si>
  <si>
    <t>80</t>
  </si>
  <si>
    <t>ACUT RESP FAIL,UNSP W/HYPOXIA/HYPER</t>
  </si>
  <si>
    <t>INTRD OTH THRP SBST RSPR TRCT,VN/AO</t>
  </si>
  <si>
    <t>189</t>
  </si>
  <si>
    <t>PULMONARY EDEMA &amp; RESPIRATORY FAILURE</t>
  </si>
  <si>
    <t>133</t>
  </si>
  <si>
    <t>260558200</t>
  </si>
  <si>
    <t>11/27/2015</t>
  </si>
  <si>
    <t>K56.69</t>
  </si>
  <si>
    <t>OTHER INTESTINAL OBSTRUCTION</t>
  </si>
  <si>
    <t xml:space="preserve">PARIS, BRAD </t>
  </si>
  <si>
    <t>0DTN0ZZ</t>
  </si>
  <si>
    <t>RESECTION OF SIGMOID COLON,OPEN APP</t>
  </si>
  <si>
    <t>329</t>
  </si>
  <si>
    <t>MAJOR SMALL &amp; LARGE BOWEL PX W MCC</t>
  </si>
  <si>
    <t>221</t>
  </si>
  <si>
    <t>MAJOR SMALL &amp; LARGE BOWEL PROCEDURES</t>
  </si>
  <si>
    <t>11/28/2015</t>
  </si>
  <si>
    <t>8/16/1937</t>
  </si>
  <si>
    <t>MAL NEO UNSP PART UNSP BRONCHS/LUNG</t>
  </si>
  <si>
    <t>181</t>
  </si>
  <si>
    <t>RESPIRATORY NEOPLASMS W CC</t>
  </si>
  <si>
    <t>136</t>
  </si>
  <si>
    <t>RESPIRATORY MALIGNANCY</t>
  </si>
  <si>
    <t>12/27/2015</t>
  </si>
  <si>
    <t>SIMPLE PNEUMONIA &amp; PLEURISY W CC</t>
  </si>
  <si>
    <t>10/17/2015</t>
  </si>
  <si>
    <t>10/21/2015</t>
  </si>
  <si>
    <t>12/1/1940</t>
  </si>
  <si>
    <t>CELLULITIS OF RIGHT LOWER LIMB</t>
  </si>
  <si>
    <t>259819829</t>
  </si>
  <si>
    <t>11/1/2015</t>
  </si>
  <si>
    <t xml:space="preserve">MILLER, BRIAN D </t>
  </si>
  <si>
    <t>12/11/2015</t>
  </si>
  <si>
    <t>12/15/2015</t>
  </si>
  <si>
    <t>75</t>
  </si>
  <si>
    <t>CELLULITIS OF LEFT LOWER LIMB</t>
  </si>
  <si>
    <t>602</t>
  </si>
  <si>
    <t>CELLULITIS W MCC</t>
  </si>
  <si>
    <t>1/4/2016</t>
  </si>
  <si>
    <t>1/16/2016</t>
  </si>
  <si>
    <t>2/20/2016</t>
  </si>
  <si>
    <t xml:space="preserve">TODD, CHRISTINE </t>
  </si>
  <si>
    <t>3/17/2016</t>
  </si>
  <si>
    <t>HYPE HRT&amp;CKD W HRT FLR&amp;STG1-4CKD,UN</t>
  </si>
  <si>
    <t>1/13/2016</t>
  </si>
  <si>
    <t>1/31/1941</t>
  </si>
  <si>
    <t>262041437</t>
  </si>
  <si>
    <t>1/21/2016</t>
  </si>
  <si>
    <t>OTHER SPECIFIED SEPSIS</t>
  </si>
  <si>
    <t>0DTE0ZZ</t>
  </si>
  <si>
    <t>RESECTION OF LARGE INTESTINE, OA</t>
  </si>
  <si>
    <t xml:space="preserve">GARFINKEL, MARC R </t>
  </si>
  <si>
    <t>10/13/2015</t>
  </si>
  <si>
    <t>3/22/1942</t>
  </si>
  <si>
    <t>PANNICULITIS, UNSPECIFIED</t>
  </si>
  <si>
    <t>EXCISION STOMACH NAT/AOE, DIAGN</t>
  </si>
  <si>
    <t>607</t>
  </si>
  <si>
    <t>MINOR SKIN DISORDERS W/O MCC</t>
  </si>
  <si>
    <t>385</t>
  </si>
  <si>
    <t>OTHER SKIN, SUBCUTANEOUS TISSUE &amp; BREAST</t>
  </si>
  <si>
    <t>11/2/2015</t>
  </si>
  <si>
    <t>EXCISION DUODENUM NAT/AOE DIAGN</t>
  </si>
  <si>
    <t xml:space="preserve">SALIMINEJAD, MEHRDAD </t>
  </si>
  <si>
    <t>12/22/2015</t>
  </si>
  <si>
    <t>12/24/2015</t>
  </si>
  <si>
    <t>6/21/1948</t>
  </si>
  <si>
    <t>67</t>
  </si>
  <si>
    <t>12/31/2015</t>
  </si>
  <si>
    <t>PERFORMANCE URINARY FILTRATN,SINGLE</t>
  </si>
  <si>
    <t>1/28/2016</t>
  </si>
  <si>
    <t>CI D/T EMBLSM OF LT POST CRBRL ARTR</t>
  </si>
  <si>
    <t>REMOVAL INFUSION DEV FROM HEART,PA</t>
  </si>
  <si>
    <t xml:space="preserve">PATEL, MINESH </t>
  </si>
  <si>
    <t>981</t>
  </si>
  <si>
    <t>EXT OR PX UNRELATED TO PRINCIPAL DX WMCC</t>
  </si>
  <si>
    <t>950</t>
  </si>
  <si>
    <t>EXTENSIVE PROCEDURE UNRELATED TO PRINCIP</t>
  </si>
  <si>
    <t>1/6/2016</t>
  </si>
  <si>
    <t>2/8/1934</t>
  </si>
  <si>
    <t>81</t>
  </si>
  <si>
    <t>CI D/T UNS OCLSN,LT ANTER CRBRL ART</t>
  </si>
  <si>
    <t>ULTRSOUND HEART W/AORTA,TRNSESOPHGL</t>
  </si>
  <si>
    <t xml:space="preserve">GHANI, MANSURA S </t>
  </si>
  <si>
    <t>INTRACRNIAL HEM OR CEREBRAL INFARCT WCC</t>
  </si>
  <si>
    <t>262080716</t>
  </si>
  <si>
    <t>1/23/2016</t>
  </si>
  <si>
    <t>1/26/2016</t>
  </si>
  <si>
    <t>2/25/2016</t>
  </si>
  <si>
    <t>5/27/1966</t>
  </si>
  <si>
    <t>49</t>
  </si>
  <si>
    <t>INSRTN INFSN DEV INTO RT FEMRL V,PA</t>
  </si>
  <si>
    <t xml:space="preserve">JONES, NATHAN </t>
  </si>
  <si>
    <t>3/23/2016</t>
  </si>
  <si>
    <t>9/23/2015</t>
  </si>
  <si>
    <t>3/30/1931</t>
  </si>
  <si>
    <t>84</t>
  </si>
  <si>
    <t xml:space="preserve">BUTNARIU, DANIEL </t>
  </si>
  <si>
    <t>10/12/2015</t>
  </si>
  <si>
    <t>10/25/2015</t>
  </si>
  <si>
    <t>DRAIN RT LL BRONC NAT/AOE DX</t>
  </si>
  <si>
    <t>208</t>
  </si>
  <si>
    <t>RESPIRATORY SYS DX W VENT SUPPORT &lt;96 HR</t>
  </si>
  <si>
    <t>1/11/2016</t>
  </si>
  <si>
    <t>1/19/2016</t>
  </si>
  <si>
    <t>4/18/1958</t>
  </si>
  <si>
    <t>INSERT INFUSN DEVC RT INT JGLVEN,PA</t>
  </si>
  <si>
    <t xml:space="preserve">HENKLE, JOSEPH Q </t>
  </si>
  <si>
    <t>SEPSIS D/T METHCLLN SUSCPT STAPHYL</t>
  </si>
  <si>
    <t>10/27/2015</t>
  </si>
  <si>
    <t>5/8/1956</t>
  </si>
  <si>
    <t>59</t>
  </si>
  <si>
    <t>MALIGNANT NEOPLASM PANCREAS, UNSPEC</t>
  </si>
  <si>
    <t>DRAINAGE PERITONEAL CAVITY W/DD, PA</t>
  </si>
  <si>
    <t>436</t>
  </si>
  <si>
    <t>MALIG OF HEPATOBILIARY SYS/PANCREAS W CC</t>
  </si>
  <si>
    <t>MALIGNANCY OF HEPATOBILIARY SYSTEM &amp; PAN</t>
  </si>
  <si>
    <t>259777837</t>
  </si>
  <si>
    <t>870</t>
  </si>
  <si>
    <t>SEPTICEMIA OR SEVERE SEPSIS WMV 96+HOURS</t>
  </si>
  <si>
    <t>11/10/2015</t>
  </si>
  <si>
    <t>9/15/1932</t>
  </si>
  <si>
    <t>83</t>
  </si>
  <si>
    <t>11/29/2015</t>
  </si>
  <si>
    <t>1/8/2016</t>
  </si>
  <si>
    <t>3/19/1943</t>
  </si>
  <si>
    <t>72</t>
  </si>
  <si>
    <t>261834907</t>
  </si>
  <si>
    <t>1/14/2016</t>
  </si>
  <si>
    <t xml:space="preserve">LIM, BERNARD </t>
  </si>
  <si>
    <t>INSERT PACE,DUAL CHAM CHEST SUBC,OA</t>
  </si>
  <si>
    <t>PERMANENT CARDIAC PACEMAKER IMPLANT WMCC</t>
  </si>
  <si>
    <t>170</t>
  </si>
  <si>
    <t>PERMANENT CARDIAC PACEMAKER IMPLANT W AM</t>
  </si>
  <si>
    <t>11/14/2015</t>
  </si>
  <si>
    <t>9/8/1977</t>
  </si>
  <si>
    <t>38</t>
  </si>
  <si>
    <t>ABSCESS OF VULVA</t>
  </si>
  <si>
    <t>DRAINAGE VULVA,EXTERNAL APPROACH</t>
  </si>
  <si>
    <t xml:space="preserve">SOMMER, NICOLE Z </t>
  </si>
  <si>
    <t>746</t>
  </si>
  <si>
    <t>VAGINA, CERVIX &amp; VULVA PX W CC/MCC</t>
  </si>
  <si>
    <t>518</t>
  </si>
  <si>
    <t>OTHER FEMALE REPRODUCTIVE SYSTEM &amp; RELAT</t>
  </si>
  <si>
    <t>9/4/1957</t>
  </si>
  <si>
    <t>EPIDURAL HEMORRHAGE W/O LOC,IE</t>
  </si>
  <si>
    <t>TRAUMATIC STUPOR &amp; COMA, COMA &lt;1 HR WMCC</t>
  </si>
  <si>
    <t>HEAD TRAUMA W COMA &gt;1 HR OR HEMORRHAGE</t>
  </si>
  <si>
    <t>11/19/2015</t>
  </si>
  <si>
    <t>POISON,HYDANTOIN DERIVAT,ACCDNTL,IE</t>
  </si>
  <si>
    <t>PERFORMNC URINARY FILTRATN,MULTIPLE</t>
  </si>
  <si>
    <t xml:space="preserve">TAMIZUDDIN, ASHRAF </t>
  </si>
  <si>
    <t>917</t>
  </si>
  <si>
    <t>POISONING &amp; TOXIC EFFECTS OF DRUGS W MCC</t>
  </si>
  <si>
    <t>812</t>
  </si>
  <si>
    <t>POISONING OF MEDICINAL AGENTS</t>
  </si>
  <si>
    <t>12/12/2015</t>
  </si>
  <si>
    <t>4/16/1975</t>
  </si>
  <si>
    <t>40</t>
  </si>
  <si>
    <t>195</t>
  </si>
  <si>
    <t>SIMPLE PNEUMONIA &amp; PLEURISY W/O CC/MCC</t>
  </si>
  <si>
    <t>1/7/2016</t>
  </si>
  <si>
    <t>OTH PULMON EMB W/O ACUTE COR PULMON</t>
  </si>
  <si>
    <t>176</t>
  </si>
  <si>
    <t>PULMONARY EMBOLISM W/O MCC</t>
  </si>
  <si>
    <t>134</t>
  </si>
  <si>
    <t>PULMONARY EMBOLISM</t>
  </si>
  <si>
    <t>3/3/2016</t>
  </si>
  <si>
    <t>7/14/1936</t>
  </si>
  <si>
    <t>79</t>
  </si>
  <si>
    <t>MECH LOS,INTRNL LT HIP PRSTH JNT,IE</t>
  </si>
  <si>
    <t>RMVL IFD LT HIP JOINT,OA</t>
  </si>
  <si>
    <t xml:space="preserve">ALLAN, D GORDON </t>
  </si>
  <si>
    <t>REVISION OF HIP OR KNEE REPLACEMENT WMCC</t>
  </si>
  <si>
    <t>301</t>
  </si>
  <si>
    <t>HIP JOINT REPLACEMENT</t>
  </si>
  <si>
    <t>263555344</t>
  </si>
  <si>
    <t>3/12/2016</t>
  </si>
  <si>
    <t>3/16/2016</t>
  </si>
  <si>
    <t>D73.5</t>
  </si>
  <si>
    <t>INFARCTION OF SPLEEN</t>
  </si>
  <si>
    <t xml:space="preserve">WEITZEL, ROBERT E </t>
  </si>
  <si>
    <t>0SWBXJZ</t>
  </si>
  <si>
    <t>REV SS LT HIP JOINT,EA</t>
  </si>
  <si>
    <t>814</t>
  </si>
  <si>
    <t>RETICULOENDOTHELIAL &amp; IMM DISORDERS WMCC</t>
  </si>
  <si>
    <t>663</t>
  </si>
  <si>
    <t>OTHER ANEMIA &amp; DISORDERS OF BLOOD &amp; BLOO</t>
  </si>
  <si>
    <t>8/9/1920</t>
  </si>
  <si>
    <t>INFECTION FOLLOWING A PROCEDURE,IE</t>
  </si>
  <si>
    <t>862</t>
  </si>
  <si>
    <t>POSTOP &amp; POST-TRAUMATIC INFECTIONS W MCC</t>
  </si>
  <si>
    <t>721</t>
  </si>
  <si>
    <t>POST-OPERATIVE, POST-TRAUMATIC, OTHER DE</t>
  </si>
  <si>
    <t>3/29/2016</t>
  </si>
  <si>
    <t>TYPE 2 DM W HYPOGLYCEMIA W/O COMA</t>
  </si>
  <si>
    <t>639</t>
  </si>
  <si>
    <t>DIABETES W/O CC/MCC</t>
  </si>
  <si>
    <t>420</t>
  </si>
  <si>
    <t>DIABETES</t>
  </si>
  <si>
    <t>2/17/1962</t>
  </si>
  <si>
    <t>53</t>
  </si>
  <si>
    <t>SEPSIS D/T STREPTOCOCCUS, GROUP B</t>
  </si>
  <si>
    <t>DSCHRGD/TRNSFRD TO ANOTHER REHAB FACILTY</t>
  </si>
  <si>
    <t>DETACHMENT AT RT LOWER LEG,LOW, OA</t>
  </si>
  <si>
    <t xml:space="preserve">DESAI, SAPAN S </t>
  </si>
  <si>
    <t>Xfer from DU in same hosp;separate claim</t>
  </si>
  <si>
    <t>EXC RT LOWER LEG SUBCU TIS FAS, PA</t>
  </si>
  <si>
    <t>856</t>
  </si>
  <si>
    <t>POSTOP/POST-TRAUMA INFECT W OR PX WMCC</t>
  </si>
  <si>
    <t>711</t>
  </si>
  <si>
    <t>POST-OP, POST-TRAUMA, OTHER DEVICE INFEC</t>
  </si>
  <si>
    <t>9/29/2015</t>
  </si>
  <si>
    <t>10/21/1944</t>
  </si>
  <si>
    <t>70</t>
  </si>
  <si>
    <t>ANGIODYSPLASIA OF STOM&amp;DUOD W/BLEED</t>
  </si>
  <si>
    <t xml:space="preserve">SATTOVIA, STACY L </t>
  </si>
  <si>
    <t>REPAIR STOMACH,NATRL/ARTF OPEN ENDO</t>
  </si>
  <si>
    <t>327</t>
  </si>
  <si>
    <t>STOMACH, ESOPHAGEAL &amp; DUODENAL PROC W CC</t>
  </si>
  <si>
    <t>220</t>
  </si>
  <si>
    <t>MAJOR STOMACH, ESOPHAGEAL &amp; DUODENAL PRO</t>
  </si>
  <si>
    <t>259216232</t>
  </si>
  <si>
    <t>K59.00</t>
  </si>
  <si>
    <t>CONSTIPATION, UNSPECIFIED</t>
  </si>
  <si>
    <t>392</t>
  </si>
  <si>
    <t>ESOPHAGITIS, GI&amp;MSC DIGST DISORDR W/OMCC</t>
  </si>
  <si>
    <t>254</t>
  </si>
  <si>
    <t>OTHER DIGESTIVE SYSTEM DIAGNOSES</t>
  </si>
  <si>
    <t>7/30/1981</t>
  </si>
  <si>
    <t>34</t>
  </si>
  <si>
    <t>CHRONIC/UNSPECIFIED GAST ULCR HEMRG</t>
  </si>
  <si>
    <t>REPAIR STOMACH PYLORUS,NAT/AOE</t>
  </si>
  <si>
    <t>222</t>
  </si>
  <si>
    <t>OTHER STOMACH, ESOPHAGEAL &amp; DUODENAL PRO</t>
  </si>
  <si>
    <t>12/7/1937</t>
  </si>
  <si>
    <t>INSPECTION LARYNX NAT/AOE</t>
  </si>
  <si>
    <t xml:space="preserve">FUNK, RYAN </t>
  </si>
  <si>
    <t>7/13/1966</t>
  </si>
  <si>
    <t>TYPE 2 DM W DIABTC CHRONC KIDNEY DZ</t>
  </si>
  <si>
    <t xml:space="preserve">MEHTA, PRADEEP K </t>
  </si>
  <si>
    <t xml:space="preserve">CHEN, GARY(XUEGUANG) </t>
  </si>
  <si>
    <t>9/26/2015</t>
  </si>
  <si>
    <t>10/8/2015</t>
  </si>
  <si>
    <t>12/5/1953</t>
  </si>
  <si>
    <t>61</t>
  </si>
  <si>
    <t>SEPSIS DUE TO ANAEROBES</t>
  </si>
  <si>
    <t>10/30/2015</t>
  </si>
  <si>
    <t>ENTEROCOLITIS CLOSTRIDIUM DIFFICILE</t>
  </si>
  <si>
    <t>TRNSFS NONATLGS RD BLD CLS IN PV,PA</t>
  </si>
  <si>
    <t>371</t>
  </si>
  <si>
    <t>MJR GI DISORDRS &amp; PERITONEAL INFECT WMCC</t>
  </si>
  <si>
    <t>248</t>
  </si>
  <si>
    <t>MAJOR GASTROINTESTINAL &amp; PERITONEAL INFE</t>
  </si>
  <si>
    <t>2/5/2016</t>
  </si>
  <si>
    <t>11/7/1931</t>
  </si>
  <si>
    <t>LOCAL INF D/T CV CATHETER, IE</t>
  </si>
  <si>
    <t xml:space="preserve">CAGA-ANAN, REXANNE </t>
  </si>
  <si>
    <t xml:space="preserve">SETTLEMOIR, CURTIS </t>
  </si>
  <si>
    <t>228</t>
  </si>
  <si>
    <t>OTHER CARDIOTHORACIC PROCEDURES W MCC</t>
  </si>
  <si>
    <t>2/12/2016</t>
  </si>
  <si>
    <t>2/16/2016</t>
  </si>
  <si>
    <t>314</t>
  </si>
  <si>
    <t>OTHER CIRCULATORY SYSTEM DIAGNOSES W MCC</t>
  </si>
  <si>
    <t>3/22/2016</t>
  </si>
  <si>
    <t>BLOODSTR INF D/T CV CATHETER, IE</t>
  </si>
  <si>
    <t>1/20/2016</t>
  </si>
  <si>
    <t>12/28/1919</t>
  </si>
  <si>
    <t>NDSF SHAFT RT FEMUR,IE CLSD FX</t>
  </si>
  <si>
    <t>534</t>
  </si>
  <si>
    <t>FRACTURES OF FEMUR W/O MCC</t>
  </si>
  <si>
    <t>340</t>
  </si>
  <si>
    <t>FRACTURE OF FEMUR</t>
  </si>
  <si>
    <t>262065865</t>
  </si>
  <si>
    <t>2/3/2016</t>
  </si>
  <si>
    <t>3/14/2016</t>
  </si>
  <si>
    <t>10/4/2015</t>
  </si>
  <si>
    <t>4/21/1972</t>
  </si>
  <si>
    <t>43</t>
  </si>
  <si>
    <t>ACUTE THROMBOSI,DEEP VNS,LT UPR EXT</t>
  </si>
  <si>
    <t>MEDICAID - TRADITIONAL</t>
  </si>
  <si>
    <t>300</t>
  </si>
  <si>
    <t>PERIPHERAL VASCULAR DISORDERS W CC</t>
  </si>
  <si>
    <t>197</t>
  </si>
  <si>
    <t>PERIPHERAL &amp; OTHER VASCULAR DISORDERS</t>
  </si>
  <si>
    <t>CALCL BD W/O CHOLNG/CHOLTIS W/O OBS</t>
  </si>
  <si>
    <t>DILATION CMMN BILE DUCT,NAT/AOE</t>
  </si>
  <si>
    <t>445</t>
  </si>
  <si>
    <t>DISORDERS OF THE BILIARY TRACT W CC</t>
  </si>
  <si>
    <t>284</t>
  </si>
  <si>
    <t>DISORDERS OF GALLBLADDER &amp; BILIARY TRACT</t>
  </si>
  <si>
    <t>11/12/2015</t>
  </si>
  <si>
    <t>HYPOKALEMIA</t>
  </si>
  <si>
    <t>EXCISIONASCENDCOLON NAT/AOE DIAGNOS</t>
  </si>
  <si>
    <t xml:space="preserve">BUTNARIU, MADALINA </t>
  </si>
  <si>
    <t>12/17/2015</t>
  </si>
  <si>
    <t>DEF OF OTH SPECIFD B GROUP VITAMNS</t>
  </si>
  <si>
    <t>INSERT INFUSN DEVC RT CEPHAL VEN,PA</t>
  </si>
  <si>
    <t>421</t>
  </si>
  <si>
    <t>MALNUTRITION, FAILURE TO THRIVE &amp; OTHER</t>
  </si>
  <si>
    <t>1/3/2016</t>
  </si>
  <si>
    <t>MEDICAID - MGD CARE NON-CAP</t>
  </si>
  <si>
    <t>262197460</t>
  </si>
  <si>
    <t>1/27/2016</t>
  </si>
  <si>
    <t>K83.1</t>
  </si>
  <si>
    <t>OBSTRUCTION OF BILE DUCT</t>
  </si>
  <si>
    <t>DILATN CMN BILE DCT W/ID,NAT/AOE</t>
  </si>
  <si>
    <t>444</t>
  </si>
  <si>
    <t>DISORDERS OF THE BILIARY TRACT W MCC</t>
  </si>
  <si>
    <t>12/18/2015</t>
  </si>
  <si>
    <t>12/23/1938</t>
  </si>
  <si>
    <t>RESECTION OF GALLBLADDER,PEA</t>
  </si>
  <si>
    <t xml:space="preserve">MELLINGER, JOHN D </t>
  </si>
  <si>
    <t>261891881</t>
  </si>
  <si>
    <t>I63.411</t>
  </si>
  <si>
    <t>CI D/T EMBLSM OF RT MID CRBRL ARTRY</t>
  </si>
  <si>
    <t xml:space="preserve">ABDELHAK, TAMER M </t>
  </si>
  <si>
    <t>3E03317</t>
  </si>
  <si>
    <t>INTRODUCTION OTH THROMBOLYTIC PV,PA</t>
  </si>
  <si>
    <t xml:space="preserve">APARANJI, DEEPA </t>
  </si>
  <si>
    <t>62</t>
  </si>
  <si>
    <t>ACUTE ISCHM STROKE W THROMBLYTC AGNT WCC</t>
  </si>
  <si>
    <t>7/4/1923</t>
  </si>
  <si>
    <t>DISCHARGED/TRANSFERRED TO ICF</t>
  </si>
  <si>
    <t>SUPRAVENTRICULAR TACHYCARDIA</t>
  </si>
  <si>
    <t>309</t>
  </si>
  <si>
    <t>CARD ARRHYTHMIA &amp; CONDUCT DISORDERS WCC</t>
  </si>
  <si>
    <t>201</t>
  </si>
  <si>
    <t>CARDIAC ARRHYTHMIA &amp; CONDUCTION DISORDER</t>
  </si>
  <si>
    <t>10/24/1958</t>
  </si>
  <si>
    <t>INSPECT UPPR INTESTINTRACT NAT/AOE</t>
  </si>
  <si>
    <t>2/3/1936</t>
  </si>
  <si>
    <t>SEPSIS D/T STREPTOCOCCUS, GROUP A</t>
  </si>
  <si>
    <t>DETACH AT LT 1ST TOE,COMPLETE, OA</t>
  </si>
  <si>
    <t xml:space="preserve">HOOD, DOUGLAS B </t>
  </si>
  <si>
    <t>260576756</t>
  </si>
  <si>
    <t xml:space="preserve">SONG, MINGCHEN </t>
  </si>
  <si>
    <t>12/26/2015</t>
  </si>
  <si>
    <t>2/19/1960</t>
  </si>
  <si>
    <t>3/27/1953</t>
  </si>
  <si>
    <t>3/15/2016</t>
  </si>
  <si>
    <t>10/15/1946</t>
  </si>
  <si>
    <t>NEOPLASM RELATED PAIN(ACUTE)(CHRNC)</t>
  </si>
  <si>
    <t>948</t>
  </si>
  <si>
    <t>SIGNS &amp; SYMPTOMS W/O MCC</t>
  </si>
  <si>
    <t>861</t>
  </si>
  <si>
    <t>SIGNS, SYMPTOMS &amp; OTHER FACTORS INFLUENC</t>
  </si>
  <si>
    <t>DISCHARGED TO HOSPICE-MEDICAL FACILITY</t>
  </si>
  <si>
    <t>6/7/1957</t>
  </si>
  <si>
    <t>DISCHARGED TO HOSPICE-HOME</t>
  </si>
  <si>
    <t>10/13/1956</t>
  </si>
  <si>
    <t>INFCT&amp;INFLM,INDWELL URINARY CATH,SE</t>
  </si>
  <si>
    <t>EXCISION BUTTOCK SKIN, EA</t>
  </si>
  <si>
    <t xml:space="preserve">BERRY, NADA </t>
  </si>
  <si>
    <t>939</t>
  </si>
  <si>
    <t>OR PX W DX OF OTH CONT W HEALTH SRV WMCC</t>
  </si>
  <si>
    <t>OTHER AFTERCARE &amp; CONVALESCENCE</t>
  </si>
  <si>
    <t>12/23/1974</t>
  </si>
  <si>
    <t>CELLULITIS OF LEFT ORBIT</t>
  </si>
  <si>
    <t>121</t>
  </si>
  <si>
    <t>ACUTE MAJOR EYE INFECTIONS W CC/MCC</t>
  </si>
  <si>
    <t>ACUTE MAJOR EYE INFECTIONS</t>
  </si>
  <si>
    <t>EXCISION LUNG LINGULA PA DX</t>
  </si>
  <si>
    <t xml:space="preserve">HIDALGO, RONALD </t>
  </si>
  <si>
    <t>8/14/1956</t>
  </si>
  <si>
    <t xml:space="preserve">MANI, KARTIK </t>
  </si>
  <si>
    <t>3/18/1937</t>
  </si>
  <si>
    <t>2/14/2016</t>
  </si>
  <si>
    <t>684</t>
  </si>
  <si>
    <t>RENAL FAILURE W/O CC/MCC</t>
  </si>
  <si>
    <t>10/11/2015</t>
  </si>
  <si>
    <t>4/25/1949</t>
  </si>
  <si>
    <t>CALCLS GB W/O CHOLECYSTIT W/O OBST</t>
  </si>
  <si>
    <t>DIVTICULT LI W/O PERFOR/ABSCS W/O B</t>
  </si>
  <si>
    <t>244</t>
  </si>
  <si>
    <t>DIVERTICULITIS &amp; DIVERTICULOSIS</t>
  </si>
  <si>
    <t>3/20/2016</t>
  </si>
  <si>
    <t>1/29/1963</t>
  </si>
  <si>
    <t>3/25/2016</t>
  </si>
  <si>
    <t>3/31/2016</t>
  </si>
  <si>
    <t>5/19/1943</t>
  </si>
  <si>
    <t>HEPATIC FAILURE UNSPECIFID W/O COMA</t>
  </si>
  <si>
    <t>441</t>
  </si>
  <si>
    <t>DSRDRS LIVER EXC MALG,CIRR,ALC HEPA WMCC</t>
  </si>
  <si>
    <t>279</t>
  </si>
  <si>
    <t>HEPATIC COMA &amp; OTHER MAJOR ACUTE LIVER D</t>
  </si>
  <si>
    <t>11/7/2015</t>
  </si>
  <si>
    <t>9/13/1952</t>
  </si>
  <si>
    <t>CEREBRAL EDEMA</t>
  </si>
  <si>
    <t>NONTRAUMATIC STUPOR &amp; COMA W/O MCC</t>
  </si>
  <si>
    <t>260020193</t>
  </si>
  <si>
    <t>SEC MALIGNANT NEOPLASM OF BRAIN</t>
  </si>
  <si>
    <t xml:space="preserve">ESPINOSA, JOSE A </t>
  </si>
  <si>
    <t>00BC0ZZ</t>
  </si>
  <si>
    <t>EXCISION OF CEREBELLUM,OPEN APPRO</t>
  </si>
  <si>
    <t>26</t>
  </si>
  <si>
    <t>CRANIOTOMY&amp;ENDOVASC INTRACRANIAL PX WCC</t>
  </si>
  <si>
    <t>21</t>
  </si>
  <si>
    <t>CRANIOTOMY EXCEPT FOR TRAUMA</t>
  </si>
  <si>
    <t>2/25/1958</t>
  </si>
  <si>
    <t>INFCT&amp;INFLM REAC,CARDC&amp;VSCLR DEV,IE</t>
  </si>
  <si>
    <t>REMOVAL ATS FROM UPPER ARTERY,OA</t>
  </si>
  <si>
    <t>252</t>
  </si>
  <si>
    <t>OTHER VASCULAR PROCEDURES W MCC</t>
  </si>
  <si>
    <t>PERITONITIS, UNSPECIFIED</t>
  </si>
  <si>
    <t>DRAINAGE PERITONEAL CAVITY, PA,DIAG</t>
  </si>
  <si>
    <t>356</t>
  </si>
  <si>
    <t>OTHER DIGESTIVE SYSTEM O.R. PX W MCC</t>
  </si>
  <si>
    <t>229</t>
  </si>
  <si>
    <t>OTHER DIGESTIVE SYSTEM &amp; ABDOMINAL PROCE</t>
  </si>
  <si>
    <t>12/23/2015</t>
  </si>
  <si>
    <t>INFECT FG OTH INFUSN,TRNSFSN&amp;INJ,IE</t>
  </si>
  <si>
    <t>867</t>
  </si>
  <si>
    <t>OTH INFECTIOUS &amp; PARASITIC DIS DX W MCC</t>
  </si>
  <si>
    <t>8/22/1925</t>
  </si>
  <si>
    <t>2/6/2016</t>
  </si>
  <si>
    <t>2/11/2016</t>
  </si>
  <si>
    <t>6/15/1956</t>
  </si>
  <si>
    <t>2/21/2016</t>
  </si>
  <si>
    <t>RENAL AND PERINEPHRIC ABSCESS</t>
  </si>
  <si>
    <t>DRAINAGE RETROPERITONEUM W/DD, PA</t>
  </si>
  <si>
    <t>675</t>
  </si>
  <si>
    <t>OTHER KIDNEY&amp;URINARY TRACT PX W/O CC/MCC</t>
  </si>
  <si>
    <t>447</t>
  </si>
  <si>
    <t>OTHER KIDNEY, URINARY TRACT &amp; RELATED PR</t>
  </si>
  <si>
    <t>7/20/1957</t>
  </si>
  <si>
    <t>262086390</t>
  </si>
  <si>
    <t>1/30/2016</t>
  </si>
  <si>
    <t>I45.81</t>
  </si>
  <si>
    <t>LONG QT SYNDROME</t>
  </si>
  <si>
    <t>224</t>
  </si>
  <si>
    <t>CRD DFB IMP W CRD CTH W/OAMI/HF/SHK WMCC</t>
  </si>
  <si>
    <t>161</t>
  </si>
  <si>
    <t>CARDIAC DEFIBRILLATOR &amp; HEART ASSIST IMP</t>
  </si>
  <si>
    <t>3/6/2016</t>
  </si>
  <si>
    <t>12/30/1941</t>
  </si>
  <si>
    <t>4/22/1956</t>
  </si>
  <si>
    <t>MAL NEO UPR LBE,RT BRONCHUS OR LUNG</t>
  </si>
  <si>
    <t>DRAIN RTUL BRONC NAT/AOE, DIAG</t>
  </si>
  <si>
    <t>11/16/2015</t>
  </si>
  <si>
    <t>5/23/1931</t>
  </si>
  <si>
    <t>ACUTE CHRNC COMB SYST&amp;DIAS HRT FALR</t>
  </si>
  <si>
    <t>1/19/1940</t>
  </si>
  <si>
    <t>377</t>
  </si>
  <si>
    <t>G.I. HEMORRHAGE W MCC</t>
  </si>
  <si>
    <t>3/21/2016</t>
  </si>
  <si>
    <t>SEPSIS DUE TO E. COLI</t>
  </si>
  <si>
    <t>10/18/2015</t>
  </si>
  <si>
    <t>3/10/1980</t>
  </si>
  <si>
    <t>35</t>
  </si>
  <si>
    <t>THRMBOS,INTRN PROSTH DEV,IMP,NEC,IE</t>
  </si>
  <si>
    <t>EXTR LT LWR LEG SUBCU TIS FAS, OA</t>
  </si>
  <si>
    <t xml:space="preserve">BROCKMAN, HOLLY L </t>
  </si>
  <si>
    <t>907</t>
  </si>
  <si>
    <t>OTHER O.R. PROCEDURES FOR INJURIES W MCC</t>
  </si>
  <si>
    <t>791</t>
  </si>
  <si>
    <t>O.R. PROCEDURE FOR OTHER COMPLICATIONS O</t>
  </si>
  <si>
    <t>DRAINAGE SPINAL CANAL,PA,DIAGNOSTIC</t>
  </si>
  <si>
    <t xml:space="preserve">TANPITUKPONGSE, TEERATH P </t>
  </si>
  <si>
    <t>2/20/1983</t>
  </si>
  <si>
    <t>32</t>
  </si>
  <si>
    <t>DEHYDRATION</t>
  </si>
  <si>
    <t>422</t>
  </si>
  <si>
    <t>HYPOVOLEMIA &amp; RELATED ELECTROLYTE DISORD</t>
  </si>
  <si>
    <t>UNSPECIFIED ABDOMINAL PAIN</t>
  </si>
  <si>
    <t>251</t>
  </si>
  <si>
    <t>ABDOMINAL PAIN</t>
  </si>
  <si>
    <t>6/17/1980</t>
  </si>
  <si>
    <t>TYPE 1 DM WITH HYPERGLYCEMIA</t>
  </si>
  <si>
    <t>259705630</t>
  </si>
  <si>
    <t>TYPE 1 DM W KETOACIDOSIS W/O COMA</t>
  </si>
  <si>
    <t xml:space="preserve">SIDDIQUE, MUHAMMAD </t>
  </si>
  <si>
    <t>LEFT AGAINST MEDICAL ADVICE</t>
  </si>
  <si>
    <t>10/15/2015</t>
  </si>
  <si>
    <t>8/17/1923</t>
  </si>
  <si>
    <t>CI D/T UNS OCLSN OF RT CAROTID ARTE</t>
  </si>
  <si>
    <t>INSERT FEED DEV STOMACH NAT/AO</t>
  </si>
  <si>
    <t xml:space="preserve">BROOKS, JUSTIN M </t>
  </si>
  <si>
    <t>951</t>
  </si>
  <si>
    <t>MODERATELY EXTENSIVE PROCEDURE UNRELATED</t>
  </si>
  <si>
    <t>3/8/2016</t>
  </si>
  <si>
    <t>5/22/1941</t>
  </si>
  <si>
    <t>HEMOPERITONEUM</t>
  </si>
  <si>
    <t>393</t>
  </si>
  <si>
    <t>OTHER DIGESTIVE SYSTEM DIAGNOSES W MCC</t>
  </si>
  <si>
    <t>9/15/2015</t>
  </si>
  <si>
    <t>4/9/1957</t>
  </si>
  <si>
    <t xml:space="preserve">REID, ADAM J </t>
  </si>
  <si>
    <t>INSERT INFUSN DEVC RT HAND VEIN,PA</t>
  </si>
  <si>
    <t>7/13/1950</t>
  </si>
  <si>
    <t>ULCER OF ANUS AND RECTUM</t>
  </si>
  <si>
    <t>394</t>
  </si>
  <si>
    <t>OTHER DIGESTIVE SYSTEM DIAGNOSES W CC</t>
  </si>
  <si>
    <t>6/7/1962</t>
  </si>
  <si>
    <t>CALCULS GB&amp;BD W/O CHOLECYS W/O OBST</t>
  </si>
  <si>
    <t>446</t>
  </si>
  <si>
    <t>DISORDERS OF THE BILIARY TRACT W/OCC/MCC</t>
  </si>
  <si>
    <t>261930275</t>
  </si>
  <si>
    <t>R07.9</t>
  </si>
  <si>
    <t>CHEST PAIN, UNSPECIFIED</t>
  </si>
  <si>
    <t xml:space="preserve">ZELLNER, CHRISTIAN A </t>
  </si>
  <si>
    <t>CHEST PAIN</t>
  </si>
  <si>
    <t>198</t>
  </si>
  <si>
    <t>ANGINA PECTORIS &amp; CORONARY ATHEROSCLEROS</t>
  </si>
  <si>
    <t>10/3/2015</t>
  </si>
  <si>
    <t>10/30/1950</t>
  </si>
  <si>
    <t>HYPERTENSV CHR KIDNY DZ W STG 5 ESR</t>
  </si>
  <si>
    <t xml:space="preserve">BURRI, MANJULA </t>
  </si>
  <si>
    <t>259253177</t>
  </si>
  <si>
    <t xml:space="preserve">MATOS, GABOR </t>
  </si>
  <si>
    <t>246</t>
  </si>
  <si>
    <t>PRC CRDVSCPX W DRGELT ST WMCC OR 4+VS/ST</t>
  </si>
  <si>
    <t>174</t>
  </si>
  <si>
    <t>PERCUTANEOUS CARDIOVASCULAR PROCEDURES W</t>
  </si>
  <si>
    <t>11/12/1986</t>
  </si>
  <si>
    <t>29</t>
  </si>
  <si>
    <t>REMVL INFUS DEVCE UPP VEIN,EXTR APP</t>
  </si>
  <si>
    <t xml:space="preserve">MUEHLE, CASEY M </t>
  </si>
  <si>
    <t>8/16/1973</t>
  </si>
  <si>
    <t>42</t>
  </si>
  <si>
    <t>DRAINAGE FACE SKIN, EA</t>
  </si>
  <si>
    <t xml:space="preserve">BANDARU, SINDHURA </t>
  </si>
  <si>
    <t>372</t>
  </si>
  <si>
    <t>MJR GI DISORDRS &amp; PERITONEAL INFECT WCC</t>
  </si>
  <si>
    <t>10/10/1934</t>
  </si>
  <si>
    <t>ACUTE RESPIRATORY FAILURE W/HYPOXIA</t>
  </si>
  <si>
    <t xml:space="preserve">BATTON, ANGELA </t>
  </si>
  <si>
    <t>260455571</t>
  </si>
  <si>
    <t>11/23/2015</t>
  </si>
  <si>
    <t xml:space="preserve">MUEED, SAJJAD </t>
  </si>
  <si>
    <t>5/5/1986</t>
  </si>
  <si>
    <t>259555621</t>
  </si>
  <si>
    <t>L98.419</t>
  </si>
  <si>
    <t>NPCU OF BUTTOCK W/UNSPEC SEVERITY</t>
  </si>
  <si>
    <t xml:space="preserve">WOHLTMANN, CHRISTOPHER D </t>
  </si>
  <si>
    <t>0D1N474</t>
  </si>
  <si>
    <t>BYPASS SIGMOID COLON CUTAN ATS PEA</t>
  </si>
  <si>
    <t>982</t>
  </si>
  <si>
    <t>EXT OR PX UNRELATED TO PRINCIPAL DX W CC</t>
  </si>
  <si>
    <t>11/20/1971</t>
  </si>
  <si>
    <t>44</t>
  </si>
  <si>
    <t>ACUTE SYSTOLC(CONGSTV)HEART FAILURE</t>
  </si>
  <si>
    <t xml:space="preserve">DECKARD, ALAN J </t>
  </si>
  <si>
    <t>638</t>
  </si>
  <si>
    <t>DIABETES W CC</t>
  </si>
  <si>
    <t>12/6/2015</t>
  </si>
  <si>
    <t>TRAUMATIC HEMOTHORAX,IE</t>
  </si>
  <si>
    <t>DRAIN LT PLERUA DRAIN DEV PEA</t>
  </si>
  <si>
    <t>166</t>
  </si>
  <si>
    <t>OTHER RESP SYSTEM O.R. PROCEDURES W MCC</t>
  </si>
  <si>
    <t>OTHER RESPIRATORY &amp; CHEST PROCEDURES</t>
  </si>
  <si>
    <t>DRAINAGE OF RIGHT PLEURAL CAVITY,PA</t>
  </si>
  <si>
    <t>3/19/2016</t>
  </si>
  <si>
    <t>12/20/2015</t>
  </si>
  <si>
    <t>11/4/1960</t>
  </si>
  <si>
    <t>ACUTE PANCREATITIS, UNSPECIFIED</t>
  </si>
  <si>
    <t>439</t>
  </si>
  <si>
    <t>DISORDER OF PANCREAS EXC MALIGNANCY W CC</t>
  </si>
  <si>
    <t>282</t>
  </si>
  <si>
    <t>DISORDERS OF PANCREAS EXCEPT MALIGNANCY</t>
  </si>
  <si>
    <t>3/10/1942</t>
  </si>
  <si>
    <t>DIVLOS OF LI W/O PERFOR/ABSCS W/BLE</t>
  </si>
  <si>
    <t>INSPECT LWR INTESTINAL TRACTNAT/AOE</t>
  </si>
  <si>
    <t xml:space="preserve">ANNABA, FADI </t>
  </si>
  <si>
    <t>379</t>
  </si>
  <si>
    <t>G.I. HEMORRHAGE W/O CC/MCC</t>
  </si>
  <si>
    <t>DIVLOS UNSP W/O PERFOR/ABSCS W/BLEE</t>
  </si>
  <si>
    <t>2/10/2016</t>
  </si>
  <si>
    <t>1/18/1952</t>
  </si>
  <si>
    <t>GASTROSTOMY INFECTION</t>
  </si>
  <si>
    <t>MALFUNCTION, REACTION &amp; COMPLICATION OF</t>
  </si>
  <si>
    <t>DISPLCMN,GI PROSTH DEV,IMPL&amp;GRFT,IE</t>
  </si>
  <si>
    <t>EXTIRPATNMATTRDUODENUMNAT/AOE</t>
  </si>
  <si>
    <t>920</t>
  </si>
  <si>
    <t>COMPLICATIONS OF TREATMENT W CC</t>
  </si>
  <si>
    <t>813</t>
  </si>
  <si>
    <t>OTHER COMPLICATIONS OF TREATMENT</t>
  </si>
  <si>
    <t>Xfer from Hlth Fac</t>
  </si>
  <si>
    <t>CHANGE FEED DEV UP INTEST TRACT EA</t>
  </si>
  <si>
    <t>919</t>
  </si>
  <si>
    <t>COMPLICATIONS OF TREATMENT W MCC</t>
  </si>
  <si>
    <t>10/11/1967</t>
  </si>
  <si>
    <t>48</t>
  </si>
  <si>
    <t>RESPIRTRY VENTILTN,&lt;24 CONSCTV HRS</t>
  </si>
  <si>
    <t>DILATN COR ART,2 SITE W/DEID,PA</t>
  </si>
  <si>
    <t>3/9/2016</t>
  </si>
  <si>
    <t>12/11/1929</t>
  </si>
  <si>
    <t>86</t>
  </si>
  <si>
    <t>263863557</t>
  </si>
  <si>
    <t xml:space="preserve">EL-ZAWAHRY, AHMED M </t>
  </si>
  <si>
    <t>EXTIRP OF MATTER BLADDER,VN OR AOE</t>
  </si>
  <si>
    <t>4/2/1958</t>
  </si>
  <si>
    <t>OSTEOMYELITIS, UNSPECIFIED</t>
  </si>
  <si>
    <t>OTHER GOVERNMENT PAYORS</t>
  </si>
  <si>
    <t>DILATION RT FEMORAL ART W/ID,PA</t>
  </si>
  <si>
    <t xml:space="preserve">PAN, JAMES </t>
  </si>
  <si>
    <t>503</t>
  </si>
  <si>
    <t>FOOT PROCEDURES W MCC</t>
  </si>
  <si>
    <t>FOOT &amp; TOE PROCEDURES</t>
  </si>
  <si>
    <t>OTHER ENCEPHALOPATHY</t>
  </si>
  <si>
    <t>ULTRASOUND RT&amp;LT HEART,TRANSESOPHGL</t>
  </si>
  <si>
    <t xml:space="preserve">CHEN, STEPHEN Y </t>
  </si>
  <si>
    <t>NONSPEC CEREBROVASCULAR DISORDERS WMCC</t>
  </si>
  <si>
    <t>OTH COMPLICTNS OF PROCEDURES,NEC,IE</t>
  </si>
  <si>
    <t>12/26/1951</t>
  </si>
  <si>
    <t>DIEULAFOY LESION OF STOMAC&amp;DUODENUM</t>
  </si>
  <si>
    <t>326</t>
  </si>
  <si>
    <t>STOMACH, ESOPHAGEAL &amp; DUODENAL PROC WMCC</t>
  </si>
  <si>
    <t>DRAINAGE OF PERITONEAL CAVITY, PA</t>
  </si>
  <si>
    <t>6/14/1946</t>
  </si>
  <si>
    <t>NONALCOHOLIC STEATOHEPATITIS (NASH)</t>
  </si>
  <si>
    <t>283</t>
  </si>
  <si>
    <t>OTHER DISORDERS OF THE LIVER</t>
  </si>
  <si>
    <t>PORTAL HYPERTENSION</t>
  </si>
  <si>
    <t>442</t>
  </si>
  <si>
    <t>DSRDRS LIVER EXC MALG,CIRR,ALC HEPA W CC</t>
  </si>
  <si>
    <t>260781265</t>
  </si>
  <si>
    <t>11/11/1928</t>
  </si>
  <si>
    <t>OSTEOMYELITIS VERTEBRA,LUMBAR REG</t>
  </si>
  <si>
    <t>DRAING LUMBAR VERTEBRAL DSC,PA,DIAG</t>
  </si>
  <si>
    <t>477</t>
  </si>
  <si>
    <t>BX MUSCULOSKELTL SYS&amp;CONNECTVE TISS WMCC</t>
  </si>
  <si>
    <t>344</t>
  </si>
  <si>
    <t>OSTEOMYELITIS, SEPTIC ARTHRITIS &amp; OTHER</t>
  </si>
  <si>
    <t>THRMBOSIS,VSCLR PROSTH DEV,IMPLN,IE</t>
  </si>
  <si>
    <t>206</t>
  </si>
  <si>
    <t>MALFUNCTION,REACTION,COMPLICATION OF CAR</t>
  </si>
  <si>
    <t>10/28/1959</t>
  </si>
  <si>
    <t>56</t>
  </si>
  <si>
    <t>EXCISN MID ESOPHAGS NAT/AOE DIAGNS</t>
  </si>
  <si>
    <t>260617972</t>
  </si>
  <si>
    <t>11/30/2015</t>
  </si>
  <si>
    <t>R59.1</t>
  </si>
  <si>
    <t>GENERALIZED ENLARGED LYMPH NODES</t>
  </si>
  <si>
    <t xml:space="preserve">HAZELRIGG, STEPHEN R </t>
  </si>
  <si>
    <t>0W9B00Z</t>
  </si>
  <si>
    <t>DRAINAGE LT PLEURAL CAVITY W/DD, OA</t>
  </si>
  <si>
    <t>803</t>
  </si>
  <si>
    <t>OTH OR PX BLOOD&amp;BLOOD FORMNG ORGANS W CC</t>
  </si>
  <si>
    <t>651</t>
  </si>
  <si>
    <t>OTHER PROCEDURES OF BLOOD &amp; BLOOD-FORMIN</t>
  </si>
  <si>
    <t>5/26/1949</t>
  </si>
  <si>
    <t>GASTRO-ESOPHAGEAL REFLUX DZ W/O ESO</t>
  </si>
  <si>
    <t>TYP 2 DM W DBTC AUTON(POLY)NEURPTHY</t>
  </si>
  <si>
    <t>CRANIAL&amp;PERIPHERAL NERVE DISORDRS W/OMCC</t>
  </si>
  <si>
    <t>PERIPHERAL, CRANIAL &amp; AUTONOMIC NERVE DI</t>
  </si>
  <si>
    <t>2/2/2016</t>
  </si>
  <si>
    <t>NTICH IN BRAIN STEM</t>
  </si>
  <si>
    <t>INTRACRANIAL HEMORRHAGE</t>
  </si>
  <si>
    <t>EXCISION DUODENUM NAT/AOE</t>
  </si>
  <si>
    <t>6/15/1961</t>
  </si>
  <si>
    <t xml:space="preserve">DOWNS, DAVID </t>
  </si>
  <si>
    <t>261620850</t>
  </si>
  <si>
    <t>ALCHLIC CIRRHOSIS OF LIVER W ASCITE</t>
  </si>
  <si>
    <t xml:space="preserve">STONE, STEPHEN P </t>
  </si>
  <si>
    <t xml:space="preserve">HAYDEN, KYLE B </t>
  </si>
  <si>
    <t>432</t>
  </si>
  <si>
    <t>CIRRHOSIS &amp; ALCOHOLIC HEPATITIS W MCC</t>
  </si>
  <si>
    <t>ALCOHOLIC LIVER DISEASE</t>
  </si>
  <si>
    <t>7/2/1988</t>
  </si>
  <si>
    <t>27</t>
  </si>
  <si>
    <t>PRIMARY SPONTANEOUS PNEUMOTHORAX</t>
  </si>
  <si>
    <t>DRAINAGE LT PLEURAL CAVITY W/DD, PA</t>
  </si>
  <si>
    <t>200</t>
  </si>
  <si>
    <t>PNEUMOTHORAX W CC</t>
  </si>
  <si>
    <t>143</t>
  </si>
  <si>
    <t>OTHER RESPIRATORY DIAGNOSES EXCEPT SIGNS</t>
  </si>
  <si>
    <t>3/24/2016</t>
  </si>
  <si>
    <t>SECONDARY SPONTANEOUS PNEUMOTHORAX</t>
  </si>
  <si>
    <t>DESTRUCTION LT PLEURA PERC ENDO APP</t>
  </si>
  <si>
    <t>164</t>
  </si>
  <si>
    <t>MAJOR CHEST PROCEDURES W CC</t>
  </si>
  <si>
    <t>I/R</t>
  </si>
  <si>
    <t>Pt Type</t>
  </si>
  <si>
    <t>DOB</t>
  </si>
  <si>
    <t>Prin Px</t>
  </si>
  <si>
    <t>Prin Px Desc</t>
  </si>
  <si>
    <t>POO</t>
  </si>
  <si>
    <t>Prin Surgeon</t>
  </si>
  <si>
    <t>MS-DRG</t>
  </si>
  <si>
    <t>MS-DRG Desc</t>
  </si>
  <si>
    <t>APR DRG</t>
  </si>
  <si>
    <t>APR DRG Desc</t>
  </si>
  <si>
    <t>Days Prev Admit</t>
  </si>
  <si>
    <t>10/23/1934</t>
  </si>
  <si>
    <t>264242918</t>
  </si>
  <si>
    <t>4/5/2016</t>
  </si>
  <si>
    <t>4/6/2016</t>
  </si>
  <si>
    <t>12/26/1935</t>
  </si>
  <si>
    <t>PAROXYSMAL ATRIAL FIBRILLATION</t>
  </si>
  <si>
    <t>REPAIR LT HAND SUBCU TISSUE FAS, OA</t>
  </si>
  <si>
    <t xml:space="preserve">WHITMORE, MICHAEL </t>
  </si>
  <si>
    <t>988</t>
  </si>
  <si>
    <t>NON-EXT OR PX UNRELATED TO PRINC DX W CC</t>
  </si>
  <si>
    <t>952</t>
  </si>
  <si>
    <t>NONEXTENSIVE PROCEDURE UNRELATED TO PRIN</t>
  </si>
  <si>
    <t>264474990</t>
  </si>
  <si>
    <t>4/13/2016</t>
  </si>
  <si>
    <t>4/20/2016</t>
  </si>
  <si>
    <t>5/5/1957</t>
  </si>
  <si>
    <t>ENCEPHALOPATHY, UNSPECIFIED</t>
  </si>
  <si>
    <t xml:space="preserve">GILCHRIST, JAMES M </t>
  </si>
  <si>
    <t>263981300</t>
  </si>
  <si>
    <t>3/27/2016</t>
  </si>
  <si>
    <t>4/4/2016</t>
  </si>
  <si>
    <t>264582263</t>
  </si>
  <si>
    <t>4/16/2016</t>
  </si>
  <si>
    <t>4/17/2016</t>
  </si>
  <si>
    <t>F41.1</t>
  </si>
  <si>
    <t>GENERALIZED ANXIETY DISORDER</t>
  </si>
  <si>
    <t>880</t>
  </si>
  <si>
    <t>ACUTE ADJSTMNT RXN&amp;PSYCHOSOCIAL DYSFNCTN</t>
  </si>
  <si>
    <t>756</t>
  </si>
  <si>
    <t>ACUTE ANXIETY &amp; DELIRIUM STATES</t>
  </si>
  <si>
    <t>12/23/1943</t>
  </si>
  <si>
    <t>264205659</t>
  </si>
  <si>
    <t>4/9/2016</t>
  </si>
  <si>
    <t>264134107</t>
  </si>
  <si>
    <t>4/1/2016</t>
  </si>
  <si>
    <t>INSERT INFUSN DEVC LT BASIL VEIN,PA</t>
  </si>
  <si>
    <t>7/29/1946</t>
  </si>
  <si>
    <t>Clinic</t>
  </si>
  <si>
    <t>264039132</t>
  </si>
  <si>
    <t>4/2/2016</t>
  </si>
  <si>
    <t>4/27/1946</t>
  </si>
  <si>
    <t>DRAINAGE OF LT BUTTOCK, OA, DIAG</t>
  </si>
  <si>
    <t xml:space="preserve">TEHRANI, NADER </t>
  </si>
  <si>
    <t>264300666</t>
  </si>
  <si>
    <t>4/7/2016</t>
  </si>
  <si>
    <t>4/11/2016</t>
  </si>
  <si>
    <t>IRRIGTN PERITONEAL CAV DIALYSATE,PA</t>
  </si>
  <si>
    <t>637</t>
  </si>
  <si>
    <t>DIABETES W MCC</t>
  </si>
  <si>
    <t>9/26/1921</t>
  </si>
  <si>
    <t>264006727</t>
  </si>
  <si>
    <t>B4141ZZ</t>
  </si>
  <si>
    <t>FLRSCPY SUPR MSNTRC ART LOW OSM CNT</t>
  </si>
  <si>
    <t>2/19/2016</t>
  </si>
  <si>
    <t>10/18/1990</t>
  </si>
  <si>
    <t>25</t>
  </si>
  <si>
    <t>FOREIGN BODY IN STOMACH, IE</t>
  </si>
  <si>
    <t>DISCHARGED/TRANSFERRED TO PSYCH HOSP</t>
  </si>
  <si>
    <t>EXTIRPAT MATTER STOMACH NAT/AOE</t>
  </si>
  <si>
    <t>264099573</t>
  </si>
  <si>
    <t>395</t>
  </si>
  <si>
    <t>OTHER DIGESTIVE SYSTEM DX W/O CC/MCC</t>
  </si>
  <si>
    <t>1/8/1931</t>
  </si>
  <si>
    <t>GASTRITIS, UNSPECIFIED, W/BLEEDING</t>
  </si>
  <si>
    <t>241</t>
  </si>
  <si>
    <t>PEPTIC ULCER &amp; GASTRITIS</t>
  </si>
  <si>
    <t>264171026</t>
  </si>
  <si>
    <t>4/8/2016</t>
  </si>
  <si>
    <t>EXCISION ESOPHAGUS NAT/AOE DIAGNOS</t>
  </si>
  <si>
    <t>7/27/1932</t>
  </si>
  <si>
    <t>PRESSURE ULCER OF RT HIP, STAGE 3</t>
  </si>
  <si>
    <t>592</t>
  </si>
  <si>
    <t>SKIN ULCERS W MCC</t>
  </si>
  <si>
    <t>380</t>
  </si>
  <si>
    <t>SKIN ULCERS</t>
  </si>
  <si>
    <t>2/29/2016</t>
  </si>
  <si>
    <t>7/31/1964</t>
  </si>
  <si>
    <t>51</t>
  </si>
  <si>
    <t>264170473</t>
  </si>
  <si>
    <t>4/3/2016</t>
  </si>
  <si>
    <t>H83.09</t>
  </si>
  <si>
    <t>LABYRINTHITIS, UNSPECIFIED EAR</t>
  </si>
  <si>
    <t>149</t>
  </si>
  <si>
    <t>DYSEQUILIBRIUM</t>
  </si>
  <si>
    <t>111</t>
  </si>
  <si>
    <t>VERTIGO &amp; OTHER LABYRINTH DISORDERS</t>
  </si>
  <si>
    <t>5/28/1968</t>
  </si>
  <si>
    <t>47</t>
  </si>
  <si>
    <t>INFCT&amp;INFLM,PERITONL DIALYS CATH,IE</t>
  </si>
  <si>
    <t>REMOVAL INF DEV PERITONEAL CAV, OA</t>
  </si>
  <si>
    <t>264668245</t>
  </si>
  <si>
    <t>4/19/2016</t>
  </si>
  <si>
    <t>4/22/2016</t>
  </si>
  <si>
    <t>11/14/1940</t>
  </si>
  <si>
    <t xml:space="preserve">NOLASCO MORALES, CARLOS E </t>
  </si>
  <si>
    <t>264789611</t>
  </si>
  <si>
    <t>4/24/2016</t>
  </si>
  <si>
    <t>4/27/2016</t>
  </si>
  <si>
    <t>ACUT&amp;CHRONC RESP FAILR,W/HYPERCAPNI</t>
  </si>
  <si>
    <t>7/24/1969</t>
  </si>
  <si>
    <t>46</t>
  </si>
  <si>
    <t>438</t>
  </si>
  <si>
    <t>DISORDER OF PANCREAS EXC MALIGNANCY WMCC</t>
  </si>
  <si>
    <t>264587775</t>
  </si>
  <si>
    <t xml:space="preserve">KRALL, ALLEN </t>
  </si>
  <si>
    <t>8/20/1954</t>
  </si>
  <si>
    <t>MAL NEO UPR LBE,LT BRONCHUS OR LUNG</t>
  </si>
  <si>
    <t>DRAINAGE LT PLEURAL CAVITY,PA, DIAG</t>
  </si>
  <si>
    <t xml:space="preserve">KAPITAN, KENT S </t>
  </si>
  <si>
    <t>263983496</t>
  </si>
  <si>
    <t>10/2/1940</t>
  </si>
  <si>
    <t>EXCISION THORACIC VETEBRA PA DIAGNO</t>
  </si>
  <si>
    <t>854</t>
  </si>
  <si>
    <t>INFECTIOUS &amp; PARASITIC DIS W OR PX W CC</t>
  </si>
  <si>
    <t>3/30/2016</t>
  </si>
  <si>
    <t>264787912</t>
  </si>
  <si>
    <t>4/26/2016</t>
  </si>
  <si>
    <t>URINARY TRACT INFECTN,SITE NOT SPEC</t>
  </si>
  <si>
    <t>690</t>
  </si>
  <si>
    <t>KIDNEY &amp; URINARY TRACT INFECTIONS W/OMCC</t>
  </si>
  <si>
    <t>463</t>
  </si>
  <si>
    <t>KIDNEY &amp; URINARY TRACT INFECTIONS</t>
  </si>
  <si>
    <t>10/15/1960</t>
  </si>
  <si>
    <t>MALIGNANT NEOPLASM OF SPLEEN</t>
  </si>
  <si>
    <t>840</t>
  </si>
  <si>
    <t>LYMPHOMA &amp; NON-ACUTE LEUKEMIA W MCC</t>
  </si>
  <si>
    <t>691</t>
  </si>
  <si>
    <t>LYMPHOMA, MYELOMA &amp; NON-ACUTE LEUKEMIA</t>
  </si>
  <si>
    <t>5/3/1953</t>
  </si>
  <si>
    <t>ARTRIOVENOUS MALFRM DIGEST SYS VESL</t>
  </si>
  <si>
    <t>REPAIR DUODENUM,NATURAL/ARTFCL ENDO</t>
  </si>
  <si>
    <t>264220823</t>
  </si>
  <si>
    <t>264300328</t>
  </si>
  <si>
    <t>4/12/2016</t>
  </si>
  <si>
    <t>Disclosure: Data may not be finalized and all patients may not be included for  (MAR16, APR16, MAY16)</t>
  </si>
  <si>
    <t>0FPB8DZ</t>
  </si>
  <si>
    <t>Removal of Intraluminal Device from Hepatobiliary Duct, Via Natural or Artificial Opening Endoscopic</t>
  </si>
  <si>
    <t>#ED Visits/6 Mth Prior</t>
  </si>
  <si>
    <t>E03.9</t>
  </si>
  <si>
    <t>Hypothyroidism, unspecified</t>
  </si>
  <si>
    <t>Y</t>
  </si>
  <si>
    <t>E78.5</t>
  </si>
  <si>
    <t>Hyperlipidemia, unspecified</t>
  </si>
  <si>
    <t>H91.93</t>
  </si>
  <si>
    <t>Unspecified hearing loss, bilateral</t>
  </si>
  <si>
    <t>J45.909</t>
  </si>
  <si>
    <t>Unspecified asthma, uncomplicated</t>
  </si>
  <si>
    <t>K20.9</t>
  </si>
  <si>
    <t>Esophagitis, unspecified</t>
  </si>
  <si>
    <t>K30</t>
  </si>
  <si>
    <t>Functional dyspepsia</t>
  </si>
  <si>
    <t>K44.9</t>
  </si>
  <si>
    <t>Diaphragmatic hernia without obstruction or gangre</t>
  </si>
  <si>
    <t>K57.90</t>
  </si>
  <si>
    <t>M19.90</t>
  </si>
  <si>
    <t>Unspecified osteoarthritis, unspecified site</t>
  </si>
  <si>
    <t>R11.2</t>
  </si>
  <si>
    <t>Nausea with vomiting, unspecified</t>
  </si>
  <si>
    <t>R13.10</t>
  </si>
  <si>
    <t>Dysphagia, unspecified</t>
  </si>
  <si>
    <t>R32</t>
  </si>
  <si>
    <t>Unspecified urinary incontinence</t>
  </si>
  <si>
    <t>R63.4</t>
  </si>
  <si>
    <t>Abnormal weight loss</t>
  </si>
  <si>
    <t>Z66</t>
  </si>
  <si>
    <t>Do not resuscitate</t>
  </si>
  <si>
    <t>Z87.440</t>
  </si>
  <si>
    <t>Personal history of urinary (tract) infections</t>
  </si>
  <si>
    <t>Z87.891</t>
  </si>
  <si>
    <t>Personal history of nicotine dependence</t>
  </si>
  <si>
    <t>E11.9</t>
  </si>
  <si>
    <t>Type 2 diabetes mellitus without complications</t>
  </si>
  <si>
    <t>I08.1</t>
  </si>
  <si>
    <t>Rheumatic disorders of both mitral and tricuspid v</t>
  </si>
  <si>
    <t>I69.31</t>
  </si>
  <si>
    <t>Cognitive deficits following cerebral infarction</t>
  </si>
  <si>
    <t>I69.354</t>
  </si>
  <si>
    <t>Hemiplegia and hemiparesis following cerebral infa</t>
  </si>
  <si>
    <t>R65.20</t>
  </si>
  <si>
    <t>Severe sepsis without septic shock</t>
  </si>
  <si>
    <t>Z79.02</t>
  </si>
  <si>
    <t>Long term (current) use of antithrombotics/antipla</t>
  </si>
  <si>
    <t>Z79.82</t>
  </si>
  <si>
    <t>Long term (current) use of aspirin</t>
  </si>
  <si>
    <t>Z89.512</t>
  </si>
  <si>
    <t>Acquired absence of left leg below knee</t>
  </si>
  <si>
    <t>I25.10</t>
  </si>
  <si>
    <t>I25.2</t>
  </si>
  <si>
    <t>Old myocardial infarction</t>
  </si>
  <si>
    <t>I25.82</t>
  </si>
  <si>
    <t>Chronic total occlusion of coronary artery</t>
  </si>
  <si>
    <t>I34.0</t>
  </si>
  <si>
    <t>Nonrheumatic mitral (valve) insufficiency</t>
  </si>
  <si>
    <t>J81.1</t>
  </si>
  <si>
    <t>Chronic pulmonary edema</t>
  </si>
  <si>
    <t>Z95.1</t>
  </si>
  <si>
    <t>Presence of aortocoronary bypass graft</t>
  </si>
  <si>
    <t>G35</t>
  </si>
  <si>
    <t>Multiple sclerosis</t>
  </si>
  <si>
    <t>I82.422</t>
  </si>
  <si>
    <t>Acute embolism and thrombosis of left iliac vein</t>
  </si>
  <si>
    <t>R19.09</t>
  </si>
  <si>
    <t>Other intra-abdominal and pelvic swelling, mass an</t>
  </si>
  <si>
    <t>Z85.43</t>
  </si>
  <si>
    <t>Personal history of malignant neoplasm of ovary</t>
  </si>
  <si>
    <t>D72.829</t>
  </si>
  <si>
    <t>Elevated white blood cell count, unspecified</t>
  </si>
  <si>
    <t>S61.412A</t>
  </si>
  <si>
    <t>Laceration without foreign body of left hand, init</t>
  </si>
  <si>
    <t>W18.30XA</t>
  </si>
  <si>
    <t>Fall on same level, unspecified, initial encounter</t>
  </si>
  <si>
    <t>Z91.81</t>
  </si>
  <si>
    <t>History of falling</t>
  </si>
  <si>
    <t>Z92.21</t>
  </si>
  <si>
    <t>Personal history of antineoplastic chemotherapy</t>
  </si>
  <si>
    <t>E21.0</t>
  </si>
  <si>
    <t>Primary hyperparathyroidism</t>
  </si>
  <si>
    <t>E55.9</t>
  </si>
  <si>
    <t>Vitamin D deficiency, unspecified</t>
  </si>
  <si>
    <t>E66.01</t>
  </si>
  <si>
    <t>Morbid (severe) obesity due to excess calories</t>
  </si>
  <si>
    <t>E83.52</t>
  </si>
  <si>
    <t>Hypercalcemia</t>
  </si>
  <si>
    <t>G47.33</t>
  </si>
  <si>
    <t>Obstructive sleep apnea (adult) (pediatric)</t>
  </si>
  <si>
    <t>I50.32</t>
  </si>
  <si>
    <t>Chronic diastolic (congestive) heart failure</t>
  </si>
  <si>
    <t>Constipation, unspecified</t>
  </si>
  <si>
    <t>N40.0</t>
  </si>
  <si>
    <t>Enlarged prostate without lower urinary tract symp</t>
  </si>
  <si>
    <t>R00.0</t>
  </si>
  <si>
    <t>Tachycardia, unspecified</t>
  </si>
  <si>
    <t>R33.9</t>
  </si>
  <si>
    <t>Retention of urine, unspecified</t>
  </si>
  <si>
    <t>N</t>
  </si>
  <si>
    <t>R65.10</t>
  </si>
  <si>
    <t xml:space="preserve">Systemic inflammatory response syndrome (SIRS) of </t>
  </si>
  <si>
    <t>Z68.41</t>
  </si>
  <si>
    <t>Body mass index (BMI) 40.0-44.9, adult</t>
  </si>
  <si>
    <t>Z95.5</t>
  </si>
  <si>
    <t>Presence of coronary angioplasty implant and graft</t>
  </si>
  <si>
    <t>B96.89</t>
  </si>
  <si>
    <t>Other specified bacterial agents as the cause of d</t>
  </si>
  <si>
    <t>N18.9</t>
  </si>
  <si>
    <t>Chronic kidney disease, unspecified</t>
  </si>
  <si>
    <t>N31.9</t>
  </si>
  <si>
    <t>Neuromuscular dysfunction of bladder, unspecified</t>
  </si>
  <si>
    <t>Z79.4</t>
  </si>
  <si>
    <t>Long term (current) use of insulin</t>
  </si>
  <si>
    <t>Z88.1</t>
  </si>
  <si>
    <t>Allergy status to other antibiotic agents status</t>
  </si>
  <si>
    <t>Z88.8</t>
  </si>
  <si>
    <t>Allergy status to other drugs, medicaments and bio</t>
  </si>
  <si>
    <t>Z94.0</t>
  </si>
  <si>
    <t>Kidney transplant status</t>
  </si>
  <si>
    <t>E11.40</t>
  </si>
  <si>
    <t>Type 2 diabetes mellitus with diabetic neuropathy,</t>
  </si>
  <si>
    <t>Y95</t>
  </si>
  <si>
    <t>Nosocomial condition</t>
  </si>
  <si>
    <t>Z87.01</t>
  </si>
  <si>
    <t>Personal history of pneumonia (recurrent)</t>
  </si>
  <si>
    <t>Z99.81</t>
  </si>
  <si>
    <t>Dependence on supplemental oxygen</t>
  </si>
  <si>
    <t>B35.6</t>
  </si>
  <si>
    <t>Tinea cruris</t>
  </si>
  <si>
    <t>D69.6</t>
  </si>
  <si>
    <t>Thrombocytopenia, unspecified</t>
  </si>
  <si>
    <t>D73.1</t>
  </si>
  <si>
    <t>Hypersplenism</t>
  </si>
  <si>
    <t>E83.42</t>
  </si>
  <si>
    <t>Hypomagnesemia</t>
  </si>
  <si>
    <t>E87.0</t>
  </si>
  <si>
    <t>Hyperosmolality and hypernatremia</t>
  </si>
  <si>
    <t>E87.4</t>
  </si>
  <si>
    <t>Mixed disorder of acid-base balance</t>
  </si>
  <si>
    <t>E87.70</t>
  </si>
  <si>
    <t>Fluid overload, unspecified</t>
  </si>
  <si>
    <t>E88.81</t>
  </si>
  <si>
    <t>Metabolic syndrome</t>
  </si>
  <si>
    <t>I07.1</t>
  </si>
  <si>
    <t>Rheumatic tricuspid insufficiency</t>
  </si>
  <si>
    <t>I70.0</t>
  </si>
  <si>
    <t>Atherosclerosis of aorta</t>
  </si>
  <si>
    <t>I85.00</t>
  </si>
  <si>
    <t>Esophageal varices without bleeding</t>
  </si>
  <si>
    <t>J96.11</t>
  </si>
  <si>
    <t>Chronic respiratory failure with hypoxia</t>
  </si>
  <si>
    <t>K74.69</t>
  </si>
  <si>
    <t>Other cirrhosis of liver</t>
  </si>
  <si>
    <t>M06.9</t>
  </si>
  <si>
    <t>Rheumatoid arthritis, unspecified</t>
  </si>
  <si>
    <t>F41.9</t>
  </si>
  <si>
    <t>Anxiety disorder, unspecified</t>
  </si>
  <si>
    <t>I35.0</t>
  </si>
  <si>
    <t>Nonrheumatic aortic (valve) stenosis</t>
  </si>
  <si>
    <t>Z79.899</t>
  </si>
  <si>
    <t>Other long term (current) drug therapy</t>
  </si>
  <si>
    <t>Z91.041</t>
  </si>
  <si>
    <t>Radiographic dye allergy status</t>
  </si>
  <si>
    <t>Z93.0</t>
  </si>
  <si>
    <t>Tracheostomy status</t>
  </si>
  <si>
    <t>I50.42</t>
  </si>
  <si>
    <t>Chronic combined systolic (congestive) and diastol</t>
  </si>
  <si>
    <t>N18.4</t>
  </si>
  <si>
    <t>Chronic kidney disease, stage 4 (severe)</t>
  </si>
  <si>
    <t>F17.210</t>
  </si>
  <si>
    <t>Nicotine dependence, cigarettes, uncomplicated</t>
  </si>
  <si>
    <t>H91.90</t>
  </si>
  <si>
    <t>Unspecified hearing loss, unspecified ear</t>
  </si>
  <si>
    <t>M85.80</t>
  </si>
  <si>
    <t>Other specified disorders of bone density and stru</t>
  </si>
  <si>
    <t>R18.8</t>
  </si>
  <si>
    <t>Other ascites</t>
  </si>
  <si>
    <t>Z94.4</t>
  </si>
  <si>
    <t>Liver transplant status</t>
  </si>
  <si>
    <t>Z96.649</t>
  </si>
  <si>
    <t>Presence of unspecified artificial hip joint</t>
  </si>
  <si>
    <t>F11.20</t>
  </si>
  <si>
    <t>Opioid dependence, uncomplicated</t>
  </si>
  <si>
    <t>F40.240</t>
  </si>
  <si>
    <t>Claustrophobia</t>
  </si>
  <si>
    <t>G89.29</t>
  </si>
  <si>
    <t>Other chronic pain</t>
  </si>
  <si>
    <t>I73.9</t>
  </si>
  <si>
    <t>Peripheral vascular disease, unspecified</t>
  </si>
  <si>
    <t>J96.10</t>
  </si>
  <si>
    <t>Chronic respiratory failure, unspecified whether w</t>
  </si>
  <si>
    <t>K22.6</t>
  </si>
  <si>
    <t>Gastro-esophageal laceration-hemorrhage syndrome</t>
  </si>
  <si>
    <t>K43.5</t>
  </si>
  <si>
    <t>Parastomal hernia without obstruction or  gangrene</t>
  </si>
  <si>
    <t>M43.16</t>
  </si>
  <si>
    <t>Spondylolisthesis, lumbar region</t>
  </si>
  <si>
    <t>M79.7</t>
  </si>
  <si>
    <t>Fibromyalgia</t>
  </si>
  <si>
    <t>Z79.891</t>
  </si>
  <si>
    <t>Long term (current) use of opiate analgesic</t>
  </si>
  <si>
    <t>Z85.038</t>
  </si>
  <si>
    <t>Personal history of other malignant neoplasm of la</t>
  </si>
  <si>
    <t>Z86.73</t>
  </si>
  <si>
    <t>Personal history of transient ischemic attack (TIA</t>
  </si>
  <si>
    <t>Z93.2</t>
  </si>
  <si>
    <t>Ileostomy status</t>
  </si>
  <si>
    <t>E46</t>
  </si>
  <si>
    <t>Unspecified protein-calorie malnutrition</t>
  </si>
  <si>
    <t>K25.9</t>
  </si>
  <si>
    <t>Gastric ulcer, unspecified as acute or chronic, wi</t>
  </si>
  <si>
    <t>K29.80</t>
  </si>
  <si>
    <t>Duodenitis without bleeding</t>
  </si>
  <si>
    <t>M62.81</t>
  </si>
  <si>
    <t>Muscle weakness (generalized)</t>
  </si>
  <si>
    <t>N32.81</t>
  </si>
  <si>
    <t>Overactive bladder</t>
  </si>
  <si>
    <t>R63.1</t>
  </si>
  <si>
    <t>Polydipsia</t>
  </si>
  <si>
    <t>W19.XXXA</t>
  </si>
  <si>
    <t>Unspecified fall, initial encounter</t>
  </si>
  <si>
    <t>Z85.048</t>
  </si>
  <si>
    <t>Personal history of other malignant neoplasm of re</t>
  </si>
  <si>
    <t>Z85.118</t>
  </si>
  <si>
    <t>Personal history of other malignant neoplasm of br</t>
  </si>
  <si>
    <t>Z87.11</t>
  </si>
  <si>
    <t>Personal history of peptic ulcer disease</t>
  </si>
  <si>
    <t>Z90.49</t>
  </si>
  <si>
    <t>Acquired absence of other specified parts of diges</t>
  </si>
  <si>
    <t>B96.20</t>
  </si>
  <si>
    <t xml:space="preserve">Unspecified Escherichia coli E. coli as the cause </t>
  </si>
  <si>
    <t>B96.4</t>
  </si>
  <si>
    <t>Proteus (mirabilis) (morganii) as the cause of dis</t>
  </si>
  <si>
    <t>L89.151</t>
  </si>
  <si>
    <t>Pressure ulcer of sacral region, stage 1</t>
  </si>
  <si>
    <t>L89.321</t>
  </si>
  <si>
    <t>Pressure ulcer of left buttock, stage 1</t>
  </si>
  <si>
    <t>Z68.43</t>
  </si>
  <si>
    <t>Body mass index (BMI) 50-59.9 , adult</t>
  </si>
  <si>
    <t>Z88.0</t>
  </si>
  <si>
    <t>Allergy status to penicillin</t>
  </si>
  <si>
    <t>Z88.2</t>
  </si>
  <si>
    <t>Allergy status to sulfonamides status</t>
  </si>
  <si>
    <t>D63.1</t>
  </si>
  <si>
    <t>Anemia in chronic kidney disease</t>
  </si>
  <si>
    <t>E66.9</t>
  </si>
  <si>
    <t>Obesity, unspecified</t>
  </si>
  <si>
    <t>E87.3</t>
  </si>
  <si>
    <t>Alkalosis</t>
  </si>
  <si>
    <t>H57.02</t>
  </si>
  <si>
    <t>Anisocoria</t>
  </si>
  <si>
    <t>N18.3</t>
  </si>
  <si>
    <t>Chronic kidney disease, stage 3 (moderate)</t>
  </si>
  <si>
    <t>R23.0</t>
  </si>
  <si>
    <t>Cyanosis</t>
  </si>
  <si>
    <t>Z68.42</t>
  </si>
  <si>
    <t>Body mass index (BMI) 45.0-49.9, adult</t>
  </si>
  <si>
    <t>Z91.19</t>
  </si>
  <si>
    <t>Patients noncompliance with other medical treatmen</t>
  </si>
  <si>
    <t>B95.2</t>
  </si>
  <si>
    <t>Enterococcus as the cause of diseases classified e</t>
  </si>
  <si>
    <t>N13.30</t>
  </si>
  <si>
    <t>Unspecified hydronephrosis</t>
  </si>
  <si>
    <t>N13.8</t>
  </si>
  <si>
    <t>Other obstructive and reflux uropathy</t>
  </si>
  <si>
    <t>Z85.51</t>
  </si>
  <si>
    <t>Personal history of malignant neoplasm of bladder</t>
  </si>
  <si>
    <t>K22.70</t>
  </si>
  <si>
    <t>Barretts esophagus without dysplasia</t>
  </si>
  <si>
    <t>D53.9</t>
  </si>
  <si>
    <t>Nutritional anemia, unspecified</t>
  </si>
  <si>
    <t>Q60.0</t>
  </si>
  <si>
    <t>Renal agenesis, unilateral</t>
  </si>
  <si>
    <t>Z85.3</t>
  </si>
  <si>
    <t>Personal history of malignant neoplasm of breast</t>
  </si>
  <si>
    <t>Z88.5</t>
  </si>
  <si>
    <t>Allergy status to narcotic agent status</t>
  </si>
  <si>
    <t>Z90.5</t>
  </si>
  <si>
    <t>Acquired absence of kidney</t>
  </si>
  <si>
    <t>Z99.2</t>
  </si>
  <si>
    <t>Dependence on renal dialysis</t>
  </si>
  <si>
    <t>F32.9</t>
  </si>
  <si>
    <t>Major depressive disorder, single episode, unspeci</t>
  </si>
  <si>
    <t>I24.8</t>
  </si>
  <si>
    <t>Other forms of acute ischemic heart disease</t>
  </si>
  <si>
    <t>R06.00</t>
  </si>
  <si>
    <t>Dyspnea, unspecified</t>
  </si>
  <si>
    <t>C44.509</t>
  </si>
  <si>
    <t>Unspecified malignant neoplasm of skin of other pa</t>
  </si>
  <si>
    <t>D63.8</t>
  </si>
  <si>
    <t>Anemia in other chronic diseases classified elsewh</t>
  </si>
  <si>
    <t>E11.319</t>
  </si>
  <si>
    <t>Type 2 diabetes mellitus with unspecified diabetic</t>
  </si>
  <si>
    <t>Z72.0</t>
  </si>
  <si>
    <t>Tobacco use</t>
  </si>
  <si>
    <t>Z93.3</t>
  </si>
  <si>
    <t>Colostomy status</t>
  </si>
  <si>
    <t>I08.3</t>
  </si>
  <si>
    <t>Combined rheumatic disorders of mitral, aortic and</t>
  </si>
  <si>
    <t>I42.9</t>
  </si>
  <si>
    <t>Cardiomyopathy, unspecified</t>
  </si>
  <si>
    <t>J15.212</t>
  </si>
  <si>
    <t>Pneumonia due to Methicillin resistant Staphylococ</t>
  </si>
  <si>
    <t>E66.2</t>
  </si>
  <si>
    <t>Morbid (severe) obesity with alveolar hypoventilat</t>
  </si>
  <si>
    <t>F17.200</t>
  </si>
  <si>
    <t>Nicotine dependence, unspecified, uncomplicated</t>
  </si>
  <si>
    <t>I08.0</t>
  </si>
  <si>
    <t>Rheumatic disorders of both mitral and aortic valv</t>
  </si>
  <si>
    <t>I25.5</t>
  </si>
  <si>
    <t>Ischemic cardiomyopathy</t>
  </si>
  <si>
    <t>Z88.6</t>
  </si>
  <si>
    <t>Allergy status to analgesic agent status</t>
  </si>
  <si>
    <t>G43.909</t>
  </si>
  <si>
    <t>Migraine, unspecified, not intractable, without st</t>
  </si>
  <si>
    <t>G47.00</t>
  </si>
  <si>
    <t>Insomnia, unspecified</t>
  </si>
  <si>
    <t>I25.119</t>
  </si>
  <si>
    <t>I27.2</t>
  </si>
  <si>
    <t>Other secondary pulmonary hypertension</t>
  </si>
  <si>
    <t>M54.9</t>
  </si>
  <si>
    <t>Dorsalgia, unspecified</t>
  </si>
  <si>
    <t>R31.0</t>
  </si>
  <si>
    <t>Gross hematuria</t>
  </si>
  <si>
    <t>Z79.01</t>
  </si>
  <si>
    <t>Long term (current) use of anticoagulants</t>
  </si>
  <si>
    <t>Z86.74</t>
  </si>
  <si>
    <t>Personal history of sudden cardiac arrest</t>
  </si>
  <si>
    <t>Z95.810</t>
  </si>
  <si>
    <t>Presence of automatic (implantable) cardiac defibr</t>
  </si>
  <si>
    <t>Z96.642</t>
  </si>
  <si>
    <t>Presence of left artificial hip joint</t>
  </si>
  <si>
    <t>G62.9</t>
  </si>
  <si>
    <t>Polyneuropathy, unspecified</t>
  </si>
  <si>
    <t>M10.9</t>
  </si>
  <si>
    <t>Gout, unspecified</t>
  </si>
  <si>
    <t>Z53.09</t>
  </si>
  <si>
    <t>Procedure and treatment not carried out because of</t>
  </si>
  <si>
    <t>E83.39</t>
  </si>
  <si>
    <t>Other disorders of phosphorus metabolism</t>
  </si>
  <si>
    <t>F10.20</t>
  </si>
  <si>
    <t>Alcohol dependence, uncomplicated</t>
  </si>
  <si>
    <t>F12.90</t>
  </si>
  <si>
    <t>Cannabis use, unspecified, uncomplicated</t>
  </si>
  <si>
    <t>I25.84</t>
  </si>
  <si>
    <t>Coronary atherosclerosis due to calcified coronary</t>
  </si>
  <si>
    <t>I50.30</t>
  </si>
  <si>
    <t>Unspecified diastolic (congestive) heart failure</t>
  </si>
  <si>
    <t>I51.81</t>
  </si>
  <si>
    <t>Takotsubo syndrome</t>
  </si>
  <si>
    <t>Z86.718</t>
  </si>
  <si>
    <t>Personal history of other venous thrombosis and em</t>
  </si>
  <si>
    <t>Z89.611</t>
  </si>
  <si>
    <t>Acquired absence of right leg above knee</t>
  </si>
  <si>
    <t>B19.20</t>
  </si>
  <si>
    <t>Unspecified viral hepatitis C without hepatic coma</t>
  </si>
  <si>
    <t>B95.62</t>
  </si>
  <si>
    <t>Methicillin resistant Staphylococcus aureus infect</t>
  </si>
  <si>
    <t>F41.8</t>
  </si>
  <si>
    <t>Other specified anxiety disorders</t>
  </si>
  <si>
    <t>K61.1</t>
  </si>
  <si>
    <t>Rectal abscess</t>
  </si>
  <si>
    <t>L02.31</t>
  </si>
  <si>
    <t>Cutaneous abscess of buttock</t>
  </si>
  <si>
    <t>Y83.2</t>
  </si>
  <si>
    <t>Surgical operation with anastomosis, bypass or gra</t>
  </si>
  <si>
    <t>F43.9</t>
  </si>
  <si>
    <t>Reaction to severe stress, unspecified</t>
  </si>
  <si>
    <t>G82.50</t>
  </si>
  <si>
    <t>Quadriplegia, unspecified</t>
  </si>
  <si>
    <t>J95.851</t>
  </si>
  <si>
    <t>Ventilator associated pneumonia</t>
  </si>
  <si>
    <t>K94.23</t>
  </si>
  <si>
    <t>Gastrostomy malfunction</t>
  </si>
  <si>
    <t>L89.159</t>
  </si>
  <si>
    <t>Pressure ulcer of sacral region, unspecified stage</t>
  </si>
  <si>
    <t>Y83.3</t>
  </si>
  <si>
    <t>Surgical operation with formation of external stom</t>
  </si>
  <si>
    <t>Y92.9</t>
  </si>
  <si>
    <t>Unspecified place or not applicable</t>
  </si>
  <si>
    <t>Z86.14</t>
  </si>
  <si>
    <t>Personal history of Methicillin resistant Staphylo</t>
  </si>
  <si>
    <t>Z99.11</t>
  </si>
  <si>
    <t>Dependence on respirator ventilator status</t>
  </si>
  <si>
    <t>E78.0</t>
  </si>
  <si>
    <t>Pure hypercholesterolemia</t>
  </si>
  <si>
    <t>I87.2</t>
  </si>
  <si>
    <t>Venous insufficiency (chronic) (peripheral)</t>
  </si>
  <si>
    <t>J91.8</t>
  </si>
  <si>
    <t>Pleural effusion in other conditions classified el</t>
  </si>
  <si>
    <t>S80.829A</t>
  </si>
  <si>
    <t>Blister (nonthermal), unspecified lower leg, initi</t>
  </si>
  <si>
    <t>B96.1</t>
  </si>
  <si>
    <t>Klebsiella pneumoniae K. pneumoniae as the cause o</t>
  </si>
  <si>
    <t>D47.2</t>
  </si>
  <si>
    <t>Monoclonal gammopathy</t>
  </si>
  <si>
    <t>D89.9</t>
  </si>
  <si>
    <t>Disorder involving the immune mechanism, unspecifi</t>
  </si>
  <si>
    <t>I45.10</t>
  </si>
  <si>
    <t>Unspecified right bundle-branch block</t>
  </si>
  <si>
    <t>I51.7</t>
  </si>
  <si>
    <t>Cardiomegaly</t>
  </si>
  <si>
    <t>J98.4</t>
  </si>
  <si>
    <t>Other disorders of lung</t>
  </si>
  <si>
    <t>L40.9</t>
  </si>
  <si>
    <t>Psoriasis, unspecified</t>
  </si>
  <si>
    <t>M54.2</t>
  </si>
  <si>
    <t>Cervicalgia</t>
  </si>
  <si>
    <t>R41.0</t>
  </si>
  <si>
    <t>Disorientation, unspecified</t>
  </si>
  <si>
    <t>R60.1</t>
  </si>
  <si>
    <t>Generalized edema</t>
  </si>
  <si>
    <t>R63.0</t>
  </si>
  <si>
    <t>Anorexia</t>
  </si>
  <si>
    <t>Z82.49</t>
  </si>
  <si>
    <t>Family history of ischemic heart disease and other</t>
  </si>
  <si>
    <t>D65</t>
  </si>
  <si>
    <t>Disseminated intravascular coagulation defibrinati</t>
  </si>
  <si>
    <t>I50.20</t>
  </si>
  <si>
    <t>Unspecified systolic (congestive) heart failure</t>
  </si>
  <si>
    <t>K65.1</t>
  </si>
  <si>
    <t>Peritoneal abscess</t>
  </si>
  <si>
    <t>L97.519</t>
  </si>
  <si>
    <t xml:space="preserve">Non-pressure chronic ulcer of other part of right </t>
  </si>
  <si>
    <t>Z51.5</t>
  </si>
  <si>
    <t>Encounter for palliative care</t>
  </si>
  <si>
    <t>H54.41</t>
  </si>
  <si>
    <t>Blindness, right eye, normal vision left eye</t>
  </si>
  <si>
    <t>I49.1</t>
  </si>
  <si>
    <t>Atrial premature depolarization</t>
  </si>
  <si>
    <t>B95.1</t>
  </si>
  <si>
    <t>Streptococcus, group B, as the cause of diseases c</t>
  </si>
  <si>
    <t>K29.60</t>
  </si>
  <si>
    <t>Other gastritis without bleeding</t>
  </si>
  <si>
    <t>K64.9</t>
  </si>
  <si>
    <t>Unspecified hemorrhoids</t>
  </si>
  <si>
    <t>R07.89</t>
  </si>
  <si>
    <t>Other chest pain</t>
  </si>
  <si>
    <t>R19.7</t>
  </si>
  <si>
    <t>Diarrhea, unspecified</t>
  </si>
  <si>
    <t>R23.3</t>
  </si>
  <si>
    <t>Spontaneous ecchymoses</t>
  </si>
  <si>
    <t>R71.0</t>
  </si>
  <si>
    <t>Precipitous drop in hematocrit</t>
  </si>
  <si>
    <t>S82.92XA</t>
  </si>
  <si>
    <t>Unspecified fracture of left lower leg, initial en</t>
  </si>
  <si>
    <t>D51.9</t>
  </si>
  <si>
    <t>Vitamin B12 deficiency anemia, unspecified</t>
  </si>
  <si>
    <t>E83.51</t>
  </si>
  <si>
    <t>Hypocalcemia</t>
  </si>
  <si>
    <t>Other intestinal obstruction</t>
  </si>
  <si>
    <t>I51.3</t>
  </si>
  <si>
    <t>Intracardiac thrombosis, not elsewhere classified</t>
  </si>
  <si>
    <t>I65.23</t>
  </si>
  <si>
    <t>Occlusion and stenosis of bilateral carotid arteri</t>
  </si>
  <si>
    <t>R40.20</t>
  </si>
  <si>
    <t>Unspecified coma</t>
  </si>
  <si>
    <t>R47.02</t>
  </si>
  <si>
    <t>Dysphasia</t>
  </si>
  <si>
    <t>Z68.37</t>
  </si>
  <si>
    <t>Body mass index (BMI) 37.0-37.9, adult</t>
  </si>
  <si>
    <t>B37.0</t>
  </si>
  <si>
    <t>Candidal stomatitis</t>
  </si>
  <si>
    <t>I89.0</t>
  </si>
  <si>
    <t>Lymphedema, not elsewhere classified</t>
  </si>
  <si>
    <t>L97.229</t>
  </si>
  <si>
    <t>Non-pressure chronic ulcer of left calf with unspe</t>
  </si>
  <si>
    <t>R21</t>
  </si>
  <si>
    <t>Rash and other nonspecific skin eruption</t>
  </si>
  <si>
    <t>Z68.45</t>
  </si>
  <si>
    <t>Body mass index (BMI) 70 or greater, adult</t>
  </si>
  <si>
    <t>I46.9</t>
  </si>
  <si>
    <t>Cardiac arrest, cause unspecified</t>
  </si>
  <si>
    <t>J98.8</t>
  </si>
  <si>
    <t>Other specified respiratory disorders</t>
  </si>
  <si>
    <t>R73.09</t>
  </si>
  <si>
    <t>Other abnormal glucose</t>
  </si>
  <si>
    <t>Y84.4</t>
  </si>
  <si>
    <t>Aspiration of fluid as the cause of abnormal react</t>
  </si>
  <si>
    <t>B96.5</t>
  </si>
  <si>
    <t>Pseudomonas (aeruginosa) (mallei) (pseudomallei) a</t>
  </si>
  <si>
    <t>G80.8</t>
  </si>
  <si>
    <t>Other cerebral palsy</t>
  </si>
  <si>
    <t>J98.11</t>
  </si>
  <si>
    <t>Atelectasis</t>
  </si>
  <si>
    <t>L89.314</t>
  </si>
  <si>
    <t>Pressure ulcer of right buttock, stage 4</t>
  </si>
  <si>
    <t>L89.322</t>
  </si>
  <si>
    <t>Pressure ulcer of left buttock, stage 2</t>
  </si>
  <si>
    <t>L89.43</t>
  </si>
  <si>
    <t>Pressure ulcer of contiguous site of back, buttock</t>
  </si>
  <si>
    <t>M62.469</t>
  </si>
  <si>
    <t>Contracture of muscle, unspecified lower leg</t>
  </si>
  <si>
    <t>N28.9</t>
  </si>
  <si>
    <t>Disorder of kidney and ureter, unspecified</t>
  </si>
  <si>
    <t>S80.211A</t>
  </si>
  <si>
    <t>Abrasion, right knee, initial encounter</t>
  </si>
  <si>
    <t>Z22.321</t>
  </si>
  <si>
    <t>Carrier or suspected carrier of Methicillin suscep</t>
  </si>
  <si>
    <t>Z68.29</t>
  </si>
  <si>
    <t>Body mass index (BMI) 29.0-29.9, adult</t>
  </si>
  <si>
    <t>Z89.421</t>
  </si>
  <si>
    <t>Acquired absence of other right toe(s)</t>
  </si>
  <si>
    <t>T45.515A</t>
  </si>
  <si>
    <t>Adverse effect of anticoagulants, initial encounte</t>
  </si>
  <si>
    <t>R39.11</t>
  </si>
  <si>
    <t>Hesitancy of micturition</t>
  </si>
  <si>
    <t>R63.5</t>
  </si>
  <si>
    <t>Abnormal weight gain</t>
  </si>
  <si>
    <t>T50.1X5A</t>
  </si>
  <si>
    <t>Adverse effect of loop high-ceiling diuretics, ini</t>
  </si>
  <si>
    <t>Z96.651</t>
  </si>
  <si>
    <t>Presence of right artificial knee joint</t>
  </si>
  <si>
    <t>E88.89</t>
  </si>
  <si>
    <t>Other specified metabolic disorders</t>
  </si>
  <si>
    <t>M79.81</t>
  </si>
  <si>
    <t>Nontraumatic hematoma of soft tissue</t>
  </si>
  <si>
    <t>M89.9</t>
  </si>
  <si>
    <t>Disorder of bone, unspecified</t>
  </si>
  <si>
    <t>Z86.711</t>
  </si>
  <si>
    <t>Personal history of pulmonary embolism</t>
  </si>
  <si>
    <t>Z96.612</t>
  </si>
  <si>
    <t>Presence of left artificial shoulder joint</t>
  </si>
  <si>
    <t>G47.30</t>
  </si>
  <si>
    <t>Sleep apnea, unspecified</t>
  </si>
  <si>
    <t>K83.0</t>
  </si>
  <si>
    <t>Cholangitis</t>
  </si>
  <si>
    <t>Obstruction of bile duct</t>
  </si>
  <si>
    <t>Y83.8</t>
  </si>
  <si>
    <t>Other surgical procedures as the cause of abnormal</t>
  </si>
  <si>
    <t>Z85.528</t>
  </si>
  <si>
    <t>Personal history of other malignant neoplasm of ki</t>
  </si>
  <si>
    <t>I44.7</t>
  </si>
  <si>
    <t>Left bundle-branch block, unspecified</t>
  </si>
  <si>
    <t>S01.81XA</t>
  </si>
  <si>
    <t>Laceration without foreign body of other part of h</t>
  </si>
  <si>
    <t>Y90.0</t>
  </si>
  <si>
    <t>Blood alcohol level of less than 20 mg/100 ml</t>
  </si>
  <si>
    <t>F41.0</t>
  </si>
  <si>
    <t>Panic disorder episodic paroxysmal anxiety without</t>
  </si>
  <si>
    <t>F43.10</t>
  </si>
  <si>
    <t>Post-traumatic stress disorder, unspecified</t>
  </si>
  <si>
    <t>F60.9</t>
  </si>
  <si>
    <t>Personality disorder, unspecified</t>
  </si>
  <si>
    <t>K82.8</t>
  </si>
  <si>
    <t>Other specified diseases of gallbladder</t>
  </si>
  <si>
    <t>R31.9</t>
  </si>
  <si>
    <t>Hematuria, unspecified</t>
  </si>
  <si>
    <t>Z65.9</t>
  </si>
  <si>
    <t>Problem related to unspecified psychosocial circum</t>
  </si>
  <si>
    <t>Z76.5</t>
  </si>
  <si>
    <t>Malingerer conscious simulation</t>
  </si>
  <si>
    <t>D72.828</t>
  </si>
  <si>
    <t>Other elevated white blood cell count</t>
  </si>
  <si>
    <t>J43.9</t>
  </si>
  <si>
    <t>Emphysema, unspecified</t>
  </si>
  <si>
    <t>K43.3</t>
  </si>
  <si>
    <t>Parastomal hernia with obstruction, without gangre</t>
  </si>
  <si>
    <t>K57.30</t>
  </si>
  <si>
    <t>B19.10</t>
  </si>
  <si>
    <t>Unspecified viral hepatitis B without hepatic coma</t>
  </si>
  <si>
    <t>F10.10</t>
  </si>
  <si>
    <t>Alcohol abuse, uncomplicated</t>
  </si>
  <si>
    <t>I85.11</t>
  </si>
  <si>
    <t>Secondary esophageal varices with bleeding</t>
  </si>
  <si>
    <t>D69.59</t>
  </si>
  <si>
    <t>Other secondary thrombocytopenia</t>
  </si>
  <si>
    <t>K64.5</t>
  </si>
  <si>
    <t>Perianal venous thrombosis</t>
  </si>
  <si>
    <t>K74.60</t>
  </si>
  <si>
    <t>Unspecified cirrhosis of liver</t>
  </si>
  <si>
    <t>I85.10</t>
  </si>
  <si>
    <t>Secondary esophageal varices without bleeding</t>
  </si>
  <si>
    <t>K65.2</t>
  </si>
  <si>
    <t>Spontaneous bacterial peritonitis</t>
  </si>
  <si>
    <t>K76.7</t>
  </si>
  <si>
    <t>Hepatorenal syndrome</t>
  </si>
  <si>
    <t>I20.9</t>
  </si>
  <si>
    <t>Angina pectoris, unspecified</t>
  </si>
  <si>
    <t>I71.4</t>
  </si>
  <si>
    <t>Abdominal aortic aneurysm, without rupture</t>
  </si>
  <si>
    <t>I82.619</t>
  </si>
  <si>
    <t>Acute embolism and thrombosis of superficial veins</t>
  </si>
  <si>
    <t>K22.10</t>
  </si>
  <si>
    <t>Ulcer of esophagus without bleeding</t>
  </si>
  <si>
    <t>R57.8</t>
  </si>
  <si>
    <t>Other shock</t>
  </si>
  <si>
    <t>C78.7</t>
  </si>
  <si>
    <t>Secondary malignant neoplasm of liver and intrahep</t>
  </si>
  <si>
    <t>C78.89</t>
  </si>
  <si>
    <t>Secondary malignant neoplasm of other digestive or</t>
  </si>
  <si>
    <t>F10.21</t>
  </si>
  <si>
    <t>Alcohol dependence, in remission</t>
  </si>
  <si>
    <t>K21.0</t>
  </si>
  <si>
    <t>Gastro-esophageal reflux disease with esophagitis</t>
  </si>
  <si>
    <t>R45.1</t>
  </si>
  <si>
    <t>Restlessness and agitation</t>
  </si>
  <si>
    <t>R59.0</t>
  </si>
  <si>
    <t>Localized enlarged lymph nodes</t>
  </si>
  <si>
    <t>R64</t>
  </si>
  <si>
    <t>Cachexia</t>
  </si>
  <si>
    <t>Z68.1</t>
  </si>
  <si>
    <t>Body mass index (BMI) 19 or less, adult</t>
  </si>
  <si>
    <t>I60.8</t>
  </si>
  <si>
    <t>Other nontraumatic subarachnoid hemorrhage</t>
  </si>
  <si>
    <t>I69.398</t>
  </si>
  <si>
    <t>Other sequelae of cerebral infarction</t>
  </si>
  <si>
    <t>Q21.1</t>
  </si>
  <si>
    <t>Atrial septal defect</t>
  </si>
  <si>
    <t>R47.01</t>
  </si>
  <si>
    <t>Aphasia</t>
  </si>
  <si>
    <t>Z95.2</t>
  </si>
  <si>
    <t>Presence of prosthetic heart valve</t>
  </si>
  <si>
    <t>D35.00</t>
  </si>
  <si>
    <t>Benign neoplasm of unspecified adrenal gland</t>
  </si>
  <si>
    <t>F33.1</t>
  </si>
  <si>
    <t>Major depressive disorder, recurrent, moderate</t>
  </si>
  <si>
    <t>F43.29</t>
  </si>
  <si>
    <t>Adjustment disorder with other symptoms</t>
  </si>
  <si>
    <t>G25.81</t>
  </si>
  <si>
    <t>Restless legs syndrome</t>
  </si>
  <si>
    <t>Y92.009</t>
  </si>
  <si>
    <t>Unspecified place in unspecified non-institutional</t>
  </si>
  <si>
    <t>Z91.040</t>
  </si>
  <si>
    <t>Latex allergy status</t>
  </si>
  <si>
    <t>F31.9</t>
  </si>
  <si>
    <t>Bipolar disorder, unspecified</t>
  </si>
  <si>
    <t>K29.90</t>
  </si>
  <si>
    <t>Gastroduodenitis, unspecified, without bleeding</t>
  </si>
  <si>
    <t>K81.9</t>
  </si>
  <si>
    <t>Cholecystitis, unspecified</t>
  </si>
  <si>
    <t>F22</t>
  </si>
  <si>
    <t>Delusional disorders</t>
  </si>
  <si>
    <t>K31.89</t>
  </si>
  <si>
    <t>Other diseases of stomach and duodenum</t>
  </si>
  <si>
    <t>N39.490</t>
  </si>
  <si>
    <t>Overflow incontinence</t>
  </si>
  <si>
    <t>R16.1</t>
  </si>
  <si>
    <t>Splenomegaly, not elsewhere classified</t>
  </si>
  <si>
    <t>R29.6</t>
  </si>
  <si>
    <t>Repeated falls</t>
  </si>
  <si>
    <t>F25.0</t>
  </si>
  <si>
    <t>Schizoaffective disorder, bipolar type</t>
  </si>
  <si>
    <t>S30.0XXA</t>
  </si>
  <si>
    <t>Contusion of lower back and pelvis, initial encoun</t>
  </si>
  <si>
    <t>S72.051A</t>
  </si>
  <si>
    <t>Unspecified fracture of head of right femur, initi</t>
  </si>
  <si>
    <t>W00.0XXA</t>
  </si>
  <si>
    <t>Fall on same level due to ice and snow, initial en</t>
  </si>
  <si>
    <t>E11.621</t>
  </si>
  <si>
    <t>Type 2 diabetes mellitus with foot ulcer</t>
  </si>
  <si>
    <t>L89.899</t>
  </si>
  <si>
    <t>Pressure ulcer of other site, unspecified stage</t>
  </si>
  <si>
    <t>L97.529</t>
  </si>
  <si>
    <t>Non-pressure chronic ulcer of other part of left f</t>
  </si>
  <si>
    <t>E34.9</t>
  </si>
  <si>
    <t>Endocrine disorder, unspecified</t>
  </si>
  <si>
    <t>I50.22</t>
  </si>
  <si>
    <t>Chronic systolic (congestive) heart failure</t>
  </si>
  <si>
    <t>J33.0</t>
  </si>
  <si>
    <t>Polyp of nasal cavity</t>
  </si>
  <si>
    <t>M86.672</t>
  </si>
  <si>
    <t>Other chronic osteomyelitis, left ankle and foot</t>
  </si>
  <si>
    <t>R13.19</t>
  </si>
  <si>
    <t>Other dysphagia</t>
  </si>
  <si>
    <t>Z21</t>
  </si>
  <si>
    <t>Asymptomatic human immunodeficiency virus HIV infe</t>
  </si>
  <si>
    <t>Z96.652</t>
  </si>
  <si>
    <t>Presence of left artificial knee joint</t>
  </si>
  <si>
    <t>J40</t>
  </si>
  <si>
    <t>Bronchitis, not specified as acute or chronic</t>
  </si>
  <si>
    <t>T38.0X5A</t>
  </si>
  <si>
    <t>Adverse effect of glucocorticoids and synthetic an</t>
  </si>
  <si>
    <t>Y92.239</t>
  </si>
  <si>
    <t>Unspecified place in hospital as the place of occu</t>
  </si>
  <si>
    <t>E10.319</t>
  </si>
  <si>
    <t>Type 1 diabetes mellitus with unspecified diabetic</t>
  </si>
  <si>
    <t>E10.40</t>
  </si>
  <si>
    <t>Type 1 diabetes mellitus with diabetic neuropathy,</t>
  </si>
  <si>
    <t>I69.391</t>
  </si>
  <si>
    <t>Dysphagia following cerebral infarction</t>
  </si>
  <si>
    <t>J95.812</t>
  </si>
  <si>
    <t>Postprocedural air leak</t>
  </si>
  <si>
    <t>H40.9</t>
  </si>
  <si>
    <t>Unspecified glaucoma</t>
  </si>
  <si>
    <t>J38.3</t>
  </si>
  <si>
    <t>Other diseases of vocal cords</t>
  </si>
  <si>
    <t>K14.9</t>
  </si>
  <si>
    <t>Disease of tongue, unspecified</t>
  </si>
  <si>
    <t>Q31.3</t>
  </si>
  <si>
    <t>Laryngocele</t>
  </si>
  <si>
    <t>B18.2</t>
  </si>
  <si>
    <t>Chronic viral hepatitis C</t>
  </si>
  <si>
    <t>L03.114</t>
  </si>
  <si>
    <t>Cellulitis of left upper limb</t>
  </si>
  <si>
    <t>I87.8</t>
  </si>
  <si>
    <t>Other specified disorders of veins</t>
  </si>
  <si>
    <t>L03.90</t>
  </si>
  <si>
    <t>Cellulitis, unspecified</t>
  </si>
  <si>
    <t>L97.909</t>
  </si>
  <si>
    <t xml:space="preserve">Non-pressure chronic ulcer of unspecified part of </t>
  </si>
  <si>
    <t>R09.89</t>
  </si>
  <si>
    <t>Other specified symptoms and signs involving the c</t>
  </si>
  <si>
    <t>F13.239</t>
  </si>
  <si>
    <t>Sedative, hypnotic or anxiolytic dependence with w</t>
  </si>
  <si>
    <t>J38.4</t>
  </si>
  <si>
    <t>Edema of larynx</t>
  </si>
  <si>
    <t>J80</t>
  </si>
  <si>
    <t>Acute respiratory distress syndrome</t>
  </si>
  <si>
    <t>N18.2</t>
  </si>
  <si>
    <t>Chronic kidney disease, stage 2 (mild)</t>
  </si>
  <si>
    <t>I77.819</t>
  </si>
  <si>
    <t>Aortic ectasia, unspecified site</t>
  </si>
  <si>
    <t>R42</t>
  </si>
  <si>
    <t>Dizziness and giddiness</t>
  </si>
  <si>
    <t>T81.32XA</t>
  </si>
  <si>
    <t>Disruption of internal operation (surgical) wound,</t>
  </si>
  <si>
    <t>W18.39XA</t>
  </si>
  <si>
    <t>Other fall on same level, initial encounter</t>
  </si>
  <si>
    <t>Y92.018</t>
  </si>
  <si>
    <t>Other place in single-family (private) house as th</t>
  </si>
  <si>
    <t>K31.9</t>
  </si>
  <si>
    <t>Disease of stomach and duodenum, unspecified</t>
  </si>
  <si>
    <t>K56.41</t>
  </si>
  <si>
    <t>Fecal impaction</t>
  </si>
  <si>
    <t>Z74.01</t>
  </si>
  <si>
    <t>Bed confinement status</t>
  </si>
  <si>
    <t>E11.42</t>
  </si>
  <si>
    <t>Type 2 diabetes mellitus with diabetic polyneuropa</t>
  </si>
  <si>
    <t>L89.892</t>
  </si>
  <si>
    <t>Pressure ulcer of other site, stage 2</t>
  </si>
  <si>
    <t>B95.7</t>
  </si>
  <si>
    <t>Other staphylococcus as the cause of diseases clas</t>
  </si>
  <si>
    <t>D64.89</t>
  </si>
  <si>
    <t>Other specified anemias</t>
  </si>
  <si>
    <t>D72.1</t>
  </si>
  <si>
    <t>Eosinophilia</t>
  </si>
  <si>
    <t>H91.91</t>
  </si>
  <si>
    <t>Unspecified hearing loss, right ear</t>
  </si>
  <si>
    <t>K58.9</t>
  </si>
  <si>
    <t>Irritable bowel syndrome without diarrhea</t>
  </si>
  <si>
    <t>K76.0</t>
  </si>
  <si>
    <t>Fatty (change of) liver, not elsewhere classified</t>
  </si>
  <si>
    <t>L29.9</t>
  </si>
  <si>
    <t>Pruritus, unspecified</t>
  </si>
  <si>
    <t>L30.4</t>
  </si>
  <si>
    <t>Erythema intertrigo</t>
  </si>
  <si>
    <t>L98.499</t>
  </si>
  <si>
    <t xml:space="preserve">Non-pressure chronic ulcer of skin of other sites </t>
  </si>
  <si>
    <t>R63.3</t>
  </si>
  <si>
    <t>Feeding difficulties</t>
  </si>
  <si>
    <t>Z68.39</t>
  </si>
  <si>
    <t>Body mass index (BMI) 39.0-39.9, adult</t>
  </si>
  <si>
    <t>I74.2</t>
  </si>
  <si>
    <t>Embolism and thrombosis of arteries of the upper e</t>
  </si>
  <si>
    <t>R00.1</t>
  </si>
  <si>
    <t>Bradycardia, unspecified</t>
  </si>
  <si>
    <t>T50.8X5A</t>
  </si>
  <si>
    <t>Adverse effect of diagnostic agents, initial encou</t>
  </si>
  <si>
    <t>T81.30XA</t>
  </si>
  <si>
    <t>Disruption of wound, unspecified, initial encounte</t>
  </si>
  <si>
    <t>T88.6XXA</t>
  </si>
  <si>
    <t>Anaphylactic reaction due to adverse effect of cor</t>
  </si>
  <si>
    <t>Y92.234</t>
  </si>
  <si>
    <t>Operating room of hospital as the place of occurre</t>
  </si>
  <si>
    <t>Z86.19</t>
  </si>
  <si>
    <t>Personal history of other infectious and parasitic</t>
  </si>
  <si>
    <t>T82.898A</t>
  </si>
  <si>
    <t>Other specified complication of vascular prostheti</t>
  </si>
  <si>
    <t>L50.9</t>
  </si>
  <si>
    <t>Urticaria, unspecified</t>
  </si>
  <si>
    <t>Z87.892</t>
  </si>
  <si>
    <t>Personal history of anaphylaxis</t>
  </si>
  <si>
    <t>Y90.8</t>
  </si>
  <si>
    <t>Blood alcohol level of 240 mg/100 ml or more</t>
  </si>
  <si>
    <t>E88.09</t>
  </si>
  <si>
    <t xml:space="preserve">Other disorders of plasma-protein metabolism, not </t>
  </si>
  <si>
    <t>I81</t>
  </si>
  <si>
    <t>Portal vein thrombosis</t>
  </si>
  <si>
    <t>R59.9</t>
  </si>
  <si>
    <t>Enlarged lymph nodes, unspecified</t>
  </si>
  <si>
    <t>R74.8</t>
  </si>
  <si>
    <t>Abnormal levels of other serum enzymes</t>
  </si>
  <si>
    <t>E83.41</t>
  </si>
  <si>
    <t>Hypermagnesemia</t>
  </si>
  <si>
    <t>N40.1</t>
  </si>
  <si>
    <t>Enlarged prostate with lower urinary tract symptom</t>
  </si>
  <si>
    <t>R33.8</t>
  </si>
  <si>
    <t>Other retention of urine</t>
  </si>
  <si>
    <t>Z79.2</t>
  </si>
  <si>
    <t>Long term (current) use of antibiotics</t>
  </si>
  <si>
    <t>M17.0</t>
  </si>
  <si>
    <t>Bilateral primary osteoarthritis of knee</t>
  </si>
  <si>
    <t>Z86.010</t>
  </si>
  <si>
    <t>Personal history of colonic polyps</t>
  </si>
  <si>
    <t>D47.9</t>
  </si>
  <si>
    <t>Neoplasm of uncertain behavior of lymphoid, hemato</t>
  </si>
  <si>
    <t>E78.1</t>
  </si>
  <si>
    <t>Pure hyperglyceridemia</t>
  </si>
  <si>
    <t>M31.31</t>
  </si>
  <si>
    <t>Wegeners granulomatosis with renal involvement</t>
  </si>
  <si>
    <t>M35.00</t>
  </si>
  <si>
    <t>Sicca syndrome, unspecified</t>
  </si>
  <si>
    <t>Q04.8</t>
  </si>
  <si>
    <t>Other specified congenital malformations of brain</t>
  </si>
  <si>
    <t>R47.1</t>
  </si>
  <si>
    <t>Dysarthria and anarthria</t>
  </si>
  <si>
    <t>R73.9</t>
  </si>
  <si>
    <t>Hyperglycemia, unspecified</t>
  </si>
  <si>
    <t>Z85.828</t>
  </si>
  <si>
    <t>Personal history of other malignant neoplasm of sk</t>
  </si>
  <si>
    <t>F25.9</t>
  </si>
  <si>
    <t>Schizoaffective disorder, unspecified</t>
  </si>
  <si>
    <t>D86.9</t>
  </si>
  <si>
    <t>Sarcoidosis, unspecified</t>
  </si>
  <si>
    <t>N13.2</t>
  </si>
  <si>
    <t>Hydronephrosis with renal and ureteral calculous o</t>
  </si>
  <si>
    <t>N13.6</t>
  </si>
  <si>
    <t>Pyonephrosis</t>
  </si>
  <si>
    <t>N30.91</t>
  </si>
  <si>
    <t>Cystitis, unspecified with hematuria</t>
  </si>
  <si>
    <t>H05.20</t>
  </si>
  <si>
    <t>Unspecified exophthalmos</t>
  </si>
  <si>
    <t>H10.89</t>
  </si>
  <si>
    <t>Other conjunctivitis</t>
  </si>
  <si>
    <t>L89.152</t>
  </si>
  <si>
    <t>Pressure ulcer of sacral region, stage 2</t>
  </si>
  <si>
    <t>Z93.1</t>
  </si>
  <si>
    <t>Gastrostomy status</t>
  </si>
  <si>
    <t>H10.9</t>
  </si>
  <si>
    <t>Unspecified conjunctivitis</t>
  </si>
  <si>
    <t>I69.320</t>
  </si>
  <si>
    <t>Aphasia following cerebral infarction</t>
  </si>
  <si>
    <t>I69.365</t>
  </si>
  <si>
    <t>Other paralytic syndrome following cerebral infarc</t>
  </si>
  <si>
    <t>T36.8X5A</t>
  </si>
  <si>
    <t>Adverse effect of other systemic antibiotics, init</t>
  </si>
  <si>
    <t>B99.9</t>
  </si>
  <si>
    <t>Unspecified infectious disease</t>
  </si>
  <si>
    <t>C90.02</t>
  </si>
  <si>
    <t>Multiple myeloma in relapse</t>
  </si>
  <si>
    <t>D61.810</t>
  </si>
  <si>
    <t>Antineoplastic chemotherapy induced pancytopenia</t>
  </si>
  <si>
    <t>D70.9</t>
  </si>
  <si>
    <t>Neutropenia, unspecified</t>
  </si>
  <si>
    <t>H02.402</t>
  </si>
  <si>
    <t>Unspecified ptosis of left eyelid</t>
  </si>
  <si>
    <t>H49.32</t>
  </si>
  <si>
    <t>Total (external) ophthalmoplegia, left eye</t>
  </si>
  <si>
    <t>H53.2</t>
  </si>
  <si>
    <t>Diplopia</t>
  </si>
  <si>
    <t>R50.81</t>
  </si>
  <si>
    <t>Fever presenting with conditions classified elsewh</t>
  </si>
  <si>
    <t>T45.1X5A</t>
  </si>
  <si>
    <t>Adverse effect of antineoplastic and immunosuppres</t>
  </si>
  <si>
    <t>Z94.81</t>
  </si>
  <si>
    <t>Bone marrow transplant status</t>
  </si>
  <si>
    <t>Z94.84</t>
  </si>
  <si>
    <t>Stem cells transplant status</t>
  </si>
  <si>
    <t>J38.01</t>
  </si>
  <si>
    <t>Paralysis of vocal cords and larynx, unilateral</t>
  </si>
  <si>
    <t>R04.2</t>
  </si>
  <si>
    <t>Hemoptysis</t>
  </si>
  <si>
    <t>J38.00</t>
  </si>
  <si>
    <t>Paralysis of vocal cords and larynx, unspecified</t>
  </si>
  <si>
    <t>Z95.0</t>
  </si>
  <si>
    <t>Presence of cardiac pacemaker</t>
  </si>
  <si>
    <t>E03.8</t>
  </si>
  <si>
    <t>Other specified hypothyroidism</t>
  </si>
  <si>
    <t>E06.3</t>
  </si>
  <si>
    <t>Autoimmune thyroiditis</t>
  </si>
  <si>
    <t>E10.21</t>
  </si>
  <si>
    <t>Type 1 diabetes mellitus with diabetic nephropathy</t>
  </si>
  <si>
    <t>E27.1</t>
  </si>
  <si>
    <t>Primary adrenocortical insufficiency</t>
  </si>
  <si>
    <t>E31.0</t>
  </si>
  <si>
    <t>Autoimmune polyglandular failure</t>
  </si>
  <si>
    <t>D68.0</t>
  </si>
  <si>
    <t>Von Willebrands disease</t>
  </si>
  <si>
    <t>E29.1</t>
  </si>
  <si>
    <t>Testicular hypofunction</t>
  </si>
  <si>
    <t>F72</t>
  </si>
  <si>
    <t>Severe intellectual disabilities</t>
  </si>
  <si>
    <t>L30.9</t>
  </si>
  <si>
    <t>Dermatitis, unspecified</t>
  </si>
  <si>
    <t>S00.03XA</t>
  </si>
  <si>
    <t>Contusion of scalp, initial encounter</t>
  </si>
  <si>
    <t>W01.0XXA</t>
  </si>
  <si>
    <t>Fall on same level from slipping, tripping and stu</t>
  </si>
  <si>
    <t>D89.2</t>
  </si>
  <si>
    <t>Hypergammaglobulinemia, unspecified</t>
  </si>
  <si>
    <t>F79</t>
  </si>
  <si>
    <t>Unspecified intellectual disabilities</t>
  </si>
  <si>
    <t>J15.211</t>
  </si>
  <si>
    <t>Pneumonia due to Methicillin susceptible Staphyloc</t>
  </si>
  <si>
    <t>B35.4</t>
  </si>
  <si>
    <t>Tinea corporis</t>
  </si>
  <si>
    <t>E07.81</t>
  </si>
  <si>
    <t>Sick-euthyroid syndrome</t>
  </si>
  <si>
    <t>I44.0</t>
  </si>
  <si>
    <t>Atrioventricular block, first degree</t>
  </si>
  <si>
    <t>T50.995A</t>
  </si>
  <si>
    <t>Adverse effect of other drugs, medicaments and bio</t>
  </si>
  <si>
    <t>M79.604</t>
  </si>
  <si>
    <t>Pain in right leg</t>
  </si>
  <si>
    <t>R82.90</t>
  </si>
  <si>
    <t>Unspecified abnormal findings in urine</t>
  </si>
  <si>
    <t>Z89.612</t>
  </si>
  <si>
    <t>Acquired absence of left leg above knee</t>
  </si>
  <si>
    <t>R18.0</t>
  </si>
  <si>
    <t>Malignant ascites</t>
  </si>
  <si>
    <t>I31.4</t>
  </si>
  <si>
    <t>Cardiac tamponade</t>
  </si>
  <si>
    <t>E78.2</t>
  </si>
  <si>
    <t>Mixed hyperlipidemia</t>
  </si>
  <si>
    <t>I25.810</t>
  </si>
  <si>
    <t>Atherosclerosis of coronary artery bypass graft(s)</t>
  </si>
  <si>
    <t>I67.9</t>
  </si>
  <si>
    <t>Cerebrovascular disease, unspecified</t>
  </si>
  <si>
    <t>D68.2</t>
  </si>
  <si>
    <t>Hereditary deficiency of other clotting factors</t>
  </si>
  <si>
    <t>D68.61</t>
  </si>
  <si>
    <t>Antiphospholipid syndrome</t>
  </si>
  <si>
    <t>E88.01</t>
  </si>
  <si>
    <t>Alpha-1-antitrypsin deficiency</t>
  </si>
  <si>
    <t>F33.9</t>
  </si>
  <si>
    <t>Major depressive disorder, recurrent, unspecified</t>
  </si>
  <si>
    <t>D49.7</t>
  </si>
  <si>
    <t>Neoplasm of unspecified behavior of endocrine glan</t>
  </si>
  <si>
    <t>E43</t>
  </si>
  <si>
    <t>Unspecified severe protein-calorie malnutrition</t>
  </si>
  <si>
    <t>F45.0</t>
  </si>
  <si>
    <t>Somatization disorder</t>
  </si>
  <si>
    <t>M47.9</t>
  </si>
  <si>
    <t>Spondylosis, unspecified</t>
  </si>
  <si>
    <t>Z68.21</t>
  </si>
  <si>
    <t>Body mass index (BMI) 21.0-21.9, adult</t>
  </si>
  <si>
    <t>B37.9</t>
  </si>
  <si>
    <t>Candidiasis, unspecified</t>
  </si>
  <si>
    <t>L03.314</t>
  </si>
  <si>
    <t>Cellulitis of groin</t>
  </si>
  <si>
    <t>L73.2</t>
  </si>
  <si>
    <t>Hidradenitis suppurativa</t>
  </si>
  <si>
    <t>N83.20</t>
  </si>
  <si>
    <t>Unspecified ovarian cysts</t>
  </si>
  <si>
    <t>Z22.322</t>
  </si>
  <si>
    <t>Carrier or suspected carrier of Methicillin resist</t>
  </si>
  <si>
    <t>F10.19</t>
  </si>
  <si>
    <t>Alcohol abuse with unspecified alcohol-induced dis</t>
  </si>
  <si>
    <t>R44.1</t>
  </si>
  <si>
    <t>Visual hallucinations</t>
  </si>
  <si>
    <t>F02.80</t>
  </si>
  <si>
    <t>Dementia in other diseases classified elsewhere wi</t>
  </si>
  <si>
    <t>G30.9</t>
  </si>
  <si>
    <t>Alzheimers disease, unspecified</t>
  </si>
  <si>
    <t>M81.0</t>
  </si>
  <si>
    <t>Age-related osteoporosis without current pathologi</t>
  </si>
  <si>
    <t>S42.211A</t>
  </si>
  <si>
    <t>Unspecified displaced fracture of surgical neck of</t>
  </si>
  <si>
    <t>Y92.002</t>
  </si>
  <si>
    <t>Bathroom of unspecified non-institutional (private</t>
  </si>
  <si>
    <t>T40.2X5A</t>
  </si>
  <si>
    <t>Adverse effect of other opioids, initial encounter</t>
  </si>
  <si>
    <t>Z98.51</t>
  </si>
  <si>
    <t>Tubal ligation status</t>
  </si>
  <si>
    <t>E86.9</t>
  </si>
  <si>
    <t>Volume depletion, unspecified</t>
  </si>
  <si>
    <t>I13.10</t>
  </si>
  <si>
    <t>J16.0</t>
  </si>
  <si>
    <t>Chlamydial pneumonia</t>
  </si>
  <si>
    <t>L21.9</t>
  </si>
  <si>
    <t>Seborrheic dermatitis, unspecified</t>
  </si>
  <si>
    <t>T50.905A</t>
  </si>
  <si>
    <t>Adverse effect of unspecified drugs, medicaments a</t>
  </si>
  <si>
    <t>A49.01</t>
  </si>
  <si>
    <t>Methicillin susceptible Staphylococcus aureus infe</t>
  </si>
  <si>
    <t>E87.8</t>
  </si>
  <si>
    <t xml:space="preserve">Other disorders of electrolyte and fluid balance, </t>
  </si>
  <si>
    <t>R45.851</t>
  </si>
  <si>
    <t>Suicidal ideations</t>
  </si>
  <si>
    <t>Y83.1</t>
  </si>
  <si>
    <t>Surgical operation with implant of artificial inte</t>
  </si>
  <si>
    <t>G51.0</t>
  </si>
  <si>
    <t>Bells palsy</t>
  </si>
  <si>
    <t>I65.21</t>
  </si>
  <si>
    <t>Occlusion and stenosis of right carotid artery</t>
  </si>
  <si>
    <t>I67.2</t>
  </si>
  <si>
    <t>Cerebral atherosclerosis</t>
  </si>
  <si>
    <t>Chest pain, unspecified</t>
  </si>
  <si>
    <t>R29.810</t>
  </si>
  <si>
    <t>Facial weakness</t>
  </si>
  <si>
    <t>R47.81</t>
  </si>
  <si>
    <t>Slurred speech</t>
  </si>
  <si>
    <t>R94.01</t>
  </si>
  <si>
    <t>Abnormal electroencephalogram EEG</t>
  </si>
  <si>
    <t>H81.09</t>
  </si>
  <si>
    <t>Menieres disease, unspecified ear</t>
  </si>
  <si>
    <t>Z91.14</t>
  </si>
  <si>
    <t>Patients other noncompliance with medication regim</t>
  </si>
  <si>
    <t>E86.1</t>
  </si>
  <si>
    <t>Hypovolemia</t>
  </si>
  <si>
    <t>K51.90</t>
  </si>
  <si>
    <t>Ulcerative colitis, unspecified, without complicat</t>
  </si>
  <si>
    <t>M06.4</t>
  </si>
  <si>
    <t>Inflammatory polyarthropathy</t>
  </si>
  <si>
    <t>M25.521</t>
  </si>
  <si>
    <t>Pain in right elbow</t>
  </si>
  <si>
    <t>M25.562</t>
  </si>
  <si>
    <t>Pain in left knee</t>
  </si>
  <si>
    <t>Z79.52</t>
  </si>
  <si>
    <t>Long term (current) use of systemic steroids</t>
  </si>
  <si>
    <t>I77.810</t>
  </si>
  <si>
    <t>Thoracic aortic ectasia</t>
  </si>
  <si>
    <t>R91.1</t>
  </si>
  <si>
    <t>Solitary pulmonary nodule</t>
  </si>
  <si>
    <t>I69.351</t>
  </si>
  <si>
    <t>G95.29</t>
  </si>
  <si>
    <t>Other cord compression</t>
  </si>
  <si>
    <t>M48.04</t>
  </si>
  <si>
    <t>Spinal stenosis, thoracic region</t>
  </si>
  <si>
    <t>R26.0</t>
  </si>
  <si>
    <t>Ataxic gait</t>
  </si>
  <si>
    <t>R91.8</t>
  </si>
  <si>
    <t>Other nonspecific abnormal finding of lung field</t>
  </si>
  <si>
    <t>Z57.4</t>
  </si>
  <si>
    <t>Occupational exposure to toxic agents in agricultu</t>
  </si>
  <si>
    <t>Z77.098</t>
  </si>
  <si>
    <t>Contact with and (suspected) exposure to other haz</t>
  </si>
  <si>
    <t>Generalized enlarged lymph nodes</t>
  </si>
  <si>
    <t>M25.551</t>
  </si>
  <si>
    <t>Pain in right hip</t>
  </si>
  <si>
    <t>H53.8</t>
  </si>
  <si>
    <t>Other visual disturbances</t>
  </si>
  <si>
    <t>R51</t>
  </si>
  <si>
    <t>Headache</t>
  </si>
  <si>
    <t>S06.5X0D</t>
  </si>
  <si>
    <t>Traumatic subdural hemorrhage without loss of cons</t>
  </si>
  <si>
    <t>T86.12</t>
  </si>
  <si>
    <t>Kidney transplant failure</t>
  </si>
  <si>
    <t>Z89.511</t>
  </si>
  <si>
    <t>Acquired absence of right leg below knee</t>
  </si>
  <si>
    <t>Z94.83</t>
  </si>
  <si>
    <t>Pancreas transplant status</t>
  </si>
  <si>
    <t>Z96.41</t>
  </si>
  <si>
    <t>Presence of insulin pump (external) (internal)</t>
  </si>
  <si>
    <t>Z99.3</t>
  </si>
  <si>
    <t>Dependence on wheelchair</t>
  </si>
  <si>
    <t>E10.51</t>
  </si>
  <si>
    <t xml:space="preserve">Type 1 diabetes mellitus with diabetic peripheral </t>
  </si>
  <si>
    <t>E10.621</t>
  </si>
  <si>
    <t>Type 1 diabetes mellitus with foot ulcer</t>
  </si>
  <si>
    <t>E10.649</t>
  </si>
  <si>
    <t>Type 1 diabetes mellitus with hypoglycemia without</t>
  </si>
  <si>
    <t>E27.40</t>
  </si>
  <si>
    <t>Unspecified adrenocortical insufficiency</t>
  </si>
  <si>
    <t>I70.234</t>
  </si>
  <si>
    <t>Atherosclerosis of native arteries of right leg wi</t>
  </si>
  <si>
    <t>L97.311</t>
  </si>
  <si>
    <t xml:space="preserve">Non-pressure chronic ulcer of right ankle limited </t>
  </si>
  <si>
    <t>M86.671</t>
  </si>
  <si>
    <t>Other chronic osteomyelitis, right ankle and foot</t>
  </si>
  <si>
    <t>F11.23</t>
  </si>
  <si>
    <t>Opioid dependence with withdrawal</t>
  </si>
  <si>
    <t>F19.10</t>
  </si>
  <si>
    <t>Other psychoactive substance abuse, uncomplicated</t>
  </si>
  <si>
    <t>R65.11</t>
  </si>
  <si>
    <t>I70.1</t>
  </si>
  <si>
    <t>Atherosclerosis of renal artery</t>
  </si>
  <si>
    <t>T84.051A</t>
  </si>
  <si>
    <t>Periprosthetic osteolysis of internal prosthetic l</t>
  </si>
  <si>
    <t>Y79.2</t>
  </si>
  <si>
    <t>Prosthetic and other implants, materials and acces</t>
  </si>
  <si>
    <t>Z96.643</t>
  </si>
  <si>
    <t>Presence of artificial hip joint, bilateral</t>
  </si>
  <si>
    <t>B39.9</t>
  </si>
  <si>
    <t>Histoplasmosis, unspecified</t>
  </si>
  <si>
    <t>J47.9</t>
  </si>
  <si>
    <t>Bronchiectasis, uncomplicated</t>
  </si>
  <si>
    <t>V49.9XXD</t>
  </si>
  <si>
    <t>Car occupant (driver) (passenger) injured in unspe</t>
  </si>
  <si>
    <t>F10.99</t>
  </si>
  <si>
    <t>Alcohol use, unspecified with unspecified alcohol-</t>
  </si>
  <si>
    <t>I49.9</t>
  </si>
  <si>
    <t>Cardiac arrhythmia, unspecified</t>
  </si>
  <si>
    <t>M79.89</t>
  </si>
  <si>
    <t>Other specified soft tissue disorders</t>
  </si>
  <si>
    <t>Z91.013</t>
  </si>
  <si>
    <t>Allergy to seafood</t>
  </si>
  <si>
    <t>Z98.49</t>
  </si>
  <si>
    <t>Cataract extraction status, unspecified eye</t>
  </si>
  <si>
    <t>E11.52</t>
  </si>
  <si>
    <t xml:space="preserve">Type 2 diabetes mellitus with diabetic peripheral </t>
  </si>
  <si>
    <t>G54.6</t>
  </si>
  <si>
    <t>Phantom limb syndrome with pain</t>
  </si>
  <si>
    <t>L89.94</t>
  </si>
  <si>
    <t>Pressure ulcer of unspecified site, stage 4</t>
  </si>
  <si>
    <t>L97.414</t>
  </si>
  <si>
    <t>Non-pressure chronic ulcer of right heel and midfo</t>
  </si>
  <si>
    <t>M72.6</t>
  </si>
  <si>
    <t>Necrotizing fasciitis</t>
  </si>
  <si>
    <t>M89.771</t>
  </si>
  <si>
    <t>Major osseous defect, right ankle and foot</t>
  </si>
  <si>
    <t>T81.4XXD</t>
  </si>
  <si>
    <t>Infection following a procedure, subsequent encoun</t>
  </si>
  <si>
    <t>Z16.24</t>
  </si>
  <si>
    <t>Resistance to multiple antibiotics</t>
  </si>
  <si>
    <t>I96</t>
  </si>
  <si>
    <t>Gangrene, not elsewhere classified</t>
  </si>
  <si>
    <t>L89.312</t>
  </si>
  <si>
    <t>Pressure ulcer of right buttock, stage 2</t>
  </si>
  <si>
    <t>S71.101A</t>
  </si>
  <si>
    <t>Unspecified open wound, right thigh, initial encou</t>
  </si>
  <si>
    <t>S71.102A</t>
  </si>
  <si>
    <t>Unspecified open wound, left thigh, initial encoun</t>
  </si>
  <si>
    <t>T87.43</t>
  </si>
  <si>
    <t>Infection of amputation stump, right lower extremi</t>
  </si>
  <si>
    <t>Z16.21</t>
  </si>
  <si>
    <t>Resistance to vancomycin</t>
  </si>
  <si>
    <t>C77.1</t>
  </si>
  <si>
    <t>Secondary and unspecified malignant neoplasm of in</t>
  </si>
  <si>
    <t>C77.2</t>
  </si>
  <si>
    <t>C79.51</t>
  </si>
  <si>
    <t>Secondary malignant neoplasm of bone</t>
  </si>
  <si>
    <t>G83.0</t>
  </si>
  <si>
    <t>Diplegia of upper limbs</t>
  </si>
  <si>
    <t>R26.2</t>
  </si>
  <si>
    <t>Difficulty in walking, not elsewhere classified</t>
  </si>
  <si>
    <t>U</t>
  </si>
  <si>
    <t>F14.10</t>
  </si>
  <si>
    <t>Cocaine abuse, uncomplicated</t>
  </si>
  <si>
    <t>Z68.35</t>
  </si>
  <si>
    <t>Body mass index (BMI) 35.0-35.9, adult</t>
  </si>
  <si>
    <t>I45.5</t>
  </si>
  <si>
    <t>Other specified heart block</t>
  </si>
  <si>
    <t>N17.8</t>
  </si>
  <si>
    <t>Other acute kidney failure</t>
  </si>
  <si>
    <t>S80.11XA</t>
  </si>
  <si>
    <t>Contusion of right lower leg, initial encounter</t>
  </si>
  <si>
    <t>R09.02</t>
  </si>
  <si>
    <t>Hypoxemia</t>
  </si>
  <si>
    <t>F90.9</t>
  </si>
  <si>
    <t>Attention-deficit hyperactivity disorder, unspecif</t>
  </si>
  <si>
    <t>K27.9</t>
  </si>
  <si>
    <t>Peptic ulcer, site unspecified, unspecified as acu</t>
  </si>
  <si>
    <t>T39.395A</t>
  </si>
  <si>
    <t>Adverse effect of other nonsteroidal anti-inflamma</t>
  </si>
  <si>
    <t>Z79.1</t>
  </si>
  <si>
    <t>Long term (current) use of non-steroidal anti-infl</t>
  </si>
  <si>
    <t>K08.9</t>
  </si>
  <si>
    <t>Disorder of teeth and supporting structures, unspe</t>
  </si>
  <si>
    <t>E83.59</t>
  </si>
  <si>
    <t>Other disorders of calcium metabolism</t>
  </si>
  <si>
    <t>L82.1</t>
  </si>
  <si>
    <t>Other seborrheic keratosis</t>
  </si>
  <si>
    <t>M47.896</t>
  </si>
  <si>
    <t>Other spondylosis, lumbar region</t>
  </si>
  <si>
    <t>T81.19XA</t>
  </si>
  <si>
    <t>Other postprocedural shock, initial encounter</t>
  </si>
  <si>
    <t>L89.45</t>
  </si>
  <si>
    <t>N25.81</t>
  </si>
  <si>
    <t>Secondary hyperparathyroidism of renal origin</t>
  </si>
  <si>
    <t>S21.001D</t>
  </si>
  <si>
    <t>Unspecified open wound of right breast, subsequent</t>
  </si>
  <si>
    <t>S31.104D</t>
  </si>
  <si>
    <t>Unspecified open wound of abdominal wall, left low</t>
  </si>
  <si>
    <t>S81.801D</t>
  </si>
  <si>
    <t>Unspecified open wound, right lower leg, subsequen</t>
  </si>
  <si>
    <t>G57.91</t>
  </si>
  <si>
    <t>Unspecified mononeuropathy of right lower limb</t>
  </si>
  <si>
    <t>G57.92</t>
  </si>
  <si>
    <t>Unspecified mononeuropathy of left lower limb</t>
  </si>
  <si>
    <t>J04.10</t>
  </si>
  <si>
    <t>Acute tracheitis without obstruction</t>
  </si>
  <si>
    <t>S09.90XA</t>
  </si>
  <si>
    <t>Unspecified injury of head, initial encounter</t>
  </si>
  <si>
    <t>W10.9XXA</t>
  </si>
  <si>
    <t>Fall (on) (from) unspecified stairs and steps, ini</t>
  </si>
  <si>
    <t>M48.06</t>
  </si>
  <si>
    <t>Spinal stenosis, lumbar region</t>
  </si>
  <si>
    <t>R06.1</t>
  </si>
  <si>
    <t>Stridor</t>
  </si>
  <si>
    <t>Y92.238</t>
  </si>
  <si>
    <t>Other place in hospital as the place of occurrence</t>
  </si>
  <si>
    <t>Z79.51</t>
  </si>
  <si>
    <t>Long term (current) use of inhaled steroids</t>
  </si>
  <si>
    <t>Z98.62</t>
  </si>
  <si>
    <t>Peripheral vascular angioplasty status</t>
  </si>
  <si>
    <t>D80.1</t>
  </si>
  <si>
    <t>Nonfamilial hypogammaglobulinemia</t>
  </si>
  <si>
    <t>E27.49</t>
  </si>
  <si>
    <t>Other adrenocortical insufficiency</t>
  </si>
  <si>
    <t>C18.7</t>
  </si>
  <si>
    <t>Malignant neoplasm of sigmoid colon</t>
  </si>
  <si>
    <t>K76.89</t>
  </si>
  <si>
    <t>Other specified diseases of liver</t>
  </si>
  <si>
    <t>N28.1</t>
  </si>
  <si>
    <t>Cyst of kidney, acquired</t>
  </si>
  <si>
    <t>R94.39</t>
  </si>
  <si>
    <t>Abnormal result of other cardiovascular function s</t>
  </si>
  <si>
    <t>Z85.72</t>
  </si>
  <si>
    <t>Personal history of non-Hodgkin lymphomas</t>
  </si>
  <si>
    <t>D68.59</t>
  </si>
  <si>
    <t>Other primary thrombophilia</t>
  </si>
  <si>
    <t>E72.4</t>
  </si>
  <si>
    <t>Disorders of ornithine metabolism</t>
  </si>
  <si>
    <t>F17.220</t>
  </si>
  <si>
    <t>Nicotine dependence, chewing tobacco, uncomplicate</t>
  </si>
  <si>
    <t>I24.0</t>
  </si>
  <si>
    <t>Acute coronary thrombosis not resulting in myocard</t>
  </si>
  <si>
    <t>K76.1</t>
  </si>
  <si>
    <t>Chronic passive congestion of liver</t>
  </si>
  <si>
    <t>N19</t>
  </si>
  <si>
    <t>Unspecified kidney failure</t>
  </si>
  <si>
    <t>T36.1X5A</t>
  </si>
  <si>
    <t>Adverse effect of cephalosporins and other beta-la</t>
  </si>
  <si>
    <t>R06.2</t>
  </si>
  <si>
    <t>Wheezing</t>
  </si>
  <si>
    <t>I82.512</t>
  </si>
  <si>
    <t>Chronic embolism and thrombosis of left femoral ve</t>
  </si>
  <si>
    <t>I82.532</t>
  </si>
  <si>
    <t xml:space="preserve">Chronic embolism and thrombosis of left popliteal </t>
  </si>
  <si>
    <t>I82.542</t>
  </si>
  <si>
    <t>Chronic embolism and thrombosis of left tibial vei</t>
  </si>
  <si>
    <t>I82.5Y2</t>
  </si>
  <si>
    <t>Chronic embolism and thrombosis of unspecified dee</t>
  </si>
  <si>
    <t>L20.9</t>
  </si>
  <si>
    <t>Atopic dermatitis, unspecified</t>
  </si>
  <si>
    <t>L71.9</t>
  </si>
  <si>
    <t>Rosacea, unspecified</t>
  </si>
  <si>
    <t>Z86.12</t>
  </si>
  <si>
    <t>Personal history of poliomyelitis</t>
  </si>
  <si>
    <t>D58.9</t>
  </si>
  <si>
    <t>Hereditary hemolytic anemia, unspecified</t>
  </si>
  <si>
    <t>E83.111</t>
  </si>
  <si>
    <t>Hemochromatosis due to repeated red blood cell tra</t>
  </si>
  <si>
    <t>J99</t>
  </si>
  <si>
    <t>Respiratory disorders in diseases classified elsew</t>
  </si>
  <si>
    <t>R04.0</t>
  </si>
  <si>
    <t>Epistaxis</t>
  </si>
  <si>
    <t>Z85.821</t>
  </si>
  <si>
    <t>Personal history of Merkel cell carcinoma</t>
  </si>
  <si>
    <t>Z92.3</t>
  </si>
  <si>
    <t>Personal history of irradiation</t>
  </si>
  <si>
    <t>F39</t>
  </si>
  <si>
    <t>Unspecified mood affective disorder</t>
  </si>
  <si>
    <t>F43.21</t>
  </si>
  <si>
    <t>Adjustment disorder with depressed mood</t>
  </si>
  <si>
    <t>G21.11</t>
  </si>
  <si>
    <t>Neuroleptic induced parkinsonism</t>
  </si>
  <si>
    <t>L89.329</t>
  </si>
  <si>
    <t>Pressure ulcer of left buttock, unspecified stage</t>
  </si>
  <si>
    <t>N25.0</t>
  </si>
  <si>
    <t>Renal osteodystrophy</t>
  </si>
  <si>
    <t>R03.0</t>
  </si>
  <si>
    <t>Elevated blood-pressure reading, without diagnosis</t>
  </si>
  <si>
    <t>T43.595D</t>
  </si>
  <si>
    <t>Adverse effect of other antipsychotics and neurole</t>
  </si>
  <si>
    <t>Z91.15</t>
  </si>
  <si>
    <t>Patients noncompliance with renal dialysis</t>
  </si>
  <si>
    <t>D12.8</t>
  </si>
  <si>
    <t>Benign neoplasm of rectum</t>
  </si>
  <si>
    <t>F05</t>
  </si>
  <si>
    <t>Delirium due to known physiological condition</t>
  </si>
  <si>
    <t>L97.329</t>
  </si>
  <si>
    <t>Non-pressure chronic ulcer of left ankle with unsp</t>
  </si>
  <si>
    <t>R63.6</t>
  </si>
  <si>
    <t>Underweight</t>
  </si>
  <si>
    <t>Z85.9</t>
  </si>
  <si>
    <t>Personal history of malignant neoplasm, unspecifie</t>
  </si>
  <si>
    <t>T82.897A</t>
  </si>
  <si>
    <t>Other specified complication of cardiac prosthetic</t>
  </si>
  <si>
    <t>Y84.0</t>
  </si>
  <si>
    <t>Cardiac catheterization as the cause of abnormal r</t>
  </si>
  <si>
    <t>C41.9</t>
  </si>
  <si>
    <t>Malignant neoplasm of bone and articular cartilage</t>
  </si>
  <si>
    <t>D46.9</t>
  </si>
  <si>
    <t>Myelodysplastic syndrome, unspecified</t>
  </si>
  <si>
    <t>K64.4</t>
  </si>
  <si>
    <t>Residual hemorrhoidal skin tags</t>
  </si>
  <si>
    <t>Z68.30</t>
  </si>
  <si>
    <t>Body mass index (BMI) 30.0-30.9, adult</t>
  </si>
  <si>
    <t>Z91.048</t>
  </si>
  <si>
    <t>Other nonmedicinal substance allergy status</t>
  </si>
  <si>
    <t>C92.00</t>
  </si>
  <si>
    <t>Acute myeloblastic leukemia, not having achieved r</t>
  </si>
  <si>
    <t>B37.2</t>
  </si>
  <si>
    <t>Candidiasis of skin and nail</t>
  </si>
  <si>
    <t>G25.3</t>
  </si>
  <si>
    <t>Myoclonus</t>
  </si>
  <si>
    <t>Z78.1</t>
  </si>
  <si>
    <t>Physical restraint status</t>
  </si>
  <si>
    <t>Z87.442</t>
  </si>
  <si>
    <t>Personal history of urinary calculi</t>
  </si>
  <si>
    <t>M31.0</t>
  </si>
  <si>
    <t>Hypersensitivity angiitis</t>
  </si>
  <si>
    <t>Z91.5</t>
  </si>
  <si>
    <t>Personal history of self-harm</t>
  </si>
  <si>
    <t>D68.51</t>
  </si>
  <si>
    <t>Activated protein C resistance</t>
  </si>
  <si>
    <t>E72.11</t>
  </si>
  <si>
    <t>Homocystinuria</t>
  </si>
  <si>
    <t>D52.9</t>
  </si>
  <si>
    <t>Folate deficiency anemia, unspecified</t>
  </si>
  <si>
    <t>G63</t>
  </si>
  <si>
    <t>Polyneuropathy in diseases classified elsewhere</t>
  </si>
  <si>
    <t>K00.7</t>
  </si>
  <si>
    <t>Teething syndrome</t>
  </si>
  <si>
    <t>Z90.710</t>
  </si>
  <si>
    <t>Acquired absence of both cervix and uterus</t>
  </si>
  <si>
    <t>Q89.2</t>
  </si>
  <si>
    <t>Congenital malformations of other endocrine glands</t>
  </si>
  <si>
    <t>E89.0</t>
  </si>
  <si>
    <t>Postprocedural hypothyroidism</t>
  </si>
  <si>
    <t>K57.10</t>
  </si>
  <si>
    <t>Diverticulosis of small intestine without perforat</t>
  </si>
  <si>
    <t>K80.12</t>
  </si>
  <si>
    <t>Calculus of gallbladder with acute and chronic cho</t>
  </si>
  <si>
    <t>K85.1</t>
  </si>
  <si>
    <t>Biliary acute pancreatitis</t>
  </si>
  <si>
    <t>Z85.89</t>
  </si>
  <si>
    <t>Personal history of malignant neoplasm of other or</t>
  </si>
  <si>
    <t>G04.2</t>
  </si>
  <si>
    <t>Bacterial meningoencephalitis and meningomyelitis,</t>
  </si>
  <si>
    <t>F11.90</t>
  </si>
  <si>
    <t>Opioid use, unspecified, uncomplicated</t>
  </si>
  <si>
    <t>C32.9</t>
  </si>
  <si>
    <t>Malignant neoplasm of larynx, unspecified</t>
  </si>
  <si>
    <t>K75.9</t>
  </si>
  <si>
    <t>Inflammatory liver disease, unspecified</t>
  </si>
  <si>
    <t>L89.92</t>
  </si>
  <si>
    <t>Pressure ulcer of unspecified site, stage 2</t>
  </si>
  <si>
    <t>M48.00</t>
  </si>
  <si>
    <t>Spinal stenosis, site unspecified</t>
  </si>
  <si>
    <t>Z85.21</t>
  </si>
  <si>
    <t>Personal history of malignant neoplasm of larynx</t>
  </si>
  <si>
    <t>J86.9</t>
  </si>
  <si>
    <t>Pyothorax without fistula</t>
  </si>
  <si>
    <t>L03.032</t>
  </si>
  <si>
    <t>Cellulitis of left toe</t>
  </si>
  <si>
    <t>L89.153</t>
  </si>
  <si>
    <t>Pressure ulcer of sacral region, stage 3</t>
  </si>
  <si>
    <t>T46.0X5A</t>
  </si>
  <si>
    <t>Adverse effect of cardiac-stimulant glycosides and</t>
  </si>
  <si>
    <t>S46.009A</t>
  </si>
  <si>
    <t>Unspecified injury of muscle(s) and tendon(s) of t</t>
  </si>
  <si>
    <t>B86</t>
  </si>
  <si>
    <t>Scabies</t>
  </si>
  <si>
    <t>N21.0</t>
  </si>
  <si>
    <t>Calculus in bladder</t>
  </si>
  <si>
    <t>Y73.8</t>
  </si>
  <si>
    <t>Miscellaneous gastroenterology and urology devices</t>
  </si>
  <si>
    <t>C04.9</t>
  </si>
  <si>
    <t>Malignant neoplasm of floor of mouth, unspecified</t>
  </si>
  <si>
    <t>Z71.6</t>
  </si>
  <si>
    <t>Tobacco abuse counseling</t>
  </si>
  <si>
    <t>I50.1</t>
  </si>
  <si>
    <t>Left ventricular failure</t>
  </si>
  <si>
    <t>A49.02</t>
  </si>
  <si>
    <t>B95.4</t>
  </si>
  <si>
    <t>Other streptococcus as the cause of diseases class</t>
  </si>
  <si>
    <t>D47.3</t>
  </si>
  <si>
    <t>Essential (hemorrhagic) thrombocythemia</t>
  </si>
  <si>
    <t>G97.41</t>
  </si>
  <si>
    <t>Accidental puncture or laceration of dura during a</t>
  </si>
  <si>
    <t>M00.9</t>
  </si>
  <si>
    <t>Pyogenic arthritis, unspecified</t>
  </si>
  <si>
    <t>M21.379</t>
  </si>
  <si>
    <t>Foot drop, unspecified foot</t>
  </si>
  <si>
    <t>M25.78</t>
  </si>
  <si>
    <t>Osteophyte, vertebrae</t>
  </si>
  <si>
    <t>C71.3</t>
  </si>
  <si>
    <t>Malignant neoplasm of parietal lobe</t>
  </si>
  <si>
    <t>I05.9</t>
  </si>
  <si>
    <t>Rheumatic mitral valve disease, unspecified</t>
  </si>
  <si>
    <t>I27.0</t>
  </si>
  <si>
    <t>Primary pulmonary hypertension</t>
  </si>
  <si>
    <t>Z68.44</t>
  </si>
  <si>
    <t>Body mass index (BMI) 60.0-69.9, adult</t>
  </si>
  <si>
    <t>D49.0</t>
  </si>
  <si>
    <t>Neoplasm of unspecified behavior of digestive syst</t>
  </si>
  <si>
    <t>Z68.38</t>
  </si>
  <si>
    <t>Body mass index (BMI) 38.0-38.9, adult</t>
  </si>
  <si>
    <t>E11.641</t>
  </si>
  <si>
    <t>Type 2 diabetes mellitus with hypoglycemia with co</t>
  </si>
  <si>
    <t>F03.91</t>
  </si>
  <si>
    <t>Unspecified dementia with behavioral disturbance</t>
  </si>
  <si>
    <t>I42.0</t>
  </si>
  <si>
    <t>Dilated cardiomyopathy</t>
  </si>
  <si>
    <t>L89.521</t>
  </si>
  <si>
    <t>Pressure ulcer of left ankle, stage 1</t>
  </si>
  <si>
    <t>L89.629</t>
  </si>
  <si>
    <t>Pressure ulcer of left heel, unspecified stage</t>
  </si>
  <si>
    <t>L97.221</t>
  </si>
  <si>
    <t>Non-pressure chronic ulcer of left calf limited to</t>
  </si>
  <si>
    <t>L97.521</t>
  </si>
  <si>
    <t>N25.89</t>
  </si>
  <si>
    <t>Other disorders resulting from impaired renal tubu</t>
  </si>
  <si>
    <t>T17.920A</t>
  </si>
  <si>
    <t>Food in respiratory tract, part unspecified causin</t>
  </si>
  <si>
    <t>E44.0</t>
  </si>
  <si>
    <t>Moderate protein-calorie malnutrition</t>
  </si>
  <si>
    <t>Q61.2</t>
  </si>
  <si>
    <t>Polycystic kidney, adult type</t>
  </si>
  <si>
    <t>Y73.1</t>
  </si>
  <si>
    <t>Therapeutic (nonsurgical) and rehabilitative gastr</t>
  </si>
  <si>
    <t>G82.20</t>
  </si>
  <si>
    <t>Paraplegia, unspecified</t>
  </si>
  <si>
    <t>K56.7</t>
  </si>
  <si>
    <t>Ileus, unspecified</t>
  </si>
  <si>
    <t>L89.154</t>
  </si>
  <si>
    <t>Pressure ulcer of sacral region, stage 4</t>
  </si>
  <si>
    <t>L89.893</t>
  </si>
  <si>
    <t>Pressure ulcer of other site, stage 3</t>
  </si>
  <si>
    <t>M86.8X8</t>
  </si>
  <si>
    <t>Other osteomyelitis, other site</t>
  </si>
  <si>
    <t>S52.591A</t>
  </si>
  <si>
    <t>Other fractures of lower end of right radius, init</t>
  </si>
  <si>
    <t>L02.612</t>
  </si>
  <si>
    <t>Cutaneous abscess of left foot</t>
  </si>
  <si>
    <t>Z89.412</t>
  </si>
  <si>
    <t>Acquired absence of left great toe</t>
  </si>
  <si>
    <t>I65.22</t>
  </si>
  <si>
    <t>Occlusion and stenosis of left carotid artery</t>
  </si>
  <si>
    <t>R01.1</t>
  </si>
  <si>
    <t>Cardiac murmur, unspecified</t>
  </si>
  <si>
    <t>L01.03</t>
  </si>
  <si>
    <t>Bullous impetigo</t>
  </si>
  <si>
    <t>L27.1</t>
  </si>
  <si>
    <t>Localized skin eruption due to drugs and medicamen</t>
  </si>
  <si>
    <t>T37.0X5A</t>
  </si>
  <si>
    <t>Adverse effect of sulfonamides, initial encounter</t>
  </si>
  <si>
    <t>I71.2</t>
  </si>
  <si>
    <t>Thoracic aortic aneurysm, without rupture</t>
  </si>
  <si>
    <t>L97.919</t>
  </si>
  <si>
    <t>M48.56XA</t>
  </si>
  <si>
    <t>Collapsed vertebra, not elsewhere classified, lumb</t>
  </si>
  <si>
    <t>M84.48XA</t>
  </si>
  <si>
    <t>Pathological fracture, other site, initial encount</t>
  </si>
  <si>
    <t>N20.0</t>
  </si>
  <si>
    <t>Calculus of kidney</t>
  </si>
  <si>
    <t>S01.312A</t>
  </si>
  <si>
    <t>Laceration without foreign body of left ear, initi</t>
  </si>
  <si>
    <t>S01.319A</t>
  </si>
  <si>
    <t>Laceration without foreign body of unspecified ear</t>
  </si>
  <si>
    <t>S52.502A</t>
  </si>
  <si>
    <t>Unspecified fracture of the lower end of left radi</t>
  </si>
  <si>
    <t>S52.592A</t>
  </si>
  <si>
    <t>Other fractures of lower end of left radius, initi</t>
  </si>
  <si>
    <t>S52.612A</t>
  </si>
  <si>
    <t>Displaced fracture of left ulna styloid process, i</t>
  </si>
  <si>
    <t>Z96.641</t>
  </si>
  <si>
    <t>Presence of right artificial hip joint</t>
  </si>
  <si>
    <t>M86.172</t>
  </si>
  <si>
    <t>Other acute osteomyelitis, left ankle and foot</t>
  </si>
  <si>
    <t>I69.322</t>
  </si>
  <si>
    <t>Dysarthria following cerebral infarction</t>
  </si>
  <si>
    <t>K51.00</t>
  </si>
  <si>
    <t>Ulcerative (chronic) pancolitis without complicati</t>
  </si>
  <si>
    <t>T82.858A</t>
  </si>
  <si>
    <t xml:space="preserve">Stenosis of vascular prosthetic devices, implants </t>
  </si>
  <si>
    <t>A04.8</t>
  </si>
  <si>
    <t>Other specified bacterial intestinal infections</t>
  </si>
  <si>
    <t>I82.621</t>
  </si>
  <si>
    <t>Acute embolism and thrombosis of deep veins of rig</t>
  </si>
  <si>
    <t>L89.214</t>
  </si>
  <si>
    <t>Pressure ulcer of right hip, stage 4</t>
  </si>
  <si>
    <t>L89.894</t>
  </si>
  <si>
    <t>Pressure ulcer of other site, stage 4</t>
  </si>
  <si>
    <t>M86.651</t>
  </si>
  <si>
    <t>Other chronic osteomyelitis, right thigh</t>
  </si>
  <si>
    <t>M86.652</t>
  </si>
  <si>
    <t>Other chronic osteomyelitis, left thigh</t>
  </si>
  <si>
    <t>M86.68</t>
  </si>
  <si>
    <t>Other chronic osteomyelitis, other site</t>
  </si>
  <si>
    <t>T81.72XA</t>
  </si>
  <si>
    <t>Complication of vein following a procedure, not el</t>
  </si>
  <si>
    <t>M25.571</t>
  </si>
  <si>
    <t>Pain in right ankle and joints of right foot</t>
  </si>
  <si>
    <t>M25.572</t>
  </si>
  <si>
    <t>Pain in left ankle and joints of left foot</t>
  </si>
  <si>
    <t>Y92.003</t>
  </si>
  <si>
    <t>Bedroom of unspecified non-institutional (private)</t>
  </si>
  <si>
    <t>N41.2</t>
  </si>
  <si>
    <t>Abscess of prostate</t>
  </si>
  <si>
    <t>B95.61</t>
  </si>
  <si>
    <t>Y71.8</t>
  </si>
  <si>
    <t>Miscellaneous cardiovascular devices associated wi</t>
  </si>
  <si>
    <t>B37.49</t>
  </si>
  <si>
    <t>Other urogenital candidiasis</t>
  </si>
  <si>
    <t>C78.02</t>
  </si>
  <si>
    <t>Secondary malignant neoplasm of left lung</t>
  </si>
  <si>
    <t>E11.8</t>
  </si>
  <si>
    <t>Type 2 diabetes mellitus with unspecified complica</t>
  </si>
  <si>
    <t>V89.2XXS</t>
  </si>
  <si>
    <t>Person injured in unspecified motor-vehicle accide</t>
  </si>
  <si>
    <t>D72.819</t>
  </si>
  <si>
    <t>Decreased white blood cell count, unspecified</t>
  </si>
  <si>
    <t>G90.4</t>
  </si>
  <si>
    <t>Autonomic dysreflexia</t>
  </si>
  <si>
    <t>J20.9</t>
  </si>
  <si>
    <t>Acute bronchitis, unspecified</t>
  </si>
  <si>
    <t>R25.8</t>
  </si>
  <si>
    <t>Other abnormal involuntary movements</t>
  </si>
  <si>
    <t>S12.590S</t>
  </si>
  <si>
    <t>Other displaced fracture of sixth cervical vertebr</t>
  </si>
  <si>
    <t>G93.1</t>
  </si>
  <si>
    <t>Anoxic brain damage, not elsewhere classified</t>
  </si>
  <si>
    <t>F02.81</t>
  </si>
  <si>
    <t>I97.89</t>
  </si>
  <si>
    <t>S42.461A</t>
  </si>
  <si>
    <t>Displaced fracture of medial condyle of right hume</t>
  </si>
  <si>
    <t>S52.021A</t>
  </si>
  <si>
    <t>Displaced fracture of olecranon process without in</t>
  </si>
  <si>
    <t>Y92.129</t>
  </si>
  <si>
    <t xml:space="preserve">Unspecified place in nursing home as the place of </t>
  </si>
  <si>
    <t>B44.1</t>
  </si>
  <si>
    <t>Other pulmonary aspergillosis</t>
  </si>
  <si>
    <t>C79.2</t>
  </si>
  <si>
    <t>Secondary malignant neoplasm of skin</t>
  </si>
  <si>
    <t>C79.89</t>
  </si>
  <si>
    <t>Secondary malignant neoplasm of other specified si</t>
  </si>
  <si>
    <t>I97.62</t>
  </si>
  <si>
    <t>J94.2</t>
  </si>
  <si>
    <t>Hemothorax</t>
  </si>
  <si>
    <t>M32.9</t>
  </si>
  <si>
    <t>Systemic lupus erythematosus, unspecified</t>
  </si>
  <si>
    <t>F12.10</t>
  </si>
  <si>
    <t>Cannabis abuse, uncomplicated</t>
  </si>
  <si>
    <t>F63.9</t>
  </si>
  <si>
    <t>Impulse disorder, unspecified</t>
  </si>
  <si>
    <t>F70</t>
  </si>
  <si>
    <t>Mild intellectual disabilities</t>
  </si>
  <si>
    <t>H54.42</t>
  </si>
  <si>
    <t>Blindness, left eye, normal vision right eye</t>
  </si>
  <si>
    <t>S36.33XA</t>
  </si>
  <si>
    <t>Laceration of stomach, initial encounter</t>
  </si>
  <si>
    <t>Z59.0</t>
  </si>
  <si>
    <t>Homelessness</t>
  </si>
  <si>
    <t>Z63.9</t>
  </si>
  <si>
    <t>Problem related to primary support group, unspecif</t>
  </si>
  <si>
    <t>I70.8</t>
  </si>
  <si>
    <t>Atherosclerosis of other arteries</t>
  </si>
  <si>
    <t>I74.8</t>
  </si>
  <si>
    <t>Embolism and thrombosis of other arteries</t>
  </si>
  <si>
    <t>K29.50</t>
  </si>
  <si>
    <t>Unspecified chronic gastritis without bleeding</t>
  </si>
  <si>
    <t>K62.7</t>
  </si>
  <si>
    <t>Radiation proctitis</t>
  </si>
  <si>
    <t>M25.511</t>
  </si>
  <si>
    <t>Pain in right shoulder</t>
  </si>
  <si>
    <t>Y84.2</t>
  </si>
  <si>
    <t>Radiological procedure and radiotherapy as the cau</t>
  </si>
  <si>
    <t>G20</t>
  </si>
  <si>
    <t>Parkinsons disease</t>
  </si>
  <si>
    <t>S42.002A</t>
  </si>
  <si>
    <t>Fracture of unspecified part of left clavicle, ini</t>
  </si>
  <si>
    <t>W06.XXXA</t>
  </si>
  <si>
    <t>Fall from bed, initial encounter</t>
  </si>
  <si>
    <t>H52.4</t>
  </si>
  <si>
    <t>Presbyopia</t>
  </si>
  <si>
    <t>R06.4</t>
  </si>
  <si>
    <t>Hyperventilation</t>
  </si>
  <si>
    <t>G93.0</t>
  </si>
  <si>
    <t>Cerebral cysts</t>
  </si>
  <si>
    <t>I42.6</t>
  </si>
  <si>
    <t>Alcoholic cardiomyopathy</t>
  </si>
  <si>
    <t>T51.1X1A</t>
  </si>
  <si>
    <t>Toxic effect of methanol, accidental (unintentiona</t>
  </si>
  <si>
    <t>C85.90</t>
  </si>
  <si>
    <t>Non-Hodgkin lymphoma, unspecified, unspecified sit</t>
  </si>
  <si>
    <t>R57.0</t>
  </si>
  <si>
    <t>Cardiogenic shock</t>
  </si>
  <si>
    <t>J02.0</t>
  </si>
  <si>
    <t>Streptococcal pharyngitis</t>
  </si>
  <si>
    <t>J36</t>
  </si>
  <si>
    <t>Peritonsillar abscess</t>
  </si>
  <si>
    <t>K02.9</t>
  </si>
  <si>
    <t>Dental caries, unspecified</t>
  </si>
  <si>
    <t>M27.2</t>
  </si>
  <si>
    <t>Inflammatory conditions of jaws</t>
  </si>
  <si>
    <t>I35.1</t>
  </si>
  <si>
    <t>Nonrheumatic aortic (valve) insufficiency</t>
  </si>
  <si>
    <t>Z00.6</t>
  </si>
  <si>
    <t>Encounter for examination for normal comparison an</t>
  </si>
  <si>
    <t>G25.0</t>
  </si>
  <si>
    <t>Essential tremor</t>
  </si>
  <si>
    <t>M1A.9XX0</t>
  </si>
  <si>
    <t>Chronic gout, unspecified, without tophus (tophi)</t>
  </si>
  <si>
    <t>Z96.611</t>
  </si>
  <si>
    <t>Presence of right artificial shoulder joint</t>
  </si>
  <si>
    <t>Z96.653</t>
  </si>
  <si>
    <t>Presence of artificial knee joint, bilateral</t>
  </si>
  <si>
    <t>R40.4</t>
  </si>
  <si>
    <t>Transient alteration of awareness</t>
  </si>
  <si>
    <t>R06.81</t>
  </si>
  <si>
    <t>Apnea, not elsewhere classified</t>
  </si>
  <si>
    <t>Generalized anxiety disorder</t>
  </si>
  <si>
    <t>Z90.722</t>
  </si>
  <si>
    <t>Acquired absence of ovaries, bilateral</t>
  </si>
  <si>
    <t>T17.890A</t>
  </si>
  <si>
    <t>Other foreign object in other parts of respiratory</t>
  </si>
  <si>
    <t>I70.218</t>
  </si>
  <si>
    <t xml:space="preserve">Atherosclerosis of native arteries of extremities </t>
  </si>
  <si>
    <t>I74.3</t>
  </si>
  <si>
    <t>Embolism and thrombosis of arteries of the lower e</t>
  </si>
  <si>
    <t>I74.5</t>
  </si>
  <si>
    <t>Embolism and thrombosis of iliac artery</t>
  </si>
  <si>
    <t>R82.7</t>
  </si>
  <si>
    <t>Abnormal findings on microbiological examination o</t>
  </si>
  <si>
    <t>Z85.41</t>
  </si>
  <si>
    <t>Personal history of malignant neoplasm of cervix u</t>
  </si>
  <si>
    <t>L02.511</t>
  </si>
  <si>
    <t>Cutaneous abscess of right hand</t>
  </si>
  <si>
    <t>D48.1</t>
  </si>
  <si>
    <t>Neoplasm of uncertain behavior of connective and o</t>
  </si>
  <si>
    <t>D61.82</t>
  </si>
  <si>
    <t>Myelophthisis</t>
  </si>
  <si>
    <t>K66.0</t>
  </si>
  <si>
    <t>Peritoneal adhesions (postprocedural) (postinfecti</t>
  </si>
  <si>
    <t>L40.50</t>
  </si>
  <si>
    <t>Arthropathic psoriasis, unspecified</t>
  </si>
  <si>
    <t>R19.00</t>
  </si>
  <si>
    <t>Intra-abdominal and pelvic swelling, mass and lump</t>
  </si>
  <si>
    <t>T45.1X5D</t>
  </si>
  <si>
    <t>Z76.82</t>
  </si>
  <si>
    <t>Awaiting organ transplant status</t>
  </si>
  <si>
    <t>D18.02</t>
  </si>
  <si>
    <t>Hemangioma of intracranial structures</t>
  </si>
  <si>
    <t>T42.75XA</t>
  </si>
  <si>
    <t>Adverse effect of unspecified antiepileptic and se</t>
  </si>
  <si>
    <t>W07.XXXA</t>
  </si>
  <si>
    <t>Fall from chair, initial encounter</t>
  </si>
  <si>
    <t>K31.7</t>
  </si>
  <si>
    <t>Polyp of stomach and duodenum</t>
  </si>
  <si>
    <t>S82.141A</t>
  </si>
  <si>
    <t>Displaced bicondylar fracture of right tibia, init</t>
  </si>
  <si>
    <t>T84.042A</t>
  </si>
  <si>
    <t>Periprosthetic fracture around internal prosthetic</t>
  </si>
  <si>
    <t>J02.9</t>
  </si>
  <si>
    <t>Acute pharyngitis, unspecified</t>
  </si>
  <si>
    <t>C95.91</t>
  </si>
  <si>
    <t>Leukemia, unspecified, in remission</t>
  </si>
  <si>
    <t>J38.7</t>
  </si>
  <si>
    <t>Other diseases of larynx</t>
  </si>
  <si>
    <t>G60.0</t>
  </si>
  <si>
    <t>Hereditary motor and sensory neuropathy</t>
  </si>
  <si>
    <t>G81.91</t>
  </si>
  <si>
    <t>Hemiplegia, unspecified affecting right dominant s</t>
  </si>
  <si>
    <t>E83.32</t>
  </si>
  <si>
    <t>Hereditary vitamin D-dependent rickets (type 1) (t</t>
  </si>
  <si>
    <t>I69.30</t>
  </si>
  <si>
    <t>Unspecified sequelae of cerebral infarction</t>
  </si>
  <si>
    <t>I77.1</t>
  </si>
  <si>
    <t>Stricture of artery</t>
  </si>
  <si>
    <t>K57.92</t>
  </si>
  <si>
    <t>Diverticulitis of intestine, part unspecified, wit</t>
  </si>
  <si>
    <t>N28.0</t>
  </si>
  <si>
    <t>Ischemia and infarction of kidney</t>
  </si>
  <si>
    <t>V49.60XD</t>
  </si>
  <si>
    <t>Unspecified car occupant injured in collision with</t>
  </si>
  <si>
    <t>S27.2XXA</t>
  </si>
  <si>
    <t>Traumatic hemopneumothorax, initial encounter</t>
  </si>
  <si>
    <t>W01.190A</t>
  </si>
  <si>
    <t>A41.2</t>
  </si>
  <si>
    <t>Sepsis due to unspecified staphylococcus</t>
  </si>
  <si>
    <t>E10.22</t>
  </si>
  <si>
    <t>Type 1 diabetes mellitus with diabetic chronic kid</t>
  </si>
  <si>
    <t>I82.721</t>
  </si>
  <si>
    <t>Chronic embolism and thrombosis of deep veins of r</t>
  </si>
  <si>
    <t>M41.9</t>
  </si>
  <si>
    <t>Scoliosis, unspecified</t>
  </si>
  <si>
    <t>N63</t>
  </si>
  <si>
    <t>Unspecified lump in breast</t>
  </si>
  <si>
    <t>T38.3X1A</t>
  </si>
  <si>
    <t>Y92.230</t>
  </si>
  <si>
    <t>Patient room in hospital as the place of occurrenc</t>
  </si>
  <si>
    <t>H54.7</t>
  </si>
  <si>
    <t>Unspecified visual loss</t>
  </si>
  <si>
    <t>I82.A12</t>
  </si>
  <si>
    <t>Acute embolism and thrombosis of left axillary vei</t>
  </si>
  <si>
    <t>R78.81</t>
  </si>
  <si>
    <t>Bacteremia</t>
  </si>
  <si>
    <t>F20.0</t>
  </si>
  <si>
    <t>Paranoid schizophrenia</t>
  </si>
  <si>
    <t>C78.6</t>
  </si>
  <si>
    <t>Secondary malignant neoplasm of retroperitoneum an</t>
  </si>
  <si>
    <t>K60.2</t>
  </si>
  <si>
    <t>Anal fissure, unspecified</t>
  </si>
  <si>
    <t>K62.89</t>
  </si>
  <si>
    <t>Other specified diseases of anus and rectum</t>
  </si>
  <si>
    <t>T50.2X5A</t>
  </si>
  <si>
    <t>Adverse effect of carbonic-anhydrase inhibitors, b</t>
  </si>
  <si>
    <t>I97.191</t>
  </si>
  <si>
    <t>Other postprocedural cardiac functional disturbanc</t>
  </si>
  <si>
    <t>J81.0</t>
  </si>
  <si>
    <t>Acute pulmonary edema</t>
  </si>
  <si>
    <t>L56.5</t>
  </si>
  <si>
    <t>Disseminated superficial actinic porokeratosis (DS</t>
  </si>
  <si>
    <t>L74.3</t>
  </si>
  <si>
    <t>Miliaria, unspecified</t>
  </si>
  <si>
    <t>Z43.1</t>
  </si>
  <si>
    <t>Encounter for attention to gastrostomy</t>
  </si>
  <si>
    <t>H54.0</t>
  </si>
  <si>
    <t>Blindness, both eyes</t>
  </si>
  <si>
    <t>I46.8</t>
  </si>
  <si>
    <t>Cardiac arrest due to other underlying condition</t>
  </si>
  <si>
    <t>J96.90</t>
  </si>
  <si>
    <t>Respiratory failure, unspecified, unspecified whet</t>
  </si>
  <si>
    <t>F60.3</t>
  </si>
  <si>
    <t>Borderline personality disorder</t>
  </si>
  <si>
    <t>C64.1</t>
  </si>
  <si>
    <t>Malignant neoplasm of right kidney, except renal p</t>
  </si>
  <si>
    <t>R53.81</t>
  </si>
  <si>
    <t>Other malaise</t>
  </si>
  <si>
    <t>Z80.0</t>
  </si>
  <si>
    <t xml:space="preserve">Family history of malignant neoplasm of digestive </t>
  </si>
  <si>
    <t>Z80.3</t>
  </si>
  <si>
    <t>Family history of malignant neoplasm of breast</t>
  </si>
  <si>
    <t>Z85.818</t>
  </si>
  <si>
    <t>Personal history of malignant neoplasm of other si</t>
  </si>
  <si>
    <t>K59.09</t>
  </si>
  <si>
    <t>Other constipation</t>
  </si>
  <si>
    <t>Z94.7</t>
  </si>
  <si>
    <t>Corneal transplant status</t>
  </si>
  <si>
    <t>D69.3</t>
  </si>
  <si>
    <t>Immune thrombocytopenic purpura</t>
  </si>
  <si>
    <t>D83.9</t>
  </si>
  <si>
    <t>Common variable immunodeficiency, unspecified</t>
  </si>
  <si>
    <t>K86.2</t>
  </si>
  <si>
    <t>Cyst of pancreas</t>
  </si>
  <si>
    <t>R60.0</t>
  </si>
  <si>
    <t>Localized edema</t>
  </si>
  <si>
    <t>D18.03</t>
  </si>
  <si>
    <t>Hemangioma of intra-abdominal structures</t>
  </si>
  <si>
    <t>K43.9</t>
  </si>
  <si>
    <t>Ventral hernia without obstruction or gangrene</t>
  </si>
  <si>
    <t>Z77.090</t>
  </si>
  <si>
    <t>Contact with and (suspected) exposure to asbestos</t>
  </si>
  <si>
    <t>E27.8</t>
  </si>
  <si>
    <t>Other specified disorders of adrenal gland</t>
  </si>
  <si>
    <t>N31.8</t>
  </si>
  <si>
    <t>Other neuromuscular dysfunction of bladder</t>
  </si>
  <si>
    <t>N32.89</t>
  </si>
  <si>
    <t>Other specified disorders of bladder</t>
  </si>
  <si>
    <t>Y84.6</t>
  </si>
  <si>
    <t>Urinary catheterization as the cause of abnormal r</t>
  </si>
  <si>
    <t>Z85.841</t>
  </si>
  <si>
    <t>Personal history of malignant neoplasm of brain</t>
  </si>
  <si>
    <t>Z98.2</t>
  </si>
  <si>
    <t>Presence of cerebrospinal fluid drainage device</t>
  </si>
  <si>
    <t>B37.89</t>
  </si>
  <si>
    <t>Other sites of candidiasis</t>
  </si>
  <si>
    <t>L97.809</t>
  </si>
  <si>
    <t>Non-pressure chronic ulcer of other part of unspec</t>
  </si>
  <si>
    <t>K80.30</t>
  </si>
  <si>
    <t>Calculus of bile duct with cholangitis, unspecifie</t>
  </si>
  <si>
    <t>N81.4</t>
  </si>
  <si>
    <t>Uterovaginal prolapse, unspecified</t>
  </si>
  <si>
    <t>I45.2</t>
  </si>
  <si>
    <t>Bifascicular block</t>
  </si>
  <si>
    <t>Z53.1</t>
  </si>
  <si>
    <t>Z86.72</t>
  </si>
  <si>
    <t>Personal history of thrombophlebitis</t>
  </si>
  <si>
    <t>C50.911</t>
  </si>
  <si>
    <t>Malignant neoplasm of unspecified site of right fe</t>
  </si>
  <si>
    <t>C77.9</t>
  </si>
  <si>
    <t>Secondary and unspecified malignant neoplasm of ly</t>
  </si>
  <si>
    <t>C78.00</t>
  </si>
  <si>
    <t>Secondary malignant neoplasm of unspecified lung</t>
  </si>
  <si>
    <t>G62.0</t>
  </si>
  <si>
    <t>Drug-induced polyneuropathy</t>
  </si>
  <si>
    <t>G91.1</t>
  </si>
  <si>
    <t>Obstructive hydrocephalus</t>
  </si>
  <si>
    <t>Z17.1</t>
  </si>
  <si>
    <t>Estrogen receptor negative status ER-</t>
  </si>
  <si>
    <t>I69.392</t>
  </si>
  <si>
    <t>Facial weakness following cerebral infarction</t>
  </si>
  <si>
    <t>L51.1</t>
  </si>
  <si>
    <t>Stevens-Johnson syndrome</t>
  </si>
  <si>
    <t>N13.5</t>
  </si>
  <si>
    <t>Crossing vessel and stricture of ureter without hy</t>
  </si>
  <si>
    <t>T37.8X5A</t>
  </si>
  <si>
    <t>Adverse effect of other specified systemic anti-in</t>
  </si>
  <si>
    <t>T85.638A</t>
  </si>
  <si>
    <t>Leakage of other specified internal prosthetic dev</t>
  </si>
  <si>
    <t>Z87.820</t>
  </si>
  <si>
    <t>Personal history of traumatic brain injury</t>
  </si>
  <si>
    <t>Z93.6</t>
  </si>
  <si>
    <t>Other artificial openings of urinary tract status</t>
  </si>
  <si>
    <t>K63.5</t>
  </si>
  <si>
    <t>Polyp of colon</t>
  </si>
  <si>
    <t>R79.1</t>
  </si>
  <si>
    <t>Abnormal coagulation profile</t>
  </si>
  <si>
    <t>I82.712</t>
  </si>
  <si>
    <t>Chronic embolism and thrombosis of superficial vei</t>
  </si>
  <si>
    <t>I82.B12</t>
  </si>
  <si>
    <t>Acute embolism and thrombosis of left subclavian v</t>
  </si>
  <si>
    <t>Y84.8</t>
  </si>
  <si>
    <t xml:space="preserve">Other medical procedures as the cause of abnormal </t>
  </si>
  <si>
    <t>I82.623</t>
  </si>
  <si>
    <t>Acute embolism and thrombosis of deep veins of upp</t>
  </si>
  <si>
    <t>Z83.3</t>
  </si>
  <si>
    <t>Family history of diabetes mellitus</t>
  </si>
  <si>
    <t>F32.2</t>
  </si>
  <si>
    <t xml:space="preserve">Major depressive disorder, single episode, severe </t>
  </si>
  <si>
    <t>M51.36</t>
  </si>
  <si>
    <t>Other intervertebral disc degeneration, lumbar reg</t>
  </si>
  <si>
    <t>I49.01</t>
  </si>
  <si>
    <t>Ventricular fibrillation</t>
  </si>
  <si>
    <t>Z16.23</t>
  </si>
  <si>
    <t>Resistance to quinolones and fluoroquinolones</t>
  </si>
  <si>
    <t>Z57.8</t>
  </si>
  <si>
    <t>Occupational exposure to other risk factors</t>
  </si>
  <si>
    <t>C50.511</t>
  </si>
  <si>
    <t>Malignant neoplasm of lower-outer quadrant of righ</t>
  </si>
  <si>
    <t>I51.9</t>
  </si>
  <si>
    <t>Heart disease, unspecified</t>
  </si>
  <si>
    <t>I82.442</t>
  </si>
  <si>
    <t>Acute embolism and thrombosis of left tibial vein</t>
  </si>
  <si>
    <t>I82.592</t>
  </si>
  <si>
    <t>Chronic embolism and thrombosis of other specified</t>
  </si>
  <si>
    <t>Z17.0</t>
  </si>
  <si>
    <t>Estrogen receptor positive status ER+</t>
  </si>
  <si>
    <t>G89.4</t>
  </si>
  <si>
    <t>Chronic pain syndrome</t>
  </si>
  <si>
    <t>C61</t>
  </si>
  <si>
    <t>Malignant neoplasm of prostate</t>
  </si>
  <si>
    <t>M35.3</t>
  </si>
  <si>
    <t>Polymyalgia rheumatica</t>
  </si>
  <si>
    <t>E10.43</t>
  </si>
  <si>
    <t>Type 1 diabetes mellitus with diabetic autonomic (</t>
  </si>
  <si>
    <t>E10.9</t>
  </si>
  <si>
    <t>Type 1 diabetes mellitus without complications</t>
  </si>
  <si>
    <t>G80.9</t>
  </si>
  <si>
    <t>Cerebral palsy, unspecified</t>
  </si>
  <si>
    <t>T50.995D</t>
  </si>
  <si>
    <t>C53.9</t>
  </si>
  <si>
    <t>Malignant neoplasm of cervix uteri, unspecified</t>
  </si>
  <si>
    <t>D07.1</t>
  </si>
  <si>
    <t>Carcinoma in situ of vulva</t>
  </si>
  <si>
    <t>N87.9</t>
  </si>
  <si>
    <t>Dysplasia of cervix uteri, unspecified</t>
  </si>
  <si>
    <t>N90.0</t>
  </si>
  <si>
    <t>Mild vulvar dysplasia</t>
  </si>
  <si>
    <t>Q24.9</t>
  </si>
  <si>
    <t>Congenital malformation of heart, unspecified</t>
  </si>
  <si>
    <t>A63.0</t>
  </si>
  <si>
    <t>Anogenital (venereal) warts</t>
  </si>
  <si>
    <t>H11.32</t>
  </si>
  <si>
    <t>Conjunctival hemorrhage, left eye</t>
  </si>
  <si>
    <t>J01.90</t>
  </si>
  <si>
    <t>Acute sinusitis, unspecified</t>
  </si>
  <si>
    <t>J32.0</t>
  </si>
  <si>
    <t>Chronic maxillary sinusitis</t>
  </si>
  <si>
    <t>J32.4</t>
  </si>
  <si>
    <t>Chronic pansinusitis</t>
  </si>
  <si>
    <t>N72</t>
  </si>
  <si>
    <t>Inflammatory disease of cervix uteri</t>
  </si>
  <si>
    <t>Z95.3</t>
  </si>
  <si>
    <t>Presence of xenogenic heart valve</t>
  </si>
  <si>
    <t>Q87.81</t>
  </si>
  <si>
    <t>Alport syndrome</t>
  </si>
  <si>
    <t>E77.8</t>
  </si>
  <si>
    <t>Other disorders of glycoprotein metabolism</t>
  </si>
  <si>
    <t>R74.0</t>
  </si>
  <si>
    <t>Nonspecific elevation of levels of transaminase an</t>
  </si>
  <si>
    <t>D38.1</t>
  </si>
  <si>
    <t>Neoplasm of uncertain behavior of trachea, bronchu</t>
  </si>
  <si>
    <t>G40.109</t>
  </si>
  <si>
    <t>I70.92</t>
  </si>
  <si>
    <t>Chronic total occlusion of artery of the extremiti</t>
  </si>
  <si>
    <t>K62.4</t>
  </si>
  <si>
    <t>Stenosis of anus and rectum</t>
  </si>
  <si>
    <t>N94.89</t>
  </si>
  <si>
    <t xml:space="preserve">Other specified conditions associated with female </t>
  </si>
  <si>
    <t>F12.29</t>
  </si>
  <si>
    <t>Cannabis dependence with unspecified cannabis-indu</t>
  </si>
  <si>
    <t>M79.1</t>
  </si>
  <si>
    <t>Myalgia</t>
  </si>
  <si>
    <t>I87.1</t>
  </si>
  <si>
    <t>Compression of vein</t>
  </si>
  <si>
    <t>L97.929</t>
  </si>
  <si>
    <t>M72.9</t>
  </si>
  <si>
    <t>Fibroblastic disorder, unspecified</t>
  </si>
  <si>
    <t>N50.8</t>
  </si>
  <si>
    <t>Other specified disorders of male genital organs</t>
  </si>
  <si>
    <t>F20.9</t>
  </si>
  <si>
    <t>Schizophrenia, unspecified</t>
  </si>
  <si>
    <t>Z89.429</t>
  </si>
  <si>
    <t>Acquired absence of other toe(s), unspecified side</t>
  </si>
  <si>
    <t>G40.802</t>
  </si>
  <si>
    <t>Other epilepsy, not intractable, without status ep</t>
  </si>
  <si>
    <t>R47.89</t>
  </si>
  <si>
    <t>Other speech disturbances</t>
  </si>
  <si>
    <t>T36.95XA</t>
  </si>
  <si>
    <t>Adverse effect of unspecified systemic antibiotic,</t>
  </si>
  <si>
    <t>G12.21</t>
  </si>
  <si>
    <t>Amyotrophic lateral sclerosis</t>
  </si>
  <si>
    <t>G83.10</t>
  </si>
  <si>
    <t>Monoplegia of lower limb affecting unspecified sid</t>
  </si>
  <si>
    <t>J98.6</t>
  </si>
  <si>
    <t>Disorders of diaphragm</t>
  </si>
  <si>
    <t>T17.598A</t>
  </si>
  <si>
    <t>Other foreign object in bronchus causing other inj</t>
  </si>
  <si>
    <t>N83.9</t>
  </si>
  <si>
    <t xml:space="preserve">Noninflammatory disorder of ovary, fallopian tube </t>
  </si>
  <si>
    <t>R40.2123</t>
  </si>
  <si>
    <t>Coma scale, eyes open, to pain, at hospital admiss</t>
  </si>
  <si>
    <t>R40.2213</t>
  </si>
  <si>
    <t>Coma scale, best verbal response, none, at hospita</t>
  </si>
  <si>
    <t>R40.2343</t>
  </si>
  <si>
    <t>Coma scale, best motor response, flexion withdrawa</t>
  </si>
  <si>
    <t>Long QT syndrome</t>
  </si>
  <si>
    <t>T43.611A</t>
  </si>
  <si>
    <t>Poisoning by caffeine, accidental (unintentional),</t>
  </si>
  <si>
    <t>I32</t>
  </si>
  <si>
    <t>Pericarditis in diseases classified elsewhere</t>
  </si>
  <si>
    <t>I60.9</t>
  </si>
  <si>
    <t>Nontraumatic subarachnoid hemorrhage, unspecified</t>
  </si>
  <si>
    <t>F14.20</t>
  </si>
  <si>
    <t>Cocaine dependence, uncomplicated</t>
  </si>
  <si>
    <t>R57.9</t>
  </si>
  <si>
    <t>Shock, unspecified</t>
  </si>
  <si>
    <t>R78.0</t>
  </si>
  <si>
    <t>Finding of alcohol in blood</t>
  </si>
  <si>
    <t>J96.91</t>
  </si>
  <si>
    <t>Respiratory failure, unspecified with hypoxia</t>
  </si>
  <si>
    <t>N95.1</t>
  </si>
  <si>
    <t>Menopausal and female climacteric states</t>
  </si>
  <si>
    <t>R79.89</t>
  </si>
  <si>
    <t>Other specified abnormal findings of blood chemist</t>
  </si>
  <si>
    <t>H90.5</t>
  </si>
  <si>
    <t>Unspecified sensorineural hearing loss</t>
  </si>
  <si>
    <t>Z85.46</t>
  </si>
  <si>
    <t>Personal history of malignant neoplasm of prostate</t>
  </si>
  <si>
    <t>K52.89</t>
  </si>
  <si>
    <t>Other specified noninfective gastroenteritis and c</t>
  </si>
  <si>
    <t>L53.9</t>
  </si>
  <si>
    <t>Erythematous condition, unspecified</t>
  </si>
  <si>
    <t>J06.9</t>
  </si>
  <si>
    <t>Acute upper respiratory infection, unspecified</t>
  </si>
  <si>
    <t>Y84.1</t>
  </si>
  <si>
    <t xml:space="preserve">Kidney dialysis as the cause of abnormal reaction </t>
  </si>
  <si>
    <t>F43.23</t>
  </si>
  <si>
    <t>Adjustment disorder with mixed anxiety and depress</t>
  </si>
  <si>
    <t>M51.26</t>
  </si>
  <si>
    <t>Other intervertebral disc displacement, lumbar reg</t>
  </si>
  <si>
    <t>M62.838</t>
  </si>
  <si>
    <t>Other muscle spasm</t>
  </si>
  <si>
    <t>I42.2</t>
  </si>
  <si>
    <t>Other hypertrophic cardiomyopathy</t>
  </si>
  <si>
    <t>L73.9</t>
  </si>
  <si>
    <t>Follicular disorder, unspecified</t>
  </si>
  <si>
    <t>Z82.0</t>
  </si>
  <si>
    <t>Family history of epilepsy and other diseases of t</t>
  </si>
  <si>
    <t>E10.42</t>
  </si>
  <si>
    <t>Type 1 diabetes mellitus with diabetic polyneuropa</t>
  </si>
  <si>
    <t>L02.01</t>
  </si>
  <si>
    <t>Cutaneous abscess of face</t>
  </si>
  <si>
    <t>T43.215A</t>
  </si>
  <si>
    <t>Adverse effect of selective serotonin and norepine</t>
  </si>
  <si>
    <t>J42</t>
  </si>
  <si>
    <t>Unspecified chronic bronchitis</t>
  </si>
  <si>
    <t>S89.001A</t>
  </si>
  <si>
    <t>Unspecified physeal fracture of upper end of right</t>
  </si>
  <si>
    <t>S89.201A</t>
  </si>
  <si>
    <t>W05.0XXA</t>
  </si>
  <si>
    <t>Fall from non-moving wheelchair, initial encounter</t>
  </si>
  <si>
    <t>Y92.89</t>
  </si>
  <si>
    <t xml:space="preserve">Other specified places as the place of occurrence </t>
  </si>
  <si>
    <t>J13</t>
  </si>
  <si>
    <t>Pneumonia due to Streptococcus pneumoniae</t>
  </si>
  <si>
    <t>I82.C21</t>
  </si>
  <si>
    <t xml:space="preserve">Chronic embolism and thrombosis of right internal </t>
  </si>
  <si>
    <t>Z90.2</t>
  </si>
  <si>
    <t>Acquired absence of lung part of</t>
  </si>
  <si>
    <t>I82.612</t>
  </si>
  <si>
    <t>L08.9</t>
  </si>
  <si>
    <t>Local infection of the skin and subcutaneous tissu</t>
  </si>
  <si>
    <t>L89.313</t>
  </si>
  <si>
    <t>Pressure ulcer of right buttock, stage 3</t>
  </si>
  <si>
    <t>T42.8X5A</t>
  </si>
  <si>
    <t>Adverse effect of antiparkinsonism drugs and other</t>
  </si>
  <si>
    <t>M60.9</t>
  </si>
  <si>
    <t>Myositis, unspecified</t>
  </si>
  <si>
    <t>R10.31</t>
  </si>
  <si>
    <t>Right lower quadrant pain</t>
  </si>
  <si>
    <t>I44.1</t>
  </si>
  <si>
    <t>Atrioventricular block, second degree</t>
  </si>
  <si>
    <t>D12.5</t>
  </si>
  <si>
    <t>Benign neoplasm of sigmoid colon</t>
  </si>
  <si>
    <t>L40.0</t>
  </si>
  <si>
    <t>Psoriasis vulgaris</t>
  </si>
  <si>
    <t>Z98.89</t>
  </si>
  <si>
    <t>Other specified postprocedural states</t>
  </si>
  <si>
    <t>M25.061</t>
  </si>
  <si>
    <t>Hemarthrosis, right knee</t>
  </si>
  <si>
    <t>J15.3</t>
  </si>
  <si>
    <t>Pneumonia due to streptococcus, group B</t>
  </si>
  <si>
    <t>N92.0</t>
  </si>
  <si>
    <t>Excessive and frequent menstruation with regular c</t>
  </si>
  <si>
    <t>G31.9</t>
  </si>
  <si>
    <t>Degenerative disease of nervous system, unspecifie</t>
  </si>
  <si>
    <t>F31.30</t>
  </si>
  <si>
    <t xml:space="preserve">Bipolar disorder, current episode depressed, mild </t>
  </si>
  <si>
    <t>C78.2</t>
  </si>
  <si>
    <t>Secondary malignant neoplasm of pleura</t>
  </si>
  <si>
    <t>C79.71</t>
  </si>
  <si>
    <t>Secondary malignant neoplasm of right adrenal glan</t>
  </si>
  <si>
    <t>E70.30</t>
  </si>
  <si>
    <t>Albinism, unspecified</t>
  </si>
  <si>
    <t>J91.0</t>
  </si>
  <si>
    <t>Malignant pleural effusion</t>
  </si>
  <si>
    <t>R05</t>
  </si>
  <si>
    <t>Cough</t>
  </si>
  <si>
    <t>T46.4X5A</t>
  </si>
  <si>
    <t>Adverse effect of angiotensin-converting-enzyme in</t>
  </si>
  <si>
    <t>K14.6</t>
  </si>
  <si>
    <t>Glossodynia</t>
  </si>
  <si>
    <t>M32.8</t>
  </si>
  <si>
    <t>Other forms of systemic lupus erythematosus</t>
  </si>
  <si>
    <t>R10.13</t>
  </si>
  <si>
    <t>Epigastric pain</t>
  </si>
  <si>
    <t>Z80.8</t>
  </si>
  <si>
    <t>Family history of malignant neoplasm of other orga</t>
  </si>
  <si>
    <t>Z86.11</t>
  </si>
  <si>
    <t>Personal history of tuberculosis</t>
  </si>
  <si>
    <t>C50.812</t>
  </si>
  <si>
    <t>Malignant neoplasm of overlapping sites of left fe</t>
  </si>
  <si>
    <t>Z20.6</t>
  </si>
  <si>
    <t>Contact with and (suspected) exposure to human imm</t>
  </si>
  <si>
    <t>Z90.13</t>
  </si>
  <si>
    <t>Acquired absence of bilateral breasts and nipples</t>
  </si>
  <si>
    <t>K70.30</t>
  </si>
  <si>
    <t>Alcoholic cirrhosis of liver without ascites</t>
  </si>
  <si>
    <t>Y90.2</t>
  </si>
  <si>
    <t>Blood alcohol level of 40-59 mg/100 ml</t>
  </si>
  <si>
    <t>F60.2</t>
  </si>
  <si>
    <t>Antisocial personality disorder</t>
  </si>
  <si>
    <t>I77.4</t>
  </si>
  <si>
    <t>Celiac artery compression syndrome</t>
  </si>
  <si>
    <t>K55.1</t>
  </si>
  <si>
    <t>Chronic vascular disorders of intestine</t>
  </si>
  <si>
    <t>S70.01XA</t>
  </si>
  <si>
    <t>Contusion of right hip, initial encounter</t>
  </si>
  <si>
    <t>R35.0</t>
  </si>
  <si>
    <t>Frequency of micturition</t>
  </si>
  <si>
    <t>I62.00</t>
  </si>
  <si>
    <t>Nontraumatic subdural hemorrhage, unspecified</t>
  </si>
  <si>
    <t>R27.8</t>
  </si>
  <si>
    <t>Other lack of coordination</t>
  </si>
  <si>
    <t>Z91.09</t>
  </si>
  <si>
    <t>Other allergy status, other than to drugs and biol</t>
  </si>
  <si>
    <t>K31.1</t>
  </si>
  <si>
    <t>Adult hypertrophic pyloric stenosis</t>
  </si>
  <si>
    <t>Z65.3</t>
  </si>
  <si>
    <t>Problems related to other legal circumstances</t>
  </si>
  <si>
    <t>Z87.898</t>
  </si>
  <si>
    <t>Personal history of other specified conditions</t>
  </si>
  <si>
    <t>D89.813</t>
  </si>
  <si>
    <t>Graft-versus-host disease, unspecified</t>
  </si>
  <si>
    <t>K40.90</t>
  </si>
  <si>
    <t>Unilateral inguinal hernia, without obstruction or</t>
  </si>
  <si>
    <t>J96.12</t>
  </si>
  <si>
    <t>Chronic respiratory failure with hypercapnia</t>
  </si>
  <si>
    <t>K65.0</t>
  </si>
  <si>
    <t>Generalized (acute) peritonitis</t>
  </si>
  <si>
    <t>F89</t>
  </si>
  <si>
    <t>Unspecified disorder of psychological development</t>
  </si>
  <si>
    <t>R11.0</t>
  </si>
  <si>
    <t>Nausea</t>
  </si>
  <si>
    <t>R40.0</t>
  </si>
  <si>
    <t>Somnolence</t>
  </si>
  <si>
    <t>T50.8X1A</t>
  </si>
  <si>
    <t>Poisoning by diagnostic agents, accidental (uninte</t>
  </si>
  <si>
    <t>N99.821</t>
  </si>
  <si>
    <t>Postprocedural hemorrhage and hematoma of a genito</t>
  </si>
  <si>
    <t>D27.1</t>
  </si>
  <si>
    <t>Benign neoplasm of left ovary</t>
  </si>
  <si>
    <t>F43.20</t>
  </si>
  <si>
    <t>Adjustment disorder, unspecified</t>
  </si>
  <si>
    <t>J98.2</t>
  </si>
  <si>
    <t>Interstitial emphysema</t>
  </si>
  <si>
    <t>J98.5</t>
  </si>
  <si>
    <t>Diseases of mediastinum, not elsewhere classified</t>
  </si>
  <si>
    <t>Z68.23</t>
  </si>
  <si>
    <t>Body mass index (BMI) 23.0-23.9, adult</t>
  </si>
  <si>
    <t>F19.20</t>
  </si>
  <si>
    <t>Other psychoactive substance dependence, uncomplic</t>
  </si>
  <si>
    <t>R82.1</t>
  </si>
  <si>
    <t>Myoglobinuria</t>
  </si>
  <si>
    <t>Z23</t>
  </si>
  <si>
    <t>Encounter for immunization</t>
  </si>
  <si>
    <t>I24.9</t>
  </si>
  <si>
    <t>Acute ischemic heart disease, unspecified</t>
  </si>
  <si>
    <t>N04.9</t>
  </si>
  <si>
    <t>Nephrotic syndrome with unspecified morphologic ch</t>
  </si>
  <si>
    <t>F12.20</t>
  </si>
  <si>
    <t>Cannabis dependence, uncomplicated</t>
  </si>
  <si>
    <t>K25.5</t>
  </si>
  <si>
    <t>Chronic or unspecified gastric ulcer with perforat</t>
  </si>
  <si>
    <t>H60.22</t>
  </si>
  <si>
    <t>Malignant otitis externa, left ear</t>
  </si>
  <si>
    <t>H91.92</t>
  </si>
  <si>
    <t>Unspecified hearing loss, left ear</t>
  </si>
  <si>
    <t>I82.91</t>
  </si>
  <si>
    <t>Chronic embolism and thrombosis of unspecified vei</t>
  </si>
  <si>
    <t>I82.C12</t>
  </si>
  <si>
    <t>Acute embolism and thrombosis of left internal jug</t>
  </si>
  <si>
    <t>M26.69</t>
  </si>
  <si>
    <t>Other specified disorders of temporomandibular joi</t>
  </si>
  <si>
    <t>M86.60</t>
  </si>
  <si>
    <t>Other chronic osteomyelitis, unspecified site</t>
  </si>
  <si>
    <t>H90.2</t>
  </si>
  <si>
    <t>Conductive hearing loss, unspecified</t>
  </si>
  <si>
    <t>J35.2</t>
  </si>
  <si>
    <t>Hypertrophy of adenoids</t>
  </si>
  <si>
    <t>R09.1</t>
  </si>
  <si>
    <t>Pleurisy</t>
  </si>
  <si>
    <t>Z77.22</t>
  </si>
  <si>
    <t>Contact with and (suspected) exposure to environme</t>
  </si>
  <si>
    <t>I45.89</t>
  </si>
  <si>
    <t>Other specified conduction disorders</t>
  </si>
  <si>
    <t>I65.29</t>
  </si>
  <si>
    <t>Occlusion and stenosis of unspecified carotid arte</t>
  </si>
  <si>
    <t>M48.02</t>
  </si>
  <si>
    <t>Spinal stenosis, cervical region</t>
  </si>
  <si>
    <t>M87.9</t>
  </si>
  <si>
    <t>Osteonecrosis, unspecified</t>
  </si>
  <si>
    <t>N35.9</t>
  </si>
  <si>
    <t>Urethral stricture, unspecified</t>
  </si>
  <si>
    <t>S22.089D</t>
  </si>
  <si>
    <t>Unspecified fracture of T11-T12 vertebra, subseque</t>
  </si>
  <si>
    <t>S30.1XXA</t>
  </si>
  <si>
    <t>Contusion of abdominal wall, initial encounter</t>
  </si>
  <si>
    <t>S32.029D</t>
  </si>
  <si>
    <t>Unspecified fracture of second lumbar vertebra, su</t>
  </si>
  <si>
    <t>T78.2XXA</t>
  </si>
  <si>
    <t>Anaphylactic shock, unspecified, initial encounter</t>
  </si>
  <si>
    <t>B02.9</t>
  </si>
  <si>
    <t>Zoster without complications</t>
  </si>
  <si>
    <t>I31.9</t>
  </si>
  <si>
    <t>Disease of pericardium, unspecified</t>
  </si>
  <si>
    <t>I95.89</t>
  </si>
  <si>
    <t>Other hypotension</t>
  </si>
  <si>
    <t>K72.10</t>
  </si>
  <si>
    <t>Chronic hepatic failure without coma</t>
  </si>
  <si>
    <t>L98.491</t>
  </si>
  <si>
    <t>M86.8X6</t>
  </si>
  <si>
    <t>Other osteomyelitis, lower leg</t>
  </si>
  <si>
    <t>L89.323</t>
  </si>
  <si>
    <t>Pressure ulcer of left buttock, stage 3</t>
  </si>
  <si>
    <t>K25.0</t>
  </si>
  <si>
    <t>Acute gastric ulcer with hemorrhage</t>
  </si>
  <si>
    <t>I86.4</t>
  </si>
  <si>
    <t>Gastric varices</t>
  </si>
  <si>
    <t>Z68.25</t>
  </si>
  <si>
    <t>Body mass index (BMI) 25.0-25.9, adult</t>
  </si>
  <si>
    <t>J94.8</t>
  </si>
  <si>
    <t>Other specified pleural conditions</t>
  </si>
  <si>
    <t>R17</t>
  </si>
  <si>
    <t>Unspecified jaundice</t>
  </si>
  <si>
    <t>G93.89</t>
  </si>
  <si>
    <t>Other specified disorders of brain</t>
  </si>
  <si>
    <t>I69.198</t>
  </si>
  <si>
    <t>Other sequelae of nontraumatic intracerebral hemor</t>
  </si>
  <si>
    <t>I82.431</t>
  </si>
  <si>
    <t>Acute embolism and thrombosis of right popliteal v</t>
  </si>
  <si>
    <t>L89.623</t>
  </si>
  <si>
    <t>Pressure ulcer of left heel, stage 3</t>
  </si>
  <si>
    <t>Z89.411</t>
  </si>
  <si>
    <t>Acquired absence of right great toe</t>
  </si>
  <si>
    <t>Z98.61</t>
  </si>
  <si>
    <t>Coronary angioplasty status</t>
  </si>
  <si>
    <t>F11.93</t>
  </si>
  <si>
    <t>Opioid use, unspecified with withdrawal</t>
  </si>
  <si>
    <t>R53.83</t>
  </si>
  <si>
    <t>Other fatigue</t>
  </si>
  <si>
    <t>S12.000A</t>
  </si>
  <si>
    <t>Unspecified displaced fracture of first cervical v</t>
  </si>
  <si>
    <t>F33.2</t>
  </si>
  <si>
    <t>Major depressive disorder, recurrent severe withou</t>
  </si>
  <si>
    <t>Z68.27</t>
  </si>
  <si>
    <t>Body mass index (BMI) 27.0-27.9, adult</t>
  </si>
  <si>
    <t>D18.01</t>
  </si>
  <si>
    <t>Hemangioma of skin and subcutaneous tissue</t>
  </si>
  <si>
    <t>D18.1</t>
  </si>
  <si>
    <t>Lymphangioma, any site</t>
  </si>
  <si>
    <t>R60.9</t>
  </si>
  <si>
    <t>Edema, unspecified</t>
  </si>
  <si>
    <t>A48.3</t>
  </si>
  <si>
    <t>Toxic shock syndrome</t>
  </si>
  <si>
    <t>B37.3</t>
  </si>
  <si>
    <t>Candidiasis of vulva and vagina</t>
  </si>
  <si>
    <t>B95.5</t>
  </si>
  <si>
    <t>Unspecified streptococcus as the cause of diseases</t>
  </si>
  <si>
    <t>L03.313</t>
  </si>
  <si>
    <t>Cellulitis of chest wall</t>
  </si>
  <si>
    <t>M25.461</t>
  </si>
  <si>
    <t>Effusion, right knee</t>
  </si>
  <si>
    <t>M25.462</t>
  </si>
  <si>
    <t>Effusion, left knee</t>
  </si>
  <si>
    <t>E80.6</t>
  </si>
  <si>
    <t>Other disorders of bilirubin metabolism</t>
  </si>
  <si>
    <t>G70.00</t>
  </si>
  <si>
    <t>Myasthenia gravis without (acute) exacerbation</t>
  </si>
  <si>
    <t>Z85.71</t>
  </si>
  <si>
    <t>Personal history of Hodgkin lymphoma</t>
  </si>
  <si>
    <t>B02.21</t>
  </si>
  <si>
    <t>Postherpetic geniculate ganglionitis</t>
  </si>
  <si>
    <t>G03.0</t>
  </si>
  <si>
    <t>Nonpyogenic meningitis</t>
  </si>
  <si>
    <t>Q67.4</t>
  </si>
  <si>
    <t>Other congenital deformities of skull, face and ja</t>
  </si>
  <si>
    <t>Infarction of spleen</t>
  </si>
  <si>
    <t>E56.1</t>
  </si>
  <si>
    <t>Deficiency of vitamin K</t>
  </si>
  <si>
    <t>D73.3</t>
  </si>
  <si>
    <t>Abscess of spleen</t>
  </si>
  <si>
    <t>Z90.81</t>
  </si>
  <si>
    <t>Acquired absence of spleen</t>
  </si>
  <si>
    <t>I37.1</t>
  </si>
  <si>
    <t>Nonrheumatic pulmonary valve insufficiency</t>
  </si>
  <si>
    <t>I72.3</t>
  </si>
  <si>
    <t>Aneurysm of iliac artery</t>
  </si>
  <si>
    <t>K80.80</t>
  </si>
  <si>
    <t>Other cholelithiasis without obstruction</t>
  </si>
  <si>
    <t>F15.10</t>
  </si>
  <si>
    <t>Other stimulant abuse, uncomplicated</t>
  </si>
  <si>
    <t>I26.90</t>
  </si>
  <si>
    <t>Septic pulmonary embolism without acute cor pulmon</t>
  </si>
  <si>
    <t>R57.1</t>
  </si>
  <si>
    <t>Hypovolemic shock</t>
  </si>
  <si>
    <t>T21.14XA</t>
  </si>
  <si>
    <t>Burn of first degree of lower back, initial encoun</t>
  </si>
  <si>
    <t>X19.XXXA</t>
  </si>
  <si>
    <t>Contact with other heat and hot substances, initia</t>
  </si>
  <si>
    <t>L03.031</t>
  </si>
  <si>
    <t>Cellulitis of right toe</t>
  </si>
  <si>
    <t>I08.2</t>
  </si>
  <si>
    <t>Rheumatic disorders of both aortic and tricuspid v</t>
  </si>
  <si>
    <t>M21.372</t>
  </si>
  <si>
    <t>Foot drop, left foot</t>
  </si>
  <si>
    <t>M46.46</t>
  </si>
  <si>
    <t>Discitis, unspecified, lumbar region</t>
  </si>
  <si>
    <t>V18.0XXA</t>
  </si>
  <si>
    <t>Pedal cycle driver injured in noncollision transpo</t>
  </si>
  <si>
    <t>J85.0</t>
  </si>
  <si>
    <t>Gangrene and necrosis of lung</t>
  </si>
  <si>
    <t>G06.0</t>
  </si>
  <si>
    <t>Intracranial abscess and granuloma</t>
  </si>
  <si>
    <t>M95.2</t>
  </si>
  <si>
    <t>Other acquired deformity of head</t>
  </si>
  <si>
    <t>Z80.1</t>
  </si>
  <si>
    <t>Family history of malignant neoplasm of trachea, b</t>
  </si>
  <si>
    <t>C15.9</t>
  </si>
  <si>
    <t>Malignant neoplasm of esophagus, unspecified</t>
  </si>
  <si>
    <t>T66.XXXS</t>
  </si>
  <si>
    <t>Radiation sickness, unspecified, sequela</t>
  </si>
  <si>
    <t>J98.09</t>
  </si>
  <si>
    <t>Other diseases of bronchus, not elsewhere classifi</t>
  </si>
  <si>
    <t>I83.009</t>
  </si>
  <si>
    <t>Varicose veins of unspecified lower extremity with</t>
  </si>
  <si>
    <t>C78.1</t>
  </si>
  <si>
    <t>Secondary malignant neoplasm of mediastinum</t>
  </si>
  <si>
    <t>J39.8</t>
  </si>
  <si>
    <t>Other specified diseases of upper respiratory trac</t>
  </si>
  <si>
    <t>L97.429</t>
  </si>
  <si>
    <t>Non-pressure chronic ulcer of left heel and midfoo</t>
  </si>
  <si>
    <t>L97.419</t>
  </si>
  <si>
    <t>K86.8</t>
  </si>
  <si>
    <t>Other specified diseases of pancreas</t>
  </si>
  <si>
    <t>R23.4</t>
  </si>
  <si>
    <t>Changes in skin texture</t>
  </si>
  <si>
    <t>T20.00XA</t>
  </si>
  <si>
    <t>Burn of unspecified degree of head, face, and neck</t>
  </si>
  <si>
    <t>T31.0</t>
  </si>
  <si>
    <t>Burns involving less than 10% of body surface</t>
  </si>
  <si>
    <t>B19.9</t>
  </si>
  <si>
    <t>Unspecified viral hepatitis without hepatic coma</t>
  </si>
  <si>
    <t>M54.89</t>
  </si>
  <si>
    <t>Other dorsalgia</t>
  </si>
  <si>
    <t>I61.1</t>
  </si>
  <si>
    <t>Nontraumatic intracerebral hemorrhage in hemispher</t>
  </si>
  <si>
    <t>I67.1</t>
  </si>
  <si>
    <t>Cerebral aneurysm, nonruptured</t>
  </si>
  <si>
    <t>L02.214</t>
  </si>
  <si>
    <t>Cutaneous abscess of groin</t>
  </si>
  <si>
    <t>C25.8</t>
  </si>
  <si>
    <t>Malignant neoplasm of overlapping sites of pancrea</t>
  </si>
  <si>
    <t>G81.04</t>
  </si>
  <si>
    <t>Flaccid hemiplegia affecting left nondominant side</t>
  </si>
  <si>
    <t>F11.10</t>
  </si>
  <si>
    <t>Opioid abuse, uncomplicated</t>
  </si>
  <si>
    <t>F15.20</t>
  </si>
  <si>
    <t>Other stimulant dependence, uncomplicated</t>
  </si>
  <si>
    <t>M24.412</t>
  </si>
  <si>
    <t>Recurrent dislocation, left shoulder</t>
  </si>
  <si>
    <t>J84.89</t>
  </si>
  <si>
    <t>Other specified interstitial pulmonary diseases</t>
  </si>
  <si>
    <t>D12.2</t>
  </si>
  <si>
    <t>Benign neoplasm of ascending colon</t>
  </si>
  <si>
    <t>D69.2</t>
  </si>
  <si>
    <t>Other nonthrombocytopenic purpura</t>
  </si>
  <si>
    <t>L89.102</t>
  </si>
  <si>
    <t xml:space="preserve">Pressure ulcer of unspecified part of back, stage </t>
  </si>
  <si>
    <t>L89.109</t>
  </si>
  <si>
    <t>Pressure ulcer of unspecified part of back, unspec</t>
  </si>
  <si>
    <t>Z86.61</t>
  </si>
  <si>
    <t>Personal history of infections of the central nerv</t>
  </si>
  <si>
    <t>R40.2132</t>
  </si>
  <si>
    <t>Coma scale, eyes open, to sound, at arrival to eme</t>
  </si>
  <si>
    <t>R40.2212</t>
  </si>
  <si>
    <t>Coma scale, best verbal response, none, at arrival</t>
  </si>
  <si>
    <t>R40.2342</t>
  </si>
  <si>
    <t>R44.3</t>
  </si>
  <si>
    <t>Hallucinations, unspecified</t>
  </si>
  <si>
    <t>X08.8XXA</t>
  </si>
  <si>
    <t>Exposure to other specified smoke, fire and flames</t>
  </si>
  <si>
    <t>K26.5</t>
  </si>
  <si>
    <t>Chronic or unspecified duodenal ulcer with perfora</t>
  </si>
  <si>
    <t>S31.109A</t>
  </si>
  <si>
    <t>Unspecified open wound of abdominal wall, unspecif</t>
  </si>
  <si>
    <t>I34.1</t>
  </si>
  <si>
    <t>Nonrheumatic mitral (valve) prolapse</t>
  </si>
  <si>
    <t>J93.82</t>
  </si>
  <si>
    <t>Other air leak</t>
  </si>
  <si>
    <t>Dx Code</t>
  </si>
  <si>
    <t>Dx Desc</t>
  </si>
  <si>
    <t>Dx Seq</t>
  </si>
  <si>
    <t>POA</t>
  </si>
  <si>
    <t>LastAdmitted</t>
  </si>
  <si>
    <t>30Readmit</t>
  </si>
  <si>
    <t>DaysToReadmit</t>
  </si>
  <si>
    <t>H</t>
  </si>
  <si>
    <t>O</t>
  </si>
  <si>
    <t>S</t>
  </si>
  <si>
    <t>P</t>
  </si>
  <si>
    <t>T</t>
  </si>
  <si>
    <t>A</t>
  </si>
  <si>
    <t>L</t>
  </si>
  <si>
    <t>C</t>
  </si>
  <si>
    <t>E</t>
  </si>
  <si>
    <t>LACE_TOTAL</t>
  </si>
  <si>
    <t>LACE_HR</t>
  </si>
  <si>
    <t>LOS_1</t>
  </si>
  <si>
    <t>LOS_2</t>
  </si>
  <si>
    <t>LOS_3</t>
  </si>
  <si>
    <t>LOS_4</t>
  </si>
  <si>
    <t>CodeList</t>
  </si>
  <si>
    <t>K22.2, N39.0, R13.10, J45.901, K20.9, K30, I10, R11.2, E03.9, J45.909, Z66, E78.5, K44.9, Z87.440, M19.90, R32, Z87.891, R63.4, K57.90, H91.93</t>
  </si>
  <si>
    <t>A41.02, G93.41, I69.354, N39.0, I08.1, I48.91, R65.20, Z66, E11.9, I10, Z87.891, Z89.512, I69.31, Z79.02, Z79.82</t>
  </si>
  <si>
    <t>I50.43, N17.9, J90, J81.1, I25.82, I25.10, Z95.1, I48.0, E11.9, I10, E78.5, I34.0, I25.2</t>
  </si>
  <si>
    <t>I82.412, I82.422, G35, D50.9, I10, E11.9, I82.432, R19.09, J44.9, J45.909, Z85.43</t>
  </si>
  <si>
    <t>I48.0, N39.0, E87.1, I34.0, I10, D72.829, S61.412A, E78.5, I25.10, W18.30XA, Z85.43, Z92.21, Z91.81</t>
  </si>
  <si>
    <t>S82.842A, I50.32, R65.10, Z68.41, E55.9, E83.52, I50.9, R00.0, E78.5, I10, I25.10, Z95.5, R53.1, E21.0, K59.00, E66.01, R33.9, N40.0, G47.33, W18.30XA, Z79.02</t>
  </si>
  <si>
    <t>A41.9, J96.01, I50.23, J96.02, J18.9, N17.9, Z94.0, I25.10, I12.9, N18.9, E78.5, B96.89, E11.9, G47.33, N31.9, I25.2, Z88.1, Z95.5, Z88.8, Z79.4</t>
  </si>
  <si>
    <t>A41.9, J96.21, R65.20, J18.9, N17.9, E87.2, I50.32, E11.40, J96.22, J44.1, J44.0, N39.0, Z99.81, Y95, I34.0, E87.6, G47.33, I10, I25.10, Z95.1, Z95.5, Z87.01, Z87.891</t>
  </si>
  <si>
    <t>A41.01, G93.41, N17.9, E87.0, E87.4, J96.11, D68.9, J18.9, I85.00, E87.1, N39.0, K76.6, R65.20, D69.6, E11.65, K74.69, J44.9, E83.42, E87.70, E88.81, I07.1, I25.10, I70.0, Z66, I25.2, D73.1, M06.9, B35.6, I10, E87.6</t>
  </si>
  <si>
    <t>A41.9, J96.01, R65.20, J18.9, I50.32, E11.9, I35.0, J44.1, F41.9, I25.10, Z93.0, I25.2, Z88.1, Z91.041, Z79.899, Z95.1</t>
  </si>
  <si>
    <t>J44.1, J96.21, N18.4, E87.2, R65.10, I50.42, Z99.81, E87.5, E11.9, I35.0, I25.10, Z95.1, I25.2, F41.9</t>
  </si>
  <si>
    <t>G93.40, A41.9, I50.33, Z94.4, N17.9, R18.8, E87.1, Z94.0, M85.80, F17.210, I35.0, D64.9, E78.5, H91.90, E11.9, I10, Z96.649</t>
  </si>
  <si>
    <t>K26.9, J96.10, E11.649, E22.2, Z99.81, F11.20, E87.1, E83.42, K22.6, J44.9, I10, K43.5, I25.10, Z95.5, I73.9, E87.6, G89.29, E78.5, M79.7, F41.9, K44.9, Z79.891, Z93.2, Z86.73, Z85.038, M54.5, F40.240, M43.16</t>
  </si>
  <si>
    <t>K92.2, E46, E87.1, K31.84, N32.81, K25.9, I10, J44.9, E11.9, D50.9, K64.8, E78.5, K29.80, M79.7, I25.10, M85.80, K29.70, K21.9, G47.33, R63.1, M62.81, W19.XXXA, Z85.038, Z85.118, Z93.2, Z90.49, Z87.891, Z85.048, Z87.11, Z79.891</t>
  </si>
  <si>
    <t>A41.9, J96.22, N17.0, I50.31, J18.9, L89.321, L89.151, R65.20, E87.2, N39.0, Z68.43, J44.1, I25.10, E66.01, B96.4, E87.6, K59.00, B96.20, I12.9, N18.9, Z79.899, Z79.82, Z95.5, Z99.81, Z87.891, Z88.0, Z88.1, Z88.2</t>
  </si>
  <si>
    <t>J96.21, J18.9, N17.9, I50.33, L03.116, N18.3, E87.3, J44.1, Z68.42, E87.5, Z66, D63.1, I12.9, I25.10, R23.0, G47.33, H57.02, K59.00, E66.9, Y95, Z87.891, Z91.19</t>
  </si>
  <si>
    <t>N17.9, E87.0, E87.2, N13.8, I12.0, N39.0, N13.30, N18.6, E87.6, D63.1, I73.9, B95.2, Z85.51, F17.210, E87.5, Z66</t>
  </si>
  <si>
    <t>K92.1, D62, K22.70, K44.9, K20.9, J45.909</t>
  </si>
  <si>
    <t>N13.1, N17.9, E87.2, Q60.0, I12.0, N18.6, E87.5, D53.9, E78.5, J44.9, Z90.5, I34.0, Z99.2, Z88.5, Z87.891, Z85.3</t>
  </si>
  <si>
    <t>I50.33, J96.01, I48.2, Z66, I10, E78.5, Z91.81, Z86.73</t>
  </si>
  <si>
    <t>I50.33, E87.2, E11.649, N17.9, Z68.41, N18.3, I24.8, I07.1, E87.1, I25.10, E87.5, Z85.038, Z90.49, Z87.891, K21.9, J44.9, I25.2, G47.33, F32.9, E78.5, I12.9, D50.9, R33.9, E66.01, Z95.5, R06.00</t>
  </si>
  <si>
    <t>J44.1, J96.22, I50.43, N17.9, N18.3, E11.22, E11.40, N39.0, B96.20, C44.509, Z68.42, E87.1, Z99.81, E11.65, I25.10, Z95.5, I48.91, E11.319, E66.01, D63.8, I12.9, Z72.0, G47.33, E78.5, I25.2, Z93.3, Z85.038, Z90.49, Z79.4</t>
  </si>
  <si>
    <t>J96.21, R65.20, J15.212, I50.33, A41.9, N17.9, E87.0, N18.4, I08.3, I24.8, I42.9, J44.1, Z68.41, J96.22, Z99.81, E11.40, I25.82, E11.65, I12.9, E11.649, D63.8, E66.01, I25.10, Z79.02, Z85.038</t>
  </si>
  <si>
    <t>I21.4, J96.21, I50.43, N17.9, N18.3, J44.0, D50.9, F17.200, I12.9, J96.22, N39.0, E66.2, E11.21, E11.65, Z99.81, I25.10, K21.9, E78.5, E11.319, B96.20, E11.649, G89.29, I08.0, F32.9, D63.8, I25.5, I48.91, Z88.6, Z85.038, Z93.3</t>
  </si>
  <si>
    <t>I50.33, J96.21, J18.9, N17.9, I27.2, Z86.74, I48.91, Z99.81, J44.1, D63.8, R31.0, I10, I25.119, G47.00, Y95, M54.9, G89.29, G43.909, Z79.01, Z87.01, Z91.19, Z95.810, Z96.642</t>
  </si>
  <si>
    <t>I50.33, J96.21, J18.9, G92, N17.9, E87.3, N18.3, F03.90, N39.0, E11.22, R13.10, I12.9, J44.9, F32.9, E78.5, E66.01, G47.33, I25.10, D64.9, R41.82, E87.6, Z88.8, Z87.440, Z79.4, Z68.42</t>
  </si>
  <si>
    <t>N17.9, J96.01, I50.33, E87.4, I95.9, F03.90, E87.5, Z68.42, I12.0, G62.9, E66.2, J44.9, E11.9, G47.33, E66.01, F32.9, I25.10, Z53.09, D64.9, K21.9, M10.9, N18.6, Z91.19, Z88.8, Z88.6, Z79.4, Z87.891, Z99.2</t>
  </si>
  <si>
    <t>A41.9, I26.99, I21.4, G92, E22.2, N39.0, I51.81, I50.30, R65.20, I10, I73.9, Z89.512, I25.10, F17.210, E87.6, B96.20, E83.39, Z91.19, Z89.611, F17.200, G62.9, F10.20, F12.90, F32.9, F41.9, G40.909, G89.29, I25.84, Z86.718</t>
  </si>
  <si>
    <t>A41.9, N18.6, I12.0, T82.868A, L03.317, L02.31, K61.1, I25.10, Z87.891, Z99.2, F41.8, B19.20, M10.9, Y95, Y83.2, B95.62</t>
  </si>
  <si>
    <t>A41.9, J96.20, G82.50, Z99.11, J95.851, L89.159, R65.20, K94.23, Y83.3, E03.9, I10, K31.84, D64.9, B96.89, F43.9, Y92.9, Z86.14, Z88.1, Z91.041</t>
  </si>
  <si>
    <t>I31.2, J96.01, I50.31, J90, I48.2, E11.9, D64.9, E78.0, I48.1, I10, Z79.4, I73.9, I87.2, E78.5, Z89.512, M19.90, I25.10, K59.00, Z86.73, Z88.1</t>
  </si>
  <si>
    <t>I50.33, J96.21, I31.2, N17.9, J91.8, I48.2, S80.829A, E78.5, I10, E11.9, I73.9, I25.10, I87.2, K21.9, Z79.4, Z79.01, Z89.512, Z79.82, Z88.1</t>
  </si>
  <si>
    <t>I21.4, N17.9, J96.11, D89.9, Z68.41, E66.2, N39.0, Z99.81, R41.82, J44.9, L40.9, F17.210, G47.33, D63.8, R60.1, Z82.49, I45.10, I24.8, I51.7, I25.10, D47.2, R41.0, B96.1, M54.2, G89.29, M54.5, R63.0, Z79.82, J98.4, E78.5</t>
  </si>
  <si>
    <t>A41.9, D65, J96.01, N17.0, R65.21, K65.1, K81.0, N18.3, D69.6, I48.92, K57.20, N39.0, I24.8, I50.20, Z66, Z51.5, I48.91, J44.9, J45.909, I27.2, L97.519, E11.9, D63.8, I12.9, Z87.891</t>
  </si>
  <si>
    <t>K31.811, E87.2, I50.32, E87.5, D62, I48.0, J44.9, I49.1, I10, J45.909, K44.9, E03.9, E78.5, H54.41, F03.90, M19.90, Z79.01, I25.2</t>
  </si>
  <si>
    <t>A41.9, R65.21, I50.33, N17.9, J18.9, E87.2, J91.8, N39.0, E11.9, D64.9, I51.81, Z66, Z51.5, E87.5, I48.0, N18.3, I12.9, G47.33, R41.0, E78.5, M10.9, Z93.3, Y95, Z79.01, Z86.73</t>
  </si>
  <si>
    <t>B37.81, E87.2, N39.0, R71.0, E53.8, N18.3, R13.10, R07.89, I25.10, I12.9, Z95.5, D50.9, K64.9, R23.3, F32.9, F41.9, Z87.891, Z90.49, K20.8, K29.80, K29.60, K44.9, B95.1, E03.9, E78.5, Z86.14, I34.0, Z79.82, R19.7, S82.92XA</t>
  </si>
  <si>
    <t>A41.9, E87.2, N17.9, A04.7, K22.70, D51.9, E83.51, N18.3, N39.0, I25.10, Z95.5, I12.9, D50.9, E78.5, E03.9, E86.0, Z93.3, Z79.82, Z87.440</t>
  </si>
  <si>
    <t>K50.90, K56.69, N17.9, A04.7, E87.2, N18.3, E87.6, F17.210, I12.9, K21.9, Z88.0, Z88.2, Z88.8</t>
  </si>
  <si>
    <t>I63.9, J96.01, R40.20, N17.9, I47.2, E87.0, E11.65, I48.92, I69.354, I48.1, I50.9, Z99.81, J44.9, E66.01, I51.3, I25.10, E78.5, G47.33, I45.10, Z91.19, Z66, R47.02, I65.23, I12.9, N18.9, Z68.37, J45.909, Z95.1, I25.2, Z79.4</t>
  </si>
  <si>
    <t>I50.33, J96.21, J18.9, B37.0, E11.65, E88.81, J96.22, E66.2, F11.20, J44.1, Z68.45, L97.229, I27.2, Z99.81, E03.9, I89.0, I10, Y95, Z79.4, Z87.891, K59.00, I87.2, Z88.0, G89.29, Z91.19, F32.9, R21, K75.81</t>
  </si>
  <si>
    <t>J96.21, R65.20, J85.2, I50.33, J18.9, A41.9, I27.2, I08.1, A04.7, J44.1, J95.811, N17.9, J90, Z66, Z51.5, J98.8, I46.9, J96.22, Y84.4, R73.09, F17.210, I10</t>
  </si>
  <si>
    <t>A41.50, N17.9, E46, L89.43, N39.0, E11.9, B96.20, L89.314, J98.11, R65.20, Z93.3, E78.5, L89.322, G80.8, G47.33, N28.9, M62.469, Z89.421, E83.42, Z79.4, B96.5, Z22.321, D50.9, S80.211A, Z68.29</t>
  </si>
  <si>
    <t>I50.43, J96.02, K25.4, K26.4, J96.01, Z68.42, G47.33, E78.5, E66.9, E03.9, F17.210, I48.0, E11.9, I25.10, K20.9, J44.9, I25.5, T45.515A, I10, Z99.81</t>
  </si>
  <si>
    <t>J96.00, I50.23, I48.91, R63.0, E83.42, E11.9, D64.9, I10, I25.10, Z95.1, Z96.651, Z96.649, Z87.891, Z79.899, I35.0, R39.11, T50.1X5A, E87.6, R63.5</t>
  </si>
  <si>
    <t>G56.12, I69.354, M79.81, E78.5, I10, Z96.612, E88.89, K21.9, D50.9, K57.90, M89.9, E87.6, Z88.2, Z88.8, Z91.041, Z79.01, Z86.711, Z86.718</t>
  </si>
  <si>
    <t>T85.79XA, R65.20, N17.9, C25.9, A41.9, K83.1, K83.0, I42.9, B96.20, E11.40, Z51.5, Z90.5, E78.5, K21.9, G47.30, I12.9, N18.9, Y83.8, Z85.51, Z85.528, Z88.8, Z79.82, Z87.891, Z95.810, Z79.4, Y92.9</t>
  </si>
  <si>
    <t>R55, N18.3, I48.2, S01.81XA, D53.9, F10.20, Y90.0, I44.7, W19.XXXA, I12.9, I25.10, I51.7, E78.5, E03.9, Z79.01, Z95.5, Z86.73</t>
  </si>
  <si>
    <t>K83.8, J98.11, I50.30, E88.81, Z68.43, K82.8, Z76.5, E66.01, E11.9, J45.909, I10, R31.9, F43.10, G43.909, F32.9, F41.0, F60.9, Z90.49, Z86.718, Z86.711, Z79.01, Z88.2, Z88.8, Z82.49, Z65.9</t>
  </si>
  <si>
    <t>J44.1, N17.9, I47.2, K43.3, Z99.81, K22.70, E53.8, J43.9, K21.9, K44.9, D63.8, I10, F41.9, I25.10, Z93.3, K57.30, D72.828, E78.5, Z86.718, Z87.891</t>
  </si>
  <si>
    <t>C22.8, I85.11, I95.9, N17.9, K76.6, K70.31, B19.10, J44.9, E11.9, F10.10, R00.0, R06.00, B19.20, Z88.8, Z72.0, Z51.5, Z79.4</t>
  </si>
  <si>
    <t>K72.90, K76.6, I85.00, R18.8, D69.59, I48.91, K74.60, I10, I25.10, K52.9, F32.9, K75.81, K64.5</t>
  </si>
  <si>
    <t>A41.9, K76.7, R65.21, N17.9, K65.2, I85.10, R18.8, D69.6, Z68.42, N39.0, K76.6, I48.91, K74.60, E78.5, I25.10, F32.9, E66.01, K75.81, N18.9, I12.9, Z95.5, E16.2, B96.1, F41.9, K72.90, F17.200, G89.29, I73.9, Z79.01, Z88.2</t>
  </si>
  <si>
    <t>A41.9, J96.21, R57.8, N17.0, R65.20, J18.9, D62, I50.32, I25.110, D69.6, K26.4, Z68.41, J44.1, J44.0, K22.10, I82.619, G47.33, I20.9, E87.5, Z91.19, Z99.81, E66.01, I48.91, I71.4, Z72.0</t>
  </si>
  <si>
    <t>C17.0, K83.0, C78.7, K83.1, R64, C78.89, I48.91, E11.9, Z68.1, R59.0, I10, E87.6, K21.0, R45.1, K59.00, Z86.73, F10.21, E78.5</t>
  </si>
  <si>
    <t>I21.4, I60.8, R47.01, G81.94, Q21.1, R56.9, Z87.891, E11.9, E78.5, Z95.2, Z79.82, I69.398</t>
  </si>
  <si>
    <t>I63.9, J96.00, J69.0, N17.9, I67.4, E11.9, B95.1, F33.1, J98.11, E78.5, I10, I25.10, K21.9, I34.0, I70.0, D35.00, E55.9, F43.29, F41.9, G25.81, I51.7, I25.2, Z88.0, W18.30XA, Z91.040, Z95.1, Z86.73, Z95.5, Y92.009</t>
  </si>
  <si>
    <t>C25.3, K85.9, E87.2, K83.1, K22.10, J44.9, K22.70, K26.9, K81.9, K21.9, Z79.4, E03.9, I10, E78.5, F31.9, E11.9, G47.33, Z86.73, F17.210, E87.6, F41.9, K29.90, K44.9</t>
  </si>
  <si>
    <t>F10.231, E87.2, K76.6, I85.00, K80.00, I95.9, D69.6, K92.2, K50.90, K70.40, K70.31, D50.0, K31.89, I10, B19.20, K29.70, F22, E87.6, E83.42, R16.1, R06.00, N39.490, G40.909, G62.9, F31.9, F41.8, R29.6, Z93.2, Z91.19</t>
  </si>
  <si>
    <t>S42.201A, E22.2, S72.051A, D69.6, D62, N39.0, J43.9, D50.9, E11.9, B19.20, D53.9, F10.10, F25.0, F41.9, I10, W00.0XXA, F32.9, M54.9, G89.29, I25.10, K80.20, K57.30, D63.8, I73.9, K59.00, S30.0XXA, Z72.0, Y92.009</t>
  </si>
  <si>
    <t>J96.01, I50.23, J44.1, E11.40, E11.621, L03.116, Z68.42, Z99.81, I25.5, B95.1, E66.9, G47.33, I25.10, I25.2, I10, Z95.5, Z79.4, L97.529, L89.899, F17.210, Z79.02, Z86.14</t>
  </si>
  <si>
    <t>G92, N17.9, E87.2, I50.22, E11.621, M86.672, M86.8X7, R13.19, F41.9, J45.909, E78.5, F32.9, K21.9, E86.0, E11.65, L97.529, J33.0, D64.9, N18.3, E34.9, E66.9, I12.9, I25.5, I73.9, Z87.891, Z88.0, Z79.4</t>
  </si>
  <si>
    <t>A41.9, R65.20, I12.0, N18.6, I48.91, L02.416, L03.116, E87.1, G47.33, K59.00, E87.5, E11.9, I25.10, Z99.2, Z79.4, Z95.5</t>
  </si>
  <si>
    <t>I25.110, E78.5, Z21, I10, F17.210, Z96.652, Z82.49</t>
  </si>
  <si>
    <t>J44.1, I50.9, F03.90, E11.9, D72.829, I47.1, I48.91, G62.9, E78.5, I48.92, I51.7, J40, R59.0, I10, T38.0X5A, Y92.239, F32.9, F43.10, F17.210, Z86.73</t>
  </si>
  <si>
    <t>T82.7XXA, A41.9, N18.6, R65.21, J96.01, E10.40, I12.0, E10.319, I25.10, E78.5, R19.7, Z79.4, Z86.718, Z87.891, Z88.6, Z79.82</t>
  </si>
  <si>
    <t>J69.0, J96.21, N17.9, E87.0, R64, I69.354, R13.10, J90, I50.32, J95.812, E46, Z68.1, J44.9, J45.909, I12.9, I69.391, I69.398, N18.3, Z66</t>
  </si>
  <si>
    <t>J44.1, Q31.3, I10, E78.5, G89.29, M54.9, K21.9, F32.9, H40.9, K14.9, F17.200, J38.3, Z88.0, Z88.1, Z88.6</t>
  </si>
  <si>
    <t>I95.3, R65.20, N18.6, K76.6, A41.9, I12.0, E83.51, J44.9, F10.21, D50.9, I95.9, D63.1, B18.2, K21.9, Z99.2</t>
  </si>
  <si>
    <t>L02.414, L03.114, B95.62, F17.210</t>
  </si>
  <si>
    <t>I50.33, J96.00, N17.9, J90, D69.6, L97.909, N39.0, E87.5, I48.0, R09.89, L03.90, K21.9, I10, M19.90, I87.8, B96.1, I87.2, I51.7, Z88.6, Z88.8, Z79.899, Z79.82, Z79.01</t>
  </si>
  <si>
    <t>A41.9, J96.01, E87.2, J18.9, J80, J38.4, Z99.81, F13.239, R65.20, E83.42, E87.70, J44.9, E87.6, G47.33, N18.2, I12.9, F17.210</t>
  </si>
  <si>
    <t>A41.9, J96.01, R65.21, N17.9, J18.9, E87.2, D69.6, N39.0, Z99.81, J44.9, E87.6, E78.5, Y95, E03.9, I10, I73.9, Z66, F17.210</t>
  </si>
  <si>
    <t>I97.618, T81.32XA, I42.9, I50.42, N39.0, I48.2, G62.9, D62, R55, I10, Z95.810, I77.819, I95.1, N40.0, Z87.891, I71.4, W18.39XA, Y92.018, R53.1, R42, B96.20</t>
  </si>
  <si>
    <t>Q27.33, E87.2, I42.9, I50.32, D62, K62.6, K92.1, E83.42, F03.90, I48.2, I48.91, Z66, I10, E78.5, I25.10, Z95.5, D50.0, Z86.718, N18.3, I12.9, K57.30, Z74.01, Z85.3, Z79.01, E87.6, R42, K56.41, K31.9</t>
  </si>
  <si>
    <t>I49.5, I50.30, E11.42, Q21.1, G47.33, I10, I35.0, E78.0, N40.0, K21.9, M10.9, G43.909, Z87.891</t>
  </si>
  <si>
    <t>M79.3, I50.32, B37.81, E11.649, D69.6, L89.892, Z79.4, K44.9, R21, F17.210, I10, J44.9, D64.9, K29.60</t>
  </si>
  <si>
    <t>N17.9, I50.32, D72.1, K76.0, E11.65, N12, B96.89, R63.0, R13.10, D64.89, K21.9, M19.90, M79.7, Z79.4, M79.3, L29.9, K58.9, R21, Z91.81, K29.60, L30.4, R16.1, Z68.39, H91.91, D50.9, B95.2, B95.7, R63.3, K44.9, L98.499</t>
  </si>
  <si>
    <t>T78.3XXA, J96.01, E87.2, I74.2, N18.6, I12.0, R00.1, T82.868A, T88.6XXA, T81.30XA, I50.32, D63.1, G47.33, E78.5, Z99.2, T50.8X5A, Y83.8, Y92.234, I25.10, E11.21, Z79.4, Z88.0, Z86.19, Z88.2, Z82.49</t>
  </si>
  <si>
    <t>A41.9, N18.6, R65.20, I12.0, I50.30, T82.898A, E78.5, E11.9, I50.9, J44.9, E11.21, E87.6, I25.10, G47.33, Z79.4, Z88.0, Z88.6, Z88.2, Z87.891, Z99.2</t>
  </si>
  <si>
    <t>I63.432, I50.30, N18.6, T82.868A, I12.0, E11.9, D64.9, I25.10, Y83.2, R47.01, Z79.4, Z99.2, Z88.6, G47.33, E78.5, Z87.891, Z88.0, Z88.2, Z88.8, Z91.041, L50.9, Z87.892</t>
  </si>
  <si>
    <t>E22.2, J96.01, J44.1, F10.239, I10, E78.5, E53.8, F17.200, K76.0, E83.51, E87.6, D53.9, R33.9, Y90.8</t>
  </si>
  <si>
    <t>C22.0, I81, D69.6, K74.60, E88.09, F17.210, F10.21, R59.0, B19.20, F10.20, R63.4, R59.9, R19.7, R74.8</t>
  </si>
  <si>
    <t>A41.51, G93.41, N17.9, I48.0, I50.9, E86.0, E87.1, E83.41, N10, J44.9, I12.9, N18.9, E78.5, R65.20, N40.1, R33.8, Z79.2, Z88.0, Z88.8, Z85.118</t>
  </si>
  <si>
    <t>C22.1, I48.91, E78.5, I10, G89.29, N40.0, Z86.010, Z86.73, M17.0, Z79.01, M54.5</t>
  </si>
  <si>
    <t>I63.522, E87.2, M31.31, B37.81, D47.9, E87.1, G81.94, Q04.8, Z94.0, R47.01, E11.65, M35.00, D63.8, R73.9, E83.42, E83.39, E78.1, I25.10, R47.1, E87.5, I12.9, N18.2, Z95.1, Z85.828</t>
  </si>
  <si>
    <t>A41.9, N17.0, J96.01, E87.0, E87.4, J81.1, J18.9, M62.82, T68.XXXA, E83.51, R65.20, F25.9, Z91.19, K21.9, E86.0, E83.39, I10, Y95</t>
  </si>
  <si>
    <t>N10, N17.9, N13.2, D86.9, D62, N30.91, R31.0, N13.6, Z95.2, D64.9, K21.9, G47.33, I10, Z79.01</t>
  </si>
  <si>
    <t>A41.9, J69.0, R65.21, G82.50, L89.152, R47.01, L03.211, K21.9, I10, G89.29, Z66, H10.89, H05.20, F32.9, Z86.718, Z93.1, Z87.891, Z79.01, Z86.711, Z51.5</t>
  </si>
  <si>
    <t>A41.02, N17.0, J96.01, G82.50, J15.212, L89.152, Z66, R13.10, R65.20, Y95, E87.6, I10, H10.9, R19.7, Y92.239, T36.8X5A, D64.9, Z93.1, I69.320, I69.365, Z86.711, Z86.718, Z79.01</t>
  </si>
  <si>
    <t>A41.51, N17.0, R65.21, G92, D61.810, C90.02, D47.2, D69.59, N18.3, Z66, Z51.5, E87.4, D68.9, Z94.84, Z94.81, D70.9, B99.9, I12.9, R50.81, E78.5, H02.402, H53.2, E83.39, E83.51, E83.42, E11.65, H49.32, Z99.2, T45.1X5A</t>
  </si>
  <si>
    <t>J69.0, J96.01, I50.33, E46, J38.01, I27.2, R04.2, I48.2, R62.7, I07.1, Z79.01, G47.33, K21.9, D64.9, K44.9, D50.9, R13.10</t>
  </si>
  <si>
    <t>J18.9, J96.21, D65, I50.33, N17.9, E87.2, J38.00, E87.3, R04.2, Z66, Z51.5, J69.0, I27.2, J44.9, I48.91, Z93.1, D53.9, Y95, I10, G47.33, K44.9, D50.9, D63.8, R63.4, Z79.01</t>
  </si>
  <si>
    <t>I50.23, D61.818, N18.6, D69.6, I12.0, D62, I48.91, I48.92, B18.2, I25.10, D53.9, E87.5, E11.9, I25.2, Z99.2, Z95.5, Z95.0, Z95.1, Z95.2, Z86.73, Z79.01</t>
  </si>
  <si>
    <t>E10.10, I21.4, J18.9, N17.9, E27.1, N18.3, I25.82, E83.42, E10.21, I12.9, I25.10, E10.65, E06.3, E03.8, E87.6, G47.33, G47.00, E86.0, E31.0, Y95, I25.2, Z95.1, Z79.4, Z87.891</t>
  </si>
  <si>
    <t>J69.0, J96.21, D61.818, D68.0, J90, R13.10, A41.9, E87.2, F72, Z66, N39.0, R00.1, R62.7, D63.8, G40.909, I87.2, R32, I87.8, E29.1, E03.9, L30.9, Z95.0, S00.03XA, W01.0XXA</t>
  </si>
  <si>
    <t>A41.9, J15.211, R65.21, R00.1, E86.0, I34.0, F79, I87.2, E03.8, D89.2, G40.909, Z88.0, Z88.1, Z95.0, Z88.8</t>
  </si>
  <si>
    <t>R68.0, J96.01, J69.0, J90, D61.818, D68.0, F72, R47.01, T50.995A, I44.0, E03.9, R00.1, Y95, E07.81, I87.2, I87.8, E78.5, Z95.0, Z66, B35.4, Z93.1</t>
  </si>
  <si>
    <t>I50.43, I48.0, J44.9, I73.9, F32.9, I10, Z79.01, Z89.612, Z66, F17.210, Z96.642, I25.10, Z82.49, E78.5, M79.604, R82.90</t>
  </si>
  <si>
    <t>C25.9, R18.0, N17.9, C78.7, E11.9, Z66, Z51.5, I10, Z90.5, Z85.528</t>
  </si>
  <si>
    <t>A41.9, J96.22, R65.21, J69.0, R47.01, N17.9, N39.0, J44.9, E11.65, I25.10, E78.5, I10, I69.320, R47.1, K21.9, G40.409, K59.00, D64.9, G47.33, Z99.81</t>
  </si>
  <si>
    <t>I30.1, I31.4, I10, D50.9, F17.210, M10.9, G47.33</t>
  </si>
  <si>
    <t>I21.4, E11.42, I25.82, N39.0, I25.810, I25.10, I10, K21.9, Z91.19, I73.9, E11.65, M79.7, E78.2, E11.319, R74.8, I25.2, G47.33, I67.9, Z95.1, Z95.5, Z86.73, Z79.4</t>
  </si>
  <si>
    <t>A08.4, I21.4, N17.9, I50.42, I12.9, I51.7, I25.10, N18.3, I44.7, M10.9, E78.5, E83.42, D64.9, Z88.0, Z88.6, Z85.038</t>
  </si>
  <si>
    <t>I21.4, J96.01, N18.4, N17.9, I27.2, I13.0, I50.9, K50.90, I25.10, Z95.5, E53.8, Z66, E87.6, E83.42, E78.5, Z90.49, Z93.2, Z87.891, I25.2, I34.0</t>
  </si>
  <si>
    <t>M70.21, J96.11, D68.61, D68.2, E88.01, K74.60, F33.9, L03.113, E11.9, J44.9, I10, B95.62, F41.9, E78.5, Z99.81, Z88.8, Z87.01, Z86.718, Z79.01, Z86.711</t>
  </si>
  <si>
    <t>K31.84, E43, I69.354, D62, K94.23, Z68.1, J44.9, D49.7, I10, E03.9, M79.7, I25.10, J45.909, Z87.11, D50.9, G89.29, K21.9, K29.70, K29.80, F45.0, M54.9, M47.9, F41.9, R19.7, G43.909, K31.9</t>
  </si>
  <si>
    <t>C15.4, R64, R13.10, K22.2, K22.10, R63.4, D50.9, K44.9, Z72.0, Z68.21</t>
  </si>
  <si>
    <t>N76.4, N39.0, E87.70, Z68.42, B37.9, L03.314, L03.311, J44.9, E11.9, E66.01, L73.2, Z22.322, J45.909, I10, G47.33, N83.20, K21.9, E78.5, Z86.718, F17.210, Z88.0</t>
  </si>
  <si>
    <t>J96.00, E87.0, E87.2, F10.19, T48.1X2A, F17.210, R44.1, R21, F32.9</t>
  </si>
  <si>
    <t>S52.501A, I48.91, G30.9, F02.80, S42.211A, W18.30XA, I10, M81.0, F32.9, Z66, Z51.5, Y92.002, Z79.01</t>
  </si>
  <si>
    <t>J44.1, J96.21, Z99.81, F33.1, R13.10, T88.6XXA, Z68.42, F41.9, E11.65, G47.33, J45.909, K21.9, E66.01, T40.2X5A, Z88.1, Z88.5, G62.9, Z98.51, R07.89</t>
  </si>
  <si>
    <t>A41.9, J96.01, R65.20, J16.0, J96.02, E87.2, J98.11, I13.10, N18.3, D64.9, E86.9, I49.3, J44.9, L50.9, L21.9, Y95, T50.905A, L27.0, E78.5</t>
  </si>
  <si>
    <t>T84.53XA, R65.20, N17.9, G92, E87.2, F10.239, Z68.43, R45.851, E87.8, E87.6, E83.42, I10, D63.8, A49.01, E78.5, E66.01, Y83.1</t>
  </si>
  <si>
    <t>G40.209, R47.01, I67.2, R29.810, E11.65, E78.5, R47.81, I10, D72.829, R07.9, G51.0, R94.01, R41.82, I65.21, Z79.4</t>
  </si>
  <si>
    <t>A41.9, J69.0, R65.21, E87.2, E78.5, G47.33, H81.09, I10, J45.909, F32.9, Z91.14, Z86.73</t>
  </si>
  <si>
    <t>A04.7, K51.90, D72.1, E11.65, K26.9, E86.1, I10, I25.10, Z95.1, R63.4, E78.5, K29.60, M10.9, M25.562, M25.521, M06.4, Z79.52, Z79.4</t>
  </si>
  <si>
    <t>C13.8, R65.20, J69.0, R64, A41.9, R13.10, E87.2, E87.1, J44.0, Z68.1, I95.9, E87.8, E88.09, R91.1, R59.0, E86.0, D64.9, E87.6, K59.00, F41.9, I77.810, F10.20, F17.210</t>
  </si>
  <si>
    <t>E11.69, M86.171, I69.351, G62.9, I10, E11.65, I73.9, E78.5, Z79.4, Z87.891</t>
  </si>
  <si>
    <t>C90.00, I50.9, M48.04, N17.9, G95.29, M84.58XA, N18.3, E87.1, N39.0, J98.4, R26.0, I12.9, R91.8, D64.9, R73.9, M47.816, Z77.098, R00.0, Z57.4, T38.0X5A, Z86.19, M19.90, F17.210</t>
  </si>
  <si>
    <t>R65.21, J96.01, N17.0, I21.4, I26.99, K26.4, E87.0, A41.9, J15.9, N18.3, I50.31, E87.3, D62, K92.1, I48.2, E11.9, M06.9, G47.33, Y95, I45.10, I12.9, E87.5, K44.9, K26.9, Z82.49</t>
  </si>
  <si>
    <t>J85.2, I10, Z21, F17.210, R59.1, K21.9, R63.4</t>
  </si>
  <si>
    <t>K29.01, I95.9, D62, R55, K44.9, K21.9, E03.9, I10, E78.5, M19.90, M54.9, M25.551, I45.10, F32.9, K91.840</t>
  </si>
  <si>
    <t>T42.0X1A, D61.818, T86.12, N18.6, I12.0, E87.1, Z94.83, E87.8, H53.8, R42, R51, I44.0, S06.5X0D, G40.909, E10.319, I73.9, Z79.4, Z96.41, Z99.2, Z89.511, Z99.3</t>
  </si>
  <si>
    <t>T82.868A, E10.51, E10.40, M86.671, E27.40, L97.311, N39.0, E10.621, I70.234, D63.8, Y83.8, E10.649, E10.319, B95.62, B96.89, I45.10, Z79.4, E78.5, Z79.02, Z87.891</t>
  </si>
  <si>
    <t>J44.0, J96.01, R65.11, J18.9, E88.01, J67.9, F11.23, Z86.711, F41.9, F32.9, F19.10, F17.200</t>
  </si>
  <si>
    <t>T84.031A, K85.9, I95.9, E87.2, B37.0, E87.1, E11.9, I48.0, D62, T84.051A, R55, Y79.2, E03.9, E78.5, I25.10, I10, M19.90, I49.1, I44.0, I73.9, I70.1, I65.23, Z82.49, K21.0, Z96.643</t>
  </si>
  <si>
    <t>K55.0, B39.9, J44.9, Z87.01, J47.9, D64.9, I10, K21.9, F41.9, I25.10, K57.90, K44.9</t>
  </si>
  <si>
    <t>I63.9, G92, N17.9, N13.30, E87.1, E11.65, N40.0, N18.9, I12.9, E78.1, Z79.4, Z66, F03.90, I25.10, V49.9XXD, R56.9</t>
  </si>
  <si>
    <t>G40.209, G92, I47.2, F10.99, E87.1, I69.351, N39.0, R00.1, I10, E05.00, M10.9, Z66, M79.89, I49.9, E11.9, G47.33, Z91.013, Z98.49, Z87.891</t>
  </si>
  <si>
    <t>A40.1, I21.4, R65.21, M72.6, L89.94, N17.9, J96.10, E66.2, L97.414, E11.52, M86.8X7, Z68.43, F11.20, E11.621, I48.91, E11.65, Z79.4, M89.771, Z16.24, Z86.718, Z79.01, G47.33, D50.9, T81.4XXD, B96.5, G54.6, B96.20, Z87.891</t>
  </si>
  <si>
    <t>T81.4XXA, R65.20, E43, N17.9, I96, L89.322, A41.9, I48.0, T87.43, E87.2, L03.115, Z68.43, F11.20, E66.01, E11.649, E88.81, G89.29, Z16.24, L89.312, I35.0, G54.6, I73.9, I12.9, N18.9, B96.5, G47.33, B96.20, Z16.21, S71.102A, S71.101A</t>
  </si>
  <si>
    <t>C34.02, I63.9, I21.4, R65.20, I81, A41.9, C25.9, C78.7, R64, J18.9, N17.9, C77.1, C77.2, C79.51, I50.20, E87.1, G83.0, Z68.1, R13.10, R47.1, R26.2, J44.9, Z51.5, Z66, D64.9, F17.210</t>
  </si>
  <si>
    <t>I21.4, I10, F14.10, I25.10, J44.9, E78.1, K21.9, I34.0, D72.829, T38.0X5A, G89.29, M54.9, E66.9, Z68.35, Z72.0</t>
  </si>
  <si>
    <t>K31.811, N17.8, D68.9, K22.10, D62, I50.32, K25.9, I25.10, Z95.1, K74.60, I10, I48.91, Z79.01, E78.5, E11.9, J44.9, G47.33, K21.9, Z86.73, I45.5, S80.11XA, Z91.81, F41.9, Z79.4</t>
  </si>
  <si>
    <t>K31.811, E87.0, E87.2, I50.32, E11.42, I48.2, D62, I10, E86.0, E11.65, R09.02, J44.9, J45.909, G47.33, K21.9, I25.10, Z79.01, Z79.4, E78.5, I25.2, Z95.1, Z86.73, Z87.891</t>
  </si>
  <si>
    <t>K25.4, D62, F31.9, T39.395A, F17.200, F12.90, F90.9, K44.9, K04.7, K25.9, K27.9, Z79.1, Z98.51</t>
  </si>
  <si>
    <t>K25.4, K22.2, D62, K92.1, F31.9, F90.9, F12.90, K44.9, Z72.0, K08.9, T39.395A</t>
  </si>
  <si>
    <t>A41.9, R65.21, J96.01, I50.33, E46, N18.6, L89.152, D62, T81.19XA, I12.0, L76.21, N39.0, L03.311, I48.91, E55.9, E83.42, E83.51, E83.59, E87.6, E78.5, E11.9, G47.33, L82.1, M47.896, I95.1, Z99.2</t>
  </si>
  <si>
    <t>A41.9, L89.159, L89.45, E46, K92.0, N18.6, I12.0, E11.21, N25.81, Z66, Z51.5, I48.91, I95.3, E87.70, D63.1, E78.5, E11.65, E83.59, E11.649, R60.1, S31.104D, S81.801D, S21.001D, Z99.2, Z79.01</t>
  </si>
  <si>
    <t>S06.5X9A, J96.00, J15.212, N17.9, A04.7, E87.1, Z86.73, G62.9, W10.9XXA, S09.90XA, J04.10, R63.1, G57.91, G57.92, E11.9, I10, J44.9, G47.33, Z72.0, Z79.82</t>
  </si>
  <si>
    <t>N17.9, L89.159, I69.351, E11.21, E11.65, E87.5, Z68.41, R06.1, J44.9, E78.5, I12.9, N18.4, M48.06, E66.9, E86.0, T38.0X5A, Z79.4, Z87.01, Z88.1, Z87.891, Z79.82, Z79.52, Z79.51, Z98.62, Y92.238</t>
  </si>
  <si>
    <t>K92.2, E27.49, I50.30, D80.1, R55, D64.9, I25.10, D72.829, K21.9, E11.9, K29.70, K64.9, K57.90, J44.9, Z88.1, Z86.718, Z95.5, Z79.01</t>
  </si>
  <si>
    <t>I12.0, N25.81, N18.6, D63.8, Z99.2, Z86.711, K21.9, Z79.01</t>
  </si>
  <si>
    <t>C18.3, E46, C18.7, K76.89, J44.9, N28.1, D50.9, D72.829, K57.90, I73.9, D63.8, R94.39, I25.10, F17.210, Z82.49</t>
  </si>
  <si>
    <t>K91.840, N17.9, E87.2, J44.9, K92.1, D50.0, I10, E78.5, I73.9, K21.0, K31.9, Z85.048</t>
  </si>
  <si>
    <t>I12.0, N18.6, N17.9, N39.0, B96.5, E78.5, M10.9, E83.39, Z85.528, Z88.5, Z90.5, Z95.0, Z85.72</t>
  </si>
  <si>
    <t>E11.22, I50.23, G93.41, I47.2, E72.4, N18.6, K76.1, I12.0, I24.0, E87.1, D68.59, I42.9, E87.2, Z91.19, E11.65, G47.33, D72.829, E78.5, F17.220, N19, E83.39, I95.9, R10.11, L27.0, T36.1X5A, Z88.0, Z79.4, Z99.2, Z86.718, Z87.891</t>
  </si>
  <si>
    <t>I50.23, I12.0, I24.0, N18.6, E11.65, J98.11, Z99.2, R06.2, G47.33, E87.5, Z72.0, Z91.19, Z87.891</t>
  </si>
  <si>
    <t>I26.92, Z68.41, I10, I82.512, I82.532, I82.542, I82.5Y2, M85.80, E03.9, J45.909, K21.9, L20.9, L71.9, R09.02, Z79.52, K58.9, G43.909, E66.9, R00.0, J40</t>
  </si>
  <si>
    <t>A41.9, J96.01, J15.9, J90, F03.90, Z66, E87.6, I10, Y95, Z86.12, Z87.891</t>
  </si>
  <si>
    <t>D57.00, J15.211, B37.0, J99, E83.111, R04.0, J45.909, D58.9, Z86.718, Z86.73</t>
  </si>
  <si>
    <t>A41.9, L03.115, I10, E78.5, Z85.821, Z92.3</t>
  </si>
  <si>
    <t>K70.11, K76.6, E55.9, I47.1, G62.9, K70.31, R16.1, Z51.5, Z66, F43.21, I10, E87.6, R33.9, F39, R31.0, J45.909</t>
  </si>
  <si>
    <t>A04.7, L89.329, N18.6, G21.11, N25.0, I12.0, F03.90, E11.9, D64.89, Z99.2, F31.9, G40.909, Z72.0, F17.210, T43.595D, Z91.15, K59.00, R03.0</t>
  </si>
  <si>
    <t>K57.31, L03.116, F03.90, L97.329, D62, Z68.1, F05, N28.1, E11.9, B95.62, D12.8, I73.9, I10, I25.10, R33.9, R63.6, K29.70, E78.5, Z85.9, Z95.5, Z87.440</t>
  </si>
  <si>
    <t>I21.4, I50.31, T82.897A, I25.82, R13.10, I25.10, E11.9, I11.0, E78.5, Y84.0, I73.9, Z95.5</t>
  </si>
  <si>
    <t>T81.4XXA, A41.9, R65.20, G40.409, Q21.1, L02.416, Z86.718, G47.33, E11.9, N40.0, I34.0, E78.5, Z79.01, B96.89, Y83.8, Z95.0</t>
  </si>
  <si>
    <t>K64.8, J18.9, D61.810, C41.9, K29.71, E87.70, D62, K62.5, D46.9, I10, T45.1X5A, K64.4, K29.70, G40.909, K21.9, Y95, R50.81, E66.9, K59.00, Z88.8, Z91.048, Z68.30</t>
  </si>
  <si>
    <t>T80.212A, C92.00, A41.9, D70.9, E53.8, L03.90, D69.6, J98.11, G47.33, E78.5, I10, N40.0, R73.09, I49.3, M54.5, G89.29</t>
  </si>
  <si>
    <t>T80.211A, R65.20, N17.0, J18.9, G04.90, G93.41, C92.00, D61.818, A41.9, J98.11, E46, E87.0, I48.91, E86.0, G25.3, Z66, E87.6, Z78.1, Y95, R45.1, B37.2, E53.8, I10, E78.5, G47.33</t>
  </si>
  <si>
    <t>I50.43, J96.01, N17.9, N39.0, J44.9, I27.2, Z99.81, N18.9, I12.9, I25.10, D50.9</t>
  </si>
  <si>
    <t>K25.4, D50.0, E78.5, D62, I10, Z79.1, I25.10, M10.9, Z87.891, Z85.038, M19.90, Z87.442</t>
  </si>
  <si>
    <t>T42.4X2A, N18.6, M31.0, I12.0, Z94.0, F32.9, Z99.2, I25.10, I25.2, Z95.5, Z91.5, Z79.02, Z79.82</t>
  </si>
  <si>
    <t>K80.50, K76.0, D68.51, I82.622, Z68.42, K52.9, K21.9, R63.4, I10, Z86.718, F17.210, Z90.49, L29.9, D63.8</t>
  </si>
  <si>
    <t>E87.6, E72.11, Z68.41, E53.8, E55.9, K21.9, I10, D64.9, K52.9, E83.42, E66.01, F32.9, Z86.718, Z79.01, Z88.1, Z79.899, Z72.0, Z88.8</t>
  </si>
  <si>
    <t>E53.8, D68.9, D68.51, E88.81, G63, K76.0, D52.9, F17.210, E66.01, E87.6, F32.9, K21.9, K52.9, Z88.1, Z86.718</t>
  </si>
  <si>
    <t>A41.9, D68.2, K51.30, Z68.41, Z90.49, I10, K76.0, E87.8, G62.9, E66.01, R19.7, F17.210, F32.9, K21.9, K00.7, Z90.710, Z98.51, Z79.01, Z86.718, Z88.1, Z88.5</t>
  </si>
  <si>
    <t>K22.4, E87.2, B37.0, D68.51, K76.0, N39.0, Z68.41, E86.0, E53.8, E87.6, E83.42, E83.51, I10, Z86.718, K21.9, R62.7, E66.01, G62.9, F32.9, R63.4, D64.9, K44.9, B96.20, E88.09, E86.1, F17.210, G89.29, K52.9, T45.515A, Z88.1</t>
  </si>
  <si>
    <t>I63.512, I50.33, E87.2, D46.9, R47.01, R13.10, K92.1, J44.9, E11.9, D53.9, Z66, D63.8, G47.33, I10, I25.10, I35.0, R29.810, Z72.0, R47.1, K59.00, R33.9, R09.02, Q89.2, H91.90, Z91.19</t>
  </si>
  <si>
    <t>A41.9, R65.21, E87.2, N18.6, L02.31, E11.22, Z99.2, E11.65, E89.0, E83.51, D64.9, I25.10, E87.6, N28.89, Z79.4</t>
  </si>
  <si>
    <t>A41.9, R65.20, K85.1, E87.2, I50.20, K80.12, I48.0, F10.99, I10, E78.5, Z88.0, Z85.89, E03.9, Z66, Z95.810, Z79.01, I25.5, I25.2, K57.10, Z86.73</t>
  </si>
  <si>
    <t>A41.9, G04.2, R65.20, E13.10, T68.XXXA, J18.9, D69.6, N17.9, G04.90, K86.1, Z79.4, J45.909, E78.5, Z72.0, I12.9, N18.9, Z89.511, F10.10, I73.9, R13.10, L30.9, L21.9</t>
  </si>
  <si>
    <t>A41.9, N17.9, E87.2, K92.0, K76.0, K57.32, K22.10, J45.909, G89.29, E78.5, M54.9, F41.9, E86.0, I10, F32.9, K21.9, Z87.891, K59.00, K21.0, D64.9, K29.60, M54.2, F11.90</t>
  </si>
  <si>
    <t>J18.9, J96.21, E87.2, I95.9, I50.9, J44.1, D62, Z99.81, K92.2, J96.22, E87.5, Z53.09, Z91.19, I48.91, F41.9, Z51.5, R21, G47.33, Z66, E03.9, Z87.891</t>
  </si>
  <si>
    <t>A41.9, E87.2, N18.4, E11.21, L02.31, E87.1, F17.210, I12.9, E55.9, E11.65, B95.1, Z89.511, E86.1, E66.9</t>
  </si>
  <si>
    <t>C25.9, C78.7, J44.9, Z93.0, R62.7, K75.9, E87.1, C32.9, Z66, Z51.5, L89.92, I10, I25.10, Z95.5, E78.5, E03.9, I73.9, R00.0, M48.00, G89.29, I25.2, Z95.810, Z72.0, Z85.21, Z79.01, Z86.711, Z89.511</t>
  </si>
  <si>
    <t>A40.0, J96.01, R65.21, J86.9, J15.1, I47.2, N18.4, I48.2, I42.9, L89.153, E87.2, N17.9, I50.42, I69.354, N39.0, M86.672, L97.529, E11.21, E83.51, E83.42, E88.09, E83.39, D63.1, L03.032, I25.10, Z95.5, I73.9, I87.2, E87.6, G47.33</t>
  </si>
  <si>
    <t>D61.818, I24.8, I25.110, E78.5, F32.9, F41.9, K21.9, K22.70, D46.9, Z85.828, Z95.5</t>
  </si>
  <si>
    <t>A41.9, N17.0, J96.20, J90, I31.3, I50.32, I48.92, J98.11, R65.20, I48.2, I48.91, J44.9, E11.9, G47.33, G89.29, F17.200, K59.00, M54.9, I12.9, N18.9, I25.10, T46.0X5A, Z79.01, Z99.81, Z88.6</t>
  </si>
  <si>
    <t>K57.31, D50.0, I10, S46.009A</t>
  </si>
  <si>
    <t>T40.1X1A, F11.20, F14.10, B19.20, B86, F10.239, F17.200, R41.82, F19.10, Z86.14</t>
  </si>
  <si>
    <t>R62.7, E43, N17.9, N13.6, B37.81, N13.8, T83.51XA, N39.0, Z68.1, E87.5, N28.1, B96.5, N21.0, N40.1, D50.9, K29.70, Y73.8, I10, I25.10, K31.9, K44.9, K57.10</t>
  </si>
  <si>
    <t>K91.89, D62, I95.9, K92.2, C04.9, K26.9, D50.9, F10.10, F17.200, K57.90, K29.80, K64.8, K44.9, Z71.6, K29.00</t>
  </si>
  <si>
    <t>J96.21, I50.1, I27.2, G47.33, I48.2, E11.9, I25.10, E78.5, I10, N40.0, J44.9, Z79.82, Z99.81</t>
  </si>
  <si>
    <t>G06.1, K68.12, M00.9, E87.1, L03.115, M86.671, L97.519, G97.41, M48.06, I10, M25.78, Z87.891, B95.4, D47.3, F41.9, A49.02, Y83.8, M21.379</t>
  </si>
  <si>
    <t>G00.9, G93.6, N17.9, C71.3, R00.1, I95.9, E87.1, D64.9, R47.01, I10, F17.200, D72.829, R73.9, Z79.82, I25.2</t>
  </si>
  <si>
    <t>J96.22, I50.33, I47.2, I27.0, J18.9, I31.3, Z68.44, I48.91, E66.2, L03.90, J44.9, J96.21, E03.9, Z95.0, I05.9, N18.9, Z79.01, Z66, Z51.5</t>
  </si>
  <si>
    <t>K75.81, R18.8, K76.6, D69.6, D68.59, D49.0, R71.0, J44.1, J44.9, E87.70, E11.9, Z86.711, E78.5, Z91.19, K21.9, I25.10, Z85.118, Z68.38, K76.0, R16.1, K74.60, Z66, E66.9, R91.8</t>
  </si>
  <si>
    <t>A41.9, J96.01, R65.21, I50.23, N17.9, J18.9, I42.9, R64, I48.0, E87.1, E11.649, E87.5, J44.9, I25.10, R33.8, D64.9, I08.1, I12.9, N18.9, Z95.810, G62.9, E78.5, G47.33, Z72.0, Z95.1, Z91.19, Z91.14, Z79.4</t>
  </si>
  <si>
    <t>A41.9, E11.641, G92, I47.2, R65.20, J18.9, M62.82, N25.89, N17.9, F03.91, I50.42, N39.0, E87.1, L97.221, I31.3, I42.0, E87.2, L89.521, L97.521, L89.629, I48.2, Z78.1, I35.0, Z51.5, T17.920A, I12.9, N18.9, Z79.01</t>
  </si>
  <si>
    <t>A41.9, T86.12, E44.0, N18.6, I12.0, Q61.2, N10, Z94.0, Z68.1, K57.30, Z99.2, D63.1, E03.9, E78.5, E87.5, Z87.891, E88.09</t>
  </si>
  <si>
    <t>I13.0, J96.01, D68.59, N17.9, D62, N18.3, E87.5, Z79.01, T83.51XA, N39.0, I50.23, I69.351, I69.320, D50.9, Z87.891, Z91.19, Z93.1, Y73.1</t>
  </si>
  <si>
    <t>A41.9, E43, I50.33, J18.9, L89.154, D68.9, J96.01, J96.02, E87.2, K56.60, L89.893, T83.51XA, G82.20, K56.7, S52.591A, M86.8X8, D62, N39.0, R65.20, J44.9, E55.9, B19.20, R32, I10, A49.01, G89.29, E87.6, D50.9, Y95, G47.00</t>
  </si>
  <si>
    <t>A40.1, J18.9, N17.9, E11.21, E86.0, E87.1, M86.8X7, L02.612, I12.9, N18.9, Y95, F17.210, E11.621, L97.529, F32.9, F41.9, Z89.412, Z79.4</t>
  </si>
  <si>
    <t>K92.2, D68.9, I50.30, N18.4, K76.6, E88.09, D62, I85.10, K74.60, E11.9, D50.0, I12.9, I25.10, Z95.1, J44.9, G47.33, K31.89, K64.4, Z86.73, Z87.891, Z79.4</t>
  </si>
  <si>
    <t>T44.1X5A, R00.1, F03.90, R55, E86.0, R01.1, I65.22, E78.5, R32, N40.0</t>
  </si>
  <si>
    <t>A41.9, R65.20, N17.9, J18.9, I50.22, I48.91, N39.0, N18.3, E87.1, L27.1, Z66, K21.9, I25.10, E78.5, E03.9, M81.0, D50.9, Y95, K59.00, T37.0X5A, I12.9, L30.9, L01.03, Z88.1, Z88.8, Z98.51, L27.0, T50.905A, N28.9</t>
  </si>
  <si>
    <t>S72.012A, I71.2, K76.0, L97.919, S52.502A, M48.56XA, S52.592A, S52.612A, M84.48XA, S09.90XA, N20.0, I48.2, Z96.641, Z95.5, I25.10, Z79.01, Z95.1, Z86.73, I10, E78.5, E87.6, S01.312A, K80.20, F41.8, M81.0, H91.90, R32, R41.82, R00.0, S01.319A</t>
  </si>
  <si>
    <t>A40.8, N17.9, E11.621, M86.172, E11.42, L03.116, R65.20, E11.65, I10, J44.9, Z79.4, E11.69, Z68.35</t>
  </si>
  <si>
    <t>D12.0, J18.9, N18.6, T82.858A, I12.0, E72.11, D62, I95.3, K51.00, R47.01, E11.22, D50.9, I69.322, Y83.2, D63.1, K29.70, K29.80, Z99.3, E11.40, I51.7, K21.9, E78.5, Z99.2</t>
  </si>
  <si>
    <t>L89.224, A41.59, A41.4, A04.8, N17.9, I82.621, R65.20, G82.20, D62, M86.652, M86.651, M86.68, N39.0, T81.72XA, E87.5, L89.214, L89.894, Z16.24, B95.62, D50.9, K21.9, I10, D47.3, Z93.3, Z87.891</t>
  </si>
  <si>
    <t>K68.12, K85.9, K86.1, R33.9, I10, G89.29, K52.9, W19.XXXA, Y92.003, M25.572, M25.571, F17.200, M10.9</t>
  </si>
  <si>
    <t>K51.30, D50.9, E11.9, E78.5, E66.9, Z68.37</t>
  </si>
  <si>
    <t>A41.01, N17.0, N39.0, E87.3, E27.40, E87.1, N41.2, R65.20, E11.9, E86.0, I12.9, N18.2, I25.10, M54.5, G89.29, K21.9, Z91.19, R53.1, K59.00, I25.2, Z86.73, Z95.0, Z82.49</t>
  </si>
  <si>
    <t>T82.7XXA, A41.01, A41.89, I33.0, D69.6, I50.9, E27.40, R16.1, R65.20, K76.0, E11.9, B95.61, I12.9, Z95.0, B19.20, Z91.19, Y71.8, Y83.8, Y92.009, N18.2, G89.29, M54.5, R32, Z86.73, I25.10</t>
  </si>
  <si>
    <t>C19, A41.9, N17.9, E87.2, K56.69, C78.02, E83.42, I50.22, B37.49, Z66, K52.9, D63.8, I25.5, E87.6, D50.9, I25.10, E78.5, I10, G89.29, I25.2, Z86.718, Z95.1, Z87.891</t>
  </si>
  <si>
    <t>T83.51XD, G82.50, L89.154, E11.8, I95.9, B95.2, E11.9, N39.0, E78.0, E78.5, I10, H10.9, K21.9, V89.2XXS, Z93.2</t>
  </si>
  <si>
    <t>A41.9, R65.21, G82.50, E87.2, J18.9, L89.159, E11.9, D63.8, J98.11, N39.0, G90.4, N31.9, Z86.718, F32.9, E78.5, Z93.3, I10, J20.9, Z68.29, S12.590S, V89.2XXS, G89.29, F41.9, D72.819, R25.8</t>
  </si>
  <si>
    <t>J96.00, G93.41, G93.1, E87.3, F03.90, E78.5, K21.9, Z66, G40.901, Z51.5, N32.81</t>
  </si>
  <si>
    <t>K51.311, I26.99, N20.0, K52.9, D63.8, K51.00, D50.9, R31.9, Z79.01, Z87.891</t>
  </si>
  <si>
    <t>S42.451A, G93.41, E87.0, I95.9, N39.0, G30.9, F05, D63.8, E11.9, D62, F02.81, I97.89, S42.461A, S52.021A, I49.3, B96.20, I10, W19.XXXA, Y92.129, I35.0, Y83.8, Z66, Z79.02, Z79.4, M81.0</t>
  </si>
  <si>
    <t>A41.9, J85.2, B44.1, N17.9, J94.2, E46, J18.9, C79.2, L03.211, N39.0, J93.9, B37.0, R04.2, C79.89, C34.32, I97.62, R65.20, M32.9, Y95, J43.9, I10, F17.210, F12.90, Z92.21, K21.9</t>
  </si>
  <si>
    <t>T18.2XXA, K92.0, N39.0, S36.33XA, K25.9, K21.0, F41.9, Z59.0, F63.9, Z63.9, F32.9, G89.29, R00.0, K29.70, F43.10, F70, F39, F14.10, F12.10, F17.210, H54.42</t>
  </si>
  <si>
    <t>A41.9, J18.9, I21.3, J90, I50.31, R65.20, E87.2, N39.0, D53.9, E53.8, E87.6, B96.20</t>
  </si>
  <si>
    <t>I21.4, R65.20, J18.9, A41.9, I50.32, I42.8, N18.3, Z68.41, J44.0, F33.9, I25.110, E11.40, E11.65, I12.9, E11.22, I10, D64.9, E66.9, E78.5, G47.33, F31.9, Z79.02, Z79.4</t>
  </si>
  <si>
    <t>A41.9, J96.01, J18.9, J91.8, N18.6, I24.8, I12.0, D69.6, I50.42, I69.351, I48.0, I25.10, E11.9, E78.5, I73.9, E11.22, E11.621, I25.5, I27.2, K59.00, L97.519, G47.30, I35.0, Y95, Z95.5, Z99.2, Z88.8, Z79.02, Z95.810, I25.2</t>
  </si>
  <si>
    <t>K64.8, R45.851, Z99.81, F32.9, E11.9, G47.33, K21.9, F41.8, F12.90, K57.90, K64.9, F41.9, K44.9, K31.9, K57.30, F17.200</t>
  </si>
  <si>
    <t>K80.20, I74.8, J96.11, E87.2, J98.11, I50.9, J44.9, Z85.038, K29.50, K57.90, E78.5, G89.29, M25.511, M54.9, I73.9, I70.0, I70.8, R63.4, K62.7, Y84.2, R20.2, K21.9, F17.210, M79.7</t>
  </si>
  <si>
    <t>E22.2, G93.41, I50.32, G20, N39.0, S42.002A, I10, G40.909, K21.9, F03.90, H91.90, F41.9, R32, W06.XXXA</t>
  </si>
  <si>
    <t>I11.0, E87.2, I31.3, R18.8, I24.8, I27.2, I50.21, Z68.41, E11.65, E66.01, E78.5, I08.1, E87.6, E83.42, G62.9, H52.4, G47.33, R06.4, K80.20, Z79.4</t>
  </si>
  <si>
    <t>E10.10, I21.3, N17.9, I42.6, E10.649, I48.91, E86.0, F10.239, I24.8, I10, K21.9, J45.909, G89.29, M54.9, D64.9, E87.6, F32.9, F12.90, G93.0, M19.90, F17.200, Z91.041, Z91.040, Z79.4, Z79.899, T51.1X1A, D72.829, Z95.810</t>
  </si>
  <si>
    <t>I50.43, R57.0, N17.9, I95.9, C85.90, I27.2, I42.8, I48.0, K59.00, E87.1, I42.0, I50.23, I44.7, E11.9, M10.9, I25.10, E87.6, G47.33, N18.3, I12.9, Z88.8, Z95.5, Z92.21, E78.0, Z66</t>
  </si>
  <si>
    <t>K04.7, N17.9, E87.2, E10.10, R13.10, J36, J02.0, Z91.14, K02.9, M27.2, E87.6, Z79.4</t>
  </si>
  <si>
    <t>I50.23, J96.20, N17.9, I95.9, T82.897A, I42.0, I48.2, N39.0, Z00.6, E86.0, D64.9, I10, N40.0, E78.5, Z91.19, Z96.643, Z96.651, I35.0, I35.1, I25.10, Z66, Z95.2, Z95.1, I25.2, Z88.0, Z79.899, Z95.810</t>
  </si>
  <si>
    <t>I21.4, N17.0, R57.0, I50.23, A04.7, N18.4, I69.351, Z66, M19.90, M81.0, E78.5, Z96.653, Z96.612, Z96.611, T78.3XXA, K21.9, E03.9, I12.9, G25.0, D63.1, I73.9, I25.10, I25.5, D72.829, G89.29, M1A.9XX0, Z88.1, Z88.2</t>
  </si>
  <si>
    <t>A41.9, J96.21, I50.23, N17.9, E87.2, E87.0, J18.9, I48.91, B37.9, J96.22, I24.8, I42.9, Z68.44, E66.2, J44.1, I51.81, R65.20, E87.5, J44.9, E66.01, G47.33, E03.9, E78.5, I12.9, N18.9, E87.6, K59.00, Y95, F32.9, K21.9</t>
  </si>
  <si>
    <t>A41.9, J96.22, N17.0, R65.21, I50.31, J15.9, N18.3, N10, J44.0, E87.2, Z68.41, E11.649, B96.20, E87.5, K21.9, J44.9, E66.01, I12.9, Y95, Z79.4, Z99.81, F17.210, Z91.19, R40.4, G47.33</t>
  </si>
  <si>
    <t>I63.232, N17.9, G81.94, K92.2, I63.231, R29.810, R47.81, R47.1, R13.10, J44.9, I73.9, I25.10, Z95.1, E78.5, I12.9, N18.9, E03.9, I25.2, Z87.891, Z87.11, Z79.02</t>
  </si>
  <si>
    <t>I13.0, G92, I47.2, N17.9, I95.9, N18.6, R18.8, Z66, I50.43, E87.3, G40.89, I25.810, J44.1, E87.1, N39.0, E87.5, R63.0, I25.5, R06.81, R13.10, I48.0, E78.5, I25.10, E11.9, I44.0, I34.0, F40.240, I44.7, Z99.2, E87.6</t>
  </si>
  <si>
    <t>A41.9, N17.0, R65.21, I50.21, E87.0, R00.1, I48.0, G25.81, N13.2, I50.32, N10, B96.4, J44.9, I10, E03.9, Z66, J45.909, Z90.49, Z90.710, Z90.722, Z96.653, F41.1, K59.00, I25.10, E87.6, B96.5, R41.0, R45.1, Z88.5, Z88.6</t>
  </si>
  <si>
    <t>J44.1, J96.20, T17.890A, I50.32, Z66, Z99.81, I48.91, J40, I10, E78.5, I25.10, Z86.711, Z87.891, Z79.01, Z79.52, Z86.718</t>
  </si>
  <si>
    <t>J44.1, J96.21, I74.3, I74.5, I50.32, I70.218, I70.8, R00.0, R82.7, I10, Z99.81, E78.5, Z79.52, Z79.51, Z86.718, Z86.711, Z87.891, Z66, Z85.41, F17.210</t>
  </si>
  <si>
    <t>L03.011, F10.99, L02.511, B95.62</t>
  </si>
  <si>
    <t>A41.9, R65.20, G92, D61.818, E87.2, D70.9, C85.90, K92.1, D61.82, L40.9, R91.8, K44.9, R19.00, D48.1, K66.0, L40.50, K21.9, R50.81, Z79.899, D18.00, R32, R59.1, D69.6, E87.6, K59.00, D63.8, T45.1X5D</t>
  </si>
  <si>
    <t>K70.40, K70.31, N17.9, D61.818, Z76.82, D68.9, K76.6, E87.1, I85.00, R16.1, E11.9, I10, D53.9, Z86.718, M10.9, I25.10, Z95.5</t>
  </si>
  <si>
    <t>J18.9, E87.1, G40.209, G81.94, R41.0, I10, D50.9, D18.02, D53.9, R29.6, Z95.0, Z86.73, T42.75XA, W07.XXXA</t>
  </si>
  <si>
    <t>K29.71, I21.4, I50.42, T84.042A, E83.42, E87.1, S82.141A, E11.9, D50.0, G89.29, I48.2, K21.9, N40.0, I25.10, M54.9, E87.6, E78.0, I10, K31.7, M19.90, W19.XXXA, I25.5, E78.5, Z96.653, Z95.1, Z95.810, Z88.5, Z88.2, Z79.01, Z88.8</t>
  </si>
  <si>
    <t>A41.9, J18.9, I48.2, R13.10, J02.9, K44.9, K29.60, J47.9, K59.00, E87.6, K21.9, Z79.01</t>
  </si>
  <si>
    <t>K31.811, K92.1, C95.91, E03.9, E87.6, I10, F32.9, K59.00</t>
  </si>
  <si>
    <t>F10.129, F10.239, R45.851, E11.65, E78.5, F17.200, I10, Z86.73, Z79.4</t>
  </si>
  <si>
    <t>J96.00, I12.0, E11.22, I48.2, I50.9, N18.6, G62.9, E11.65, R13.10, I25.10, Z95.5, E78.5, M54.2, D64.9, J38.7, K21.9, Z99.2, Z79.01</t>
  </si>
  <si>
    <t>A41.9, I63.9, J96.02, R65.21, J18.9, I51.81, G81.91, N17.9, R65.20, J44.9, F17.210, I10, G60.0, E87.6, K29.70, E83.42, M54.5, G89.29</t>
  </si>
  <si>
    <t>E87.6, I21.4, N17.0, F10.99, E83.42, I10, J44.9, G60.0, D72.829, K20.9, K29.70, T39.395A, E78.5, F17.200, R91.8, E83.32, I69.30</t>
  </si>
  <si>
    <t>A41.9, E87.2, E22.2, I69.351, N28.0, K57.92, A09, G60.0, R65.20, I10, F12.90, E78.5, E86.0, E87.6, I25.2, G43.A0, J44.9, I70.1, G89.29, K21.0, K21.9, E83.42, R91.8, I77.1</t>
  </si>
  <si>
    <t>A41.9, J15.9, F31.9, F90.9, R09.02, Z72.0, Z88.0, J40, R51, V49.60XD, R74.8, F10.10, Z68.38</t>
  </si>
  <si>
    <t>S22.42XA, S27.2XXA, J96.01, N13.30, J98.11, I10, W01.190A, Z88.8, Z79.899</t>
  </si>
  <si>
    <t>T82.7XXA, A41.2, J96.01, J18.9, Z94.83, N18.6, B37.81, I50.32, R65.20, I82.622, I12.0, Z94.0, J98.11, E87.1, I82.721, E10.22, E87.5, M41.9, E10.649, E10.65, G47.33, I25.10, Y95, R59.9, A49.02, Y83.2, N63, I73.9, T38.3X1A, Y92.230</t>
  </si>
  <si>
    <t>K65.9, T86.12, I82.A12, R78.81, I12.0, I48.91, G25.81, N18.6, Z94.83, K92.1, N25.81, T82.7XXA, E10.21, Z87.891, E10.649, E87.5, Z99.2, I25.10, Z95.5, Z95.0, Z86.718, E10.22, D64.9, E78.5, G47.33, H54.7, R10.9, N83.20, B96.89, K21.9</t>
  </si>
  <si>
    <t>E87.1, J96.01, G93.41, J44.1, E22.2, I95.9, J38.4, F20.0, F31.9, I10, F17.200, J45.909, Z88.8</t>
  </si>
  <si>
    <t>K26.4, D62, E87.8, Z68.41, Z90.722, E66.01, D72.829, T39.395A, M25.551, K21.0, K31.9, Z90.710</t>
  </si>
  <si>
    <t>C25.9, I26.99, K85.9, D68.9, C78.6, D62, K92.1, K21.9, Z86.711, Z87.891, R19.7, Z86.718, K64.4, D50.9, K60.2, K62.89, Z66</t>
  </si>
  <si>
    <t>K80.00, K85.1, I10, E78.5, E87.6, M10.9, K82.8, E83.42, T50.2X5A, Z91.013</t>
  </si>
  <si>
    <t>I21.4, J96.21, I50.43, J90, N17.9, L89.312, I42.9, F03.90, I48.91, J10.1, I25.10, N18.2, I12.9, K21.9, E78.5, Z95.0, Z79.01</t>
  </si>
  <si>
    <t>K92.0, I21.3, I50.30, N39.0, I97.191, I10, E78.5, Z86.73, M81.0, K21.9, K44.9, K21.0, Z88.8, K20.9, K59.00</t>
  </si>
  <si>
    <t>J69.0, R65.21, J81.0, A41.9, N17.9, J96.21, J90, J98.11, Z43.1, I48.0, J44.9, J15.212, I35.0, I25.10, Z85.21, D50.9, R73.9, E87.6, E83.42, I10, F41.9, L74.3, L56.5, Z87.01, Z86.14</t>
  </si>
  <si>
    <t>G45.9, I12.0, N18.6, E11.40, Z99.2, I25.10, I69.398, H54.0, Z95.5, Z95.1, Z95.810</t>
  </si>
  <si>
    <t>A41.9, J96.90, I46.8, R65.21, N39.0, E87.4, I47.2, E87.70, I25.5, I49.9, I25.10, Z95.5, I10, E78.5, F43.10, I25.2, Z87.891</t>
  </si>
  <si>
    <t>N15.1, E11.65, I10, N30.91, I25.10, Z87.11, R33.9, G89.29, M54.5, D50.9, R91.8, F32.9, F60.3, I25.2, Z91.19, W01.0XXA</t>
  </si>
  <si>
    <t>M84.452A, Z68.42, C64.1, I47.1, D62, I10, I25.10, Z95.1, E78.5, W01.0XXA, Y92.009, D50.9, R53.81, E66.01, F32.9, Z80.0, Z80.3, Z95.2</t>
  </si>
  <si>
    <t>N45.1, A41.9, I95.9, E11.9, D64.9, N30.91, I10, E78.5, B96.5, Z85.048, Z85.818, Z93.2</t>
  </si>
  <si>
    <t>A41.9, G93.40, K83.0, K76.0, N39.0, I10, R65.20, K22.70, G30.9, F02.80, G47.33, K59.09, T40.2X5A, K44.9, J45.909, M10.9, R51, Z94.7, Z88.0, Z91.19, Z90.49</t>
  </si>
  <si>
    <t>K70.31, N17.9, I85.10, K76.6, E10.649, K86.1, D50.9, G40.909, R55, K31.89, Z72.0, Z79.4</t>
  </si>
  <si>
    <t>J18.9, J96.02, I26.99, D68.2, D69.3, E87.3, E22.2, D83.9, K86.2, E83.51, M06.9, R60.0, D64.9, E87.5, Z66, H91.90, J47.9, R19.09, B96.5, Z99.81, Z86.718, Z88.2</t>
  </si>
  <si>
    <t>C34.11, K76.6, K74.60, K86.1, J43.9, B19.20, D18.03, F17.210, R63.4, I10, Z77.090, K43.9, Z68.21</t>
  </si>
  <si>
    <t>J44.0, J18.9, E87.3, Z68.43, E27.8, E66.01, J45.901, Y95, F41.9, G47.33, R60.0, R73.09, R51, Z88.1, Z88.2</t>
  </si>
  <si>
    <t>I50.23, J96.21, N18.4, N17.9, J44.1, T83.51XA, E11.9, Z98.2, E78.5, H91.90, I25.10, K21.9, J45.909, N32.81, Z95.0, F17.220, R33.9, N31.8, N32.89, N30.91, I12.9, Z85.841, Y84.6</t>
  </si>
  <si>
    <t>I13.2, N17.9, B37.89, J96.10, M86.172, N18.6, I95.3, I50.23, R18.8, J44.1, L97.809, Z66, D69.6, R00.1, L97.529, I25.5, Z99.81, I48.0, E11.9, I73.9, I25.10, Z95.5, G47.33, R39.11, D50.9, E78.5, E03.9, Z99.2, Z95.810, Z86.73</t>
  </si>
  <si>
    <t>A41.9, N17.9, R65.20, K80.30, E87.6, I10, F41.9, N81.4, E66.9, Z68.38</t>
  </si>
  <si>
    <t>I26.99, I12.0, N18.6, I82.422, I48.2, J44.9, Z66, Z99.2, Z51.5, D64.9, Z79.82, Z79.52</t>
  </si>
  <si>
    <t>A41.9, J96.21, R65.20, I47.2, J18.9, D80.1, R00.1, I45.2, I47.1, J96.22, J44.1, Z68.43, Z99.81, E66.01, Z85.41, Z86.72, I10, M54.9, G89.29, E78.1, I25.10, R73.09, Z87.891, Z53.1, R74.8, K21.9, G47.33, Z74.01, F41.9, K59.00</t>
  </si>
  <si>
    <t>C79.31, I26.99, G93.41, G93.6, G91.1, C77.9, Z66, Z51.5, C78.00, C79.51, G40.209, E87.1, C50.911, N28.1, G62.0, T45.1X5A, R44.1, R04.0, E87.6, I10, I89.0, Z17.1, K21.0, E03.9</t>
  </si>
  <si>
    <t>I25.110, E11.65, I10, I25.2, E78.5, Z95.5</t>
  </si>
  <si>
    <t>A41.9, R65.21, J90, E87.2, E87.3, T68.XXXA, I69.351, J98.11, R91.8, R59.0, E86.0, A08.4, F10.20, F41.8, F12.10, I10, G25.0, G62.9, I69.392, Z86.718, Z86.711, F17.210</t>
  </si>
  <si>
    <t>K92.2, D50.0, G62.9, E53.8, K25.9, I10, G89.29, K21.9, F41.9, K57.30, K59.00, M19.90, T39.395A, K64.4, K64.8, Z88.5, Z79.899</t>
  </si>
  <si>
    <t>L27.0, L51.1, E66.2, N39.0, T85.638A, Z68.44, E03.9, I10, N20.0, T37.8X5A, E87.6, N13.5, Z93.6, Z88.1, Z87.820, Z88.5, Z88.6, Z88.8, Z87.891</t>
  </si>
  <si>
    <t>K92.2, T81.19XA, N17.9, E87.2, E87.5, K22.2, I48.2, I10, N28.1, T45.515A, I25.10, R79.1, E78.5, I73.9, M81.0, K63.5, K57.90, K64.8, K44.9, K29.60, K29.80, M19.90, Z79.52, Z79.01, Z87.891, Z95.5</t>
  </si>
  <si>
    <t>T85.86XA, A41.9, I82.B12, L02.416, E66.01, M86.9, T81.4XXA, I82.712, Y84.8, K21.9, F17.200, E11.9, Z68.37, I10</t>
  </si>
  <si>
    <t>T80.211A, A41.52, T82.868A, I82.623, T81.4XXA, K21.9, B95.62, Z88.2, Z87.891, Z79.899</t>
  </si>
  <si>
    <t>C34.11, I42.9, I50.20, Z68.41, E66.01, I10, F32.9, E11.9, F17.210, G47.33, I25.10, E78.5, N40.0, K21.9, Z83.3, Z82.49, Z80.0, R00.1</t>
  </si>
  <si>
    <t>L02.811, G93.40, R78.81, I10, A49.02, E11.65, E87.6, Z79.4, Z87.891</t>
  </si>
  <si>
    <t>F03.90, I50.20, I95.9, E46, F32.2, R62.7, G89.29, N40.0, I10, Z79.82, M19.90, I73.9, M51.36, Z95.810, Z87.891, Z91.81</t>
  </si>
  <si>
    <t>J84.112, J96.21, Z76.82, J96.22, Z68.1, Z99.81, R63.4, E03.9, I10, D64.9, E78.5, Z87.891</t>
  </si>
  <si>
    <t>J96.21, I50.33, J18.9, E87.3, I48.2, Z99.11, N39.0, E11.9, B96.20, Z68.42, E66.2, J44.0, Z93.0, G47.33, I10, F41.9, F32.9, Y95, Z79.01</t>
  </si>
  <si>
    <t>I21.4, I49.01, N17.9, G93.1, J96.01, E87.1, Z93.0, E10.22, I25.10, Z95.5, I12.9, N18.2, E78.5, Z66, Z51.5</t>
  </si>
  <si>
    <t>A41.9, R65.21, I12.0, N25.81, N18.6, E11.21, I48.91, N39.0, D63.8, E11.40, E87.5, G47.33, I25.10, I44.0, B96.20, Z16.23, K21.9, N40.0, Z87.891, Z79.4, Z95.5, Z99.2, Z79.899</t>
  </si>
  <si>
    <t>I44.2, I21.4, J96.21, I50.33, J18.9, A41.9, N17.9, E87.2, J84.112, E87.1, Q21.1, R13.10, I49.5, Z99.81, I10, M19.90, I25.10, Z57.8, I25.2, D64.9, E03.9, G47.30, Z66, Z95.5, Z87.891</t>
  </si>
  <si>
    <t>I21.4, I26.99, I50.22, I82.442, I82.532, I82.592, N39.0, K21.9, Z85.3, K59.00, F31.9, I25.10, I25.82, I51.9, C50.511, Z17.0</t>
  </si>
  <si>
    <t>T40.2X1A, J96.21, I95.9, R00.1, E22.2, E27.1, I50.9, Z99.81, I07.1, E86.0, I48.0, I10, E87.5, G89.4, I25.10, Z95.1, I77.1, F17.210, E78.5, M06.9, K21.9, I73.9, E66.9, M48.00, F32.9, L40.9, I87.8, F41.9, G47.33, E83.42</t>
  </si>
  <si>
    <t>I48.1, I50.23, I42.9, I95.9, F10.99, I10, M10.9, Z91.14</t>
  </si>
  <si>
    <t>I12.0, E11.21, N18.6, D63.1, C61, E87.70, E78.5, Z99.2, E03.9, Z93.2, M35.3, D63.8, I25.10, G47.00</t>
  </si>
  <si>
    <t>J69.0, G93.41, E87.0, E46, I95.9, R47.01, R62.7, E86.0, F03.90, J44.9, Z66, Z51.5, E87.6, I10, E78.5, N40.0, Z79.02, Z86.73</t>
  </si>
  <si>
    <t>T85.71XA, E10.21, Z94.83, K31.84, N18.6, I12.0, E87.1, E10.43, E10.65, Z94.0, L03.311, E10.22, E10.9, E03.9, Z99.2, Z79.01, Z79.4, Z90.49, Z86.718, Z86.711, Z86.19, E10.319, Z87.891</t>
  </si>
  <si>
    <t>K86.1, E11.649, K76.0, K83.1, K21.9, Z87.11, K29.60, E78.1, E66.9, K59.00, Z68.30</t>
  </si>
  <si>
    <t>I50.21, J96.11, I42.9, J44.0, I47.1, Z99.81, I25.10, E11.9, Z85.118, Z79.4, Y95</t>
  </si>
  <si>
    <t>A41.9, R65.21, J96.02, E87.4, N17.9, E87.2, E87.0, A04.7, E03.9, G80.9, E11.9, Z79.4, I12.9, N18.9, T50.905A, E78.5, L27.0</t>
  </si>
  <si>
    <t>A41.9, J96.20, R65.21, I50.33, J18.9, J15.212, N39.0, A04.7, G80.9, K21.9, E78.5, G40.909, E11.9, I10, E03.9, B95.62, L27.0, R00.0, Z88.1, Z88.8, Z79.4, Z93.1, T50.995D</t>
  </si>
  <si>
    <t>B20, I33.0, N17.0, E46, A04.7, R78.81, B37.0, Z68.1, C53.9, I50.9, Q24.9, D07.1, D64.9, N87.9, B95.4, N90.0, Z72.0, Z95.2, F12.90, F41.8</t>
  </si>
  <si>
    <t>L03.211, B20, R78.81, I50.9, J32.4, D64.9, J45.909, F12.90, H11.32, Z91.14, I34.0, F17.200, A63.0, N72, J01.90, J32.0, K21.0, Z88.0, Z95.2, Z95.3, Z88.8, Z88.2, Z88.1</t>
  </si>
  <si>
    <t>T86.11, N18.4, Q87.81, Z94.0</t>
  </si>
  <si>
    <t>J96.21, E87.2, Z99.81, I50.9, J44.1, J96.22, E87.5, E11.9, F32.9, G47.33, E78.5, F10.20, F12.90, F41.9, G47.00, I10, J45.909, F17.200, M19.90, Z87.891, Z88.8</t>
  </si>
  <si>
    <t>A41.9, E43, G93.40, K85.9, J90, R65.20, E87.2, R64, R18.8, D69.6, K81.0, Z68.1, Z66, Z51.5, T68.XXXA, R00.1, R62.7, K76.0, E77.8, E86.0, I10, E87.6, F10.10, F03.90, F32.9, R63.4, D64.9, R74.0, K57.30</t>
  </si>
  <si>
    <t>J95.811, I85.10, K74.60, G40.109, S22.42XA, D38.1, R91.1, R11.2, J43.9, B18.2, Y84.8, Y92.238, I10, Z95.0, Z87.891</t>
  </si>
  <si>
    <t>K62.6, I50.30, K86.2, K62.5, E11.9, K29.50, K59.09, Z88.8, I10, F41.9, M81.0, E78.5, K44.9, E86.0, K52.9, R09.02, Z66, I95.1, E87.6</t>
  </si>
  <si>
    <t>I70.202, E22.2, I50.32, I70.92, I10, E78.5, F10.10, F17.210, I25.10, I45.10, T50.905A</t>
  </si>
  <si>
    <t>C21.0, I50.9, K92.2, D62, J44.9, K62.4, Z68.1, D50.0, I73.9, R63.4, K21.0, K44.9, I25.10, I10, Z86.718, F17.210</t>
  </si>
  <si>
    <t>K55.21, K76.6, K74.60, Z68.42, R16.1, I48.91, E66.01, J44.9, G43.909, Q27.33, I10, E11.9, D50.9, K64.4, R91.1, F41.9, I25.10, K29.70, K64.8, N94.89, K57.30, K21.9, G47.33, M19.90, K44.9, E78.5, K63.5, Z88.2, Z88.8, Z99.3</t>
  </si>
  <si>
    <t>R76.11, Z68.1, M10.9, R63.4, N87.9, M79.1, F41.8, F17.210, F12.29, J45.909, J04.10, J02.9, Z88.6</t>
  </si>
  <si>
    <t>L03.115, E87.8, C85.90, E87.1, B95.62, L97.929, I87.1, E11.9, D64.9, J44.9, L03.116, F31.9, F41.9, E66.9, M48.00, I89.0, N50.8, M72.9, Z88.0, Z86.718, Z68.35, Z79.4</t>
  </si>
  <si>
    <t>J96.02, J18.9, N17.9, J44.1, Y95, T36.8X5A, E11.9, E87.5, I10, F20.9, F17.210</t>
  </si>
  <si>
    <t>A41.9, J96.21, J18.9, E87.3, I50.32, I42.9, Z68.44, E66.2, J96.22, J44.1, N39.0, Z99.81, R65.20, E11.9, Z95.810, Y95, I10, I25.10, G47.33, I87.2, I87.8, L97.529, L97.519, Z91.19, Z89.429, D64.9, I73.9, F17.210, E86.0</t>
  </si>
  <si>
    <t>I63.8, J96.01, I21.4, N17.9, J90, J18.9, E87.2, D69.6, A41.9, G81.94, J98.11, I48.92, G40.802, R47.89, R41.0, E87.6, D64.9, T36.95XA, F03.90, R19.7, I48.91, I10, F32.9, M06.9, Z86.73</t>
  </si>
  <si>
    <t>G93.41, J96.21, E87.4, I48.92, L03.115, Z99.81, J96.22, J44.9, I10, R04.0, I25.10, R73.9, D72.829, E78.5, Z87.891, Z86.718, Z79.01, Z85.118, Z85.3, Z85.038</t>
  </si>
  <si>
    <t>A41.52, J96.22, G12.21, Z99.11, J15.1, J15.211, Z93.0, R13.10, T17.598A, J44.1, J98.11, E87.5, R65.20, D64.9, E11.9, Y95, J98.6, F41.1, G83.10, I25.10, Z93.1</t>
  </si>
  <si>
    <t>G04.90, J96.00, R40.20, J18.9, J44.0, A41.9, R40.2343, R40.2123, R40.2213, Z94.0, N39.0, E11.649, E83.42, E21.0, E11.65, N28.89, Z79.52, I10, D50.9, D63.8, I25.10, F32.9, F17.200, J45.909, N83.9</t>
  </si>
  <si>
    <t>I42.8, I49.01, J96.01, G93.41, I46.9, G93.1, E87.4, R45.851, I51.81, I45.81, F32.9, D50.9, E87.6, T43.611A, N76.0, B96.89</t>
  </si>
  <si>
    <t>I12.0, N18.6, I32, I50.42, K21.9, E03.9, I25.10, E11.21, I73.9, F32.9, F41.9, D53.9, E78.5, G47.30, Z88.1, Z88.8, Z79.01, Z86.711, Z99.2, Z86.718, Z93.2, Z89.612, Z95.5, E87.5, Z79.4</t>
  </si>
  <si>
    <t>J96.02, I60.9, G93.41, J18.9, J44.9, I50.30, J96.01, E87.5, Z87.891</t>
  </si>
  <si>
    <t>A41.9, I21.4, R57.9, N17.9, E87.2, J18.9, D69.6, I50.22, R65.21, I42.0, F10.239, F14.20, J98.11, F10.129, J44.9, B19.20, K21.9, D64.9, G47.33, B18.2, D53.9, F17.210, F17.200, I10, I44.7, R78.0, Z72.0, Z91.19</t>
  </si>
  <si>
    <t>I50.33, N18.6, E11.9, I12.0, D64.9, E78.5, I34.0, I25.10, Z79.899, Z87.891, Z79.4</t>
  </si>
  <si>
    <t>J18.9, J96.91, I50.33, N18.6, I12.0, E11.9, E03.9, E78.5, Z99.2, I25.10, Z95.5, Z87.891, Z79.4</t>
  </si>
  <si>
    <t>E05.00, K75.9, F17.210, R79.89, K80.20, N95.1, R74.0, L29.9, E87.6, D64.9</t>
  </si>
  <si>
    <t>A41.9, N17.9, E87.2, I50.32, H90.5, J44.9, N13.6, I73.9, R65.20, I25.10, B96.5, R79.1, E78.0, E78.5, I10, R31.9, R19.7, Z86.718, Z85.46, Z79.01, Z88.8, Z88.5, Z87.891, Z95.5, Z85.118, Z95.1</t>
  </si>
  <si>
    <t>C92.01, D65, R65.20, J18.9, N17.9, D70.9, A41.9, I85.00, K72.90, K76.6, B37.0, E87.1, L02.31, T82.7XXA, E87.5, E83.42, E87.6, G47.00, K31.89, R50.81, K52.89, F10.20, L53.9, I48.91, D69.6, F17.210</t>
  </si>
  <si>
    <t>T80.211A, J18.9, A41.9, N18.6, I12.0, Z68.42, E83.39, Y84.1, J06.9, Y95, L27.0, T50.8X5A, Y92.239, D64.9, E66.01, Z91.19, Z86.718, Z99.2, Z79.01, Z86.14</t>
  </si>
  <si>
    <t>I12.0, T80.211A, N18.6, Z68.42, N20.0, K59.00, E83.52, R31.0, E66.01, R51, M54.9, Z99.2, D64.9, Z91.19</t>
  </si>
  <si>
    <t>M50.12, R55, G89.29, M48.06, G43.909, I10, M51.26, R07.89, R63.4, D72.829, M62.838, F43.23, M25.78</t>
  </si>
  <si>
    <t>L03.211, E10.10, G62.9, I42.2, E10.40, Z79.4, F12.90, I10, Z82.0, L73.9, Z91.19, Z86.14, R19.7</t>
  </si>
  <si>
    <t>A04.7, T80.211A, R78.81, E10.42, E10.65, R07.89, R74.8, B96.89, Z72.0, Z79.4, Z79.82</t>
  </si>
  <si>
    <t>E10.10, G62.9, L02.01, K31.84, Z79.4, Z88.8, Z88.1, Z91.19, F17.220</t>
  </si>
  <si>
    <t>G93.49, N18.6, I12.0, N39.0, E11.21, T43.215A, I25.10, H54.41, E78.5, K21.9, Z91.15, Z89.512, Z78.1, Z95.5</t>
  </si>
  <si>
    <t>N18.6, I95.9, E11.21, I12.0, E87.5, S89.001A, D63.8, S89.201A, W05.0XXA, Y92.89, J42, I25.10, K21.9, E78.5, H54.41, Z91.19, Z89.512, Z99.2, Z86.73, Z95.5</t>
  </si>
  <si>
    <t>J96.01, N17.0, I50.33, J13, N18.4, E87.0, E11.22, D64.9, I12.9, I25.10, G47.33</t>
  </si>
  <si>
    <t>I13.0, J96.01, N17.0, I95.9, E87.2, G82.20, Z94.83, E10.22, N18.4, E10.40, I50.33, Z94.0, N39.0, I82.C21, E10.65, I69.398, D63.1, E10.319, Z91.14, E83.42, E87.5, E10.21, Z79.4, Z79.52</t>
  </si>
  <si>
    <t>J44.1, J96.22, E87.4, Z99.81, G47.33, I10, Z90.2, Z91.19, Z87.891</t>
  </si>
  <si>
    <t>J18.9, I50.23, I48.2, J44.9, R78.81, D64.9, E11.9, I10, I25.10, Y95, I25.5, E87.6, E78.5, G47.33, J45.909, W19.XXXA, Y92.009, Z87.891, Z87.01, Z79.4, Z79.82, Z95.810, Z95.1</t>
  </si>
  <si>
    <t>A41.9, N17.0, R65.20, L89.313, G82.20, I82.612, L08.9, D50.9, R41.82, T42.8X5A, Y92.239, Z91.19, Z86.14</t>
  </si>
  <si>
    <t>A40.9, G82.20, L89.314, K92.2, D50.9, F12.90, M86.9, D63.8, R10.31, M60.9, G62.9, R63.4, Z93.3, Z91.19</t>
  </si>
  <si>
    <t>A41.9, G93.41, N17.9, J18.9, K85.1, J80, I44.1, E11.65, B37.0, I69.354, R09.02, J44.9, I25.10, G47.33, E87.5, I10, R65.20</t>
  </si>
  <si>
    <t>J18.9, N17.9, J90, I50.22, D64.9, Y95, I25.5, B19.20, E10.65, Z79.4, R19.7</t>
  </si>
  <si>
    <t>S27.1XXA, J18.9, N17.9, N18.3, I31.3, I50.22, E10.21, J91.8, J98.11, E10.42, Y95, I12.9, D64.9, I25.5, B19.20, F41.9, F32.9, F17.200, Z79.4, D47.2, T50.8X5A, Y92.239, E10.649</t>
  </si>
  <si>
    <t>I50.23, J96.01, J90, N17.9, E10.22, E10.21, E10.40, E10.65, B19.20, D63.8, I25.5, I12.9, F32.9, F41.9, D12.5, E10.649, N18.9, R31.9, Z91.14, F17.210, Z79.4, I25.2</t>
  </si>
  <si>
    <t>J96.01, I50.33, I47.2, J44.1, N18.6, I27.2, I12.0, E11.9, Z72.0, G51.0</t>
  </si>
  <si>
    <t>R20.2, E78.5, R07.89, I25.10, I10, L40.0, I44.0, Z98.89</t>
  </si>
  <si>
    <t>K70.10, K92.0, F10.231, E87.2, E46, E87.1, D69.6, N19, B17.9, K92.1, M48.56XA, E87.8, F17.210, Z91.81, D53.9, R31.9, E83.42, K26.9, G40.409, E87.6, E83.39, R74.8</t>
  </si>
  <si>
    <t>T84.53XA, L03.115, I45.2, M25.061, G62.9, J98.11, Z96.651, Z79.02, E78.5, I10, I25.10, Z86.73, M19.90</t>
  </si>
  <si>
    <t>A40.1, J96.91, R65.20, J15.3, I50.31, Z68.41, I10, G47.30, E78.5, K21.9, E11.65, D50.9, E66.01, N92.0, Z79.4, Z85.3</t>
  </si>
  <si>
    <t>G93.41, M32.9, E11.9, G31.9, E86.9, E53.8, I10, E78.5, Z87.891, Z86.12, Z66</t>
  </si>
  <si>
    <t>K85.9, N17.0, J96.01, A41.9, I13.2, N18.6, D62, E87.0, E87.2, I50.30, K76.0, E87.5, E87.6, E11.22, E11.21, E11.649, E86.0, D69.6, I25.10, K85.1, Z99.2, F10.10, K21.9, E78.5, F17.210</t>
  </si>
  <si>
    <t>K20.8, K76.0, K64.8, K62.89, K21.9, Z72.0, R10.11</t>
  </si>
  <si>
    <t>I21.19, G93.41, I69.351, K92.2, N39.0, F31.30, J44.9, I10, F41.1, K21.9, K25.9, R47.1, E87.6, B96.20, E78.5, F17.210, Z79.02</t>
  </si>
  <si>
    <t>C34.12, J91.0, N17.9, C79.71, C78.2, E70.30, E83.52, I50.9, I10, J44.9, E78.5, G62.9, R63.4, H54.0, D47.3, D64.9, F17.210, Z99.81, Z92.21</t>
  </si>
  <si>
    <t>I48.92, N17.9, I50.42, E11.9, J98.6, I47.1, I48.91, Z79.01, R05, T46.4X5A, I10, G89.29, E78.5, M19.90, Z66</t>
  </si>
  <si>
    <t>G40.909, E87.1, Z91.19, Z87.820, F10.20</t>
  </si>
  <si>
    <t>A41.9, R65.20, E87.3, J18.9, M32.8, N39.0, B95.62, R06.00, K14.6, K59.00, E87.6, R10.13, D50.9, Z80.8</t>
  </si>
  <si>
    <t>M86.9, E11.621, E11.65, L97.529, B95.61, Z21, Z86.11, Z79.4, I10, Z68.30</t>
  </si>
  <si>
    <t>L03.311, C50.812, D64.9, G89.29, F32.9, J45.909, Z85.3, R76.11, Z92.21, Z92.3, M79.7, Z90.13, R42, M54.9, Z20.6, Z88.1, L29.9, M54.2, Z17.0</t>
  </si>
  <si>
    <t>K57.31, K21.9, N18.3, E87.6, G47.33, Z96.641, I12.9, D50.9</t>
  </si>
  <si>
    <t>L02.416, D64.9, I10, Z72.0</t>
  </si>
  <si>
    <t>J44.1, J18.9, D69.6, K70.30, F10.239, K21.9, F17.210, J45.909, Y90.2, Z91.19, E87.6, D53.9, Z88.2, Z80.0, Z59.0</t>
  </si>
  <si>
    <t>T82.868A, G82.50, J96.10, I82.621, Z93.0, Z99.81, M86.8X7, G40.909, I48.91, N31.9, Y84.8, Z88.8, Z87.01, Z87.440</t>
  </si>
  <si>
    <t>C34.32, N17.9, E22.2, I50.30, I50.9, J44.1, E11.9, D50.9, I12.9, N18.9, F17.210, R51, Z88.0, Z80.0</t>
  </si>
  <si>
    <t>K29.00, E11.65, K22.70, I25.10, F17.210, E78.5, I25.2, Z79.4</t>
  </si>
  <si>
    <t>J45.901, J96.02, J44.9, E87.4, R55, F14.10, F39, F20.9, F60.2, H54.42, F12.10, R45.1, E87.6, Z91.19</t>
  </si>
  <si>
    <t>I50.33, K55.1, J96.11, N18.6, I12.0, I42.9, D69.6, I77.4, I08.1, D62, I48.1, I70.1, I73.9, I25.119, Z99.81, R13.10, N25.0, D53.9, E87.8, G89.29, S70.01XA, E78.5, M06.9, Z99.2, Z85.3, Z85.118, Z92.3, Z91.041, W01.0XXA</t>
  </si>
  <si>
    <t>I50.33, J96.21, M32.9, J96.22, J44.9, J45.909, R35.0, G80.9, E03.9, D64.9, F79, G40.909, Z86.711, Z86.718, Z99.81</t>
  </si>
  <si>
    <t>J96.01, N17.0, I50.33, J44.1, Z68.41, L03.032, Z66, E87.5, E66.01, E10.65, E86.9, E10.21, E10.42, E10.319, I25.10, N18.3, I12.9, I73.9, E03.9, Z79.4, Z87.891, T38.0X5A</t>
  </si>
  <si>
    <t>G45.8, I62.00, E46, E87.2, I12.0, N18.6, E11.9, D63.1, E87.8, E11.21, I25.10, Z95.5, R27.8, R19.7, F10.10, Z72.0, Z99.2, Z85.46</t>
  </si>
  <si>
    <t>K92.1, E87.2, I50.9, N18.6, I12.0, F17.200, D50.0, J44.9, E03.9, E86.1, Z66, K44.9, Z88.0, Z99.2, Z91.09</t>
  </si>
  <si>
    <t>J90, I50.32, J96.21, J18.9, Z99.81, I48.91, E11.9, J44.9, J96.22, J98.11, I25.10, E78.5, E03.9, I10, Z90.49, Z95.5, Z86.711, Z85.038</t>
  </si>
  <si>
    <t>T85.528A, N17.9, K31.1, E87.5, G62.9, J44.9, R63.0, I10, E11.9, I69.320, F20.9, M06.9, E86.0, Y83.3</t>
  </si>
  <si>
    <t>T85.528A, J69.0, N17.9, K31.1, K94.23, J44.9, E87.5, E86.0, I10, F20.9, K21.9, E11.9, Y95, I69.320, Y83.3, Z79.4</t>
  </si>
  <si>
    <t>A41.9, J86.9, J85.2, J90, J94.2, Z87.898, F14.10, F12.90, G47.00, Z65.3, F17.200, F32.9, F41.9</t>
  </si>
  <si>
    <t>M25.552, D89.813, Z94.81, K76.89, D46.9, I10, R16.1, K40.90, I71.4, I87.8, E11.9, K52.9, E78.5, Z79.52, Z79.4</t>
  </si>
  <si>
    <t>K22.2, B20, N17.9, E44.0, B37.81, R18.8, K76.6, E87.1, D69.6, F10.10, K72.90, E87.6, R63.4, K21.9, F12.90, E83.39, E83.51, E83.42, Z91.14, K70.30</t>
  </si>
  <si>
    <t>T85.71XA, R65.20, K65.0, J96.12, J15.9, A41.9, N18.6, I12.0, E87.2, Q61.2, Z68.41, Y95, G47.33, J44.9, K21.9, Z99.2, F32.9, F41.9, F60.3, E66.9, F41.8</t>
  </si>
  <si>
    <t>I21.3, K74.69, E87.1, N17.9, N18.3, E11.65, E86.0, Z79.4, F60.2, I12.9, I25.10, I10, Z95.1, Z72.0, Z59.0, B18.2, J44.9, F17.210, E78.5</t>
  </si>
  <si>
    <t>T81.31XA, N17.9, J98.11, T81.4XXD, F41.8, F90.9, Z86.718, L29.9, K59.00, B95.62, D50.9, F41.0, Z79.2, B96.89, F89, Y84.8, Z90.710, T50.8X1A, Y92.230, R11.0, R53.1, R40.0, T40.2X5A</t>
  </si>
  <si>
    <t>A41.59, R65.21, I26.99, G93.49, J18.9, N17.9, I48.0, N39.0, N99.821, Y83.8, E03.9, K21.9, E11.9, E87.6, I10, E78.5, N20.0, G47.33, D64.9</t>
  </si>
  <si>
    <t>F10.239, E87.2, R45.851, F32.9, Z91.14, I25.10, E11.9, F41.9, Z95.5, E78.5, I10, F39, F17.200, G47.00</t>
  </si>
  <si>
    <t>K92.0, J98.5, J98.11, D62, J98.2, K92.1, J43.9, Z68.23, K44.9, K57.30, D27.1, F17.210, I10, I73.9, E78.5, E03.9, M19.90, R00.0, Z66, E87.6, F12.90, H54.42, F43.20, K21.9</t>
  </si>
  <si>
    <t>F10.239, F14.10, E87.2, M62.82, R82.1, F19.20, F32.9, Y90.2, R74.0, G47.00, F41.9, I10, Z23, R00.0</t>
  </si>
  <si>
    <t>J96.00, I21.4, I12.0, N18.6, N04.9, F10.99, I24.9, E78.5, D64.9, E87.6, E87.70, I50.9, J45.909, R10.11, I25.10, Z99.2, Z87.891, Z72.0</t>
  </si>
  <si>
    <t>I21.4, N18.6, I12.0, I50.9, I25.110, E78.5, J45.909, F17.210, D64.9, F12.20, Z99.2</t>
  </si>
  <si>
    <t>K92.2, N18.6, I50.32, I12.0, N04.9, J45.909, D63.1, Z99.2, K25.5, I25.10, I25.2, I73.9, E78.5, F17.210, Z95.5, Z79.82</t>
  </si>
  <si>
    <t>A41.9, R65.21, I47.2, N17.9, M00.9, I82.C12, E87.2, M86.60, H60.22, I82.91, E11.649, I07.1, E11.65, E78.5, I10, M26.69, Z79.4, H54.41, Z87.891, Z66, E11.319, R74.8, R01.1, E87.6, E87.70, H91.92, M26.62</t>
  </si>
  <si>
    <t>M26.62, N17.9, E11.65, E86.0, I10, E78.5, Z66, E11.319, H90.2, J35.2, Z87.891, Z79.4, Z79.01, Z86.718</t>
  </si>
  <si>
    <t>J44.9, R65.20, J86.9, J18.9, N17.9, J93.12, A41.9, J44.0, J98.11, E87.6, R19.7, K64.9, I10, I77.810, E78.5, Y95, Z77.22, Z86.73, Z85.828, R09.1</t>
  </si>
  <si>
    <t>A41.9, R65.21, M72.6, E13.10, N17.9, I96, E87.0, L89.322, N39.0, M86.9, I45.89, I47.1, L03.116, L89.312, E11.40, E86.0, K52.9, K59.00, D50.9, I10, B96.1, Z79.4</t>
  </si>
  <si>
    <t>A41.9, L89.152, E11.22, E11.65, I48.91, N39.0, M84.48XA, E87.1, M87.9, Z94.0, E78.5, I65.29, K59.09, T40.2X5A, N40.1, M48.02, B96.20, I65.23, Z79.4, Z87.891, Z79.82, Z79.01</t>
  </si>
  <si>
    <t>A41.51, K66.1, N17.9, E11.65, S30.1XXA, I10, D64.9, N39.0, E87.1, Z94.0, Z16.24, I48.2, I95.1, S32.029D, N35.9, S22.089D, R33.9, E78.5, J98.4, Z79.4, Z79.01</t>
  </si>
  <si>
    <t>C34.91, G93.6, C79.31, J95.811, G43.909, R63.4, G47.00, Z87.891, Y84.8</t>
  </si>
  <si>
    <t>T78.3XXA, J96.00, T78.2XXA, E87.2, B18.2, F17.210, M06.9, G40.909, G62.9</t>
  </si>
  <si>
    <t>A41.02, R65.21, J96.21, J69.0, E11.641, G93.41, M72.6, E87.4, T82.858A, N18.6, I31.3, I12.0, I50.22, L03.116, L03.115, E87.1, I31.9, I42.9, M86.8X6, D69.6, L98.491, K72.10, K74.60, J44.9, I95.89, B02.9, Z99.2, D63.1</t>
  </si>
  <si>
    <t>M86.9, G92, L89.323, I96, N18.6, I12.0, I31.3, I42.9, I50.20, L97.519, D63.1, E11.22, J44.9, Z99.2, E87.5, K74.60, I73.9, Z89.612, G25.3, E11.649, E11.65, N25.0, B95.62, E11.621</t>
  </si>
  <si>
    <t>G93.49, N18.6, E11.22, I12.0, Z99.2, J44.9, Z89.612, L97.519, I25.5, E87.5, T81.89XA, Z79.4</t>
  </si>
  <si>
    <t>A41.9, R65.21, J96.21, I50.23, G93.41, J90, J18.9, K25.0, I46.9, N18.6, I12.0, I31.3, I42.0, Z68.1, J44.9, E11.21, E87.5, Z99.2, Z89.611, D63.1, Y95, E03.9, R41.82, K72.90, I73.9</t>
  </si>
  <si>
    <t>K31.82, J96.00, R57.8, J90, E46, E87.2, K76.6, R18.8, D62, C22.0, I85.10, K74.60, G62.9, Z66, I86.4, B19.20, R60.1, K59.00, I10, F43.10, F41.9, Z68.25, F10.10, M10.9, F17.210</t>
  </si>
  <si>
    <t>N17.9, I47.2, D68.9, J94.8, K76.6, C78.89, C22.0, E87.1, R17, K70.30, K72.90, E86.0, R13.10, B19.20, K70.31, E87.5, Z66, D72.829, E86.1, R62.7, E88.09, R16.1, E87.70, Z86.74, F10.10, F43.10, M10.9, G62.9, I10, Z87.891</t>
  </si>
  <si>
    <t>N17.0, E23.2, L89.623, B37.0, E87.2, I82.411, G82.20, N39.0, L03.116, I82.431, L89.152, G93.89, E87.5, B96.20, N18.2, Z93.3, Z87.891, Z86.718, N10, E87.6, I69.198, N31.9, R56.9, L89.892</t>
  </si>
  <si>
    <t>M86.8X7, E11.621, E11.22, N17.9, N18.3, I48.91, E03.9, G62.9, I12.9, Z79.01, Z88.8, Z79.4, Z89.421, Z89.411</t>
  </si>
  <si>
    <t>J96.02, J18.9, N18.6, I12.0, E11.9, I50.9, I25.10, Z98.61, K21.9, Z99.2, I25.2</t>
  </si>
  <si>
    <t>K22.11, N17.9, E87.2, F11.93, K21.0, D72.829, D50.0, E86.0, K44.9, Z53.09</t>
  </si>
  <si>
    <t>M84.58XA, C79.51, S12.000A, J90, C79.31, C34.12, F11.20, R13.10, J98.11, J45.909, Z87.891, Z51.5, Y84.2, M54.2, D64.9, R21, R53.83</t>
  </si>
  <si>
    <t>E13.10, I21.4, J18.9, N17.9, N39.0, R45.851, E86.0, G62.9, F33.2, I25.10, E78.5, R19.7, Z91.14, I10, Z79.4, Z88.8, Z95.5, Z79.82, D72.829, I25.2, K57.90, Z87.440, Z68.27, R00.0, D72.828, J20.9, R41.82, K30</t>
  </si>
  <si>
    <t>A41.9, R13.10, L03.211, D18.1, R60.9, R19.7, J02.9, D18.01</t>
  </si>
  <si>
    <t>A41.9, J96.01, R65.21, A48.3, J69.0, N17.9, E87.2, B37.3, J81.0, T81.31XA, T85.79XA, E87.1, L03.313, L03.311, J44.9, R19.7, M25.462, M25.461, D50.9, E87.6, D47.3, B95.5, Z85.3, Z87.891</t>
  </si>
  <si>
    <t>E10.10, N18.6, I12.0, I50.9, N39.0, N04.9, D64.9, E83.42, E78.5, F32.9, Z99.2, Z79.4, Z87.11, Z95.5</t>
  </si>
  <si>
    <t>J44.1, J96.22, N17.0, I44.2, I95.9, I50.32, J13, J96.21, N39.0, Z66, Z51.5, Z99.81, B95.7, I45.81, Z87.891, I10, Z86.73</t>
  </si>
  <si>
    <t>K70.31, K70.11, N17.9, J94.8, E88.01, D69.6, K76.6, I85.10, K70.40, F10.10, F41.9, E80.6, Z87.891</t>
  </si>
  <si>
    <t>J69.0, I50.33, J90, J96.21, A41.9, G20, G70.00, I27.2, Z99.11, K56.7, I48.91, Z93.0, R13.10, Z95.2, Z87.01, J44.9, J15.9, Y95, E87.6, D50.0, Z85.71, Z85.3, Z79.01, I10, I25.10, Z95.1</t>
  </si>
  <si>
    <t>D50.0, D61.818, D68.9, E46, K76.6, E87.1, I85.00, Z76.82, K70.30, J44.9, K26.9, R16.1, K70.11, K72.90, I25.10, I10, E11.9, R00.0, K21.9, K31.89, K29.60, K31.7, I25.2, E03.9, K31.9, K57.30, K44.9</t>
  </si>
  <si>
    <t>A87.9, B02.21, G03.0, E11.65, K21.9, K11.20, E87.6, Z88.5, Z88.8, Q67.4, Z79.4</t>
  </si>
  <si>
    <t>D18.00, D68.59, E56.1, K27.9, D73.5, E11.9, Z86.73, Z87.11</t>
  </si>
  <si>
    <t>C26.1, A41.9, C77.2, C78.6, C78.7, D62, I10, E11.9, D47.3, Z51.5, D63.8, D73.3, K21.9, E78.0, Z66, M19.90, Z90.81</t>
  </si>
  <si>
    <t>T81.4XXA, R65.20, K65.1, C78.6, A41.9, N17.9, C77.2, C78.7, C26.1, D47.3, D62, Y83.8, Y92.009, Z66, Z51.5, E11.9, D63.8, K21.9, Z90.81</t>
  </si>
  <si>
    <t>K76.6, K92.2, I95.9, D69.6, R00.1, D62, K74.60, K31.89, K75.81, E11.9, K72.90, D64.9, Z79.4, Z79.899</t>
  </si>
  <si>
    <t>K75.81, K76.6, K31.811, I85.10, R18.8, R16.1, E87.1, K72.90, E11.9, D64.9, R00.0</t>
  </si>
  <si>
    <t>K86.3, I48.92, I72.3, K85.9, K57.90, K80.80, D73.5, I71.4, I07.1, I34.0, I37.1, Z90.49, J44.9, M79.7</t>
  </si>
  <si>
    <t>I33.0, R57.1, I26.90, A41.01, J18.9, R65.20, D69.6, N17.9, T21.14XA, E22.2, E46, F11.23, J98.11, F15.10, E87.6, Z66, F12.90, F14.10, B95.61, B19.20, K59.00, I70.0, G47.00, D64.9, E88.09, G89.29, F17.210, X19.XXXA</t>
  </si>
  <si>
    <t>E11.69, M86.171, N17.0, E11.65, E11.40, E11.319, L03.031, I10, E88.09, M79.81, E78.5, B95.1, L97.519, T36.8X5A, Z79.4, Z79.899</t>
  </si>
  <si>
    <t>I49.3, N17.0, D62, Z68.44, I48.91, E66.01, E86.1, E11.9, T81.19XA, I97.618, Z66, I10, E78.5, Z79.4, Y83.8</t>
  </si>
  <si>
    <t>M46.26, I50.23, I25.5, I08.2, I25.10, E11.9, Z87.891, M48.06, M46.46, M21.372, Z79.4, Z95.5, Z82.49</t>
  </si>
  <si>
    <t>T82.868A, J96.01, I50.23, I82.622, L89.152, M46.26, E11.9, Z79.4, I10, I25.10, M54.9, Z79.82, Z79.2, Z87.891, I25.5</t>
  </si>
  <si>
    <t>L03.113, F17.210, L03.011, A49.01, I25.10, R19.7, Z95.5, V18.0XXA</t>
  </si>
  <si>
    <t>A41.9, J85.0, J96.22, N17.9, F10.99, J44.9, F41.9, I10, Z51.5, K21.9, R00.0, K59.00, D64.9, D47.3, Z87.891, F41.8</t>
  </si>
  <si>
    <t>T81.4XXA, G06.0, I26.99, C79.31, R56.9, D69.6, C34.90, M86.8X8, K21.9, J44.9, I10, F32.9, F17.210, M95.2, D64.9, Z88.6, Z90.710, Z80.1, Z80.3</t>
  </si>
  <si>
    <t>K57.91, D50.0, I10</t>
  </si>
  <si>
    <t>K57.20, E11.9, E03.9, E78.5, D64.9, I10, K21.9, E87.6, Z79.4, Z79.899, Z85.118, Z90.49, Z85.038, Z88.1, Z87.891</t>
  </si>
  <si>
    <t>A41.9, I21.4, R65.21, N17.9, I50.33, J18.9, E87.2, D62, I48.2, K26.4, I24.8, Z66, J44.9, K25.9, I10, I25.10, Z95.1, Z95.810, D50.9, I71.4, E78.5, Y95, Z79.01</t>
  </si>
  <si>
    <t>I21.4, I65.21, J44.9, I10, M79.7, I25.10, R13.10, F17.210, G47.30</t>
  </si>
  <si>
    <t>J96.01, I50.31, J18.9, Z99.81, C15.9, J44.1, C34.90, R13.10, J44.0, I10, E11.9, Z85.118, Z79.4, F17.210, K20.8, F31.9, T66.XXXS, Y84.2, N18.9, I12.9, R19.7, K44.9</t>
  </si>
  <si>
    <t>C34.12, J18.9, J91.0, C79.51, J44.0, E83.52, M48.02, J98.11, M48.04, E78.5, K21.9, I10, M10.9, I49.9, J98.09</t>
  </si>
  <si>
    <t>I50.33, N17.0, E87.2, E86.9, L97.919, L97.929, Z68.44, E87.5, I10, I87.8, I83.009, E66.01, E11.9, E03.9</t>
  </si>
  <si>
    <t>A40.8, G93.41, J94.8, D68.9, A04.7, K70.31, K65.2, E46, F10.239, D50.9, E83.42, E87.6, E83.39, E55.9, R63.4, Z79.899, Z68.21</t>
  </si>
  <si>
    <t>C34.11, J18.9, C78.1, I31.3, D69.6, A41.9, I82.623, J96.01, Z99.11, E11.65, Z66, Z51.5, I48.0, J44.9, J45.909, I10, J39.8, Z87.891</t>
  </si>
  <si>
    <t>K21.9, N17.9, I50.30, E11.22, Z68.42, N18.4, L97.429, J44.9, I73.9, I12.9, N18.3, D64.9, E66.01, F41.9, B95.7, B96.89, Z90.710, Z79.4, Z95.0, Z88.0, E11.65, E11.42, E11.21, E11.621, T50.2X5A</t>
  </si>
  <si>
    <t>I13.0, N17.9, E11.21, K31.84, E11.65, E11.40, L97.419, Z99.81, I50.33, Z68.42, E66.2, E11.22, J44.9, E11.43, I25.10, K21.9, K29.70, K31.7, K29.80, N18.3, D63.1, I73.9, Z79.4, Z86.73</t>
  </si>
  <si>
    <t>K85.9, J96.22, N17.9, I50.9, E11.65, Z79.4, I25.10, J44.9, G47.33, G40.909, F32.9, R91.1, E78.1, K86.8, Z95.5, I12.9, N18.9, N40.0, Z99.81, E87.6, E11.649, K31.7, K86.1, F17.210</t>
  </si>
  <si>
    <t>T27.3XXA, J96.21, E87.3, J44.1, T31.0, I50.20, T20.00XA, I48.2, Z99.81, K21.9, R23.4, G47.33, N40.0, Z86.711, F17.210, Z79.52, Z79.01</t>
  </si>
  <si>
    <t>I21.09, I50.43, E87.2, E83.42, I10, E11.9, D50.9, E87.6, R31.0, I25.10, I25.5, R19.7, Z87.891, Z91.013, Z91.19</t>
  </si>
  <si>
    <t>E11.69, L03.115, M86.8X7, E11.65, L03.031, B95.62, D64.9, M79.89, J44.9, G47.33, I45.10, F17.200, Z59.0</t>
  </si>
  <si>
    <t>A41.9, J18.9, R65.20, J96.01, E87.3, K65.9, D68.9, B19.9, K76.6, A04.7, K51.00, E87.1, J90, I85.00, K70.31, D53.9, K72.90, F17.200, K27.9, G47.00, E87.6, E83.42, F10.20, B96.20, K44.9, I95.9, E88.09, Z88.0, Z88.6</t>
  </si>
  <si>
    <t>I50.33, J96.21, N17.9, I27.2, E66.01, E11.65, E87.5, I25.10, G47.33, Z95.1, Z91.19, Z79.4, Z68.35, D64.9, Z95.5, I10</t>
  </si>
  <si>
    <t>A41.9, N18.6, R65.21, G93.41, N17.9, E87.2, I12.0, G20, Z99.2, J44.9, J45.909, G47.33, Z87.891, I25.10, E11.9, Z87.440, E87.5, I51.7, Z66, M54.89, I46.9</t>
  </si>
  <si>
    <t>G40.209, I61.1, G93.41, N17.9, I67.1, I48.91, R47.01, E78.5, E03.9, I10, Z85.841, Z86.73, Z92.3, Z66, I48.0, Z87.891</t>
  </si>
  <si>
    <t>T82.7XXA, A41.01, J96.01, I50.33, J18.9, D69.6, A04.7, E87.2, E66.01, Z68.42, L02.214, Z66, E11.65, Y84.0, G47.33, J44.9, I25.119, Y95, I10, Z87.891</t>
  </si>
  <si>
    <t>A41.53, I63.8, K85.9, I74.3, A04.7, C25.8, G81.04, I48.1, R47.01, I69.354, I50.32, J98.11, D50.9, Z53.09, K80.70, R13.10, R29.810, R47.1, R79.1, I49.3, I10, E88.09, Z79.01, Z86.711, Z86.718</t>
  </si>
  <si>
    <t>A41.9, J96.00, R65.20, J18.9, N17.9, N39.0, J98.11, E87.2, G20, E87.70, E11.9, Z88.0, Z66, I10, R21, E03.9, N28.89</t>
  </si>
  <si>
    <t>K92.0, F14.20, F15.20, K21.0, K92.1, T14.91, F31.9, F41.9, M24.412, Z72.0, Z66, F43.10, Y90.0, F10.20, F12.20, F11.10, Z91.14, Z88.6, Z59.0</t>
  </si>
  <si>
    <t>J18.9, E11.649, J84.89, J90, N39.0, Z68.43, N18.3, I12.9, D50.9, F32.9, F41.9, Z66, B96.4, M19.90, E66.01, Z79.4, Z88.2, Z87.891, Z88.8</t>
  </si>
  <si>
    <t>K57.32, E87.5, H91.90, K64.8, K52.9, D12.2</t>
  </si>
  <si>
    <t>L03.115, I85.10, K76.6, D69.2, D69.6, K92.1, K70.31, R16.1, E87.70, N50.8, I86.4, K31.89, L40.9, B18.2, R33.9, K21.9, N40.0, Z87.891</t>
  </si>
  <si>
    <t>J93.9, R65.20, J96.21, G82.50, A41.9, L89.154, J15.1, R64, A04.7, Z68.1, L89.109, L89.102, J95.812, I10, J44.9, Y95, R31.0, G40.909, J04.10, Z66, Z86.61, Z93.1, Z98.2, Z93.0</t>
  </si>
  <si>
    <t>J96.21, R40.2342, N17.9, E87.0, T31.0, R40.2212, J44.1, E87.4, T27.3XXA, R44.3, Z99.81, Z66, Z51.5, E87.5, T20.00XA, I27.2, I50.9, R00.1, R40.2132, I25.10, D53.9, E78.5, I10, R45.1, E87.6, Z72.0, H91.90, Z91.19, Z86.73, X08.8XXA</t>
  </si>
  <si>
    <t>A41.9, R65.21, N17.9, K26.5, E22.2, K76.0, I10, Z87.891, K59.00, K21.9, E11.9, B96.89, Z66</t>
  </si>
  <si>
    <t>K31.82, J96.10, N17.9, Z68.45, D62, I50.9, E66.01, I12.9, E87.6, J44.9, G47.33, E78.5, J40, K27.9, N18.9, M19.90, F41.8, N30.90, Z99.81, Z88.1, Z87.891, Z86.73, Z74.01</t>
  </si>
  <si>
    <t>Q27.33, J96.21, R57.8, I27.2, N17.9, E66.2, I50.32, D62, J96.22, N39.0, Z68.45, J44.9, B96.20, I10, K63.5, S31.109A, Z99.81, Z87.891</t>
  </si>
  <si>
    <t>K80.50, I10, E87.6, D72.829, F41.9, I34.1, J45.909, K21.9, K31.9, K59.00, Z87.891, Z88.1</t>
  </si>
  <si>
    <t>N12, K74.60, E11.65, N30.91, I25.10, Z95.5, I10, E78.5, K21.9, J45.909, F32.9, F41.9, Z72.0</t>
  </si>
  <si>
    <t>E11.21, I50.43, N17.9, I12.0, N18.6, E11.65, Z91.14, E78.5, Z79.4, E83.51, E83.39, E88.09, G47.33, E11.319, E11.22, R55, Z88.0, I25.2, Z99.2</t>
  </si>
  <si>
    <t>J93.11, Z68.1, F17.210, F12.90, J93.82, R07.9, R63.6, Z88.2</t>
  </si>
  <si>
    <t>J93.12, Z68.1, R63.6, K59.00, F41.9, Z88.2, Z87.891</t>
  </si>
  <si>
    <t>AllDx</t>
  </si>
  <si>
    <t>C_MI</t>
  </si>
  <si>
    <t>C_Stroke</t>
  </si>
  <si>
    <t>CAD</t>
  </si>
  <si>
    <t>Cerebrovasc</t>
  </si>
  <si>
    <t>G46</t>
  </si>
  <si>
    <t>H34.0</t>
  </si>
  <si>
    <t>I60</t>
  </si>
  <si>
    <t>I61</t>
  </si>
  <si>
    <t>I62</t>
  </si>
  <si>
    <t>I63</t>
  </si>
  <si>
    <t>I64</t>
  </si>
  <si>
    <t>I65</t>
  </si>
  <si>
    <t>I66</t>
  </si>
  <si>
    <t>I67</t>
  </si>
  <si>
    <t>I68</t>
  </si>
  <si>
    <t>I69</t>
  </si>
  <si>
    <t>G45</t>
  </si>
  <si>
    <t>C_PVD</t>
  </si>
  <si>
    <t>PVD</t>
  </si>
  <si>
    <t>I70</t>
  </si>
  <si>
    <t>I71</t>
  </si>
  <si>
    <t>I73.1</t>
  </si>
  <si>
    <t>I73.8</t>
  </si>
  <si>
    <t>I79.0</t>
  </si>
  <si>
    <t>I79.2</t>
  </si>
  <si>
    <t>K55.8</t>
  </si>
  <si>
    <t>K55.9</t>
  </si>
  <si>
    <t>Z95.8</t>
  </si>
  <si>
    <t>Z95.9</t>
  </si>
  <si>
    <t>C_DMWO</t>
  </si>
  <si>
    <t>DMWO</t>
  </si>
  <si>
    <t>E10.0</t>
  </si>
  <si>
    <t>E10.1</t>
  </si>
  <si>
    <t>E10.6</t>
  </si>
  <si>
    <t>E10.8</t>
  </si>
  <si>
    <t>E11.0</t>
  </si>
  <si>
    <t>E11.1</t>
  </si>
  <si>
    <t>E11.6</t>
  </si>
  <si>
    <t>E12.0</t>
  </si>
  <si>
    <t>E12.1</t>
  </si>
  <si>
    <t>E12.6</t>
  </si>
  <si>
    <t>E12.8</t>
  </si>
  <si>
    <t>E12.9</t>
  </si>
  <si>
    <t>E13.0</t>
  </si>
  <si>
    <t>E13.1</t>
  </si>
  <si>
    <t>E13.6</t>
  </si>
  <si>
    <t>E13.8</t>
  </si>
  <si>
    <t>E13.9</t>
  </si>
  <si>
    <t>E14.0</t>
  </si>
  <si>
    <t>E14.1</t>
  </si>
  <si>
    <t>E14.6</t>
  </si>
  <si>
    <t>E14.8</t>
  </si>
  <si>
    <t>E14.9</t>
  </si>
  <si>
    <t>C_CHF</t>
  </si>
  <si>
    <t>CHF</t>
  </si>
  <si>
    <t>I09.9</t>
  </si>
  <si>
    <t>I42.5</t>
  </si>
  <si>
    <t>I42.7</t>
  </si>
  <si>
    <t>I43</t>
  </si>
  <si>
    <t>I50</t>
  </si>
  <si>
    <t>P29.0</t>
  </si>
  <si>
    <t>C_DMW</t>
  </si>
  <si>
    <t>DMW</t>
  </si>
  <si>
    <t>E14.7</t>
  </si>
  <si>
    <t>E10.2</t>
  </si>
  <si>
    <t>E11.2</t>
  </si>
  <si>
    <t>E12.2</t>
  </si>
  <si>
    <t>E13.2</t>
  </si>
  <si>
    <t>E14.2</t>
  </si>
  <si>
    <t>E10.3</t>
  </si>
  <si>
    <t>E10.4</t>
  </si>
  <si>
    <t>E10.5</t>
  </si>
  <si>
    <t>E10.7</t>
  </si>
  <si>
    <t>E11.3</t>
  </si>
  <si>
    <t>E11.4</t>
  </si>
  <si>
    <t>E11.5</t>
  </si>
  <si>
    <t>E11.7</t>
  </si>
  <si>
    <t>E12.3</t>
  </si>
  <si>
    <t>E12.4</t>
  </si>
  <si>
    <t>E12.5</t>
  </si>
  <si>
    <t>E12.7</t>
  </si>
  <si>
    <t>E13.3</t>
  </si>
  <si>
    <t>E13.4</t>
  </si>
  <si>
    <t>E13.5</t>
  </si>
  <si>
    <t>E13.7</t>
  </si>
  <si>
    <t>E14.3</t>
  </si>
  <si>
    <t>E14.4</t>
  </si>
  <si>
    <t>E14.5</t>
  </si>
  <si>
    <t>C_CLD</t>
  </si>
  <si>
    <t>CLD</t>
  </si>
  <si>
    <t>I27.8</t>
  </si>
  <si>
    <t>I27.9</t>
  </si>
  <si>
    <t>J41</t>
  </si>
  <si>
    <t>J43</t>
  </si>
  <si>
    <t>J44</t>
  </si>
  <si>
    <t>J45</t>
  </si>
  <si>
    <t>J46</t>
  </si>
  <si>
    <t>J47</t>
  </si>
  <si>
    <t>J60</t>
  </si>
  <si>
    <t>J61</t>
  </si>
  <si>
    <t>J62</t>
  </si>
  <si>
    <t>J63</t>
  </si>
  <si>
    <t>J64</t>
  </si>
  <si>
    <t>J65</t>
  </si>
  <si>
    <t>J66</t>
  </si>
  <si>
    <t>J67</t>
  </si>
  <si>
    <t>J68.4</t>
  </si>
  <si>
    <t>J70.1</t>
  </si>
  <si>
    <t>J70.3</t>
  </si>
  <si>
    <t>C_MILDLR</t>
  </si>
  <si>
    <t>MILDLR</t>
  </si>
  <si>
    <t>B18</t>
  </si>
  <si>
    <t>K70.0</t>
  </si>
  <si>
    <t>K70.1</t>
  </si>
  <si>
    <t>K70.2</t>
  </si>
  <si>
    <t>K70.9</t>
  </si>
  <si>
    <t>K71.3</t>
  </si>
  <si>
    <t>K71.4</t>
  </si>
  <si>
    <t>K71.5</t>
  </si>
  <si>
    <t>K71.7</t>
  </si>
  <si>
    <t>K73</t>
  </si>
  <si>
    <t>K74</t>
  </si>
  <si>
    <t>K76.2</t>
  </si>
  <si>
    <t>K76.3</t>
  </si>
  <si>
    <t>K76.4</t>
  </si>
  <si>
    <t>K76.8</t>
  </si>
  <si>
    <t>K76.9</t>
  </si>
  <si>
    <t>I13.1</t>
  </si>
  <si>
    <t>N03.2</t>
  </si>
  <si>
    <t>N03.3</t>
  </si>
  <si>
    <t>N03.4</t>
  </si>
  <si>
    <t>N03.5</t>
  </si>
  <si>
    <t>N03.6</t>
  </si>
  <si>
    <t>N03.7</t>
  </si>
  <si>
    <t>N18</t>
  </si>
  <si>
    <t>Z49.0</t>
  </si>
  <si>
    <t>Z49.1</t>
  </si>
  <si>
    <t>Z49.2</t>
  </si>
  <si>
    <t>C_TUMOR</t>
  </si>
  <si>
    <t>TUMOR</t>
  </si>
  <si>
    <t>C00</t>
  </si>
  <si>
    <t>C01</t>
  </si>
  <si>
    <t>C06</t>
  </si>
  <si>
    <t>C08</t>
  </si>
  <si>
    <t>C09</t>
  </si>
  <si>
    <t>C02</t>
  </si>
  <si>
    <t>C03</t>
  </si>
  <si>
    <t>C04</t>
  </si>
  <si>
    <t>C05</t>
  </si>
  <si>
    <t>C07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</si>
  <si>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</si>
  <si>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</si>
  <si>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</si>
  <si>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</si>
  <si>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</si>
  <si>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</si>
  <si>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</si>
  <si>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</si>
  <si>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</si>
  <si>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C20</t>
  </si>
  <si>
    <t>C21</t>
  </si>
  <si>
    <t>C22</t>
  </si>
  <si>
    <t>C23</t>
  </si>
  <si>
    <t>C24</t>
  </si>
  <si>
    <t>C25</t>
  </si>
  <si>
    <t>C26</t>
  </si>
  <si>
    <t>C30</t>
  </si>
  <si>
    <t>C31</t>
  </si>
  <si>
    <t>C32</t>
  </si>
  <si>
    <t>C33</t>
  </si>
  <si>
    <t>C34</t>
  </si>
  <si>
    <t>C37</t>
  </si>
  <si>
    <t>C38</t>
  </si>
  <si>
    <t>C39</t>
  </si>
  <si>
    <t>C40</t>
  </si>
  <si>
    <t>C41</t>
  </si>
  <si>
    <t>C43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</si>
  <si>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</si>
  <si>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</si>
  <si>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</si>
  <si>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</si>
  <si>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</si>
  <si>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</si>
  <si>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</si>
  <si>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</si>
  <si>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</si>
  <si>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</si>
  <si>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</si>
  <si>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</si>
  <si>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</si>
  <si>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</si>
  <si>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C60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</si>
  <si>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</si>
  <si>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</si>
  <si>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</si>
  <si>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</si>
  <si>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</si>
  <si>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</si>
  <si>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</si>
  <si>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</si>
  <si>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</si>
  <si>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</si>
  <si>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</si>
  <si>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</si>
  <si>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</si>
  <si>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</si>
  <si>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</si>
  <si>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C81</t>
  </si>
  <si>
    <t>C82</t>
  </si>
  <si>
    <t>C83</t>
  </si>
  <si>
    <t>C84</t>
  </si>
  <si>
    <t>C85</t>
  </si>
  <si>
    <t>C88</t>
  </si>
  <si>
    <t>C90</t>
  </si>
  <si>
    <t>C91</t>
  </si>
  <si>
    <t>C92</t>
  </si>
  <si>
    <t>C93</t>
  </si>
  <si>
    <t>C94</t>
  </si>
  <si>
    <t>C95</t>
  </si>
  <si>
    <t>C96</t>
  </si>
  <si>
    <t>C97</t>
  </si>
  <si>
    <t>C_DEMENTIA</t>
  </si>
  <si>
    <t>DEMENTIA</t>
  </si>
  <si>
    <t>F00</t>
  </si>
  <si>
    <t>F01</t>
  </si>
  <si>
    <t>F02</t>
  </si>
  <si>
    <t>F03</t>
  </si>
  <si>
    <t>F05.1</t>
  </si>
  <si>
    <t>G30</t>
  </si>
  <si>
    <t>G31.1</t>
  </si>
  <si>
    <t>C_CTD</t>
  </si>
  <si>
    <t>CTD</t>
  </si>
  <si>
    <t>M05</t>
  </si>
  <si>
    <t>M06</t>
  </si>
  <si>
    <t>M31.5</t>
  </si>
  <si>
    <t>M32</t>
  </si>
  <si>
    <t>M33</t>
  </si>
  <si>
    <t>M34</t>
  </si>
  <si>
    <t>M35.1</t>
  </si>
  <si>
    <t>M36.0</t>
  </si>
  <si>
    <t>C_AIDS</t>
  </si>
  <si>
    <t>AIDS</t>
  </si>
  <si>
    <t>B21</t>
  </si>
  <si>
    <t>B22</t>
  </si>
  <si>
    <t>B24</t>
  </si>
  <si>
    <t>C_SEVERELR</t>
  </si>
  <si>
    <t>SEVERELR</t>
  </si>
  <si>
    <t>I85.0</t>
  </si>
  <si>
    <t>I85.9</t>
  </si>
  <si>
    <t>I98.2</t>
  </si>
  <si>
    <t>K70.4</t>
  </si>
  <si>
    <t>K71.1</t>
  </si>
  <si>
    <t>K72.1</t>
  </si>
  <si>
    <t>K72.9</t>
  </si>
  <si>
    <t>K76.5</t>
  </si>
  <si>
    <t>C_MET</t>
  </si>
  <si>
    <t>MET</t>
  </si>
  <si>
    <t>C77</t>
  </si>
  <si>
    <t>C78</t>
  </si>
  <si>
    <t>C79</t>
  </si>
  <si>
    <t>C80</t>
  </si>
  <si>
    <t>CP_1</t>
  </si>
  <si>
    <t>CP_2</t>
  </si>
  <si>
    <t>CP_3</t>
  </si>
  <si>
    <t>CP_4</t>
  </si>
  <si>
    <t>CP_6</t>
  </si>
  <si>
    <t>Total_CP</t>
  </si>
  <si>
    <t>LACE_CP1</t>
  </si>
  <si>
    <t>LACE_CP2</t>
  </si>
  <si>
    <t>HOSPITAL_Total</t>
  </si>
  <si>
    <t>HOSPITAL_HR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</si>
</sst>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=-1]&quot;-&quot;;General"/>
    <numFmt numFmtId="165" formatCode="#,##0;\(#,##0\)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/>
    <xf numFmtId="164" fontId="0" fillId="0" borderId="0" xfId="0" applyNumberFormat="1" applyAlignment="1"/>
    <xf numFmtId="165" fontId="0" fillId="0" borderId="0" xfId="0" applyNumberFormat="1" applyAlignment="1"/>
    <xf numFmtId="0" fontId="1" fillId="3" borderId="3" xfId="0" applyFont="1" applyFill="1" applyBorder="1" applyAlignment="1">
      <alignment horizontal="center" wrapText="1"/>
    </xf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0" fontId="4" fillId="2" borderId="4" xfId="1" applyFont="1" applyFill="1" applyBorder="1" applyAlignment="1">
      <alignment horizontal="center" wrapText="1"/>
    </xf>
    <xf numFmtId="14" fontId="2" fillId="0" borderId="2" xfId="2" applyNumberFormat="1" applyFont="1" applyFill="1" applyBorder="1" applyAlignment="1">
      <alignment horizontal="right" wrapText="1"/>
    </xf>
    <xf numFmtId="0" fontId="4" fillId="2" borderId="5" xfId="1" applyFont="1" applyFill="1" applyBorder="1" applyAlignment="1">
      <alignment horizontal="center"/>
    </xf>
    <xf numFmtId="14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3" fillId="0" borderId="2" xfId="2" applyBorder="1" applyAlignment="1">
      <alignment horizontal="center"/>
    </xf>
    <xf numFmtId="0" fontId="2" fillId="0" borderId="2" xfId="3" applyFont="1" applyFill="1" applyBorder="1" applyAlignment="1">
      <alignment horizontal="right" wrapText="1"/>
    </xf>
    <xf numFmtId="0" fontId="2" fillId="0" borderId="2" xfId="3" applyFont="1" applyFill="1" applyBorder="1" applyAlignment="1">
      <alignment wrapText="1"/>
    </xf>
    <xf numFmtId="14" fontId="2" fillId="0" borderId="2" xfId="3" applyNumberFormat="1" applyFont="1" applyFill="1" applyBorder="1" applyAlignment="1">
      <alignment horizontal="right" wrapText="1"/>
    </xf>
    <xf numFmtId="0" fontId="4" fillId="2" borderId="1" xfId="3" applyFont="1" applyFill="1" applyBorder="1" applyAlignment="1">
      <alignment horizontal="center"/>
    </xf>
    <xf numFmtId="14" fontId="4" fillId="2" borderId="1" xfId="3" applyNumberFormat="1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1" fontId="4" fillId="2" borderId="5" xfId="1" applyNumberFormat="1" applyFont="1" applyFill="1" applyBorder="1" applyAlignment="1">
      <alignment horizontal="center" wrapText="1"/>
    </xf>
    <xf numFmtId="1" fontId="3" fillId="0" borderId="2" xfId="2" applyNumberFormat="1" applyBorder="1" applyAlignment="1">
      <alignment horizontal="center"/>
    </xf>
    <xf numFmtId="1" fontId="2" fillId="0" borderId="2" xfId="2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166" fontId="4" fillId="2" borderId="5" xfId="1" applyNumberFormat="1" applyFont="1" applyFill="1" applyBorder="1" applyAlignment="1">
      <alignment horizontal="center" wrapText="1"/>
    </xf>
    <xf numFmtId="166" fontId="3" fillId="0" borderId="2" xfId="2" applyNumberFormat="1" applyBorder="1" applyAlignment="1">
      <alignment horizontal="center"/>
    </xf>
    <xf numFmtId="166" fontId="2" fillId="0" borderId="2" xfId="2" applyNumberFormat="1" applyFont="1" applyFill="1" applyBorder="1" applyAlignment="1">
      <alignment horizontal="center" wrapText="1"/>
    </xf>
    <xf numFmtId="166" fontId="0" fillId="0" borderId="0" xfId="0" applyNumberFormat="1" applyAlignment="1">
      <alignment horizontal="center"/>
    </xf>
    <xf numFmtId="0" fontId="4" fillId="2" borderId="4" xfId="3" applyFont="1" applyFill="1" applyBorder="1" applyAlignment="1">
      <alignment horizontal="center"/>
    </xf>
    <xf numFmtId="0" fontId="5" fillId="0" borderId="0" xfId="0" applyFont="1" applyAlignment="1">
      <alignment vertical="center"/>
    </xf>
  </cellXfs>
  <cellStyles count="4">
    <cellStyle name="Normal" xfId="0" builtinId="0"/>
    <cellStyle name="Normal_All Dx Codes" xfId="3"/>
    <cellStyle name="Normal_Detail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03"/>
  <sheetViews>
    <sheetView workbookViewId="0">
      <selection sqref="A1:K1048576"/>
    </sheetView>
  </sheetViews>
  <sheetFormatPr defaultRowHeight="15" x14ac:dyDescent="0.25"/>
  <cols>
    <col min="2" max="2" width="11.7109375" customWidth="1"/>
    <col min="3" max="4" width="10.7109375" style="1" bestFit="1" customWidth="1"/>
    <col min="5" max="5" width="4.28515625" style="2" bestFit="1" customWidth="1"/>
    <col min="7" max="7" width="51" bestFit="1" customWidth="1"/>
    <col min="8" max="8" width="7" bestFit="1" customWidth="1"/>
    <col min="9" max="9" width="4.85546875" bestFit="1" customWidth="1"/>
    <col min="10" max="10" width="34.85546875" customWidth="1"/>
  </cols>
  <sheetData>
    <row r="1" spans="1:11" x14ac:dyDescent="0.25">
      <c r="A1" s="19" t="s">
        <v>2093</v>
      </c>
      <c r="B1" s="19" t="s">
        <v>2094</v>
      </c>
      <c r="C1" s="20" t="s">
        <v>2095</v>
      </c>
      <c r="D1" s="20" t="s">
        <v>2096</v>
      </c>
      <c r="E1" s="19" t="s">
        <v>2097</v>
      </c>
      <c r="F1" s="19" t="s">
        <v>5560</v>
      </c>
      <c r="G1" s="19" t="s">
        <v>5561</v>
      </c>
      <c r="H1" s="19" t="s">
        <v>5562</v>
      </c>
      <c r="I1" s="19" t="s">
        <v>5563</v>
      </c>
      <c r="J1" s="32" t="s">
        <v>5582</v>
      </c>
    </row>
    <row r="2" spans="1:11" x14ac:dyDescent="0.25">
      <c r="A2" s="17" t="s">
        <v>27</v>
      </c>
      <c r="B2" s="17" t="s">
        <v>28</v>
      </c>
      <c r="C2" s="18">
        <v>42318</v>
      </c>
      <c r="D2" s="18">
        <v>42321</v>
      </c>
      <c r="E2" s="21">
        <v>3</v>
      </c>
      <c r="F2" s="17" t="s">
        <v>31</v>
      </c>
      <c r="G2" s="17" t="s">
        <v>32</v>
      </c>
      <c r="H2" s="16">
        <v>1</v>
      </c>
      <c r="I2" s="17" t="s">
        <v>3237</v>
      </c>
      <c r="J2" t="str">
        <f>IF(B2=B1,F1&amp;", "&amp;F2,F2)</f>
        <v>K22.2</v>
      </c>
      <c r="K2" s="33" t="str">
        <f t="shared" ref="K2:K20" si="0">IF(B2&lt;&gt;B3,"Last","")</f>
        <v/>
      </c>
    </row>
    <row r="3" spans="1:11" x14ac:dyDescent="0.25">
      <c r="A3" s="17" t="s">
        <v>27</v>
      </c>
      <c r="B3" s="17" t="s">
        <v>28</v>
      </c>
      <c r="C3" s="18">
        <v>42318</v>
      </c>
      <c r="D3" s="18">
        <v>42321</v>
      </c>
      <c r="E3" s="21">
        <v>3</v>
      </c>
      <c r="F3" s="17" t="s">
        <v>1638</v>
      </c>
      <c r="G3" s="17" t="s">
        <v>1639</v>
      </c>
      <c r="H3" s="16">
        <v>2</v>
      </c>
      <c r="I3" s="17" t="s">
        <v>3237</v>
      </c>
      <c r="J3" t="str">
        <f>IF(B3=B2,J2&amp;", "&amp;F3,F3)</f>
        <v>K22.2, N39.0</v>
      </c>
      <c r="K3" s="33" t="str">
        <f t="shared" si="0"/>
        <v/>
      </c>
    </row>
    <row r="4" spans="1:11" x14ac:dyDescent="0.25">
      <c r="A4" s="17" t="s">
        <v>27</v>
      </c>
      <c r="B4" s="17" t="s">
        <v>28</v>
      </c>
      <c r="C4" s="18">
        <v>42318</v>
      </c>
      <c r="D4" s="18">
        <v>42321</v>
      </c>
      <c r="E4" s="21">
        <v>3</v>
      </c>
      <c r="F4" s="17" t="s">
        <v>3255</v>
      </c>
      <c r="G4" s="17" t="s">
        <v>3256</v>
      </c>
      <c r="H4" s="16">
        <v>3</v>
      </c>
      <c r="I4" s="17" t="s">
        <v>3237</v>
      </c>
      <c r="J4" t="str">
        <f>IF(B4=B3,J3&amp;", "&amp;F4,F4)</f>
        <v>K22.2, N39.0, R13.10</v>
      </c>
      <c r="K4" s="33" t="str">
        <f t="shared" si="0"/>
        <v/>
      </c>
    </row>
    <row r="5" spans="1:11" x14ac:dyDescent="0.25">
      <c r="A5" s="17" t="s">
        <v>27</v>
      </c>
      <c r="B5" s="17" t="s">
        <v>28</v>
      </c>
      <c r="C5" s="18">
        <v>42318</v>
      </c>
      <c r="D5" s="18">
        <v>42321</v>
      </c>
      <c r="E5" s="21">
        <v>3</v>
      </c>
      <c r="F5" s="17" t="s">
        <v>334</v>
      </c>
      <c r="G5" s="17" t="s">
        <v>335</v>
      </c>
      <c r="H5" s="16">
        <v>4</v>
      </c>
      <c r="I5" s="17" t="s">
        <v>3237</v>
      </c>
      <c r="J5" t="str">
        <f>IF(B5=B4,J4&amp;", "&amp;F5,F5)</f>
        <v>K22.2, N39.0, R13.10, J45.901</v>
      </c>
      <c r="K5" s="33" t="str">
        <f t="shared" si="0"/>
        <v/>
      </c>
    </row>
    <row r="6" spans="1:11" x14ac:dyDescent="0.25">
      <c r="A6" s="17" t="s">
        <v>27</v>
      </c>
      <c r="B6" s="17" t="s">
        <v>28</v>
      </c>
      <c r="C6" s="18">
        <v>42318</v>
      </c>
      <c r="D6" s="18">
        <v>42321</v>
      </c>
      <c r="E6" s="21">
        <v>3</v>
      </c>
      <c r="F6" s="17" t="s">
        <v>3244</v>
      </c>
      <c r="G6" s="17" t="s">
        <v>3245</v>
      </c>
      <c r="H6" s="16">
        <v>5</v>
      </c>
      <c r="I6" s="17" t="s">
        <v>3237</v>
      </c>
      <c r="J6" t="str">
        <f t="shared" ref="J6:J69" si="1">IF(B6=B5,J5&amp;", "&amp;F6,F6)</f>
        <v>K22.2, N39.0, R13.10, J45.901, K20.9</v>
      </c>
      <c r="K6" s="33" t="str">
        <f t="shared" si="0"/>
        <v/>
      </c>
    </row>
    <row r="7" spans="1:11" x14ac:dyDescent="0.25">
      <c r="A7" s="17" t="s">
        <v>27</v>
      </c>
      <c r="B7" s="17" t="s">
        <v>28</v>
      </c>
      <c r="C7" s="18">
        <v>42318</v>
      </c>
      <c r="D7" s="18">
        <v>42321</v>
      </c>
      <c r="E7" s="21">
        <v>3</v>
      </c>
      <c r="F7" s="17" t="s">
        <v>3246</v>
      </c>
      <c r="G7" s="17" t="s">
        <v>3247</v>
      </c>
      <c r="H7" s="16">
        <v>6</v>
      </c>
      <c r="I7" s="17" t="s">
        <v>3237</v>
      </c>
      <c r="J7" t="str">
        <f t="shared" si="1"/>
        <v>K22.2, N39.0, R13.10, J45.901, K20.9, K30</v>
      </c>
      <c r="K7" s="33" t="str">
        <f t="shared" si="0"/>
        <v/>
      </c>
    </row>
    <row r="8" spans="1:11" x14ac:dyDescent="0.25">
      <c r="A8" s="17" t="s">
        <v>27</v>
      </c>
      <c r="B8" s="17" t="s">
        <v>28</v>
      </c>
      <c r="C8" s="18">
        <v>42318</v>
      </c>
      <c r="D8" s="18">
        <v>42321</v>
      </c>
      <c r="E8" s="21">
        <v>3</v>
      </c>
      <c r="F8" s="17" t="s">
        <v>594</v>
      </c>
      <c r="G8" s="17" t="s">
        <v>595</v>
      </c>
      <c r="H8" s="16">
        <v>7</v>
      </c>
      <c r="I8" s="17" t="s">
        <v>3237</v>
      </c>
      <c r="J8" t="str">
        <f t="shared" si="1"/>
        <v>K22.2, N39.0, R13.10, J45.901, K20.9, K30, I10</v>
      </c>
      <c r="K8" s="33" t="str">
        <f t="shared" si="0"/>
        <v/>
      </c>
    </row>
    <row r="9" spans="1:11" x14ac:dyDescent="0.25">
      <c r="A9" s="17" t="s">
        <v>27</v>
      </c>
      <c r="B9" s="17" t="s">
        <v>28</v>
      </c>
      <c r="C9" s="18">
        <v>42318</v>
      </c>
      <c r="D9" s="18">
        <v>42321</v>
      </c>
      <c r="E9" s="21">
        <v>3</v>
      </c>
      <c r="F9" s="17" t="s">
        <v>3253</v>
      </c>
      <c r="G9" s="17" t="s">
        <v>3254</v>
      </c>
      <c r="H9" s="16">
        <v>8</v>
      </c>
      <c r="I9" s="17" t="s">
        <v>3237</v>
      </c>
      <c r="J9" t="str">
        <f t="shared" si="1"/>
        <v>K22.2, N39.0, R13.10, J45.901, K20.9, K30, I10, R11.2</v>
      </c>
      <c r="K9" s="33" t="str">
        <f t="shared" si="0"/>
        <v/>
      </c>
    </row>
    <row r="10" spans="1:11" x14ac:dyDescent="0.25">
      <c r="A10" s="17" t="s">
        <v>27</v>
      </c>
      <c r="B10" s="17" t="s">
        <v>28</v>
      </c>
      <c r="C10" s="18">
        <v>42318</v>
      </c>
      <c r="D10" s="18">
        <v>42321</v>
      </c>
      <c r="E10" s="21">
        <v>3</v>
      </c>
      <c r="F10" s="17" t="s">
        <v>3235</v>
      </c>
      <c r="G10" s="17" t="s">
        <v>3236</v>
      </c>
      <c r="H10" s="16">
        <v>9</v>
      </c>
      <c r="I10" s="17" t="s">
        <v>3237</v>
      </c>
      <c r="J10" t="str">
        <f t="shared" si="1"/>
        <v>K22.2, N39.0, R13.10, J45.901, K20.9, K30, I10, R11.2, E03.9</v>
      </c>
      <c r="K10" s="33" t="str">
        <f t="shared" si="0"/>
        <v/>
      </c>
    </row>
    <row r="11" spans="1:11" x14ac:dyDescent="0.25">
      <c r="A11" s="17" t="s">
        <v>27</v>
      </c>
      <c r="B11" s="17" t="s">
        <v>28</v>
      </c>
      <c r="C11" s="18">
        <v>42318</v>
      </c>
      <c r="D11" s="18">
        <v>42321</v>
      </c>
      <c r="E11" s="21">
        <v>3</v>
      </c>
      <c r="F11" s="17" t="s">
        <v>3242</v>
      </c>
      <c r="G11" s="17" t="s">
        <v>3243</v>
      </c>
      <c r="H11" s="16">
        <v>10</v>
      </c>
      <c r="I11" s="17" t="s">
        <v>3237</v>
      </c>
      <c r="J11" t="str">
        <f t="shared" si="1"/>
        <v>K22.2, N39.0, R13.10, J45.901, K20.9, K30, I10, R11.2, E03.9, J45.909</v>
      </c>
      <c r="K11" s="33" t="str">
        <f t="shared" si="0"/>
        <v/>
      </c>
    </row>
    <row r="12" spans="1:11" x14ac:dyDescent="0.25">
      <c r="A12" s="17" t="s">
        <v>27</v>
      </c>
      <c r="B12" s="17" t="s">
        <v>28</v>
      </c>
      <c r="C12" s="18">
        <v>42318</v>
      </c>
      <c r="D12" s="18">
        <v>42321</v>
      </c>
      <c r="E12" s="21">
        <v>3</v>
      </c>
      <c r="F12" s="17" t="s">
        <v>3261</v>
      </c>
      <c r="G12" s="17" t="s">
        <v>3262</v>
      </c>
      <c r="H12" s="16">
        <v>11</v>
      </c>
      <c r="I12" s="17" t="s">
        <v>3237</v>
      </c>
      <c r="J12" t="str">
        <f t="shared" si="1"/>
        <v>K22.2, N39.0, R13.10, J45.901, K20.9, K30, I10, R11.2, E03.9, J45.909, Z66</v>
      </c>
      <c r="K12" s="33" t="str">
        <f t="shared" si="0"/>
        <v/>
      </c>
    </row>
    <row r="13" spans="1:11" x14ac:dyDescent="0.25">
      <c r="A13" s="17" t="s">
        <v>27</v>
      </c>
      <c r="B13" s="17" t="s">
        <v>28</v>
      </c>
      <c r="C13" s="18">
        <v>42318</v>
      </c>
      <c r="D13" s="18">
        <v>42321</v>
      </c>
      <c r="E13" s="21">
        <v>3</v>
      </c>
      <c r="F13" s="17" t="s">
        <v>3238</v>
      </c>
      <c r="G13" s="17" t="s">
        <v>3239</v>
      </c>
      <c r="H13" s="16">
        <v>12</v>
      </c>
      <c r="I13" s="17" t="s">
        <v>3237</v>
      </c>
      <c r="J13" t="str">
        <f t="shared" si="1"/>
        <v>K22.2, N39.0, R13.10, J45.901, K20.9, K30, I10, R11.2, E03.9, J45.909, Z66, E78.5</v>
      </c>
      <c r="K13" s="33" t="str">
        <f t="shared" si="0"/>
        <v/>
      </c>
    </row>
    <row r="14" spans="1:11" x14ac:dyDescent="0.25">
      <c r="A14" s="17" t="s">
        <v>27</v>
      </c>
      <c r="B14" s="17" t="s">
        <v>28</v>
      </c>
      <c r="C14" s="18">
        <v>42318</v>
      </c>
      <c r="D14" s="18">
        <v>42321</v>
      </c>
      <c r="E14" s="21">
        <v>3</v>
      </c>
      <c r="F14" s="17" t="s">
        <v>3248</v>
      </c>
      <c r="G14" s="17" t="s">
        <v>3249</v>
      </c>
      <c r="H14" s="16">
        <v>13</v>
      </c>
      <c r="I14" s="17" t="s">
        <v>3237</v>
      </c>
      <c r="J14" t="str">
        <f t="shared" si="1"/>
        <v>K22.2, N39.0, R13.10, J45.901, K20.9, K30, I10, R11.2, E03.9, J45.909, Z66, E78.5, K44.9</v>
      </c>
      <c r="K14" s="33" t="str">
        <f t="shared" si="0"/>
        <v/>
      </c>
    </row>
    <row r="15" spans="1:11" x14ac:dyDescent="0.25">
      <c r="A15" s="17" t="s">
        <v>27</v>
      </c>
      <c r="B15" s="17" t="s">
        <v>28</v>
      </c>
      <c r="C15" s="18">
        <v>42318</v>
      </c>
      <c r="D15" s="18">
        <v>42321</v>
      </c>
      <c r="E15" s="21">
        <v>3</v>
      </c>
      <c r="F15" s="17" t="s">
        <v>3263</v>
      </c>
      <c r="G15" s="17" t="s">
        <v>3264</v>
      </c>
      <c r="H15" s="16">
        <v>14</v>
      </c>
      <c r="I15" s="17" t="s">
        <v>13</v>
      </c>
      <c r="J15" t="str">
        <f t="shared" si="1"/>
        <v>K22.2, N39.0, R13.10, J45.901, K20.9, K30, I10, R11.2, E03.9, J45.909, Z66, E78.5, K44.9, Z87.440</v>
      </c>
      <c r="K15" s="33" t="str">
        <f t="shared" si="0"/>
        <v/>
      </c>
    </row>
    <row r="16" spans="1:11" x14ac:dyDescent="0.25">
      <c r="A16" s="17" t="s">
        <v>27</v>
      </c>
      <c r="B16" s="17" t="s">
        <v>28</v>
      </c>
      <c r="C16" s="18">
        <v>42318</v>
      </c>
      <c r="D16" s="18">
        <v>42321</v>
      </c>
      <c r="E16" s="21">
        <v>3</v>
      </c>
      <c r="F16" s="17" t="s">
        <v>3251</v>
      </c>
      <c r="G16" s="17" t="s">
        <v>3252</v>
      </c>
      <c r="H16" s="16">
        <v>15</v>
      </c>
      <c r="I16" s="17" t="s">
        <v>3237</v>
      </c>
      <c r="J16" t="str">
        <f t="shared" si="1"/>
        <v>K22.2, N39.0, R13.10, J45.901, K20.9, K30, I10, R11.2, E03.9, J45.909, Z66, E78.5, K44.9, Z87.440, M19.90</v>
      </c>
      <c r="K16" s="33" t="str">
        <f t="shared" si="0"/>
        <v/>
      </c>
    </row>
    <row r="17" spans="1:11" x14ac:dyDescent="0.25">
      <c r="A17" s="17" t="s">
        <v>27</v>
      </c>
      <c r="B17" s="17" t="s">
        <v>28</v>
      </c>
      <c r="C17" s="18">
        <v>42318</v>
      </c>
      <c r="D17" s="18">
        <v>42321</v>
      </c>
      <c r="E17" s="21">
        <v>3</v>
      </c>
      <c r="F17" s="17" t="s">
        <v>3257</v>
      </c>
      <c r="G17" s="17" t="s">
        <v>3258</v>
      </c>
      <c r="H17" s="16">
        <v>16</v>
      </c>
      <c r="I17" s="17" t="s">
        <v>3237</v>
      </c>
      <c r="J17" t="str">
        <f t="shared" si="1"/>
        <v>K22.2, N39.0, R13.10, J45.901, K20.9, K30, I10, R11.2, E03.9, J45.909, Z66, E78.5, K44.9, Z87.440, M19.90, R32</v>
      </c>
      <c r="K17" s="33" t="str">
        <f t="shared" si="0"/>
        <v/>
      </c>
    </row>
    <row r="18" spans="1:11" x14ac:dyDescent="0.25">
      <c r="A18" s="17" t="s">
        <v>27</v>
      </c>
      <c r="B18" s="17" t="s">
        <v>28</v>
      </c>
      <c r="C18" s="18">
        <v>42318</v>
      </c>
      <c r="D18" s="18">
        <v>42321</v>
      </c>
      <c r="E18" s="21">
        <v>3</v>
      </c>
      <c r="F18" s="17" t="s">
        <v>3265</v>
      </c>
      <c r="G18" s="17" t="s">
        <v>3266</v>
      </c>
      <c r="H18" s="16">
        <v>17</v>
      </c>
      <c r="I18" s="17" t="s">
        <v>13</v>
      </c>
      <c r="J18" t="str">
        <f t="shared" si="1"/>
        <v>K22.2, N39.0, R13.10, J45.901, K20.9, K30, I10, R11.2, E03.9, J45.909, Z66, E78.5, K44.9, Z87.440, M19.90, R32, Z87.891</v>
      </c>
      <c r="K18" s="33" t="str">
        <f t="shared" si="0"/>
        <v/>
      </c>
    </row>
    <row r="19" spans="1:11" x14ac:dyDescent="0.25">
      <c r="A19" s="17" t="s">
        <v>27</v>
      </c>
      <c r="B19" s="17" t="s">
        <v>28</v>
      </c>
      <c r="C19" s="18">
        <v>42318</v>
      </c>
      <c r="D19" s="18">
        <v>42321</v>
      </c>
      <c r="E19" s="21">
        <v>3</v>
      </c>
      <c r="F19" s="17" t="s">
        <v>3259</v>
      </c>
      <c r="G19" s="17" t="s">
        <v>3260</v>
      </c>
      <c r="H19" s="16">
        <v>18</v>
      </c>
      <c r="I19" s="17" t="s">
        <v>3237</v>
      </c>
      <c r="J19" t="str">
        <f t="shared" si="1"/>
        <v>K22.2, N39.0, R13.10, J45.901, K20.9, K30, I10, R11.2, E03.9, J45.909, Z66, E78.5, K44.9, Z87.440, M19.90, R32, Z87.891, R63.4</v>
      </c>
      <c r="K19" s="33" t="str">
        <f t="shared" si="0"/>
        <v/>
      </c>
    </row>
    <row r="20" spans="1:11" x14ac:dyDescent="0.25">
      <c r="A20" s="17" t="s">
        <v>27</v>
      </c>
      <c r="B20" s="17" t="s">
        <v>28</v>
      </c>
      <c r="C20" s="18">
        <v>42318</v>
      </c>
      <c r="D20" s="18">
        <v>42321</v>
      </c>
      <c r="E20" s="21">
        <v>3</v>
      </c>
      <c r="F20" s="17" t="s">
        <v>3250</v>
      </c>
      <c r="G20" s="17" t="s">
        <v>1733</v>
      </c>
      <c r="H20" s="16">
        <v>19</v>
      </c>
      <c r="I20" s="17" t="s">
        <v>3237</v>
      </c>
      <c r="J20" t="str">
        <f t="shared" si="1"/>
        <v>K22.2, N39.0, R13.10, J45.901, K20.9, K30, I10, R11.2, E03.9, J45.909, Z66, E78.5, K44.9, Z87.440, M19.90, R32, Z87.891, R63.4, K57.90</v>
      </c>
      <c r="K20" s="33" t="str">
        <f t="shared" si="0"/>
        <v/>
      </c>
    </row>
    <row r="21" spans="1:11" x14ac:dyDescent="0.25">
      <c r="A21" s="17" t="s">
        <v>27</v>
      </c>
      <c r="B21" s="17" t="s">
        <v>28</v>
      </c>
      <c r="C21" s="18">
        <v>42318</v>
      </c>
      <c r="D21" s="18">
        <v>42321</v>
      </c>
      <c r="E21" s="21">
        <v>3</v>
      </c>
      <c r="F21" s="17" t="s">
        <v>3240</v>
      </c>
      <c r="G21" s="17" t="s">
        <v>3241</v>
      </c>
      <c r="H21" s="16">
        <v>20</v>
      </c>
      <c r="I21" s="17" t="s">
        <v>3237</v>
      </c>
      <c r="J21" t="str">
        <f t="shared" si="1"/>
        <v>K22.2, N39.0, R13.10, J45.901, K20.9, K30, I10, R11.2, E03.9, J45.909, Z66, E78.5, K44.9, Z87.440, M19.90, R32, Z87.891, R63.4, K57.90, H91.93</v>
      </c>
      <c r="K21" s="33" t="str">
        <f>IF(B21&lt;&gt;B22,"Last","")</f>
        <v>Last</v>
      </c>
    </row>
    <row r="22" spans="1:11" x14ac:dyDescent="0.25">
      <c r="A22" s="17" t="s">
        <v>40</v>
      </c>
      <c r="B22" s="17" t="s">
        <v>41</v>
      </c>
      <c r="C22" s="18">
        <v>42305</v>
      </c>
      <c r="D22" s="18">
        <v>42312</v>
      </c>
      <c r="E22" s="21">
        <v>7</v>
      </c>
      <c r="F22" s="17" t="s">
        <v>43</v>
      </c>
      <c r="G22" s="17" t="s">
        <v>44</v>
      </c>
      <c r="H22" s="16">
        <v>1</v>
      </c>
      <c r="I22" s="17" t="s">
        <v>3237</v>
      </c>
      <c r="J22" t="str">
        <f t="shared" si="1"/>
        <v>A41.02</v>
      </c>
      <c r="K22" s="33" t="str">
        <f t="shared" ref="K22:K85" si="2">IF(B22&lt;&gt;B23,"Last","")</f>
        <v/>
      </c>
    </row>
    <row r="23" spans="1:11" x14ac:dyDescent="0.25">
      <c r="A23" s="17" t="s">
        <v>40</v>
      </c>
      <c r="B23" s="17" t="s">
        <v>41</v>
      </c>
      <c r="C23" s="18">
        <v>42305</v>
      </c>
      <c r="D23" s="18">
        <v>42312</v>
      </c>
      <c r="E23" s="21">
        <v>7</v>
      </c>
      <c r="F23" s="17" t="s">
        <v>592</v>
      </c>
      <c r="G23" s="17" t="s">
        <v>593</v>
      </c>
      <c r="H23" s="16">
        <v>2</v>
      </c>
      <c r="I23" s="17" t="s">
        <v>3237</v>
      </c>
      <c r="J23" t="str">
        <f t="shared" si="1"/>
        <v>A41.02, G93.41</v>
      </c>
      <c r="K23" s="33" t="str">
        <f t="shared" si="2"/>
        <v/>
      </c>
    </row>
    <row r="24" spans="1:11" x14ac:dyDescent="0.25">
      <c r="A24" s="17" t="s">
        <v>40</v>
      </c>
      <c r="B24" s="17" t="s">
        <v>41</v>
      </c>
      <c r="C24" s="18">
        <v>42305</v>
      </c>
      <c r="D24" s="18">
        <v>42312</v>
      </c>
      <c r="E24" s="21">
        <v>7</v>
      </c>
      <c r="F24" s="17" t="s">
        <v>3273</v>
      </c>
      <c r="G24" s="17" t="s">
        <v>3274</v>
      </c>
      <c r="H24" s="16">
        <v>3</v>
      </c>
      <c r="I24" s="17" t="s">
        <v>13</v>
      </c>
      <c r="J24" t="str">
        <f t="shared" si="1"/>
        <v>A41.02, G93.41, I69.354</v>
      </c>
      <c r="K24" s="33" t="str">
        <f t="shared" si="2"/>
        <v/>
      </c>
    </row>
    <row r="25" spans="1:11" x14ac:dyDescent="0.25">
      <c r="A25" s="17" t="s">
        <v>40</v>
      </c>
      <c r="B25" s="17" t="s">
        <v>41</v>
      </c>
      <c r="C25" s="18">
        <v>42305</v>
      </c>
      <c r="D25" s="18">
        <v>42312</v>
      </c>
      <c r="E25" s="21">
        <v>7</v>
      </c>
      <c r="F25" s="17" t="s">
        <v>1638</v>
      </c>
      <c r="G25" s="17" t="s">
        <v>1639</v>
      </c>
      <c r="H25" s="16">
        <v>4</v>
      </c>
      <c r="I25" s="17" t="s">
        <v>3237</v>
      </c>
      <c r="J25" t="str">
        <f t="shared" si="1"/>
        <v>A41.02, G93.41, I69.354, N39.0</v>
      </c>
      <c r="K25" s="33" t="str">
        <f t="shared" si="2"/>
        <v/>
      </c>
    </row>
    <row r="26" spans="1:11" x14ac:dyDescent="0.25">
      <c r="A26" s="17" t="s">
        <v>40</v>
      </c>
      <c r="B26" s="17" t="s">
        <v>41</v>
      </c>
      <c r="C26" s="18">
        <v>42305</v>
      </c>
      <c r="D26" s="18">
        <v>42312</v>
      </c>
      <c r="E26" s="21">
        <v>7</v>
      </c>
      <c r="F26" s="17" t="s">
        <v>3269</v>
      </c>
      <c r="G26" s="17" t="s">
        <v>3270</v>
      </c>
      <c r="H26" s="16">
        <v>5</v>
      </c>
      <c r="I26" s="17" t="s">
        <v>3237</v>
      </c>
      <c r="J26" t="str">
        <f t="shared" si="1"/>
        <v>A41.02, G93.41, I69.354, N39.0, I08.1</v>
      </c>
      <c r="K26" s="33" t="str">
        <f t="shared" si="2"/>
        <v/>
      </c>
    </row>
    <row r="27" spans="1:11" x14ac:dyDescent="0.25">
      <c r="A27" s="17" t="s">
        <v>40</v>
      </c>
      <c r="B27" s="17" t="s">
        <v>41</v>
      </c>
      <c r="C27" s="18">
        <v>42305</v>
      </c>
      <c r="D27" s="18">
        <v>42312</v>
      </c>
      <c r="E27" s="21">
        <v>7</v>
      </c>
      <c r="F27" s="17" t="s">
        <v>1266</v>
      </c>
      <c r="G27" s="17" t="s">
        <v>1267</v>
      </c>
      <c r="H27" s="16">
        <v>6</v>
      </c>
      <c r="I27" s="17" t="s">
        <v>3237</v>
      </c>
      <c r="J27" t="str">
        <f t="shared" si="1"/>
        <v>A41.02, G93.41, I69.354, N39.0, I08.1, I48.91</v>
      </c>
      <c r="K27" s="33" t="str">
        <f t="shared" si="2"/>
        <v/>
      </c>
    </row>
    <row r="28" spans="1:11" x14ac:dyDescent="0.25">
      <c r="A28" s="17" t="s">
        <v>40</v>
      </c>
      <c r="B28" s="17" t="s">
        <v>41</v>
      </c>
      <c r="C28" s="18">
        <v>42305</v>
      </c>
      <c r="D28" s="18">
        <v>42312</v>
      </c>
      <c r="E28" s="21">
        <v>7</v>
      </c>
      <c r="F28" s="17" t="s">
        <v>3275</v>
      </c>
      <c r="G28" s="17" t="s">
        <v>3276</v>
      </c>
      <c r="H28" s="16">
        <v>7</v>
      </c>
      <c r="I28" s="17" t="s">
        <v>3237</v>
      </c>
      <c r="J28" t="str">
        <f t="shared" si="1"/>
        <v>A41.02, G93.41, I69.354, N39.0, I08.1, I48.91, R65.20</v>
      </c>
      <c r="K28" s="33" t="str">
        <f t="shared" si="2"/>
        <v/>
      </c>
    </row>
    <row r="29" spans="1:11" x14ac:dyDescent="0.25">
      <c r="A29" s="17" t="s">
        <v>40</v>
      </c>
      <c r="B29" s="17" t="s">
        <v>41</v>
      </c>
      <c r="C29" s="18">
        <v>42305</v>
      </c>
      <c r="D29" s="18">
        <v>42312</v>
      </c>
      <c r="E29" s="21">
        <v>7</v>
      </c>
      <c r="F29" s="17" t="s">
        <v>3261</v>
      </c>
      <c r="G29" s="17" t="s">
        <v>3262</v>
      </c>
      <c r="H29" s="16">
        <v>8</v>
      </c>
      <c r="I29" s="17" t="s">
        <v>3237</v>
      </c>
      <c r="J29" t="str">
        <f t="shared" si="1"/>
        <v>A41.02, G93.41, I69.354, N39.0, I08.1, I48.91, R65.20, Z66</v>
      </c>
      <c r="K29" s="33" t="str">
        <f t="shared" si="2"/>
        <v/>
      </c>
    </row>
    <row r="30" spans="1:11" x14ac:dyDescent="0.25">
      <c r="A30" s="17" t="s">
        <v>40</v>
      </c>
      <c r="B30" s="17" t="s">
        <v>41</v>
      </c>
      <c r="C30" s="18">
        <v>42305</v>
      </c>
      <c r="D30" s="18">
        <v>42312</v>
      </c>
      <c r="E30" s="21">
        <v>7</v>
      </c>
      <c r="F30" s="17" t="s">
        <v>3267</v>
      </c>
      <c r="G30" s="17" t="s">
        <v>3268</v>
      </c>
      <c r="H30" s="16">
        <v>9</v>
      </c>
      <c r="I30" s="17" t="s">
        <v>3237</v>
      </c>
      <c r="J30" t="str">
        <f t="shared" si="1"/>
        <v>A41.02, G93.41, I69.354, N39.0, I08.1, I48.91, R65.20, Z66, E11.9</v>
      </c>
      <c r="K30" s="33" t="str">
        <f t="shared" si="2"/>
        <v/>
      </c>
    </row>
    <row r="31" spans="1:11" x14ac:dyDescent="0.25">
      <c r="A31" s="17" t="s">
        <v>40</v>
      </c>
      <c r="B31" s="17" t="s">
        <v>41</v>
      </c>
      <c r="C31" s="18">
        <v>42305</v>
      </c>
      <c r="D31" s="18">
        <v>42312</v>
      </c>
      <c r="E31" s="21">
        <v>7</v>
      </c>
      <c r="F31" s="17" t="s">
        <v>594</v>
      </c>
      <c r="G31" s="17" t="s">
        <v>595</v>
      </c>
      <c r="H31" s="16">
        <v>10</v>
      </c>
      <c r="I31" s="17" t="s">
        <v>3237</v>
      </c>
      <c r="J31" t="str">
        <f t="shared" si="1"/>
        <v>A41.02, G93.41, I69.354, N39.0, I08.1, I48.91, R65.20, Z66, E11.9, I10</v>
      </c>
      <c r="K31" s="33" t="str">
        <f t="shared" si="2"/>
        <v/>
      </c>
    </row>
    <row r="32" spans="1:11" x14ac:dyDescent="0.25">
      <c r="A32" s="17" t="s">
        <v>40</v>
      </c>
      <c r="B32" s="17" t="s">
        <v>41</v>
      </c>
      <c r="C32" s="18">
        <v>42305</v>
      </c>
      <c r="D32" s="18">
        <v>42312</v>
      </c>
      <c r="E32" s="21">
        <v>7</v>
      </c>
      <c r="F32" s="17" t="s">
        <v>3265</v>
      </c>
      <c r="G32" s="17" t="s">
        <v>3266</v>
      </c>
      <c r="H32" s="16">
        <v>11</v>
      </c>
      <c r="I32" s="17" t="s">
        <v>13</v>
      </c>
      <c r="J32" t="str">
        <f t="shared" si="1"/>
        <v>A41.02, G93.41, I69.354, N39.0, I08.1, I48.91, R65.20, Z66, E11.9, I10, Z87.891</v>
      </c>
      <c r="K32" s="33" t="str">
        <f t="shared" si="2"/>
        <v/>
      </c>
    </row>
    <row r="33" spans="1:11" x14ac:dyDescent="0.25">
      <c r="A33" s="17" t="s">
        <v>40</v>
      </c>
      <c r="B33" s="17" t="s">
        <v>41</v>
      </c>
      <c r="C33" s="18">
        <v>42305</v>
      </c>
      <c r="D33" s="18">
        <v>42312</v>
      </c>
      <c r="E33" s="21">
        <v>7</v>
      </c>
      <c r="F33" s="17" t="s">
        <v>3281</v>
      </c>
      <c r="G33" s="17" t="s">
        <v>3282</v>
      </c>
      <c r="H33" s="16">
        <v>12</v>
      </c>
      <c r="I33" s="17" t="s">
        <v>13</v>
      </c>
      <c r="J33" t="str">
        <f t="shared" si="1"/>
        <v>A41.02, G93.41, I69.354, N39.0, I08.1, I48.91, R65.20, Z66, E11.9, I10, Z87.891, Z89.512</v>
      </c>
      <c r="K33" s="33" t="str">
        <f t="shared" si="2"/>
        <v/>
      </c>
    </row>
    <row r="34" spans="1:11" x14ac:dyDescent="0.25">
      <c r="A34" s="17" t="s">
        <v>40</v>
      </c>
      <c r="B34" s="17" t="s">
        <v>41</v>
      </c>
      <c r="C34" s="18">
        <v>42305</v>
      </c>
      <c r="D34" s="18">
        <v>42312</v>
      </c>
      <c r="E34" s="21">
        <v>7</v>
      </c>
      <c r="F34" s="17" t="s">
        <v>3271</v>
      </c>
      <c r="G34" s="17" t="s">
        <v>3272</v>
      </c>
      <c r="H34" s="16">
        <v>13</v>
      </c>
      <c r="I34" s="17" t="s">
        <v>13</v>
      </c>
      <c r="J34" t="str">
        <f t="shared" si="1"/>
        <v>A41.02, G93.41, I69.354, N39.0, I08.1, I48.91, R65.20, Z66, E11.9, I10, Z87.891, Z89.512, I69.31</v>
      </c>
      <c r="K34" s="33" t="str">
        <f t="shared" si="2"/>
        <v/>
      </c>
    </row>
    <row r="35" spans="1:11" x14ac:dyDescent="0.25">
      <c r="A35" s="17" t="s">
        <v>40</v>
      </c>
      <c r="B35" s="17" t="s">
        <v>41</v>
      </c>
      <c r="C35" s="18">
        <v>42305</v>
      </c>
      <c r="D35" s="18">
        <v>42312</v>
      </c>
      <c r="E35" s="21">
        <v>7</v>
      </c>
      <c r="F35" s="17" t="s">
        <v>3277</v>
      </c>
      <c r="G35" s="17" t="s">
        <v>3278</v>
      </c>
      <c r="H35" s="16">
        <v>14</v>
      </c>
      <c r="I35" s="17" t="s">
        <v>13</v>
      </c>
      <c r="J35" t="str">
        <f t="shared" si="1"/>
        <v>A41.02, G93.41, I69.354, N39.0, I08.1, I48.91, R65.20, Z66, E11.9, I10, Z87.891, Z89.512, I69.31, Z79.02</v>
      </c>
      <c r="K35" s="33" t="str">
        <f t="shared" si="2"/>
        <v/>
      </c>
    </row>
    <row r="36" spans="1:11" x14ac:dyDescent="0.25">
      <c r="A36" s="17" t="s">
        <v>40</v>
      </c>
      <c r="B36" s="17" t="s">
        <v>41</v>
      </c>
      <c r="C36" s="18">
        <v>42305</v>
      </c>
      <c r="D36" s="18">
        <v>42312</v>
      </c>
      <c r="E36" s="21">
        <v>7</v>
      </c>
      <c r="F36" s="17" t="s">
        <v>3279</v>
      </c>
      <c r="G36" s="17" t="s">
        <v>3280</v>
      </c>
      <c r="H36" s="16">
        <v>15</v>
      </c>
      <c r="I36" s="17" t="s">
        <v>13</v>
      </c>
      <c r="J36" t="str">
        <f t="shared" si="1"/>
        <v>A41.02, G93.41, I69.354, N39.0, I08.1, I48.91, R65.20, Z66, E11.9, I10, Z87.891, Z89.512, I69.31, Z79.02, Z79.82</v>
      </c>
      <c r="K36" s="33" t="str">
        <f t="shared" si="2"/>
        <v>Last</v>
      </c>
    </row>
    <row r="37" spans="1:11" x14ac:dyDescent="0.25">
      <c r="A37" s="17" t="s">
        <v>50</v>
      </c>
      <c r="B37" s="17" t="s">
        <v>51</v>
      </c>
      <c r="C37" s="18">
        <v>42363</v>
      </c>
      <c r="D37" s="18">
        <v>42365</v>
      </c>
      <c r="E37" s="21">
        <v>2</v>
      </c>
      <c r="F37" s="17" t="s">
        <v>52</v>
      </c>
      <c r="G37" s="17" t="s">
        <v>53</v>
      </c>
      <c r="H37" s="16">
        <v>1</v>
      </c>
      <c r="I37" s="17" t="s">
        <v>3237</v>
      </c>
      <c r="J37" t="str">
        <f t="shared" si="1"/>
        <v>I50.43</v>
      </c>
      <c r="K37" s="33" t="str">
        <f t="shared" si="2"/>
        <v/>
      </c>
    </row>
    <row r="38" spans="1:11" x14ac:dyDescent="0.25">
      <c r="A38" s="17" t="s">
        <v>50</v>
      </c>
      <c r="B38" s="17" t="s">
        <v>51</v>
      </c>
      <c r="C38" s="18">
        <v>42363</v>
      </c>
      <c r="D38" s="18">
        <v>42365</v>
      </c>
      <c r="E38" s="21">
        <v>2</v>
      </c>
      <c r="F38" s="17" t="s">
        <v>38</v>
      </c>
      <c r="G38" s="17" t="s">
        <v>39</v>
      </c>
      <c r="H38" s="16">
        <v>2</v>
      </c>
      <c r="I38" s="17" t="s">
        <v>3237</v>
      </c>
      <c r="J38" t="str">
        <f t="shared" si="1"/>
        <v>I50.43, N17.9</v>
      </c>
      <c r="K38" s="33" t="str">
        <f t="shared" si="2"/>
        <v/>
      </c>
    </row>
    <row r="39" spans="1:11" x14ac:dyDescent="0.25">
      <c r="A39" s="17" t="s">
        <v>50</v>
      </c>
      <c r="B39" s="17" t="s">
        <v>51</v>
      </c>
      <c r="C39" s="18">
        <v>42363</v>
      </c>
      <c r="D39" s="18">
        <v>42365</v>
      </c>
      <c r="E39" s="21">
        <v>2</v>
      </c>
      <c r="F39" s="17" t="s">
        <v>1778</v>
      </c>
      <c r="G39" s="17" t="s">
        <v>1779</v>
      </c>
      <c r="H39" s="16">
        <v>3</v>
      </c>
      <c r="I39" s="17" t="s">
        <v>3237</v>
      </c>
      <c r="J39" t="str">
        <f t="shared" si="1"/>
        <v>I50.43, N17.9, J90</v>
      </c>
      <c r="K39" s="33" t="str">
        <f t="shared" si="2"/>
        <v/>
      </c>
    </row>
    <row r="40" spans="1:11" x14ac:dyDescent="0.25">
      <c r="A40" s="17" t="s">
        <v>50</v>
      </c>
      <c r="B40" s="17" t="s">
        <v>51</v>
      </c>
      <c r="C40" s="18">
        <v>42363</v>
      </c>
      <c r="D40" s="18">
        <v>42365</v>
      </c>
      <c r="E40" s="21">
        <v>2</v>
      </c>
      <c r="F40" s="17" t="s">
        <v>3290</v>
      </c>
      <c r="G40" s="17" t="s">
        <v>3291</v>
      </c>
      <c r="H40" s="16">
        <v>4</v>
      </c>
      <c r="I40" s="17" t="s">
        <v>3237</v>
      </c>
      <c r="J40" t="str">
        <f t="shared" si="1"/>
        <v>I50.43, N17.9, J90, J81.1</v>
      </c>
      <c r="K40" s="33" t="str">
        <f t="shared" si="2"/>
        <v/>
      </c>
    </row>
    <row r="41" spans="1:11" x14ac:dyDescent="0.25">
      <c r="A41" s="17" t="s">
        <v>50</v>
      </c>
      <c r="B41" s="17" t="s">
        <v>51</v>
      </c>
      <c r="C41" s="18">
        <v>42363</v>
      </c>
      <c r="D41" s="18">
        <v>42365</v>
      </c>
      <c r="E41" s="21">
        <v>2</v>
      </c>
      <c r="F41" s="17" t="s">
        <v>3286</v>
      </c>
      <c r="G41" s="17" t="s">
        <v>3287</v>
      </c>
      <c r="H41" s="16">
        <v>5</v>
      </c>
      <c r="I41" s="17" t="s">
        <v>3237</v>
      </c>
      <c r="J41" t="str">
        <f t="shared" si="1"/>
        <v>I50.43, N17.9, J90, J81.1, I25.82</v>
      </c>
      <c r="K41" s="33" t="str">
        <f t="shared" si="2"/>
        <v/>
      </c>
    </row>
    <row r="42" spans="1:11" x14ac:dyDescent="0.25">
      <c r="A42" s="17" t="s">
        <v>50</v>
      </c>
      <c r="B42" s="17" t="s">
        <v>51</v>
      </c>
      <c r="C42" s="18">
        <v>42363</v>
      </c>
      <c r="D42" s="18">
        <v>42365</v>
      </c>
      <c r="E42" s="21">
        <v>2</v>
      </c>
      <c r="F42" s="17" t="s">
        <v>3283</v>
      </c>
      <c r="G42" s="17" t="s">
        <v>467</v>
      </c>
      <c r="H42" s="16">
        <v>6</v>
      </c>
      <c r="I42" s="17" t="s">
        <v>3237</v>
      </c>
      <c r="J42" t="str">
        <f t="shared" si="1"/>
        <v>I50.43, N17.9, J90, J81.1, I25.82, I25.10</v>
      </c>
      <c r="K42" s="33" t="str">
        <f t="shared" si="2"/>
        <v/>
      </c>
    </row>
    <row r="43" spans="1:11" x14ac:dyDescent="0.25">
      <c r="A43" s="17" t="s">
        <v>50</v>
      </c>
      <c r="B43" s="17" t="s">
        <v>51</v>
      </c>
      <c r="C43" s="18">
        <v>42363</v>
      </c>
      <c r="D43" s="18">
        <v>42365</v>
      </c>
      <c r="E43" s="21">
        <v>2</v>
      </c>
      <c r="F43" s="17" t="s">
        <v>3292</v>
      </c>
      <c r="G43" s="17" t="s">
        <v>3293</v>
      </c>
      <c r="H43" s="16">
        <v>7</v>
      </c>
      <c r="I43" s="17" t="s">
        <v>13</v>
      </c>
      <c r="J43" t="str">
        <f t="shared" si="1"/>
        <v>I50.43, N17.9, J90, J81.1, I25.82, I25.10, Z95.1</v>
      </c>
      <c r="K43" s="33" t="str">
        <f t="shared" si="2"/>
        <v/>
      </c>
    </row>
    <row r="44" spans="1:11" x14ac:dyDescent="0.25">
      <c r="A44" s="17" t="s">
        <v>50</v>
      </c>
      <c r="B44" s="17" t="s">
        <v>51</v>
      </c>
      <c r="C44" s="18">
        <v>42363</v>
      </c>
      <c r="D44" s="18">
        <v>42365</v>
      </c>
      <c r="E44" s="21">
        <v>2</v>
      </c>
      <c r="F44" s="17" t="s">
        <v>69</v>
      </c>
      <c r="G44" s="17" t="s">
        <v>70</v>
      </c>
      <c r="H44" s="16">
        <v>8</v>
      </c>
      <c r="I44" s="17" t="s">
        <v>3237</v>
      </c>
      <c r="J44" t="str">
        <f t="shared" si="1"/>
        <v>I50.43, N17.9, J90, J81.1, I25.82, I25.10, Z95.1, I48.0</v>
      </c>
      <c r="K44" s="33" t="str">
        <f t="shared" si="2"/>
        <v/>
      </c>
    </row>
    <row r="45" spans="1:11" x14ac:dyDescent="0.25">
      <c r="A45" s="17" t="s">
        <v>50</v>
      </c>
      <c r="B45" s="17" t="s">
        <v>51</v>
      </c>
      <c r="C45" s="18">
        <v>42363</v>
      </c>
      <c r="D45" s="18">
        <v>42365</v>
      </c>
      <c r="E45" s="21">
        <v>2</v>
      </c>
      <c r="F45" s="17" t="s">
        <v>3267</v>
      </c>
      <c r="G45" s="17" t="s">
        <v>3268</v>
      </c>
      <c r="H45" s="16">
        <v>9</v>
      </c>
      <c r="I45" s="17" t="s">
        <v>3237</v>
      </c>
      <c r="J45" t="str">
        <f t="shared" si="1"/>
        <v>I50.43, N17.9, J90, J81.1, I25.82, I25.10, Z95.1, I48.0, E11.9</v>
      </c>
      <c r="K45" s="33" t="str">
        <f t="shared" si="2"/>
        <v/>
      </c>
    </row>
    <row r="46" spans="1:11" x14ac:dyDescent="0.25">
      <c r="A46" s="17" t="s">
        <v>50</v>
      </c>
      <c r="B46" s="17" t="s">
        <v>51</v>
      </c>
      <c r="C46" s="18">
        <v>42363</v>
      </c>
      <c r="D46" s="18">
        <v>42365</v>
      </c>
      <c r="E46" s="21">
        <v>2</v>
      </c>
      <c r="F46" s="17" t="s">
        <v>594</v>
      </c>
      <c r="G46" s="17" t="s">
        <v>595</v>
      </c>
      <c r="H46" s="16">
        <v>10</v>
      </c>
      <c r="I46" s="17" t="s">
        <v>3237</v>
      </c>
      <c r="J46" t="str">
        <f t="shared" si="1"/>
        <v>I50.43, N17.9, J90, J81.1, I25.82, I25.10, Z95.1, I48.0, E11.9, I10</v>
      </c>
      <c r="K46" s="33" t="str">
        <f t="shared" si="2"/>
        <v/>
      </c>
    </row>
    <row r="47" spans="1:11" x14ac:dyDescent="0.25">
      <c r="A47" s="17" t="s">
        <v>50</v>
      </c>
      <c r="B47" s="17" t="s">
        <v>51</v>
      </c>
      <c r="C47" s="18">
        <v>42363</v>
      </c>
      <c r="D47" s="18">
        <v>42365</v>
      </c>
      <c r="E47" s="21">
        <v>2</v>
      </c>
      <c r="F47" s="17" t="s">
        <v>3238</v>
      </c>
      <c r="G47" s="17" t="s">
        <v>3239</v>
      </c>
      <c r="H47" s="16">
        <v>11</v>
      </c>
      <c r="I47" s="17" t="s">
        <v>3237</v>
      </c>
      <c r="J47" t="str">
        <f t="shared" si="1"/>
        <v>I50.43, N17.9, J90, J81.1, I25.82, I25.10, Z95.1, I48.0, E11.9, I10, E78.5</v>
      </c>
      <c r="K47" s="33" t="str">
        <f t="shared" si="2"/>
        <v/>
      </c>
    </row>
    <row r="48" spans="1:11" x14ac:dyDescent="0.25">
      <c r="A48" s="17" t="s">
        <v>50</v>
      </c>
      <c r="B48" s="17" t="s">
        <v>51</v>
      </c>
      <c r="C48" s="18">
        <v>42363</v>
      </c>
      <c r="D48" s="18">
        <v>42365</v>
      </c>
      <c r="E48" s="21">
        <v>2</v>
      </c>
      <c r="F48" s="17" t="s">
        <v>3288</v>
      </c>
      <c r="G48" s="17" t="s">
        <v>3289</v>
      </c>
      <c r="H48" s="16">
        <v>12</v>
      </c>
      <c r="I48" s="17" t="s">
        <v>3237</v>
      </c>
      <c r="J48" t="str">
        <f t="shared" si="1"/>
        <v>I50.43, N17.9, J90, J81.1, I25.82, I25.10, Z95.1, I48.0, E11.9, I10, E78.5, I34.0</v>
      </c>
      <c r="K48" s="33" t="str">
        <f t="shared" si="2"/>
        <v/>
      </c>
    </row>
    <row r="49" spans="1:11" x14ac:dyDescent="0.25">
      <c r="A49" s="17" t="s">
        <v>50</v>
      </c>
      <c r="B49" s="17" t="s">
        <v>51</v>
      </c>
      <c r="C49" s="18">
        <v>42363</v>
      </c>
      <c r="D49" s="18">
        <v>42365</v>
      </c>
      <c r="E49" s="21">
        <v>2</v>
      </c>
      <c r="F49" s="17" t="s">
        <v>3284</v>
      </c>
      <c r="G49" s="17" t="s">
        <v>3285</v>
      </c>
      <c r="H49" s="16">
        <v>13</v>
      </c>
      <c r="I49" s="17" t="s">
        <v>13</v>
      </c>
      <c r="J49" t="str">
        <f t="shared" si="1"/>
        <v>I50.43, N17.9, J90, J81.1, I25.82, I25.10, Z95.1, I48.0, E11.9, I10, E78.5, I34.0, I25.2</v>
      </c>
      <c r="K49" s="33" t="str">
        <f t="shared" si="2"/>
        <v>Last</v>
      </c>
    </row>
    <row r="50" spans="1:11" x14ac:dyDescent="0.25">
      <c r="A50" s="17" t="s">
        <v>56</v>
      </c>
      <c r="B50" s="17" t="s">
        <v>57</v>
      </c>
      <c r="C50" s="18">
        <v>42275</v>
      </c>
      <c r="D50" s="18">
        <v>42284</v>
      </c>
      <c r="E50" s="21">
        <v>9</v>
      </c>
      <c r="F50" s="17" t="s">
        <v>59</v>
      </c>
      <c r="G50" s="17" t="s">
        <v>60</v>
      </c>
      <c r="H50" s="16">
        <v>1</v>
      </c>
      <c r="I50" s="17" t="s">
        <v>3237</v>
      </c>
      <c r="J50" t="str">
        <f t="shared" si="1"/>
        <v>I82.412</v>
      </c>
      <c r="K50" s="33" t="str">
        <f t="shared" si="2"/>
        <v/>
      </c>
    </row>
    <row r="51" spans="1:11" x14ac:dyDescent="0.25">
      <c r="A51" s="17" t="s">
        <v>56</v>
      </c>
      <c r="B51" s="17" t="s">
        <v>57</v>
      </c>
      <c r="C51" s="18">
        <v>42275</v>
      </c>
      <c r="D51" s="18">
        <v>42284</v>
      </c>
      <c r="E51" s="21">
        <v>9</v>
      </c>
      <c r="F51" s="17" t="s">
        <v>3296</v>
      </c>
      <c r="G51" s="17" t="s">
        <v>3297</v>
      </c>
      <c r="H51" s="16">
        <v>2</v>
      </c>
      <c r="I51" s="17" t="s">
        <v>3237</v>
      </c>
      <c r="J51" t="str">
        <f t="shared" si="1"/>
        <v>I82.412, I82.422</v>
      </c>
      <c r="K51" s="33" t="str">
        <f t="shared" si="2"/>
        <v/>
      </c>
    </row>
    <row r="52" spans="1:11" x14ac:dyDescent="0.25">
      <c r="A52" s="17" t="s">
        <v>56</v>
      </c>
      <c r="B52" s="17" t="s">
        <v>57</v>
      </c>
      <c r="C52" s="18">
        <v>42275</v>
      </c>
      <c r="D52" s="18">
        <v>42284</v>
      </c>
      <c r="E52" s="21">
        <v>9</v>
      </c>
      <c r="F52" s="17" t="s">
        <v>3294</v>
      </c>
      <c r="G52" s="17" t="s">
        <v>3295</v>
      </c>
      <c r="H52" s="16">
        <v>3</v>
      </c>
      <c r="I52" s="17" t="s">
        <v>3237</v>
      </c>
      <c r="J52" t="str">
        <f t="shared" si="1"/>
        <v>I82.412, I82.422, G35</v>
      </c>
      <c r="K52" s="33" t="str">
        <f t="shared" si="2"/>
        <v/>
      </c>
    </row>
    <row r="53" spans="1:11" x14ac:dyDescent="0.25">
      <c r="A53" s="17" t="s">
        <v>56</v>
      </c>
      <c r="B53" s="17" t="s">
        <v>57</v>
      </c>
      <c r="C53" s="18">
        <v>42275</v>
      </c>
      <c r="D53" s="18">
        <v>42284</v>
      </c>
      <c r="E53" s="21">
        <v>9</v>
      </c>
      <c r="F53" s="17" t="s">
        <v>893</v>
      </c>
      <c r="G53" s="17" t="s">
        <v>894</v>
      </c>
      <c r="H53" s="16">
        <v>4</v>
      </c>
      <c r="I53" s="17" t="s">
        <v>3237</v>
      </c>
      <c r="J53" t="str">
        <f t="shared" si="1"/>
        <v>I82.412, I82.422, G35, D50.9</v>
      </c>
      <c r="K53" s="33" t="str">
        <f t="shared" si="2"/>
        <v/>
      </c>
    </row>
    <row r="54" spans="1:11" x14ac:dyDescent="0.25">
      <c r="A54" s="17" t="s">
        <v>56</v>
      </c>
      <c r="B54" s="17" t="s">
        <v>57</v>
      </c>
      <c r="C54" s="18">
        <v>42275</v>
      </c>
      <c r="D54" s="18">
        <v>42284</v>
      </c>
      <c r="E54" s="21">
        <v>9</v>
      </c>
      <c r="F54" s="17" t="s">
        <v>594</v>
      </c>
      <c r="G54" s="17" t="s">
        <v>595</v>
      </c>
      <c r="H54" s="16">
        <v>5</v>
      </c>
      <c r="I54" s="17" t="s">
        <v>3237</v>
      </c>
      <c r="J54" t="str">
        <f t="shared" si="1"/>
        <v>I82.412, I82.422, G35, D50.9, I10</v>
      </c>
      <c r="K54" s="33" t="str">
        <f t="shared" si="2"/>
        <v/>
      </c>
    </row>
    <row r="55" spans="1:11" x14ac:dyDescent="0.25">
      <c r="A55" s="17" t="s">
        <v>56</v>
      </c>
      <c r="B55" s="17" t="s">
        <v>57</v>
      </c>
      <c r="C55" s="18">
        <v>42275</v>
      </c>
      <c r="D55" s="18">
        <v>42284</v>
      </c>
      <c r="E55" s="21">
        <v>9</v>
      </c>
      <c r="F55" s="17" t="s">
        <v>3267</v>
      </c>
      <c r="G55" s="17" t="s">
        <v>3268</v>
      </c>
      <c r="H55" s="16">
        <v>6</v>
      </c>
      <c r="I55" s="17" t="s">
        <v>3237</v>
      </c>
      <c r="J55" t="str">
        <f t="shared" si="1"/>
        <v>I82.412, I82.422, G35, D50.9, I10, E11.9</v>
      </c>
      <c r="K55" s="33" t="str">
        <f t="shared" si="2"/>
        <v/>
      </c>
    </row>
    <row r="56" spans="1:11" x14ac:dyDescent="0.25">
      <c r="A56" s="17" t="s">
        <v>56</v>
      </c>
      <c r="B56" s="17" t="s">
        <v>57</v>
      </c>
      <c r="C56" s="18">
        <v>42275</v>
      </c>
      <c r="D56" s="18">
        <v>42284</v>
      </c>
      <c r="E56" s="21">
        <v>9</v>
      </c>
      <c r="F56" s="17" t="s">
        <v>1094</v>
      </c>
      <c r="G56" s="17" t="s">
        <v>1095</v>
      </c>
      <c r="H56" s="16">
        <v>7</v>
      </c>
      <c r="I56" s="17" t="s">
        <v>3237</v>
      </c>
      <c r="J56" t="str">
        <f t="shared" si="1"/>
        <v>I82.412, I82.422, G35, D50.9, I10, E11.9, I82.432</v>
      </c>
      <c r="K56" s="33" t="str">
        <f t="shared" si="2"/>
        <v/>
      </c>
    </row>
    <row r="57" spans="1:11" x14ac:dyDescent="0.25">
      <c r="A57" s="17" t="s">
        <v>56</v>
      </c>
      <c r="B57" s="17" t="s">
        <v>57</v>
      </c>
      <c r="C57" s="18">
        <v>42275</v>
      </c>
      <c r="D57" s="18">
        <v>42284</v>
      </c>
      <c r="E57" s="21">
        <v>9</v>
      </c>
      <c r="F57" s="17" t="s">
        <v>3298</v>
      </c>
      <c r="G57" s="17" t="s">
        <v>3299</v>
      </c>
      <c r="H57" s="16">
        <v>8</v>
      </c>
      <c r="I57" s="17" t="s">
        <v>3237</v>
      </c>
      <c r="J57" t="str">
        <f t="shared" si="1"/>
        <v>I82.412, I82.422, G35, D50.9, I10, E11.9, I82.432, R19.09</v>
      </c>
      <c r="K57" s="33" t="str">
        <f t="shared" si="2"/>
        <v/>
      </c>
    </row>
    <row r="58" spans="1:11" x14ac:dyDescent="0.25">
      <c r="A58" s="17" t="s">
        <v>56</v>
      </c>
      <c r="B58" s="17" t="s">
        <v>57</v>
      </c>
      <c r="C58" s="18">
        <v>42275</v>
      </c>
      <c r="D58" s="18">
        <v>42284</v>
      </c>
      <c r="E58" s="21">
        <v>9</v>
      </c>
      <c r="F58" s="17" t="s">
        <v>1842</v>
      </c>
      <c r="G58" s="17" t="s">
        <v>1843</v>
      </c>
      <c r="H58" s="16">
        <v>9</v>
      </c>
      <c r="I58" s="17" t="s">
        <v>3237</v>
      </c>
      <c r="J58" t="str">
        <f t="shared" si="1"/>
        <v>I82.412, I82.422, G35, D50.9, I10, E11.9, I82.432, R19.09, J44.9</v>
      </c>
      <c r="K58" s="33" t="str">
        <f t="shared" si="2"/>
        <v/>
      </c>
    </row>
    <row r="59" spans="1:11" x14ac:dyDescent="0.25">
      <c r="A59" s="17" t="s">
        <v>56</v>
      </c>
      <c r="B59" s="17" t="s">
        <v>57</v>
      </c>
      <c r="C59" s="18">
        <v>42275</v>
      </c>
      <c r="D59" s="18">
        <v>42284</v>
      </c>
      <c r="E59" s="21">
        <v>9</v>
      </c>
      <c r="F59" s="17" t="s">
        <v>3242</v>
      </c>
      <c r="G59" s="17" t="s">
        <v>3243</v>
      </c>
      <c r="H59" s="16">
        <v>10</v>
      </c>
      <c r="I59" s="17" t="s">
        <v>3237</v>
      </c>
      <c r="J59" t="str">
        <f t="shared" si="1"/>
        <v>I82.412, I82.422, G35, D50.9, I10, E11.9, I82.432, R19.09, J44.9, J45.909</v>
      </c>
      <c r="K59" s="33" t="str">
        <f t="shared" si="2"/>
        <v/>
      </c>
    </row>
    <row r="60" spans="1:11" x14ac:dyDescent="0.25">
      <c r="A60" s="17" t="s">
        <v>56</v>
      </c>
      <c r="B60" s="17" t="s">
        <v>57</v>
      </c>
      <c r="C60" s="18">
        <v>42275</v>
      </c>
      <c r="D60" s="18">
        <v>42284</v>
      </c>
      <c r="E60" s="21">
        <v>9</v>
      </c>
      <c r="F60" s="17" t="s">
        <v>3300</v>
      </c>
      <c r="G60" s="17" t="s">
        <v>3301</v>
      </c>
      <c r="H60" s="16">
        <v>11</v>
      </c>
      <c r="I60" s="17" t="s">
        <v>13</v>
      </c>
      <c r="J60" t="str">
        <f t="shared" si="1"/>
        <v>I82.412, I82.422, G35, D50.9, I10, E11.9, I82.432, R19.09, J44.9, J45.909, Z85.43</v>
      </c>
      <c r="K60" s="33" t="str">
        <f t="shared" si="2"/>
        <v>Last</v>
      </c>
    </row>
    <row r="61" spans="1:11" x14ac:dyDescent="0.25">
      <c r="A61" s="17" t="s">
        <v>66</v>
      </c>
      <c r="B61" s="17" t="s">
        <v>67</v>
      </c>
      <c r="C61" s="18">
        <v>42447</v>
      </c>
      <c r="D61" s="18">
        <v>42451</v>
      </c>
      <c r="E61" s="21">
        <v>4</v>
      </c>
      <c r="F61" s="17" t="s">
        <v>69</v>
      </c>
      <c r="G61" s="17" t="s">
        <v>70</v>
      </c>
      <c r="H61" s="16">
        <v>1</v>
      </c>
      <c r="I61" s="17" t="s">
        <v>3237</v>
      </c>
      <c r="J61" t="str">
        <f t="shared" si="1"/>
        <v>I48.0</v>
      </c>
      <c r="K61" s="33" t="str">
        <f t="shared" si="2"/>
        <v/>
      </c>
    </row>
    <row r="62" spans="1:11" x14ac:dyDescent="0.25">
      <c r="A62" s="17" t="s">
        <v>66</v>
      </c>
      <c r="B62" s="17" t="s">
        <v>67</v>
      </c>
      <c r="C62" s="18">
        <v>42447</v>
      </c>
      <c r="D62" s="18">
        <v>42451</v>
      </c>
      <c r="E62" s="21">
        <v>4</v>
      </c>
      <c r="F62" s="17" t="s">
        <v>1638</v>
      </c>
      <c r="G62" s="17" t="s">
        <v>1639</v>
      </c>
      <c r="H62" s="16">
        <v>2</v>
      </c>
      <c r="I62" s="17" t="s">
        <v>3237</v>
      </c>
      <c r="J62" t="str">
        <f t="shared" si="1"/>
        <v>I48.0, N39.0</v>
      </c>
      <c r="K62" s="33" t="str">
        <f t="shared" si="2"/>
        <v/>
      </c>
    </row>
    <row r="63" spans="1:11" x14ac:dyDescent="0.25">
      <c r="A63" s="17" t="s">
        <v>66</v>
      </c>
      <c r="B63" s="17" t="s">
        <v>67</v>
      </c>
      <c r="C63" s="18">
        <v>42447</v>
      </c>
      <c r="D63" s="18">
        <v>42451</v>
      </c>
      <c r="E63" s="21">
        <v>4</v>
      </c>
      <c r="F63" s="17" t="s">
        <v>196</v>
      </c>
      <c r="G63" s="17" t="s">
        <v>197</v>
      </c>
      <c r="H63" s="16">
        <v>3</v>
      </c>
      <c r="I63" s="17" t="s">
        <v>3237</v>
      </c>
      <c r="J63" t="str">
        <f t="shared" si="1"/>
        <v>I48.0, N39.0, E87.1</v>
      </c>
      <c r="K63" s="33" t="str">
        <f t="shared" si="2"/>
        <v/>
      </c>
    </row>
    <row r="64" spans="1:11" x14ac:dyDescent="0.25">
      <c r="A64" s="17" t="s">
        <v>66</v>
      </c>
      <c r="B64" s="17" t="s">
        <v>67</v>
      </c>
      <c r="C64" s="18">
        <v>42447</v>
      </c>
      <c r="D64" s="18">
        <v>42451</v>
      </c>
      <c r="E64" s="21">
        <v>4</v>
      </c>
      <c r="F64" s="17" t="s">
        <v>3288</v>
      </c>
      <c r="G64" s="17" t="s">
        <v>3289</v>
      </c>
      <c r="H64" s="16">
        <v>4</v>
      </c>
      <c r="I64" s="17" t="s">
        <v>3237</v>
      </c>
      <c r="J64" t="str">
        <f t="shared" si="1"/>
        <v>I48.0, N39.0, E87.1, I34.0</v>
      </c>
      <c r="K64" s="33" t="str">
        <f t="shared" si="2"/>
        <v/>
      </c>
    </row>
    <row r="65" spans="1:11" x14ac:dyDescent="0.25">
      <c r="A65" s="17" t="s">
        <v>66</v>
      </c>
      <c r="B65" s="17" t="s">
        <v>67</v>
      </c>
      <c r="C65" s="18">
        <v>42447</v>
      </c>
      <c r="D65" s="18">
        <v>42451</v>
      </c>
      <c r="E65" s="21">
        <v>4</v>
      </c>
      <c r="F65" s="17" t="s">
        <v>594</v>
      </c>
      <c r="G65" s="17" t="s">
        <v>595</v>
      </c>
      <c r="H65" s="16">
        <v>5</v>
      </c>
      <c r="I65" s="17" t="s">
        <v>3237</v>
      </c>
      <c r="J65" t="str">
        <f t="shared" si="1"/>
        <v>I48.0, N39.0, E87.1, I34.0, I10</v>
      </c>
      <c r="K65" s="33" t="str">
        <f t="shared" si="2"/>
        <v/>
      </c>
    </row>
    <row r="66" spans="1:11" x14ac:dyDescent="0.25">
      <c r="A66" s="17" t="s">
        <v>66</v>
      </c>
      <c r="B66" s="17" t="s">
        <v>67</v>
      </c>
      <c r="C66" s="18">
        <v>42447</v>
      </c>
      <c r="D66" s="18">
        <v>42451</v>
      </c>
      <c r="E66" s="21">
        <v>4</v>
      </c>
      <c r="F66" s="17" t="s">
        <v>3302</v>
      </c>
      <c r="G66" s="17" t="s">
        <v>3303</v>
      </c>
      <c r="H66" s="16">
        <v>6</v>
      </c>
      <c r="I66" s="17" t="s">
        <v>3237</v>
      </c>
      <c r="J66" t="str">
        <f t="shared" si="1"/>
        <v>I48.0, N39.0, E87.1, I34.0, I10, D72.829</v>
      </c>
      <c r="K66" s="33" t="str">
        <f t="shared" si="2"/>
        <v/>
      </c>
    </row>
    <row r="67" spans="1:11" x14ac:dyDescent="0.25">
      <c r="A67" s="17" t="s">
        <v>66</v>
      </c>
      <c r="B67" s="17" t="s">
        <v>67</v>
      </c>
      <c r="C67" s="18">
        <v>42447</v>
      </c>
      <c r="D67" s="18">
        <v>42451</v>
      </c>
      <c r="E67" s="21">
        <v>4</v>
      </c>
      <c r="F67" s="17" t="s">
        <v>3304</v>
      </c>
      <c r="G67" s="17" t="s">
        <v>3305</v>
      </c>
      <c r="H67" s="16">
        <v>7</v>
      </c>
      <c r="I67" s="17" t="s">
        <v>3237</v>
      </c>
      <c r="J67" t="str">
        <f t="shared" si="1"/>
        <v>I48.0, N39.0, E87.1, I34.0, I10, D72.829, S61.412A</v>
      </c>
      <c r="K67" s="33" t="str">
        <f t="shared" si="2"/>
        <v/>
      </c>
    </row>
    <row r="68" spans="1:11" x14ac:dyDescent="0.25">
      <c r="A68" s="17" t="s">
        <v>66</v>
      </c>
      <c r="B68" s="17" t="s">
        <v>67</v>
      </c>
      <c r="C68" s="18">
        <v>42447</v>
      </c>
      <c r="D68" s="18">
        <v>42451</v>
      </c>
      <c r="E68" s="21">
        <v>4</v>
      </c>
      <c r="F68" s="17" t="s">
        <v>3238</v>
      </c>
      <c r="G68" s="17" t="s">
        <v>3239</v>
      </c>
      <c r="H68" s="16">
        <v>8</v>
      </c>
      <c r="I68" s="17" t="s">
        <v>3237</v>
      </c>
      <c r="J68" t="str">
        <f t="shared" si="1"/>
        <v>I48.0, N39.0, E87.1, I34.0, I10, D72.829, S61.412A, E78.5</v>
      </c>
      <c r="K68" s="33" t="str">
        <f t="shared" si="2"/>
        <v/>
      </c>
    </row>
    <row r="69" spans="1:11" x14ac:dyDescent="0.25">
      <c r="A69" s="17" t="s">
        <v>66</v>
      </c>
      <c r="B69" s="17" t="s">
        <v>67</v>
      </c>
      <c r="C69" s="18">
        <v>42447</v>
      </c>
      <c r="D69" s="18">
        <v>42451</v>
      </c>
      <c r="E69" s="21">
        <v>4</v>
      </c>
      <c r="F69" s="17" t="s">
        <v>3283</v>
      </c>
      <c r="G69" s="17" t="s">
        <v>467</v>
      </c>
      <c r="H69" s="16">
        <v>9</v>
      </c>
      <c r="I69" s="17" t="s">
        <v>3237</v>
      </c>
      <c r="J69" t="str">
        <f t="shared" si="1"/>
        <v>I48.0, N39.0, E87.1, I34.0, I10, D72.829, S61.412A, E78.5, I25.10</v>
      </c>
      <c r="K69" s="33" t="str">
        <f t="shared" si="2"/>
        <v/>
      </c>
    </row>
    <row r="70" spans="1:11" ht="30" x14ac:dyDescent="0.25">
      <c r="A70" s="17" t="s">
        <v>66</v>
      </c>
      <c r="B70" s="17" t="s">
        <v>67</v>
      </c>
      <c r="C70" s="18">
        <v>42447</v>
      </c>
      <c r="D70" s="18">
        <v>42451</v>
      </c>
      <c r="E70" s="21">
        <v>4</v>
      </c>
      <c r="F70" s="17" t="s">
        <v>3306</v>
      </c>
      <c r="G70" s="17" t="s">
        <v>3307</v>
      </c>
      <c r="H70" s="16">
        <v>10</v>
      </c>
      <c r="I70" s="17" t="s">
        <v>3237</v>
      </c>
      <c r="J70" t="str">
        <f t="shared" ref="J70:J133" si="3">IF(B70=B69,J69&amp;", "&amp;F70,F70)</f>
        <v>I48.0, N39.0, E87.1, I34.0, I10, D72.829, S61.412A, E78.5, I25.10, W18.30XA</v>
      </c>
      <c r="K70" s="33" t="str">
        <f t="shared" si="2"/>
        <v/>
      </c>
    </row>
    <row r="71" spans="1:11" x14ac:dyDescent="0.25">
      <c r="A71" s="17" t="s">
        <v>66</v>
      </c>
      <c r="B71" s="17" t="s">
        <v>67</v>
      </c>
      <c r="C71" s="18">
        <v>42447</v>
      </c>
      <c r="D71" s="18">
        <v>42451</v>
      </c>
      <c r="E71" s="21">
        <v>4</v>
      </c>
      <c r="F71" s="17" t="s">
        <v>3300</v>
      </c>
      <c r="G71" s="17" t="s">
        <v>3301</v>
      </c>
      <c r="H71" s="16">
        <v>11</v>
      </c>
      <c r="I71" s="17" t="s">
        <v>13</v>
      </c>
      <c r="J71" t="str">
        <f t="shared" si="3"/>
        <v>I48.0, N39.0, E87.1, I34.0, I10, D72.829, S61.412A, E78.5, I25.10, W18.30XA, Z85.43</v>
      </c>
      <c r="K71" s="33" t="str">
        <f t="shared" si="2"/>
        <v/>
      </c>
    </row>
    <row r="72" spans="1:11" x14ac:dyDescent="0.25">
      <c r="A72" s="17" t="s">
        <v>66</v>
      </c>
      <c r="B72" s="17" t="s">
        <v>67</v>
      </c>
      <c r="C72" s="18">
        <v>42447</v>
      </c>
      <c r="D72" s="18">
        <v>42451</v>
      </c>
      <c r="E72" s="21">
        <v>4</v>
      </c>
      <c r="F72" s="17" t="s">
        <v>3310</v>
      </c>
      <c r="G72" s="17" t="s">
        <v>3311</v>
      </c>
      <c r="H72" s="16">
        <v>12</v>
      </c>
      <c r="I72" s="17" t="s">
        <v>13</v>
      </c>
      <c r="J72" t="str">
        <f t="shared" si="3"/>
        <v>I48.0, N39.0, E87.1, I34.0, I10, D72.829, S61.412A, E78.5, I25.10, W18.30XA, Z85.43, Z92.21</v>
      </c>
      <c r="K72" s="33" t="str">
        <f t="shared" si="2"/>
        <v/>
      </c>
    </row>
    <row r="73" spans="1:11" x14ac:dyDescent="0.25">
      <c r="A73" s="17" t="s">
        <v>66</v>
      </c>
      <c r="B73" s="17" t="s">
        <v>67</v>
      </c>
      <c r="C73" s="18">
        <v>42447</v>
      </c>
      <c r="D73" s="18">
        <v>42451</v>
      </c>
      <c r="E73" s="21">
        <v>4</v>
      </c>
      <c r="F73" s="17" t="s">
        <v>3308</v>
      </c>
      <c r="G73" s="17" t="s">
        <v>3309</v>
      </c>
      <c r="H73" s="16">
        <v>13</v>
      </c>
      <c r="I73" s="17" t="s">
        <v>13</v>
      </c>
      <c r="J73" t="str">
        <f t="shared" si="3"/>
        <v>I48.0, N39.0, E87.1, I34.0, I10, D72.829, S61.412A, E78.5, I25.10, W18.30XA, Z85.43, Z92.21, Z91.81</v>
      </c>
      <c r="K73" s="33" t="str">
        <f t="shared" si="2"/>
        <v>Last</v>
      </c>
    </row>
    <row r="74" spans="1:11" x14ac:dyDescent="0.25">
      <c r="A74" s="17" t="s">
        <v>76</v>
      </c>
      <c r="B74" s="17" t="s">
        <v>77</v>
      </c>
      <c r="C74" s="18">
        <v>42279</v>
      </c>
      <c r="D74" s="18">
        <v>42286</v>
      </c>
      <c r="E74" s="21">
        <v>7</v>
      </c>
      <c r="F74" s="17" t="s">
        <v>78</v>
      </c>
      <c r="G74" s="17" t="s">
        <v>79</v>
      </c>
      <c r="H74" s="16">
        <v>1</v>
      </c>
      <c r="I74" s="17" t="s">
        <v>3237</v>
      </c>
      <c r="J74" t="str">
        <f t="shared" si="3"/>
        <v>S82.842A</v>
      </c>
      <c r="K74" s="33" t="str">
        <f t="shared" si="2"/>
        <v/>
      </c>
    </row>
    <row r="75" spans="1:11" x14ac:dyDescent="0.25">
      <c r="A75" s="17" t="s">
        <v>76</v>
      </c>
      <c r="B75" s="17" t="s">
        <v>77</v>
      </c>
      <c r="C75" s="18">
        <v>42279</v>
      </c>
      <c r="D75" s="18">
        <v>42286</v>
      </c>
      <c r="E75" s="21">
        <v>7</v>
      </c>
      <c r="F75" s="17" t="s">
        <v>3322</v>
      </c>
      <c r="G75" s="17" t="s">
        <v>3323</v>
      </c>
      <c r="H75" s="16">
        <v>2</v>
      </c>
      <c r="I75" s="17" t="s">
        <v>3237</v>
      </c>
      <c r="J75" t="str">
        <f t="shared" si="3"/>
        <v>S82.842A, I50.32</v>
      </c>
      <c r="K75" s="33" t="str">
        <f t="shared" si="2"/>
        <v/>
      </c>
    </row>
    <row r="76" spans="1:11" x14ac:dyDescent="0.25">
      <c r="A76" s="17" t="s">
        <v>76</v>
      </c>
      <c r="B76" s="17" t="s">
        <v>77</v>
      </c>
      <c r="C76" s="18">
        <v>42279</v>
      </c>
      <c r="D76" s="18">
        <v>42286</v>
      </c>
      <c r="E76" s="21">
        <v>7</v>
      </c>
      <c r="F76" s="17" t="s">
        <v>3332</v>
      </c>
      <c r="G76" s="17" t="s">
        <v>3333</v>
      </c>
      <c r="H76" s="16">
        <v>3</v>
      </c>
      <c r="I76" s="17" t="s">
        <v>3237</v>
      </c>
      <c r="J76" t="str">
        <f t="shared" si="3"/>
        <v>S82.842A, I50.32, R65.10</v>
      </c>
      <c r="K76" s="33" t="str">
        <f t="shared" si="2"/>
        <v/>
      </c>
    </row>
    <row r="77" spans="1:11" x14ac:dyDescent="0.25">
      <c r="A77" s="17" t="s">
        <v>76</v>
      </c>
      <c r="B77" s="17" t="s">
        <v>77</v>
      </c>
      <c r="C77" s="18">
        <v>42279</v>
      </c>
      <c r="D77" s="18">
        <v>42286</v>
      </c>
      <c r="E77" s="21">
        <v>7</v>
      </c>
      <c r="F77" s="17" t="s">
        <v>3334</v>
      </c>
      <c r="G77" s="17" t="s">
        <v>3335</v>
      </c>
      <c r="H77" s="16">
        <v>4</v>
      </c>
      <c r="I77" s="17" t="s">
        <v>13</v>
      </c>
      <c r="J77" t="str">
        <f t="shared" si="3"/>
        <v>S82.842A, I50.32, R65.10, Z68.41</v>
      </c>
      <c r="K77" s="33" t="str">
        <f t="shared" si="2"/>
        <v/>
      </c>
    </row>
    <row r="78" spans="1:11" x14ac:dyDescent="0.25">
      <c r="A78" s="17" t="s">
        <v>76</v>
      </c>
      <c r="B78" s="17" t="s">
        <v>77</v>
      </c>
      <c r="C78" s="18">
        <v>42279</v>
      </c>
      <c r="D78" s="18">
        <v>42286</v>
      </c>
      <c r="E78" s="21">
        <v>7</v>
      </c>
      <c r="F78" s="17" t="s">
        <v>3314</v>
      </c>
      <c r="G78" s="17" t="s">
        <v>3315</v>
      </c>
      <c r="H78" s="16">
        <v>5</v>
      </c>
      <c r="I78" s="17" t="s">
        <v>3237</v>
      </c>
      <c r="J78" t="str">
        <f t="shared" si="3"/>
        <v>S82.842A, I50.32, R65.10, Z68.41, E55.9</v>
      </c>
      <c r="K78" s="33" t="str">
        <f t="shared" si="2"/>
        <v/>
      </c>
    </row>
    <row r="79" spans="1:11" x14ac:dyDescent="0.25">
      <c r="A79" s="17" t="s">
        <v>76</v>
      </c>
      <c r="B79" s="17" t="s">
        <v>77</v>
      </c>
      <c r="C79" s="18">
        <v>42279</v>
      </c>
      <c r="D79" s="18">
        <v>42286</v>
      </c>
      <c r="E79" s="21">
        <v>7</v>
      </c>
      <c r="F79" s="17" t="s">
        <v>3318</v>
      </c>
      <c r="G79" s="17" t="s">
        <v>3319</v>
      </c>
      <c r="H79" s="16">
        <v>6</v>
      </c>
      <c r="I79" s="17" t="s">
        <v>3237</v>
      </c>
      <c r="J79" t="str">
        <f t="shared" si="3"/>
        <v>S82.842A, I50.32, R65.10, Z68.41, E55.9, E83.52</v>
      </c>
      <c r="K79" s="33" t="str">
        <f t="shared" si="2"/>
        <v/>
      </c>
    </row>
    <row r="80" spans="1:11" x14ac:dyDescent="0.25">
      <c r="A80" s="17" t="s">
        <v>76</v>
      </c>
      <c r="B80" s="17" t="s">
        <v>77</v>
      </c>
      <c r="C80" s="18">
        <v>42279</v>
      </c>
      <c r="D80" s="18">
        <v>42286</v>
      </c>
      <c r="E80" s="21">
        <v>7</v>
      </c>
      <c r="F80" s="17" t="s">
        <v>188</v>
      </c>
      <c r="G80" s="17" t="s">
        <v>189</v>
      </c>
      <c r="H80" s="16">
        <v>7</v>
      </c>
      <c r="I80" s="17" t="s">
        <v>3237</v>
      </c>
      <c r="J80" t="str">
        <f t="shared" si="3"/>
        <v>S82.842A, I50.32, R65.10, Z68.41, E55.9, E83.52, I50.9</v>
      </c>
      <c r="K80" s="33" t="str">
        <f t="shared" si="2"/>
        <v/>
      </c>
    </row>
    <row r="81" spans="1:11" x14ac:dyDescent="0.25">
      <c r="A81" s="17" t="s">
        <v>76</v>
      </c>
      <c r="B81" s="17" t="s">
        <v>77</v>
      </c>
      <c r="C81" s="18">
        <v>42279</v>
      </c>
      <c r="D81" s="18">
        <v>42286</v>
      </c>
      <c r="E81" s="21">
        <v>7</v>
      </c>
      <c r="F81" s="17" t="s">
        <v>3327</v>
      </c>
      <c r="G81" s="17" t="s">
        <v>3328</v>
      </c>
      <c r="H81" s="16">
        <v>8</v>
      </c>
      <c r="I81" s="17" t="s">
        <v>3237</v>
      </c>
      <c r="J81" t="str">
        <f t="shared" si="3"/>
        <v>S82.842A, I50.32, R65.10, Z68.41, E55.9, E83.52, I50.9, R00.0</v>
      </c>
      <c r="K81" s="33" t="str">
        <f t="shared" si="2"/>
        <v/>
      </c>
    </row>
    <row r="82" spans="1:11" x14ac:dyDescent="0.25">
      <c r="A82" s="17" t="s">
        <v>76</v>
      </c>
      <c r="B82" s="17" t="s">
        <v>77</v>
      </c>
      <c r="C82" s="18">
        <v>42279</v>
      </c>
      <c r="D82" s="18">
        <v>42286</v>
      </c>
      <c r="E82" s="21">
        <v>7</v>
      </c>
      <c r="F82" s="17" t="s">
        <v>3238</v>
      </c>
      <c r="G82" s="17" t="s">
        <v>3239</v>
      </c>
      <c r="H82" s="16">
        <v>9</v>
      </c>
      <c r="I82" s="17" t="s">
        <v>3237</v>
      </c>
      <c r="J82" t="str">
        <f t="shared" si="3"/>
        <v>S82.842A, I50.32, R65.10, Z68.41, E55.9, E83.52, I50.9, R00.0, E78.5</v>
      </c>
      <c r="K82" s="33" t="str">
        <f t="shared" si="2"/>
        <v/>
      </c>
    </row>
    <row r="83" spans="1:11" x14ac:dyDescent="0.25">
      <c r="A83" s="17" t="s">
        <v>76</v>
      </c>
      <c r="B83" s="17" t="s">
        <v>77</v>
      </c>
      <c r="C83" s="18">
        <v>42279</v>
      </c>
      <c r="D83" s="18">
        <v>42286</v>
      </c>
      <c r="E83" s="21">
        <v>7</v>
      </c>
      <c r="F83" s="17" t="s">
        <v>594</v>
      </c>
      <c r="G83" s="17" t="s">
        <v>595</v>
      </c>
      <c r="H83" s="16">
        <v>10</v>
      </c>
      <c r="I83" s="17" t="s">
        <v>3237</v>
      </c>
      <c r="J83" t="str">
        <f t="shared" si="3"/>
        <v>S82.842A, I50.32, R65.10, Z68.41, E55.9, E83.52, I50.9, R00.0, E78.5, I10</v>
      </c>
      <c r="K83" s="33" t="str">
        <f t="shared" si="2"/>
        <v/>
      </c>
    </row>
    <row r="84" spans="1:11" x14ac:dyDescent="0.25">
      <c r="A84" s="17" t="s">
        <v>76</v>
      </c>
      <c r="B84" s="17" t="s">
        <v>77</v>
      </c>
      <c r="C84" s="18">
        <v>42279</v>
      </c>
      <c r="D84" s="18">
        <v>42286</v>
      </c>
      <c r="E84" s="21">
        <v>7</v>
      </c>
      <c r="F84" s="17" t="s">
        <v>3283</v>
      </c>
      <c r="G84" s="17" t="s">
        <v>467</v>
      </c>
      <c r="H84" s="16">
        <v>11</v>
      </c>
      <c r="I84" s="17" t="s">
        <v>3237</v>
      </c>
      <c r="J84" t="str">
        <f t="shared" si="3"/>
        <v>S82.842A, I50.32, R65.10, Z68.41, E55.9, E83.52, I50.9, R00.0, E78.5, I10, I25.10</v>
      </c>
      <c r="K84" s="33" t="str">
        <f t="shared" si="2"/>
        <v/>
      </c>
    </row>
    <row r="85" spans="1:11" x14ac:dyDescent="0.25">
      <c r="A85" s="17" t="s">
        <v>76</v>
      </c>
      <c r="B85" s="17" t="s">
        <v>77</v>
      </c>
      <c r="C85" s="18">
        <v>42279</v>
      </c>
      <c r="D85" s="18">
        <v>42286</v>
      </c>
      <c r="E85" s="21">
        <v>7</v>
      </c>
      <c r="F85" s="17" t="s">
        <v>3336</v>
      </c>
      <c r="G85" s="17" t="s">
        <v>3337</v>
      </c>
      <c r="H85" s="16">
        <v>12</v>
      </c>
      <c r="I85" s="17" t="s">
        <v>13</v>
      </c>
      <c r="J85" t="str">
        <f t="shared" si="3"/>
        <v>S82.842A, I50.32, R65.10, Z68.41, E55.9, E83.52, I50.9, R00.0, E78.5, I10, I25.10, Z95.5</v>
      </c>
      <c r="K85" s="33" t="str">
        <f t="shared" si="2"/>
        <v/>
      </c>
    </row>
    <row r="86" spans="1:11" x14ac:dyDescent="0.25">
      <c r="A86" s="17" t="s">
        <v>76</v>
      </c>
      <c r="B86" s="17" t="s">
        <v>77</v>
      </c>
      <c r="C86" s="18">
        <v>42279</v>
      </c>
      <c r="D86" s="18">
        <v>42286</v>
      </c>
      <c r="E86" s="21">
        <v>7</v>
      </c>
      <c r="F86" s="17" t="s">
        <v>1363</v>
      </c>
      <c r="G86" s="17" t="s">
        <v>1364</v>
      </c>
      <c r="H86" s="16">
        <v>13</v>
      </c>
      <c r="I86" s="17" t="s">
        <v>3237</v>
      </c>
      <c r="J86" t="str">
        <f t="shared" si="3"/>
        <v>S82.842A, I50.32, R65.10, Z68.41, E55.9, E83.52, I50.9, R00.0, E78.5, I10, I25.10, Z95.5, R53.1</v>
      </c>
      <c r="K86" s="33" t="str">
        <f t="shared" ref="K86:K149" si="4">IF(B86&lt;&gt;B87,"Last","")</f>
        <v/>
      </c>
    </row>
    <row r="87" spans="1:11" x14ac:dyDescent="0.25">
      <c r="A87" s="17" t="s">
        <v>76</v>
      </c>
      <c r="B87" s="17" t="s">
        <v>77</v>
      </c>
      <c r="C87" s="18">
        <v>42279</v>
      </c>
      <c r="D87" s="18">
        <v>42286</v>
      </c>
      <c r="E87" s="21">
        <v>7</v>
      </c>
      <c r="F87" s="17" t="s">
        <v>3312</v>
      </c>
      <c r="G87" s="17" t="s">
        <v>3313</v>
      </c>
      <c r="H87" s="16">
        <v>14</v>
      </c>
      <c r="I87" s="17" t="s">
        <v>3237</v>
      </c>
      <c r="J87" t="str">
        <f t="shared" si="3"/>
        <v>S82.842A, I50.32, R65.10, Z68.41, E55.9, E83.52, I50.9, R00.0, E78.5, I10, I25.10, Z95.5, R53.1, E21.0</v>
      </c>
      <c r="K87" s="33" t="str">
        <f t="shared" si="4"/>
        <v/>
      </c>
    </row>
    <row r="88" spans="1:11" x14ac:dyDescent="0.25">
      <c r="A88" s="17" t="s">
        <v>76</v>
      </c>
      <c r="B88" s="17" t="s">
        <v>77</v>
      </c>
      <c r="C88" s="18">
        <v>42279</v>
      </c>
      <c r="D88" s="18">
        <v>42286</v>
      </c>
      <c r="E88" s="21">
        <v>7</v>
      </c>
      <c r="F88" s="17" t="s">
        <v>2635</v>
      </c>
      <c r="G88" s="17" t="s">
        <v>3324</v>
      </c>
      <c r="H88" s="16">
        <v>15</v>
      </c>
      <c r="I88" s="17" t="s">
        <v>3237</v>
      </c>
      <c r="J88" t="str">
        <f t="shared" si="3"/>
        <v>S82.842A, I50.32, R65.10, Z68.41, E55.9, E83.52, I50.9, R00.0, E78.5, I10, I25.10, Z95.5, R53.1, E21.0, K59.00</v>
      </c>
      <c r="K88" s="33" t="str">
        <f t="shared" si="4"/>
        <v/>
      </c>
    </row>
    <row r="89" spans="1:11" x14ac:dyDescent="0.25">
      <c r="A89" s="17" t="s">
        <v>76</v>
      </c>
      <c r="B89" s="17" t="s">
        <v>77</v>
      </c>
      <c r="C89" s="18">
        <v>42279</v>
      </c>
      <c r="D89" s="18">
        <v>42286</v>
      </c>
      <c r="E89" s="21">
        <v>7</v>
      </c>
      <c r="F89" s="17" t="s">
        <v>3316</v>
      </c>
      <c r="G89" s="17" t="s">
        <v>3317</v>
      </c>
      <c r="H89" s="16">
        <v>16</v>
      </c>
      <c r="I89" s="17" t="s">
        <v>3237</v>
      </c>
      <c r="J89" t="str">
        <f t="shared" si="3"/>
        <v>S82.842A, I50.32, R65.10, Z68.41, E55.9, E83.52, I50.9, R00.0, E78.5, I10, I25.10, Z95.5, R53.1, E21.0, K59.00, E66.01</v>
      </c>
      <c r="K89" s="33" t="str">
        <f t="shared" si="4"/>
        <v/>
      </c>
    </row>
    <row r="90" spans="1:11" x14ac:dyDescent="0.25">
      <c r="A90" s="17" t="s">
        <v>76</v>
      </c>
      <c r="B90" s="17" t="s">
        <v>77</v>
      </c>
      <c r="C90" s="18">
        <v>42279</v>
      </c>
      <c r="D90" s="18">
        <v>42286</v>
      </c>
      <c r="E90" s="21">
        <v>7</v>
      </c>
      <c r="F90" s="17" t="s">
        <v>3329</v>
      </c>
      <c r="G90" s="17" t="s">
        <v>3330</v>
      </c>
      <c r="H90" s="16">
        <v>17</v>
      </c>
      <c r="I90" s="17" t="s">
        <v>3331</v>
      </c>
      <c r="J90" t="str">
        <f t="shared" si="3"/>
        <v>S82.842A, I50.32, R65.10, Z68.41, E55.9, E83.52, I50.9, R00.0, E78.5, I10, I25.10, Z95.5, R53.1, E21.0, K59.00, E66.01, R33.9</v>
      </c>
      <c r="K90" s="33" t="str">
        <f t="shared" si="4"/>
        <v/>
      </c>
    </row>
    <row r="91" spans="1:11" x14ac:dyDescent="0.25">
      <c r="A91" s="17" t="s">
        <v>76</v>
      </c>
      <c r="B91" s="17" t="s">
        <v>77</v>
      </c>
      <c r="C91" s="18">
        <v>42279</v>
      </c>
      <c r="D91" s="18">
        <v>42286</v>
      </c>
      <c r="E91" s="21">
        <v>7</v>
      </c>
      <c r="F91" s="17" t="s">
        <v>3325</v>
      </c>
      <c r="G91" s="17" t="s">
        <v>3326</v>
      </c>
      <c r="H91" s="16">
        <v>18</v>
      </c>
      <c r="I91" s="17" t="s">
        <v>3237</v>
      </c>
      <c r="J91" t="str">
        <f t="shared" si="3"/>
        <v>S82.842A, I50.32, R65.10, Z68.41, E55.9, E83.52, I50.9, R00.0, E78.5, I10, I25.10, Z95.5, R53.1, E21.0, K59.00, E66.01, R33.9, N40.0</v>
      </c>
      <c r="K91" s="33" t="str">
        <f t="shared" si="4"/>
        <v/>
      </c>
    </row>
    <row r="92" spans="1:11" x14ac:dyDescent="0.25">
      <c r="A92" s="17" t="s">
        <v>76</v>
      </c>
      <c r="B92" s="17" t="s">
        <v>77</v>
      </c>
      <c r="C92" s="18">
        <v>42279</v>
      </c>
      <c r="D92" s="18">
        <v>42286</v>
      </c>
      <c r="E92" s="21">
        <v>7</v>
      </c>
      <c r="F92" s="17" t="s">
        <v>3320</v>
      </c>
      <c r="G92" s="17" t="s">
        <v>3321</v>
      </c>
      <c r="H92" s="16">
        <v>19</v>
      </c>
      <c r="I92" s="17" t="s">
        <v>3237</v>
      </c>
      <c r="J92" t="str">
        <f t="shared" si="3"/>
        <v>S82.842A, I50.32, R65.10, Z68.41, E55.9, E83.52, I50.9, R00.0, E78.5, I10, I25.10, Z95.5, R53.1, E21.0, K59.00, E66.01, R33.9, N40.0, G47.33</v>
      </c>
      <c r="K92" s="33" t="str">
        <f t="shared" si="4"/>
        <v/>
      </c>
    </row>
    <row r="93" spans="1:11" ht="30" x14ac:dyDescent="0.25">
      <c r="A93" s="17" t="s">
        <v>76</v>
      </c>
      <c r="B93" s="17" t="s">
        <v>77</v>
      </c>
      <c r="C93" s="18">
        <v>42279</v>
      </c>
      <c r="D93" s="18">
        <v>42286</v>
      </c>
      <c r="E93" s="21">
        <v>7</v>
      </c>
      <c r="F93" s="17" t="s">
        <v>3306</v>
      </c>
      <c r="G93" s="17" t="s">
        <v>3307</v>
      </c>
      <c r="H93" s="16">
        <v>20</v>
      </c>
      <c r="I93" s="17" t="s">
        <v>3237</v>
      </c>
      <c r="J93" t="str">
        <f t="shared" si="3"/>
        <v>S82.842A, I50.32, R65.10, Z68.41, E55.9, E83.52, I50.9, R00.0, E78.5, I10, I25.10, Z95.5, R53.1, E21.0, K59.00, E66.01, R33.9, N40.0, G47.33, W18.30XA</v>
      </c>
      <c r="K93" s="33" t="str">
        <f t="shared" si="4"/>
        <v/>
      </c>
    </row>
    <row r="94" spans="1:11" x14ac:dyDescent="0.25">
      <c r="A94" s="17" t="s">
        <v>76</v>
      </c>
      <c r="B94" s="17" t="s">
        <v>77</v>
      </c>
      <c r="C94" s="18">
        <v>42279</v>
      </c>
      <c r="D94" s="18">
        <v>42286</v>
      </c>
      <c r="E94" s="21">
        <v>7</v>
      </c>
      <c r="F94" s="17" t="s">
        <v>3277</v>
      </c>
      <c r="G94" s="17" t="s">
        <v>3278</v>
      </c>
      <c r="H94" s="16">
        <v>21</v>
      </c>
      <c r="I94" s="17" t="s">
        <v>13</v>
      </c>
      <c r="J94" t="str">
        <f t="shared" si="3"/>
        <v>S82.842A, I50.32, R65.10, Z68.41, E55.9, E83.52, I50.9, R00.0, E78.5, I10, I25.10, Z95.5, R53.1, E21.0, K59.00, E66.01, R33.9, N40.0, G47.33, W18.30XA, Z79.02</v>
      </c>
      <c r="K94" s="33" t="str">
        <f t="shared" si="4"/>
        <v>Last</v>
      </c>
    </row>
    <row r="95" spans="1:11" x14ac:dyDescent="0.25">
      <c r="A95" s="17" t="s">
        <v>83</v>
      </c>
      <c r="B95" s="17" t="s">
        <v>84</v>
      </c>
      <c r="C95" s="18">
        <v>42423</v>
      </c>
      <c r="D95" s="18">
        <v>42428</v>
      </c>
      <c r="E95" s="21">
        <v>5</v>
      </c>
      <c r="F95" s="17" t="s">
        <v>22</v>
      </c>
      <c r="G95" s="17" t="s">
        <v>23</v>
      </c>
      <c r="H95" s="16">
        <v>1</v>
      </c>
      <c r="I95" s="17" t="s">
        <v>3237</v>
      </c>
      <c r="J95" t="str">
        <f t="shared" si="3"/>
        <v>A41.9</v>
      </c>
      <c r="K95" s="33" t="str">
        <f t="shared" si="4"/>
        <v/>
      </c>
    </row>
    <row r="96" spans="1:11" x14ac:dyDescent="0.25">
      <c r="A96" s="17" t="s">
        <v>83</v>
      </c>
      <c r="B96" s="17" t="s">
        <v>84</v>
      </c>
      <c r="C96" s="18">
        <v>42423</v>
      </c>
      <c r="D96" s="18">
        <v>42428</v>
      </c>
      <c r="E96" s="21">
        <v>5</v>
      </c>
      <c r="F96" s="17" t="s">
        <v>245</v>
      </c>
      <c r="G96" s="17" t="s">
        <v>246</v>
      </c>
      <c r="H96" s="16">
        <v>2</v>
      </c>
      <c r="I96" s="17" t="s">
        <v>3237</v>
      </c>
      <c r="J96" t="str">
        <f t="shared" si="3"/>
        <v>A41.9, J96.01</v>
      </c>
      <c r="K96" s="33" t="str">
        <f t="shared" si="4"/>
        <v/>
      </c>
    </row>
    <row r="97" spans="1:11" x14ac:dyDescent="0.25">
      <c r="A97" s="17" t="s">
        <v>83</v>
      </c>
      <c r="B97" s="17" t="s">
        <v>84</v>
      </c>
      <c r="C97" s="18">
        <v>42423</v>
      </c>
      <c r="D97" s="18">
        <v>42428</v>
      </c>
      <c r="E97" s="21">
        <v>5</v>
      </c>
      <c r="F97" s="17" t="s">
        <v>295</v>
      </c>
      <c r="G97" s="17" t="s">
        <v>296</v>
      </c>
      <c r="H97" s="16">
        <v>3</v>
      </c>
      <c r="I97" s="17" t="s">
        <v>3237</v>
      </c>
      <c r="J97" t="str">
        <f t="shared" si="3"/>
        <v>A41.9, J96.01, I50.23</v>
      </c>
      <c r="K97" s="33" t="str">
        <f t="shared" si="4"/>
        <v/>
      </c>
    </row>
    <row r="98" spans="1:11" x14ac:dyDescent="0.25">
      <c r="A98" s="17" t="s">
        <v>83</v>
      </c>
      <c r="B98" s="17" t="s">
        <v>84</v>
      </c>
      <c r="C98" s="18">
        <v>42423</v>
      </c>
      <c r="D98" s="18">
        <v>42428</v>
      </c>
      <c r="E98" s="21">
        <v>5</v>
      </c>
      <c r="F98" s="17" t="s">
        <v>1560</v>
      </c>
      <c r="G98" s="17" t="s">
        <v>1561</v>
      </c>
      <c r="H98" s="16">
        <v>4</v>
      </c>
      <c r="I98" s="17" t="s">
        <v>3237</v>
      </c>
      <c r="J98" t="str">
        <f t="shared" si="3"/>
        <v>A41.9, J96.01, I50.23, J96.02</v>
      </c>
      <c r="K98" s="33" t="str">
        <f t="shared" si="4"/>
        <v/>
      </c>
    </row>
    <row r="99" spans="1:11" x14ac:dyDescent="0.25">
      <c r="A99" s="17" t="s">
        <v>83</v>
      </c>
      <c r="B99" s="17" t="s">
        <v>84</v>
      </c>
      <c r="C99" s="18">
        <v>42423</v>
      </c>
      <c r="D99" s="18">
        <v>42428</v>
      </c>
      <c r="E99" s="21">
        <v>5</v>
      </c>
      <c r="F99" s="17" t="s">
        <v>11</v>
      </c>
      <c r="G99" s="17" t="s">
        <v>12</v>
      </c>
      <c r="H99" s="16">
        <v>5</v>
      </c>
      <c r="I99" s="17" t="s">
        <v>3237</v>
      </c>
      <c r="J99" t="str">
        <f t="shared" si="3"/>
        <v>A41.9, J96.01, I50.23, J96.02, J18.9</v>
      </c>
      <c r="K99" s="33" t="str">
        <f t="shared" si="4"/>
        <v/>
      </c>
    </row>
    <row r="100" spans="1:11" x14ac:dyDescent="0.25">
      <c r="A100" s="17" t="s">
        <v>83</v>
      </c>
      <c r="B100" s="17" t="s">
        <v>84</v>
      </c>
      <c r="C100" s="18">
        <v>42423</v>
      </c>
      <c r="D100" s="18">
        <v>42428</v>
      </c>
      <c r="E100" s="21">
        <v>5</v>
      </c>
      <c r="F100" s="17" t="s">
        <v>38</v>
      </c>
      <c r="G100" s="17" t="s">
        <v>39</v>
      </c>
      <c r="H100" s="16">
        <v>6</v>
      </c>
      <c r="I100" s="17" t="s">
        <v>3331</v>
      </c>
      <c r="J100" t="str">
        <f t="shared" si="3"/>
        <v>A41.9, J96.01, I50.23, J96.02, J18.9, N17.9</v>
      </c>
      <c r="K100" s="33" t="str">
        <f t="shared" si="4"/>
        <v/>
      </c>
    </row>
    <row r="101" spans="1:11" x14ac:dyDescent="0.25">
      <c r="A101" s="17" t="s">
        <v>83</v>
      </c>
      <c r="B101" s="17" t="s">
        <v>84</v>
      </c>
      <c r="C101" s="18">
        <v>42423</v>
      </c>
      <c r="D101" s="18">
        <v>42428</v>
      </c>
      <c r="E101" s="21">
        <v>5</v>
      </c>
      <c r="F101" s="17" t="s">
        <v>3350</v>
      </c>
      <c r="G101" s="17" t="s">
        <v>3351</v>
      </c>
      <c r="H101" s="16">
        <v>7</v>
      </c>
      <c r="I101" s="17" t="s">
        <v>13</v>
      </c>
      <c r="J101" t="str">
        <f t="shared" si="3"/>
        <v>A41.9, J96.01, I50.23, J96.02, J18.9, N17.9, Z94.0</v>
      </c>
      <c r="K101" s="33" t="str">
        <f t="shared" si="4"/>
        <v/>
      </c>
    </row>
    <row r="102" spans="1:11" x14ac:dyDescent="0.25">
      <c r="A102" s="17" t="s">
        <v>83</v>
      </c>
      <c r="B102" s="17" t="s">
        <v>84</v>
      </c>
      <c r="C102" s="18">
        <v>42423</v>
      </c>
      <c r="D102" s="18">
        <v>42428</v>
      </c>
      <c r="E102" s="21">
        <v>5</v>
      </c>
      <c r="F102" s="17" t="s">
        <v>3283</v>
      </c>
      <c r="G102" s="17" t="s">
        <v>467</v>
      </c>
      <c r="H102" s="16">
        <v>8</v>
      </c>
      <c r="I102" s="17" t="s">
        <v>3237</v>
      </c>
      <c r="J102" t="str">
        <f t="shared" si="3"/>
        <v>A41.9, J96.01, I50.23, J96.02, J18.9, N17.9, Z94.0, I25.10</v>
      </c>
      <c r="K102" s="33" t="str">
        <f t="shared" si="4"/>
        <v/>
      </c>
    </row>
    <row r="103" spans="1:11" x14ac:dyDescent="0.25">
      <c r="A103" s="17" t="s">
        <v>83</v>
      </c>
      <c r="B103" s="17" t="s">
        <v>84</v>
      </c>
      <c r="C103" s="18">
        <v>42423</v>
      </c>
      <c r="D103" s="18">
        <v>42428</v>
      </c>
      <c r="E103" s="21">
        <v>5</v>
      </c>
      <c r="F103" s="17" t="s">
        <v>216</v>
      </c>
      <c r="G103" s="17" t="s">
        <v>217</v>
      </c>
      <c r="H103" s="16">
        <v>9</v>
      </c>
      <c r="I103" s="17" t="s">
        <v>3237</v>
      </c>
      <c r="J103" t="str">
        <f t="shared" si="3"/>
        <v>A41.9, J96.01, I50.23, J96.02, J18.9, N17.9, Z94.0, I25.10, I12.9</v>
      </c>
      <c r="K103" s="33" t="str">
        <f t="shared" si="4"/>
        <v/>
      </c>
    </row>
    <row r="104" spans="1:11" x14ac:dyDescent="0.25">
      <c r="A104" s="17" t="s">
        <v>83</v>
      </c>
      <c r="B104" s="17" t="s">
        <v>84</v>
      </c>
      <c r="C104" s="18">
        <v>42423</v>
      </c>
      <c r="D104" s="18">
        <v>42428</v>
      </c>
      <c r="E104" s="21">
        <v>5</v>
      </c>
      <c r="F104" s="17" t="s">
        <v>3340</v>
      </c>
      <c r="G104" s="17" t="s">
        <v>3341</v>
      </c>
      <c r="H104" s="16">
        <v>10</v>
      </c>
      <c r="I104" s="17" t="s">
        <v>3237</v>
      </c>
      <c r="J104" t="str">
        <f t="shared" si="3"/>
        <v>A41.9, J96.01, I50.23, J96.02, J18.9, N17.9, Z94.0, I25.10, I12.9, N18.9</v>
      </c>
      <c r="K104" s="33" t="str">
        <f t="shared" si="4"/>
        <v/>
      </c>
    </row>
    <row r="105" spans="1:11" x14ac:dyDescent="0.25">
      <c r="A105" s="17" t="s">
        <v>83</v>
      </c>
      <c r="B105" s="17" t="s">
        <v>84</v>
      </c>
      <c r="C105" s="18">
        <v>42423</v>
      </c>
      <c r="D105" s="18">
        <v>42428</v>
      </c>
      <c r="E105" s="21">
        <v>5</v>
      </c>
      <c r="F105" s="17" t="s">
        <v>3238</v>
      </c>
      <c r="G105" s="17" t="s">
        <v>3239</v>
      </c>
      <c r="H105" s="16">
        <v>11</v>
      </c>
      <c r="I105" s="17" t="s">
        <v>3237</v>
      </c>
      <c r="J105" t="str">
        <f t="shared" si="3"/>
        <v>A41.9, J96.01, I50.23, J96.02, J18.9, N17.9, Z94.0, I25.10, I12.9, N18.9, E78.5</v>
      </c>
      <c r="K105" s="33" t="str">
        <f t="shared" si="4"/>
        <v/>
      </c>
    </row>
    <row r="106" spans="1:11" x14ac:dyDescent="0.25">
      <c r="A106" s="17" t="s">
        <v>83</v>
      </c>
      <c r="B106" s="17" t="s">
        <v>84</v>
      </c>
      <c r="C106" s="18">
        <v>42423</v>
      </c>
      <c r="D106" s="18">
        <v>42428</v>
      </c>
      <c r="E106" s="21">
        <v>5</v>
      </c>
      <c r="F106" s="17" t="s">
        <v>3338</v>
      </c>
      <c r="G106" s="17" t="s">
        <v>3339</v>
      </c>
      <c r="H106" s="16">
        <v>12</v>
      </c>
      <c r="I106" s="17" t="s">
        <v>3237</v>
      </c>
      <c r="J106" t="str">
        <f t="shared" si="3"/>
        <v>A41.9, J96.01, I50.23, J96.02, J18.9, N17.9, Z94.0, I25.10, I12.9, N18.9, E78.5, B96.89</v>
      </c>
      <c r="K106" s="33" t="str">
        <f t="shared" si="4"/>
        <v/>
      </c>
    </row>
    <row r="107" spans="1:11" x14ac:dyDescent="0.25">
      <c r="A107" s="17" t="s">
        <v>83</v>
      </c>
      <c r="B107" s="17" t="s">
        <v>84</v>
      </c>
      <c r="C107" s="18">
        <v>42423</v>
      </c>
      <c r="D107" s="18">
        <v>42428</v>
      </c>
      <c r="E107" s="21">
        <v>5</v>
      </c>
      <c r="F107" s="17" t="s">
        <v>3267</v>
      </c>
      <c r="G107" s="17" t="s">
        <v>3268</v>
      </c>
      <c r="H107" s="16">
        <v>13</v>
      </c>
      <c r="I107" s="17" t="s">
        <v>3237</v>
      </c>
      <c r="J107" t="str">
        <f t="shared" si="3"/>
        <v>A41.9, J96.01, I50.23, J96.02, J18.9, N17.9, Z94.0, I25.10, I12.9, N18.9, E78.5, B96.89, E11.9</v>
      </c>
      <c r="K107" s="33" t="str">
        <f t="shared" si="4"/>
        <v/>
      </c>
    </row>
    <row r="108" spans="1:11" x14ac:dyDescent="0.25">
      <c r="A108" s="17" t="s">
        <v>83</v>
      </c>
      <c r="B108" s="17" t="s">
        <v>84</v>
      </c>
      <c r="C108" s="18">
        <v>42423</v>
      </c>
      <c r="D108" s="18">
        <v>42428</v>
      </c>
      <c r="E108" s="21">
        <v>5</v>
      </c>
      <c r="F108" s="17" t="s">
        <v>3320</v>
      </c>
      <c r="G108" s="17" t="s">
        <v>3321</v>
      </c>
      <c r="H108" s="16">
        <v>14</v>
      </c>
      <c r="I108" s="17" t="s">
        <v>3237</v>
      </c>
      <c r="J108" t="str">
        <f t="shared" si="3"/>
        <v>A41.9, J96.01, I50.23, J96.02, J18.9, N17.9, Z94.0, I25.10, I12.9, N18.9, E78.5, B96.89, E11.9, G47.33</v>
      </c>
      <c r="K108" s="33" t="str">
        <f t="shared" si="4"/>
        <v/>
      </c>
    </row>
    <row r="109" spans="1:11" x14ac:dyDescent="0.25">
      <c r="A109" s="17" t="s">
        <v>83</v>
      </c>
      <c r="B109" s="17" t="s">
        <v>84</v>
      </c>
      <c r="C109" s="18">
        <v>42423</v>
      </c>
      <c r="D109" s="18">
        <v>42428</v>
      </c>
      <c r="E109" s="21">
        <v>5</v>
      </c>
      <c r="F109" s="17" t="s">
        <v>3342</v>
      </c>
      <c r="G109" s="17" t="s">
        <v>3343</v>
      </c>
      <c r="H109" s="16">
        <v>15</v>
      </c>
      <c r="I109" s="17" t="s">
        <v>3237</v>
      </c>
      <c r="J109" t="str">
        <f t="shared" si="3"/>
        <v>A41.9, J96.01, I50.23, J96.02, J18.9, N17.9, Z94.0, I25.10, I12.9, N18.9, E78.5, B96.89, E11.9, G47.33, N31.9</v>
      </c>
      <c r="K109" s="33" t="str">
        <f t="shared" si="4"/>
        <v/>
      </c>
    </row>
    <row r="110" spans="1:11" x14ac:dyDescent="0.25">
      <c r="A110" s="17" t="s">
        <v>83</v>
      </c>
      <c r="B110" s="17" t="s">
        <v>84</v>
      </c>
      <c r="C110" s="18">
        <v>42423</v>
      </c>
      <c r="D110" s="18">
        <v>42428</v>
      </c>
      <c r="E110" s="21">
        <v>5</v>
      </c>
      <c r="F110" s="17" t="s">
        <v>3284</v>
      </c>
      <c r="G110" s="17" t="s">
        <v>3285</v>
      </c>
      <c r="H110" s="16">
        <v>16</v>
      </c>
      <c r="I110" s="17" t="s">
        <v>13</v>
      </c>
      <c r="J110" t="str">
        <f t="shared" si="3"/>
        <v>A41.9, J96.01, I50.23, J96.02, J18.9, N17.9, Z94.0, I25.10, I12.9, N18.9, E78.5, B96.89, E11.9, G47.33, N31.9, I25.2</v>
      </c>
      <c r="K110" s="33" t="str">
        <f t="shared" si="4"/>
        <v/>
      </c>
    </row>
    <row r="111" spans="1:11" x14ac:dyDescent="0.25">
      <c r="A111" s="17" t="s">
        <v>83</v>
      </c>
      <c r="B111" s="17" t="s">
        <v>84</v>
      </c>
      <c r="C111" s="18">
        <v>42423</v>
      </c>
      <c r="D111" s="18">
        <v>42428</v>
      </c>
      <c r="E111" s="21">
        <v>5</v>
      </c>
      <c r="F111" s="17" t="s">
        <v>3346</v>
      </c>
      <c r="G111" s="17" t="s">
        <v>3347</v>
      </c>
      <c r="H111" s="16">
        <v>17</v>
      </c>
      <c r="I111" s="17" t="s">
        <v>13</v>
      </c>
      <c r="J111" t="str">
        <f t="shared" si="3"/>
        <v>A41.9, J96.01, I50.23, J96.02, J18.9, N17.9, Z94.0, I25.10, I12.9, N18.9, E78.5, B96.89, E11.9, G47.33, N31.9, I25.2, Z88.1</v>
      </c>
      <c r="K111" s="33" t="str">
        <f t="shared" si="4"/>
        <v/>
      </c>
    </row>
    <row r="112" spans="1:11" x14ac:dyDescent="0.25">
      <c r="A112" s="17" t="s">
        <v>83</v>
      </c>
      <c r="B112" s="17" t="s">
        <v>84</v>
      </c>
      <c r="C112" s="18">
        <v>42423</v>
      </c>
      <c r="D112" s="18">
        <v>42428</v>
      </c>
      <c r="E112" s="21">
        <v>5</v>
      </c>
      <c r="F112" s="17" t="s">
        <v>3336</v>
      </c>
      <c r="G112" s="17" t="s">
        <v>3337</v>
      </c>
      <c r="H112" s="16">
        <v>18</v>
      </c>
      <c r="I112" s="17" t="s">
        <v>13</v>
      </c>
      <c r="J112" t="str">
        <f t="shared" si="3"/>
        <v>A41.9, J96.01, I50.23, J96.02, J18.9, N17.9, Z94.0, I25.10, I12.9, N18.9, E78.5, B96.89, E11.9, G47.33, N31.9, I25.2, Z88.1, Z95.5</v>
      </c>
      <c r="K112" s="33" t="str">
        <f t="shared" si="4"/>
        <v/>
      </c>
    </row>
    <row r="113" spans="1:11" x14ac:dyDescent="0.25">
      <c r="A113" s="17" t="s">
        <v>83</v>
      </c>
      <c r="B113" s="17" t="s">
        <v>84</v>
      </c>
      <c r="C113" s="18">
        <v>42423</v>
      </c>
      <c r="D113" s="18">
        <v>42428</v>
      </c>
      <c r="E113" s="21">
        <v>5</v>
      </c>
      <c r="F113" s="17" t="s">
        <v>3348</v>
      </c>
      <c r="G113" s="17" t="s">
        <v>3349</v>
      </c>
      <c r="H113" s="16">
        <v>19</v>
      </c>
      <c r="I113" s="17" t="s">
        <v>13</v>
      </c>
      <c r="J113" t="str">
        <f t="shared" si="3"/>
        <v>A41.9, J96.01, I50.23, J96.02, J18.9, N17.9, Z94.0, I25.10, I12.9, N18.9, E78.5, B96.89, E11.9, G47.33, N31.9, I25.2, Z88.1, Z95.5, Z88.8</v>
      </c>
      <c r="K113" s="33" t="str">
        <f t="shared" si="4"/>
        <v/>
      </c>
    </row>
    <row r="114" spans="1:11" x14ac:dyDescent="0.25">
      <c r="A114" s="17" t="s">
        <v>83</v>
      </c>
      <c r="B114" s="17" t="s">
        <v>84</v>
      </c>
      <c r="C114" s="18">
        <v>42423</v>
      </c>
      <c r="D114" s="18">
        <v>42428</v>
      </c>
      <c r="E114" s="21">
        <v>5</v>
      </c>
      <c r="F114" s="17" t="s">
        <v>3344</v>
      </c>
      <c r="G114" s="17" t="s">
        <v>3345</v>
      </c>
      <c r="H114" s="16">
        <v>20</v>
      </c>
      <c r="I114" s="17" t="s">
        <v>13</v>
      </c>
      <c r="J114" t="str">
        <f t="shared" si="3"/>
        <v>A41.9, J96.01, I50.23, J96.02, J18.9, N17.9, Z94.0, I25.10, I12.9, N18.9, E78.5, B96.89, E11.9, G47.33, N31.9, I25.2, Z88.1, Z95.5, Z88.8, Z79.4</v>
      </c>
      <c r="K114" s="33" t="str">
        <f t="shared" si="4"/>
        <v>Last</v>
      </c>
    </row>
    <row r="115" spans="1:11" x14ac:dyDescent="0.25">
      <c r="A115" s="17" t="s">
        <v>92</v>
      </c>
      <c r="B115" s="17" t="s">
        <v>94</v>
      </c>
      <c r="C115" s="18">
        <v>42371</v>
      </c>
      <c r="D115" s="18">
        <v>42378</v>
      </c>
      <c r="E115" s="21">
        <v>7</v>
      </c>
      <c r="F115" s="17" t="s">
        <v>22</v>
      </c>
      <c r="G115" s="17" t="s">
        <v>23</v>
      </c>
      <c r="H115" s="16">
        <v>1</v>
      </c>
      <c r="I115" s="17" t="s">
        <v>3237</v>
      </c>
      <c r="J115" t="str">
        <f t="shared" si="3"/>
        <v>A41.9</v>
      </c>
      <c r="K115" s="33" t="str">
        <f t="shared" si="4"/>
        <v/>
      </c>
    </row>
    <row r="116" spans="1:11" x14ac:dyDescent="0.25">
      <c r="A116" s="17" t="s">
        <v>92</v>
      </c>
      <c r="B116" s="17" t="s">
        <v>94</v>
      </c>
      <c r="C116" s="18">
        <v>42371</v>
      </c>
      <c r="D116" s="18">
        <v>42378</v>
      </c>
      <c r="E116" s="21">
        <v>7</v>
      </c>
      <c r="F116" s="17" t="s">
        <v>148</v>
      </c>
      <c r="G116" s="17" t="s">
        <v>149</v>
      </c>
      <c r="H116" s="16">
        <v>2</v>
      </c>
      <c r="I116" s="17" t="s">
        <v>3237</v>
      </c>
      <c r="J116" t="str">
        <f t="shared" si="3"/>
        <v>A41.9, J96.21</v>
      </c>
      <c r="K116" s="33" t="str">
        <f t="shared" si="4"/>
        <v/>
      </c>
    </row>
    <row r="117" spans="1:11" x14ac:dyDescent="0.25">
      <c r="A117" s="17" t="s">
        <v>92</v>
      </c>
      <c r="B117" s="17" t="s">
        <v>94</v>
      </c>
      <c r="C117" s="18">
        <v>42371</v>
      </c>
      <c r="D117" s="18">
        <v>42378</v>
      </c>
      <c r="E117" s="21">
        <v>7</v>
      </c>
      <c r="F117" s="17" t="s">
        <v>3275</v>
      </c>
      <c r="G117" s="17" t="s">
        <v>3276</v>
      </c>
      <c r="H117" s="16">
        <v>3</v>
      </c>
      <c r="I117" s="17" t="s">
        <v>3237</v>
      </c>
      <c r="J117" t="str">
        <f t="shared" si="3"/>
        <v>A41.9, J96.21, R65.20</v>
      </c>
      <c r="K117" s="33" t="str">
        <f t="shared" si="4"/>
        <v/>
      </c>
    </row>
    <row r="118" spans="1:11" x14ac:dyDescent="0.25">
      <c r="A118" s="17" t="s">
        <v>92</v>
      </c>
      <c r="B118" s="17" t="s">
        <v>94</v>
      </c>
      <c r="C118" s="18">
        <v>42371</v>
      </c>
      <c r="D118" s="18">
        <v>42378</v>
      </c>
      <c r="E118" s="21">
        <v>7</v>
      </c>
      <c r="F118" s="17" t="s">
        <v>11</v>
      </c>
      <c r="G118" s="17" t="s">
        <v>12</v>
      </c>
      <c r="H118" s="16">
        <v>4</v>
      </c>
      <c r="I118" s="17" t="s">
        <v>3237</v>
      </c>
      <c r="J118" t="str">
        <f t="shared" si="3"/>
        <v>A41.9, J96.21, R65.20, J18.9</v>
      </c>
      <c r="K118" s="33" t="str">
        <f t="shared" si="4"/>
        <v/>
      </c>
    </row>
    <row r="119" spans="1:11" x14ac:dyDescent="0.25">
      <c r="A119" s="17" t="s">
        <v>92</v>
      </c>
      <c r="B119" s="17" t="s">
        <v>94</v>
      </c>
      <c r="C119" s="18">
        <v>42371</v>
      </c>
      <c r="D119" s="18">
        <v>42378</v>
      </c>
      <c r="E119" s="21">
        <v>7</v>
      </c>
      <c r="F119" s="17" t="s">
        <v>38</v>
      </c>
      <c r="G119" s="17" t="s">
        <v>39</v>
      </c>
      <c r="H119" s="16">
        <v>5</v>
      </c>
      <c r="I119" s="17" t="s">
        <v>3237</v>
      </c>
      <c r="J119" t="str">
        <f t="shared" si="3"/>
        <v>A41.9, J96.21, R65.20, J18.9, N17.9</v>
      </c>
      <c r="K119" s="33" t="str">
        <f t="shared" si="4"/>
        <v/>
      </c>
    </row>
    <row r="120" spans="1:11" x14ac:dyDescent="0.25">
      <c r="A120" s="17" t="s">
        <v>92</v>
      </c>
      <c r="B120" s="17" t="s">
        <v>94</v>
      </c>
      <c r="C120" s="18">
        <v>42371</v>
      </c>
      <c r="D120" s="18">
        <v>42378</v>
      </c>
      <c r="E120" s="21">
        <v>7</v>
      </c>
      <c r="F120" s="17" t="s">
        <v>1032</v>
      </c>
      <c r="G120" s="17" t="s">
        <v>1033</v>
      </c>
      <c r="H120" s="16">
        <v>6</v>
      </c>
      <c r="I120" s="17" t="s">
        <v>3237</v>
      </c>
      <c r="J120" t="str">
        <f t="shared" si="3"/>
        <v>A41.9, J96.21, R65.20, J18.9, N17.9, E87.2</v>
      </c>
      <c r="K120" s="33" t="str">
        <f t="shared" si="4"/>
        <v/>
      </c>
    </row>
    <row r="121" spans="1:11" x14ac:dyDescent="0.25">
      <c r="A121" s="17" t="s">
        <v>92</v>
      </c>
      <c r="B121" s="17" t="s">
        <v>94</v>
      </c>
      <c r="C121" s="18">
        <v>42371</v>
      </c>
      <c r="D121" s="18">
        <v>42378</v>
      </c>
      <c r="E121" s="21">
        <v>7</v>
      </c>
      <c r="F121" s="17" t="s">
        <v>3322</v>
      </c>
      <c r="G121" s="17" t="s">
        <v>3323</v>
      </c>
      <c r="H121" s="16">
        <v>7</v>
      </c>
      <c r="I121" s="17" t="s">
        <v>3237</v>
      </c>
      <c r="J121" t="str">
        <f t="shared" si="3"/>
        <v>A41.9, J96.21, R65.20, J18.9, N17.9, E87.2, I50.32</v>
      </c>
      <c r="K121" s="33" t="str">
        <f t="shared" si="4"/>
        <v/>
      </c>
    </row>
    <row r="122" spans="1:11" x14ac:dyDescent="0.25">
      <c r="A122" s="17" t="s">
        <v>92</v>
      </c>
      <c r="B122" s="17" t="s">
        <v>94</v>
      </c>
      <c r="C122" s="18">
        <v>42371</v>
      </c>
      <c r="D122" s="18">
        <v>42378</v>
      </c>
      <c r="E122" s="21">
        <v>7</v>
      </c>
      <c r="F122" s="17" t="s">
        <v>3352</v>
      </c>
      <c r="G122" s="17" t="s">
        <v>3353</v>
      </c>
      <c r="H122" s="16">
        <v>8</v>
      </c>
      <c r="I122" s="17" t="s">
        <v>3237</v>
      </c>
      <c r="J122" t="str">
        <f t="shared" si="3"/>
        <v>A41.9, J96.21, R65.20, J18.9, N17.9, E87.2, I50.32, E11.40</v>
      </c>
      <c r="K122" s="33" t="str">
        <f t="shared" si="4"/>
        <v/>
      </c>
    </row>
    <row r="123" spans="1:11" x14ac:dyDescent="0.25">
      <c r="A123" s="17" t="s">
        <v>92</v>
      </c>
      <c r="B123" s="17" t="s">
        <v>94</v>
      </c>
      <c r="C123" s="18">
        <v>42371</v>
      </c>
      <c r="D123" s="18">
        <v>42378</v>
      </c>
      <c r="E123" s="21">
        <v>7</v>
      </c>
      <c r="F123" s="17" t="s">
        <v>114</v>
      </c>
      <c r="G123" s="17" t="s">
        <v>115</v>
      </c>
      <c r="H123" s="16">
        <v>9</v>
      </c>
      <c r="I123" s="17" t="s">
        <v>3237</v>
      </c>
      <c r="J123" t="str">
        <f t="shared" si="3"/>
        <v>A41.9, J96.21, R65.20, J18.9, N17.9, E87.2, I50.32, E11.40, J96.22</v>
      </c>
      <c r="K123" s="33" t="str">
        <f t="shared" si="4"/>
        <v/>
      </c>
    </row>
    <row r="124" spans="1:11" x14ac:dyDescent="0.25">
      <c r="A124" s="17" t="s">
        <v>92</v>
      </c>
      <c r="B124" s="17" t="s">
        <v>94</v>
      </c>
      <c r="C124" s="18">
        <v>42371</v>
      </c>
      <c r="D124" s="18">
        <v>42378</v>
      </c>
      <c r="E124" s="21">
        <v>7</v>
      </c>
      <c r="F124" s="17" t="s">
        <v>112</v>
      </c>
      <c r="G124" s="17" t="s">
        <v>113</v>
      </c>
      <c r="H124" s="16">
        <v>10</v>
      </c>
      <c r="I124" s="17" t="s">
        <v>3237</v>
      </c>
      <c r="J124" t="str">
        <f t="shared" si="3"/>
        <v>A41.9, J96.21, R65.20, J18.9, N17.9, E87.2, I50.32, E11.40, J96.22, J44.1</v>
      </c>
      <c r="K124" s="33" t="str">
        <f t="shared" si="4"/>
        <v/>
      </c>
    </row>
    <row r="125" spans="1:11" x14ac:dyDescent="0.25">
      <c r="A125" s="17" t="s">
        <v>92</v>
      </c>
      <c r="B125" s="17" t="s">
        <v>94</v>
      </c>
      <c r="C125" s="18">
        <v>42371</v>
      </c>
      <c r="D125" s="18">
        <v>42378</v>
      </c>
      <c r="E125" s="21">
        <v>7</v>
      </c>
      <c r="F125" s="17" t="s">
        <v>682</v>
      </c>
      <c r="G125" s="17" t="s">
        <v>683</v>
      </c>
      <c r="H125" s="16">
        <v>11</v>
      </c>
      <c r="I125" s="17" t="s">
        <v>3237</v>
      </c>
      <c r="J125" t="str">
        <f t="shared" si="3"/>
        <v>A41.9, J96.21, R65.20, J18.9, N17.9, E87.2, I50.32, E11.40, J96.22, J44.1, J44.0</v>
      </c>
      <c r="K125" s="33" t="str">
        <f t="shared" si="4"/>
        <v/>
      </c>
    </row>
    <row r="126" spans="1:11" x14ac:dyDescent="0.25">
      <c r="A126" s="17" t="s">
        <v>92</v>
      </c>
      <c r="B126" s="17" t="s">
        <v>94</v>
      </c>
      <c r="C126" s="18">
        <v>42371</v>
      </c>
      <c r="D126" s="18">
        <v>42378</v>
      </c>
      <c r="E126" s="21">
        <v>7</v>
      </c>
      <c r="F126" s="17" t="s">
        <v>1638</v>
      </c>
      <c r="G126" s="17" t="s">
        <v>1639</v>
      </c>
      <c r="H126" s="16">
        <v>12</v>
      </c>
      <c r="I126" s="17" t="s">
        <v>3331</v>
      </c>
      <c r="J126" t="str">
        <f t="shared" si="3"/>
        <v>A41.9, J96.21, R65.20, J18.9, N17.9, E87.2, I50.32, E11.40, J96.22, J44.1, J44.0, N39.0</v>
      </c>
      <c r="K126" s="33" t="str">
        <f t="shared" si="4"/>
        <v/>
      </c>
    </row>
    <row r="127" spans="1:11" x14ac:dyDescent="0.25">
      <c r="A127" s="17" t="s">
        <v>92</v>
      </c>
      <c r="B127" s="17" t="s">
        <v>94</v>
      </c>
      <c r="C127" s="18">
        <v>42371</v>
      </c>
      <c r="D127" s="18">
        <v>42378</v>
      </c>
      <c r="E127" s="21">
        <v>7</v>
      </c>
      <c r="F127" s="17" t="s">
        <v>3358</v>
      </c>
      <c r="G127" s="17" t="s">
        <v>3359</v>
      </c>
      <c r="H127" s="16">
        <v>13</v>
      </c>
      <c r="I127" s="17" t="s">
        <v>13</v>
      </c>
      <c r="J127" t="str">
        <f t="shared" si="3"/>
        <v>A41.9, J96.21, R65.20, J18.9, N17.9, E87.2, I50.32, E11.40, J96.22, J44.1, J44.0, N39.0, Z99.81</v>
      </c>
      <c r="K127" s="33" t="str">
        <f t="shared" si="4"/>
        <v/>
      </c>
    </row>
    <row r="128" spans="1:11" x14ac:dyDescent="0.25">
      <c r="A128" s="17" t="s">
        <v>92</v>
      </c>
      <c r="B128" s="17" t="s">
        <v>94</v>
      </c>
      <c r="C128" s="18">
        <v>42371</v>
      </c>
      <c r="D128" s="18">
        <v>42378</v>
      </c>
      <c r="E128" s="21">
        <v>7</v>
      </c>
      <c r="F128" s="17" t="s">
        <v>3354</v>
      </c>
      <c r="G128" s="17" t="s">
        <v>3355</v>
      </c>
      <c r="H128" s="16">
        <v>14</v>
      </c>
      <c r="I128" s="17" t="s">
        <v>3237</v>
      </c>
      <c r="J128" t="str">
        <f t="shared" si="3"/>
        <v>A41.9, J96.21, R65.20, J18.9, N17.9, E87.2, I50.32, E11.40, J96.22, J44.1, J44.0, N39.0, Z99.81, Y95</v>
      </c>
      <c r="K128" s="33" t="str">
        <f t="shared" si="4"/>
        <v/>
      </c>
    </row>
    <row r="129" spans="1:11" x14ac:dyDescent="0.25">
      <c r="A129" s="17" t="s">
        <v>92</v>
      </c>
      <c r="B129" s="17" t="s">
        <v>94</v>
      </c>
      <c r="C129" s="18">
        <v>42371</v>
      </c>
      <c r="D129" s="18">
        <v>42378</v>
      </c>
      <c r="E129" s="21">
        <v>7</v>
      </c>
      <c r="F129" s="17" t="s">
        <v>3288</v>
      </c>
      <c r="G129" s="17" t="s">
        <v>3289</v>
      </c>
      <c r="H129" s="16">
        <v>15</v>
      </c>
      <c r="I129" s="17" t="s">
        <v>3237</v>
      </c>
      <c r="J129" t="str">
        <f t="shared" si="3"/>
        <v>A41.9, J96.21, R65.20, J18.9, N17.9, E87.2, I50.32, E11.40, J96.22, J44.1, J44.0, N39.0, Z99.81, Y95, I34.0</v>
      </c>
      <c r="K129" s="33" t="str">
        <f t="shared" si="4"/>
        <v/>
      </c>
    </row>
    <row r="130" spans="1:11" x14ac:dyDescent="0.25">
      <c r="A130" s="17" t="s">
        <v>92</v>
      </c>
      <c r="B130" s="17" t="s">
        <v>94</v>
      </c>
      <c r="C130" s="18">
        <v>42371</v>
      </c>
      <c r="D130" s="18">
        <v>42378</v>
      </c>
      <c r="E130" s="21">
        <v>7</v>
      </c>
      <c r="F130" s="17" t="s">
        <v>934</v>
      </c>
      <c r="G130" s="17" t="s">
        <v>935</v>
      </c>
      <c r="H130" s="16">
        <v>16</v>
      </c>
      <c r="I130" s="17" t="s">
        <v>3237</v>
      </c>
      <c r="J130" t="str">
        <f t="shared" si="3"/>
        <v>A41.9, J96.21, R65.20, J18.9, N17.9, E87.2, I50.32, E11.40, J96.22, J44.1, J44.0, N39.0, Z99.81, Y95, I34.0, E87.6</v>
      </c>
      <c r="K130" s="33" t="str">
        <f t="shared" si="4"/>
        <v/>
      </c>
    </row>
    <row r="131" spans="1:11" x14ac:dyDescent="0.25">
      <c r="A131" s="17" t="s">
        <v>92</v>
      </c>
      <c r="B131" s="17" t="s">
        <v>94</v>
      </c>
      <c r="C131" s="18">
        <v>42371</v>
      </c>
      <c r="D131" s="18">
        <v>42378</v>
      </c>
      <c r="E131" s="21">
        <v>7</v>
      </c>
      <c r="F131" s="17" t="s">
        <v>3320</v>
      </c>
      <c r="G131" s="17" t="s">
        <v>3321</v>
      </c>
      <c r="H131" s="16">
        <v>17</v>
      </c>
      <c r="I131" s="17" t="s">
        <v>3237</v>
      </c>
      <c r="J131" t="str">
        <f t="shared" si="3"/>
        <v>A41.9, J96.21, R65.20, J18.9, N17.9, E87.2, I50.32, E11.40, J96.22, J44.1, J44.0, N39.0, Z99.81, Y95, I34.0, E87.6, G47.33</v>
      </c>
      <c r="K131" s="33" t="str">
        <f t="shared" si="4"/>
        <v/>
      </c>
    </row>
    <row r="132" spans="1:11" x14ac:dyDescent="0.25">
      <c r="A132" s="17" t="s">
        <v>92</v>
      </c>
      <c r="B132" s="17" t="s">
        <v>94</v>
      </c>
      <c r="C132" s="18">
        <v>42371</v>
      </c>
      <c r="D132" s="18">
        <v>42378</v>
      </c>
      <c r="E132" s="21">
        <v>7</v>
      </c>
      <c r="F132" s="17" t="s">
        <v>594</v>
      </c>
      <c r="G132" s="17" t="s">
        <v>595</v>
      </c>
      <c r="H132" s="16">
        <v>18</v>
      </c>
      <c r="I132" s="17" t="s">
        <v>3237</v>
      </c>
      <c r="J132" t="str">
        <f t="shared" si="3"/>
        <v>A41.9, J96.21, R65.20, J18.9, N17.9, E87.2, I50.32, E11.40, J96.22, J44.1, J44.0, N39.0, Z99.81, Y95, I34.0, E87.6, G47.33, I10</v>
      </c>
      <c r="K132" s="33" t="str">
        <f t="shared" si="4"/>
        <v/>
      </c>
    </row>
    <row r="133" spans="1:11" x14ac:dyDescent="0.25">
      <c r="A133" s="17" t="s">
        <v>92</v>
      </c>
      <c r="B133" s="17" t="s">
        <v>94</v>
      </c>
      <c r="C133" s="18">
        <v>42371</v>
      </c>
      <c r="D133" s="18">
        <v>42378</v>
      </c>
      <c r="E133" s="21">
        <v>7</v>
      </c>
      <c r="F133" s="17" t="s">
        <v>3283</v>
      </c>
      <c r="G133" s="17" t="s">
        <v>467</v>
      </c>
      <c r="H133" s="16">
        <v>19</v>
      </c>
      <c r="I133" s="17" t="s">
        <v>3237</v>
      </c>
      <c r="J133" t="str">
        <f t="shared" si="3"/>
        <v>A41.9, J96.21, R65.20, J18.9, N17.9, E87.2, I50.32, E11.40, J96.22, J44.1, J44.0, N39.0, Z99.81, Y95, I34.0, E87.6, G47.33, I10, I25.10</v>
      </c>
      <c r="K133" s="33" t="str">
        <f t="shared" si="4"/>
        <v/>
      </c>
    </row>
    <row r="134" spans="1:11" x14ac:dyDescent="0.25">
      <c r="A134" s="17" t="s">
        <v>92</v>
      </c>
      <c r="B134" s="17" t="s">
        <v>94</v>
      </c>
      <c r="C134" s="18">
        <v>42371</v>
      </c>
      <c r="D134" s="18">
        <v>42378</v>
      </c>
      <c r="E134" s="21">
        <v>7</v>
      </c>
      <c r="F134" s="17" t="s">
        <v>3292</v>
      </c>
      <c r="G134" s="17" t="s">
        <v>3293</v>
      </c>
      <c r="H134" s="16">
        <v>20</v>
      </c>
      <c r="I134" s="17" t="s">
        <v>13</v>
      </c>
      <c r="J134" t="str">
        <f t="shared" ref="J134:J197" si="5">IF(B134=B133,J133&amp;", "&amp;F134,F134)</f>
        <v>A41.9, J96.21, R65.20, J18.9, N17.9, E87.2, I50.32, E11.40, J96.22, J44.1, J44.0, N39.0, Z99.81, Y95, I34.0, E87.6, G47.33, I10, I25.10, Z95.1</v>
      </c>
      <c r="K134" s="33" t="str">
        <f t="shared" si="4"/>
        <v/>
      </c>
    </row>
    <row r="135" spans="1:11" x14ac:dyDescent="0.25">
      <c r="A135" s="17" t="s">
        <v>92</v>
      </c>
      <c r="B135" s="17" t="s">
        <v>94</v>
      </c>
      <c r="C135" s="18">
        <v>42371</v>
      </c>
      <c r="D135" s="18">
        <v>42378</v>
      </c>
      <c r="E135" s="21">
        <v>7</v>
      </c>
      <c r="F135" s="17" t="s">
        <v>3336</v>
      </c>
      <c r="G135" s="17" t="s">
        <v>3337</v>
      </c>
      <c r="H135" s="16">
        <v>21</v>
      </c>
      <c r="I135" s="17" t="s">
        <v>13</v>
      </c>
      <c r="J135" t="str">
        <f t="shared" si="5"/>
        <v>A41.9, J96.21, R65.20, J18.9, N17.9, E87.2, I50.32, E11.40, J96.22, J44.1, J44.0, N39.0, Z99.81, Y95, I34.0, E87.6, G47.33, I10, I25.10, Z95.1, Z95.5</v>
      </c>
      <c r="K135" s="33" t="str">
        <f t="shared" si="4"/>
        <v/>
      </c>
    </row>
    <row r="136" spans="1:11" x14ac:dyDescent="0.25">
      <c r="A136" s="17" t="s">
        <v>92</v>
      </c>
      <c r="B136" s="17" t="s">
        <v>94</v>
      </c>
      <c r="C136" s="18">
        <v>42371</v>
      </c>
      <c r="D136" s="18">
        <v>42378</v>
      </c>
      <c r="E136" s="21">
        <v>7</v>
      </c>
      <c r="F136" s="17" t="s">
        <v>3356</v>
      </c>
      <c r="G136" s="17" t="s">
        <v>3357</v>
      </c>
      <c r="H136" s="16">
        <v>22</v>
      </c>
      <c r="I136" s="17" t="s">
        <v>13</v>
      </c>
      <c r="J136" t="str">
        <f t="shared" si="5"/>
        <v>A41.9, J96.21, R65.20, J18.9, N17.9, E87.2, I50.32, E11.40, J96.22, J44.1, J44.0, N39.0, Z99.81, Y95, I34.0, E87.6, G47.33, I10, I25.10, Z95.1, Z95.5, Z87.01</v>
      </c>
      <c r="K136" s="33" t="str">
        <f t="shared" si="4"/>
        <v/>
      </c>
    </row>
    <row r="137" spans="1:11" x14ac:dyDescent="0.25">
      <c r="A137" s="17" t="s">
        <v>92</v>
      </c>
      <c r="B137" s="17" t="s">
        <v>94</v>
      </c>
      <c r="C137" s="18">
        <v>42371</v>
      </c>
      <c r="D137" s="18">
        <v>42378</v>
      </c>
      <c r="E137" s="21">
        <v>7</v>
      </c>
      <c r="F137" s="17" t="s">
        <v>3265</v>
      </c>
      <c r="G137" s="17" t="s">
        <v>3266</v>
      </c>
      <c r="H137" s="16">
        <v>23</v>
      </c>
      <c r="I137" s="17" t="s">
        <v>13</v>
      </c>
      <c r="J137" t="str">
        <f t="shared" si="5"/>
        <v>A41.9, J96.21, R65.20, J18.9, N17.9, E87.2, I50.32, E11.40, J96.22, J44.1, J44.0, N39.0, Z99.81, Y95, I34.0, E87.6, G47.33, I10, I25.10, Z95.1, Z95.5, Z87.01, Z87.891</v>
      </c>
      <c r="K137" s="33" t="str">
        <f t="shared" si="4"/>
        <v>Last</v>
      </c>
    </row>
    <row r="138" spans="1:11" x14ac:dyDescent="0.25">
      <c r="A138" s="17" t="s">
        <v>97</v>
      </c>
      <c r="B138" s="17" t="s">
        <v>98</v>
      </c>
      <c r="C138" s="18">
        <v>42312</v>
      </c>
      <c r="D138" s="18">
        <v>42326</v>
      </c>
      <c r="E138" s="21">
        <v>14</v>
      </c>
      <c r="F138" s="17" t="s">
        <v>100</v>
      </c>
      <c r="G138" s="17" t="s">
        <v>101</v>
      </c>
      <c r="H138" s="16">
        <v>1</v>
      </c>
      <c r="I138" s="17" t="s">
        <v>3237</v>
      </c>
      <c r="J138" t="str">
        <f t="shared" si="5"/>
        <v>A41.01</v>
      </c>
      <c r="K138" s="33" t="str">
        <f t="shared" si="4"/>
        <v/>
      </c>
    </row>
    <row r="139" spans="1:11" x14ac:dyDescent="0.25">
      <c r="A139" s="17" t="s">
        <v>97</v>
      </c>
      <c r="B139" s="17" t="s">
        <v>98</v>
      </c>
      <c r="C139" s="18">
        <v>42312</v>
      </c>
      <c r="D139" s="18">
        <v>42326</v>
      </c>
      <c r="E139" s="21">
        <v>14</v>
      </c>
      <c r="F139" s="17" t="s">
        <v>592</v>
      </c>
      <c r="G139" s="17" t="s">
        <v>593</v>
      </c>
      <c r="H139" s="16">
        <v>2</v>
      </c>
      <c r="I139" s="17" t="s">
        <v>3237</v>
      </c>
      <c r="J139" t="str">
        <f t="shared" si="5"/>
        <v>A41.01, G93.41</v>
      </c>
      <c r="K139" s="33" t="str">
        <f t="shared" si="4"/>
        <v/>
      </c>
    </row>
    <row r="140" spans="1:11" x14ac:dyDescent="0.25">
      <c r="A140" s="17" t="s">
        <v>97</v>
      </c>
      <c r="B140" s="17" t="s">
        <v>98</v>
      </c>
      <c r="C140" s="18">
        <v>42312</v>
      </c>
      <c r="D140" s="18">
        <v>42326</v>
      </c>
      <c r="E140" s="21">
        <v>14</v>
      </c>
      <c r="F140" s="17" t="s">
        <v>38</v>
      </c>
      <c r="G140" s="17" t="s">
        <v>39</v>
      </c>
      <c r="H140" s="16">
        <v>3</v>
      </c>
      <c r="I140" s="17" t="s">
        <v>3237</v>
      </c>
      <c r="J140" t="str">
        <f t="shared" si="5"/>
        <v>A41.01, G93.41, N17.9</v>
      </c>
      <c r="K140" s="33" t="str">
        <f t="shared" si="4"/>
        <v/>
      </c>
    </row>
    <row r="141" spans="1:11" x14ac:dyDescent="0.25">
      <c r="A141" s="17" t="s">
        <v>97</v>
      </c>
      <c r="B141" s="17" t="s">
        <v>98</v>
      </c>
      <c r="C141" s="18">
        <v>42312</v>
      </c>
      <c r="D141" s="18">
        <v>42326</v>
      </c>
      <c r="E141" s="21">
        <v>14</v>
      </c>
      <c r="F141" s="17" t="s">
        <v>3368</v>
      </c>
      <c r="G141" s="17" t="s">
        <v>3369</v>
      </c>
      <c r="H141" s="16">
        <v>4</v>
      </c>
      <c r="I141" s="17" t="s">
        <v>3237</v>
      </c>
      <c r="J141" t="str">
        <f t="shared" si="5"/>
        <v>A41.01, G93.41, N17.9, E87.0</v>
      </c>
      <c r="K141" s="33" t="str">
        <f t="shared" si="4"/>
        <v/>
      </c>
    </row>
    <row r="142" spans="1:11" x14ac:dyDescent="0.25">
      <c r="A142" s="17" t="s">
        <v>97</v>
      </c>
      <c r="B142" s="17" t="s">
        <v>98</v>
      </c>
      <c r="C142" s="18">
        <v>42312</v>
      </c>
      <c r="D142" s="18">
        <v>42326</v>
      </c>
      <c r="E142" s="21">
        <v>14</v>
      </c>
      <c r="F142" s="17" t="s">
        <v>3370</v>
      </c>
      <c r="G142" s="17" t="s">
        <v>3371</v>
      </c>
      <c r="H142" s="16">
        <v>5</v>
      </c>
      <c r="I142" s="17" t="s">
        <v>3331</v>
      </c>
      <c r="J142" t="str">
        <f t="shared" si="5"/>
        <v>A41.01, G93.41, N17.9, E87.0, E87.4</v>
      </c>
      <c r="K142" s="33" t="str">
        <f t="shared" si="4"/>
        <v/>
      </c>
    </row>
    <row r="143" spans="1:11" x14ac:dyDescent="0.25">
      <c r="A143" s="17" t="s">
        <v>97</v>
      </c>
      <c r="B143" s="17" t="s">
        <v>98</v>
      </c>
      <c r="C143" s="18">
        <v>42312</v>
      </c>
      <c r="D143" s="18">
        <v>42326</v>
      </c>
      <c r="E143" s="21">
        <v>14</v>
      </c>
      <c r="F143" s="17" t="s">
        <v>3382</v>
      </c>
      <c r="G143" s="17" t="s">
        <v>3383</v>
      </c>
      <c r="H143" s="16">
        <v>6</v>
      </c>
      <c r="I143" s="17" t="s">
        <v>3237</v>
      </c>
      <c r="J143" t="str">
        <f t="shared" si="5"/>
        <v>A41.01, G93.41, N17.9, E87.0, E87.4, J96.11</v>
      </c>
      <c r="K143" s="33" t="str">
        <f t="shared" si="4"/>
        <v/>
      </c>
    </row>
    <row r="144" spans="1:11" x14ac:dyDescent="0.25">
      <c r="A144" s="17" t="s">
        <v>97</v>
      </c>
      <c r="B144" s="17" t="s">
        <v>98</v>
      </c>
      <c r="C144" s="18">
        <v>42312</v>
      </c>
      <c r="D144" s="18">
        <v>42326</v>
      </c>
      <c r="E144" s="21">
        <v>14</v>
      </c>
      <c r="F144" s="17" t="s">
        <v>1685</v>
      </c>
      <c r="G144" s="17" t="s">
        <v>1686</v>
      </c>
      <c r="H144" s="16">
        <v>7</v>
      </c>
      <c r="I144" s="17" t="s">
        <v>3331</v>
      </c>
      <c r="J144" t="str">
        <f t="shared" si="5"/>
        <v>A41.01, G93.41, N17.9, E87.0, E87.4, J96.11, D68.9</v>
      </c>
      <c r="K144" s="33" t="str">
        <f t="shared" si="4"/>
        <v/>
      </c>
    </row>
    <row r="145" spans="1:11" x14ac:dyDescent="0.25">
      <c r="A145" s="17" t="s">
        <v>97</v>
      </c>
      <c r="B145" s="17" t="s">
        <v>98</v>
      </c>
      <c r="C145" s="18">
        <v>42312</v>
      </c>
      <c r="D145" s="18">
        <v>42326</v>
      </c>
      <c r="E145" s="21">
        <v>14</v>
      </c>
      <c r="F145" s="17" t="s">
        <v>11</v>
      </c>
      <c r="G145" s="17" t="s">
        <v>12</v>
      </c>
      <c r="H145" s="16">
        <v>8</v>
      </c>
      <c r="I145" s="17" t="s">
        <v>3331</v>
      </c>
      <c r="J145" t="str">
        <f t="shared" si="5"/>
        <v>A41.01, G93.41, N17.9, E87.0, E87.4, J96.11, D68.9, J18.9</v>
      </c>
      <c r="K145" s="33" t="str">
        <f t="shared" si="4"/>
        <v/>
      </c>
    </row>
    <row r="146" spans="1:11" x14ac:dyDescent="0.25">
      <c r="A146" s="17" t="s">
        <v>97</v>
      </c>
      <c r="B146" s="17" t="s">
        <v>98</v>
      </c>
      <c r="C146" s="18">
        <v>42312</v>
      </c>
      <c r="D146" s="18">
        <v>42326</v>
      </c>
      <c r="E146" s="21">
        <v>14</v>
      </c>
      <c r="F146" s="17" t="s">
        <v>3380</v>
      </c>
      <c r="G146" s="17" t="s">
        <v>3381</v>
      </c>
      <c r="H146" s="16">
        <v>9</v>
      </c>
      <c r="I146" s="17" t="s">
        <v>3237</v>
      </c>
      <c r="J146" t="str">
        <f t="shared" si="5"/>
        <v>A41.01, G93.41, N17.9, E87.0, E87.4, J96.11, D68.9, J18.9, I85.00</v>
      </c>
      <c r="K146" s="33" t="str">
        <f t="shared" si="4"/>
        <v/>
      </c>
    </row>
    <row r="147" spans="1:11" x14ac:dyDescent="0.25">
      <c r="A147" s="17" t="s">
        <v>97</v>
      </c>
      <c r="B147" s="17" t="s">
        <v>98</v>
      </c>
      <c r="C147" s="18">
        <v>42312</v>
      </c>
      <c r="D147" s="18">
        <v>42326</v>
      </c>
      <c r="E147" s="21">
        <v>14</v>
      </c>
      <c r="F147" s="17" t="s">
        <v>196</v>
      </c>
      <c r="G147" s="17" t="s">
        <v>197</v>
      </c>
      <c r="H147" s="16">
        <v>10</v>
      </c>
      <c r="I147" s="17" t="s">
        <v>3331</v>
      </c>
      <c r="J147" t="str">
        <f t="shared" si="5"/>
        <v>A41.01, G93.41, N17.9, E87.0, E87.4, J96.11, D68.9, J18.9, I85.00, E87.1</v>
      </c>
      <c r="K147" s="33" t="str">
        <f t="shared" si="4"/>
        <v/>
      </c>
    </row>
    <row r="148" spans="1:11" x14ac:dyDescent="0.25">
      <c r="A148" s="17" t="s">
        <v>97</v>
      </c>
      <c r="B148" s="17" t="s">
        <v>98</v>
      </c>
      <c r="C148" s="18">
        <v>42312</v>
      </c>
      <c r="D148" s="18">
        <v>42326</v>
      </c>
      <c r="E148" s="21">
        <v>14</v>
      </c>
      <c r="F148" s="17" t="s">
        <v>1638</v>
      </c>
      <c r="G148" s="17" t="s">
        <v>1639</v>
      </c>
      <c r="H148" s="16">
        <v>11</v>
      </c>
      <c r="I148" s="17" t="s">
        <v>3237</v>
      </c>
      <c r="J148" t="str">
        <f t="shared" si="5"/>
        <v>A41.01, G93.41, N17.9, E87.0, E87.4, J96.11, D68.9, J18.9, I85.00, E87.1, N39.0</v>
      </c>
      <c r="K148" s="33" t="str">
        <f t="shared" si="4"/>
        <v/>
      </c>
    </row>
    <row r="149" spans="1:11" x14ac:dyDescent="0.25">
      <c r="A149" s="17" t="s">
        <v>97</v>
      </c>
      <c r="B149" s="17" t="s">
        <v>98</v>
      </c>
      <c r="C149" s="18">
        <v>42312</v>
      </c>
      <c r="D149" s="18">
        <v>42326</v>
      </c>
      <c r="E149" s="21">
        <v>14</v>
      </c>
      <c r="F149" s="17" t="s">
        <v>1938</v>
      </c>
      <c r="G149" s="17" t="s">
        <v>1939</v>
      </c>
      <c r="H149" s="16">
        <v>12</v>
      </c>
      <c r="I149" s="17" t="s">
        <v>3237</v>
      </c>
      <c r="J149" t="str">
        <f t="shared" si="5"/>
        <v>A41.01, G93.41, N17.9, E87.0, E87.4, J96.11, D68.9, J18.9, I85.00, E87.1, N39.0, K76.6</v>
      </c>
      <c r="K149" s="33" t="str">
        <f t="shared" si="4"/>
        <v/>
      </c>
    </row>
    <row r="150" spans="1:11" x14ac:dyDescent="0.25">
      <c r="A150" s="17" t="s">
        <v>97</v>
      </c>
      <c r="B150" s="17" t="s">
        <v>98</v>
      </c>
      <c r="C150" s="18">
        <v>42312</v>
      </c>
      <c r="D150" s="18">
        <v>42326</v>
      </c>
      <c r="E150" s="21">
        <v>14</v>
      </c>
      <c r="F150" s="17" t="s">
        <v>3275</v>
      </c>
      <c r="G150" s="17" t="s">
        <v>3276</v>
      </c>
      <c r="H150" s="16">
        <v>13</v>
      </c>
      <c r="I150" s="17" t="s">
        <v>3237</v>
      </c>
      <c r="J150" t="str">
        <f t="shared" si="5"/>
        <v>A41.01, G93.41, N17.9, E87.0, E87.4, J96.11, D68.9, J18.9, I85.00, E87.1, N39.0, K76.6, R65.20</v>
      </c>
      <c r="K150" s="33" t="str">
        <f t="shared" ref="K150:K213" si="6">IF(B150&lt;&gt;B151,"Last","")</f>
        <v/>
      </c>
    </row>
    <row r="151" spans="1:11" x14ac:dyDescent="0.25">
      <c r="A151" s="17" t="s">
        <v>97</v>
      </c>
      <c r="B151" s="17" t="s">
        <v>98</v>
      </c>
      <c r="C151" s="18">
        <v>42312</v>
      </c>
      <c r="D151" s="18">
        <v>42326</v>
      </c>
      <c r="E151" s="21">
        <v>14</v>
      </c>
      <c r="F151" s="17" t="s">
        <v>3362</v>
      </c>
      <c r="G151" s="17" t="s">
        <v>3363</v>
      </c>
      <c r="H151" s="16">
        <v>14</v>
      </c>
      <c r="I151" s="17" t="s">
        <v>3237</v>
      </c>
      <c r="J151" t="str">
        <f t="shared" si="5"/>
        <v>A41.01, G93.41, N17.9, E87.0, E87.4, J96.11, D68.9, J18.9, I85.00, E87.1, N39.0, K76.6, R65.20, D69.6</v>
      </c>
      <c r="K151" s="33" t="str">
        <f t="shared" si="6"/>
        <v/>
      </c>
    </row>
    <row r="152" spans="1:11" x14ac:dyDescent="0.25">
      <c r="A152" s="17" t="s">
        <v>97</v>
      </c>
      <c r="B152" s="17" t="s">
        <v>98</v>
      </c>
      <c r="C152" s="18">
        <v>42312</v>
      </c>
      <c r="D152" s="18">
        <v>42326</v>
      </c>
      <c r="E152" s="21">
        <v>14</v>
      </c>
      <c r="F152" s="17" t="s">
        <v>1474</v>
      </c>
      <c r="G152" s="17" t="s">
        <v>1475</v>
      </c>
      <c r="H152" s="16">
        <v>15</v>
      </c>
      <c r="I152" s="17" t="s">
        <v>3237</v>
      </c>
      <c r="J152" t="str">
        <f t="shared" si="5"/>
        <v>A41.01, G93.41, N17.9, E87.0, E87.4, J96.11, D68.9, J18.9, I85.00, E87.1, N39.0, K76.6, R65.20, D69.6, E11.65</v>
      </c>
      <c r="K152" s="33" t="str">
        <f t="shared" si="6"/>
        <v/>
      </c>
    </row>
    <row r="153" spans="1:11" x14ac:dyDescent="0.25">
      <c r="A153" s="17" t="s">
        <v>97</v>
      </c>
      <c r="B153" s="17" t="s">
        <v>98</v>
      </c>
      <c r="C153" s="18">
        <v>42312</v>
      </c>
      <c r="D153" s="18">
        <v>42326</v>
      </c>
      <c r="E153" s="21">
        <v>14</v>
      </c>
      <c r="F153" s="17" t="s">
        <v>3384</v>
      </c>
      <c r="G153" s="17" t="s">
        <v>3385</v>
      </c>
      <c r="H153" s="16">
        <v>16</v>
      </c>
      <c r="I153" s="17" t="s">
        <v>3237</v>
      </c>
      <c r="J153" t="str">
        <f t="shared" si="5"/>
        <v>A41.01, G93.41, N17.9, E87.0, E87.4, J96.11, D68.9, J18.9, I85.00, E87.1, N39.0, K76.6, R65.20, D69.6, E11.65, K74.69</v>
      </c>
      <c r="K153" s="33" t="str">
        <f t="shared" si="6"/>
        <v/>
      </c>
    </row>
    <row r="154" spans="1:11" x14ac:dyDescent="0.25">
      <c r="A154" s="17" t="s">
        <v>97</v>
      </c>
      <c r="B154" s="17" t="s">
        <v>98</v>
      </c>
      <c r="C154" s="18">
        <v>42312</v>
      </c>
      <c r="D154" s="18">
        <v>42326</v>
      </c>
      <c r="E154" s="21">
        <v>14</v>
      </c>
      <c r="F154" s="17" t="s">
        <v>1842</v>
      </c>
      <c r="G154" s="17" t="s">
        <v>1843</v>
      </c>
      <c r="H154" s="16">
        <v>17</v>
      </c>
      <c r="I154" s="17" t="s">
        <v>3237</v>
      </c>
      <c r="J154" t="str">
        <f t="shared" si="5"/>
        <v>A41.01, G93.41, N17.9, E87.0, E87.4, J96.11, D68.9, J18.9, I85.00, E87.1, N39.0, K76.6, R65.20, D69.6, E11.65, K74.69, J44.9</v>
      </c>
      <c r="K154" s="33" t="str">
        <f t="shared" si="6"/>
        <v/>
      </c>
    </row>
    <row r="155" spans="1:11" x14ac:dyDescent="0.25">
      <c r="A155" s="17" t="s">
        <v>97</v>
      </c>
      <c r="B155" s="17" t="s">
        <v>98</v>
      </c>
      <c r="C155" s="18">
        <v>42312</v>
      </c>
      <c r="D155" s="18">
        <v>42326</v>
      </c>
      <c r="E155" s="21">
        <v>14</v>
      </c>
      <c r="F155" s="17" t="s">
        <v>3366</v>
      </c>
      <c r="G155" s="17" t="s">
        <v>3367</v>
      </c>
      <c r="H155" s="16">
        <v>18</v>
      </c>
      <c r="I155" s="17" t="s">
        <v>3237</v>
      </c>
      <c r="J155" t="str">
        <f t="shared" si="5"/>
        <v>A41.01, G93.41, N17.9, E87.0, E87.4, J96.11, D68.9, J18.9, I85.00, E87.1, N39.0, K76.6, R65.20, D69.6, E11.65, K74.69, J44.9, E83.42</v>
      </c>
      <c r="K155" s="33" t="str">
        <f t="shared" si="6"/>
        <v/>
      </c>
    </row>
    <row r="156" spans="1:11" x14ac:dyDescent="0.25">
      <c r="A156" s="17" t="s">
        <v>97</v>
      </c>
      <c r="B156" s="17" t="s">
        <v>98</v>
      </c>
      <c r="C156" s="18">
        <v>42312</v>
      </c>
      <c r="D156" s="18">
        <v>42326</v>
      </c>
      <c r="E156" s="21">
        <v>14</v>
      </c>
      <c r="F156" s="17" t="s">
        <v>3372</v>
      </c>
      <c r="G156" s="17" t="s">
        <v>3373</v>
      </c>
      <c r="H156" s="16">
        <v>19</v>
      </c>
      <c r="I156" s="17" t="s">
        <v>3331</v>
      </c>
      <c r="J156" t="str">
        <f t="shared" si="5"/>
        <v>A41.01, G93.41, N17.9, E87.0, E87.4, J96.11, D68.9, J18.9, I85.00, E87.1, N39.0, K76.6, R65.20, D69.6, E11.65, K74.69, J44.9, E83.42, E87.70</v>
      </c>
      <c r="K156" s="33" t="str">
        <f t="shared" si="6"/>
        <v/>
      </c>
    </row>
    <row r="157" spans="1:11" x14ac:dyDescent="0.25">
      <c r="A157" s="17" t="s">
        <v>97</v>
      </c>
      <c r="B157" s="17" t="s">
        <v>98</v>
      </c>
      <c r="C157" s="18">
        <v>42312</v>
      </c>
      <c r="D157" s="18">
        <v>42326</v>
      </c>
      <c r="E157" s="21">
        <v>14</v>
      </c>
      <c r="F157" s="17" t="s">
        <v>3374</v>
      </c>
      <c r="G157" s="17" t="s">
        <v>3375</v>
      </c>
      <c r="H157" s="16">
        <v>20</v>
      </c>
      <c r="I157" s="17" t="s">
        <v>3331</v>
      </c>
      <c r="J157" t="str">
        <f t="shared" si="5"/>
        <v>A41.01, G93.41, N17.9, E87.0, E87.4, J96.11, D68.9, J18.9, I85.00, E87.1, N39.0, K76.6, R65.20, D69.6, E11.65, K74.69, J44.9, E83.42, E87.70, E88.81</v>
      </c>
      <c r="K157" s="33" t="str">
        <f t="shared" si="6"/>
        <v/>
      </c>
    </row>
    <row r="158" spans="1:11" x14ac:dyDescent="0.25">
      <c r="A158" s="17" t="s">
        <v>97</v>
      </c>
      <c r="B158" s="17" t="s">
        <v>98</v>
      </c>
      <c r="C158" s="18">
        <v>42312</v>
      </c>
      <c r="D158" s="18">
        <v>42326</v>
      </c>
      <c r="E158" s="21">
        <v>14</v>
      </c>
      <c r="F158" s="17" t="s">
        <v>3376</v>
      </c>
      <c r="G158" s="17" t="s">
        <v>3377</v>
      </c>
      <c r="H158" s="16">
        <v>21</v>
      </c>
      <c r="I158" s="17" t="s">
        <v>3237</v>
      </c>
      <c r="J158" t="str">
        <f t="shared" si="5"/>
        <v>A41.01, G93.41, N17.9, E87.0, E87.4, J96.11, D68.9, J18.9, I85.00, E87.1, N39.0, K76.6, R65.20, D69.6, E11.65, K74.69, J44.9, E83.42, E87.70, E88.81, I07.1</v>
      </c>
      <c r="K158" s="33" t="str">
        <f t="shared" si="6"/>
        <v/>
      </c>
    </row>
    <row r="159" spans="1:11" x14ac:dyDescent="0.25">
      <c r="A159" s="17" t="s">
        <v>97</v>
      </c>
      <c r="B159" s="17" t="s">
        <v>98</v>
      </c>
      <c r="C159" s="18">
        <v>42312</v>
      </c>
      <c r="D159" s="18">
        <v>42326</v>
      </c>
      <c r="E159" s="21">
        <v>14</v>
      </c>
      <c r="F159" s="17" t="s">
        <v>3283</v>
      </c>
      <c r="G159" s="17" t="s">
        <v>467</v>
      </c>
      <c r="H159" s="16">
        <v>22</v>
      </c>
      <c r="I159" s="17" t="s">
        <v>3237</v>
      </c>
      <c r="J159" t="str">
        <f t="shared" si="5"/>
        <v>A41.01, G93.41, N17.9, E87.0, E87.4, J96.11, D68.9, J18.9, I85.00, E87.1, N39.0, K76.6, R65.20, D69.6, E11.65, K74.69, J44.9, E83.42, E87.70, E88.81, I07.1, I25.10</v>
      </c>
      <c r="K159" s="33" t="str">
        <f t="shared" si="6"/>
        <v/>
      </c>
    </row>
    <row r="160" spans="1:11" x14ac:dyDescent="0.25">
      <c r="A160" s="17" t="s">
        <v>97</v>
      </c>
      <c r="B160" s="17" t="s">
        <v>98</v>
      </c>
      <c r="C160" s="18">
        <v>42312</v>
      </c>
      <c r="D160" s="18">
        <v>42326</v>
      </c>
      <c r="E160" s="21">
        <v>14</v>
      </c>
      <c r="F160" s="17" t="s">
        <v>3378</v>
      </c>
      <c r="G160" s="17" t="s">
        <v>3379</v>
      </c>
      <c r="H160" s="16">
        <v>23</v>
      </c>
      <c r="I160" s="17" t="s">
        <v>3237</v>
      </c>
      <c r="J160" t="str">
        <f t="shared" si="5"/>
        <v>A41.01, G93.41, N17.9, E87.0, E87.4, J96.11, D68.9, J18.9, I85.00, E87.1, N39.0, K76.6, R65.20, D69.6, E11.65, K74.69, J44.9, E83.42, E87.70, E88.81, I07.1, I25.10, I70.0</v>
      </c>
      <c r="K160" s="33" t="str">
        <f t="shared" si="6"/>
        <v/>
      </c>
    </row>
    <row r="161" spans="1:11" x14ac:dyDescent="0.25">
      <c r="A161" s="17" t="s">
        <v>97</v>
      </c>
      <c r="B161" s="17" t="s">
        <v>98</v>
      </c>
      <c r="C161" s="18">
        <v>42312</v>
      </c>
      <c r="D161" s="18">
        <v>42326</v>
      </c>
      <c r="E161" s="21">
        <v>14</v>
      </c>
      <c r="F161" s="17" t="s">
        <v>3261</v>
      </c>
      <c r="G161" s="17" t="s">
        <v>3262</v>
      </c>
      <c r="H161" s="16">
        <v>24</v>
      </c>
      <c r="I161" s="17" t="s">
        <v>3237</v>
      </c>
      <c r="J161" t="str">
        <f t="shared" si="5"/>
        <v>A41.01, G93.41, N17.9, E87.0, E87.4, J96.11, D68.9, J18.9, I85.00, E87.1, N39.0, K76.6, R65.20, D69.6, E11.65, K74.69, J44.9, E83.42, E87.70, E88.81, I07.1, I25.10, I70.0, Z66</v>
      </c>
      <c r="K161" s="33" t="str">
        <f t="shared" si="6"/>
        <v/>
      </c>
    </row>
    <row r="162" spans="1:11" x14ac:dyDescent="0.25">
      <c r="A162" s="17" t="s">
        <v>97</v>
      </c>
      <c r="B162" s="17" t="s">
        <v>98</v>
      </c>
      <c r="C162" s="18">
        <v>42312</v>
      </c>
      <c r="D162" s="18">
        <v>42326</v>
      </c>
      <c r="E162" s="21">
        <v>14</v>
      </c>
      <c r="F162" s="17" t="s">
        <v>3284</v>
      </c>
      <c r="G162" s="17" t="s">
        <v>3285</v>
      </c>
      <c r="H162" s="16">
        <v>25</v>
      </c>
      <c r="I162" s="17" t="s">
        <v>13</v>
      </c>
      <c r="J162" t="str">
        <f t="shared" si="5"/>
        <v>A41.01, G93.41, N17.9, E87.0, E87.4, J96.11, D68.9, J18.9, I85.00, E87.1, N39.0, K76.6, R65.20, D69.6, E11.65, K74.69, J44.9, E83.42, E87.70, E88.81, I07.1, I25.10, I70.0, Z66, I25.2</v>
      </c>
      <c r="K162" s="33" t="str">
        <f t="shared" si="6"/>
        <v/>
      </c>
    </row>
    <row r="163" spans="1:11" x14ac:dyDescent="0.25">
      <c r="A163" s="17" t="s">
        <v>97</v>
      </c>
      <c r="B163" s="17" t="s">
        <v>98</v>
      </c>
      <c r="C163" s="18">
        <v>42312</v>
      </c>
      <c r="D163" s="18">
        <v>42326</v>
      </c>
      <c r="E163" s="21">
        <v>14</v>
      </c>
      <c r="F163" s="17" t="s">
        <v>3364</v>
      </c>
      <c r="G163" s="17" t="s">
        <v>3365</v>
      </c>
      <c r="H163" s="16">
        <v>26</v>
      </c>
      <c r="I163" s="17" t="s">
        <v>3237</v>
      </c>
      <c r="J163" t="str">
        <f t="shared" si="5"/>
        <v>A41.01, G93.41, N17.9, E87.0, E87.4, J96.11, D68.9, J18.9, I85.00, E87.1, N39.0, K76.6, R65.20, D69.6, E11.65, K74.69, J44.9, E83.42, E87.70, E88.81, I07.1, I25.10, I70.0, Z66, I25.2, D73.1</v>
      </c>
      <c r="K163" s="33" t="str">
        <f t="shared" si="6"/>
        <v/>
      </c>
    </row>
    <row r="164" spans="1:11" x14ac:dyDescent="0.25">
      <c r="A164" s="17" t="s">
        <v>97</v>
      </c>
      <c r="B164" s="17" t="s">
        <v>98</v>
      </c>
      <c r="C164" s="18">
        <v>42312</v>
      </c>
      <c r="D164" s="18">
        <v>42326</v>
      </c>
      <c r="E164" s="21">
        <v>14</v>
      </c>
      <c r="F164" s="17" t="s">
        <v>3386</v>
      </c>
      <c r="G164" s="17" t="s">
        <v>3387</v>
      </c>
      <c r="H164" s="16">
        <v>27</v>
      </c>
      <c r="I164" s="17" t="s">
        <v>3237</v>
      </c>
      <c r="J164" t="str">
        <f t="shared" si="5"/>
        <v>A41.01, G93.41, N17.9, E87.0, E87.4, J96.11, D68.9, J18.9, I85.00, E87.1, N39.0, K76.6, R65.20, D69.6, E11.65, K74.69, J44.9, E83.42, E87.70, E88.81, I07.1, I25.10, I70.0, Z66, I25.2, D73.1, M06.9</v>
      </c>
      <c r="K164" s="33" t="str">
        <f t="shared" si="6"/>
        <v/>
      </c>
    </row>
    <row r="165" spans="1:11" x14ac:dyDescent="0.25">
      <c r="A165" s="17" t="s">
        <v>97</v>
      </c>
      <c r="B165" s="17" t="s">
        <v>98</v>
      </c>
      <c r="C165" s="18">
        <v>42312</v>
      </c>
      <c r="D165" s="18">
        <v>42326</v>
      </c>
      <c r="E165" s="21">
        <v>14</v>
      </c>
      <c r="F165" s="17" t="s">
        <v>3360</v>
      </c>
      <c r="G165" s="17" t="s">
        <v>3361</v>
      </c>
      <c r="H165" s="16">
        <v>28</v>
      </c>
      <c r="I165" s="17" t="s">
        <v>3331</v>
      </c>
      <c r="J165" t="str">
        <f t="shared" si="5"/>
        <v>A41.01, G93.41, N17.9, E87.0, E87.4, J96.11, D68.9, J18.9, I85.00, E87.1, N39.0, K76.6, R65.20, D69.6, E11.65, K74.69, J44.9, E83.42, E87.70, E88.81, I07.1, I25.10, I70.0, Z66, I25.2, D73.1, M06.9, B35.6</v>
      </c>
      <c r="K165" s="33" t="str">
        <f t="shared" si="6"/>
        <v/>
      </c>
    </row>
    <row r="166" spans="1:11" x14ac:dyDescent="0.25">
      <c r="A166" s="17" t="s">
        <v>97</v>
      </c>
      <c r="B166" s="17" t="s">
        <v>98</v>
      </c>
      <c r="C166" s="18">
        <v>42312</v>
      </c>
      <c r="D166" s="18">
        <v>42326</v>
      </c>
      <c r="E166" s="21">
        <v>14</v>
      </c>
      <c r="F166" s="17" t="s">
        <v>594</v>
      </c>
      <c r="G166" s="17" t="s">
        <v>595</v>
      </c>
      <c r="H166" s="16">
        <v>29</v>
      </c>
      <c r="I166" s="17" t="s">
        <v>3237</v>
      </c>
      <c r="J166" t="str">
        <f t="shared" si="5"/>
        <v>A41.01, G93.41, N17.9, E87.0, E87.4, J96.11, D68.9, J18.9, I85.00, E87.1, N39.0, K76.6, R65.20, D69.6, E11.65, K74.69, J44.9, E83.42, E87.70, E88.81, I07.1, I25.10, I70.0, Z66, I25.2, D73.1, M06.9, B35.6, I10</v>
      </c>
      <c r="K166" s="33" t="str">
        <f t="shared" si="6"/>
        <v/>
      </c>
    </row>
    <row r="167" spans="1:11" x14ac:dyDescent="0.25">
      <c r="A167" s="17" t="s">
        <v>97</v>
      </c>
      <c r="B167" s="17" t="s">
        <v>98</v>
      </c>
      <c r="C167" s="18">
        <v>42312</v>
      </c>
      <c r="D167" s="18">
        <v>42326</v>
      </c>
      <c r="E167" s="21">
        <v>14</v>
      </c>
      <c r="F167" s="17" t="s">
        <v>934</v>
      </c>
      <c r="G167" s="17" t="s">
        <v>935</v>
      </c>
      <c r="H167" s="16">
        <v>30</v>
      </c>
      <c r="I167" s="17" t="s">
        <v>3237</v>
      </c>
      <c r="J167" t="str">
        <f t="shared" si="5"/>
        <v>A41.01, G93.41, N17.9, E87.0, E87.4, J96.11, D68.9, J18.9, I85.00, E87.1, N39.0, K76.6, R65.20, D69.6, E11.65, K74.69, J44.9, E83.42, E87.70, E88.81, I07.1, I25.10, I70.0, Z66, I25.2, D73.1, M06.9, B35.6, I10, E87.6</v>
      </c>
      <c r="K167" s="33" t="str">
        <f t="shared" si="6"/>
        <v>Last</v>
      </c>
    </row>
    <row r="168" spans="1:11" x14ac:dyDescent="0.25">
      <c r="A168" s="17" t="s">
        <v>106</v>
      </c>
      <c r="B168" s="17" t="s">
        <v>107</v>
      </c>
      <c r="C168" s="18">
        <v>42407</v>
      </c>
      <c r="D168" s="18">
        <v>42409</v>
      </c>
      <c r="E168" s="21">
        <v>2</v>
      </c>
      <c r="F168" s="17" t="s">
        <v>22</v>
      </c>
      <c r="G168" s="17" t="s">
        <v>23</v>
      </c>
      <c r="H168" s="16">
        <v>1</v>
      </c>
      <c r="I168" s="17" t="s">
        <v>3237</v>
      </c>
      <c r="J168" t="str">
        <f t="shared" si="5"/>
        <v>A41.9</v>
      </c>
      <c r="K168" s="33" t="str">
        <f t="shared" si="6"/>
        <v/>
      </c>
    </row>
    <row r="169" spans="1:11" x14ac:dyDescent="0.25">
      <c r="A169" s="17" t="s">
        <v>106</v>
      </c>
      <c r="B169" s="17" t="s">
        <v>107</v>
      </c>
      <c r="C169" s="18">
        <v>42407</v>
      </c>
      <c r="D169" s="18">
        <v>42409</v>
      </c>
      <c r="E169" s="21">
        <v>2</v>
      </c>
      <c r="F169" s="17" t="s">
        <v>245</v>
      </c>
      <c r="G169" s="17" t="s">
        <v>246</v>
      </c>
      <c r="H169" s="16">
        <v>2</v>
      </c>
      <c r="I169" s="17" t="s">
        <v>3237</v>
      </c>
      <c r="J169" t="str">
        <f t="shared" si="5"/>
        <v>A41.9, J96.01</v>
      </c>
      <c r="K169" s="33" t="str">
        <f t="shared" si="6"/>
        <v/>
      </c>
    </row>
    <row r="170" spans="1:11" x14ac:dyDescent="0.25">
      <c r="A170" s="17" t="s">
        <v>106</v>
      </c>
      <c r="B170" s="17" t="s">
        <v>107</v>
      </c>
      <c r="C170" s="18">
        <v>42407</v>
      </c>
      <c r="D170" s="18">
        <v>42409</v>
      </c>
      <c r="E170" s="21">
        <v>2</v>
      </c>
      <c r="F170" s="17" t="s">
        <v>3275</v>
      </c>
      <c r="G170" s="17" t="s">
        <v>3276</v>
      </c>
      <c r="H170" s="16">
        <v>3</v>
      </c>
      <c r="I170" s="17" t="s">
        <v>3237</v>
      </c>
      <c r="J170" t="str">
        <f t="shared" si="5"/>
        <v>A41.9, J96.01, R65.20</v>
      </c>
      <c r="K170" s="33" t="str">
        <f t="shared" si="6"/>
        <v/>
      </c>
    </row>
    <row r="171" spans="1:11" x14ac:dyDescent="0.25">
      <c r="A171" s="17" t="s">
        <v>106</v>
      </c>
      <c r="B171" s="17" t="s">
        <v>107</v>
      </c>
      <c r="C171" s="18">
        <v>42407</v>
      </c>
      <c r="D171" s="18">
        <v>42409</v>
      </c>
      <c r="E171" s="21">
        <v>2</v>
      </c>
      <c r="F171" s="17" t="s">
        <v>11</v>
      </c>
      <c r="G171" s="17" t="s">
        <v>12</v>
      </c>
      <c r="H171" s="16">
        <v>4</v>
      </c>
      <c r="I171" s="17" t="s">
        <v>3237</v>
      </c>
      <c r="J171" t="str">
        <f t="shared" si="5"/>
        <v>A41.9, J96.01, R65.20, J18.9</v>
      </c>
      <c r="K171" s="33" t="str">
        <f t="shared" si="6"/>
        <v/>
      </c>
    </row>
    <row r="172" spans="1:11" x14ac:dyDescent="0.25">
      <c r="A172" s="17" t="s">
        <v>106</v>
      </c>
      <c r="B172" s="17" t="s">
        <v>107</v>
      </c>
      <c r="C172" s="18">
        <v>42407</v>
      </c>
      <c r="D172" s="18">
        <v>42409</v>
      </c>
      <c r="E172" s="21">
        <v>2</v>
      </c>
      <c r="F172" s="17" t="s">
        <v>3322</v>
      </c>
      <c r="G172" s="17" t="s">
        <v>3323</v>
      </c>
      <c r="H172" s="16">
        <v>5</v>
      </c>
      <c r="I172" s="17" t="s">
        <v>3237</v>
      </c>
      <c r="J172" t="str">
        <f t="shared" si="5"/>
        <v>A41.9, J96.01, R65.20, J18.9, I50.32</v>
      </c>
      <c r="K172" s="33" t="str">
        <f t="shared" si="6"/>
        <v/>
      </c>
    </row>
    <row r="173" spans="1:11" x14ac:dyDescent="0.25">
      <c r="A173" s="17" t="s">
        <v>106</v>
      </c>
      <c r="B173" s="17" t="s">
        <v>107</v>
      </c>
      <c r="C173" s="18">
        <v>42407</v>
      </c>
      <c r="D173" s="18">
        <v>42409</v>
      </c>
      <c r="E173" s="21">
        <v>2</v>
      </c>
      <c r="F173" s="17" t="s">
        <v>3267</v>
      </c>
      <c r="G173" s="17" t="s">
        <v>3268</v>
      </c>
      <c r="H173" s="16">
        <v>6</v>
      </c>
      <c r="I173" s="17" t="s">
        <v>3237</v>
      </c>
      <c r="J173" t="str">
        <f t="shared" si="5"/>
        <v>A41.9, J96.01, R65.20, J18.9, I50.32, E11.9</v>
      </c>
      <c r="K173" s="33" t="str">
        <f t="shared" si="6"/>
        <v/>
      </c>
    </row>
    <row r="174" spans="1:11" x14ac:dyDescent="0.25">
      <c r="A174" s="17" t="s">
        <v>106</v>
      </c>
      <c r="B174" s="17" t="s">
        <v>107</v>
      </c>
      <c r="C174" s="18">
        <v>42407</v>
      </c>
      <c r="D174" s="18">
        <v>42409</v>
      </c>
      <c r="E174" s="21">
        <v>2</v>
      </c>
      <c r="F174" s="17" t="s">
        <v>3390</v>
      </c>
      <c r="G174" s="17" t="s">
        <v>3391</v>
      </c>
      <c r="H174" s="16">
        <v>7</v>
      </c>
      <c r="I174" s="17" t="s">
        <v>3237</v>
      </c>
      <c r="J174" t="str">
        <f t="shared" si="5"/>
        <v>A41.9, J96.01, R65.20, J18.9, I50.32, E11.9, I35.0</v>
      </c>
      <c r="K174" s="33" t="str">
        <f t="shared" si="6"/>
        <v/>
      </c>
    </row>
    <row r="175" spans="1:11" x14ac:dyDescent="0.25">
      <c r="A175" s="17" t="s">
        <v>106</v>
      </c>
      <c r="B175" s="17" t="s">
        <v>107</v>
      </c>
      <c r="C175" s="18">
        <v>42407</v>
      </c>
      <c r="D175" s="18">
        <v>42409</v>
      </c>
      <c r="E175" s="21">
        <v>2</v>
      </c>
      <c r="F175" s="17" t="s">
        <v>112</v>
      </c>
      <c r="G175" s="17" t="s">
        <v>113</v>
      </c>
      <c r="H175" s="16">
        <v>8</v>
      </c>
      <c r="I175" s="17" t="s">
        <v>3237</v>
      </c>
      <c r="J175" t="str">
        <f t="shared" si="5"/>
        <v>A41.9, J96.01, R65.20, J18.9, I50.32, E11.9, I35.0, J44.1</v>
      </c>
      <c r="K175" s="33" t="str">
        <f t="shared" si="6"/>
        <v/>
      </c>
    </row>
    <row r="176" spans="1:11" x14ac:dyDescent="0.25">
      <c r="A176" s="17" t="s">
        <v>106</v>
      </c>
      <c r="B176" s="17" t="s">
        <v>107</v>
      </c>
      <c r="C176" s="18">
        <v>42407</v>
      </c>
      <c r="D176" s="18">
        <v>42409</v>
      </c>
      <c r="E176" s="21">
        <v>2</v>
      </c>
      <c r="F176" s="17" t="s">
        <v>3388</v>
      </c>
      <c r="G176" s="17" t="s">
        <v>3389</v>
      </c>
      <c r="H176" s="16">
        <v>9</v>
      </c>
      <c r="I176" s="17" t="s">
        <v>3237</v>
      </c>
      <c r="J176" t="str">
        <f t="shared" si="5"/>
        <v>A41.9, J96.01, R65.20, J18.9, I50.32, E11.9, I35.0, J44.1, F41.9</v>
      </c>
      <c r="K176" s="33" t="str">
        <f t="shared" si="6"/>
        <v/>
      </c>
    </row>
    <row r="177" spans="1:11" x14ac:dyDescent="0.25">
      <c r="A177" s="17" t="s">
        <v>106</v>
      </c>
      <c r="B177" s="17" t="s">
        <v>107</v>
      </c>
      <c r="C177" s="18">
        <v>42407</v>
      </c>
      <c r="D177" s="18">
        <v>42409</v>
      </c>
      <c r="E177" s="21">
        <v>2</v>
      </c>
      <c r="F177" s="17" t="s">
        <v>3283</v>
      </c>
      <c r="G177" s="17" t="s">
        <v>467</v>
      </c>
      <c r="H177" s="16">
        <v>10</v>
      </c>
      <c r="I177" s="17" t="s">
        <v>3237</v>
      </c>
      <c r="J177" t="str">
        <f t="shared" si="5"/>
        <v>A41.9, J96.01, R65.20, J18.9, I50.32, E11.9, I35.0, J44.1, F41.9, I25.10</v>
      </c>
      <c r="K177" s="33" t="str">
        <f t="shared" si="6"/>
        <v/>
      </c>
    </row>
    <row r="178" spans="1:11" x14ac:dyDescent="0.25">
      <c r="A178" s="17" t="s">
        <v>106</v>
      </c>
      <c r="B178" s="17" t="s">
        <v>107</v>
      </c>
      <c r="C178" s="18">
        <v>42407</v>
      </c>
      <c r="D178" s="18">
        <v>42409</v>
      </c>
      <c r="E178" s="21">
        <v>2</v>
      </c>
      <c r="F178" s="17" t="s">
        <v>3396</v>
      </c>
      <c r="G178" s="17" t="s">
        <v>3397</v>
      </c>
      <c r="H178" s="16">
        <v>11</v>
      </c>
      <c r="I178" s="17" t="s">
        <v>13</v>
      </c>
      <c r="J178" t="str">
        <f t="shared" si="5"/>
        <v>A41.9, J96.01, R65.20, J18.9, I50.32, E11.9, I35.0, J44.1, F41.9, I25.10, Z93.0</v>
      </c>
      <c r="K178" s="33" t="str">
        <f t="shared" si="6"/>
        <v/>
      </c>
    </row>
    <row r="179" spans="1:11" x14ac:dyDescent="0.25">
      <c r="A179" s="17" t="s">
        <v>106</v>
      </c>
      <c r="B179" s="17" t="s">
        <v>107</v>
      </c>
      <c r="C179" s="18">
        <v>42407</v>
      </c>
      <c r="D179" s="18">
        <v>42409</v>
      </c>
      <c r="E179" s="21">
        <v>2</v>
      </c>
      <c r="F179" s="17" t="s">
        <v>3284</v>
      </c>
      <c r="G179" s="17" t="s">
        <v>3285</v>
      </c>
      <c r="H179" s="16">
        <v>12</v>
      </c>
      <c r="I179" s="17" t="s">
        <v>13</v>
      </c>
      <c r="J179" t="str">
        <f t="shared" si="5"/>
        <v>A41.9, J96.01, R65.20, J18.9, I50.32, E11.9, I35.0, J44.1, F41.9, I25.10, Z93.0, I25.2</v>
      </c>
      <c r="K179" s="33" t="str">
        <f t="shared" si="6"/>
        <v/>
      </c>
    </row>
    <row r="180" spans="1:11" x14ac:dyDescent="0.25">
      <c r="A180" s="17" t="s">
        <v>106</v>
      </c>
      <c r="B180" s="17" t="s">
        <v>107</v>
      </c>
      <c r="C180" s="18">
        <v>42407</v>
      </c>
      <c r="D180" s="18">
        <v>42409</v>
      </c>
      <c r="E180" s="21">
        <v>2</v>
      </c>
      <c r="F180" s="17" t="s">
        <v>3346</v>
      </c>
      <c r="G180" s="17" t="s">
        <v>3347</v>
      </c>
      <c r="H180" s="16">
        <v>13</v>
      </c>
      <c r="I180" s="17" t="s">
        <v>13</v>
      </c>
      <c r="J180" t="str">
        <f t="shared" si="5"/>
        <v>A41.9, J96.01, R65.20, J18.9, I50.32, E11.9, I35.0, J44.1, F41.9, I25.10, Z93.0, I25.2, Z88.1</v>
      </c>
      <c r="K180" s="33" t="str">
        <f t="shared" si="6"/>
        <v/>
      </c>
    </row>
    <row r="181" spans="1:11" x14ac:dyDescent="0.25">
      <c r="A181" s="17" t="s">
        <v>106</v>
      </c>
      <c r="B181" s="17" t="s">
        <v>107</v>
      </c>
      <c r="C181" s="18">
        <v>42407</v>
      </c>
      <c r="D181" s="18">
        <v>42409</v>
      </c>
      <c r="E181" s="21">
        <v>2</v>
      </c>
      <c r="F181" s="17" t="s">
        <v>3394</v>
      </c>
      <c r="G181" s="17" t="s">
        <v>3395</v>
      </c>
      <c r="H181" s="16">
        <v>14</v>
      </c>
      <c r="I181" s="17" t="s">
        <v>13</v>
      </c>
      <c r="J181" t="str">
        <f t="shared" si="5"/>
        <v>A41.9, J96.01, R65.20, J18.9, I50.32, E11.9, I35.0, J44.1, F41.9, I25.10, Z93.0, I25.2, Z88.1, Z91.041</v>
      </c>
      <c r="K181" s="33" t="str">
        <f t="shared" si="6"/>
        <v/>
      </c>
    </row>
    <row r="182" spans="1:11" x14ac:dyDescent="0.25">
      <c r="A182" s="17" t="s">
        <v>106</v>
      </c>
      <c r="B182" s="17" t="s">
        <v>107</v>
      </c>
      <c r="C182" s="18">
        <v>42407</v>
      </c>
      <c r="D182" s="18">
        <v>42409</v>
      </c>
      <c r="E182" s="21">
        <v>2</v>
      </c>
      <c r="F182" s="17" t="s">
        <v>3392</v>
      </c>
      <c r="G182" s="17" t="s">
        <v>3393</v>
      </c>
      <c r="H182" s="16">
        <v>15</v>
      </c>
      <c r="I182" s="17" t="s">
        <v>13</v>
      </c>
      <c r="J182" t="str">
        <f t="shared" si="5"/>
        <v>A41.9, J96.01, R65.20, J18.9, I50.32, E11.9, I35.0, J44.1, F41.9, I25.10, Z93.0, I25.2, Z88.1, Z91.041, Z79.899</v>
      </c>
      <c r="K182" s="33" t="str">
        <f t="shared" si="6"/>
        <v/>
      </c>
    </row>
    <row r="183" spans="1:11" x14ac:dyDescent="0.25">
      <c r="A183" s="17" t="s">
        <v>106</v>
      </c>
      <c r="B183" s="17" t="s">
        <v>107</v>
      </c>
      <c r="C183" s="18">
        <v>42407</v>
      </c>
      <c r="D183" s="18">
        <v>42409</v>
      </c>
      <c r="E183" s="21">
        <v>2</v>
      </c>
      <c r="F183" s="17" t="s">
        <v>3292</v>
      </c>
      <c r="G183" s="17" t="s">
        <v>3293</v>
      </c>
      <c r="H183" s="16">
        <v>16</v>
      </c>
      <c r="I183" s="17" t="s">
        <v>13</v>
      </c>
      <c r="J183" t="str">
        <f t="shared" si="5"/>
        <v>A41.9, J96.01, R65.20, J18.9, I50.32, E11.9, I35.0, J44.1, F41.9, I25.10, Z93.0, I25.2, Z88.1, Z91.041, Z79.899, Z95.1</v>
      </c>
      <c r="K183" s="33" t="str">
        <f t="shared" si="6"/>
        <v>Last</v>
      </c>
    </row>
    <row r="184" spans="1:11" x14ac:dyDescent="0.25">
      <c r="A184" s="17" t="s">
        <v>106</v>
      </c>
      <c r="B184" s="17" t="s">
        <v>111</v>
      </c>
      <c r="C184" s="18">
        <v>42455</v>
      </c>
      <c r="D184" s="18">
        <v>42457</v>
      </c>
      <c r="E184" s="21">
        <v>2</v>
      </c>
      <c r="F184" s="17" t="s">
        <v>112</v>
      </c>
      <c r="G184" s="17" t="s">
        <v>113</v>
      </c>
      <c r="H184" s="16">
        <v>1</v>
      </c>
      <c r="I184" s="17" t="s">
        <v>3237</v>
      </c>
      <c r="J184" t="str">
        <f t="shared" si="5"/>
        <v>J44.1</v>
      </c>
      <c r="K184" s="33" t="str">
        <f t="shared" si="6"/>
        <v/>
      </c>
    </row>
    <row r="185" spans="1:11" x14ac:dyDescent="0.25">
      <c r="A185" s="17" t="s">
        <v>106</v>
      </c>
      <c r="B185" s="17" t="s">
        <v>111</v>
      </c>
      <c r="C185" s="18">
        <v>42455</v>
      </c>
      <c r="D185" s="18">
        <v>42457</v>
      </c>
      <c r="E185" s="21">
        <v>2</v>
      </c>
      <c r="F185" s="17" t="s">
        <v>148</v>
      </c>
      <c r="G185" s="17" t="s">
        <v>149</v>
      </c>
      <c r="H185" s="16">
        <v>2</v>
      </c>
      <c r="I185" s="17" t="s">
        <v>3237</v>
      </c>
      <c r="J185" t="str">
        <f t="shared" si="5"/>
        <v>J44.1, J96.21</v>
      </c>
      <c r="K185" s="33" t="str">
        <f t="shared" si="6"/>
        <v/>
      </c>
    </row>
    <row r="186" spans="1:11" x14ac:dyDescent="0.25">
      <c r="A186" s="17" t="s">
        <v>106</v>
      </c>
      <c r="B186" s="17" t="s">
        <v>111</v>
      </c>
      <c r="C186" s="18">
        <v>42455</v>
      </c>
      <c r="D186" s="18">
        <v>42457</v>
      </c>
      <c r="E186" s="21">
        <v>2</v>
      </c>
      <c r="F186" s="17" t="s">
        <v>3400</v>
      </c>
      <c r="G186" s="17" t="s">
        <v>3401</v>
      </c>
      <c r="H186" s="16">
        <v>3</v>
      </c>
      <c r="I186" s="17" t="s">
        <v>3237</v>
      </c>
      <c r="J186" t="str">
        <f t="shared" si="5"/>
        <v>J44.1, J96.21, N18.4</v>
      </c>
      <c r="K186" s="33" t="str">
        <f t="shared" si="6"/>
        <v/>
      </c>
    </row>
    <row r="187" spans="1:11" x14ac:dyDescent="0.25">
      <c r="A187" s="17" t="s">
        <v>106</v>
      </c>
      <c r="B187" s="17" t="s">
        <v>111</v>
      </c>
      <c r="C187" s="18">
        <v>42455</v>
      </c>
      <c r="D187" s="18">
        <v>42457</v>
      </c>
      <c r="E187" s="21">
        <v>2</v>
      </c>
      <c r="F187" s="17" t="s">
        <v>1032</v>
      </c>
      <c r="G187" s="17" t="s">
        <v>1033</v>
      </c>
      <c r="H187" s="16">
        <v>4</v>
      </c>
      <c r="I187" s="17" t="s">
        <v>3237</v>
      </c>
      <c r="J187" t="str">
        <f t="shared" si="5"/>
        <v>J44.1, J96.21, N18.4, E87.2</v>
      </c>
      <c r="K187" s="33" t="str">
        <f t="shared" si="6"/>
        <v/>
      </c>
    </row>
    <row r="188" spans="1:11" x14ac:dyDescent="0.25">
      <c r="A188" s="17" t="s">
        <v>106</v>
      </c>
      <c r="B188" s="17" t="s">
        <v>111</v>
      </c>
      <c r="C188" s="18">
        <v>42455</v>
      </c>
      <c r="D188" s="18">
        <v>42457</v>
      </c>
      <c r="E188" s="21">
        <v>2</v>
      </c>
      <c r="F188" s="17" t="s">
        <v>3332</v>
      </c>
      <c r="G188" s="17" t="s">
        <v>3333</v>
      </c>
      <c r="H188" s="16">
        <v>5</v>
      </c>
      <c r="I188" s="17" t="s">
        <v>3237</v>
      </c>
      <c r="J188" t="str">
        <f t="shared" si="5"/>
        <v>J44.1, J96.21, N18.4, E87.2, R65.10</v>
      </c>
      <c r="K188" s="33" t="str">
        <f t="shared" si="6"/>
        <v/>
      </c>
    </row>
    <row r="189" spans="1:11" x14ac:dyDescent="0.25">
      <c r="A189" s="17" t="s">
        <v>106</v>
      </c>
      <c r="B189" s="17" t="s">
        <v>111</v>
      </c>
      <c r="C189" s="18">
        <v>42455</v>
      </c>
      <c r="D189" s="18">
        <v>42457</v>
      </c>
      <c r="E189" s="21">
        <v>2</v>
      </c>
      <c r="F189" s="17" t="s">
        <v>3398</v>
      </c>
      <c r="G189" s="17" t="s">
        <v>3399</v>
      </c>
      <c r="H189" s="16">
        <v>6</v>
      </c>
      <c r="I189" s="17" t="s">
        <v>3237</v>
      </c>
      <c r="J189" t="str">
        <f t="shared" si="5"/>
        <v>J44.1, J96.21, N18.4, E87.2, R65.10, I50.42</v>
      </c>
      <c r="K189" s="33" t="str">
        <f t="shared" si="6"/>
        <v/>
      </c>
    </row>
    <row r="190" spans="1:11" x14ac:dyDescent="0.25">
      <c r="A190" s="17" t="s">
        <v>106</v>
      </c>
      <c r="B190" s="17" t="s">
        <v>111</v>
      </c>
      <c r="C190" s="18">
        <v>42455</v>
      </c>
      <c r="D190" s="18">
        <v>42457</v>
      </c>
      <c r="E190" s="21">
        <v>2</v>
      </c>
      <c r="F190" s="17" t="s">
        <v>3358</v>
      </c>
      <c r="G190" s="17" t="s">
        <v>3359</v>
      </c>
      <c r="H190" s="16">
        <v>7</v>
      </c>
      <c r="I190" s="17" t="s">
        <v>13</v>
      </c>
      <c r="J190" t="str">
        <f t="shared" si="5"/>
        <v>J44.1, J96.21, N18.4, E87.2, R65.10, I50.42, Z99.81</v>
      </c>
      <c r="K190" s="33" t="str">
        <f t="shared" si="6"/>
        <v/>
      </c>
    </row>
    <row r="191" spans="1:11" x14ac:dyDescent="0.25">
      <c r="A191" s="17" t="s">
        <v>106</v>
      </c>
      <c r="B191" s="17" t="s">
        <v>111</v>
      </c>
      <c r="C191" s="18">
        <v>42455</v>
      </c>
      <c r="D191" s="18">
        <v>42457</v>
      </c>
      <c r="E191" s="21">
        <v>2</v>
      </c>
      <c r="F191" s="17" t="s">
        <v>361</v>
      </c>
      <c r="G191" s="17" t="s">
        <v>362</v>
      </c>
      <c r="H191" s="16">
        <v>8</v>
      </c>
      <c r="I191" s="17" t="s">
        <v>3237</v>
      </c>
      <c r="J191" t="str">
        <f t="shared" si="5"/>
        <v>J44.1, J96.21, N18.4, E87.2, R65.10, I50.42, Z99.81, E87.5</v>
      </c>
      <c r="K191" s="33" t="str">
        <f t="shared" si="6"/>
        <v/>
      </c>
    </row>
    <row r="192" spans="1:11" x14ac:dyDescent="0.25">
      <c r="A192" s="17" t="s">
        <v>106</v>
      </c>
      <c r="B192" s="17" t="s">
        <v>111</v>
      </c>
      <c r="C192" s="18">
        <v>42455</v>
      </c>
      <c r="D192" s="18">
        <v>42457</v>
      </c>
      <c r="E192" s="21">
        <v>2</v>
      </c>
      <c r="F192" s="17" t="s">
        <v>3267</v>
      </c>
      <c r="G192" s="17" t="s">
        <v>3268</v>
      </c>
      <c r="H192" s="16">
        <v>9</v>
      </c>
      <c r="I192" s="17" t="s">
        <v>3237</v>
      </c>
      <c r="J192" t="str">
        <f t="shared" si="5"/>
        <v>J44.1, J96.21, N18.4, E87.2, R65.10, I50.42, Z99.81, E87.5, E11.9</v>
      </c>
      <c r="K192" s="33" t="str">
        <f t="shared" si="6"/>
        <v/>
      </c>
    </row>
    <row r="193" spans="1:11" x14ac:dyDescent="0.25">
      <c r="A193" s="17" t="s">
        <v>106</v>
      </c>
      <c r="B193" s="17" t="s">
        <v>111</v>
      </c>
      <c r="C193" s="18">
        <v>42455</v>
      </c>
      <c r="D193" s="18">
        <v>42457</v>
      </c>
      <c r="E193" s="21">
        <v>2</v>
      </c>
      <c r="F193" s="17" t="s">
        <v>3390</v>
      </c>
      <c r="G193" s="17" t="s">
        <v>3391</v>
      </c>
      <c r="H193" s="16">
        <v>10</v>
      </c>
      <c r="I193" s="17" t="s">
        <v>3237</v>
      </c>
      <c r="J193" t="str">
        <f t="shared" si="5"/>
        <v>J44.1, J96.21, N18.4, E87.2, R65.10, I50.42, Z99.81, E87.5, E11.9, I35.0</v>
      </c>
      <c r="K193" s="33" t="str">
        <f t="shared" si="6"/>
        <v/>
      </c>
    </row>
    <row r="194" spans="1:11" x14ac:dyDescent="0.25">
      <c r="A194" s="17" t="s">
        <v>106</v>
      </c>
      <c r="B194" s="17" t="s">
        <v>111</v>
      </c>
      <c r="C194" s="18">
        <v>42455</v>
      </c>
      <c r="D194" s="18">
        <v>42457</v>
      </c>
      <c r="E194" s="21">
        <v>2</v>
      </c>
      <c r="F194" s="17" t="s">
        <v>3283</v>
      </c>
      <c r="G194" s="17" t="s">
        <v>467</v>
      </c>
      <c r="H194" s="16">
        <v>11</v>
      </c>
      <c r="I194" s="17" t="s">
        <v>3237</v>
      </c>
      <c r="J194" t="str">
        <f t="shared" si="5"/>
        <v>J44.1, J96.21, N18.4, E87.2, R65.10, I50.42, Z99.81, E87.5, E11.9, I35.0, I25.10</v>
      </c>
      <c r="K194" s="33" t="str">
        <f t="shared" si="6"/>
        <v/>
      </c>
    </row>
    <row r="195" spans="1:11" x14ac:dyDescent="0.25">
      <c r="A195" s="17" t="s">
        <v>106</v>
      </c>
      <c r="B195" s="17" t="s">
        <v>111</v>
      </c>
      <c r="C195" s="18">
        <v>42455</v>
      </c>
      <c r="D195" s="18">
        <v>42457</v>
      </c>
      <c r="E195" s="21">
        <v>2</v>
      </c>
      <c r="F195" s="17" t="s">
        <v>3292</v>
      </c>
      <c r="G195" s="17" t="s">
        <v>3293</v>
      </c>
      <c r="H195" s="16">
        <v>12</v>
      </c>
      <c r="I195" s="17" t="s">
        <v>13</v>
      </c>
      <c r="J195" t="str">
        <f t="shared" si="5"/>
        <v>J44.1, J96.21, N18.4, E87.2, R65.10, I50.42, Z99.81, E87.5, E11.9, I35.0, I25.10, Z95.1</v>
      </c>
      <c r="K195" s="33" t="str">
        <f t="shared" si="6"/>
        <v/>
      </c>
    </row>
    <row r="196" spans="1:11" x14ac:dyDescent="0.25">
      <c r="A196" s="17" t="s">
        <v>106</v>
      </c>
      <c r="B196" s="17" t="s">
        <v>111</v>
      </c>
      <c r="C196" s="18">
        <v>42455</v>
      </c>
      <c r="D196" s="18">
        <v>42457</v>
      </c>
      <c r="E196" s="21">
        <v>2</v>
      </c>
      <c r="F196" s="17" t="s">
        <v>3284</v>
      </c>
      <c r="G196" s="17" t="s">
        <v>3285</v>
      </c>
      <c r="H196" s="16">
        <v>13</v>
      </c>
      <c r="I196" s="17" t="s">
        <v>13</v>
      </c>
      <c r="J196" t="str">
        <f t="shared" si="5"/>
        <v>J44.1, J96.21, N18.4, E87.2, R65.10, I50.42, Z99.81, E87.5, E11.9, I35.0, I25.10, Z95.1, I25.2</v>
      </c>
      <c r="K196" s="33" t="str">
        <f t="shared" si="6"/>
        <v/>
      </c>
    </row>
    <row r="197" spans="1:11" x14ac:dyDescent="0.25">
      <c r="A197" s="17" t="s">
        <v>106</v>
      </c>
      <c r="B197" s="17" t="s">
        <v>111</v>
      </c>
      <c r="C197" s="18">
        <v>42455</v>
      </c>
      <c r="D197" s="18">
        <v>42457</v>
      </c>
      <c r="E197" s="21">
        <v>2</v>
      </c>
      <c r="F197" s="17" t="s">
        <v>3388</v>
      </c>
      <c r="G197" s="17" t="s">
        <v>3389</v>
      </c>
      <c r="H197" s="16">
        <v>14</v>
      </c>
      <c r="I197" s="17" t="s">
        <v>3237</v>
      </c>
      <c r="J197" t="str">
        <f t="shared" si="5"/>
        <v>J44.1, J96.21, N18.4, E87.2, R65.10, I50.42, Z99.81, E87.5, E11.9, I35.0, I25.10, Z95.1, I25.2, F41.9</v>
      </c>
      <c r="K197" s="33" t="str">
        <f t="shared" si="6"/>
        <v>Last</v>
      </c>
    </row>
    <row r="198" spans="1:11" x14ac:dyDescent="0.25">
      <c r="A198" s="17" t="s">
        <v>116</v>
      </c>
      <c r="B198" s="17" t="s">
        <v>117</v>
      </c>
      <c r="C198" s="18">
        <v>42439</v>
      </c>
      <c r="D198" s="18">
        <v>42445</v>
      </c>
      <c r="E198" s="21">
        <v>6</v>
      </c>
      <c r="F198" s="17" t="s">
        <v>119</v>
      </c>
      <c r="G198" s="17" t="s">
        <v>120</v>
      </c>
      <c r="H198" s="16">
        <v>1</v>
      </c>
      <c r="I198" s="17" t="s">
        <v>3237</v>
      </c>
      <c r="J198" t="str">
        <f t="shared" ref="J198:J261" si="7">IF(B198=B197,J197&amp;", "&amp;F198,F198)</f>
        <v>G93.40</v>
      </c>
      <c r="K198" s="33" t="str">
        <f t="shared" si="6"/>
        <v/>
      </c>
    </row>
    <row r="199" spans="1:11" x14ac:dyDescent="0.25">
      <c r="A199" s="17" t="s">
        <v>116</v>
      </c>
      <c r="B199" s="17" t="s">
        <v>117</v>
      </c>
      <c r="C199" s="18">
        <v>42439</v>
      </c>
      <c r="D199" s="18">
        <v>42445</v>
      </c>
      <c r="E199" s="21">
        <v>6</v>
      </c>
      <c r="F199" s="17" t="s">
        <v>22</v>
      </c>
      <c r="G199" s="17" t="s">
        <v>23</v>
      </c>
      <c r="H199" s="16">
        <v>2</v>
      </c>
      <c r="I199" s="17" t="s">
        <v>3237</v>
      </c>
      <c r="J199" t="str">
        <f t="shared" si="7"/>
        <v>G93.40, A41.9</v>
      </c>
      <c r="K199" s="33" t="str">
        <f t="shared" si="6"/>
        <v/>
      </c>
    </row>
    <row r="200" spans="1:11" x14ac:dyDescent="0.25">
      <c r="A200" s="17" t="s">
        <v>116</v>
      </c>
      <c r="B200" s="17" t="s">
        <v>117</v>
      </c>
      <c r="C200" s="18">
        <v>42439</v>
      </c>
      <c r="D200" s="18">
        <v>42445</v>
      </c>
      <c r="E200" s="21">
        <v>6</v>
      </c>
      <c r="F200" s="17" t="s">
        <v>182</v>
      </c>
      <c r="G200" s="17" t="s">
        <v>183</v>
      </c>
      <c r="H200" s="16">
        <v>3</v>
      </c>
      <c r="I200" s="17" t="s">
        <v>3237</v>
      </c>
      <c r="J200" t="str">
        <f t="shared" si="7"/>
        <v>G93.40, A41.9, I50.33</v>
      </c>
      <c r="K200" s="33" t="str">
        <f t="shared" si="6"/>
        <v/>
      </c>
    </row>
    <row r="201" spans="1:11" x14ac:dyDescent="0.25">
      <c r="A201" s="17" t="s">
        <v>116</v>
      </c>
      <c r="B201" s="17" t="s">
        <v>117</v>
      </c>
      <c r="C201" s="18">
        <v>42439</v>
      </c>
      <c r="D201" s="18">
        <v>42445</v>
      </c>
      <c r="E201" s="21">
        <v>6</v>
      </c>
      <c r="F201" s="17" t="s">
        <v>3410</v>
      </c>
      <c r="G201" s="17" t="s">
        <v>3411</v>
      </c>
      <c r="H201" s="16">
        <v>4</v>
      </c>
      <c r="I201" s="17" t="s">
        <v>13</v>
      </c>
      <c r="J201" t="str">
        <f t="shared" si="7"/>
        <v>G93.40, A41.9, I50.33, Z94.4</v>
      </c>
      <c r="K201" s="33" t="str">
        <f t="shared" si="6"/>
        <v/>
      </c>
    </row>
    <row r="202" spans="1:11" x14ac:dyDescent="0.25">
      <c r="A202" s="17" t="s">
        <v>116</v>
      </c>
      <c r="B202" s="17" t="s">
        <v>117</v>
      </c>
      <c r="C202" s="18">
        <v>42439</v>
      </c>
      <c r="D202" s="18">
        <v>42445</v>
      </c>
      <c r="E202" s="21">
        <v>6</v>
      </c>
      <c r="F202" s="17" t="s">
        <v>38</v>
      </c>
      <c r="G202" s="17" t="s">
        <v>39</v>
      </c>
      <c r="H202" s="16">
        <v>5</v>
      </c>
      <c r="I202" s="17" t="s">
        <v>3331</v>
      </c>
      <c r="J202" t="str">
        <f t="shared" si="7"/>
        <v>G93.40, A41.9, I50.33, Z94.4, N17.9</v>
      </c>
      <c r="K202" s="33" t="str">
        <f t="shared" si="6"/>
        <v/>
      </c>
    </row>
    <row r="203" spans="1:11" x14ac:dyDescent="0.25">
      <c r="A203" s="17" t="s">
        <v>116</v>
      </c>
      <c r="B203" s="17" t="s">
        <v>117</v>
      </c>
      <c r="C203" s="18">
        <v>42439</v>
      </c>
      <c r="D203" s="18">
        <v>42445</v>
      </c>
      <c r="E203" s="21">
        <v>6</v>
      </c>
      <c r="F203" s="17" t="s">
        <v>3408</v>
      </c>
      <c r="G203" s="17" t="s">
        <v>3409</v>
      </c>
      <c r="H203" s="16">
        <v>6</v>
      </c>
      <c r="I203" s="17" t="s">
        <v>3237</v>
      </c>
      <c r="J203" t="str">
        <f t="shared" si="7"/>
        <v>G93.40, A41.9, I50.33, Z94.4, N17.9, R18.8</v>
      </c>
      <c r="K203" s="33" t="str">
        <f t="shared" si="6"/>
        <v/>
      </c>
    </row>
    <row r="204" spans="1:11" x14ac:dyDescent="0.25">
      <c r="A204" s="17" t="s">
        <v>116</v>
      </c>
      <c r="B204" s="17" t="s">
        <v>117</v>
      </c>
      <c r="C204" s="18">
        <v>42439</v>
      </c>
      <c r="D204" s="18">
        <v>42445</v>
      </c>
      <c r="E204" s="21">
        <v>6</v>
      </c>
      <c r="F204" s="17" t="s">
        <v>196</v>
      </c>
      <c r="G204" s="17" t="s">
        <v>197</v>
      </c>
      <c r="H204" s="16">
        <v>7</v>
      </c>
      <c r="I204" s="17" t="s">
        <v>3237</v>
      </c>
      <c r="J204" t="str">
        <f t="shared" si="7"/>
        <v>G93.40, A41.9, I50.33, Z94.4, N17.9, R18.8, E87.1</v>
      </c>
      <c r="K204" s="33" t="str">
        <f t="shared" si="6"/>
        <v/>
      </c>
    </row>
    <row r="205" spans="1:11" x14ac:dyDescent="0.25">
      <c r="A205" s="17" t="s">
        <v>116</v>
      </c>
      <c r="B205" s="17" t="s">
        <v>117</v>
      </c>
      <c r="C205" s="18">
        <v>42439</v>
      </c>
      <c r="D205" s="18">
        <v>42445</v>
      </c>
      <c r="E205" s="21">
        <v>6</v>
      </c>
      <c r="F205" s="17" t="s">
        <v>3350</v>
      </c>
      <c r="G205" s="17" t="s">
        <v>3351</v>
      </c>
      <c r="H205" s="16">
        <v>8</v>
      </c>
      <c r="I205" s="17" t="s">
        <v>13</v>
      </c>
      <c r="J205" t="str">
        <f t="shared" si="7"/>
        <v>G93.40, A41.9, I50.33, Z94.4, N17.9, R18.8, E87.1, Z94.0</v>
      </c>
      <c r="K205" s="33" t="str">
        <f t="shared" si="6"/>
        <v/>
      </c>
    </row>
    <row r="206" spans="1:11" x14ac:dyDescent="0.25">
      <c r="A206" s="17" t="s">
        <v>116</v>
      </c>
      <c r="B206" s="17" t="s">
        <v>117</v>
      </c>
      <c r="C206" s="18">
        <v>42439</v>
      </c>
      <c r="D206" s="18">
        <v>42445</v>
      </c>
      <c r="E206" s="21">
        <v>6</v>
      </c>
      <c r="F206" s="17" t="s">
        <v>3406</v>
      </c>
      <c r="G206" s="17" t="s">
        <v>3407</v>
      </c>
      <c r="H206" s="16">
        <v>9</v>
      </c>
      <c r="I206" s="17" t="s">
        <v>3237</v>
      </c>
      <c r="J206" t="str">
        <f t="shared" si="7"/>
        <v>G93.40, A41.9, I50.33, Z94.4, N17.9, R18.8, E87.1, Z94.0, M85.80</v>
      </c>
      <c r="K206" s="33" t="str">
        <f t="shared" si="6"/>
        <v/>
      </c>
    </row>
    <row r="207" spans="1:11" x14ac:dyDescent="0.25">
      <c r="A207" s="17" t="s">
        <v>116</v>
      </c>
      <c r="B207" s="17" t="s">
        <v>117</v>
      </c>
      <c r="C207" s="18">
        <v>42439</v>
      </c>
      <c r="D207" s="18">
        <v>42445</v>
      </c>
      <c r="E207" s="21">
        <v>6</v>
      </c>
      <c r="F207" s="17" t="s">
        <v>3402</v>
      </c>
      <c r="G207" s="17" t="s">
        <v>3403</v>
      </c>
      <c r="H207" s="16">
        <v>10</v>
      </c>
      <c r="I207" s="17" t="s">
        <v>3237</v>
      </c>
      <c r="J207" t="str">
        <f t="shared" si="7"/>
        <v>G93.40, A41.9, I50.33, Z94.4, N17.9, R18.8, E87.1, Z94.0, M85.80, F17.210</v>
      </c>
      <c r="K207" s="33" t="str">
        <f t="shared" si="6"/>
        <v/>
      </c>
    </row>
    <row r="208" spans="1:11" x14ac:dyDescent="0.25">
      <c r="A208" s="17" t="s">
        <v>116</v>
      </c>
      <c r="B208" s="17" t="s">
        <v>117</v>
      </c>
      <c r="C208" s="18">
        <v>42439</v>
      </c>
      <c r="D208" s="18">
        <v>42445</v>
      </c>
      <c r="E208" s="21">
        <v>6</v>
      </c>
      <c r="F208" s="17" t="s">
        <v>3390</v>
      </c>
      <c r="G208" s="17" t="s">
        <v>3391</v>
      </c>
      <c r="H208" s="16">
        <v>11</v>
      </c>
      <c r="I208" s="17" t="s">
        <v>3237</v>
      </c>
      <c r="J208" t="str">
        <f t="shared" si="7"/>
        <v>G93.40, A41.9, I50.33, Z94.4, N17.9, R18.8, E87.1, Z94.0, M85.80, F17.210, I35.0</v>
      </c>
      <c r="K208" s="33" t="str">
        <f t="shared" si="6"/>
        <v/>
      </c>
    </row>
    <row r="209" spans="1:11" x14ac:dyDescent="0.25">
      <c r="A209" s="17" t="s">
        <v>116</v>
      </c>
      <c r="B209" s="17" t="s">
        <v>117</v>
      </c>
      <c r="C209" s="18">
        <v>42439</v>
      </c>
      <c r="D209" s="18">
        <v>42445</v>
      </c>
      <c r="E209" s="21">
        <v>6</v>
      </c>
      <c r="F209" s="17" t="s">
        <v>1195</v>
      </c>
      <c r="G209" s="17" t="s">
        <v>1196</v>
      </c>
      <c r="H209" s="16">
        <v>12</v>
      </c>
      <c r="I209" s="17" t="s">
        <v>3237</v>
      </c>
      <c r="J209" t="str">
        <f t="shared" si="7"/>
        <v>G93.40, A41.9, I50.33, Z94.4, N17.9, R18.8, E87.1, Z94.0, M85.80, F17.210, I35.0, D64.9</v>
      </c>
      <c r="K209" s="33" t="str">
        <f t="shared" si="6"/>
        <v/>
      </c>
    </row>
    <row r="210" spans="1:11" x14ac:dyDescent="0.25">
      <c r="A210" s="17" t="s">
        <v>116</v>
      </c>
      <c r="B210" s="17" t="s">
        <v>117</v>
      </c>
      <c r="C210" s="18">
        <v>42439</v>
      </c>
      <c r="D210" s="18">
        <v>42445</v>
      </c>
      <c r="E210" s="21">
        <v>6</v>
      </c>
      <c r="F210" s="17" t="s">
        <v>3238</v>
      </c>
      <c r="G210" s="17" t="s">
        <v>3239</v>
      </c>
      <c r="H210" s="16">
        <v>13</v>
      </c>
      <c r="I210" s="17" t="s">
        <v>3237</v>
      </c>
      <c r="J210" t="str">
        <f t="shared" si="7"/>
        <v>G93.40, A41.9, I50.33, Z94.4, N17.9, R18.8, E87.1, Z94.0, M85.80, F17.210, I35.0, D64.9, E78.5</v>
      </c>
      <c r="K210" s="33" t="str">
        <f t="shared" si="6"/>
        <v/>
      </c>
    </row>
    <row r="211" spans="1:11" x14ac:dyDescent="0.25">
      <c r="A211" s="17" t="s">
        <v>116</v>
      </c>
      <c r="B211" s="17" t="s">
        <v>117</v>
      </c>
      <c r="C211" s="18">
        <v>42439</v>
      </c>
      <c r="D211" s="18">
        <v>42445</v>
      </c>
      <c r="E211" s="21">
        <v>6</v>
      </c>
      <c r="F211" s="17" t="s">
        <v>3404</v>
      </c>
      <c r="G211" s="17" t="s">
        <v>3405</v>
      </c>
      <c r="H211" s="16">
        <v>14</v>
      </c>
      <c r="I211" s="17" t="s">
        <v>3237</v>
      </c>
      <c r="J211" t="str">
        <f t="shared" si="7"/>
        <v>G93.40, A41.9, I50.33, Z94.4, N17.9, R18.8, E87.1, Z94.0, M85.80, F17.210, I35.0, D64.9, E78.5, H91.90</v>
      </c>
      <c r="K211" s="33" t="str">
        <f t="shared" si="6"/>
        <v/>
      </c>
    </row>
    <row r="212" spans="1:11" x14ac:dyDescent="0.25">
      <c r="A212" s="17" t="s">
        <v>116</v>
      </c>
      <c r="B212" s="17" t="s">
        <v>117</v>
      </c>
      <c r="C212" s="18">
        <v>42439</v>
      </c>
      <c r="D212" s="18">
        <v>42445</v>
      </c>
      <c r="E212" s="21">
        <v>6</v>
      </c>
      <c r="F212" s="17" t="s">
        <v>3267</v>
      </c>
      <c r="G212" s="17" t="s">
        <v>3268</v>
      </c>
      <c r="H212" s="16">
        <v>15</v>
      </c>
      <c r="I212" s="17" t="s">
        <v>3237</v>
      </c>
      <c r="J212" t="str">
        <f t="shared" si="7"/>
        <v>G93.40, A41.9, I50.33, Z94.4, N17.9, R18.8, E87.1, Z94.0, M85.80, F17.210, I35.0, D64.9, E78.5, H91.90, E11.9</v>
      </c>
      <c r="K212" s="33" t="str">
        <f t="shared" si="6"/>
        <v/>
      </c>
    </row>
    <row r="213" spans="1:11" x14ac:dyDescent="0.25">
      <c r="A213" s="17" t="s">
        <v>116</v>
      </c>
      <c r="B213" s="17" t="s">
        <v>117</v>
      </c>
      <c r="C213" s="18">
        <v>42439</v>
      </c>
      <c r="D213" s="18">
        <v>42445</v>
      </c>
      <c r="E213" s="21">
        <v>6</v>
      </c>
      <c r="F213" s="17" t="s">
        <v>594</v>
      </c>
      <c r="G213" s="17" t="s">
        <v>595</v>
      </c>
      <c r="H213" s="16">
        <v>16</v>
      </c>
      <c r="I213" s="17" t="s">
        <v>3237</v>
      </c>
      <c r="J213" t="str">
        <f t="shared" si="7"/>
        <v>G93.40, A41.9, I50.33, Z94.4, N17.9, R18.8, E87.1, Z94.0, M85.80, F17.210, I35.0, D64.9, E78.5, H91.90, E11.9, I10</v>
      </c>
      <c r="K213" s="33" t="str">
        <f t="shared" si="6"/>
        <v/>
      </c>
    </row>
    <row r="214" spans="1:11" x14ac:dyDescent="0.25">
      <c r="A214" s="17" t="s">
        <v>116</v>
      </c>
      <c r="B214" s="17" t="s">
        <v>117</v>
      </c>
      <c r="C214" s="18">
        <v>42439</v>
      </c>
      <c r="D214" s="18">
        <v>42445</v>
      </c>
      <c r="E214" s="21">
        <v>6</v>
      </c>
      <c r="F214" s="17" t="s">
        <v>3412</v>
      </c>
      <c r="G214" s="17" t="s">
        <v>3413</v>
      </c>
      <c r="H214" s="16">
        <v>17</v>
      </c>
      <c r="I214" s="17" t="s">
        <v>3237</v>
      </c>
      <c r="J214" t="str">
        <f t="shared" si="7"/>
        <v>G93.40, A41.9, I50.33, Z94.4, N17.9, R18.8, E87.1, Z94.0, M85.80, F17.210, I35.0, D64.9, E78.5, H91.90, E11.9, I10, Z96.649</v>
      </c>
      <c r="K214" s="33" t="str">
        <f t="shared" ref="K214:K277" si="8">IF(B214&lt;&gt;B215,"Last","")</f>
        <v>Last</v>
      </c>
    </row>
    <row r="215" spans="1:11" x14ac:dyDescent="0.25">
      <c r="A215" s="17" t="s">
        <v>127</v>
      </c>
      <c r="B215" s="17" t="s">
        <v>130</v>
      </c>
      <c r="C215" s="18">
        <v>42332</v>
      </c>
      <c r="D215" s="18">
        <v>42342</v>
      </c>
      <c r="E215" s="21">
        <v>10</v>
      </c>
      <c r="F215" s="17" t="s">
        <v>131</v>
      </c>
      <c r="G215" s="17" t="s">
        <v>132</v>
      </c>
      <c r="H215" s="16">
        <v>1</v>
      </c>
      <c r="I215" s="17" t="s">
        <v>3237</v>
      </c>
      <c r="J215" t="str">
        <f t="shared" si="7"/>
        <v>K26.9</v>
      </c>
      <c r="K215" s="33" t="str">
        <f t="shared" si="8"/>
        <v/>
      </c>
    </row>
    <row r="216" spans="1:11" x14ac:dyDescent="0.25">
      <c r="A216" s="17" t="s">
        <v>127</v>
      </c>
      <c r="B216" s="17" t="s">
        <v>130</v>
      </c>
      <c r="C216" s="18">
        <v>42332</v>
      </c>
      <c r="D216" s="18">
        <v>42342</v>
      </c>
      <c r="E216" s="21">
        <v>10</v>
      </c>
      <c r="F216" s="17" t="s">
        <v>3422</v>
      </c>
      <c r="G216" s="17" t="s">
        <v>3423</v>
      </c>
      <c r="H216" s="16">
        <v>2</v>
      </c>
      <c r="I216" s="17" t="s">
        <v>3237</v>
      </c>
      <c r="J216" t="str">
        <f t="shared" si="7"/>
        <v>K26.9, J96.10</v>
      </c>
      <c r="K216" s="33" t="str">
        <f t="shared" si="8"/>
        <v/>
      </c>
    </row>
    <row r="217" spans="1:11" x14ac:dyDescent="0.25">
      <c r="A217" s="17" t="s">
        <v>127</v>
      </c>
      <c r="B217" s="17" t="s">
        <v>130</v>
      </c>
      <c r="C217" s="18">
        <v>42332</v>
      </c>
      <c r="D217" s="18">
        <v>42342</v>
      </c>
      <c r="E217" s="21">
        <v>10</v>
      </c>
      <c r="F217" s="17" t="s">
        <v>782</v>
      </c>
      <c r="G217" s="17" t="s">
        <v>783</v>
      </c>
      <c r="H217" s="16">
        <v>3</v>
      </c>
      <c r="I217" s="17" t="s">
        <v>3237</v>
      </c>
      <c r="J217" t="str">
        <f t="shared" si="7"/>
        <v>K26.9, J96.10, E11.649</v>
      </c>
      <c r="K217" s="33" t="str">
        <f t="shared" si="8"/>
        <v/>
      </c>
    </row>
    <row r="218" spans="1:11" x14ac:dyDescent="0.25">
      <c r="A218" s="17" t="s">
        <v>127</v>
      </c>
      <c r="B218" s="17" t="s">
        <v>130</v>
      </c>
      <c r="C218" s="18">
        <v>42332</v>
      </c>
      <c r="D218" s="18">
        <v>42342</v>
      </c>
      <c r="E218" s="21">
        <v>10</v>
      </c>
      <c r="F218" s="17" t="s">
        <v>553</v>
      </c>
      <c r="G218" s="17" t="s">
        <v>554</v>
      </c>
      <c r="H218" s="16">
        <v>4</v>
      </c>
      <c r="I218" s="17" t="s">
        <v>3237</v>
      </c>
      <c r="J218" t="str">
        <f t="shared" si="7"/>
        <v>K26.9, J96.10, E11.649, E22.2</v>
      </c>
      <c r="K218" s="33" t="str">
        <f t="shared" si="8"/>
        <v/>
      </c>
    </row>
    <row r="219" spans="1:11" x14ac:dyDescent="0.25">
      <c r="A219" s="17" t="s">
        <v>127</v>
      </c>
      <c r="B219" s="17" t="s">
        <v>130</v>
      </c>
      <c r="C219" s="18">
        <v>42332</v>
      </c>
      <c r="D219" s="18">
        <v>42342</v>
      </c>
      <c r="E219" s="21">
        <v>10</v>
      </c>
      <c r="F219" s="17" t="s">
        <v>3358</v>
      </c>
      <c r="G219" s="17" t="s">
        <v>3359</v>
      </c>
      <c r="H219" s="16">
        <v>5</v>
      </c>
      <c r="I219" s="17" t="s">
        <v>13</v>
      </c>
      <c r="J219" t="str">
        <f t="shared" si="7"/>
        <v>K26.9, J96.10, E11.649, E22.2, Z99.81</v>
      </c>
      <c r="K219" s="33" t="str">
        <f t="shared" si="8"/>
        <v/>
      </c>
    </row>
    <row r="220" spans="1:11" x14ac:dyDescent="0.25">
      <c r="A220" s="17" t="s">
        <v>127</v>
      </c>
      <c r="B220" s="17" t="s">
        <v>130</v>
      </c>
      <c r="C220" s="18">
        <v>42332</v>
      </c>
      <c r="D220" s="18">
        <v>42342</v>
      </c>
      <c r="E220" s="21">
        <v>10</v>
      </c>
      <c r="F220" s="17" t="s">
        <v>3414</v>
      </c>
      <c r="G220" s="17" t="s">
        <v>3415</v>
      </c>
      <c r="H220" s="16">
        <v>6</v>
      </c>
      <c r="I220" s="17" t="s">
        <v>3237</v>
      </c>
      <c r="J220" t="str">
        <f t="shared" si="7"/>
        <v>K26.9, J96.10, E11.649, E22.2, Z99.81, F11.20</v>
      </c>
      <c r="K220" s="33" t="str">
        <f t="shared" si="8"/>
        <v/>
      </c>
    </row>
    <row r="221" spans="1:11" x14ac:dyDescent="0.25">
      <c r="A221" s="17" t="s">
        <v>127</v>
      </c>
      <c r="B221" s="17" t="s">
        <v>130</v>
      </c>
      <c r="C221" s="18">
        <v>42332</v>
      </c>
      <c r="D221" s="18">
        <v>42342</v>
      </c>
      <c r="E221" s="21">
        <v>10</v>
      </c>
      <c r="F221" s="17" t="s">
        <v>196</v>
      </c>
      <c r="G221" s="17" t="s">
        <v>197</v>
      </c>
      <c r="H221" s="16">
        <v>7</v>
      </c>
      <c r="I221" s="17" t="s">
        <v>3237</v>
      </c>
      <c r="J221" t="str">
        <f t="shared" si="7"/>
        <v>K26.9, J96.10, E11.649, E22.2, Z99.81, F11.20, E87.1</v>
      </c>
      <c r="K221" s="33" t="str">
        <f t="shared" si="8"/>
        <v/>
      </c>
    </row>
    <row r="222" spans="1:11" x14ac:dyDescent="0.25">
      <c r="A222" s="17" t="s">
        <v>127</v>
      </c>
      <c r="B222" s="17" t="s">
        <v>130</v>
      </c>
      <c r="C222" s="18">
        <v>42332</v>
      </c>
      <c r="D222" s="18">
        <v>42342</v>
      </c>
      <c r="E222" s="21">
        <v>10</v>
      </c>
      <c r="F222" s="17" t="s">
        <v>3366</v>
      </c>
      <c r="G222" s="17" t="s">
        <v>3367</v>
      </c>
      <c r="H222" s="16">
        <v>8</v>
      </c>
      <c r="I222" s="17" t="s">
        <v>3237</v>
      </c>
      <c r="J222" t="str">
        <f t="shared" si="7"/>
        <v>K26.9, J96.10, E11.649, E22.2, Z99.81, F11.20, E87.1, E83.42</v>
      </c>
      <c r="K222" s="33" t="str">
        <f t="shared" si="8"/>
        <v/>
      </c>
    </row>
    <row r="223" spans="1:11" x14ac:dyDescent="0.25">
      <c r="A223" s="17" t="s">
        <v>127</v>
      </c>
      <c r="B223" s="17" t="s">
        <v>130</v>
      </c>
      <c r="C223" s="18">
        <v>42332</v>
      </c>
      <c r="D223" s="18">
        <v>42342</v>
      </c>
      <c r="E223" s="21">
        <v>10</v>
      </c>
      <c r="F223" s="17" t="s">
        <v>3424</v>
      </c>
      <c r="G223" s="17" t="s">
        <v>3425</v>
      </c>
      <c r="H223" s="16">
        <v>9</v>
      </c>
      <c r="I223" s="17" t="s">
        <v>3237</v>
      </c>
      <c r="J223" t="str">
        <f t="shared" si="7"/>
        <v>K26.9, J96.10, E11.649, E22.2, Z99.81, F11.20, E87.1, E83.42, K22.6</v>
      </c>
      <c r="K223" s="33" t="str">
        <f t="shared" si="8"/>
        <v/>
      </c>
    </row>
    <row r="224" spans="1:11" x14ac:dyDescent="0.25">
      <c r="A224" s="17" t="s">
        <v>127</v>
      </c>
      <c r="B224" s="17" t="s">
        <v>130</v>
      </c>
      <c r="C224" s="18">
        <v>42332</v>
      </c>
      <c r="D224" s="18">
        <v>42342</v>
      </c>
      <c r="E224" s="21">
        <v>10</v>
      </c>
      <c r="F224" s="17" t="s">
        <v>1842</v>
      </c>
      <c r="G224" s="17" t="s">
        <v>1843</v>
      </c>
      <c r="H224" s="16">
        <v>10</v>
      </c>
      <c r="I224" s="17" t="s">
        <v>3237</v>
      </c>
      <c r="J224" t="str">
        <f t="shared" si="7"/>
        <v>K26.9, J96.10, E11.649, E22.2, Z99.81, F11.20, E87.1, E83.42, K22.6, J44.9</v>
      </c>
      <c r="K224" s="33" t="str">
        <f t="shared" si="8"/>
        <v/>
      </c>
    </row>
    <row r="225" spans="1:11" x14ac:dyDescent="0.25">
      <c r="A225" s="17" t="s">
        <v>127</v>
      </c>
      <c r="B225" s="17" t="s">
        <v>130</v>
      </c>
      <c r="C225" s="18">
        <v>42332</v>
      </c>
      <c r="D225" s="18">
        <v>42342</v>
      </c>
      <c r="E225" s="21">
        <v>10</v>
      </c>
      <c r="F225" s="17" t="s">
        <v>594</v>
      </c>
      <c r="G225" s="17" t="s">
        <v>595</v>
      </c>
      <c r="H225" s="16">
        <v>11</v>
      </c>
      <c r="I225" s="17" t="s">
        <v>3237</v>
      </c>
      <c r="J225" t="str">
        <f t="shared" si="7"/>
        <v>K26.9, J96.10, E11.649, E22.2, Z99.81, F11.20, E87.1, E83.42, K22.6, J44.9, I10</v>
      </c>
      <c r="K225" s="33" t="str">
        <f t="shared" si="8"/>
        <v/>
      </c>
    </row>
    <row r="226" spans="1:11" x14ac:dyDescent="0.25">
      <c r="A226" s="17" t="s">
        <v>127</v>
      </c>
      <c r="B226" s="17" t="s">
        <v>130</v>
      </c>
      <c r="C226" s="18">
        <v>42332</v>
      </c>
      <c r="D226" s="18">
        <v>42342</v>
      </c>
      <c r="E226" s="21">
        <v>10</v>
      </c>
      <c r="F226" s="17" t="s">
        <v>3426</v>
      </c>
      <c r="G226" s="17" t="s">
        <v>3427</v>
      </c>
      <c r="H226" s="16">
        <v>12</v>
      </c>
      <c r="I226" s="17" t="s">
        <v>3237</v>
      </c>
      <c r="J226" t="str">
        <f t="shared" si="7"/>
        <v>K26.9, J96.10, E11.649, E22.2, Z99.81, F11.20, E87.1, E83.42, K22.6, J44.9, I10, K43.5</v>
      </c>
      <c r="K226" s="33" t="str">
        <f t="shared" si="8"/>
        <v/>
      </c>
    </row>
    <row r="227" spans="1:11" x14ac:dyDescent="0.25">
      <c r="A227" s="17" t="s">
        <v>127</v>
      </c>
      <c r="B227" s="17" t="s">
        <v>130</v>
      </c>
      <c r="C227" s="18">
        <v>42332</v>
      </c>
      <c r="D227" s="18">
        <v>42342</v>
      </c>
      <c r="E227" s="21">
        <v>10</v>
      </c>
      <c r="F227" s="17" t="s">
        <v>3283</v>
      </c>
      <c r="G227" s="17" t="s">
        <v>467</v>
      </c>
      <c r="H227" s="16">
        <v>13</v>
      </c>
      <c r="I227" s="17" t="s">
        <v>3237</v>
      </c>
      <c r="J227" t="str">
        <f t="shared" si="7"/>
        <v>K26.9, J96.10, E11.649, E22.2, Z99.81, F11.20, E87.1, E83.42, K22.6, J44.9, I10, K43.5, I25.10</v>
      </c>
      <c r="K227" s="33" t="str">
        <f t="shared" si="8"/>
        <v/>
      </c>
    </row>
    <row r="228" spans="1:11" x14ac:dyDescent="0.25">
      <c r="A228" s="17" t="s">
        <v>127</v>
      </c>
      <c r="B228" s="17" t="s">
        <v>130</v>
      </c>
      <c r="C228" s="18">
        <v>42332</v>
      </c>
      <c r="D228" s="18">
        <v>42342</v>
      </c>
      <c r="E228" s="21">
        <v>10</v>
      </c>
      <c r="F228" s="17" t="s">
        <v>3336</v>
      </c>
      <c r="G228" s="17" t="s">
        <v>3337</v>
      </c>
      <c r="H228" s="16">
        <v>14</v>
      </c>
      <c r="I228" s="17" t="s">
        <v>13</v>
      </c>
      <c r="J228" t="str">
        <f t="shared" si="7"/>
        <v>K26.9, J96.10, E11.649, E22.2, Z99.81, F11.20, E87.1, E83.42, K22.6, J44.9, I10, K43.5, I25.10, Z95.5</v>
      </c>
      <c r="K228" s="33" t="str">
        <f t="shared" si="8"/>
        <v/>
      </c>
    </row>
    <row r="229" spans="1:11" x14ac:dyDescent="0.25">
      <c r="A229" s="17" t="s">
        <v>127</v>
      </c>
      <c r="B229" s="17" t="s">
        <v>130</v>
      </c>
      <c r="C229" s="18">
        <v>42332</v>
      </c>
      <c r="D229" s="18">
        <v>42342</v>
      </c>
      <c r="E229" s="21">
        <v>10</v>
      </c>
      <c r="F229" s="17" t="s">
        <v>3420</v>
      </c>
      <c r="G229" s="17" t="s">
        <v>3421</v>
      </c>
      <c r="H229" s="16">
        <v>15</v>
      </c>
      <c r="I229" s="17" t="s">
        <v>3237</v>
      </c>
      <c r="J229" t="str">
        <f t="shared" si="7"/>
        <v>K26.9, J96.10, E11.649, E22.2, Z99.81, F11.20, E87.1, E83.42, K22.6, J44.9, I10, K43.5, I25.10, Z95.5, I73.9</v>
      </c>
      <c r="K229" s="33" t="str">
        <f t="shared" si="8"/>
        <v/>
      </c>
    </row>
    <row r="230" spans="1:11" x14ac:dyDescent="0.25">
      <c r="A230" s="17" t="s">
        <v>127</v>
      </c>
      <c r="B230" s="17" t="s">
        <v>130</v>
      </c>
      <c r="C230" s="18">
        <v>42332</v>
      </c>
      <c r="D230" s="18">
        <v>42342</v>
      </c>
      <c r="E230" s="21">
        <v>10</v>
      </c>
      <c r="F230" s="17" t="s">
        <v>934</v>
      </c>
      <c r="G230" s="17" t="s">
        <v>935</v>
      </c>
      <c r="H230" s="16">
        <v>16</v>
      </c>
      <c r="I230" s="17" t="s">
        <v>3237</v>
      </c>
      <c r="J230" t="str">
        <f t="shared" si="7"/>
        <v>K26.9, J96.10, E11.649, E22.2, Z99.81, F11.20, E87.1, E83.42, K22.6, J44.9, I10, K43.5, I25.10, Z95.5, I73.9, E87.6</v>
      </c>
      <c r="K230" s="33" t="str">
        <f t="shared" si="8"/>
        <v/>
      </c>
    </row>
    <row r="231" spans="1:11" x14ac:dyDescent="0.25">
      <c r="A231" s="17" t="s">
        <v>127</v>
      </c>
      <c r="B231" s="17" t="s">
        <v>130</v>
      </c>
      <c r="C231" s="18">
        <v>42332</v>
      </c>
      <c r="D231" s="18">
        <v>42342</v>
      </c>
      <c r="E231" s="21">
        <v>10</v>
      </c>
      <c r="F231" s="17" t="s">
        <v>3418</v>
      </c>
      <c r="G231" s="17" t="s">
        <v>3419</v>
      </c>
      <c r="H231" s="16">
        <v>17</v>
      </c>
      <c r="I231" s="17" t="s">
        <v>3237</v>
      </c>
      <c r="J231" t="str">
        <f t="shared" si="7"/>
        <v>K26.9, J96.10, E11.649, E22.2, Z99.81, F11.20, E87.1, E83.42, K22.6, J44.9, I10, K43.5, I25.10, Z95.5, I73.9, E87.6, G89.29</v>
      </c>
      <c r="K231" s="33" t="str">
        <f t="shared" si="8"/>
        <v/>
      </c>
    </row>
    <row r="232" spans="1:11" x14ac:dyDescent="0.25">
      <c r="A232" s="17" t="s">
        <v>127</v>
      </c>
      <c r="B232" s="17" t="s">
        <v>130</v>
      </c>
      <c r="C232" s="18">
        <v>42332</v>
      </c>
      <c r="D232" s="18">
        <v>42342</v>
      </c>
      <c r="E232" s="21">
        <v>10</v>
      </c>
      <c r="F232" s="17" t="s">
        <v>3238</v>
      </c>
      <c r="G232" s="17" t="s">
        <v>3239</v>
      </c>
      <c r="H232" s="16">
        <v>18</v>
      </c>
      <c r="I232" s="17" t="s">
        <v>3237</v>
      </c>
      <c r="J232" t="str">
        <f t="shared" si="7"/>
        <v>K26.9, J96.10, E11.649, E22.2, Z99.81, F11.20, E87.1, E83.42, K22.6, J44.9, I10, K43.5, I25.10, Z95.5, I73.9, E87.6, G89.29, E78.5</v>
      </c>
      <c r="K232" s="33" t="str">
        <f t="shared" si="8"/>
        <v/>
      </c>
    </row>
    <row r="233" spans="1:11" x14ac:dyDescent="0.25">
      <c r="A233" s="17" t="s">
        <v>127</v>
      </c>
      <c r="B233" s="17" t="s">
        <v>130</v>
      </c>
      <c r="C233" s="18">
        <v>42332</v>
      </c>
      <c r="D233" s="18">
        <v>42342</v>
      </c>
      <c r="E233" s="21">
        <v>10</v>
      </c>
      <c r="F233" s="17" t="s">
        <v>3430</v>
      </c>
      <c r="G233" s="17" t="s">
        <v>3431</v>
      </c>
      <c r="H233" s="16">
        <v>19</v>
      </c>
      <c r="I233" s="17" t="s">
        <v>3237</v>
      </c>
      <c r="J233" t="str">
        <f t="shared" si="7"/>
        <v>K26.9, J96.10, E11.649, E22.2, Z99.81, F11.20, E87.1, E83.42, K22.6, J44.9, I10, K43.5, I25.10, Z95.5, I73.9, E87.6, G89.29, E78.5, M79.7</v>
      </c>
      <c r="K233" s="33" t="str">
        <f t="shared" si="8"/>
        <v/>
      </c>
    </row>
    <row r="234" spans="1:11" x14ac:dyDescent="0.25">
      <c r="A234" s="17" t="s">
        <v>127</v>
      </c>
      <c r="B234" s="17" t="s">
        <v>130</v>
      </c>
      <c r="C234" s="18">
        <v>42332</v>
      </c>
      <c r="D234" s="18">
        <v>42342</v>
      </c>
      <c r="E234" s="21">
        <v>10</v>
      </c>
      <c r="F234" s="17" t="s">
        <v>3388</v>
      </c>
      <c r="G234" s="17" t="s">
        <v>3389</v>
      </c>
      <c r="H234" s="16">
        <v>20</v>
      </c>
      <c r="I234" s="17" t="s">
        <v>3237</v>
      </c>
      <c r="J234" t="str">
        <f t="shared" si="7"/>
        <v>K26.9, J96.10, E11.649, E22.2, Z99.81, F11.20, E87.1, E83.42, K22.6, J44.9, I10, K43.5, I25.10, Z95.5, I73.9, E87.6, G89.29, E78.5, M79.7, F41.9</v>
      </c>
      <c r="K234" s="33" t="str">
        <f t="shared" si="8"/>
        <v/>
      </c>
    </row>
    <row r="235" spans="1:11" x14ac:dyDescent="0.25">
      <c r="A235" s="17" t="s">
        <v>127</v>
      </c>
      <c r="B235" s="17" t="s">
        <v>130</v>
      </c>
      <c r="C235" s="18">
        <v>42332</v>
      </c>
      <c r="D235" s="18">
        <v>42342</v>
      </c>
      <c r="E235" s="21">
        <v>10</v>
      </c>
      <c r="F235" s="17" t="s">
        <v>3248</v>
      </c>
      <c r="G235" s="17" t="s">
        <v>3249</v>
      </c>
      <c r="H235" s="16">
        <v>21</v>
      </c>
      <c r="I235" s="17" t="s">
        <v>3237</v>
      </c>
      <c r="J235" t="str">
        <f t="shared" si="7"/>
        <v>K26.9, J96.10, E11.649, E22.2, Z99.81, F11.20, E87.1, E83.42, K22.6, J44.9, I10, K43.5, I25.10, Z95.5, I73.9, E87.6, G89.29, E78.5, M79.7, F41.9, K44.9</v>
      </c>
      <c r="K235" s="33" t="str">
        <f t="shared" si="8"/>
        <v/>
      </c>
    </row>
    <row r="236" spans="1:11" x14ac:dyDescent="0.25">
      <c r="A236" s="17" t="s">
        <v>127</v>
      </c>
      <c r="B236" s="17" t="s">
        <v>130</v>
      </c>
      <c r="C236" s="18">
        <v>42332</v>
      </c>
      <c r="D236" s="18">
        <v>42342</v>
      </c>
      <c r="E236" s="21">
        <v>10</v>
      </c>
      <c r="F236" s="17" t="s">
        <v>3432</v>
      </c>
      <c r="G236" s="17" t="s">
        <v>3433</v>
      </c>
      <c r="H236" s="16">
        <v>22</v>
      </c>
      <c r="I236" s="17" t="s">
        <v>13</v>
      </c>
      <c r="J236" t="str">
        <f t="shared" si="7"/>
        <v>K26.9, J96.10, E11.649, E22.2, Z99.81, F11.20, E87.1, E83.42, K22.6, J44.9, I10, K43.5, I25.10, Z95.5, I73.9, E87.6, G89.29, E78.5, M79.7, F41.9, K44.9, Z79.891</v>
      </c>
      <c r="K236" s="33" t="str">
        <f t="shared" si="8"/>
        <v/>
      </c>
    </row>
    <row r="237" spans="1:11" x14ac:dyDescent="0.25">
      <c r="A237" s="17" t="s">
        <v>127</v>
      </c>
      <c r="B237" s="17" t="s">
        <v>130</v>
      </c>
      <c r="C237" s="18">
        <v>42332</v>
      </c>
      <c r="D237" s="18">
        <v>42342</v>
      </c>
      <c r="E237" s="21">
        <v>10</v>
      </c>
      <c r="F237" s="17" t="s">
        <v>3438</v>
      </c>
      <c r="G237" s="17" t="s">
        <v>3439</v>
      </c>
      <c r="H237" s="16">
        <v>23</v>
      </c>
      <c r="I237" s="17" t="s">
        <v>13</v>
      </c>
      <c r="J237" t="str">
        <f t="shared" si="7"/>
        <v>K26.9, J96.10, E11.649, E22.2, Z99.81, F11.20, E87.1, E83.42, K22.6, J44.9, I10, K43.5, I25.10, Z95.5, I73.9, E87.6, G89.29, E78.5, M79.7, F41.9, K44.9, Z79.891, Z93.2</v>
      </c>
      <c r="K237" s="33" t="str">
        <f t="shared" si="8"/>
        <v/>
      </c>
    </row>
    <row r="238" spans="1:11" x14ac:dyDescent="0.25">
      <c r="A238" s="17" t="s">
        <v>127</v>
      </c>
      <c r="B238" s="17" t="s">
        <v>130</v>
      </c>
      <c r="C238" s="18">
        <v>42332</v>
      </c>
      <c r="D238" s="18">
        <v>42342</v>
      </c>
      <c r="E238" s="21">
        <v>10</v>
      </c>
      <c r="F238" s="17" t="s">
        <v>3436</v>
      </c>
      <c r="G238" s="17" t="s">
        <v>3437</v>
      </c>
      <c r="H238" s="16">
        <v>24</v>
      </c>
      <c r="I238" s="17" t="s">
        <v>13</v>
      </c>
      <c r="J238" t="str">
        <f t="shared" si="7"/>
        <v>K26.9, J96.10, E11.649, E22.2, Z99.81, F11.20, E87.1, E83.42, K22.6, J44.9, I10, K43.5, I25.10, Z95.5, I73.9, E87.6, G89.29, E78.5, M79.7, F41.9, K44.9, Z79.891, Z93.2, Z86.73</v>
      </c>
      <c r="K238" s="33" t="str">
        <f t="shared" si="8"/>
        <v/>
      </c>
    </row>
    <row r="239" spans="1:11" x14ac:dyDescent="0.25">
      <c r="A239" s="17" t="s">
        <v>127</v>
      </c>
      <c r="B239" s="17" t="s">
        <v>130</v>
      </c>
      <c r="C239" s="18">
        <v>42332</v>
      </c>
      <c r="D239" s="18">
        <v>42342</v>
      </c>
      <c r="E239" s="21">
        <v>10</v>
      </c>
      <c r="F239" s="17" t="s">
        <v>3434</v>
      </c>
      <c r="G239" s="17" t="s">
        <v>3435</v>
      </c>
      <c r="H239" s="16">
        <v>25</v>
      </c>
      <c r="I239" s="17" t="s">
        <v>13</v>
      </c>
      <c r="J239" t="str">
        <f t="shared" si="7"/>
        <v>K26.9, J96.10, E11.649, E22.2, Z99.81, F11.20, E87.1, E83.42, K22.6, J44.9, I10, K43.5, I25.10, Z95.5, I73.9, E87.6, G89.29, E78.5, M79.7, F41.9, K44.9, Z79.891, Z93.2, Z86.73, Z85.038</v>
      </c>
      <c r="K239" s="33" t="str">
        <f t="shared" si="8"/>
        <v/>
      </c>
    </row>
    <row r="240" spans="1:11" x14ac:dyDescent="0.25">
      <c r="A240" s="17" t="s">
        <v>127</v>
      </c>
      <c r="B240" s="17" t="s">
        <v>130</v>
      </c>
      <c r="C240" s="18">
        <v>42332</v>
      </c>
      <c r="D240" s="18">
        <v>42342</v>
      </c>
      <c r="E240" s="21">
        <v>10</v>
      </c>
      <c r="F240" s="17" t="s">
        <v>1640</v>
      </c>
      <c r="G240" s="17" t="s">
        <v>1641</v>
      </c>
      <c r="H240" s="16">
        <v>26</v>
      </c>
      <c r="I240" s="17" t="s">
        <v>3237</v>
      </c>
      <c r="J240" t="str">
        <f t="shared" si="7"/>
        <v>K26.9, J96.10, E11.649, E22.2, Z99.81, F11.20, E87.1, E83.42, K22.6, J44.9, I10, K43.5, I25.10, Z95.5, I73.9, E87.6, G89.29, E78.5, M79.7, F41.9, K44.9, Z79.891, Z93.2, Z86.73, Z85.038, M54.5</v>
      </c>
      <c r="K240" s="33" t="str">
        <f t="shared" si="8"/>
        <v/>
      </c>
    </row>
    <row r="241" spans="1:11" x14ac:dyDescent="0.25">
      <c r="A241" s="17" t="s">
        <v>127</v>
      </c>
      <c r="B241" s="17" t="s">
        <v>130</v>
      </c>
      <c r="C241" s="18">
        <v>42332</v>
      </c>
      <c r="D241" s="18">
        <v>42342</v>
      </c>
      <c r="E241" s="21">
        <v>10</v>
      </c>
      <c r="F241" s="17" t="s">
        <v>3416</v>
      </c>
      <c r="G241" s="17" t="s">
        <v>3417</v>
      </c>
      <c r="H241" s="16">
        <v>27</v>
      </c>
      <c r="I241" s="17" t="s">
        <v>3237</v>
      </c>
      <c r="J241" t="str">
        <f t="shared" si="7"/>
        <v>K26.9, J96.10, E11.649, E22.2, Z99.81, F11.20, E87.1, E83.42, K22.6, J44.9, I10, K43.5, I25.10, Z95.5, I73.9, E87.6, G89.29, E78.5, M79.7, F41.9, K44.9, Z79.891, Z93.2, Z86.73, Z85.038, M54.5, F40.240</v>
      </c>
      <c r="K241" s="33" t="str">
        <f t="shared" si="8"/>
        <v/>
      </c>
    </row>
    <row r="242" spans="1:11" x14ac:dyDescent="0.25">
      <c r="A242" s="17" t="s">
        <v>127</v>
      </c>
      <c r="B242" s="17" t="s">
        <v>130</v>
      </c>
      <c r="C242" s="18">
        <v>42332</v>
      </c>
      <c r="D242" s="18">
        <v>42342</v>
      </c>
      <c r="E242" s="21">
        <v>10</v>
      </c>
      <c r="F242" s="17" t="s">
        <v>3428</v>
      </c>
      <c r="G242" s="17" t="s">
        <v>3429</v>
      </c>
      <c r="H242" s="16">
        <v>28</v>
      </c>
      <c r="I242" s="17" t="s">
        <v>3237</v>
      </c>
      <c r="J242" t="str">
        <f t="shared" si="7"/>
        <v>K26.9, J96.10, E11.649, E22.2, Z99.81, F11.20, E87.1, E83.42, K22.6, J44.9, I10, K43.5, I25.10, Z95.5, I73.9, E87.6, G89.29, E78.5, M79.7, F41.9, K44.9, Z79.891, Z93.2, Z86.73, Z85.038, M54.5, F40.240, M43.16</v>
      </c>
      <c r="K242" s="33" t="str">
        <f t="shared" si="8"/>
        <v>Last</v>
      </c>
    </row>
    <row r="243" spans="1:11" x14ac:dyDescent="0.25">
      <c r="A243" s="17" t="s">
        <v>127</v>
      </c>
      <c r="B243" s="17" t="s">
        <v>141</v>
      </c>
      <c r="C243" s="18">
        <v>42442</v>
      </c>
      <c r="D243" s="18">
        <v>42447</v>
      </c>
      <c r="E243" s="21">
        <v>5</v>
      </c>
      <c r="F243" s="17" t="s">
        <v>143</v>
      </c>
      <c r="G243" s="17" t="s">
        <v>144</v>
      </c>
      <c r="H243" s="16">
        <v>1</v>
      </c>
      <c r="I243" s="17" t="s">
        <v>3237</v>
      </c>
      <c r="J243" t="str">
        <f t="shared" si="7"/>
        <v>K92.2</v>
      </c>
      <c r="K243" s="33" t="str">
        <f t="shared" si="8"/>
        <v/>
      </c>
    </row>
    <row r="244" spans="1:11" x14ac:dyDescent="0.25">
      <c r="A244" s="17" t="s">
        <v>127</v>
      </c>
      <c r="B244" s="17" t="s">
        <v>141</v>
      </c>
      <c r="C244" s="18">
        <v>42442</v>
      </c>
      <c r="D244" s="18">
        <v>42447</v>
      </c>
      <c r="E244" s="21">
        <v>5</v>
      </c>
      <c r="F244" s="17" t="s">
        <v>3440</v>
      </c>
      <c r="G244" s="17" t="s">
        <v>3441</v>
      </c>
      <c r="H244" s="16">
        <v>2</v>
      </c>
      <c r="I244" s="17" t="s">
        <v>3237</v>
      </c>
      <c r="J244" t="str">
        <f t="shared" si="7"/>
        <v>K92.2, E46</v>
      </c>
      <c r="K244" s="33" t="str">
        <f t="shared" si="8"/>
        <v/>
      </c>
    </row>
    <row r="245" spans="1:11" x14ac:dyDescent="0.25">
      <c r="A245" s="17" t="s">
        <v>127</v>
      </c>
      <c r="B245" s="17" t="s">
        <v>141</v>
      </c>
      <c r="C245" s="18">
        <v>42442</v>
      </c>
      <c r="D245" s="18">
        <v>42447</v>
      </c>
      <c r="E245" s="21">
        <v>5</v>
      </c>
      <c r="F245" s="17" t="s">
        <v>196</v>
      </c>
      <c r="G245" s="17" t="s">
        <v>197</v>
      </c>
      <c r="H245" s="16">
        <v>3</v>
      </c>
      <c r="I245" s="17" t="s">
        <v>3237</v>
      </c>
      <c r="J245" t="str">
        <f t="shared" si="7"/>
        <v>K92.2, E46, E87.1</v>
      </c>
      <c r="K245" s="33" t="str">
        <f t="shared" si="8"/>
        <v/>
      </c>
    </row>
    <row r="246" spans="1:11" x14ac:dyDescent="0.25">
      <c r="A246" s="17" t="s">
        <v>127</v>
      </c>
      <c r="B246" s="17" t="s">
        <v>141</v>
      </c>
      <c r="C246" s="18">
        <v>42442</v>
      </c>
      <c r="D246" s="18">
        <v>42447</v>
      </c>
      <c r="E246" s="21">
        <v>5</v>
      </c>
      <c r="F246" s="17" t="s">
        <v>663</v>
      </c>
      <c r="G246" s="17" t="s">
        <v>664</v>
      </c>
      <c r="H246" s="16">
        <v>4</v>
      </c>
      <c r="I246" s="17" t="s">
        <v>3237</v>
      </c>
      <c r="J246" t="str">
        <f t="shared" si="7"/>
        <v>K92.2, E46, E87.1, K31.84</v>
      </c>
      <c r="K246" s="33" t="str">
        <f t="shared" si="8"/>
        <v/>
      </c>
    </row>
    <row r="247" spans="1:11" x14ac:dyDescent="0.25">
      <c r="A247" s="17" t="s">
        <v>127</v>
      </c>
      <c r="B247" s="17" t="s">
        <v>141</v>
      </c>
      <c r="C247" s="18">
        <v>42442</v>
      </c>
      <c r="D247" s="18">
        <v>42447</v>
      </c>
      <c r="E247" s="21">
        <v>5</v>
      </c>
      <c r="F247" s="17" t="s">
        <v>3448</v>
      </c>
      <c r="G247" s="17" t="s">
        <v>3449</v>
      </c>
      <c r="H247" s="16">
        <v>5</v>
      </c>
      <c r="I247" s="17" t="s">
        <v>3237</v>
      </c>
      <c r="J247" t="str">
        <f t="shared" si="7"/>
        <v>K92.2, E46, E87.1, K31.84, N32.81</v>
      </c>
      <c r="K247" s="33" t="str">
        <f t="shared" si="8"/>
        <v/>
      </c>
    </row>
    <row r="248" spans="1:11" x14ac:dyDescent="0.25">
      <c r="A248" s="17" t="s">
        <v>127</v>
      </c>
      <c r="B248" s="17" t="s">
        <v>141</v>
      </c>
      <c r="C248" s="18">
        <v>42442</v>
      </c>
      <c r="D248" s="18">
        <v>42447</v>
      </c>
      <c r="E248" s="21">
        <v>5</v>
      </c>
      <c r="F248" s="17" t="s">
        <v>3442</v>
      </c>
      <c r="G248" s="17" t="s">
        <v>3443</v>
      </c>
      <c r="H248" s="16">
        <v>6</v>
      </c>
      <c r="I248" s="17" t="s">
        <v>3237</v>
      </c>
      <c r="J248" t="str">
        <f t="shared" si="7"/>
        <v>K92.2, E46, E87.1, K31.84, N32.81, K25.9</v>
      </c>
      <c r="K248" s="33" t="str">
        <f t="shared" si="8"/>
        <v/>
      </c>
    </row>
    <row r="249" spans="1:11" x14ac:dyDescent="0.25">
      <c r="A249" s="17" t="s">
        <v>127</v>
      </c>
      <c r="B249" s="17" t="s">
        <v>141</v>
      </c>
      <c r="C249" s="18">
        <v>42442</v>
      </c>
      <c r="D249" s="18">
        <v>42447</v>
      </c>
      <c r="E249" s="21">
        <v>5</v>
      </c>
      <c r="F249" s="17" t="s">
        <v>594</v>
      </c>
      <c r="G249" s="17" t="s">
        <v>595</v>
      </c>
      <c r="H249" s="16">
        <v>7</v>
      </c>
      <c r="I249" s="17" t="s">
        <v>3237</v>
      </c>
      <c r="J249" t="str">
        <f t="shared" si="7"/>
        <v>K92.2, E46, E87.1, K31.84, N32.81, K25.9, I10</v>
      </c>
      <c r="K249" s="33" t="str">
        <f t="shared" si="8"/>
        <v/>
      </c>
    </row>
    <row r="250" spans="1:11" x14ac:dyDescent="0.25">
      <c r="A250" s="17" t="s">
        <v>127</v>
      </c>
      <c r="B250" s="17" t="s">
        <v>141</v>
      </c>
      <c r="C250" s="18">
        <v>42442</v>
      </c>
      <c r="D250" s="18">
        <v>42447</v>
      </c>
      <c r="E250" s="21">
        <v>5</v>
      </c>
      <c r="F250" s="17" t="s">
        <v>1842</v>
      </c>
      <c r="G250" s="17" t="s">
        <v>1843</v>
      </c>
      <c r="H250" s="16">
        <v>8</v>
      </c>
      <c r="I250" s="17" t="s">
        <v>3237</v>
      </c>
      <c r="J250" t="str">
        <f t="shared" si="7"/>
        <v>K92.2, E46, E87.1, K31.84, N32.81, K25.9, I10, J44.9</v>
      </c>
      <c r="K250" s="33" t="str">
        <f t="shared" si="8"/>
        <v/>
      </c>
    </row>
    <row r="251" spans="1:11" x14ac:dyDescent="0.25">
      <c r="A251" s="17" t="s">
        <v>127</v>
      </c>
      <c r="B251" s="17" t="s">
        <v>141</v>
      </c>
      <c r="C251" s="18">
        <v>42442</v>
      </c>
      <c r="D251" s="18">
        <v>42447</v>
      </c>
      <c r="E251" s="21">
        <v>5</v>
      </c>
      <c r="F251" s="17" t="s">
        <v>3267</v>
      </c>
      <c r="G251" s="17" t="s">
        <v>3268</v>
      </c>
      <c r="H251" s="16">
        <v>9</v>
      </c>
      <c r="I251" s="17" t="s">
        <v>3237</v>
      </c>
      <c r="J251" t="str">
        <f t="shared" si="7"/>
        <v>K92.2, E46, E87.1, K31.84, N32.81, K25.9, I10, J44.9, E11.9</v>
      </c>
      <c r="K251" s="33" t="str">
        <f t="shared" si="8"/>
        <v/>
      </c>
    </row>
    <row r="252" spans="1:11" x14ac:dyDescent="0.25">
      <c r="A252" s="17" t="s">
        <v>127</v>
      </c>
      <c r="B252" s="17" t="s">
        <v>141</v>
      </c>
      <c r="C252" s="18">
        <v>42442</v>
      </c>
      <c r="D252" s="18">
        <v>42447</v>
      </c>
      <c r="E252" s="21">
        <v>5</v>
      </c>
      <c r="F252" s="17" t="s">
        <v>893</v>
      </c>
      <c r="G252" s="17" t="s">
        <v>894</v>
      </c>
      <c r="H252" s="16">
        <v>10</v>
      </c>
      <c r="I252" s="17" t="s">
        <v>3237</v>
      </c>
      <c r="J252" t="str">
        <f t="shared" si="7"/>
        <v>K92.2, E46, E87.1, K31.84, N32.81, K25.9, I10, J44.9, E11.9, D50.9</v>
      </c>
      <c r="K252" s="33" t="str">
        <f t="shared" si="8"/>
        <v/>
      </c>
    </row>
    <row r="253" spans="1:11" x14ac:dyDescent="0.25">
      <c r="A253" s="17" t="s">
        <v>127</v>
      </c>
      <c r="B253" s="17" t="s">
        <v>141</v>
      </c>
      <c r="C253" s="18">
        <v>42442</v>
      </c>
      <c r="D253" s="18">
        <v>42447</v>
      </c>
      <c r="E253" s="21">
        <v>5</v>
      </c>
      <c r="F253" s="17" t="s">
        <v>901</v>
      </c>
      <c r="G253" s="17" t="s">
        <v>902</v>
      </c>
      <c r="H253" s="16">
        <v>11</v>
      </c>
      <c r="I253" s="17" t="s">
        <v>3237</v>
      </c>
      <c r="J253" t="str">
        <f t="shared" si="7"/>
        <v>K92.2, E46, E87.1, K31.84, N32.81, K25.9, I10, J44.9, E11.9, D50.9, K64.8</v>
      </c>
      <c r="K253" s="33" t="str">
        <f t="shared" si="8"/>
        <v/>
      </c>
    </row>
    <row r="254" spans="1:11" x14ac:dyDescent="0.25">
      <c r="A254" s="17" t="s">
        <v>127</v>
      </c>
      <c r="B254" s="17" t="s">
        <v>141</v>
      </c>
      <c r="C254" s="18">
        <v>42442</v>
      </c>
      <c r="D254" s="18">
        <v>42447</v>
      </c>
      <c r="E254" s="21">
        <v>5</v>
      </c>
      <c r="F254" s="17" t="s">
        <v>3238</v>
      </c>
      <c r="G254" s="17" t="s">
        <v>3239</v>
      </c>
      <c r="H254" s="16">
        <v>12</v>
      </c>
      <c r="I254" s="17" t="s">
        <v>3237</v>
      </c>
      <c r="J254" t="str">
        <f t="shared" si="7"/>
        <v>K92.2, E46, E87.1, K31.84, N32.81, K25.9, I10, J44.9, E11.9, D50.9, K64.8, E78.5</v>
      </c>
      <c r="K254" s="33" t="str">
        <f t="shared" si="8"/>
        <v/>
      </c>
    </row>
    <row r="255" spans="1:11" x14ac:dyDescent="0.25">
      <c r="A255" s="17" t="s">
        <v>127</v>
      </c>
      <c r="B255" s="17" t="s">
        <v>141</v>
      </c>
      <c r="C255" s="18">
        <v>42442</v>
      </c>
      <c r="D255" s="18">
        <v>42447</v>
      </c>
      <c r="E255" s="21">
        <v>5</v>
      </c>
      <c r="F255" s="17" t="s">
        <v>3444</v>
      </c>
      <c r="G255" s="17" t="s">
        <v>3445</v>
      </c>
      <c r="H255" s="16">
        <v>13</v>
      </c>
      <c r="I255" s="17" t="s">
        <v>3237</v>
      </c>
      <c r="J255" t="str">
        <f t="shared" si="7"/>
        <v>K92.2, E46, E87.1, K31.84, N32.81, K25.9, I10, J44.9, E11.9, D50.9, K64.8, E78.5, K29.80</v>
      </c>
      <c r="K255" s="33" t="str">
        <f t="shared" si="8"/>
        <v/>
      </c>
    </row>
    <row r="256" spans="1:11" x14ac:dyDescent="0.25">
      <c r="A256" s="17" t="s">
        <v>127</v>
      </c>
      <c r="B256" s="17" t="s">
        <v>141</v>
      </c>
      <c r="C256" s="18">
        <v>42442</v>
      </c>
      <c r="D256" s="18">
        <v>42447</v>
      </c>
      <c r="E256" s="21">
        <v>5</v>
      </c>
      <c r="F256" s="17" t="s">
        <v>3430</v>
      </c>
      <c r="G256" s="17" t="s">
        <v>3431</v>
      </c>
      <c r="H256" s="16">
        <v>14</v>
      </c>
      <c r="I256" s="17" t="s">
        <v>3237</v>
      </c>
      <c r="J256" t="str">
        <f t="shared" si="7"/>
        <v>K92.2, E46, E87.1, K31.84, N32.81, K25.9, I10, J44.9, E11.9, D50.9, K64.8, E78.5, K29.80, M79.7</v>
      </c>
      <c r="K256" s="33" t="str">
        <f t="shared" si="8"/>
        <v/>
      </c>
    </row>
    <row r="257" spans="1:11" x14ac:dyDescent="0.25">
      <c r="A257" s="17" t="s">
        <v>127</v>
      </c>
      <c r="B257" s="17" t="s">
        <v>141</v>
      </c>
      <c r="C257" s="18">
        <v>42442</v>
      </c>
      <c r="D257" s="18">
        <v>42447</v>
      </c>
      <c r="E257" s="21">
        <v>5</v>
      </c>
      <c r="F257" s="17" t="s">
        <v>3283</v>
      </c>
      <c r="G257" s="17" t="s">
        <v>467</v>
      </c>
      <c r="H257" s="16">
        <v>15</v>
      </c>
      <c r="I257" s="17" t="s">
        <v>3237</v>
      </c>
      <c r="J257" t="str">
        <f t="shared" si="7"/>
        <v>K92.2, E46, E87.1, K31.84, N32.81, K25.9, I10, J44.9, E11.9, D50.9, K64.8, E78.5, K29.80, M79.7, I25.10</v>
      </c>
      <c r="K257" s="33" t="str">
        <f t="shared" si="8"/>
        <v/>
      </c>
    </row>
    <row r="258" spans="1:11" x14ac:dyDescent="0.25">
      <c r="A258" s="17" t="s">
        <v>127</v>
      </c>
      <c r="B258" s="17" t="s">
        <v>141</v>
      </c>
      <c r="C258" s="18">
        <v>42442</v>
      </c>
      <c r="D258" s="18">
        <v>42447</v>
      </c>
      <c r="E258" s="21">
        <v>5</v>
      </c>
      <c r="F258" s="17" t="s">
        <v>3406</v>
      </c>
      <c r="G258" s="17" t="s">
        <v>3407</v>
      </c>
      <c r="H258" s="16">
        <v>16</v>
      </c>
      <c r="I258" s="17" t="s">
        <v>3237</v>
      </c>
      <c r="J258" t="str">
        <f t="shared" si="7"/>
        <v>K92.2, E46, E87.1, K31.84, N32.81, K25.9, I10, J44.9, E11.9, D50.9, K64.8, E78.5, K29.80, M79.7, I25.10, M85.80</v>
      </c>
      <c r="K258" s="33" t="str">
        <f t="shared" si="8"/>
        <v/>
      </c>
    </row>
    <row r="259" spans="1:11" x14ac:dyDescent="0.25">
      <c r="A259" s="17" t="s">
        <v>127</v>
      </c>
      <c r="B259" s="17" t="s">
        <v>141</v>
      </c>
      <c r="C259" s="18">
        <v>42442</v>
      </c>
      <c r="D259" s="18">
        <v>42447</v>
      </c>
      <c r="E259" s="21">
        <v>5</v>
      </c>
      <c r="F259" s="17" t="s">
        <v>128</v>
      </c>
      <c r="G259" s="17" t="s">
        <v>129</v>
      </c>
      <c r="H259" s="16">
        <v>17</v>
      </c>
      <c r="I259" s="17" t="s">
        <v>3237</v>
      </c>
      <c r="J259" t="str">
        <f t="shared" si="7"/>
        <v>K92.2, E46, E87.1, K31.84, N32.81, K25.9, I10, J44.9, E11.9, D50.9, K64.8, E78.5, K29.80, M79.7, I25.10, M85.80, K29.70</v>
      </c>
      <c r="K259" s="33" t="str">
        <f t="shared" si="8"/>
        <v/>
      </c>
    </row>
    <row r="260" spans="1:11" x14ac:dyDescent="0.25">
      <c r="A260" s="17" t="s">
        <v>127</v>
      </c>
      <c r="B260" s="17" t="s">
        <v>141</v>
      </c>
      <c r="C260" s="18">
        <v>42442</v>
      </c>
      <c r="D260" s="18">
        <v>42447</v>
      </c>
      <c r="E260" s="21">
        <v>5</v>
      </c>
      <c r="F260" s="17" t="s">
        <v>286</v>
      </c>
      <c r="G260" s="17" t="s">
        <v>287</v>
      </c>
      <c r="H260" s="16">
        <v>18</v>
      </c>
      <c r="I260" s="17" t="s">
        <v>3237</v>
      </c>
      <c r="J260" t="str">
        <f t="shared" si="7"/>
        <v>K92.2, E46, E87.1, K31.84, N32.81, K25.9, I10, J44.9, E11.9, D50.9, K64.8, E78.5, K29.80, M79.7, I25.10, M85.80, K29.70, K21.9</v>
      </c>
      <c r="K260" s="33" t="str">
        <f t="shared" si="8"/>
        <v/>
      </c>
    </row>
    <row r="261" spans="1:11" x14ac:dyDescent="0.25">
      <c r="A261" s="17" t="s">
        <v>127</v>
      </c>
      <c r="B261" s="17" t="s">
        <v>141</v>
      </c>
      <c r="C261" s="18">
        <v>42442</v>
      </c>
      <c r="D261" s="18">
        <v>42447</v>
      </c>
      <c r="E261" s="21">
        <v>5</v>
      </c>
      <c r="F261" s="17" t="s">
        <v>3320</v>
      </c>
      <c r="G261" s="17" t="s">
        <v>3321</v>
      </c>
      <c r="H261" s="16">
        <v>19</v>
      </c>
      <c r="I261" s="17" t="s">
        <v>3237</v>
      </c>
      <c r="J261" t="str">
        <f t="shared" si="7"/>
        <v>K92.2, E46, E87.1, K31.84, N32.81, K25.9, I10, J44.9, E11.9, D50.9, K64.8, E78.5, K29.80, M79.7, I25.10, M85.80, K29.70, K21.9, G47.33</v>
      </c>
      <c r="K261" s="33" t="str">
        <f t="shared" si="8"/>
        <v/>
      </c>
    </row>
    <row r="262" spans="1:11" x14ac:dyDescent="0.25">
      <c r="A262" s="17" t="s">
        <v>127</v>
      </c>
      <c r="B262" s="17" t="s">
        <v>141</v>
      </c>
      <c r="C262" s="18">
        <v>42442</v>
      </c>
      <c r="D262" s="18">
        <v>42447</v>
      </c>
      <c r="E262" s="21">
        <v>5</v>
      </c>
      <c r="F262" s="17" t="s">
        <v>3450</v>
      </c>
      <c r="G262" s="17" t="s">
        <v>3451</v>
      </c>
      <c r="H262" s="16">
        <v>20</v>
      </c>
      <c r="I262" s="17" t="s">
        <v>3237</v>
      </c>
      <c r="J262" t="str">
        <f t="shared" ref="J262:J325" si="9">IF(B262=B261,J261&amp;", "&amp;F262,F262)</f>
        <v>K92.2, E46, E87.1, K31.84, N32.81, K25.9, I10, J44.9, E11.9, D50.9, K64.8, E78.5, K29.80, M79.7, I25.10, M85.80, K29.70, K21.9, G47.33, R63.1</v>
      </c>
      <c r="K262" s="33" t="str">
        <f t="shared" si="8"/>
        <v/>
      </c>
    </row>
    <row r="263" spans="1:11" x14ac:dyDescent="0.25">
      <c r="A263" s="17" t="s">
        <v>127</v>
      </c>
      <c r="B263" s="17" t="s">
        <v>141</v>
      </c>
      <c r="C263" s="18">
        <v>42442</v>
      </c>
      <c r="D263" s="18">
        <v>42447</v>
      </c>
      <c r="E263" s="21">
        <v>5</v>
      </c>
      <c r="F263" s="17" t="s">
        <v>3446</v>
      </c>
      <c r="G263" s="17" t="s">
        <v>3447</v>
      </c>
      <c r="H263" s="16">
        <v>21</v>
      </c>
      <c r="I263" s="17" t="s">
        <v>3237</v>
      </c>
      <c r="J263" t="str">
        <f t="shared" si="9"/>
        <v>K92.2, E46, E87.1, K31.84, N32.81, K25.9, I10, J44.9, E11.9, D50.9, K64.8, E78.5, K29.80, M79.7, I25.10, M85.80, K29.70, K21.9, G47.33, R63.1, M62.81</v>
      </c>
      <c r="K263" s="33" t="str">
        <f t="shared" si="8"/>
        <v/>
      </c>
    </row>
    <row r="264" spans="1:11" ht="30" x14ac:dyDescent="0.25">
      <c r="A264" s="17" t="s">
        <v>127</v>
      </c>
      <c r="B264" s="17" t="s">
        <v>141</v>
      </c>
      <c r="C264" s="18">
        <v>42442</v>
      </c>
      <c r="D264" s="18">
        <v>42447</v>
      </c>
      <c r="E264" s="21">
        <v>5</v>
      </c>
      <c r="F264" s="17" t="s">
        <v>3452</v>
      </c>
      <c r="G264" s="17" t="s">
        <v>3453</v>
      </c>
      <c r="H264" s="16">
        <v>22</v>
      </c>
      <c r="I264" s="17" t="s">
        <v>3237</v>
      </c>
      <c r="J264" t="str">
        <f t="shared" si="9"/>
        <v>K92.2, E46, E87.1, K31.84, N32.81, K25.9, I10, J44.9, E11.9, D50.9, K64.8, E78.5, K29.80, M79.7, I25.10, M85.80, K29.70, K21.9, G47.33, R63.1, M62.81, W19.XXXA</v>
      </c>
      <c r="K264" s="33" t="str">
        <f t="shared" si="8"/>
        <v/>
      </c>
    </row>
    <row r="265" spans="1:11" x14ac:dyDescent="0.25">
      <c r="A265" s="17" t="s">
        <v>127</v>
      </c>
      <c r="B265" s="17" t="s">
        <v>141</v>
      </c>
      <c r="C265" s="18">
        <v>42442</v>
      </c>
      <c r="D265" s="18">
        <v>42447</v>
      </c>
      <c r="E265" s="21">
        <v>5</v>
      </c>
      <c r="F265" s="17" t="s">
        <v>3434</v>
      </c>
      <c r="G265" s="17" t="s">
        <v>3435</v>
      </c>
      <c r="H265" s="16">
        <v>23</v>
      </c>
      <c r="I265" s="17" t="s">
        <v>13</v>
      </c>
      <c r="J265" t="str">
        <f t="shared" si="9"/>
        <v>K92.2, E46, E87.1, K31.84, N32.81, K25.9, I10, J44.9, E11.9, D50.9, K64.8, E78.5, K29.80, M79.7, I25.10, M85.80, K29.70, K21.9, G47.33, R63.1, M62.81, W19.XXXA, Z85.038</v>
      </c>
      <c r="K265" s="33" t="str">
        <f t="shared" si="8"/>
        <v/>
      </c>
    </row>
    <row r="266" spans="1:11" x14ac:dyDescent="0.25">
      <c r="A266" s="17" t="s">
        <v>127</v>
      </c>
      <c r="B266" s="17" t="s">
        <v>141</v>
      </c>
      <c r="C266" s="18">
        <v>42442</v>
      </c>
      <c r="D266" s="18">
        <v>42447</v>
      </c>
      <c r="E266" s="21">
        <v>5</v>
      </c>
      <c r="F266" s="17" t="s">
        <v>3456</v>
      </c>
      <c r="G266" s="17" t="s">
        <v>3457</v>
      </c>
      <c r="H266" s="16">
        <v>24</v>
      </c>
      <c r="I266" s="17" t="s">
        <v>13</v>
      </c>
      <c r="J266" t="str">
        <f t="shared" si="9"/>
        <v>K92.2, E46, E87.1, K31.84, N32.81, K25.9, I10, J44.9, E11.9, D50.9, K64.8, E78.5, K29.80, M79.7, I25.10, M85.80, K29.70, K21.9, G47.33, R63.1, M62.81, W19.XXXA, Z85.038, Z85.118</v>
      </c>
      <c r="K266" s="33" t="str">
        <f t="shared" si="8"/>
        <v/>
      </c>
    </row>
    <row r="267" spans="1:11" x14ac:dyDescent="0.25">
      <c r="A267" s="17" t="s">
        <v>127</v>
      </c>
      <c r="B267" s="17" t="s">
        <v>141</v>
      </c>
      <c r="C267" s="18">
        <v>42442</v>
      </c>
      <c r="D267" s="18">
        <v>42447</v>
      </c>
      <c r="E267" s="21">
        <v>5</v>
      </c>
      <c r="F267" s="17" t="s">
        <v>3438</v>
      </c>
      <c r="G267" s="17" t="s">
        <v>3439</v>
      </c>
      <c r="H267" s="16">
        <v>25</v>
      </c>
      <c r="I267" s="17" t="s">
        <v>13</v>
      </c>
      <c r="J267" t="str">
        <f t="shared" si="9"/>
        <v>K92.2, E46, E87.1, K31.84, N32.81, K25.9, I10, J44.9, E11.9, D50.9, K64.8, E78.5, K29.80, M79.7, I25.10, M85.80, K29.70, K21.9, G47.33, R63.1, M62.81, W19.XXXA, Z85.038, Z85.118, Z93.2</v>
      </c>
      <c r="K267" s="33" t="str">
        <f t="shared" si="8"/>
        <v/>
      </c>
    </row>
    <row r="268" spans="1:11" x14ac:dyDescent="0.25">
      <c r="A268" s="17" t="s">
        <v>127</v>
      </c>
      <c r="B268" s="17" t="s">
        <v>141</v>
      </c>
      <c r="C268" s="18">
        <v>42442</v>
      </c>
      <c r="D268" s="18">
        <v>42447</v>
      </c>
      <c r="E268" s="21">
        <v>5</v>
      </c>
      <c r="F268" s="17" t="s">
        <v>3460</v>
      </c>
      <c r="G268" s="17" t="s">
        <v>3461</v>
      </c>
      <c r="H268" s="16">
        <v>26</v>
      </c>
      <c r="I268" s="17" t="s">
        <v>3237</v>
      </c>
      <c r="J268" t="str">
        <f t="shared" si="9"/>
        <v>K92.2, E46, E87.1, K31.84, N32.81, K25.9, I10, J44.9, E11.9, D50.9, K64.8, E78.5, K29.80, M79.7, I25.10, M85.80, K29.70, K21.9, G47.33, R63.1, M62.81, W19.XXXA, Z85.038, Z85.118, Z93.2, Z90.49</v>
      </c>
      <c r="K268" s="33" t="str">
        <f t="shared" si="8"/>
        <v/>
      </c>
    </row>
    <row r="269" spans="1:11" x14ac:dyDescent="0.25">
      <c r="A269" s="17" t="s">
        <v>127</v>
      </c>
      <c r="B269" s="17" t="s">
        <v>141</v>
      </c>
      <c r="C269" s="18">
        <v>42442</v>
      </c>
      <c r="D269" s="18">
        <v>42447</v>
      </c>
      <c r="E269" s="21">
        <v>5</v>
      </c>
      <c r="F269" s="17" t="s">
        <v>3265</v>
      </c>
      <c r="G269" s="17" t="s">
        <v>3266</v>
      </c>
      <c r="H269" s="16">
        <v>27</v>
      </c>
      <c r="I269" s="17" t="s">
        <v>13</v>
      </c>
      <c r="J269" t="str">
        <f t="shared" si="9"/>
        <v>K92.2, E46, E87.1, K31.84, N32.81, K25.9, I10, J44.9, E11.9, D50.9, K64.8, E78.5, K29.80, M79.7, I25.10, M85.80, K29.70, K21.9, G47.33, R63.1, M62.81, W19.XXXA, Z85.038, Z85.118, Z93.2, Z90.49, Z87.891</v>
      </c>
      <c r="K269" s="33" t="str">
        <f t="shared" si="8"/>
        <v/>
      </c>
    </row>
    <row r="270" spans="1:11" x14ac:dyDescent="0.25">
      <c r="A270" s="17" t="s">
        <v>127</v>
      </c>
      <c r="B270" s="17" t="s">
        <v>141</v>
      </c>
      <c r="C270" s="18">
        <v>42442</v>
      </c>
      <c r="D270" s="18">
        <v>42447</v>
      </c>
      <c r="E270" s="21">
        <v>5</v>
      </c>
      <c r="F270" s="17" t="s">
        <v>3454</v>
      </c>
      <c r="G270" s="17" t="s">
        <v>3455</v>
      </c>
      <c r="H270" s="16">
        <v>28</v>
      </c>
      <c r="I270" s="17" t="s">
        <v>13</v>
      </c>
      <c r="J270" t="str">
        <f t="shared" si="9"/>
        <v>K92.2, E46, E87.1, K31.84, N32.81, K25.9, I10, J44.9, E11.9, D50.9, K64.8, E78.5, K29.80, M79.7, I25.10, M85.80, K29.70, K21.9, G47.33, R63.1, M62.81, W19.XXXA, Z85.038, Z85.118, Z93.2, Z90.49, Z87.891, Z85.048</v>
      </c>
      <c r="K270" s="33" t="str">
        <f t="shared" si="8"/>
        <v/>
      </c>
    </row>
    <row r="271" spans="1:11" x14ac:dyDescent="0.25">
      <c r="A271" s="17" t="s">
        <v>127</v>
      </c>
      <c r="B271" s="17" t="s">
        <v>141</v>
      </c>
      <c r="C271" s="18">
        <v>42442</v>
      </c>
      <c r="D271" s="18">
        <v>42447</v>
      </c>
      <c r="E271" s="21">
        <v>5</v>
      </c>
      <c r="F271" s="17" t="s">
        <v>3458</v>
      </c>
      <c r="G271" s="17" t="s">
        <v>3459</v>
      </c>
      <c r="H271" s="16">
        <v>29</v>
      </c>
      <c r="I271" s="17" t="s">
        <v>13</v>
      </c>
      <c r="J271" t="str">
        <f t="shared" si="9"/>
        <v>K92.2, E46, E87.1, K31.84, N32.81, K25.9, I10, J44.9, E11.9, D50.9, K64.8, E78.5, K29.80, M79.7, I25.10, M85.80, K29.70, K21.9, G47.33, R63.1, M62.81, W19.XXXA, Z85.038, Z85.118, Z93.2, Z90.49, Z87.891, Z85.048, Z87.11</v>
      </c>
      <c r="K271" s="33" t="str">
        <f t="shared" si="8"/>
        <v/>
      </c>
    </row>
    <row r="272" spans="1:11" x14ac:dyDescent="0.25">
      <c r="A272" s="17" t="s">
        <v>127</v>
      </c>
      <c r="B272" s="17" t="s">
        <v>141</v>
      </c>
      <c r="C272" s="18">
        <v>42442</v>
      </c>
      <c r="D272" s="18">
        <v>42447</v>
      </c>
      <c r="E272" s="21">
        <v>5</v>
      </c>
      <c r="F272" s="17" t="s">
        <v>3432</v>
      </c>
      <c r="G272" s="17" t="s">
        <v>3433</v>
      </c>
      <c r="H272" s="16">
        <v>30</v>
      </c>
      <c r="I272" s="17" t="s">
        <v>13</v>
      </c>
      <c r="J272" t="str">
        <f t="shared" si="9"/>
        <v>K92.2, E46, E87.1, K31.84, N32.81, K25.9, I10, J44.9, E11.9, D50.9, K64.8, E78.5, K29.80, M79.7, I25.10, M85.80, K29.70, K21.9, G47.33, R63.1, M62.81, W19.XXXA, Z85.038, Z85.118, Z93.2, Z90.49, Z87.891, Z85.048, Z87.11, Z79.891</v>
      </c>
      <c r="K272" s="33" t="str">
        <f t="shared" si="8"/>
        <v>Last</v>
      </c>
    </row>
    <row r="273" spans="1:11" x14ac:dyDescent="0.25">
      <c r="A273" s="17" t="s">
        <v>145</v>
      </c>
      <c r="B273" s="17" t="s">
        <v>146</v>
      </c>
      <c r="C273" s="18">
        <v>42282</v>
      </c>
      <c r="D273" s="18">
        <v>42290</v>
      </c>
      <c r="E273" s="21">
        <v>8</v>
      </c>
      <c r="F273" s="17" t="s">
        <v>22</v>
      </c>
      <c r="G273" s="17" t="s">
        <v>23</v>
      </c>
      <c r="H273" s="16">
        <v>1</v>
      </c>
      <c r="I273" s="17" t="s">
        <v>3237</v>
      </c>
      <c r="J273" t="str">
        <f t="shared" si="9"/>
        <v>A41.9</v>
      </c>
      <c r="K273" s="33" t="str">
        <f t="shared" si="8"/>
        <v/>
      </c>
    </row>
    <row r="274" spans="1:11" x14ac:dyDescent="0.25">
      <c r="A274" s="17" t="s">
        <v>145</v>
      </c>
      <c r="B274" s="17" t="s">
        <v>146</v>
      </c>
      <c r="C274" s="18">
        <v>42282</v>
      </c>
      <c r="D274" s="18">
        <v>42290</v>
      </c>
      <c r="E274" s="21">
        <v>8</v>
      </c>
      <c r="F274" s="17" t="s">
        <v>114</v>
      </c>
      <c r="G274" s="17" t="s">
        <v>115</v>
      </c>
      <c r="H274" s="16">
        <v>2</v>
      </c>
      <c r="I274" s="17" t="s">
        <v>3237</v>
      </c>
      <c r="J274" t="str">
        <f t="shared" si="9"/>
        <v>A41.9, J96.22</v>
      </c>
      <c r="K274" s="33" t="str">
        <f t="shared" si="8"/>
        <v/>
      </c>
    </row>
    <row r="275" spans="1:11" x14ac:dyDescent="0.25">
      <c r="A275" s="17" t="s">
        <v>145</v>
      </c>
      <c r="B275" s="17" t="s">
        <v>146</v>
      </c>
      <c r="C275" s="18">
        <v>42282</v>
      </c>
      <c r="D275" s="18">
        <v>42290</v>
      </c>
      <c r="E275" s="21">
        <v>8</v>
      </c>
      <c r="F275" s="17" t="s">
        <v>259</v>
      </c>
      <c r="G275" s="17" t="s">
        <v>260</v>
      </c>
      <c r="H275" s="16">
        <v>3</v>
      </c>
      <c r="I275" s="17" t="s">
        <v>3237</v>
      </c>
      <c r="J275" t="str">
        <f t="shared" si="9"/>
        <v>A41.9, J96.22, N17.0</v>
      </c>
      <c r="K275" s="33" t="str">
        <f t="shared" si="8"/>
        <v/>
      </c>
    </row>
    <row r="276" spans="1:11" x14ac:dyDescent="0.25">
      <c r="A276" s="17" t="s">
        <v>145</v>
      </c>
      <c r="B276" s="17" t="s">
        <v>146</v>
      </c>
      <c r="C276" s="18">
        <v>42282</v>
      </c>
      <c r="D276" s="18">
        <v>42290</v>
      </c>
      <c r="E276" s="21">
        <v>8</v>
      </c>
      <c r="F276" s="17" t="s">
        <v>1243</v>
      </c>
      <c r="G276" s="17" t="s">
        <v>1244</v>
      </c>
      <c r="H276" s="16">
        <v>4</v>
      </c>
      <c r="I276" s="17" t="s">
        <v>3237</v>
      </c>
      <c r="J276" t="str">
        <f t="shared" si="9"/>
        <v>A41.9, J96.22, N17.0, I50.31</v>
      </c>
      <c r="K276" s="33" t="str">
        <f t="shared" si="8"/>
        <v/>
      </c>
    </row>
    <row r="277" spans="1:11" x14ac:dyDescent="0.25">
      <c r="A277" s="17" t="s">
        <v>145</v>
      </c>
      <c r="B277" s="17" t="s">
        <v>146</v>
      </c>
      <c r="C277" s="18">
        <v>42282</v>
      </c>
      <c r="D277" s="18">
        <v>42290</v>
      </c>
      <c r="E277" s="21">
        <v>8</v>
      </c>
      <c r="F277" s="17" t="s">
        <v>11</v>
      </c>
      <c r="G277" s="17" t="s">
        <v>12</v>
      </c>
      <c r="H277" s="16">
        <v>5</v>
      </c>
      <c r="I277" s="17" t="s">
        <v>3237</v>
      </c>
      <c r="J277" t="str">
        <f t="shared" si="9"/>
        <v>A41.9, J96.22, N17.0, I50.31, J18.9</v>
      </c>
      <c r="K277" s="33" t="str">
        <f t="shared" si="8"/>
        <v/>
      </c>
    </row>
    <row r="278" spans="1:11" x14ac:dyDescent="0.25">
      <c r="A278" s="17" t="s">
        <v>145</v>
      </c>
      <c r="B278" s="17" t="s">
        <v>146</v>
      </c>
      <c r="C278" s="18">
        <v>42282</v>
      </c>
      <c r="D278" s="18">
        <v>42290</v>
      </c>
      <c r="E278" s="21">
        <v>8</v>
      </c>
      <c r="F278" s="17" t="s">
        <v>3468</v>
      </c>
      <c r="G278" s="17" t="s">
        <v>3469</v>
      </c>
      <c r="H278" s="16">
        <v>6</v>
      </c>
      <c r="I278" s="17" t="s">
        <v>3237</v>
      </c>
      <c r="J278" t="str">
        <f t="shared" si="9"/>
        <v>A41.9, J96.22, N17.0, I50.31, J18.9, L89.321</v>
      </c>
      <c r="K278" s="33" t="str">
        <f t="shared" ref="K278:K341" si="10">IF(B278&lt;&gt;B279,"Last","")</f>
        <v/>
      </c>
    </row>
    <row r="279" spans="1:11" x14ac:dyDescent="0.25">
      <c r="A279" s="17" t="s">
        <v>145</v>
      </c>
      <c r="B279" s="17" t="s">
        <v>146</v>
      </c>
      <c r="C279" s="18">
        <v>42282</v>
      </c>
      <c r="D279" s="18">
        <v>42290</v>
      </c>
      <c r="E279" s="21">
        <v>8</v>
      </c>
      <c r="F279" s="17" t="s">
        <v>3466</v>
      </c>
      <c r="G279" s="17" t="s">
        <v>3467</v>
      </c>
      <c r="H279" s="16">
        <v>7</v>
      </c>
      <c r="I279" s="17" t="s">
        <v>3237</v>
      </c>
      <c r="J279" t="str">
        <f t="shared" si="9"/>
        <v>A41.9, J96.22, N17.0, I50.31, J18.9, L89.321, L89.151</v>
      </c>
      <c r="K279" s="33" t="str">
        <f t="shared" si="10"/>
        <v/>
      </c>
    </row>
    <row r="280" spans="1:11" x14ac:dyDescent="0.25">
      <c r="A280" s="17" t="s">
        <v>145</v>
      </c>
      <c r="B280" s="17" t="s">
        <v>146</v>
      </c>
      <c r="C280" s="18">
        <v>42282</v>
      </c>
      <c r="D280" s="18">
        <v>42290</v>
      </c>
      <c r="E280" s="21">
        <v>8</v>
      </c>
      <c r="F280" s="17" t="s">
        <v>3275</v>
      </c>
      <c r="G280" s="17" t="s">
        <v>3276</v>
      </c>
      <c r="H280" s="16">
        <v>8</v>
      </c>
      <c r="I280" s="17" t="s">
        <v>3237</v>
      </c>
      <c r="J280" t="str">
        <f t="shared" si="9"/>
        <v>A41.9, J96.22, N17.0, I50.31, J18.9, L89.321, L89.151, R65.20</v>
      </c>
      <c r="K280" s="33" t="str">
        <f t="shared" si="10"/>
        <v/>
      </c>
    </row>
    <row r="281" spans="1:11" x14ac:dyDescent="0.25">
      <c r="A281" s="17" t="s">
        <v>145</v>
      </c>
      <c r="B281" s="17" t="s">
        <v>146</v>
      </c>
      <c r="C281" s="18">
        <v>42282</v>
      </c>
      <c r="D281" s="18">
        <v>42290</v>
      </c>
      <c r="E281" s="21">
        <v>8</v>
      </c>
      <c r="F281" s="17" t="s">
        <v>1032</v>
      </c>
      <c r="G281" s="17" t="s">
        <v>1033</v>
      </c>
      <c r="H281" s="16">
        <v>9</v>
      </c>
      <c r="I281" s="17" t="s">
        <v>3237</v>
      </c>
      <c r="J281" t="str">
        <f t="shared" si="9"/>
        <v>A41.9, J96.22, N17.0, I50.31, J18.9, L89.321, L89.151, R65.20, E87.2</v>
      </c>
      <c r="K281" s="33" t="str">
        <f t="shared" si="10"/>
        <v/>
      </c>
    </row>
    <row r="282" spans="1:11" x14ac:dyDescent="0.25">
      <c r="A282" s="17" t="s">
        <v>145</v>
      </c>
      <c r="B282" s="17" t="s">
        <v>146</v>
      </c>
      <c r="C282" s="18">
        <v>42282</v>
      </c>
      <c r="D282" s="18">
        <v>42290</v>
      </c>
      <c r="E282" s="21">
        <v>8</v>
      </c>
      <c r="F282" s="17" t="s">
        <v>1638</v>
      </c>
      <c r="G282" s="17" t="s">
        <v>1639</v>
      </c>
      <c r="H282" s="16">
        <v>10</v>
      </c>
      <c r="I282" s="17" t="s">
        <v>3237</v>
      </c>
      <c r="J282" t="str">
        <f t="shared" si="9"/>
        <v>A41.9, J96.22, N17.0, I50.31, J18.9, L89.321, L89.151, R65.20, E87.2, N39.0</v>
      </c>
      <c r="K282" s="33" t="str">
        <f t="shared" si="10"/>
        <v/>
      </c>
    </row>
    <row r="283" spans="1:11" x14ac:dyDescent="0.25">
      <c r="A283" s="17" t="s">
        <v>145</v>
      </c>
      <c r="B283" s="17" t="s">
        <v>146</v>
      </c>
      <c r="C283" s="18">
        <v>42282</v>
      </c>
      <c r="D283" s="18">
        <v>42290</v>
      </c>
      <c r="E283" s="21">
        <v>8</v>
      </c>
      <c r="F283" s="17" t="s">
        <v>3470</v>
      </c>
      <c r="G283" s="17" t="s">
        <v>3471</v>
      </c>
      <c r="H283" s="16">
        <v>11</v>
      </c>
      <c r="I283" s="17" t="s">
        <v>13</v>
      </c>
      <c r="J283" t="str">
        <f t="shared" si="9"/>
        <v>A41.9, J96.22, N17.0, I50.31, J18.9, L89.321, L89.151, R65.20, E87.2, N39.0, Z68.43</v>
      </c>
      <c r="K283" s="33" t="str">
        <f t="shared" si="10"/>
        <v/>
      </c>
    </row>
    <row r="284" spans="1:11" x14ac:dyDescent="0.25">
      <c r="A284" s="17" t="s">
        <v>145</v>
      </c>
      <c r="B284" s="17" t="s">
        <v>146</v>
      </c>
      <c r="C284" s="18">
        <v>42282</v>
      </c>
      <c r="D284" s="18">
        <v>42290</v>
      </c>
      <c r="E284" s="21">
        <v>8</v>
      </c>
      <c r="F284" s="17" t="s">
        <v>112</v>
      </c>
      <c r="G284" s="17" t="s">
        <v>113</v>
      </c>
      <c r="H284" s="16">
        <v>12</v>
      </c>
      <c r="I284" s="17" t="s">
        <v>3237</v>
      </c>
      <c r="J284" t="str">
        <f t="shared" si="9"/>
        <v>A41.9, J96.22, N17.0, I50.31, J18.9, L89.321, L89.151, R65.20, E87.2, N39.0, Z68.43, J44.1</v>
      </c>
      <c r="K284" s="33" t="str">
        <f t="shared" si="10"/>
        <v/>
      </c>
    </row>
    <row r="285" spans="1:11" x14ac:dyDescent="0.25">
      <c r="A285" s="17" t="s">
        <v>145</v>
      </c>
      <c r="B285" s="17" t="s">
        <v>146</v>
      </c>
      <c r="C285" s="18">
        <v>42282</v>
      </c>
      <c r="D285" s="18">
        <v>42290</v>
      </c>
      <c r="E285" s="21">
        <v>8</v>
      </c>
      <c r="F285" s="17" t="s">
        <v>3283</v>
      </c>
      <c r="G285" s="17" t="s">
        <v>467</v>
      </c>
      <c r="H285" s="16">
        <v>13</v>
      </c>
      <c r="I285" s="17" t="s">
        <v>3237</v>
      </c>
      <c r="J285" t="str">
        <f t="shared" si="9"/>
        <v>A41.9, J96.22, N17.0, I50.31, J18.9, L89.321, L89.151, R65.20, E87.2, N39.0, Z68.43, J44.1, I25.10</v>
      </c>
      <c r="K285" s="33" t="str">
        <f t="shared" si="10"/>
        <v/>
      </c>
    </row>
    <row r="286" spans="1:11" x14ac:dyDescent="0.25">
      <c r="A286" s="17" t="s">
        <v>145</v>
      </c>
      <c r="B286" s="17" t="s">
        <v>146</v>
      </c>
      <c r="C286" s="18">
        <v>42282</v>
      </c>
      <c r="D286" s="18">
        <v>42290</v>
      </c>
      <c r="E286" s="21">
        <v>8</v>
      </c>
      <c r="F286" s="17" t="s">
        <v>3316</v>
      </c>
      <c r="G286" s="17" t="s">
        <v>3317</v>
      </c>
      <c r="H286" s="16">
        <v>14</v>
      </c>
      <c r="I286" s="17" t="s">
        <v>3237</v>
      </c>
      <c r="J286" t="str">
        <f t="shared" si="9"/>
        <v>A41.9, J96.22, N17.0, I50.31, J18.9, L89.321, L89.151, R65.20, E87.2, N39.0, Z68.43, J44.1, I25.10, E66.01</v>
      </c>
      <c r="K286" s="33" t="str">
        <f t="shared" si="10"/>
        <v/>
      </c>
    </row>
    <row r="287" spans="1:11" x14ac:dyDescent="0.25">
      <c r="A287" s="17" t="s">
        <v>145</v>
      </c>
      <c r="B287" s="17" t="s">
        <v>146</v>
      </c>
      <c r="C287" s="18">
        <v>42282</v>
      </c>
      <c r="D287" s="18">
        <v>42290</v>
      </c>
      <c r="E287" s="21">
        <v>8</v>
      </c>
      <c r="F287" s="17" t="s">
        <v>3464</v>
      </c>
      <c r="G287" s="17" t="s">
        <v>3465</v>
      </c>
      <c r="H287" s="16">
        <v>15</v>
      </c>
      <c r="I287" s="17" t="s">
        <v>3237</v>
      </c>
      <c r="J287" t="str">
        <f t="shared" si="9"/>
        <v>A41.9, J96.22, N17.0, I50.31, J18.9, L89.321, L89.151, R65.20, E87.2, N39.0, Z68.43, J44.1, I25.10, E66.01, B96.4</v>
      </c>
      <c r="K287" s="33" t="str">
        <f t="shared" si="10"/>
        <v/>
      </c>
    </row>
    <row r="288" spans="1:11" x14ac:dyDescent="0.25">
      <c r="A288" s="17" t="s">
        <v>145</v>
      </c>
      <c r="B288" s="17" t="s">
        <v>146</v>
      </c>
      <c r="C288" s="18">
        <v>42282</v>
      </c>
      <c r="D288" s="18">
        <v>42290</v>
      </c>
      <c r="E288" s="21">
        <v>8</v>
      </c>
      <c r="F288" s="17" t="s">
        <v>934</v>
      </c>
      <c r="G288" s="17" t="s">
        <v>935</v>
      </c>
      <c r="H288" s="16">
        <v>16</v>
      </c>
      <c r="I288" s="17" t="s">
        <v>3237</v>
      </c>
      <c r="J288" t="str">
        <f t="shared" si="9"/>
        <v>A41.9, J96.22, N17.0, I50.31, J18.9, L89.321, L89.151, R65.20, E87.2, N39.0, Z68.43, J44.1, I25.10, E66.01, B96.4, E87.6</v>
      </c>
      <c r="K288" s="33" t="str">
        <f t="shared" si="10"/>
        <v/>
      </c>
    </row>
    <row r="289" spans="1:11" x14ac:dyDescent="0.25">
      <c r="A289" s="17" t="s">
        <v>145</v>
      </c>
      <c r="B289" s="17" t="s">
        <v>146</v>
      </c>
      <c r="C289" s="18">
        <v>42282</v>
      </c>
      <c r="D289" s="18">
        <v>42290</v>
      </c>
      <c r="E289" s="21">
        <v>8</v>
      </c>
      <c r="F289" s="17" t="s">
        <v>2635</v>
      </c>
      <c r="G289" s="17" t="s">
        <v>3324</v>
      </c>
      <c r="H289" s="16">
        <v>17</v>
      </c>
      <c r="I289" s="17" t="s">
        <v>3237</v>
      </c>
      <c r="J289" t="str">
        <f t="shared" si="9"/>
        <v>A41.9, J96.22, N17.0, I50.31, J18.9, L89.321, L89.151, R65.20, E87.2, N39.0, Z68.43, J44.1, I25.10, E66.01, B96.4, E87.6, K59.00</v>
      </c>
      <c r="K289" s="33" t="str">
        <f t="shared" si="10"/>
        <v/>
      </c>
    </row>
    <row r="290" spans="1:11" x14ac:dyDescent="0.25">
      <c r="A290" s="17" t="s">
        <v>145</v>
      </c>
      <c r="B290" s="17" t="s">
        <v>146</v>
      </c>
      <c r="C290" s="18">
        <v>42282</v>
      </c>
      <c r="D290" s="18">
        <v>42290</v>
      </c>
      <c r="E290" s="21">
        <v>8</v>
      </c>
      <c r="F290" s="17" t="s">
        <v>3462</v>
      </c>
      <c r="G290" s="17" t="s">
        <v>3463</v>
      </c>
      <c r="H290" s="16">
        <v>18</v>
      </c>
      <c r="I290" s="17" t="s">
        <v>3237</v>
      </c>
      <c r="J290" t="str">
        <f t="shared" si="9"/>
        <v>A41.9, J96.22, N17.0, I50.31, J18.9, L89.321, L89.151, R65.20, E87.2, N39.0, Z68.43, J44.1, I25.10, E66.01, B96.4, E87.6, K59.00, B96.20</v>
      </c>
      <c r="K290" s="33" t="str">
        <f t="shared" si="10"/>
        <v/>
      </c>
    </row>
    <row r="291" spans="1:11" x14ac:dyDescent="0.25">
      <c r="A291" s="17" t="s">
        <v>145</v>
      </c>
      <c r="B291" s="17" t="s">
        <v>146</v>
      </c>
      <c r="C291" s="18">
        <v>42282</v>
      </c>
      <c r="D291" s="18">
        <v>42290</v>
      </c>
      <c r="E291" s="21">
        <v>8</v>
      </c>
      <c r="F291" s="17" t="s">
        <v>216</v>
      </c>
      <c r="G291" s="17" t="s">
        <v>217</v>
      </c>
      <c r="H291" s="16">
        <v>19</v>
      </c>
      <c r="I291" s="17" t="s">
        <v>3237</v>
      </c>
      <c r="J291" t="str">
        <f t="shared" si="9"/>
        <v>A41.9, J96.22, N17.0, I50.31, J18.9, L89.321, L89.151, R65.20, E87.2, N39.0, Z68.43, J44.1, I25.10, E66.01, B96.4, E87.6, K59.00, B96.20, I12.9</v>
      </c>
      <c r="K291" s="33" t="str">
        <f t="shared" si="10"/>
        <v/>
      </c>
    </row>
    <row r="292" spans="1:11" x14ac:dyDescent="0.25">
      <c r="A292" s="17" t="s">
        <v>145</v>
      </c>
      <c r="B292" s="17" t="s">
        <v>146</v>
      </c>
      <c r="C292" s="18">
        <v>42282</v>
      </c>
      <c r="D292" s="18">
        <v>42290</v>
      </c>
      <c r="E292" s="21">
        <v>8</v>
      </c>
      <c r="F292" s="17" t="s">
        <v>3340</v>
      </c>
      <c r="G292" s="17" t="s">
        <v>3341</v>
      </c>
      <c r="H292" s="16">
        <v>20</v>
      </c>
      <c r="I292" s="17" t="s">
        <v>3237</v>
      </c>
      <c r="J292" t="str">
        <f t="shared" si="9"/>
        <v>A41.9, J96.22, N17.0, I50.31, J18.9, L89.321, L89.151, R65.20, E87.2, N39.0, Z68.43, J44.1, I25.10, E66.01, B96.4, E87.6, K59.00, B96.20, I12.9, N18.9</v>
      </c>
      <c r="K292" s="33" t="str">
        <f t="shared" si="10"/>
        <v/>
      </c>
    </row>
    <row r="293" spans="1:11" x14ac:dyDescent="0.25">
      <c r="A293" s="17" t="s">
        <v>145</v>
      </c>
      <c r="B293" s="17" t="s">
        <v>146</v>
      </c>
      <c r="C293" s="18">
        <v>42282</v>
      </c>
      <c r="D293" s="18">
        <v>42290</v>
      </c>
      <c r="E293" s="21">
        <v>8</v>
      </c>
      <c r="F293" s="17" t="s">
        <v>3392</v>
      </c>
      <c r="G293" s="17" t="s">
        <v>3393</v>
      </c>
      <c r="H293" s="16">
        <v>21</v>
      </c>
      <c r="I293" s="17" t="s">
        <v>13</v>
      </c>
      <c r="J293" t="str">
        <f t="shared" si="9"/>
        <v>A41.9, J96.22, N17.0, I50.31, J18.9, L89.321, L89.151, R65.20, E87.2, N39.0, Z68.43, J44.1, I25.10, E66.01, B96.4, E87.6, K59.00, B96.20, I12.9, N18.9, Z79.899</v>
      </c>
      <c r="K293" s="33" t="str">
        <f t="shared" si="10"/>
        <v/>
      </c>
    </row>
    <row r="294" spans="1:11" x14ac:dyDescent="0.25">
      <c r="A294" s="17" t="s">
        <v>145</v>
      </c>
      <c r="B294" s="17" t="s">
        <v>146</v>
      </c>
      <c r="C294" s="18">
        <v>42282</v>
      </c>
      <c r="D294" s="18">
        <v>42290</v>
      </c>
      <c r="E294" s="21">
        <v>8</v>
      </c>
      <c r="F294" s="17" t="s">
        <v>3279</v>
      </c>
      <c r="G294" s="17" t="s">
        <v>3280</v>
      </c>
      <c r="H294" s="16">
        <v>22</v>
      </c>
      <c r="I294" s="17" t="s">
        <v>13</v>
      </c>
      <c r="J294" t="str">
        <f t="shared" si="9"/>
        <v>A41.9, J96.22, N17.0, I50.31, J18.9, L89.321, L89.151, R65.20, E87.2, N39.0, Z68.43, J44.1, I25.10, E66.01, B96.4, E87.6, K59.00, B96.20, I12.9, N18.9, Z79.899, Z79.82</v>
      </c>
      <c r="K294" s="33" t="str">
        <f t="shared" si="10"/>
        <v/>
      </c>
    </row>
    <row r="295" spans="1:11" x14ac:dyDescent="0.25">
      <c r="A295" s="17" t="s">
        <v>145</v>
      </c>
      <c r="B295" s="17" t="s">
        <v>146</v>
      </c>
      <c r="C295" s="18">
        <v>42282</v>
      </c>
      <c r="D295" s="18">
        <v>42290</v>
      </c>
      <c r="E295" s="21">
        <v>8</v>
      </c>
      <c r="F295" s="17" t="s">
        <v>3336</v>
      </c>
      <c r="G295" s="17" t="s">
        <v>3337</v>
      </c>
      <c r="H295" s="16">
        <v>23</v>
      </c>
      <c r="I295" s="17" t="s">
        <v>13</v>
      </c>
      <c r="J295" t="str">
        <f t="shared" si="9"/>
        <v>A41.9, J96.22, N17.0, I50.31, J18.9, L89.321, L89.151, R65.20, E87.2, N39.0, Z68.43, J44.1, I25.10, E66.01, B96.4, E87.6, K59.00, B96.20, I12.9, N18.9, Z79.899, Z79.82, Z95.5</v>
      </c>
      <c r="K295" s="33" t="str">
        <f t="shared" si="10"/>
        <v/>
      </c>
    </row>
    <row r="296" spans="1:11" x14ac:dyDescent="0.25">
      <c r="A296" s="17" t="s">
        <v>145</v>
      </c>
      <c r="B296" s="17" t="s">
        <v>146</v>
      </c>
      <c r="C296" s="18">
        <v>42282</v>
      </c>
      <c r="D296" s="18">
        <v>42290</v>
      </c>
      <c r="E296" s="21">
        <v>8</v>
      </c>
      <c r="F296" s="17" t="s">
        <v>3358</v>
      </c>
      <c r="G296" s="17" t="s">
        <v>3359</v>
      </c>
      <c r="H296" s="16">
        <v>24</v>
      </c>
      <c r="I296" s="17" t="s">
        <v>13</v>
      </c>
      <c r="J296" t="str">
        <f t="shared" si="9"/>
        <v>A41.9, J96.22, N17.0, I50.31, J18.9, L89.321, L89.151, R65.20, E87.2, N39.0, Z68.43, J44.1, I25.10, E66.01, B96.4, E87.6, K59.00, B96.20, I12.9, N18.9, Z79.899, Z79.82, Z95.5, Z99.81</v>
      </c>
      <c r="K296" s="33" t="str">
        <f t="shared" si="10"/>
        <v/>
      </c>
    </row>
    <row r="297" spans="1:11" x14ac:dyDescent="0.25">
      <c r="A297" s="17" t="s">
        <v>145</v>
      </c>
      <c r="B297" s="17" t="s">
        <v>146</v>
      </c>
      <c r="C297" s="18">
        <v>42282</v>
      </c>
      <c r="D297" s="18">
        <v>42290</v>
      </c>
      <c r="E297" s="21">
        <v>8</v>
      </c>
      <c r="F297" s="17" t="s">
        <v>3265</v>
      </c>
      <c r="G297" s="17" t="s">
        <v>3266</v>
      </c>
      <c r="H297" s="16">
        <v>25</v>
      </c>
      <c r="I297" s="17" t="s">
        <v>13</v>
      </c>
      <c r="J297" t="str">
        <f t="shared" si="9"/>
        <v>A41.9, J96.22, N17.0, I50.31, J18.9, L89.321, L89.151, R65.20, E87.2, N39.0, Z68.43, J44.1, I25.10, E66.01, B96.4, E87.6, K59.00, B96.20, I12.9, N18.9, Z79.899, Z79.82, Z95.5, Z99.81, Z87.891</v>
      </c>
      <c r="K297" s="33" t="str">
        <f t="shared" si="10"/>
        <v/>
      </c>
    </row>
    <row r="298" spans="1:11" x14ac:dyDescent="0.25">
      <c r="A298" s="17" t="s">
        <v>145</v>
      </c>
      <c r="B298" s="17" t="s">
        <v>146</v>
      </c>
      <c r="C298" s="18">
        <v>42282</v>
      </c>
      <c r="D298" s="18">
        <v>42290</v>
      </c>
      <c r="E298" s="21">
        <v>8</v>
      </c>
      <c r="F298" s="17" t="s">
        <v>3472</v>
      </c>
      <c r="G298" s="17" t="s">
        <v>3473</v>
      </c>
      <c r="H298" s="16">
        <v>26</v>
      </c>
      <c r="I298" s="17" t="s">
        <v>13</v>
      </c>
      <c r="J298" t="str">
        <f t="shared" si="9"/>
        <v>A41.9, J96.22, N17.0, I50.31, J18.9, L89.321, L89.151, R65.20, E87.2, N39.0, Z68.43, J44.1, I25.10, E66.01, B96.4, E87.6, K59.00, B96.20, I12.9, N18.9, Z79.899, Z79.82, Z95.5, Z99.81, Z87.891, Z88.0</v>
      </c>
      <c r="K298" s="33" t="str">
        <f t="shared" si="10"/>
        <v/>
      </c>
    </row>
    <row r="299" spans="1:11" x14ac:dyDescent="0.25">
      <c r="A299" s="17" t="s">
        <v>145</v>
      </c>
      <c r="B299" s="17" t="s">
        <v>146</v>
      </c>
      <c r="C299" s="18">
        <v>42282</v>
      </c>
      <c r="D299" s="18">
        <v>42290</v>
      </c>
      <c r="E299" s="21">
        <v>8</v>
      </c>
      <c r="F299" s="17" t="s">
        <v>3346</v>
      </c>
      <c r="G299" s="17" t="s">
        <v>3347</v>
      </c>
      <c r="H299" s="16">
        <v>27</v>
      </c>
      <c r="I299" s="17" t="s">
        <v>13</v>
      </c>
      <c r="J299" t="str">
        <f t="shared" si="9"/>
        <v>A41.9, J96.22, N17.0, I50.31, J18.9, L89.321, L89.151, R65.20, E87.2, N39.0, Z68.43, J44.1, I25.10, E66.01, B96.4, E87.6, K59.00, B96.20, I12.9, N18.9, Z79.899, Z79.82, Z95.5, Z99.81, Z87.891, Z88.0, Z88.1</v>
      </c>
      <c r="K299" s="33" t="str">
        <f t="shared" si="10"/>
        <v/>
      </c>
    </row>
    <row r="300" spans="1:11" x14ac:dyDescent="0.25">
      <c r="A300" s="17" t="s">
        <v>145</v>
      </c>
      <c r="B300" s="17" t="s">
        <v>146</v>
      </c>
      <c r="C300" s="18">
        <v>42282</v>
      </c>
      <c r="D300" s="18">
        <v>42290</v>
      </c>
      <c r="E300" s="21">
        <v>8</v>
      </c>
      <c r="F300" s="17" t="s">
        <v>3474</v>
      </c>
      <c r="G300" s="17" t="s">
        <v>3475</v>
      </c>
      <c r="H300" s="16">
        <v>28</v>
      </c>
      <c r="I300" s="17" t="s">
        <v>13</v>
      </c>
      <c r="J300" t="str">
        <f t="shared" si="9"/>
        <v>A41.9, J96.22, N17.0, I50.31, J18.9, L89.321, L89.151, R65.20, E87.2, N39.0, Z68.43, J44.1, I25.10, E66.01, B96.4, E87.6, K59.00, B96.20, I12.9, N18.9, Z79.899, Z79.82, Z95.5, Z99.81, Z87.891, Z88.0, Z88.1, Z88.2</v>
      </c>
      <c r="K300" s="33" t="str">
        <f t="shared" si="10"/>
        <v>Last</v>
      </c>
    </row>
    <row r="301" spans="1:11" x14ac:dyDescent="0.25">
      <c r="A301" s="17" t="s">
        <v>145</v>
      </c>
      <c r="B301" s="17" t="s">
        <v>147</v>
      </c>
      <c r="C301" s="18">
        <v>42416</v>
      </c>
      <c r="D301" s="18">
        <v>42426</v>
      </c>
      <c r="E301" s="21">
        <v>10</v>
      </c>
      <c r="F301" s="17" t="s">
        <v>148</v>
      </c>
      <c r="G301" s="17" t="s">
        <v>149</v>
      </c>
      <c r="H301" s="16">
        <v>1</v>
      </c>
      <c r="I301" s="17" t="s">
        <v>3237</v>
      </c>
      <c r="J301" t="str">
        <f t="shared" si="9"/>
        <v>J96.21</v>
      </c>
      <c r="K301" s="33" t="str">
        <f t="shared" si="10"/>
        <v/>
      </c>
    </row>
    <row r="302" spans="1:11" x14ac:dyDescent="0.25">
      <c r="A302" s="17" t="s">
        <v>145</v>
      </c>
      <c r="B302" s="17" t="s">
        <v>147</v>
      </c>
      <c r="C302" s="18">
        <v>42416</v>
      </c>
      <c r="D302" s="18">
        <v>42426</v>
      </c>
      <c r="E302" s="21">
        <v>10</v>
      </c>
      <c r="F302" s="17" t="s">
        <v>11</v>
      </c>
      <c r="G302" s="17" t="s">
        <v>12</v>
      </c>
      <c r="H302" s="16">
        <v>2</v>
      </c>
      <c r="I302" s="17" t="s">
        <v>3237</v>
      </c>
      <c r="J302" t="str">
        <f t="shared" si="9"/>
        <v>J96.21, J18.9</v>
      </c>
      <c r="K302" s="33" t="str">
        <f t="shared" si="10"/>
        <v/>
      </c>
    </row>
    <row r="303" spans="1:11" x14ac:dyDescent="0.25">
      <c r="A303" s="17" t="s">
        <v>145</v>
      </c>
      <c r="B303" s="17" t="s">
        <v>147</v>
      </c>
      <c r="C303" s="18">
        <v>42416</v>
      </c>
      <c r="D303" s="18">
        <v>42426</v>
      </c>
      <c r="E303" s="21">
        <v>10</v>
      </c>
      <c r="F303" s="17" t="s">
        <v>38</v>
      </c>
      <c r="G303" s="17" t="s">
        <v>39</v>
      </c>
      <c r="H303" s="16">
        <v>3</v>
      </c>
      <c r="I303" s="17" t="s">
        <v>3331</v>
      </c>
      <c r="J303" t="str">
        <f t="shared" si="9"/>
        <v>J96.21, J18.9, N17.9</v>
      </c>
      <c r="K303" s="33" t="str">
        <f t="shared" si="10"/>
        <v/>
      </c>
    </row>
    <row r="304" spans="1:11" x14ac:dyDescent="0.25">
      <c r="A304" s="17" t="s">
        <v>145</v>
      </c>
      <c r="B304" s="17" t="s">
        <v>147</v>
      </c>
      <c r="C304" s="18">
        <v>42416</v>
      </c>
      <c r="D304" s="18">
        <v>42426</v>
      </c>
      <c r="E304" s="21">
        <v>10</v>
      </c>
      <c r="F304" s="17" t="s">
        <v>182</v>
      </c>
      <c r="G304" s="17" t="s">
        <v>183</v>
      </c>
      <c r="H304" s="16">
        <v>4</v>
      </c>
      <c r="I304" s="17" t="s">
        <v>3237</v>
      </c>
      <c r="J304" t="str">
        <f t="shared" si="9"/>
        <v>J96.21, J18.9, N17.9, I50.33</v>
      </c>
      <c r="K304" s="33" t="str">
        <f t="shared" si="10"/>
        <v/>
      </c>
    </row>
    <row r="305" spans="1:11" x14ac:dyDescent="0.25">
      <c r="A305" s="17" t="s">
        <v>145</v>
      </c>
      <c r="B305" s="17" t="s">
        <v>147</v>
      </c>
      <c r="C305" s="18">
        <v>42416</v>
      </c>
      <c r="D305" s="18">
        <v>42426</v>
      </c>
      <c r="E305" s="21">
        <v>10</v>
      </c>
      <c r="F305" s="17" t="s">
        <v>309</v>
      </c>
      <c r="G305" s="17" t="s">
        <v>310</v>
      </c>
      <c r="H305" s="16">
        <v>5</v>
      </c>
      <c r="I305" s="17" t="s">
        <v>3237</v>
      </c>
      <c r="J305" t="str">
        <f t="shared" si="9"/>
        <v>J96.21, J18.9, N17.9, I50.33, L03.116</v>
      </c>
      <c r="K305" s="33" t="str">
        <f t="shared" si="10"/>
        <v/>
      </c>
    </row>
    <row r="306" spans="1:11" x14ac:dyDescent="0.25">
      <c r="A306" s="17" t="s">
        <v>145</v>
      </c>
      <c r="B306" s="17" t="s">
        <v>147</v>
      </c>
      <c r="C306" s="18">
        <v>42416</v>
      </c>
      <c r="D306" s="18">
        <v>42426</v>
      </c>
      <c r="E306" s="21">
        <v>10</v>
      </c>
      <c r="F306" s="17" t="s">
        <v>3484</v>
      </c>
      <c r="G306" s="17" t="s">
        <v>3485</v>
      </c>
      <c r="H306" s="16">
        <v>6</v>
      </c>
      <c r="I306" s="17" t="s">
        <v>3237</v>
      </c>
      <c r="J306" t="str">
        <f t="shared" si="9"/>
        <v>J96.21, J18.9, N17.9, I50.33, L03.116, N18.3</v>
      </c>
      <c r="K306" s="33" t="str">
        <f t="shared" si="10"/>
        <v/>
      </c>
    </row>
    <row r="307" spans="1:11" x14ac:dyDescent="0.25">
      <c r="A307" s="17" t="s">
        <v>145</v>
      </c>
      <c r="B307" s="17" t="s">
        <v>147</v>
      </c>
      <c r="C307" s="18">
        <v>42416</v>
      </c>
      <c r="D307" s="18">
        <v>42426</v>
      </c>
      <c r="E307" s="21">
        <v>10</v>
      </c>
      <c r="F307" s="17" t="s">
        <v>3480</v>
      </c>
      <c r="G307" s="17" t="s">
        <v>3481</v>
      </c>
      <c r="H307" s="16">
        <v>7</v>
      </c>
      <c r="I307" s="17" t="s">
        <v>3237</v>
      </c>
      <c r="J307" t="str">
        <f t="shared" si="9"/>
        <v>J96.21, J18.9, N17.9, I50.33, L03.116, N18.3, E87.3</v>
      </c>
      <c r="K307" s="33" t="str">
        <f t="shared" si="10"/>
        <v/>
      </c>
    </row>
    <row r="308" spans="1:11" x14ac:dyDescent="0.25">
      <c r="A308" s="17" t="s">
        <v>145</v>
      </c>
      <c r="B308" s="17" t="s">
        <v>147</v>
      </c>
      <c r="C308" s="18">
        <v>42416</v>
      </c>
      <c r="D308" s="18">
        <v>42426</v>
      </c>
      <c r="E308" s="21">
        <v>10</v>
      </c>
      <c r="F308" s="17" t="s">
        <v>112</v>
      </c>
      <c r="G308" s="17" t="s">
        <v>113</v>
      </c>
      <c r="H308" s="16">
        <v>8</v>
      </c>
      <c r="I308" s="17" t="s">
        <v>3237</v>
      </c>
      <c r="J308" t="str">
        <f t="shared" si="9"/>
        <v>J96.21, J18.9, N17.9, I50.33, L03.116, N18.3, E87.3, J44.1</v>
      </c>
      <c r="K308" s="33" t="str">
        <f t="shared" si="10"/>
        <v/>
      </c>
    </row>
    <row r="309" spans="1:11" x14ac:dyDescent="0.25">
      <c r="A309" s="17" t="s">
        <v>145</v>
      </c>
      <c r="B309" s="17" t="s">
        <v>147</v>
      </c>
      <c r="C309" s="18">
        <v>42416</v>
      </c>
      <c r="D309" s="18">
        <v>42426</v>
      </c>
      <c r="E309" s="21">
        <v>10</v>
      </c>
      <c r="F309" s="17" t="s">
        <v>3488</v>
      </c>
      <c r="G309" s="17" t="s">
        <v>3489</v>
      </c>
      <c r="H309" s="16">
        <v>9</v>
      </c>
      <c r="I309" s="17" t="s">
        <v>13</v>
      </c>
      <c r="J309" t="str">
        <f t="shared" si="9"/>
        <v>J96.21, J18.9, N17.9, I50.33, L03.116, N18.3, E87.3, J44.1, Z68.42</v>
      </c>
      <c r="K309" s="33" t="str">
        <f t="shared" si="10"/>
        <v/>
      </c>
    </row>
    <row r="310" spans="1:11" x14ac:dyDescent="0.25">
      <c r="A310" s="17" t="s">
        <v>145</v>
      </c>
      <c r="B310" s="17" t="s">
        <v>147</v>
      </c>
      <c r="C310" s="18">
        <v>42416</v>
      </c>
      <c r="D310" s="18">
        <v>42426</v>
      </c>
      <c r="E310" s="21">
        <v>10</v>
      </c>
      <c r="F310" s="17" t="s">
        <v>361</v>
      </c>
      <c r="G310" s="17" t="s">
        <v>362</v>
      </c>
      <c r="H310" s="16">
        <v>10</v>
      </c>
      <c r="I310" s="17" t="s">
        <v>3331</v>
      </c>
      <c r="J310" t="str">
        <f t="shared" si="9"/>
        <v>J96.21, J18.9, N17.9, I50.33, L03.116, N18.3, E87.3, J44.1, Z68.42, E87.5</v>
      </c>
      <c r="K310" s="33" t="str">
        <f t="shared" si="10"/>
        <v/>
      </c>
    </row>
    <row r="311" spans="1:11" x14ac:dyDescent="0.25">
      <c r="A311" s="17" t="s">
        <v>145</v>
      </c>
      <c r="B311" s="17" t="s">
        <v>147</v>
      </c>
      <c r="C311" s="18">
        <v>42416</v>
      </c>
      <c r="D311" s="18">
        <v>42426</v>
      </c>
      <c r="E311" s="21">
        <v>10</v>
      </c>
      <c r="F311" s="17" t="s">
        <v>3261</v>
      </c>
      <c r="G311" s="17" t="s">
        <v>3262</v>
      </c>
      <c r="H311" s="16">
        <v>11</v>
      </c>
      <c r="I311" s="17" t="s">
        <v>3331</v>
      </c>
      <c r="J311" t="str">
        <f t="shared" si="9"/>
        <v>J96.21, J18.9, N17.9, I50.33, L03.116, N18.3, E87.3, J44.1, Z68.42, E87.5, Z66</v>
      </c>
      <c r="K311" s="33" t="str">
        <f t="shared" si="10"/>
        <v/>
      </c>
    </row>
    <row r="312" spans="1:11" x14ac:dyDescent="0.25">
      <c r="A312" s="17" t="s">
        <v>145</v>
      </c>
      <c r="B312" s="17" t="s">
        <v>147</v>
      </c>
      <c r="C312" s="18">
        <v>42416</v>
      </c>
      <c r="D312" s="18">
        <v>42426</v>
      </c>
      <c r="E312" s="21">
        <v>10</v>
      </c>
      <c r="F312" s="17" t="s">
        <v>3476</v>
      </c>
      <c r="G312" s="17" t="s">
        <v>3477</v>
      </c>
      <c r="H312" s="16">
        <v>12</v>
      </c>
      <c r="I312" s="17" t="s">
        <v>3237</v>
      </c>
      <c r="J312" t="str">
        <f t="shared" si="9"/>
        <v>J96.21, J18.9, N17.9, I50.33, L03.116, N18.3, E87.3, J44.1, Z68.42, E87.5, Z66, D63.1</v>
      </c>
      <c r="K312" s="33" t="str">
        <f t="shared" si="10"/>
        <v/>
      </c>
    </row>
    <row r="313" spans="1:11" x14ac:dyDescent="0.25">
      <c r="A313" s="17" t="s">
        <v>145</v>
      </c>
      <c r="B313" s="17" t="s">
        <v>147</v>
      </c>
      <c r="C313" s="18">
        <v>42416</v>
      </c>
      <c r="D313" s="18">
        <v>42426</v>
      </c>
      <c r="E313" s="21">
        <v>10</v>
      </c>
      <c r="F313" s="17" t="s">
        <v>216</v>
      </c>
      <c r="G313" s="17" t="s">
        <v>217</v>
      </c>
      <c r="H313" s="16">
        <v>13</v>
      </c>
      <c r="I313" s="17" t="s">
        <v>3237</v>
      </c>
      <c r="J313" t="str">
        <f t="shared" si="9"/>
        <v>J96.21, J18.9, N17.9, I50.33, L03.116, N18.3, E87.3, J44.1, Z68.42, E87.5, Z66, D63.1, I12.9</v>
      </c>
      <c r="K313" s="33" t="str">
        <f t="shared" si="10"/>
        <v/>
      </c>
    </row>
    <row r="314" spans="1:11" x14ac:dyDescent="0.25">
      <c r="A314" s="17" t="s">
        <v>145</v>
      </c>
      <c r="B314" s="17" t="s">
        <v>147</v>
      </c>
      <c r="C314" s="18">
        <v>42416</v>
      </c>
      <c r="D314" s="18">
        <v>42426</v>
      </c>
      <c r="E314" s="21">
        <v>10</v>
      </c>
      <c r="F314" s="17" t="s">
        <v>3283</v>
      </c>
      <c r="G314" s="17" t="s">
        <v>467</v>
      </c>
      <c r="H314" s="16">
        <v>14</v>
      </c>
      <c r="I314" s="17" t="s">
        <v>3237</v>
      </c>
      <c r="J314" t="str">
        <f t="shared" si="9"/>
        <v>J96.21, J18.9, N17.9, I50.33, L03.116, N18.3, E87.3, J44.1, Z68.42, E87.5, Z66, D63.1, I12.9, I25.10</v>
      </c>
      <c r="K314" s="33" t="str">
        <f t="shared" si="10"/>
        <v/>
      </c>
    </row>
    <row r="315" spans="1:11" x14ac:dyDescent="0.25">
      <c r="A315" s="17" t="s">
        <v>145</v>
      </c>
      <c r="B315" s="17" t="s">
        <v>147</v>
      </c>
      <c r="C315" s="18">
        <v>42416</v>
      </c>
      <c r="D315" s="18">
        <v>42426</v>
      </c>
      <c r="E315" s="21">
        <v>10</v>
      </c>
      <c r="F315" s="17" t="s">
        <v>3486</v>
      </c>
      <c r="G315" s="17" t="s">
        <v>3487</v>
      </c>
      <c r="H315" s="16">
        <v>15</v>
      </c>
      <c r="I315" s="17" t="s">
        <v>3237</v>
      </c>
      <c r="J315" t="str">
        <f t="shared" si="9"/>
        <v>J96.21, J18.9, N17.9, I50.33, L03.116, N18.3, E87.3, J44.1, Z68.42, E87.5, Z66, D63.1, I12.9, I25.10, R23.0</v>
      </c>
      <c r="K315" s="33" t="str">
        <f t="shared" si="10"/>
        <v/>
      </c>
    </row>
    <row r="316" spans="1:11" x14ac:dyDescent="0.25">
      <c r="A316" s="17" t="s">
        <v>145</v>
      </c>
      <c r="B316" s="17" t="s">
        <v>147</v>
      </c>
      <c r="C316" s="18">
        <v>42416</v>
      </c>
      <c r="D316" s="18">
        <v>42426</v>
      </c>
      <c r="E316" s="21">
        <v>10</v>
      </c>
      <c r="F316" s="17" t="s">
        <v>3320</v>
      </c>
      <c r="G316" s="17" t="s">
        <v>3321</v>
      </c>
      <c r="H316" s="16">
        <v>16</v>
      </c>
      <c r="I316" s="17" t="s">
        <v>3237</v>
      </c>
      <c r="J316" t="str">
        <f t="shared" si="9"/>
        <v>J96.21, J18.9, N17.9, I50.33, L03.116, N18.3, E87.3, J44.1, Z68.42, E87.5, Z66, D63.1, I12.9, I25.10, R23.0, G47.33</v>
      </c>
      <c r="K316" s="33" t="str">
        <f t="shared" si="10"/>
        <v/>
      </c>
    </row>
    <row r="317" spans="1:11" x14ac:dyDescent="0.25">
      <c r="A317" s="17" t="s">
        <v>145</v>
      </c>
      <c r="B317" s="17" t="s">
        <v>147</v>
      </c>
      <c r="C317" s="18">
        <v>42416</v>
      </c>
      <c r="D317" s="18">
        <v>42426</v>
      </c>
      <c r="E317" s="21">
        <v>10</v>
      </c>
      <c r="F317" s="17" t="s">
        <v>3482</v>
      </c>
      <c r="G317" s="17" t="s">
        <v>3483</v>
      </c>
      <c r="H317" s="16">
        <v>17</v>
      </c>
      <c r="I317" s="17" t="s">
        <v>3237</v>
      </c>
      <c r="J317" t="str">
        <f t="shared" si="9"/>
        <v>J96.21, J18.9, N17.9, I50.33, L03.116, N18.3, E87.3, J44.1, Z68.42, E87.5, Z66, D63.1, I12.9, I25.10, R23.0, G47.33, H57.02</v>
      </c>
      <c r="K317" s="33" t="str">
        <f t="shared" si="10"/>
        <v/>
      </c>
    </row>
    <row r="318" spans="1:11" x14ac:dyDescent="0.25">
      <c r="A318" s="17" t="s">
        <v>145</v>
      </c>
      <c r="B318" s="17" t="s">
        <v>147</v>
      </c>
      <c r="C318" s="18">
        <v>42416</v>
      </c>
      <c r="D318" s="18">
        <v>42426</v>
      </c>
      <c r="E318" s="21">
        <v>10</v>
      </c>
      <c r="F318" s="17" t="s">
        <v>2635</v>
      </c>
      <c r="G318" s="17" t="s">
        <v>3324</v>
      </c>
      <c r="H318" s="16">
        <v>18</v>
      </c>
      <c r="I318" s="17" t="s">
        <v>3237</v>
      </c>
      <c r="J318" t="str">
        <f t="shared" si="9"/>
        <v>J96.21, J18.9, N17.9, I50.33, L03.116, N18.3, E87.3, J44.1, Z68.42, E87.5, Z66, D63.1, I12.9, I25.10, R23.0, G47.33, H57.02, K59.00</v>
      </c>
      <c r="K318" s="33" t="str">
        <f t="shared" si="10"/>
        <v/>
      </c>
    </row>
    <row r="319" spans="1:11" x14ac:dyDescent="0.25">
      <c r="A319" s="17" t="s">
        <v>145</v>
      </c>
      <c r="B319" s="17" t="s">
        <v>147</v>
      </c>
      <c r="C319" s="18">
        <v>42416</v>
      </c>
      <c r="D319" s="18">
        <v>42426</v>
      </c>
      <c r="E319" s="21">
        <v>10</v>
      </c>
      <c r="F319" s="17" t="s">
        <v>3478</v>
      </c>
      <c r="G319" s="17" t="s">
        <v>3479</v>
      </c>
      <c r="H319" s="16">
        <v>19</v>
      </c>
      <c r="I319" s="17" t="s">
        <v>3237</v>
      </c>
      <c r="J319" t="str">
        <f t="shared" si="9"/>
        <v>J96.21, J18.9, N17.9, I50.33, L03.116, N18.3, E87.3, J44.1, Z68.42, E87.5, Z66, D63.1, I12.9, I25.10, R23.0, G47.33, H57.02, K59.00, E66.9</v>
      </c>
      <c r="K319" s="33" t="str">
        <f t="shared" si="10"/>
        <v/>
      </c>
    </row>
    <row r="320" spans="1:11" x14ac:dyDescent="0.25">
      <c r="A320" s="17" t="s">
        <v>145</v>
      </c>
      <c r="B320" s="17" t="s">
        <v>147</v>
      </c>
      <c r="C320" s="18">
        <v>42416</v>
      </c>
      <c r="D320" s="18">
        <v>42426</v>
      </c>
      <c r="E320" s="21">
        <v>10</v>
      </c>
      <c r="F320" s="17" t="s">
        <v>3354</v>
      </c>
      <c r="G320" s="17" t="s">
        <v>3355</v>
      </c>
      <c r="H320" s="16">
        <v>20</v>
      </c>
      <c r="I320" s="17" t="s">
        <v>3237</v>
      </c>
      <c r="J320" t="str">
        <f t="shared" si="9"/>
        <v>J96.21, J18.9, N17.9, I50.33, L03.116, N18.3, E87.3, J44.1, Z68.42, E87.5, Z66, D63.1, I12.9, I25.10, R23.0, G47.33, H57.02, K59.00, E66.9, Y95</v>
      </c>
      <c r="K320" s="33" t="str">
        <f t="shared" si="10"/>
        <v/>
      </c>
    </row>
    <row r="321" spans="1:11" x14ac:dyDescent="0.25">
      <c r="A321" s="17" t="s">
        <v>145</v>
      </c>
      <c r="B321" s="17" t="s">
        <v>147</v>
      </c>
      <c r="C321" s="18">
        <v>42416</v>
      </c>
      <c r="D321" s="18">
        <v>42426</v>
      </c>
      <c r="E321" s="21">
        <v>10</v>
      </c>
      <c r="F321" s="17" t="s">
        <v>3265</v>
      </c>
      <c r="G321" s="17" t="s">
        <v>3266</v>
      </c>
      <c r="H321" s="16">
        <v>21</v>
      </c>
      <c r="I321" s="17" t="s">
        <v>13</v>
      </c>
      <c r="J321" t="str">
        <f t="shared" si="9"/>
        <v>J96.21, J18.9, N17.9, I50.33, L03.116, N18.3, E87.3, J44.1, Z68.42, E87.5, Z66, D63.1, I12.9, I25.10, R23.0, G47.33, H57.02, K59.00, E66.9, Y95, Z87.891</v>
      </c>
      <c r="K321" s="33" t="str">
        <f t="shared" si="10"/>
        <v/>
      </c>
    </row>
    <row r="322" spans="1:11" x14ac:dyDescent="0.25">
      <c r="A322" s="17" t="s">
        <v>145</v>
      </c>
      <c r="B322" s="17" t="s">
        <v>147</v>
      </c>
      <c r="C322" s="18">
        <v>42416</v>
      </c>
      <c r="D322" s="18">
        <v>42426</v>
      </c>
      <c r="E322" s="21">
        <v>10</v>
      </c>
      <c r="F322" s="17" t="s">
        <v>3490</v>
      </c>
      <c r="G322" s="17" t="s">
        <v>3491</v>
      </c>
      <c r="H322" s="16">
        <v>22</v>
      </c>
      <c r="I322" s="17" t="s">
        <v>3331</v>
      </c>
      <c r="J322" t="str">
        <f t="shared" si="9"/>
        <v>J96.21, J18.9, N17.9, I50.33, L03.116, N18.3, E87.3, J44.1, Z68.42, E87.5, Z66, D63.1, I12.9, I25.10, R23.0, G47.33, H57.02, K59.00, E66.9, Y95, Z87.891, Z91.19</v>
      </c>
      <c r="K322" s="33" t="str">
        <f t="shared" si="10"/>
        <v>Last</v>
      </c>
    </row>
    <row r="323" spans="1:11" x14ac:dyDescent="0.25">
      <c r="A323" s="17" t="s">
        <v>150</v>
      </c>
      <c r="B323" s="17" t="s">
        <v>151</v>
      </c>
      <c r="C323" s="18">
        <v>42280</v>
      </c>
      <c r="D323" s="18">
        <v>42285</v>
      </c>
      <c r="E323" s="21">
        <v>5</v>
      </c>
      <c r="F323" s="17" t="s">
        <v>38</v>
      </c>
      <c r="G323" s="17" t="s">
        <v>39</v>
      </c>
      <c r="H323" s="16">
        <v>1</v>
      </c>
      <c r="I323" s="17" t="s">
        <v>3237</v>
      </c>
      <c r="J323" t="str">
        <f t="shared" si="9"/>
        <v>N17.9</v>
      </c>
      <c r="K323" s="33" t="str">
        <f t="shared" si="10"/>
        <v/>
      </c>
    </row>
    <row r="324" spans="1:11" x14ac:dyDescent="0.25">
      <c r="A324" s="17" t="s">
        <v>150</v>
      </c>
      <c r="B324" s="17" t="s">
        <v>151</v>
      </c>
      <c r="C324" s="18">
        <v>42280</v>
      </c>
      <c r="D324" s="18">
        <v>42285</v>
      </c>
      <c r="E324" s="21">
        <v>5</v>
      </c>
      <c r="F324" s="17" t="s">
        <v>3368</v>
      </c>
      <c r="G324" s="17" t="s">
        <v>3369</v>
      </c>
      <c r="H324" s="16">
        <v>2</v>
      </c>
      <c r="I324" s="17" t="s">
        <v>3237</v>
      </c>
      <c r="J324" t="str">
        <f t="shared" si="9"/>
        <v>N17.9, E87.0</v>
      </c>
      <c r="K324" s="33" t="str">
        <f t="shared" si="10"/>
        <v/>
      </c>
    </row>
    <row r="325" spans="1:11" x14ac:dyDescent="0.25">
      <c r="A325" s="17" t="s">
        <v>150</v>
      </c>
      <c r="B325" s="17" t="s">
        <v>151</v>
      </c>
      <c r="C325" s="18">
        <v>42280</v>
      </c>
      <c r="D325" s="18">
        <v>42285</v>
      </c>
      <c r="E325" s="21">
        <v>5</v>
      </c>
      <c r="F325" s="17" t="s">
        <v>1032</v>
      </c>
      <c r="G325" s="17" t="s">
        <v>1033</v>
      </c>
      <c r="H325" s="16">
        <v>3</v>
      </c>
      <c r="I325" s="17" t="s">
        <v>3237</v>
      </c>
      <c r="J325" t="str">
        <f t="shared" si="9"/>
        <v>N17.9, E87.0, E87.2</v>
      </c>
      <c r="K325" s="33" t="str">
        <f t="shared" si="10"/>
        <v/>
      </c>
    </row>
    <row r="326" spans="1:11" x14ac:dyDescent="0.25">
      <c r="A326" s="17" t="s">
        <v>150</v>
      </c>
      <c r="B326" s="17" t="s">
        <v>151</v>
      </c>
      <c r="C326" s="18">
        <v>42280</v>
      </c>
      <c r="D326" s="18">
        <v>42285</v>
      </c>
      <c r="E326" s="21">
        <v>5</v>
      </c>
      <c r="F326" s="17" t="s">
        <v>3496</v>
      </c>
      <c r="G326" s="17" t="s">
        <v>3497</v>
      </c>
      <c r="H326" s="16">
        <v>4</v>
      </c>
      <c r="I326" s="17" t="s">
        <v>3237</v>
      </c>
      <c r="J326" t="str">
        <f t="shared" ref="J326:J389" si="11">IF(B326=B325,J325&amp;", "&amp;F326,F326)</f>
        <v>N17.9, E87.0, E87.2, N13.8</v>
      </c>
      <c r="K326" s="33" t="str">
        <f t="shared" si="10"/>
        <v/>
      </c>
    </row>
    <row r="327" spans="1:11" x14ac:dyDescent="0.25">
      <c r="A327" s="17" t="s">
        <v>150</v>
      </c>
      <c r="B327" s="17" t="s">
        <v>151</v>
      </c>
      <c r="C327" s="18">
        <v>42280</v>
      </c>
      <c r="D327" s="18">
        <v>42285</v>
      </c>
      <c r="E327" s="21">
        <v>5</v>
      </c>
      <c r="F327" s="17" t="s">
        <v>839</v>
      </c>
      <c r="G327" s="17" t="s">
        <v>840</v>
      </c>
      <c r="H327" s="16">
        <v>5</v>
      </c>
      <c r="I327" s="17" t="s">
        <v>3237</v>
      </c>
      <c r="J327" t="str">
        <f t="shared" si="11"/>
        <v>N17.9, E87.0, E87.2, N13.8, I12.0</v>
      </c>
      <c r="K327" s="33" t="str">
        <f t="shared" si="10"/>
        <v/>
      </c>
    </row>
    <row r="328" spans="1:11" x14ac:dyDescent="0.25">
      <c r="A328" s="17" t="s">
        <v>150</v>
      </c>
      <c r="B328" s="17" t="s">
        <v>151</v>
      </c>
      <c r="C328" s="18">
        <v>42280</v>
      </c>
      <c r="D328" s="18">
        <v>42285</v>
      </c>
      <c r="E328" s="21">
        <v>5</v>
      </c>
      <c r="F328" s="17" t="s">
        <v>1638</v>
      </c>
      <c r="G328" s="17" t="s">
        <v>1639</v>
      </c>
      <c r="H328" s="16">
        <v>6</v>
      </c>
      <c r="I328" s="17" t="s">
        <v>3237</v>
      </c>
      <c r="J328" t="str">
        <f t="shared" si="11"/>
        <v>N17.9, E87.0, E87.2, N13.8, I12.0, N39.0</v>
      </c>
      <c r="K328" s="33" t="str">
        <f t="shared" si="10"/>
        <v/>
      </c>
    </row>
    <row r="329" spans="1:11" x14ac:dyDescent="0.25">
      <c r="A329" s="17" t="s">
        <v>150</v>
      </c>
      <c r="B329" s="17" t="s">
        <v>151</v>
      </c>
      <c r="C329" s="18">
        <v>42280</v>
      </c>
      <c r="D329" s="18">
        <v>42285</v>
      </c>
      <c r="E329" s="21">
        <v>5</v>
      </c>
      <c r="F329" s="17" t="s">
        <v>3494</v>
      </c>
      <c r="G329" s="17" t="s">
        <v>3495</v>
      </c>
      <c r="H329" s="16">
        <v>7</v>
      </c>
      <c r="I329" s="17" t="s">
        <v>3237</v>
      </c>
      <c r="J329" t="str">
        <f t="shared" si="11"/>
        <v>N17.9, E87.0, E87.2, N13.8, I12.0, N39.0, N13.30</v>
      </c>
      <c r="K329" s="33" t="str">
        <f t="shared" si="10"/>
        <v/>
      </c>
    </row>
    <row r="330" spans="1:11" x14ac:dyDescent="0.25">
      <c r="A330" s="17" t="s">
        <v>150</v>
      </c>
      <c r="B330" s="17" t="s">
        <v>151</v>
      </c>
      <c r="C330" s="18">
        <v>42280</v>
      </c>
      <c r="D330" s="18">
        <v>42285</v>
      </c>
      <c r="E330" s="21">
        <v>5</v>
      </c>
      <c r="F330" s="17" t="s">
        <v>1630</v>
      </c>
      <c r="G330" s="17" t="s">
        <v>1631</v>
      </c>
      <c r="H330" s="16">
        <v>8</v>
      </c>
      <c r="I330" s="17" t="s">
        <v>3237</v>
      </c>
      <c r="J330" t="str">
        <f t="shared" si="11"/>
        <v>N17.9, E87.0, E87.2, N13.8, I12.0, N39.0, N13.30, N18.6</v>
      </c>
      <c r="K330" s="33" t="str">
        <f t="shared" si="10"/>
        <v/>
      </c>
    </row>
    <row r="331" spans="1:11" x14ac:dyDescent="0.25">
      <c r="A331" s="17" t="s">
        <v>150</v>
      </c>
      <c r="B331" s="17" t="s">
        <v>151</v>
      </c>
      <c r="C331" s="18">
        <v>42280</v>
      </c>
      <c r="D331" s="18">
        <v>42285</v>
      </c>
      <c r="E331" s="21">
        <v>5</v>
      </c>
      <c r="F331" s="17" t="s">
        <v>934</v>
      </c>
      <c r="G331" s="17" t="s">
        <v>935</v>
      </c>
      <c r="H331" s="16">
        <v>9</v>
      </c>
      <c r="I331" s="17" t="s">
        <v>3237</v>
      </c>
      <c r="J331" t="str">
        <f t="shared" si="11"/>
        <v>N17.9, E87.0, E87.2, N13.8, I12.0, N39.0, N13.30, N18.6, E87.6</v>
      </c>
      <c r="K331" s="33" t="str">
        <f t="shared" si="10"/>
        <v/>
      </c>
    </row>
    <row r="332" spans="1:11" x14ac:dyDescent="0.25">
      <c r="A332" s="17" t="s">
        <v>150</v>
      </c>
      <c r="B332" s="17" t="s">
        <v>151</v>
      </c>
      <c r="C332" s="18">
        <v>42280</v>
      </c>
      <c r="D332" s="18">
        <v>42285</v>
      </c>
      <c r="E332" s="21">
        <v>5</v>
      </c>
      <c r="F332" s="17" t="s">
        <v>3476</v>
      </c>
      <c r="G332" s="17" t="s">
        <v>3477</v>
      </c>
      <c r="H332" s="16">
        <v>10</v>
      </c>
      <c r="I332" s="17" t="s">
        <v>3237</v>
      </c>
      <c r="J332" t="str">
        <f t="shared" si="11"/>
        <v>N17.9, E87.0, E87.2, N13.8, I12.0, N39.0, N13.30, N18.6, E87.6, D63.1</v>
      </c>
      <c r="K332" s="33" t="str">
        <f t="shared" si="10"/>
        <v/>
      </c>
    </row>
    <row r="333" spans="1:11" x14ac:dyDescent="0.25">
      <c r="A333" s="17" t="s">
        <v>150</v>
      </c>
      <c r="B333" s="17" t="s">
        <v>151</v>
      </c>
      <c r="C333" s="18">
        <v>42280</v>
      </c>
      <c r="D333" s="18">
        <v>42285</v>
      </c>
      <c r="E333" s="21">
        <v>5</v>
      </c>
      <c r="F333" s="17" t="s">
        <v>3420</v>
      </c>
      <c r="G333" s="17" t="s">
        <v>3421</v>
      </c>
      <c r="H333" s="16">
        <v>11</v>
      </c>
      <c r="I333" s="17" t="s">
        <v>3237</v>
      </c>
      <c r="J333" t="str">
        <f t="shared" si="11"/>
        <v>N17.9, E87.0, E87.2, N13.8, I12.0, N39.0, N13.30, N18.6, E87.6, D63.1, I73.9</v>
      </c>
      <c r="K333" s="33" t="str">
        <f t="shared" si="10"/>
        <v/>
      </c>
    </row>
    <row r="334" spans="1:11" x14ac:dyDescent="0.25">
      <c r="A334" s="17" t="s">
        <v>150</v>
      </c>
      <c r="B334" s="17" t="s">
        <v>151</v>
      </c>
      <c r="C334" s="18">
        <v>42280</v>
      </c>
      <c r="D334" s="18">
        <v>42285</v>
      </c>
      <c r="E334" s="21">
        <v>5</v>
      </c>
      <c r="F334" s="17" t="s">
        <v>3492</v>
      </c>
      <c r="G334" s="17" t="s">
        <v>3493</v>
      </c>
      <c r="H334" s="16">
        <v>12</v>
      </c>
      <c r="I334" s="17" t="s">
        <v>3237</v>
      </c>
      <c r="J334" t="str">
        <f t="shared" si="11"/>
        <v>N17.9, E87.0, E87.2, N13.8, I12.0, N39.0, N13.30, N18.6, E87.6, D63.1, I73.9, B95.2</v>
      </c>
      <c r="K334" s="33" t="str">
        <f t="shared" si="10"/>
        <v/>
      </c>
    </row>
    <row r="335" spans="1:11" x14ac:dyDescent="0.25">
      <c r="A335" s="17" t="s">
        <v>150</v>
      </c>
      <c r="B335" s="17" t="s">
        <v>151</v>
      </c>
      <c r="C335" s="18">
        <v>42280</v>
      </c>
      <c r="D335" s="18">
        <v>42285</v>
      </c>
      <c r="E335" s="21">
        <v>5</v>
      </c>
      <c r="F335" s="17" t="s">
        <v>3498</v>
      </c>
      <c r="G335" s="17" t="s">
        <v>3499</v>
      </c>
      <c r="H335" s="16">
        <v>13</v>
      </c>
      <c r="I335" s="17" t="s">
        <v>13</v>
      </c>
      <c r="J335" t="str">
        <f t="shared" si="11"/>
        <v>N17.9, E87.0, E87.2, N13.8, I12.0, N39.0, N13.30, N18.6, E87.6, D63.1, I73.9, B95.2, Z85.51</v>
      </c>
      <c r="K335" s="33" t="str">
        <f t="shared" si="10"/>
        <v/>
      </c>
    </row>
    <row r="336" spans="1:11" x14ac:dyDescent="0.25">
      <c r="A336" s="17" t="s">
        <v>150</v>
      </c>
      <c r="B336" s="17" t="s">
        <v>151</v>
      </c>
      <c r="C336" s="18">
        <v>42280</v>
      </c>
      <c r="D336" s="18">
        <v>42285</v>
      </c>
      <c r="E336" s="21">
        <v>5</v>
      </c>
      <c r="F336" s="17" t="s">
        <v>3402</v>
      </c>
      <c r="G336" s="17" t="s">
        <v>3403</v>
      </c>
      <c r="H336" s="16">
        <v>14</v>
      </c>
      <c r="I336" s="17" t="s">
        <v>3237</v>
      </c>
      <c r="J336" t="str">
        <f t="shared" si="11"/>
        <v>N17.9, E87.0, E87.2, N13.8, I12.0, N39.0, N13.30, N18.6, E87.6, D63.1, I73.9, B95.2, Z85.51, F17.210</v>
      </c>
      <c r="K336" s="33" t="str">
        <f t="shared" si="10"/>
        <v/>
      </c>
    </row>
    <row r="337" spans="1:11" x14ac:dyDescent="0.25">
      <c r="A337" s="17" t="s">
        <v>150</v>
      </c>
      <c r="B337" s="17" t="s">
        <v>151</v>
      </c>
      <c r="C337" s="18">
        <v>42280</v>
      </c>
      <c r="D337" s="18">
        <v>42285</v>
      </c>
      <c r="E337" s="21">
        <v>5</v>
      </c>
      <c r="F337" s="17" t="s">
        <v>361</v>
      </c>
      <c r="G337" s="17" t="s">
        <v>362</v>
      </c>
      <c r="H337" s="16">
        <v>15</v>
      </c>
      <c r="I337" s="17" t="s">
        <v>3237</v>
      </c>
      <c r="J337" t="str">
        <f t="shared" si="11"/>
        <v>N17.9, E87.0, E87.2, N13.8, I12.0, N39.0, N13.30, N18.6, E87.6, D63.1, I73.9, B95.2, Z85.51, F17.210, E87.5</v>
      </c>
      <c r="K337" s="33" t="str">
        <f t="shared" si="10"/>
        <v/>
      </c>
    </row>
    <row r="338" spans="1:11" x14ac:dyDescent="0.25">
      <c r="A338" s="17" t="s">
        <v>150</v>
      </c>
      <c r="B338" s="17" t="s">
        <v>151</v>
      </c>
      <c r="C338" s="18">
        <v>42280</v>
      </c>
      <c r="D338" s="18">
        <v>42285</v>
      </c>
      <c r="E338" s="21">
        <v>5</v>
      </c>
      <c r="F338" s="17" t="s">
        <v>3261</v>
      </c>
      <c r="G338" s="17" t="s">
        <v>3262</v>
      </c>
      <c r="H338" s="16">
        <v>16</v>
      </c>
      <c r="I338" s="17" t="s">
        <v>3237</v>
      </c>
      <c r="J338" t="str">
        <f t="shared" si="11"/>
        <v>N17.9, E87.0, E87.2, N13.8, I12.0, N39.0, N13.30, N18.6, E87.6, D63.1, I73.9, B95.2, Z85.51, F17.210, E87.5, Z66</v>
      </c>
      <c r="K338" s="33" t="str">
        <f t="shared" si="10"/>
        <v>Last</v>
      </c>
    </row>
    <row r="339" spans="1:11" x14ac:dyDescent="0.25">
      <c r="A339" s="17" t="s">
        <v>157</v>
      </c>
      <c r="B339" s="17" t="s">
        <v>158</v>
      </c>
      <c r="C339" s="18">
        <v>42440</v>
      </c>
      <c r="D339" s="18">
        <v>42444</v>
      </c>
      <c r="E339" s="21">
        <v>4</v>
      </c>
      <c r="F339" s="17" t="s">
        <v>159</v>
      </c>
      <c r="G339" s="17" t="s">
        <v>160</v>
      </c>
      <c r="H339" s="16">
        <v>1</v>
      </c>
      <c r="I339" s="17" t="s">
        <v>3237</v>
      </c>
      <c r="J339" t="str">
        <f t="shared" si="11"/>
        <v>K92.1</v>
      </c>
      <c r="K339" s="33" t="str">
        <f t="shared" si="10"/>
        <v/>
      </c>
    </row>
    <row r="340" spans="1:11" x14ac:dyDescent="0.25">
      <c r="A340" s="17" t="s">
        <v>157</v>
      </c>
      <c r="B340" s="17" t="s">
        <v>158</v>
      </c>
      <c r="C340" s="18">
        <v>42440</v>
      </c>
      <c r="D340" s="18">
        <v>42444</v>
      </c>
      <c r="E340" s="21">
        <v>4</v>
      </c>
      <c r="F340" s="17" t="s">
        <v>1066</v>
      </c>
      <c r="G340" s="17" t="s">
        <v>1067</v>
      </c>
      <c r="H340" s="16">
        <v>2</v>
      </c>
      <c r="I340" s="17" t="s">
        <v>3237</v>
      </c>
      <c r="J340" t="str">
        <f t="shared" si="11"/>
        <v>K92.1, D62</v>
      </c>
      <c r="K340" s="33" t="str">
        <f t="shared" si="10"/>
        <v/>
      </c>
    </row>
    <row r="341" spans="1:11" x14ac:dyDescent="0.25">
      <c r="A341" s="17" t="s">
        <v>157</v>
      </c>
      <c r="B341" s="17" t="s">
        <v>158</v>
      </c>
      <c r="C341" s="18">
        <v>42440</v>
      </c>
      <c r="D341" s="18">
        <v>42444</v>
      </c>
      <c r="E341" s="21">
        <v>4</v>
      </c>
      <c r="F341" s="17" t="s">
        <v>3500</v>
      </c>
      <c r="G341" s="17" t="s">
        <v>3501</v>
      </c>
      <c r="H341" s="16">
        <v>3</v>
      </c>
      <c r="I341" s="17" t="s">
        <v>3237</v>
      </c>
      <c r="J341" t="str">
        <f t="shared" si="11"/>
        <v>K92.1, D62, K22.70</v>
      </c>
      <c r="K341" s="33" t="str">
        <f t="shared" si="10"/>
        <v/>
      </c>
    </row>
    <row r="342" spans="1:11" x14ac:dyDescent="0.25">
      <c r="A342" s="17" t="s">
        <v>157</v>
      </c>
      <c r="B342" s="17" t="s">
        <v>158</v>
      </c>
      <c r="C342" s="18">
        <v>42440</v>
      </c>
      <c r="D342" s="18">
        <v>42444</v>
      </c>
      <c r="E342" s="21">
        <v>4</v>
      </c>
      <c r="F342" s="17" t="s">
        <v>3248</v>
      </c>
      <c r="G342" s="17" t="s">
        <v>3249</v>
      </c>
      <c r="H342" s="16">
        <v>4</v>
      </c>
      <c r="I342" s="17" t="s">
        <v>3237</v>
      </c>
      <c r="J342" t="str">
        <f t="shared" si="11"/>
        <v>K92.1, D62, K22.70, K44.9</v>
      </c>
      <c r="K342" s="33" t="str">
        <f t="shared" ref="K342:K405" si="12">IF(B342&lt;&gt;B343,"Last","")</f>
        <v/>
      </c>
    </row>
    <row r="343" spans="1:11" x14ac:dyDescent="0.25">
      <c r="A343" s="17" t="s">
        <v>157</v>
      </c>
      <c r="B343" s="17" t="s">
        <v>158</v>
      </c>
      <c r="C343" s="18">
        <v>42440</v>
      </c>
      <c r="D343" s="18">
        <v>42444</v>
      </c>
      <c r="E343" s="21">
        <v>4</v>
      </c>
      <c r="F343" s="17" t="s">
        <v>3244</v>
      </c>
      <c r="G343" s="17" t="s">
        <v>3245</v>
      </c>
      <c r="H343" s="16">
        <v>5</v>
      </c>
      <c r="I343" s="17" t="s">
        <v>3237</v>
      </c>
      <c r="J343" t="str">
        <f t="shared" si="11"/>
        <v>K92.1, D62, K22.70, K44.9, K20.9</v>
      </c>
      <c r="K343" s="33" t="str">
        <f t="shared" si="12"/>
        <v/>
      </c>
    </row>
    <row r="344" spans="1:11" x14ac:dyDescent="0.25">
      <c r="A344" s="17" t="s">
        <v>157</v>
      </c>
      <c r="B344" s="17" t="s">
        <v>158</v>
      </c>
      <c r="C344" s="18">
        <v>42440</v>
      </c>
      <c r="D344" s="18">
        <v>42444</v>
      </c>
      <c r="E344" s="21">
        <v>4</v>
      </c>
      <c r="F344" s="17" t="s">
        <v>3242</v>
      </c>
      <c r="G344" s="17" t="s">
        <v>3243</v>
      </c>
      <c r="H344" s="16">
        <v>6</v>
      </c>
      <c r="I344" s="17" t="s">
        <v>3237</v>
      </c>
      <c r="J344" t="str">
        <f t="shared" si="11"/>
        <v>K92.1, D62, K22.70, K44.9, K20.9, J45.909</v>
      </c>
      <c r="K344" s="33" t="str">
        <f t="shared" si="12"/>
        <v>Last</v>
      </c>
    </row>
    <row r="345" spans="1:11" x14ac:dyDescent="0.25">
      <c r="A345" s="17" t="s">
        <v>171</v>
      </c>
      <c r="B345" s="17" t="s">
        <v>172</v>
      </c>
      <c r="C345" s="18">
        <v>42355</v>
      </c>
      <c r="D345" s="18">
        <v>42357</v>
      </c>
      <c r="E345" s="21">
        <v>2</v>
      </c>
      <c r="F345" s="17" t="s">
        <v>173</v>
      </c>
      <c r="G345" s="17" t="s">
        <v>174</v>
      </c>
      <c r="H345" s="16">
        <v>1</v>
      </c>
      <c r="I345" s="17" t="s">
        <v>3237</v>
      </c>
      <c r="J345" t="str">
        <f t="shared" si="11"/>
        <v>N13.1</v>
      </c>
      <c r="K345" s="33" t="str">
        <f t="shared" si="12"/>
        <v/>
      </c>
    </row>
    <row r="346" spans="1:11" x14ac:dyDescent="0.25">
      <c r="A346" s="17" t="s">
        <v>171</v>
      </c>
      <c r="B346" s="17" t="s">
        <v>172</v>
      </c>
      <c r="C346" s="18">
        <v>42355</v>
      </c>
      <c r="D346" s="18">
        <v>42357</v>
      </c>
      <c r="E346" s="21">
        <v>2</v>
      </c>
      <c r="F346" s="17" t="s">
        <v>38</v>
      </c>
      <c r="G346" s="17" t="s">
        <v>39</v>
      </c>
      <c r="H346" s="16">
        <v>2</v>
      </c>
      <c r="I346" s="17" t="s">
        <v>3237</v>
      </c>
      <c r="J346" t="str">
        <f t="shared" si="11"/>
        <v>N13.1, N17.9</v>
      </c>
      <c r="K346" s="33" t="str">
        <f t="shared" si="12"/>
        <v/>
      </c>
    </row>
    <row r="347" spans="1:11" x14ac:dyDescent="0.25">
      <c r="A347" s="17" t="s">
        <v>171</v>
      </c>
      <c r="B347" s="17" t="s">
        <v>172</v>
      </c>
      <c r="C347" s="18">
        <v>42355</v>
      </c>
      <c r="D347" s="18">
        <v>42357</v>
      </c>
      <c r="E347" s="21">
        <v>2</v>
      </c>
      <c r="F347" s="17" t="s">
        <v>1032</v>
      </c>
      <c r="G347" s="17" t="s">
        <v>1033</v>
      </c>
      <c r="H347" s="16">
        <v>3</v>
      </c>
      <c r="I347" s="17" t="s">
        <v>3237</v>
      </c>
      <c r="J347" t="str">
        <f t="shared" si="11"/>
        <v>N13.1, N17.9, E87.2</v>
      </c>
      <c r="K347" s="33" t="str">
        <f t="shared" si="12"/>
        <v/>
      </c>
    </row>
    <row r="348" spans="1:11" x14ac:dyDescent="0.25">
      <c r="A348" s="17" t="s">
        <v>171</v>
      </c>
      <c r="B348" s="17" t="s">
        <v>172</v>
      </c>
      <c r="C348" s="18">
        <v>42355</v>
      </c>
      <c r="D348" s="18">
        <v>42357</v>
      </c>
      <c r="E348" s="21">
        <v>2</v>
      </c>
      <c r="F348" s="17" t="s">
        <v>3504</v>
      </c>
      <c r="G348" s="17" t="s">
        <v>3505</v>
      </c>
      <c r="H348" s="16">
        <v>4</v>
      </c>
      <c r="I348" s="17" t="s">
        <v>13</v>
      </c>
      <c r="J348" t="str">
        <f t="shared" si="11"/>
        <v>N13.1, N17.9, E87.2, Q60.0</v>
      </c>
      <c r="K348" s="33" t="str">
        <f t="shared" si="12"/>
        <v/>
      </c>
    </row>
    <row r="349" spans="1:11" x14ac:dyDescent="0.25">
      <c r="A349" s="17" t="s">
        <v>171</v>
      </c>
      <c r="B349" s="17" t="s">
        <v>172</v>
      </c>
      <c r="C349" s="18">
        <v>42355</v>
      </c>
      <c r="D349" s="18">
        <v>42357</v>
      </c>
      <c r="E349" s="21">
        <v>2</v>
      </c>
      <c r="F349" s="17" t="s">
        <v>839</v>
      </c>
      <c r="G349" s="17" t="s">
        <v>840</v>
      </c>
      <c r="H349" s="16">
        <v>5</v>
      </c>
      <c r="I349" s="17" t="s">
        <v>3237</v>
      </c>
      <c r="J349" t="str">
        <f t="shared" si="11"/>
        <v>N13.1, N17.9, E87.2, Q60.0, I12.0</v>
      </c>
      <c r="K349" s="33" t="str">
        <f t="shared" si="12"/>
        <v/>
      </c>
    </row>
    <row r="350" spans="1:11" x14ac:dyDescent="0.25">
      <c r="A350" s="17" t="s">
        <v>171</v>
      </c>
      <c r="B350" s="17" t="s">
        <v>172</v>
      </c>
      <c r="C350" s="18">
        <v>42355</v>
      </c>
      <c r="D350" s="18">
        <v>42357</v>
      </c>
      <c r="E350" s="21">
        <v>2</v>
      </c>
      <c r="F350" s="17" t="s">
        <v>1630</v>
      </c>
      <c r="G350" s="17" t="s">
        <v>1631</v>
      </c>
      <c r="H350" s="16">
        <v>6</v>
      </c>
      <c r="I350" s="17" t="s">
        <v>3237</v>
      </c>
      <c r="J350" t="str">
        <f t="shared" si="11"/>
        <v>N13.1, N17.9, E87.2, Q60.0, I12.0, N18.6</v>
      </c>
      <c r="K350" s="33" t="str">
        <f t="shared" si="12"/>
        <v/>
      </c>
    </row>
    <row r="351" spans="1:11" x14ac:dyDescent="0.25">
      <c r="A351" s="17" t="s">
        <v>171</v>
      </c>
      <c r="B351" s="17" t="s">
        <v>172</v>
      </c>
      <c r="C351" s="18">
        <v>42355</v>
      </c>
      <c r="D351" s="18">
        <v>42357</v>
      </c>
      <c r="E351" s="21">
        <v>2</v>
      </c>
      <c r="F351" s="17" t="s">
        <v>361</v>
      </c>
      <c r="G351" s="17" t="s">
        <v>362</v>
      </c>
      <c r="H351" s="16">
        <v>7</v>
      </c>
      <c r="I351" s="17" t="s">
        <v>3237</v>
      </c>
      <c r="J351" t="str">
        <f t="shared" si="11"/>
        <v>N13.1, N17.9, E87.2, Q60.0, I12.0, N18.6, E87.5</v>
      </c>
      <c r="K351" s="33" t="str">
        <f t="shared" si="12"/>
        <v/>
      </c>
    </row>
    <row r="352" spans="1:11" x14ac:dyDescent="0.25">
      <c r="A352" s="17" t="s">
        <v>171</v>
      </c>
      <c r="B352" s="17" t="s">
        <v>172</v>
      </c>
      <c r="C352" s="18">
        <v>42355</v>
      </c>
      <c r="D352" s="18">
        <v>42357</v>
      </c>
      <c r="E352" s="21">
        <v>2</v>
      </c>
      <c r="F352" s="17" t="s">
        <v>3502</v>
      </c>
      <c r="G352" s="17" t="s">
        <v>3503</v>
      </c>
      <c r="H352" s="16">
        <v>8</v>
      </c>
      <c r="I352" s="17" t="s">
        <v>3237</v>
      </c>
      <c r="J352" t="str">
        <f t="shared" si="11"/>
        <v>N13.1, N17.9, E87.2, Q60.0, I12.0, N18.6, E87.5, D53.9</v>
      </c>
      <c r="K352" s="33" t="str">
        <f t="shared" si="12"/>
        <v/>
      </c>
    </row>
    <row r="353" spans="1:11" x14ac:dyDescent="0.25">
      <c r="A353" s="17" t="s">
        <v>171</v>
      </c>
      <c r="B353" s="17" t="s">
        <v>172</v>
      </c>
      <c r="C353" s="18">
        <v>42355</v>
      </c>
      <c r="D353" s="18">
        <v>42357</v>
      </c>
      <c r="E353" s="21">
        <v>2</v>
      </c>
      <c r="F353" s="17" t="s">
        <v>3238</v>
      </c>
      <c r="G353" s="17" t="s">
        <v>3239</v>
      </c>
      <c r="H353" s="16">
        <v>9</v>
      </c>
      <c r="I353" s="17" t="s">
        <v>3237</v>
      </c>
      <c r="J353" t="str">
        <f t="shared" si="11"/>
        <v>N13.1, N17.9, E87.2, Q60.0, I12.0, N18.6, E87.5, D53.9, E78.5</v>
      </c>
      <c r="K353" s="33" t="str">
        <f t="shared" si="12"/>
        <v/>
      </c>
    </row>
    <row r="354" spans="1:11" x14ac:dyDescent="0.25">
      <c r="A354" s="17" t="s">
        <v>171</v>
      </c>
      <c r="B354" s="17" t="s">
        <v>172</v>
      </c>
      <c r="C354" s="18">
        <v>42355</v>
      </c>
      <c r="D354" s="18">
        <v>42357</v>
      </c>
      <c r="E354" s="21">
        <v>2</v>
      </c>
      <c r="F354" s="17" t="s">
        <v>1842</v>
      </c>
      <c r="G354" s="17" t="s">
        <v>1843</v>
      </c>
      <c r="H354" s="16">
        <v>10</v>
      </c>
      <c r="I354" s="17" t="s">
        <v>3237</v>
      </c>
      <c r="J354" t="str">
        <f t="shared" si="11"/>
        <v>N13.1, N17.9, E87.2, Q60.0, I12.0, N18.6, E87.5, D53.9, E78.5, J44.9</v>
      </c>
      <c r="K354" s="33" t="str">
        <f t="shared" si="12"/>
        <v/>
      </c>
    </row>
    <row r="355" spans="1:11" x14ac:dyDescent="0.25">
      <c r="A355" s="17" t="s">
        <v>171</v>
      </c>
      <c r="B355" s="17" t="s">
        <v>172</v>
      </c>
      <c r="C355" s="18">
        <v>42355</v>
      </c>
      <c r="D355" s="18">
        <v>42357</v>
      </c>
      <c r="E355" s="21">
        <v>2</v>
      </c>
      <c r="F355" s="17" t="s">
        <v>3510</v>
      </c>
      <c r="G355" s="17" t="s">
        <v>3511</v>
      </c>
      <c r="H355" s="16">
        <v>11</v>
      </c>
      <c r="I355" s="17" t="s">
        <v>3237</v>
      </c>
      <c r="J355" t="str">
        <f t="shared" si="11"/>
        <v>N13.1, N17.9, E87.2, Q60.0, I12.0, N18.6, E87.5, D53.9, E78.5, J44.9, Z90.5</v>
      </c>
      <c r="K355" s="33" t="str">
        <f t="shared" si="12"/>
        <v/>
      </c>
    </row>
    <row r="356" spans="1:11" x14ac:dyDescent="0.25">
      <c r="A356" s="17" t="s">
        <v>171</v>
      </c>
      <c r="B356" s="17" t="s">
        <v>172</v>
      </c>
      <c r="C356" s="18">
        <v>42355</v>
      </c>
      <c r="D356" s="18">
        <v>42357</v>
      </c>
      <c r="E356" s="21">
        <v>2</v>
      </c>
      <c r="F356" s="17" t="s">
        <v>3288</v>
      </c>
      <c r="G356" s="17" t="s">
        <v>3289</v>
      </c>
      <c r="H356" s="16">
        <v>12</v>
      </c>
      <c r="I356" s="17" t="s">
        <v>3237</v>
      </c>
      <c r="J356" t="str">
        <f t="shared" si="11"/>
        <v>N13.1, N17.9, E87.2, Q60.0, I12.0, N18.6, E87.5, D53.9, E78.5, J44.9, Z90.5, I34.0</v>
      </c>
      <c r="K356" s="33" t="str">
        <f t="shared" si="12"/>
        <v/>
      </c>
    </row>
    <row r="357" spans="1:11" x14ac:dyDescent="0.25">
      <c r="A357" s="17" t="s">
        <v>171</v>
      </c>
      <c r="B357" s="17" t="s">
        <v>172</v>
      </c>
      <c r="C357" s="18">
        <v>42355</v>
      </c>
      <c r="D357" s="18">
        <v>42357</v>
      </c>
      <c r="E357" s="21">
        <v>2</v>
      </c>
      <c r="F357" s="17" t="s">
        <v>3512</v>
      </c>
      <c r="G357" s="17" t="s">
        <v>3513</v>
      </c>
      <c r="H357" s="16">
        <v>13</v>
      </c>
      <c r="I357" s="17" t="s">
        <v>13</v>
      </c>
      <c r="J357" t="str">
        <f t="shared" si="11"/>
        <v>N13.1, N17.9, E87.2, Q60.0, I12.0, N18.6, E87.5, D53.9, E78.5, J44.9, Z90.5, I34.0, Z99.2</v>
      </c>
      <c r="K357" s="33" t="str">
        <f t="shared" si="12"/>
        <v/>
      </c>
    </row>
    <row r="358" spans="1:11" x14ac:dyDescent="0.25">
      <c r="A358" s="17" t="s">
        <v>171</v>
      </c>
      <c r="B358" s="17" t="s">
        <v>172</v>
      </c>
      <c r="C358" s="18">
        <v>42355</v>
      </c>
      <c r="D358" s="18">
        <v>42357</v>
      </c>
      <c r="E358" s="21">
        <v>2</v>
      </c>
      <c r="F358" s="17" t="s">
        <v>3508</v>
      </c>
      <c r="G358" s="17" t="s">
        <v>3509</v>
      </c>
      <c r="H358" s="16">
        <v>14</v>
      </c>
      <c r="I358" s="17" t="s">
        <v>13</v>
      </c>
      <c r="J358" t="str">
        <f t="shared" si="11"/>
        <v>N13.1, N17.9, E87.2, Q60.0, I12.0, N18.6, E87.5, D53.9, E78.5, J44.9, Z90.5, I34.0, Z99.2, Z88.5</v>
      </c>
      <c r="K358" s="33" t="str">
        <f t="shared" si="12"/>
        <v/>
      </c>
    </row>
    <row r="359" spans="1:11" x14ac:dyDescent="0.25">
      <c r="A359" s="17" t="s">
        <v>171</v>
      </c>
      <c r="B359" s="17" t="s">
        <v>172</v>
      </c>
      <c r="C359" s="18">
        <v>42355</v>
      </c>
      <c r="D359" s="18">
        <v>42357</v>
      </c>
      <c r="E359" s="21">
        <v>2</v>
      </c>
      <c r="F359" s="17" t="s">
        <v>3265</v>
      </c>
      <c r="G359" s="17" t="s">
        <v>3266</v>
      </c>
      <c r="H359" s="16">
        <v>15</v>
      </c>
      <c r="I359" s="17" t="s">
        <v>13</v>
      </c>
      <c r="J359" t="str">
        <f t="shared" si="11"/>
        <v>N13.1, N17.9, E87.2, Q60.0, I12.0, N18.6, E87.5, D53.9, E78.5, J44.9, Z90.5, I34.0, Z99.2, Z88.5, Z87.891</v>
      </c>
      <c r="K359" s="33" t="str">
        <f t="shared" si="12"/>
        <v/>
      </c>
    </row>
    <row r="360" spans="1:11" x14ac:dyDescent="0.25">
      <c r="A360" s="17" t="s">
        <v>171</v>
      </c>
      <c r="B360" s="17" t="s">
        <v>172</v>
      </c>
      <c r="C360" s="18">
        <v>42355</v>
      </c>
      <c r="D360" s="18">
        <v>42357</v>
      </c>
      <c r="E360" s="21">
        <v>2</v>
      </c>
      <c r="F360" s="17" t="s">
        <v>3506</v>
      </c>
      <c r="G360" s="17" t="s">
        <v>3507</v>
      </c>
      <c r="H360" s="16">
        <v>16</v>
      </c>
      <c r="I360" s="17" t="s">
        <v>13</v>
      </c>
      <c r="J360" t="str">
        <f t="shared" si="11"/>
        <v>N13.1, N17.9, E87.2, Q60.0, I12.0, N18.6, E87.5, D53.9, E78.5, J44.9, Z90.5, I34.0, Z99.2, Z88.5, Z87.891, Z85.3</v>
      </c>
      <c r="K360" s="33" t="str">
        <f t="shared" si="12"/>
        <v>Last</v>
      </c>
    </row>
    <row r="361" spans="1:11" x14ac:dyDescent="0.25">
      <c r="A361" s="17" t="s">
        <v>184</v>
      </c>
      <c r="B361" s="17" t="s">
        <v>191</v>
      </c>
      <c r="C361" s="18">
        <v>42388</v>
      </c>
      <c r="D361" s="18">
        <v>42390</v>
      </c>
      <c r="E361" s="21">
        <v>2</v>
      </c>
      <c r="F361" s="17" t="s">
        <v>182</v>
      </c>
      <c r="G361" s="17" t="s">
        <v>183</v>
      </c>
      <c r="H361" s="16">
        <v>1</v>
      </c>
      <c r="I361" s="17" t="s">
        <v>3237</v>
      </c>
      <c r="J361" t="str">
        <f t="shared" si="11"/>
        <v>I50.33</v>
      </c>
      <c r="K361" s="33" t="str">
        <f t="shared" si="12"/>
        <v/>
      </c>
    </row>
    <row r="362" spans="1:11" x14ac:dyDescent="0.25">
      <c r="A362" s="17" t="s">
        <v>184</v>
      </c>
      <c r="B362" s="17" t="s">
        <v>191</v>
      </c>
      <c r="C362" s="18">
        <v>42388</v>
      </c>
      <c r="D362" s="18">
        <v>42390</v>
      </c>
      <c r="E362" s="21">
        <v>2</v>
      </c>
      <c r="F362" s="17" t="s">
        <v>245</v>
      </c>
      <c r="G362" s="17" t="s">
        <v>246</v>
      </c>
      <c r="H362" s="16">
        <v>2</v>
      </c>
      <c r="I362" s="17" t="s">
        <v>3237</v>
      </c>
      <c r="J362" t="str">
        <f t="shared" si="11"/>
        <v>I50.33, J96.01</v>
      </c>
      <c r="K362" s="33" t="str">
        <f t="shared" si="12"/>
        <v/>
      </c>
    </row>
    <row r="363" spans="1:11" x14ac:dyDescent="0.25">
      <c r="A363" s="17" t="s">
        <v>184</v>
      </c>
      <c r="B363" s="17" t="s">
        <v>191</v>
      </c>
      <c r="C363" s="18">
        <v>42388</v>
      </c>
      <c r="D363" s="18">
        <v>42390</v>
      </c>
      <c r="E363" s="21">
        <v>2</v>
      </c>
      <c r="F363" s="17" t="s">
        <v>25</v>
      </c>
      <c r="G363" s="17" t="s">
        <v>26</v>
      </c>
      <c r="H363" s="16">
        <v>3</v>
      </c>
      <c r="I363" s="17" t="s">
        <v>3237</v>
      </c>
      <c r="J363" t="str">
        <f t="shared" si="11"/>
        <v>I50.33, J96.01, I48.2</v>
      </c>
      <c r="K363" s="33" t="str">
        <f t="shared" si="12"/>
        <v/>
      </c>
    </row>
    <row r="364" spans="1:11" x14ac:dyDescent="0.25">
      <c r="A364" s="17" t="s">
        <v>184</v>
      </c>
      <c r="B364" s="17" t="s">
        <v>191</v>
      </c>
      <c r="C364" s="18">
        <v>42388</v>
      </c>
      <c r="D364" s="18">
        <v>42390</v>
      </c>
      <c r="E364" s="21">
        <v>2</v>
      </c>
      <c r="F364" s="17" t="s">
        <v>3261</v>
      </c>
      <c r="G364" s="17" t="s">
        <v>3262</v>
      </c>
      <c r="H364" s="16">
        <v>4</v>
      </c>
      <c r="I364" s="17" t="s">
        <v>3331</v>
      </c>
      <c r="J364" t="str">
        <f t="shared" si="11"/>
        <v>I50.33, J96.01, I48.2, Z66</v>
      </c>
      <c r="K364" s="33" t="str">
        <f t="shared" si="12"/>
        <v/>
      </c>
    </row>
    <row r="365" spans="1:11" x14ac:dyDescent="0.25">
      <c r="A365" s="17" t="s">
        <v>184</v>
      </c>
      <c r="B365" s="17" t="s">
        <v>191</v>
      </c>
      <c r="C365" s="18">
        <v>42388</v>
      </c>
      <c r="D365" s="18">
        <v>42390</v>
      </c>
      <c r="E365" s="21">
        <v>2</v>
      </c>
      <c r="F365" s="17" t="s">
        <v>594</v>
      </c>
      <c r="G365" s="17" t="s">
        <v>595</v>
      </c>
      <c r="H365" s="16">
        <v>5</v>
      </c>
      <c r="I365" s="17" t="s">
        <v>3237</v>
      </c>
      <c r="J365" t="str">
        <f t="shared" si="11"/>
        <v>I50.33, J96.01, I48.2, Z66, I10</v>
      </c>
      <c r="K365" s="33" t="str">
        <f t="shared" si="12"/>
        <v/>
      </c>
    </row>
    <row r="366" spans="1:11" x14ac:dyDescent="0.25">
      <c r="A366" s="17" t="s">
        <v>184</v>
      </c>
      <c r="B366" s="17" t="s">
        <v>191</v>
      </c>
      <c r="C366" s="18">
        <v>42388</v>
      </c>
      <c r="D366" s="18">
        <v>42390</v>
      </c>
      <c r="E366" s="21">
        <v>2</v>
      </c>
      <c r="F366" s="17" t="s">
        <v>3238</v>
      </c>
      <c r="G366" s="17" t="s">
        <v>3239</v>
      </c>
      <c r="H366" s="16">
        <v>6</v>
      </c>
      <c r="I366" s="17" t="s">
        <v>3237</v>
      </c>
      <c r="J366" t="str">
        <f t="shared" si="11"/>
        <v>I50.33, J96.01, I48.2, Z66, I10, E78.5</v>
      </c>
      <c r="K366" s="33" t="str">
        <f t="shared" si="12"/>
        <v/>
      </c>
    </row>
    <row r="367" spans="1:11" x14ac:dyDescent="0.25">
      <c r="A367" s="17" t="s">
        <v>184</v>
      </c>
      <c r="B367" s="17" t="s">
        <v>191</v>
      </c>
      <c r="C367" s="18">
        <v>42388</v>
      </c>
      <c r="D367" s="18">
        <v>42390</v>
      </c>
      <c r="E367" s="21">
        <v>2</v>
      </c>
      <c r="F367" s="17" t="s">
        <v>3308</v>
      </c>
      <c r="G367" s="17" t="s">
        <v>3309</v>
      </c>
      <c r="H367" s="16">
        <v>7</v>
      </c>
      <c r="I367" s="17" t="s">
        <v>13</v>
      </c>
      <c r="J367" t="str">
        <f t="shared" si="11"/>
        <v>I50.33, J96.01, I48.2, Z66, I10, E78.5, Z91.81</v>
      </c>
      <c r="K367" s="33" t="str">
        <f t="shared" si="12"/>
        <v/>
      </c>
    </row>
    <row r="368" spans="1:11" x14ac:dyDescent="0.25">
      <c r="A368" s="17" t="s">
        <v>184</v>
      </c>
      <c r="B368" s="17" t="s">
        <v>191</v>
      </c>
      <c r="C368" s="18">
        <v>42388</v>
      </c>
      <c r="D368" s="18">
        <v>42390</v>
      </c>
      <c r="E368" s="21">
        <v>2</v>
      </c>
      <c r="F368" s="17" t="s">
        <v>3436</v>
      </c>
      <c r="G368" s="17" t="s">
        <v>3437</v>
      </c>
      <c r="H368" s="16">
        <v>8</v>
      </c>
      <c r="I368" s="17" t="s">
        <v>13</v>
      </c>
      <c r="J368" t="str">
        <f t="shared" si="11"/>
        <v>I50.33, J96.01, I48.2, Z66, I10, E78.5, Z91.81, Z86.73</v>
      </c>
      <c r="K368" s="33" t="str">
        <f t="shared" si="12"/>
        <v>Last</v>
      </c>
    </row>
    <row r="369" spans="1:11" x14ac:dyDescent="0.25">
      <c r="A369" s="17" t="s">
        <v>200</v>
      </c>
      <c r="B369" s="17" t="s">
        <v>204</v>
      </c>
      <c r="C369" s="18">
        <v>42345</v>
      </c>
      <c r="D369" s="18">
        <v>42348</v>
      </c>
      <c r="E369" s="21">
        <v>3</v>
      </c>
      <c r="F369" s="17" t="s">
        <v>182</v>
      </c>
      <c r="G369" s="17" t="s">
        <v>183</v>
      </c>
      <c r="H369" s="16">
        <v>1</v>
      </c>
      <c r="I369" s="17" t="s">
        <v>3237</v>
      </c>
      <c r="J369" t="str">
        <f t="shared" si="11"/>
        <v>I50.33</v>
      </c>
      <c r="K369" s="33" t="str">
        <f t="shared" si="12"/>
        <v/>
      </c>
    </row>
    <row r="370" spans="1:11" x14ac:dyDescent="0.25">
      <c r="A370" s="17" t="s">
        <v>200</v>
      </c>
      <c r="B370" s="17" t="s">
        <v>204</v>
      </c>
      <c r="C370" s="18">
        <v>42345</v>
      </c>
      <c r="D370" s="18">
        <v>42348</v>
      </c>
      <c r="E370" s="21">
        <v>3</v>
      </c>
      <c r="F370" s="17" t="s">
        <v>1032</v>
      </c>
      <c r="G370" s="17" t="s">
        <v>1033</v>
      </c>
      <c r="H370" s="16">
        <v>2</v>
      </c>
      <c r="I370" s="17" t="s">
        <v>3237</v>
      </c>
      <c r="J370" t="str">
        <f t="shared" si="11"/>
        <v>I50.33, E87.2</v>
      </c>
      <c r="K370" s="33" t="str">
        <f t="shared" si="12"/>
        <v/>
      </c>
    </row>
    <row r="371" spans="1:11" x14ac:dyDescent="0.25">
      <c r="A371" s="17" t="s">
        <v>200</v>
      </c>
      <c r="B371" s="17" t="s">
        <v>204</v>
      </c>
      <c r="C371" s="18">
        <v>42345</v>
      </c>
      <c r="D371" s="18">
        <v>42348</v>
      </c>
      <c r="E371" s="21">
        <v>3</v>
      </c>
      <c r="F371" s="17" t="s">
        <v>782</v>
      </c>
      <c r="G371" s="17" t="s">
        <v>783</v>
      </c>
      <c r="H371" s="16">
        <v>3</v>
      </c>
      <c r="I371" s="17" t="s">
        <v>3237</v>
      </c>
      <c r="J371" t="str">
        <f t="shared" si="11"/>
        <v>I50.33, E87.2, E11.649</v>
      </c>
      <c r="K371" s="33" t="str">
        <f t="shared" si="12"/>
        <v/>
      </c>
    </row>
    <row r="372" spans="1:11" x14ac:dyDescent="0.25">
      <c r="A372" s="17" t="s">
        <v>200</v>
      </c>
      <c r="B372" s="17" t="s">
        <v>204</v>
      </c>
      <c r="C372" s="18">
        <v>42345</v>
      </c>
      <c r="D372" s="18">
        <v>42348</v>
      </c>
      <c r="E372" s="21">
        <v>3</v>
      </c>
      <c r="F372" s="17" t="s">
        <v>38</v>
      </c>
      <c r="G372" s="17" t="s">
        <v>39</v>
      </c>
      <c r="H372" s="16">
        <v>4</v>
      </c>
      <c r="I372" s="17" t="s">
        <v>3237</v>
      </c>
      <c r="J372" t="str">
        <f t="shared" si="11"/>
        <v>I50.33, E87.2, E11.649, N17.9</v>
      </c>
      <c r="K372" s="33" t="str">
        <f t="shared" si="12"/>
        <v/>
      </c>
    </row>
    <row r="373" spans="1:11" x14ac:dyDescent="0.25">
      <c r="A373" s="17" t="s">
        <v>200</v>
      </c>
      <c r="B373" s="17" t="s">
        <v>204</v>
      </c>
      <c r="C373" s="18">
        <v>42345</v>
      </c>
      <c r="D373" s="18">
        <v>42348</v>
      </c>
      <c r="E373" s="21">
        <v>3</v>
      </c>
      <c r="F373" s="17" t="s">
        <v>3334</v>
      </c>
      <c r="G373" s="17" t="s">
        <v>3335</v>
      </c>
      <c r="H373" s="16">
        <v>5</v>
      </c>
      <c r="I373" s="17" t="s">
        <v>13</v>
      </c>
      <c r="J373" t="str">
        <f t="shared" si="11"/>
        <v>I50.33, E87.2, E11.649, N17.9, Z68.41</v>
      </c>
      <c r="K373" s="33" t="str">
        <f t="shared" si="12"/>
        <v/>
      </c>
    </row>
    <row r="374" spans="1:11" x14ac:dyDescent="0.25">
      <c r="A374" s="17" t="s">
        <v>200</v>
      </c>
      <c r="B374" s="17" t="s">
        <v>204</v>
      </c>
      <c r="C374" s="18">
        <v>42345</v>
      </c>
      <c r="D374" s="18">
        <v>42348</v>
      </c>
      <c r="E374" s="21">
        <v>3</v>
      </c>
      <c r="F374" s="17" t="s">
        <v>3484</v>
      </c>
      <c r="G374" s="17" t="s">
        <v>3485</v>
      </c>
      <c r="H374" s="16">
        <v>6</v>
      </c>
      <c r="I374" s="17" t="s">
        <v>3237</v>
      </c>
      <c r="J374" t="str">
        <f t="shared" si="11"/>
        <v>I50.33, E87.2, E11.649, N17.9, Z68.41, N18.3</v>
      </c>
      <c r="K374" s="33" t="str">
        <f t="shared" si="12"/>
        <v/>
      </c>
    </row>
    <row r="375" spans="1:11" x14ac:dyDescent="0.25">
      <c r="A375" s="17" t="s">
        <v>200</v>
      </c>
      <c r="B375" s="17" t="s">
        <v>204</v>
      </c>
      <c r="C375" s="18">
        <v>42345</v>
      </c>
      <c r="D375" s="18">
        <v>42348</v>
      </c>
      <c r="E375" s="21">
        <v>3</v>
      </c>
      <c r="F375" s="17" t="s">
        <v>3516</v>
      </c>
      <c r="G375" s="17" t="s">
        <v>3517</v>
      </c>
      <c r="H375" s="16">
        <v>7</v>
      </c>
      <c r="I375" s="17" t="s">
        <v>3237</v>
      </c>
      <c r="J375" t="str">
        <f t="shared" si="11"/>
        <v>I50.33, E87.2, E11.649, N17.9, Z68.41, N18.3, I24.8</v>
      </c>
      <c r="K375" s="33" t="str">
        <f t="shared" si="12"/>
        <v/>
      </c>
    </row>
    <row r="376" spans="1:11" x14ac:dyDescent="0.25">
      <c r="A376" s="17" t="s">
        <v>200</v>
      </c>
      <c r="B376" s="17" t="s">
        <v>204</v>
      </c>
      <c r="C376" s="18">
        <v>42345</v>
      </c>
      <c r="D376" s="18">
        <v>42348</v>
      </c>
      <c r="E376" s="21">
        <v>3</v>
      </c>
      <c r="F376" s="17" t="s">
        <v>3376</v>
      </c>
      <c r="G376" s="17" t="s">
        <v>3377</v>
      </c>
      <c r="H376" s="16">
        <v>8</v>
      </c>
      <c r="I376" s="17" t="s">
        <v>3237</v>
      </c>
      <c r="J376" t="str">
        <f t="shared" si="11"/>
        <v>I50.33, E87.2, E11.649, N17.9, Z68.41, N18.3, I24.8, I07.1</v>
      </c>
      <c r="K376" s="33" t="str">
        <f t="shared" si="12"/>
        <v/>
      </c>
    </row>
    <row r="377" spans="1:11" x14ac:dyDescent="0.25">
      <c r="A377" s="17" t="s">
        <v>200</v>
      </c>
      <c r="B377" s="17" t="s">
        <v>204</v>
      </c>
      <c r="C377" s="18">
        <v>42345</v>
      </c>
      <c r="D377" s="18">
        <v>42348</v>
      </c>
      <c r="E377" s="21">
        <v>3</v>
      </c>
      <c r="F377" s="17" t="s">
        <v>196</v>
      </c>
      <c r="G377" s="17" t="s">
        <v>197</v>
      </c>
      <c r="H377" s="16">
        <v>9</v>
      </c>
      <c r="I377" s="17" t="s">
        <v>3237</v>
      </c>
      <c r="J377" t="str">
        <f t="shared" si="11"/>
        <v>I50.33, E87.2, E11.649, N17.9, Z68.41, N18.3, I24.8, I07.1, E87.1</v>
      </c>
      <c r="K377" s="33" t="str">
        <f t="shared" si="12"/>
        <v/>
      </c>
    </row>
    <row r="378" spans="1:11" x14ac:dyDescent="0.25">
      <c r="A378" s="17" t="s">
        <v>200</v>
      </c>
      <c r="B378" s="17" t="s">
        <v>204</v>
      </c>
      <c r="C378" s="18">
        <v>42345</v>
      </c>
      <c r="D378" s="18">
        <v>42348</v>
      </c>
      <c r="E378" s="21">
        <v>3</v>
      </c>
      <c r="F378" s="17" t="s">
        <v>3283</v>
      </c>
      <c r="G378" s="17" t="s">
        <v>467</v>
      </c>
      <c r="H378" s="16">
        <v>10</v>
      </c>
      <c r="I378" s="17" t="s">
        <v>3237</v>
      </c>
      <c r="J378" t="str">
        <f t="shared" si="11"/>
        <v>I50.33, E87.2, E11.649, N17.9, Z68.41, N18.3, I24.8, I07.1, E87.1, I25.10</v>
      </c>
      <c r="K378" s="33" t="str">
        <f t="shared" si="12"/>
        <v/>
      </c>
    </row>
    <row r="379" spans="1:11" x14ac:dyDescent="0.25">
      <c r="A379" s="17" t="s">
        <v>200</v>
      </c>
      <c r="B379" s="17" t="s">
        <v>204</v>
      </c>
      <c r="C379" s="18">
        <v>42345</v>
      </c>
      <c r="D379" s="18">
        <v>42348</v>
      </c>
      <c r="E379" s="21">
        <v>3</v>
      </c>
      <c r="F379" s="17" t="s">
        <v>361</v>
      </c>
      <c r="G379" s="17" t="s">
        <v>362</v>
      </c>
      <c r="H379" s="16">
        <v>11</v>
      </c>
      <c r="I379" s="17" t="s">
        <v>3237</v>
      </c>
      <c r="J379" t="str">
        <f t="shared" si="11"/>
        <v>I50.33, E87.2, E11.649, N17.9, Z68.41, N18.3, I24.8, I07.1, E87.1, I25.10, E87.5</v>
      </c>
      <c r="K379" s="33" t="str">
        <f t="shared" si="12"/>
        <v/>
      </c>
    </row>
    <row r="380" spans="1:11" x14ac:dyDescent="0.25">
      <c r="A380" s="17" t="s">
        <v>200</v>
      </c>
      <c r="B380" s="17" t="s">
        <v>204</v>
      </c>
      <c r="C380" s="18">
        <v>42345</v>
      </c>
      <c r="D380" s="18">
        <v>42348</v>
      </c>
      <c r="E380" s="21">
        <v>3</v>
      </c>
      <c r="F380" s="17" t="s">
        <v>3434</v>
      </c>
      <c r="G380" s="17" t="s">
        <v>3435</v>
      </c>
      <c r="H380" s="16">
        <v>12</v>
      </c>
      <c r="I380" s="17" t="s">
        <v>13</v>
      </c>
      <c r="J380" t="str">
        <f t="shared" si="11"/>
        <v>I50.33, E87.2, E11.649, N17.9, Z68.41, N18.3, I24.8, I07.1, E87.1, I25.10, E87.5, Z85.038</v>
      </c>
      <c r="K380" s="33" t="str">
        <f t="shared" si="12"/>
        <v/>
      </c>
    </row>
    <row r="381" spans="1:11" x14ac:dyDescent="0.25">
      <c r="A381" s="17" t="s">
        <v>200</v>
      </c>
      <c r="B381" s="17" t="s">
        <v>204</v>
      </c>
      <c r="C381" s="18">
        <v>42345</v>
      </c>
      <c r="D381" s="18">
        <v>42348</v>
      </c>
      <c r="E381" s="21">
        <v>3</v>
      </c>
      <c r="F381" s="17" t="s">
        <v>3460</v>
      </c>
      <c r="G381" s="17" t="s">
        <v>3461</v>
      </c>
      <c r="H381" s="16">
        <v>13</v>
      </c>
      <c r="I381" s="17" t="s">
        <v>3237</v>
      </c>
      <c r="J381" t="str">
        <f t="shared" si="11"/>
        <v>I50.33, E87.2, E11.649, N17.9, Z68.41, N18.3, I24.8, I07.1, E87.1, I25.10, E87.5, Z85.038, Z90.49</v>
      </c>
      <c r="K381" s="33" t="str">
        <f t="shared" si="12"/>
        <v/>
      </c>
    </row>
    <row r="382" spans="1:11" x14ac:dyDescent="0.25">
      <c r="A382" s="17" t="s">
        <v>200</v>
      </c>
      <c r="B382" s="17" t="s">
        <v>204</v>
      </c>
      <c r="C382" s="18">
        <v>42345</v>
      </c>
      <c r="D382" s="18">
        <v>42348</v>
      </c>
      <c r="E382" s="21">
        <v>3</v>
      </c>
      <c r="F382" s="17" t="s">
        <v>3265</v>
      </c>
      <c r="G382" s="17" t="s">
        <v>3266</v>
      </c>
      <c r="H382" s="16">
        <v>14</v>
      </c>
      <c r="I382" s="17" t="s">
        <v>13</v>
      </c>
      <c r="J382" t="str">
        <f t="shared" si="11"/>
        <v>I50.33, E87.2, E11.649, N17.9, Z68.41, N18.3, I24.8, I07.1, E87.1, I25.10, E87.5, Z85.038, Z90.49, Z87.891</v>
      </c>
      <c r="K382" s="33" t="str">
        <f t="shared" si="12"/>
        <v/>
      </c>
    </row>
    <row r="383" spans="1:11" x14ac:dyDescent="0.25">
      <c r="A383" s="17" t="s">
        <v>200</v>
      </c>
      <c r="B383" s="17" t="s">
        <v>204</v>
      </c>
      <c r="C383" s="18">
        <v>42345</v>
      </c>
      <c r="D383" s="18">
        <v>42348</v>
      </c>
      <c r="E383" s="21">
        <v>3</v>
      </c>
      <c r="F383" s="17" t="s">
        <v>286</v>
      </c>
      <c r="G383" s="17" t="s">
        <v>287</v>
      </c>
      <c r="H383" s="16">
        <v>15</v>
      </c>
      <c r="I383" s="17" t="s">
        <v>3237</v>
      </c>
      <c r="J383" t="str">
        <f t="shared" si="11"/>
        <v>I50.33, E87.2, E11.649, N17.9, Z68.41, N18.3, I24.8, I07.1, E87.1, I25.10, E87.5, Z85.038, Z90.49, Z87.891, K21.9</v>
      </c>
      <c r="K383" s="33" t="str">
        <f t="shared" si="12"/>
        <v/>
      </c>
    </row>
    <row r="384" spans="1:11" x14ac:dyDescent="0.25">
      <c r="A384" s="17" t="s">
        <v>200</v>
      </c>
      <c r="B384" s="17" t="s">
        <v>204</v>
      </c>
      <c r="C384" s="18">
        <v>42345</v>
      </c>
      <c r="D384" s="18">
        <v>42348</v>
      </c>
      <c r="E384" s="21">
        <v>3</v>
      </c>
      <c r="F384" s="17" t="s">
        <v>1842</v>
      </c>
      <c r="G384" s="17" t="s">
        <v>1843</v>
      </c>
      <c r="H384" s="16">
        <v>16</v>
      </c>
      <c r="I384" s="17" t="s">
        <v>3237</v>
      </c>
      <c r="J384" t="str">
        <f t="shared" si="11"/>
        <v>I50.33, E87.2, E11.649, N17.9, Z68.41, N18.3, I24.8, I07.1, E87.1, I25.10, E87.5, Z85.038, Z90.49, Z87.891, K21.9, J44.9</v>
      </c>
      <c r="K384" s="33" t="str">
        <f t="shared" si="12"/>
        <v/>
      </c>
    </row>
    <row r="385" spans="1:11" x14ac:dyDescent="0.25">
      <c r="A385" s="17" t="s">
        <v>200</v>
      </c>
      <c r="B385" s="17" t="s">
        <v>204</v>
      </c>
      <c r="C385" s="18">
        <v>42345</v>
      </c>
      <c r="D385" s="18">
        <v>42348</v>
      </c>
      <c r="E385" s="21">
        <v>3</v>
      </c>
      <c r="F385" s="17" t="s">
        <v>3284</v>
      </c>
      <c r="G385" s="17" t="s">
        <v>3285</v>
      </c>
      <c r="H385" s="16">
        <v>17</v>
      </c>
      <c r="I385" s="17" t="s">
        <v>13</v>
      </c>
      <c r="J385" t="str">
        <f t="shared" si="11"/>
        <v>I50.33, E87.2, E11.649, N17.9, Z68.41, N18.3, I24.8, I07.1, E87.1, I25.10, E87.5, Z85.038, Z90.49, Z87.891, K21.9, J44.9, I25.2</v>
      </c>
      <c r="K385" s="33" t="str">
        <f t="shared" si="12"/>
        <v/>
      </c>
    </row>
    <row r="386" spans="1:11" x14ac:dyDescent="0.25">
      <c r="A386" s="17" t="s">
        <v>200</v>
      </c>
      <c r="B386" s="17" t="s">
        <v>204</v>
      </c>
      <c r="C386" s="18">
        <v>42345</v>
      </c>
      <c r="D386" s="18">
        <v>42348</v>
      </c>
      <c r="E386" s="21">
        <v>3</v>
      </c>
      <c r="F386" s="17" t="s">
        <v>3320</v>
      </c>
      <c r="G386" s="17" t="s">
        <v>3321</v>
      </c>
      <c r="H386" s="16">
        <v>18</v>
      </c>
      <c r="I386" s="17" t="s">
        <v>3237</v>
      </c>
      <c r="J386" t="str">
        <f t="shared" si="11"/>
        <v>I50.33, E87.2, E11.649, N17.9, Z68.41, N18.3, I24.8, I07.1, E87.1, I25.10, E87.5, Z85.038, Z90.49, Z87.891, K21.9, J44.9, I25.2, G47.33</v>
      </c>
      <c r="K386" s="33" t="str">
        <f t="shared" si="12"/>
        <v/>
      </c>
    </row>
    <row r="387" spans="1:11" x14ac:dyDescent="0.25">
      <c r="A387" s="17" t="s">
        <v>200</v>
      </c>
      <c r="B387" s="17" t="s">
        <v>204</v>
      </c>
      <c r="C387" s="18">
        <v>42345</v>
      </c>
      <c r="D387" s="18">
        <v>42348</v>
      </c>
      <c r="E387" s="21">
        <v>3</v>
      </c>
      <c r="F387" s="17" t="s">
        <v>3514</v>
      </c>
      <c r="G387" s="17" t="s">
        <v>3515</v>
      </c>
      <c r="H387" s="16">
        <v>19</v>
      </c>
      <c r="I387" s="17" t="s">
        <v>3237</v>
      </c>
      <c r="J387" t="str">
        <f t="shared" si="11"/>
        <v>I50.33, E87.2, E11.649, N17.9, Z68.41, N18.3, I24.8, I07.1, E87.1, I25.10, E87.5, Z85.038, Z90.49, Z87.891, K21.9, J44.9, I25.2, G47.33, F32.9</v>
      </c>
      <c r="K387" s="33" t="str">
        <f t="shared" si="12"/>
        <v/>
      </c>
    </row>
    <row r="388" spans="1:11" x14ac:dyDescent="0.25">
      <c r="A388" s="17" t="s">
        <v>200</v>
      </c>
      <c r="B388" s="17" t="s">
        <v>204</v>
      </c>
      <c r="C388" s="18">
        <v>42345</v>
      </c>
      <c r="D388" s="18">
        <v>42348</v>
      </c>
      <c r="E388" s="21">
        <v>3</v>
      </c>
      <c r="F388" s="17" t="s">
        <v>3238</v>
      </c>
      <c r="G388" s="17" t="s">
        <v>3239</v>
      </c>
      <c r="H388" s="16">
        <v>20</v>
      </c>
      <c r="I388" s="17" t="s">
        <v>3237</v>
      </c>
      <c r="J388" t="str">
        <f t="shared" si="11"/>
        <v>I50.33, E87.2, E11.649, N17.9, Z68.41, N18.3, I24.8, I07.1, E87.1, I25.10, E87.5, Z85.038, Z90.49, Z87.891, K21.9, J44.9, I25.2, G47.33, F32.9, E78.5</v>
      </c>
      <c r="K388" s="33" t="str">
        <f t="shared" si="12"/>
        <v/>
      </c>
    </row>
    <row r="389" spans="1:11" x14ac:dyDescent="0.25">
      <c r="A389" s="17" t="s">
        <v>200</v>
      </c>
      <c r="B389" s="17" t="s">
        <v>204</v>
      </c>
      <c r="C389" s="18">
        <v>42345</v>
      </c>
      <c r="D389" s="18">
        <v>42348</v>
      </c>
      <c r="E389" s="21">
        <v>3</v>
      </c>
      <c r="F389" s="17" t="s">
        <v>216</v>
      </c>
      <c r="G389" s="17" t="s">
        <v>217</v>
      </c>
      <c r="H389" s="16">
        <v>21</v>
      </c>
      <c r="I389" s="17" t="s">
        <v>3237</v>
      </c>
      <c r="J389" t="str">
        <f t="shared" si="11"/>
        <v>I50.33, E87.2, E11.649, N17.9, Z68.41, N18.3, I24.8, I07.1, E87.1, I25.10, E87.5, Z85.038, Z90.49, Z87.891, K21.9, J44.9, I25.2, G47.33, F32.9, E78.5, I12.9</v>
      </c>
      <c r="K389" s="33" t="str">
        <f t="shared" si="12"/>
        <v/>
      </c>
    </row>
    <row r="390" spans="1:11" x14ac:dyDescent="0.25">
      <c r="A390" s="17" t="s">
        <v>200</v>
      </c>
      <c r="B390" s="17" t="s">
        <v>204</v>
      </c>
      <c r="C390" s="18">
        <v>42345</v>
      </c>
      <c r="D390" s="18">
        <v>42348</v>
      </c>
      <c r="E390" s="21">
        <v>3</v>
      </c>
      <c r="F390" s="17" t="s">
        <v>893</v>
      </c>
      <c r="G390" s="17" t="s">
        <v>894</v>
      </c>
      <c r="H390" s="16">
        <v>22</v>
      </c>
      <c r="I390" s="17" t="s">
        <v>3237</v>
      </c>
      <c r="J390" t="str">
        <f t="shared" ref="J390:J453" si="13">IF(B390=B389,J389&amp;", "&amp;F390,F390)</f>
        <v>I50.33, E87.2, E11.649, N17.9, Z68.41, N18.3, I24.8, I07.1, E87.1, I25.10, E87.5, Z85.038, Z90.49, Z87.891, K21.9, J44.9, I25.2, G47.33, F32.9, E78.5, I12.9, D50.9</v>
      </c>
      <c r="K390" s="33" t="str">
        <f t="shared" si="12"/>
        <v/>
      </c>
    </row>
    <row r="391" spans="1:11" x14ac:dyDescent="0.25">
      <c r="A391" s="17" t="s">
        <v>200</v>
      </c>
      <c r="B391" s="17" t="s">
        <v>204</v>
      </c>
      <c r="C391" s="18">
        <v>42345</v>
      </c>
      <c r="D391" s="18">
        <v>42348</v>
      </c>
      <c r="E391" s="21">
        <v>3</v>
      </c>
      <c r="F391" s="17" t="s">
        <v>3329</v>
      </c>
      <c r="G391" s="17" t="s">
        <v>3330</v>
      </c>
      <c r="H391" s="16">
        <v>23</v>
      </c>
      <c r="I391" s="17" t="s">
        <v>3237</v>
      </c>
      <c r="J391" t="str">
        <f t="shared" si="13"/>
        <v>I50.33, E87.2, E11.649, N17.9, Z68.41, N18.3, I24.8, I07.1, E87.1, I25.10, E87.5, Z85.038, Z90.49, Z87.891, K21.9, J44.9, I25.2, G47.33, F32.9, E78.5, I12.9, D50.9, R33.9</v>
      </c>
      <c r="K391" s="33" t="str">
        <f t="shared" si="12"/>
        <v/>
      </c>
    </row>
    <row r="392" spans="1:11" x14ac:dyDescent="0.25">
      <c r="A392" s="17" t="s">
        <v>200</v>
      </c>
      <c r="B392" s="17" t="s">
        <v>204</v>
      </c>
      <c r="C392" s="18">
        <v>42345</v>
      </c>
      <c r="D392" s="18">
        <v>42348</v>
      </c>
      <c r="E392" s="21">
        <v>3</v>
      </c>
      <c r="F392" s="17" t="s">
        <v>3316</v>
      </c>
      <c r="G392" s="17" t="s">
        <v>3317</v>
      </c>
      <c r="H392" s="16">
        <v>24</v>
      </c>
      <c r="I392" s="17" t="s">
        <v>3237</v>
      </c>
      <c r="J392" t="str">
        <f t="shared" si="13"/>
        <v>I50.33, E87.2, E11.649, N17.9, Z68.41, N18.3, I24.8, I07.1, E87.1, I25.10, E87.5, Z85.038, Z90.49, Z87.891, K21.9, J44.9, I25.2, G47.33, F32.9, E78.5, I12.9, D50.9, R33.9, E66.01</v>
      </c>
      <c r="K392" s="33" t="str">
        <f t="shared" si="12"/>
        <v/>
      </c>
    </row>
    <row r="393" spans="1:11" x14ac:dyDescent="0.25">
      <c r="A393" s="17" t="s">
        <v>200</v>
      </c>
      <c r="B393" s="17" t="s">
        <v>204</v>
      </c>
      <c r="C393" s="18">
        <v>42345</v>
      </c>
      <c r="D393" s="18">
        <v>42348</v>
      </c>
      <c r="E393" s="21">
        <v>3</v>
      </c>
      <c r="F393" s="17" t="s">
        <v>3336</v>
      </c>
      <c r="G393" s="17" t="s">
        <v>3337</v>
      </c>
      <c r="H393" s="16">
        <v>25</v>
      </c>
      <c r="I393" s="17" t="s">
        <v>13</v>
      </c>
      <c r="J393" t="str">
        <f t="shared" si="13"/>
        <v>I50.33, E87.2, E11.649, N17.9, Z68.41, N18.3, I24.8, I07.1, E87.1, I25.10, E87.5, Z85.038, Z90.49, Z87.891, K21.9, J44.9, I25.2, G47.33, F32.9, E78.5, I12.9, D50.9, R33.9, E66.01, Z95.5</v>
      </c>
      <c r="K393" s="33" t="str">
        <f t="shared" si="12"/>
        <v/>
      </c>
    </row>
    <row r="394" spans="1:11" x14ac:dyDescent="0.25">
      <c r="A394" s="17" t="s">
        <v>200</v>
      </c>
      <c r="B394" s="17" t="s">
        <v>204</v>
      </c>
      <c r="C394" s="18">
        <v>42345</v>
      </c>
      <c r="D394" s="18">
        <v>42348</v>
      </c>
      <c r="E394" s="21">
        <v>3</v>
      </c>
      <c r="F394" s="17" t="s">
        <v>3518</v>
      </c>
      <c r="G394" s="17" t="s">
        <v>3519</v>
      </c>
      <c r="H394" s="16">
        <v>26</v>
      </c>
      <c r="I394" s="17" t="s">
        <v>3237</v>
      </c>
      <c r="J394" t="str">
        <f t="shared" si="13"/>
        <v>I50.33, E87.2, E11.649, N17.9, Z68.41, N18.3, I24.8, I07.1, E87.1, I25.10, E87.5, Z85.038, Z90.49, Z87.891, K21.9, J44.9, I25.2, G47.33, F32.9, E78.5, I12.9, D50.9, R33.9, E66.01, Z95.5, R06.00</v>
      </c>
      <c r="K394" s="33" t="str">
        <f t="shared" si="12"/>
        <v>Last</v>
      </c>
    </row>
    <row r="395" spans="1:11" x14ac:dyDescent="0.25">
      <c r="A395" s="17" t="s">
        <v>200</v>
      </c>
      <c r="B395" s="17" t="s">
        <v>205</v>
      </c>
      <c r="C395" s="18">
        <v>42374</v>
      </c>
      <c r="D395" s="18">
        <v>42379</v>
      </c>
      <c r="E395" s="21">
        <v>5</v>
      </c>
      <c r="F395" s="17" t="s">
        <v>112</v>
      </c>
      <c r="G395" s="17" t="s">
        <v>113</v>
      </c>
      <c r="H395" s="16">
        <v>1</v>
      </c>
      <c r="I395" s="17" t="s">
        <v>3237</v>
      </c>
      <c r="J395" t="str">
        <f t="shared" si="13"/>
        <v>J44.1</v>
      </c>
      <c r="K395" s="33" t="str">
        <f t="shared" si="12"/>
        <v/>
      </c>
    </row>
    <row r="396" spans="1:11" x14ac:dyDescent="0.25">
      <c r="A396" s="17" t="s">
        <v>200</v>
      </c>
      <c r="B396" s="17" t="s">
        <v>205</v>
      </c>
      <c r="C396" s="18">
        <v>42374</v>
      </c>
      <c r="D396" s="18">
        <v>42379</v>
      </c>
      <c r="E396" s="21">
        <v>5</v>
      </c>
      <c r="F396" s="17" t="s">
        <v>114</v>
      </c>
      <c r="G396" s="17" t="s">
        <v>115</v>
      </c>
      <c r="H396" s="16">
        <v>2</v>
      </c>
      <c r="I396" s="17" t="s">
        <v>3237</v>
      </c>
      <c r="J396" t="str">
        <f t="shared" si="13"/>
        <v>J44.1, J96.22</v>
      </c>
      <c r="K396" s="33" t="str">
        <f t="shared" si="12"/>
        <v/>
      </c>
    </row>
    <row r="397" spans="1:11" x14ac:dyDescent="0.25">
      <c r="A397" s="17" t="s">
        <v>200</v>
      </c>
      <c r="B397" s="17" t="s">
        <v>205</v>
      </c>
      <c r="C397" s="18">
        <v>42374</v>
      </c>
      <c r="D397" s="18">
        <v>42379</v>
      </c>
      <c r="E397" s="21">
        <v>5</v>
      </c>
      <c r="F397" s="17" t="s">
        <v>52</v>
      </c>
      <c r="G397" s="17" t="s">
        <v>53</v>
      </c>
      <c r="H397" s="16">
        <v>3</v>
      </c>
      <c r="I397" s="17" t="s">
        <v>3237</v>
      </c>
      <c r="J397" t="str">
        <f t="shared" si="13"/>
        <v>J44.1, J96.22, I50.43</v>
      </c>
      <c r="K397" s="33" t="str">
        <f t="shared" si="12"/>
        <v/>
      </c>
    </row>
    <row r="398" spans="1:11" x14ac:dyDescent="0.25">
      <c r="A398" s="17" t="s">
        <v>200</v>
      </c>
      <c r="B398" s="17" t="s">
        <v>205</v>
      </c>
      <c r="C398" s="18">
        <v>42374</v>
      </c>
      <c r="D398" s="18">
        <v>42379</v>
      </c>
      <c r="E398" s="21">
        <v>5</v>
      </c>
      <c r="F398" s="17" t="s">
        <v>38</v>
      </c>
      <c r="G398" s="17" t="s">
        <v>39</v>
      </c>
      <c r="H398" s="16">
        <v>4</v>
      </c>
      <c r="I398" s="17" t="s">
        <v>3331</v>
      </c>
      <c r="J398" t="str">
        <f t="shared" si="13"/>
        <v>J44.1, J96.22, I50.43, N17.9</v>
      </c>
      <c r="K398" s="33" t="str">
        <f t="shared" si="12"/>
        <v/>
      </c>
    </row>
    <row r="399" spans="1:11" x14ac:dyDescent="0.25">
      <c r="A399" s="17" t="s">
        <v>200</v>
      </c>
      <c r="B399" s="17" t="s">
        <v>205</v>
      </c>
      <c r="C399" s="18">
        <v>42374</v>
      </c>
      <c r="D399" s="18">
        <v>42379</v>
      </c>
      <c r="E399" s="21">
        <v>5</v>
      </c>
      <c r="F399" s="17" t="s">
        <v>3484</v>
      </c>
      <c r="G399" s="17" t="s">
        <v>3485</v>
      </c>
      <c r="H399" s="16">
        <v>5</v>
      </c>
      <c r="I399" s="17" t="s">
        <v>3237</v>
      </c>
      <c r="J399" t="str">
        <f t="shared" si="13"/>
        <v>J44.1, J96.22, I50.43, N17.9, N18.3</v>
      </c>
      <c r="K399" s="33" t="str">
        <f t="shared" si="12"/>
        <v/>
      </c>
    </row>
    <row r="400" spans="1:11" x14ac:dyDescent="0.25">
      <c r="A400" s="17" t="s">
        <v>200</v>
      </c>
      <c r="B400" s="17" t="s">
        <v>205</v>
      </c>
      <c r="C400" s="18">
        <v>42374</v>
      </c>
      <c r="D400" s="18">
        <v>42379</v>
      </c>
      <c r="E400" s="21">
        <v>5</v>
      </c>
      <c r="F400" s="17" t="s">
        <v>854</v>
      </c>
      <c r="G400" s="17" t="s">
        <v>855</v>
      </c>
      <c r="H400" s="16">
        <v>6</v>
      </c>
      <c r="I400" s="17" t="s">
        <v>3237</v>
      </c>
      <c r="J400" t="str">
        <f t="shared" si="13"/>
        <v>J44.1, J96.22, I50.43, N17.9, N18.3, E11.22</v>
      </c>
      <c r="K400" s="33" t="str">
        <f t="shared" si="12"/>
        <v/>
      </c>
    </row>
    <row r="401" spans="1:11" x14ac:dyDescent="0.25">
      <c r="A401" s="17" t="s">
        <v>200</v>
      </c>
      <c r="B401" s="17" t="s">
        <v>205</v>
      </c>
      <c r="C401" s="18">
        <v>42374</v>
      </c>
      <c r="D401" s="18">
        <v>42379</v>
      </c>
      <c r="E401" s="21">
        <v>5</v>
      </c>
      <c r="F401" s="17" t="s">
        <v>3352</v>
      </c>
      <c r="G401" s="17" t="s">
        <v>3353</v>
      </c>
      <c r="H401" s="16">
        <v>7</v>
      </c>
      <c r="I401" s="17" t="s">
        <v>3237</v>
      </c>
      <c r="J401" t="str">
        <f t="shared" si="13"/>
        <v>J44.1, J96.22, I50.43, N17.9, N18.3, E11.22, E11.40</v>
      </c>
      <c r="K401" s="33" t="str">
        <f t="shared" si="12"/>
        <v/>
      </c>
    </row>
    <row r="402" spans="1:11" x14ac:dyDescent="0.25">
      <c r="A402" s="17" t="s">
        <v>200</v>
      </c>
      <c r="B402" s="17" t="s">
        <v>205</v>
      </c>
      <c r="C402" s="18">
        <v>42374</v>
      </c>
      <c r="D402" s="18">
        <v>42379</v>
      </c>
      <c r="E402" s="21">
        <v>5</v>
      </c>
      <c r="F402" s="17" t="s">
        <v>1638</v>
      </c>
      <c r="G402" s="17" t="s">
        <v>1639</v>
      </c>
      <c r="H402" s="16">
        <v>8</v>
      </c>
      <c r="I402" s="17" t="s">
        <v>3237</v>
      </c>
      <c r="J402" t="str">
        <f t="shared" si="13"/>
        <v>J44.1, J96.22, I50.43, N17.9, N18.3, E11.22, E11.40, N39.0</v>
      </c>
      <c r="K402" s="33" t="str">
        <f t="shared" si="12"/>
        <v/>
      </c>
    </row>
    <row r="403" spans="1:11" x14ac:dyDescent="0.25">
      <c r="A403" s="17" t="s">
        <v>200</v>
      </c>
      <c r="B403" s="17" t="s">
        <v>205</v>
      </c>
      <c r="C403" s="18">
        <v>42374</v>
      </c>
      <c r="D403" s="18">
        <v>42379</v>
      </c>
      <c r="E403" s="21">
        <v>5</v>
      </c>
      <c r="F403" s="17" t="s">
        <v>3462</v>
      </c>
      <c r="G403" s="17" t="s">
        <v>3463</v>
      </c>
      <c r="H403" s="16">
        <v>9</v>
      </c>
      <c r="I403" s="17" t="s">
        <v>3237</v>
      </c>
      <c r="J403" t="str">
        <f t="shared" si="13"/>
        <v>J44.1, J96.22, I50.43, N17.9, N18.3, E11.22, E11.40, N39.0, B96.20</v>
      </c>
      <c r="K403" s="33" t="str">
        <f t="shared" si="12"/>
        <v/>
      </c>
    </row>
    <row r="404" spans="1:11" x14ac:dyDescent="0.25">
      <c r="A404" s="17" t="s">
        <v>200</v>
      </c>
      <c r="B404" s="17" t="s">
        <v>205</v>
      </c>
      <c r="C404" s="18">
        <v>42374</v>
      </c>
      <c r="D404" s="18">
        <v>42379</v>
      </c>
      <c r="E404" s="21">
        <v>5</v>
      </c>
      <c r="F404" s="17" t="s">
        <v>3520</v>
      </c>
      <c r="G404" s="17" t="s">
        <v>3521</v>
      </c>
      <c r="H404" s="16">
        <v>10</v>
      </c>
      <c r="I404" s="17" t="s">
        <v>3237</v>
      </c>
      <c r="J404" t="str">
        <f t="shared" si="13"/>
        <v>J44.1, J96.22, I50.43, N17.9, N18.3, E11.22, E11.40, N39.0, B96.20, C44.509</v>
      </c>
      <c r="K404" s="33" t="str">
        <f t="shared" si="12"/>
        <v/>
      </c>
    </row>
    <row r="405" spans="1:11" x14ac:dyDescent="0.25">
      <c r="A405" s="17" t="s">
        <v>200</v>
      </c>
      <c r="B405" s="17" t="s">
        <v>205</v>
      </c>
      <c r="C405" s="18">
        <v>42374</v>
      </c>
      <c r="D405" s="18">
        <v>42379</v>
      </c>
      <c r="E405" s="21">
        <v>5</v>
      </c>
      <c r="F405" s="17" t="s">
        <v>3488</v>
      </c>
      <c r="G405" s="17" t="s">
        <v>3489</v>
      </c>
      <c r="H405" s="16">
        <v>11</v>
      </c>
      <c r="I405" s="17" t="s">
        <v>13</v>
      </c>
      <c r="J405" t="str">
        <f t="shared" si="13"/>
        <v>J44.1, J96.22, I50.43, N17.9, N18.3, E11.22, E11.40, N39.0, B96.20, C44.509, Z68.42</v>
      </c>
      <c r="K405" s="33" t="str">
        <f t="shared" si="12"/>
        <v/>
      </c>
    </row>
    <row r="406" spans="1:11" x14ac:dyDescent="0.25">
      <c r="A406" s="17" t="s">
        <v>200</v>
      </c>
      <c r="B406" s="17" t="s">
        <v>205</v>
      </c>
      <c r="C406" s="18">
        <v>42374</v>
      </c>
      <c r="D406" s="18">
        <v>42379</v>
      </c>
      <c r="E406" s="21">
        <v>5</v>
      </c>
      <c r="F406" s="17" t="s">
        <v>196</v>
      </c>
      <c r="G406" s="17" t="s">
        <v>197</v>
      </c>
      <c r="H406" s="16">
        <v>12</v>
      </c>
      <c r="I406" s="17" t="s">
        <v>3237</v>
      </c>
      <c r="J406" t="str">
        <f t="shared" si="13"/>
        <v>J44.1, J96.22, I50.43, N17.9, N18.3, E11.22, E11.40, N39.0, B96.20, C44.509, Z68.42, E87.1</v>
      </c>
      <c r="K406" s="33" t="str">
        <f t="shared" ref="K406:K469" si="14">IF(B406&lt;&gt;B407,"Last","")</f>
        <v/>
      </c>
    </row>
    <row r="407" spans="1:11" x14ac:dyDescent="0.25">
      <c r="A407" s="17" t="s">
        <v>200</v>
      </c>
      <c r="B407" s="17" t="s">
        <v>205</v>
      </c>
      <c r="C407" s="18">
        <v>42374</v>
      </c>
      <c r="D407" s="18">
        <v>42379</v>
      </c>
      <c r="E407" s="21">
        <v>5</v>
      </c>
      <c r="F407" s="17" t="s">
        <v>3358</v>
      </c>
      <c r="G407" s="17" t="s">
        <v>3359</v>
      </c>
      <c r="H407" s="16">
        <v>13</v>
      </c>
      <c r="I407" s="17" t="s">
        <v>13</v>
      </c>
      <c r="J407" t="str">
        <f t="shared" si="13"/>
        <v>J44.1, J96.22, I50.43, N17.9, N18.3, E11.22, E11.40, N39.0, B96.20, C44.509, Z68.42, E87.1, Z99.81</v>
      </c>
      <c r="K407" s="33" t="str">
        <f t="shared" si="14"/>
        <v/>
      </c>
    </row>
    <row r="408" spans="1:11" x14ac:dyDescent="0.25">
      <c r="A408" s="17" t="s">
        <v>200</v>
      </c>
      <c r="B408" s="17" t="s">
        <v>205</v>
      </c>
      <c r="C408" s="18">
        <v>42374</v>
      </c>
      <c r="D408" s="18">
        <v>42379</v>
      </c>
      <c r="E408" s="21">
        <v>5</v>
      </c>
      <c r="F408" s="17" t="s">
        <v>1474</v>
      </c>
      <c r="G408" s="17" t="s">
        <v>1475</v>
      </c>
      <c r="H408" s="16">
        <v>14</v>
      </c>
      <c r="I408" s="17" t="s">
        <v>3237</v>
      </c>
      <c r="J408" t="str">
        <f t="shared" si="13"/>
        <v>J44.1, J96.22, I50.43, N17.9, N18.3, E11.22, E11.40, N39.0, B96.20, C44.509, Z68.42, E87.1, Z99.81, E11.65</v>
      </c>
      <c r="K408" s="33" t="str">
        <f t="shared" si="14"/>
        <v/>
      </c>
    </row>
    <row r="409" spans="1:11" x14ac:dyDescent="0.25">
      <c r="A409" s="17" t="s">
        <v>200</v>
      </c>
      <c r="B409" s="17" t="s">
        <v>205</v>
      </c>
      <c r="C409" s="18">
        <v>42374</v>
      </c>
      <c r="D409" s="18">
        <v>42379</v>
      </c>
      <c r="E409" s="21">
        <v>5</v>
      </c>
      <c r="F409" s="17" t="s">
        <v>3283</v>
      </c>
      <c r="G409" s="17" t="s">
        <v>467</v>
      </c>
      <c r="H409" s="16">
        <v>15</v>
      </c>
      <c r="I409" s="17" t="s">
        <v>3237</v>
      </c>
      <c r="J409" t="str">
        <f t="shared" si="13"/>
        <v>J44.1, J96.22, I50.43, N17.9, N18.3, E11.22, E11.40, N39.0, B96.20, C44.509, Z68.42, E87.1, Z99.81, E11.65, I25.10</v>
      </c>
      <c r="K409" s="33" t="str">
        <f t="shared" si="14"/>
        <v/>
      </c>
    </row>
    <row r="410" spans="1:11" x14ac:dyDescent="0.25">
      <c r="A410" s="17" t="s">
        <v>200</v>
      </c>
      <c r="B410" s="17" t="s">
        <v>205</v>
      </c>
      <c r="C410" s="18">
        <v>42374</v>
      </c>
      <c r="D410" s="18">
        <v>42379</v>
      </c>
      <c r="E410" s="21">
        <v>5</v>
      </c>
      <c r="F410" s="17" t="s">
        <v>3336</v>
      </c>
      <c r="G410" s="17" t="s">
        <v>3337</v>
      </c>
      <c r="H410" s="16">
        <v>16</v>
      </c>
      <c r="I410" s="17" t="s">
        <v>13</v>
      </c>
      <c r="J410" t="str">
        <f t="shared" si="13"/>
        <v>J44.1, J96.22, I50.43, N17.9, N18.3, E11.22, E11.40, N39.0, B96.20, C44.509, Z68.42, E87.1, Z99.81, E11.65, I25.10, Z95.5</v>
      </c>
      <c r="K410" s="33" t="str">
        <f t="shared" si="14"/>
        <v/>
      </c>
    </row>
    <row r="411" spans="1:11" x14ac:dyDescent="0.25">
      <c r="A411" s="17" t="s">
        <v>200</v>
      </c>
      <c r="B411" s="17" t="s">
        <v>205</v>
      </c>
      <c r="C411" s="18">
        <v>42374</v>
      </c>
      <c r="D411" s="18">
        <v>42379</v>
      </c>
      <c r="E411" s="21">
        <v>5</v>
      </c>
      <c r="F411" s="17" t="s">
        <v>1266</v>
      </c>
      <c r="G411" s="17" t="s">
        <v>1267</v>
      </c>
      <c r="H411" s="16">
        <v>17</v>
      </c>
      <c r="I411" s="17" t="s">
        <v>3237</v>
      </c>
      <c r="J411" t="str">
        <f t="shared" si="13"/>
        <v>J44.1, J96.22, I50.43, N17.9, N18.3, E11.22, E11.40, N39.0, B96.20, C44.509, Z68.42, E87.1, Z99.81, E11.65, I25.10, Z95.5, I48.91</v>
      </c>
      <c r="K411" s="33" t="str">
        <f t="shared" si="14"/>
        <v/>
      </c>
    </row>
    <row r="412" spans="1:11" x14ac:dyDescent="0.25">
      <c r="A412" s="17" t="s">
        <v>200</v>
      </c>
      <c r="B412" s="17" t="s">
        <v>205</v>
      </c>
      <c r="C412" s="18">
        <v>42374</v>
      </c>
      <c r="D412" s="18">
        <v>42379</v>
      </c>
      <c r="E412" s="21">
        <v>5</v>
      </c>
      <c r="F412" s="17" t="s">
        <v>3524</v>
      </c>
      <c r="G412" s="17" t="s">
        <v>3525</v>
      </c>
      <c r="H412" s="16">
        <v>18</v>
      </c>
      <c r="I412" s="17" t="s">
        <v>3237</v>
      </c>
      <c r="J412" t="str">
        <f t="shared" si="13"/>
        <v>J44.1, J96.22, I50.43, N17.9, N18.3, E11.22, E11.40, N39.0, B96.20, C44.509, Z68.42, E87.1, Z99.81, E11.65, I25.10, Z95.5, I48.91, E11.319</v>
      </c>
      <c r="K412" s="33" t="str">
        <f t="shared" si="14"/>
        <v/>
      </c>
    </row>
    <row r="413" spans="1:11" x14ac:dyDescent="0.25">
      <c r="A413" s="17" t="s">
        <v>200</v>
      </c>
      <c r="B413" s="17" t="s">
        <v>205</v>
      </c>
      <c r="C413" s="18">
        <v>42374</v>
      </c>
      <c r="D413" s="18">
        <v>42379</v>
      </c>
      <c r="E413" s="21">
        <v>5</v>
      </c>
      <c r="F413" s="17" t="s">
        <v>3316</v>
      </c>
      <c r="G413" s="17" t="s">
        <v>3317</v>
      </c>
      <c r="H413" s="16">
        <v>19</v>
      </c>
      <c r="I413" s="17" t="s">
        <v>3237</v>
      </c>
      <c r="J413" t="str">
        <f t="shared" si="13"/>
        <v>J44.1, J96.22, I50.43, N17.9, N18.3, E11.22, E11.40, N39.0, B96.20, C44.509, Z68.42, E87.1, Z99.81, E11.65, I25.10, Z95.5, I48.91, E11.319, E66.01</v>
      </c>
      <c r="K413" s="33" t="str">
        <f t="shared" si="14"/>
        <v/>
      </c>
    </row>
    <row r="414" spans="1:11" x14ac:dyDescent="0.25">
      <c r="A414" s="17" t="s">
        <v>200</v>
      </c>
      <c r="B414" s="17" t="s">
        <v>205</v>
      </c>
      <c r="C414" s="18">
        <v>42374</v>
      </c>
      <c r="D414" s="18">
        <v>42379</v>
      </c>
      <c r="E414" s="21">
        <v>5</v>
      </c>
      <c r="F414" s="17" t="s">
        <v>3522</v>
      </c>
      <c r="G414" s="17" t="s">
        <v>3523</v>
      </c>
      <c r="H414" s="16">
        <v>20</v>
      </c>
      <c r="I414" s="17" t="s">
        <v>3237</v>
      </c>
      <c r="J414" t="str">
        <f t="shared" si="13"/>
        <v>J44.1, J96.22, I50.43, N17.9, N18.3, E11.22, E11.40, N39.0, B96.20, C44.509, Z68.42, E87.1, Z99.81, E11.65, I25.10, Z95.5, I48.91, E11.319, E66.01, D63.8</v>
      </c>
      <c r="K414" s="33" t="str">
        <f t="shared" si="14"/>
        <v/>
      </c>
    </row>
    <row r="415" spans="1:11" x14ac:dyDescent="0.25">
      <c r="A415" s="17" t="s">
        <v>200</v>
      </c>
      <c r="B415" s="17" t="s">
        <v>205</v>
      </c>
      <c r="C415" s="18">
        <v>42374</v>
      </c>
      <c r="D415" s="18">
        <v>42379</v>
      </c>
      <c r="E415" s="21">
        <v>5</v>
      </c>
      <c r="F415" s="17" t="s">
        <v>216</v>
      </c>
      <c r="G415" s="17" t="s">
        <v>217</v>
      </c>
      <c r="H415" s="16">
        <v>21</v>
      </c>
      <c r="I415" s="17" t="s">
        <v>3237</v>
      </c>
      <c r="J415" t="str">
        <f t="shared" si="13"/>
        <v>J44.1, J96.22, I50.43, N17.9, N18.3, E11.22, E11.40, N39.0, B96.20, C44.509, Z68.42, E87.1, Z99.81, E11.65, I25.10, Z95.5, I48.91, E11.319, E66.01, D63.8, I12.9</v>
      </c>
      <c r="K415" s="33" t="str">
        <f t="shared" si="14"/>
        <v/>
      </c>
    </row>
    <row r="416" spans="1:11" x14ac:dyDescent="0.25">
      <c r="A416" s="17" t="s">
        <v>200</v>
      </c>
      <c r="B416" s="17" t="s">
        <v>205</v>
      </c>
      <c r="C416" s="18">
        <v>42374</v>
      </c>
      <c r="D416" s="18">
        <v>42379</v>
      </c>
      <c r="E416" s="21">
        <v>5</v>
      </c>
      <c r="F416" s="17" t="s">
        <v>3526</v>
      </c>
      <c r="G416" s="17" t="s">
        <v>3527</v>
      </c>
      <c r="H416" s="16">
        <v>22</v>
      </c>
      <c r="I416" s="17" t="s">
        <v>13</v>
      </c>
      <c r="J416" t="str">
        <f t="shared" si="13"/>
        <v>J44.1, J96.22, I50.43, N17.9, N18.3, E11.22, E11.40, N39.0, B96.20, C44.509, Z68.42, E87.1, Z99.81, E11.65, I25.10, Z95.5, I48.91, E11.319, E66.01, D63.8, I12.9, Z72.0</v>
      </c>
      <c r="K416" s="33" t="str">
        <f t="shared" si="14"/>
        <v/>
      </c>
    </row>
    <row r="417" spans="1:11" x14ac:dyDescent="0.25">
      <c r="A417" s="17" t="s">
        <v>200</v>
      </c>
      <c r="B417" s="17" t="s">
        <v>205</v>
      </c>
      <c r="C417" s="18">
        <v>42374</v>
      </c>
      <c r="D417" s="18">
        <v>42379</v>
      </c>
      <c r="E417" s="21">
        <v>5</v>
      </c>
      <c r="F417" s="17" t="s">
        <v>3320</v>
      </c>
      <c r="G417" s="17" t="s">
        <v>3321</v>
      </c>
      <c r="H417" s="16">
        <v>23</v>
      </c>
      <c r="I417" s="17" t="s">
        <v>3237</v>
      </c>
      <c r="J417" t="str">
        <f t="shared" si="13"/>
        <v>J44.1, J96.22, I50.43, N17.9, N18.3, E11.22, E11.40, N39.0, B96.20, C44.509, Z68.42, E87.1, Z99.81, E11.65, I25.10, Z95.5, I48.91, E11.319, E66.01, D63.8, I12.9, Z72.0, G47.33</v>
      </c>
      <c r="K417" s="33" t="str">
        <f t="shared" si="14"/>
        <v/>
      </c>
    </row>
    <row r="418" spans="1:11" x14ac:dyDescent="0.25">
      <c r="A418" s="17" t="s">
        <v>200</v>
      </c>
      <c r="B418" s="17" t="s">
        <v>205</v>
      </c>
      <c r="C418" s="18">
        <v>42374</v>
      </c>
      <c r="D418" s="18">
        <v>42379</v>
      </c>
      <c r="E418" s="21">
        <v>5</v>
      </c>
      <c r="F418" s="17" t="s">
        <v>3238</v>
      </c>
      <c r="G418" s="17" t="s">
        <v>3239</v>
      </c>
      <c r="H418" s="16">
        <v>24</v>
      </c>
      <c r="I418" s="17" t="s">
        <v>3237</v>
      </c>
      <c r="J418" t="str">
        <f t="shared" si="13"/>
        <v>J44.1, J96.22, I50.43, N17.9, N18.3, E11.22, E11.40, N39.0, B96.20, C44.509, Z68.42, E87.1, Z99.81, E11.65, I25.10, Z95.5, I48.91, E11.319, E66.01, D63.8, I12.9, Z72.0, G47.33, E78.5</v>
      </c>
      <c r="K418" s="33" t="str">
        <f t="shared" si="14"/>
        <v/>
      </c>
    </row>
    <row r="419" spans="1:11" x14ac:dyDescent="0.25">
      <c r="A419" s="17" t="s">
        <v>200</v>
      </c>
      <c r="B419" s="17" t="s">
        <v>205</v>
      </c>
      <c r="C419" s="18">
        <v>42374</v>
      </c>
      <c r="D419" s="18">
        <v>42379</v>
      </c>
      <c r="E419" s="21">
        <v>5</v>
      </c>
      <c r="F419" s="17" t="s">
        <v>3284</v>
      </c>
      <c r="G419" s="17" t="s">
        <v>3285</v>
      </c>
      <c r="H419" s="16">
        <v>25</v>
      </c>
      <c r="I419" s="17" t="s">
        <v>13</v>
      </c>
      <c r="J419" t="str">
        <f t="shared" si="13"/>
        <v>J44.1, J96.22, I50.43, N17.9, N18.3, E11.22, E11.40, N39.0, B96.20, C44.509, Z68.42, E87.1, Z99.81, E11.65, I25.10, Z95.5, I48.91, E11.319, E66.01, D63.8, I12.9, Z72.0, G47.33, E78.5, I25.2</v>
      </c>
      <c r="K419" s="33" t="str">
        <f t="shared" si="14"/>
        <v/>
      </c>
    </row>
    <row r="420" spans="1:11" x14ac:dyDescent="0.25">
      <c r="A420" s="17" t="s">
        <v>200</v>
      </c>
      <c r="B420" s="17" t="s">
        <v>205</v>
      </c>
      <c r="C420" s="18">
        <v>42374</v>
      </c>
      <c r="D420" s="18">
        <v>42379</v>
      </c>
      <c r="E420" s="21">
        <v>5</v>
      </c>
      <c r="F420" s="17" t="s">
        <v>3528</v>
      </c>
      <c r="G420" s="17" t="s">
        <v>3529</v>
      </c>
      <c r="H420" s="16">
        <v>26</v>
      </c>
      <c r="I420" s="17" t="s">
        <v>13</v>
      </c>
      <c r="J420" t="str">
        <f t="shared" si="13"/>
        <v>J44.1, J96.22, I50.43, N17.9, N18.3, E11.22, E11.40, N39.0, B96.20, C44.509, Z68.42, E87.1, Z99.81, E11.65, I25.10, Z95.5, I48.91, E11.319, E66.01, D63.8, I12.9, Z72.0, G47.33, E78.5, I25.2, Z93.3</v>
      </c>
      <c r="K420" s="33" t="str">
        <f t="shared" si="14"/>
        <v/>
      </c>
    </row>
    <row r="421" spans="1:11" x14ac:dyDescent="0.25">
      <c r="A421" s="17" t="s">
        <v>200</v>
      </c>
      <c r="B421" s="17" t="s">
        <v>205</v>
      </c>
      <c r="C421" s="18">
        <v>42374</v>
      </c>
      <c r="D421" s="18">
        <v>42379</v>
      </c>
      <c r="E421" s="21">
        <v>5</v>
      </c>
      <c r="F421" s="17" t="s">
        <v>3434</v>
      </c>
      <c r="G421" s="17" t="s">
        <v>3435</v>
      </c>
      <c r="H421" s="16">
        <v>27</v>
      </c>
      <c r="I421" s="17" t="s">
        <v>13</v>
      </c>
      <c r="J421" t="str">
        <f t="shared" si="13"/>
        <v>J44.1, J96.22, I50.43, N17.9, N18.3, E11.22, E11.40, N39.0, B96.20, C44.509, Z68.42, E87.1, Z99.81, E11.65, I25.10, Z95.5, I48.91, E11.319, E66.01, D63.8, I12.9, Z72.0, G47.33, E78.5, I25.2, Z93.3, Z85.038</v>
      </c>
      <c r="K421" s="33" t="str">
        <f t="shared" si="14"/>
        <v/>
      </c>
    </row>
    <row r="422" spans="1:11" x14ac:dyDescent="0.25">
      <c r="A422" s="17" t="s">
        <v>200</v>
      </c>
      <c r="B422" s="17" t="s">
        <v>205</v>
      </c>
      <c r="C422" s="18">
        <v>42374</v>
      </c>
      <c r="D422" s="18">
        <v>42379</v>
      </c>
      <c r="E422" s="21">
        <v>5</v>
      </c>
      <c r="F422" s="17" t="s">
        <v>3460</v>
      </c>
      <c r="G422" s="17" t="s">
        <v>3461</v>
      </c>
      <c r="H422" s="16">
        <v>28</v>
      </c>
      <c r="I422" s="17" t="s">
        <v>3237</v>
      </c>
      <c r="J422" t="str">
        <f t="shared" si="13"/>
        <v>J44.1, J96.22, I50.43, N17.9, N18.3, E11.22, E11.40, N39.0, B96.20, C44.509, Z68.42, E87.1, Z99.81, E11.65, I25.10, Z95.5, I48.91, E11.319, E66.01, D63.8, I12.9, Z72.0, G47.33, E78.5, I25.2, Z93.3, Z85.038, Z90.49</v>
      </c>
      <c r="K422" s="33" t="str">
        <f t="shared" si="14"/>
        <v/>
      </c>
    </row>
    <row r="423" spans="1:11" x14ac:dyDescent="0.25">
      <c r="A423" s="17" t="s">
        <v>200</v>
      </c>
      <c r="B423" s="17" t="s">
        <v>205</v>
      </c>
      <c r="C423" s="18">
        <v>42374</v>
      </c>
      <c r="D423" s="18">
        <v>42379</v>
      </c>
      <c r="E423" s="21">
        <v>5</v>
      </c>
      <c r="F423" s="17" t="s">
        <v>3344</v>
      </c>
      <c r="G423" s="17" t="s">
        <v>3345</v>
      </c>
      <c r="H423" s="16">
        <v>29</v>
      </c>
      <c r="I423" s="17" t="s">
        <v>13</v>
      </c>
      <c r="J423" t="str">
        <f t="shared" si="13"/>
        <v>J44.1, J96.22, I50.43, N17.9, N18.3, E11.22, E11.40, N39.0, B96.20, C44.509, Z68.42, E87.1, Z99.81, E11.65, I25.10, Z95.5, I48.91, E11.319, E66.01, D63.8, I12.9, Z72.0, G47.33, E78.5, I25.2, Z93.3, Z85.038, Z90.49, Z79.4</v>
      </c>
      <c r="K423" s="33" t="str">
        <f t="shared" si="14"/>
        <v>Last</v>
      </c>
    </row>
    <row r="424" spans="1:11" x14ac:dyDescent="0.25">
      <c r="A424" s="17" t="s">
        <v>200</v>
      </c>
      <c r="B424" s="17" t="s">
        <v>206</v>
      </c>
      <c r="C424" s="18">
        <v>42393</v>
      </c>
      <c r="D424" s="18">
        <v>42417</v>
      </c>
      <c r="E424" s="21">
        <v>24</v>
      </c>
      <c r="F424" s="17" t="s">
        <v>148</v>
      </c>
      <c r="G424" s="17" t="s">
        <v>149</v>
      </c>
      <c r="H424" s="16">
        <v>1</v>
      </c>
      <c r="I424" s="17" t="s">
        <v>3237</v>
      </c>
      <c r="J424" t="str">
        <f t="shared" si="13"/>
        <v>J96.21</v>
      </c>
      <c r="K424" s="33" t="str">
        <f t="shared" si="14"/>
        <v/>
      </c>
    </row>
    <row r="425" spans="1:11" x14ac:dyDescent="0.25">
      <c r="A425" s="17" t="s">
        <v>200</v>
      </c>
      <c r="B425" s="17" t="s">
        <v>206</v>
      </c>
      <c r="C425" s="18">
        <v>42393</v>
      </c>
      <c r="D425" s="18">
        <v>42417</v>
      </c>
      <c r="E425" s="21">
        <v>24</v>
      </c>
      <c r="F425" s="17" t="s">
        <v>3275</v>
      </c>
      <c r="G425" s="17" t="s">
        <v>3276</v>
      </c>
      <c r="H425" s="16">
        <v>2</v>
      </c>
      <c r="I425" s="17" t="s">
        <v>3331</v>
      </c>
      <c r="J425" t="str">
        <f t="shared" si="13"/>
        <v>J96.21, R65.20</v>
      </c>
      <c r="K425" s="33" t="str">
        <f t="shared" si="14"/>
        <v/>
      </c>
    </row>
    <row r="426" spans="1:11" x14ac:dyDescent="0.25">
      <c r="A426" s="17" t="s">
        <v>200</v>
      </c>
      <c r="B426" s="17" t="s">
        <v>206</v>
      </c>
      <c r="C426" s="18">
        <v>42393</v>
      </c>
      <c r="D426" s="18">
        <v>42417</v>
      </c>
      <c r="E426" s="21">
        <v>24</v>
      </c>
      <c r="F426" s="17" t="s">
        <v>3534</v>
      </c>
      <c r="G426" s="17" t="s">
        <v>3535</v>
      </c>
      <c r="H426" s="16">
        <v>3</v>
      </c>
      <c r="I426" s="17" t="s">
        <v>3237</v>
      </c>
      <c r="J426" t="str">
        <f t="shared" si="13"/>
        <v>J96.21, R65.20, J15.212</v>
      </c>
      <c r="K426" s="33" t="str">
        <f t="shared" si="14"/>
        <v/>
      </c>
    </row>
    <row r="427" spans="1:11" x14ac:dyDescent="0.25">
      <c r="A427" s="17" t="s">
        <v>200</v>
      </c>
      <c r="B427" s="17" t="s">
        <v>206</v>
      </c>
      <c r="C427" s="18">
        <v>42393</v>
      </c>
      <c r="D427" s="18">
        <v>42417</v>
      </c>
      <c r="E427" s="21">
        <v>24</v>
      </c>
      <c r="F427" s="17" t="s">
        <v>182</v>
      </c>
      <c r="G427" s="17" t="s">
        <v>183</v>
      </c>
      <c r="H427" s="16">
        <v>4</v>
      </c>
      <c r="I427" s="17" t="s">
        <v>3237</v>
      </c>
      <c r="J427" t="str">
        <f t="shared" si="13"/>
        <v>J96.21, R65.20, J15.212, I50.33</v>
      </c>
      <c r="K427" s="33" t="str">
        <f t="shared" si="14"/>
        <v/>
      </c>
    </row>
    <row r="428" spans="1:11" x14ac:dyDescent="0.25">
      <c r="A428" s="17" t="s">
        <v>200</v>
      </c>
      <c r="B428" s="17" t="s">
        <v>206</v>
      </c>
      <c r="C428" s="18">
        <v>42393</v>
      </c>
      <c r="D428" s="18">
        <v>42417</v>
      </c>
      <c r="E428" s="21">
        <v>24</v>
      </c>
      <c r="F428" s="17" t="s">
        <v>22</v>
      </c>
      <c r="G428" s="17" t="s">
        <v>23</v>
      </c>
      <c r="H428" s="16">
        <v>5</v>
      </c>
      <c r="I428" s="17" t="s">
        <v>3331</v>
      </c>
      <c r="J428" t="str">
        <f t="shared" si="13"/>
        <v>J96.21, R65.20, J15.212, I50.33, A41.9</v>
      </c>
      <c r="K428" s="33" t="str">
        <f t="shared" si="14"/>
        <v/>
      </c>
    </row>
    <row r="429" spans="1:11" x14ac:dyDescent="0.25">
      <c r="A429" s="17" t="s">
        <v>200</v>
      </c>
      <c r="B429" s="17" t="s">
        <v>206</v>
      </c>
      <c r="C429" s="18">
        <v>42393</v>
      </c>
      <c r="D429" s="18">
        <v>42417</v>
      </c>
      <c r="E429" s="21">
        <v>24</v>
      </c>
      <c r="F429" s="17" t="s">
        <v>38</v>
      </c>
      <c r="G429" s="17" t="s">
        <v>39</v>
      </c>
      <c r="H429" s="16">
        <v>6</v>
      </c>
      <c r="I429" s="17" t="s">
        <v>3331</v>
      </c>
      <c r="J429" t="str">
        <f t="shared" si="13"/>
        <v>J96.21, R65.20, J15.212, I50.33, A41.9, N17.9</v>
      </c>
      <c r="K429" s="33" t="str">
        <f t="shared" si="14"/>
        <v/>
      </c>
    </row>
    <row r="430" spans="1:11" x14ac:dyDescent="0.25">
      <c r="A430" s="17" t="s">
        <v>200</v>
      </c>
      <c r="B430" s="17" t="s">
        <v>206</v>
      </c>
      <c r="C430" s="18">
        <v>42393</v>
      </c>
      <c r="D430" s="18">
        <v>42417</v>
      </c>
      <c r="E430" s="21">
        <v>24</v>
      </c>
      <c r="F430" s="17" t="s">
        <v>3368</v>
      </c>
      <c r="G430" s="17" t="s">
        <v>3369</v>
      </c>
      <c r="H430" s="16">
        <v>7</v>
      </c>
      <c r="I430" s="17" t="s">
        <v>3331</v>
      </c>
      <c r="J430" t="str">
        <f t="shared" si="13"/>
        <v>J96.21, R65.20, J15.212, I50.33, A41.9, N17.9, E87.0</v>
      </c>
      <c r="K430" s="33" t="str">
        <f t="shared" si="14"/>
        <v/>
      </c>
    </row>
    <row r="431" spans="1:11" x14ac:dyDescent="0.25">
      <c r="A431" s="17" t="s">
        <v>200</v>
      </c>
      <c r="B431" s="17" t="s">
        <v>206</v>
      </c>
      <c r="C431" s="18">
        <v>42393</v>
      </c>
      <c r="D431" s="18">
        <v>42417</v>
      </c>
      <c r="E431" s="21">
        <v>24</v>
      </c>
      <c r="F431" s="17" t="s">
        <v>3400</v>
      </c>
      <c r="G431" s="17" t="s">
        <v>3401</v>
      </c>
      <c r="H431" s="16">
        <v>8</v>
      </c>
      <c r="I431" s="17" t="s">
        <v>3237</v>
      </c>
      <c r="J431" t="str">
        <f t="shared" si="13"/>
        <v>J96.21, R65.20, J15.212, I50.33, A41.9, N17.9, E87.0, N18.4</v>
      </c>
      <c r="K431" s="33" t="str">
        <f t="shared" si="14"/>
        <v/>
      </c>
    </row>
    <row r="432" spans="1:11" x14ac:dyDescent="0.25">
      <c r="A432" s="17" t="s">
        <v>200</v>
      </c>
      <c r="B432" s="17" t="s">
        <v>206</v>
      </c>
      <c r="C432" s="18">
        <v>42393</v>
      </c>
      <c r="D432" s="18">
        <v>42417</v>
      </c>
      <c r="E432" s="21">
        <v>24</v>
      </c>
      <c r="F432" s="17" t="s">
        <v>3530</v>
      </c>
      <c r="G432" s="17" t="s">
        <v>3531</v>
      </c>
      <c r="H432" s="16">
        <v>9</v>
      </c>
      <c r="I432" s="17" t="s">
        <v>3237</v>
      </c>
      <c r="J432" t="str">
        <f t="shared" si="13"/>
        <v>J96.21, R65.20, J15.212, I50.33, A41.9, N17.9, E87.0, N18.4, I08.3</v>
      </c>
      <c r="K432" s="33" t="str">
        <f t="shared" si="14"/>
        <v/>
      </c>
    </row>
    <row r="433" spans="1:11" x14ac:dyDescent="0.25">
      <c r="A433" s="17" t="s">
        <v>200</v>
      </c>
      <c r="B433" s="17" t="s">
        <v>206</v>
      </c>
      <c r="C433" s="18">
        <v>42393</v>
      </c>
      <c r="D433" s="18">
        <v>42417</v>
      </c>
      <c r="E433" s="21">
        <v>24</v>
      </c>
      <c r="F433" s="17" t="s">
        <v>3516</v>
      </c>
      <c r="G433" s="17" t="s">
        <v>3517</v>
      </c>
      <c r="H433" s="16">
        <v>10</v>
      </c>
      <c r="I433" s="17" t="s">
        <v>3331</v>
      </c>
      <c r="J433" t="str">
        <f t="shared" si="13"/>
        <v>J96.21, R65.20, J15.212, I50.33, A41.9, N17.9, E87.0, N18.4, I08.3, I24.8</v>
      </c>
      <c r="K433" s="33" t="str">
        <f t="shared" si="14"/>
        <v/>
      </c>
    </row>
    <row r="434" spans="1:11" x14ac:dyDescent="0.25">
      <c r="A434" s="17" t="s">
        <v>200</v>
      </c>
      <c r="B434" s="17" t="s">
        <v>206</v>
      </c>
      <c r="C434" s="18">
        <v>42393</v>
      </c>
      <c r="D434" s="18">
        <v>42417</v>
      </c>
      <c r="E434" s="21">
        <v>24</v>
      </c>
      <c r="F434" s="17" t="s">
        <v>3532</v>
      </c>
      <c r="G434" s="17" t="s">
        <v>3533</v>
      </c>
      <c r="H434" s="16">
        <v>11</v>
      </c>
      <c r="I434" s="17" t="s">
        <v>3237</v>
      </c>
      <c r="J434" t="str">
        <f t="shared" si="13"/>
        <v>J96.21, R65.20, J15.212, I50.33, A41.9, N17.9, E87.0, N18.4, I08.3, I24.8, I42.9</v>
      </c>
      <c r="K434" s="33" t="str">
        <f t="shared" si="14"/>
        <v/>
      </c>
    </row>
    <row r="435" spans="1:11" x14ac:dyDescent="0.25">
      <c r="A435" s="17" t="s">
        <v>200</v>
      </c>
      <c r="B435" s="17" t="s">
        <v>206</v>
      </c>
      <c r="C435" s="18">
        <v>42393</v>
      </c>
      <c r="D435" s="18">
        <v>42417</v>
      </c>
      <c r="E435" s="21">
        <v>24</v>
      </c>
      <c r="F435" s="17" t="s">
        <v>112</v>
      </c>
      <c r="G435" s="17" t="s">
        <v>113</v>
      </c>
      <c r="H435" s="16">
        <v>12</v>
      </c>
      <c r="I435" s="17" t="s">
        <v>3237</v>
      </c>
      <c r="J435" t="str">
        <f t="shared" si="13"/>
        <v>J96.21, R65.20, J15.212, I50.33, A41.9, N17.9, E87.0, N18.4, I08.3, I24.8, I42.9, J44.1</v>
      </c>
      <c r="K435" s="33" t="str">
        <f t="shared" si="14"/>
        <v/>
      </c>
    </row>
    <row r="436" spans="1:11" x14ac:dyDescent="0.25">
      <c r="A436" s="17" t="s">
        <v>200</v>
      </c>
      <c r="B436" s="17" t="s">
        <v>206</v>
      </c>
      <c r="C436" s="18">
        <v>42393</v>
      </c>
      <c r="D436" s="18">
        <v>42417</v>
      </c>
      <c r="E436" s="21">
        <v>24</v>
      </c>
      <c r="F436" s="17" t="s">
        <v>3334</v>
      </c>
      <c r="G436" s="17" t="s">
        <v>3335</v>
      </c>
      <c r="H436" s="16">
        <v>13</v>
      </c>
      <c r="I436" s="17" t="s">
        <v>13</v>
      </c>
      <c r="J436" t="str">
        <f t="shared" si="13"/>
        <v>J96.21, R65.20, J15.212, I50.33, A41.9, N17.9, E87.0, N18.4, I08.3, I24.8, I42.9, J44.1, Z68.41</v>
      </c>
      <c r="K436" s="33" t="str">
        <f t="shared" si="14"/>
        <v/>
      </c>
    </row>
    <row r="437" spans="1:11" x14ac:dyDescent="0.25">
      <c r="A437" s="17" t="s">
        <v>200</v>
      </c>
      <c r="B437" s="17" t="s">
        <v>206</v>
      </c>
      <c r="C437" s="18">
        <v>42393</v>
      </c>
      <c r="D437" s="18">
        <v>42417</v>
      </c>
      <c r="E437" s="21">
        <v>24</v>
      </c>
      <c r="F437" s="17" t="s">
        <v>114</v>
      </c>
      <c r="G437" s="17" t="s">
        <v>115</v>
      </c>
      <c r="H437" s="16">
        <v>14</v>
      </c>
      <c r="I437" s="17" t="s">
        <v>3237</v>
      </c>
      <c r="J437" t="str">
        <f t="shared" si="13"/>
        <v>J96.21, R65.20, J15.212, I50.33, A41.9, N17.9, E87.0, N18.4, I08.3, I24.8, I42.9, J44.1, Z68.41, J96.22</v>
      </c>
      <c r="K437" s="33" t="str">
        <f t="shared" si="14"/>
        <v/>
      </c>
    </row>
    <row r="438" spans="1:11" x14ac:dyDescent="0.25">
      <c r="A438" s="17" t="s">
        <v>200</v>
      </c>
      <c r="B438" s="17" t="s">
        <v>206</v>
      </c>
      <c r="C438" s="18">
        <v>42393</v>
      </c>
      <c r="D438" s="18">
        <v>42417</v>
      </c>
      <c r="E438" s="21">
        <v>24</v>
      </c>
      <c r="F438" s="17" t="s">
        <v>3358</v>
      </c>
      <c r="G438" s="17" t="s">
        <v>3359</v>
      </c>
      <c r="H438" s="16">
        <v>15</v>
      </c>
      <c r="I438" s="17" t="s">
        <v>13</v>
      </c>
      <c r="J438" t="str">
        <f t="shared" si="13"/>
        <v>J96.21, R65.20, J15.212, I50.33, A41.9, N17.9, E87.0, N18.4, I08.3, I24.8, I42.9, J44.1, Z68.41, J96.22, Z99.81</v>
      </c>
      <c r="K438" s="33" t="str">
        <f t="shared" si="14"/>
        <v/>
      </c>
    </row>
    <row r="439" spans="1:11" x14ac:dyDescent="0.25">
      <c r="A439" s="17" t="s">
        <v>200</v>
      </c>
      <c r="B439" s="17" t="s">
        <v>206</v>
      </c>
      <c r="C439" s="18">
        <v>42393</v>
      </c>
      <c r="D439" s="18">
        <v>42417</v>
      </c>
      <c r="E439" s="21">
        <v>24</v>
      </c>
      <c r="F439" s="17" t="s">
        <v>3352</v>
      </c>
      <c r="G439" s="17" t="s">
        <v>3353</v>
      </c>
      <c r="H439" s="16">
        <v>16</v>
      </c>
      <c r="I439" s="17" t="s">
        <v>3237</v>
      </c>
      <c r="J439" t="str">
        <f t="shared" si="13"/>
        <v>J96.21, R65.20, J15.212, I50.33, A41.9, N17.9, E87.0, N18.4, I08.3, I24.8, I42.9, J44.1, Z68.41, J96.22, Z99.81, E11.40</v>
      </c>
      <c r="K439" s="33" t="str">
        <f t="shared" si="14"/>
        <v/>
      </c>
    </row>
    <row r="440" spans="1:11" x14ac:dyDescent="0.25">
      <c r="A440" s="17" t="s">
        <v>200</v>
      </c>
      <c r="B440" s="17" t="s">
        <v>206</v>
      </c>
      <c r="C440" s="18">
        <v>42393</v>
      </c>
      <c r="D440" s="18">
        <v>42417</v>
      </c>
      <c r="E440" s="21">
        <v>24</v>
      </c>
      <c r="F440" s="17" t="s">
        <v>3286</v>
      </c>
      <c r="G440" s="17" t="s">
        <v>3287</v>
      </c>
      <c r="H440" s="16">
        <v>17</v>
      </c>
      <c r="I440" s="17" t="s">
        <v>3237</v>
      </c>
      <c r="J440" t="str">
        <f t="shared" si="13"/>
        <v>J96.21, R65.20, J15.212, I50.33, A41.9, N17.9, E87.0, N18.4, I08.3, I24.8, I42.9, J44.1, Z68.41, J96.22, Z99.81, E11.40, I25.82</v>
      </c>
      <c r="K440" s="33" t="str">
        <f t="shared" si="14"/>
        <v/>
      </c>
    </row>
    <row r="441" spans="1:11" x14ac:dyDescent="0.25">
      <c r="A441" s="17" t="s">
        <v>200</v>
      </c>
      <c r="B441" s="17" t="s">
        <v>206</v>
      </c>
      <c r="C441" s="18">
        <v>42393</v>
      </c>
      <c r="D441" s="18">
        <v>42417</v>
      </c>
      <c r="E441" s="21">
        <v>24</v>
      </c>
      <c r="F441" s="17" t="s">
        <v>1474</v>
      </c>
      <c r="G441" s="17" t="s">
        <v>1475</v>
      </c>
      <c r="H441" s="16">
        <v>18</v>
      </c>
      <c r="I441" s="17" t="s">
        <v>3237</v>
      </c>
      <c r="J441" t="str">
        <f t="shared" si="13"/>
        <v>J96.21, R65.20, J15.212, I50.33, A41.9, N17.9, E87.0, N18.4, I08.3, I24.8, I42.9, J44.1, Z68.41, J96.22, Z99.81, E11.40, I25.82, E11.65</v>
      </c>
      <c r="K441" s="33" t="str">
        <f t="shared" si="14"/>
        <v/>
      </c>
    </row>
    <row r="442" spans="1:11" x14ac:dyDescent="0.25">
      <c r="A442" s="17" t="s">
        <v>200</v>
      </c>
      <c r="B442" s="17" t="s">
        <v>206</v>
      </c>
      <c r="C442" s="18">
        <v>42393</v>
      </c>
      <c r="D442" s="18">
        <v>42417</v>
      </c>
      <c r="E442" s="21">
        <v>24</v>
      </c>
      <c r="F442" s="17" t="s">
        <v>216</v>
      </c>
      <c r="G442" s="17" t="s">
        <v>217</v>
      </c>
      <c r="H442" s="16">
        <v>19</v>
      </c>
      <c r="I442" s="17" t="s">
        <v>3237</v>
      </c>
      <c r="J442" t="str">
        <f t="shared" si="13"/>
        <v>J96.21, R65.20, J15.212, I50.33, A41.9, N17.9, E87.0, N18.4, I08.3, I24.8, I42.9, J44.1, Z68.41, J96.22, Z99.81, E11.40, I25.82, E11.65, I12.9</v>
      </c>
      <c r="K442" s="33" t="str">
        <f t="shared" si="14"/>
        <v/>
      </c>
    </row>
    <row r="443" spans="1:11" x14ac:dyDescent="0.25">
      <c r="A443" s="17" t="s">
        <v>200</v>
      </c>
      <c r="B443" s="17" t="s">
        <v>206</v>
      </c>
      <c r="C443" s="18">
        <v>42393</v>
      </c>
      <c r="D443" s="18">
        <v>42417</v>
      </c>
      <c r="E443" s="21">
        <v>24</v>
      </c>
      <c r="F443" s="17" t="s">
        <v>782</v>
      </c>
      <c r="G443" s="17" t="s">
        <v>783</v>
      </c>
      <c r="H443" s="16">
        <v>20</v>
      </c>
      <c r="I443" s="17" t="s">
        <v>3331</v>
      </c>
      <c r="J443" t="str">
        <f t="shared" si="13"/>
        <v>J96.21, R65.20, J15.212, I50.33, A41.9, N17.9, E87.0, N18.4, I08.3, I24.8, I42.9, J44.1, Z68.41, J96.22, Z99.81, E11.40, I25.82, E11.65, I12.9, E11.649</v>
      </c>
      <c r="K443" s="33" t="str">
        <f t="shared" si="14"/>
        <v/>
      </c>
    </row>
    <row r="444" spans="1:11" x14ac:dyDescent="0.25">
      <c r="A444" s="17" t="s">
        <v>200</v>
      </c>
      <c r="B444" s="17" t="s">
        <v>206</v>
      </c>
      <c r="C444" s="18">
        <v>42393</v>
      </c>
      <c r="D444" s="18">
        <v>42417</v>
      </c>
      <c r="E444" s="21">
        <v>24</v>
      </c>
      <c r="F444" s="17" t="s">
        <v>3522</v>
      </c>
      <c r="G444" s="17" t="s">
        <v>3523</v>
      </c>
      <c r="H444" s="16">
        <v>21</v>
      </c>
      <c r="I444" s="17" t="s">
        <v>3237</v>
      </c>
      <c r="J444" t="str">
        <f t="shared" si="13"/>
        <v>J96.21, R65.20, J15.212, I50.33, A41.9, N17.9, E87.0, N18.4, I08.3, I24.8, I42.9, J44.1, Z68.41, J96.22, Z99.81, E11.40, I25.82, E11.65, I12.9, E11.649, D63.8</v>
      </c>
      <c r="K444" s="33" t="str">
        <f t="shared" si="14"/>
        <v/>
      </c>
    </row>
    <row r="445" spans="1:11" x14ac:dyDescent="0.25">
      <c r="A445" s="17" t="s">
        <v>200</v>
      </c>
      <c r="B445" s="17" t="s">
        <v>206</v>
      </c>
      <c r="C445" s="18">
        <v>42393</v>
      </c>
      <c r="D445" s="18">
        <v>42417</v>
      </c>
      <c r="E445" s="21">
        <v>24</v>
      </c>
      <c r="F445" s="17" t="s">
        <v>3316</v>
      </c>
      <c r="G445" s="17" t="s">
        <v>3317</v>
      </c>
      <c r="H445" s="16">
        <v>22</v>
      </c>
      <c r="I445" s="17" t="s">
        <v>3237</v>
      </c>
      <c r="J445" t="str">
        <f t="shared" si="13"/>
        <v>J96.21, R65.20, J15.212, I50.33, A41.9, N17.9, E87.0, N18.4, I08.3, I24.8, I42.9, J44.1, Z68.41, J96.22, Z99.81, E11.40, I25.82, E11.65, I12.9, E11.649, D63.8, E66.01</v>
      </c>
      <c r="K445" s="33" t="str">
        <f t="shared" si="14"/>
        <v/>
      </c>
    </row>
    <row r="446" spans="1:11" x14ac:dyDescent="0.25">
      <c r="A446" s="17" t="s">
        <v>200</v>
      </c>
      <c r="B446" s="17" t="s">
        <v>206</v>
      </c>
      <c r="C446" s="18">
        <v>42393</v>
      </c>
      <c r="D446" s="18">
        <v>42417</v>
      </c>
      <c r="E446" s="21">
        <v>24</v>
      </c>
      <c r="F446" s="17" t="s">
        <v>3283</v>
      </c>
      <c r="G446" s="17" t="s">
        <v>467</v>
      </c>
      <c r="H446" s="16">
        <v>23</v>
      </c>
      <c r="I446" s="17" t="s">
        <v>3237</v>
      </c>
      <c r="J446" t="str">
        <f t="shared" si="13"/>
        <v>J96.21, R65.20, J15.212, I50.33, A41.9, N17.9, E87.0, N18.4, I08.3, I24.8, I42.9, J44.1, Z68.41, J96.22, Z99.81, E11.40, I25.82, E11.65, I12.9, E11.649, D63.8, E66.01, I25.10</v>
      </c>
      <c r="K446" s="33" t="str">
        <f t="shared" si="14"/>
        <v/>
      </c>
    </row>
    <row r="447" spans="1:11" x14ac:dyDescent="0.25">
      <c r="A447" s="17" t="s">
        <v>200</v>
      </c>
      <c r="B447" s="17" t="s">
        <v>206</v>
      </c>
      <c r="C447" s="18">
        <v>42393</v>
      </c>
      <c r="D447" s="18">
        <v>42417</v>
      </c>
      <c r="E447" s="21">
        <v>24</v>
      </c>
      <c r="F447" s="17" t="s">
        <v>3277</v>
      </c>
      <c r="G447" s="17" t="s">
        <v>3278</v>
      </c>
      <c r="H447" s="16">
        <v>24</v>
      </c>
      <c r="I447" s="17" t="s">
        <v>13</v>
      </c>
      <c r="J447" t="str">
        <f t="shared" si="13"/>
        <v>J96.21, R65.20, J15.212, I50.33, A41.9, N17.9, E87.0, N18.4, I08.3, I24.8, I42.9, J44.1, Z68.41, J96.22, Z99.81, E11.40, I25.82, E11.65, I12.9, E11.649, D63.8, E66.01, I25.10, Z79.02</v>
      </c>
      <c r="K447" s="33" t="str">
        <f t="shared" si="14"/>
        <v/>
      </c>
    </row>
    <row r="448" spans="1:11" x14ac:dyDescent="0.25">
      <c r="A448" s="17" t="s">
        <v>200</v>
      </c>
      <c r="B448" s="17" t="s">
        <v>206</v>
      </c>
      <c r="C448" s="18">
        <v>42393</v>
      </c>
      <c r="D448" s="18">
        <v>42417</v>
      </c>
      <c r="E448" s="21">
        <v>24</v>
      </c>
      <c r="F448" s="17" t="s">
        <v>3434</v>
      </c>
      <c r="G448" s="17" t="s">
        <v>3435</v>
      </c>
      <c r="H448" s="16">
        <v>25</v>
      </c>
      <c r="I448" s="17" t="s">
        <v>13</v>
      </c>
      <c r="J448" t="str">
        <f t="shared" si="13"/>
        <v>J96.21, R65.20, J15.212, I50.33, A41.9, N17.9, E87.0, N18.4, I08.3, I24.8, I42.9, J44.1, Z68.41, J96.22, Z99.81, E11.40, I25.82, E11.65, I12.9, E11.649, D63.8, E66.01, I25.10, Z79.02, Z85.038</v>
      </c>
      <c r="K448" s="33" t="str">
        <f t="shared" si="14"/>
        <v>Last</v>
      </c>
    </row>
    <row r="449" spans="1:11" x14ac:dyDescent="0.25">
      <c r="A449" s="17" t="s">
        <v>200</v>
      </c>
      <c r="B449" s="17" t="s">
        <v>209</v>
      </c>
      <c r="C449" s="18">
        <v>42427</v>
      </c>
      <c r="D449" s="18">
        <v>42433</v>
      </c>
      <c r="E449" s="21">
        <v>6</v>
      </c>
      <c r="F449" s="17" t="s">
        <v>210</v>
      </c>
      <c r="G449" s="17" t="s">
        <v>211</v>
      </c>
      <c r="H449" s="16">
        <v>1</v>
      </c>
      <c r="I449" s="17" t="s">
        <v>3237</v>
      </c>
      <c r="J449" t="str">
        <f t="shared" si="13"/>
        <v>I21.4</v>
      </c>
      <c r="K449" s="33" t="str">
        <f t="shared" si="14"/>
        <v/>
      </c>
    </row>
    <row r="450" spans="1:11" x14ac:dyDescent="0.25">
      <c r="A450" s="17" t="s">
        <v>200</v>
      </c>
      <c r="B450" s="17" t="s">
        <v>209</v>
      </c>
      <c r="C450" s="18">
        <v>42427</v>
      </c>
      <c r="D450" s="18">
        <v>42433</v>
      </c>
      <c r="E450" s="21">
        <v>6</v>
      </c>
      <c r="F450" s="17" t="s">
        <v>148</v>
      </c>
      <c r="G450" s="17" t="s">
        <v>149</v>
      </c>
      <c r="H450" s="16">
        <v>2</v>
      </c>
      <c r="I450" s="17" t="s">
        <v>3237</v>
      </c>
      <c r="J450" t="str">
        <f t="shared" si="13"/>
        <v>I21.4, J96.21</v>
      </c>
      <c r="K450" s="33" t="str">
        <f t="shared" si="14"/>
        <v/>
      </c>
    </row>
    <row r="451" spans="1:11" x14ac:dyDescent="0.25">
      <c r="A451" s="17" t="s">
        <v>200</v>
      </c>
      <c r="B451" s="17" t="s">
        <v>209</v>
      </c>
      <c r="C451" s="18">
        <v>42427</v>
      </c>
      <c r="D451" s="18">
        <v>42433</v>
      </c>
      <c r="E451" s="21">
        <v>6</v>
      </c>
      <c r="F451" s="17" t="s">
        <v>52</v>
      </c>
      <c r="G451" s="17" t="s">
        <v>53</v>
      </c>
      <c r="H451" s="16">
        <v>3</v>
      </c>
      <c r="I451" s="17" t="s">
        <v>3237</v>
      </c>
      <c r="J451" t="str">
        <f t="shared" si="13"/>
        <v>I21.4, J96.21, I50.43</v>
      </c>
      <c r="K451" s="33" t="str">
        <f t="shared" si="14"/>
        <v/>
      </c>
    </row>
    <row r="452" spans="1:11" x14ac:dyDescent="0.25">
      <c r="A452" s="17" t="s">
        <v>200</v>
      </c>
      <c r="B452" s="17" t="s">
        <v>209</v>
      </c>
      <c r="C452" s="18">
        <v>42427</v>
      </c>
      <c r="D452" s="18">
        <v>42433</v>
      </c>
      <c r="E452" s="21">
        <v>6</v>
      </c>
      <c r="F452" s="17" t="s">
        <v>38</v>
      </c>
      <c r="G452" s="17" t="s">
        <v>39</v>
      </c>
      <c r="H452" s="16">
        <v>4</v>
      </c>
      <c r="I452" s="17" t="s">
        <v>3237</v>
      </c>
      <c r="J452" t="str">
        <f t="shared" si="13"/>
        <v>I21.4, J96.21, I50.43, N17.9</v>
      </c>
      <c r="K452" s="33" t="str">
        <f t="shared" si="14"/>
        <v/>
      </c>
    </row>
    <row r="453" spans="1:11" x14ac:dyDescent="0.25">
      <c r="A453" s="17" t="s">
        <v>200</v>
      </c>
      <c r="B453" s="17" t="s">
        <v>209</v>
      </c>
      <c r="C453" s="18">
        <v>42427</v>
      </c>
      <c r="D453" s="18">
        <v>42433</v>
      </c>
      <c r="E453" s="21">
        <v>6</v>
      </c>
      <c r="F453" s="17" t="s">
        <v>3484</v>
      </c>
      <c r="G453" s="17" t="s">
        <v>3485</v>
      </c>
      <c r="H453" s="16">
        <v>5</v>
      </c>
      <c r="I453" s="17" t="s">
        <v>3237</v>
      </c>
      <c r="J453" t="str">
        <f t="shared" si="13"/>
        <v>I21.4, J96.21, I50.43, N17.9, N18.3</v>
      </c>
      <c r="K453" s="33" t="str">
        <f t="shared" si="14"/>
        <v/>
      </c>
    </row>
    <row r="454" spans="1:11" x14ac:dyDescent="0.25">
      <c r="A454" s="17" t="s">
        <v>200</v>
      </c>
      <c r="B454" s="17" t="s">
        <v>209</v>
      </c>
      <c r="C454" s="18">
        <v>42427</v>
      </c>
      <c r="D454" s="18">
        <v>42433</v>
      </c>
      <c r="E454" s="21">
        <v>6</v>
      </c>
      <c r="F454" s="17" t="s">
        <v>682</v>
      </c>
      <c r="G454" s="17" t="s">
        <v>683</v>
      </c>
      <c r="H454" s="16">
        <v>6</v>
      </c>
      <c r="I454" s="17" t="s">
        <v>3237</v>
      </c>
      <c r="J454" t="str">
        <f t="shared" ref="J454:J517" si="15">IF(B454=B453,J453&amp;", "&amp;F454,F454)</f>
        <v>I21.4, J96.21, I50.43, N17.9, N18.3, J44.0</v>
      </c>
      <c r="K454" s="33" t="str">
        <f t="shared" si="14"/>
        <v/>
      </c>
    </row>
    <row r="455" spans="1:11" x14ac:dyDescent="0.25">
      <c r="A455" s="17" t="s">
        <v>200</v>
      </c>
      <c r="B455" s="17" t="s">
        <v>209</v>
      </c>
      <c r="C455" s="18">
        <v>42427</v>
      </c>
      <c r="D455" s="18">
        <v>42433</v>
      </c>
      <c r="E455" s="21">
        <v>6</v>
      </c>
      <c r="F455" s="17" t="s">
        <v>893</v>
      </c>
      <c r="G455" s="17" t="s">
        <v>894</v>
      </c>
      <c r="H455" s="16">
        <v>7</v>
      </c>
      <c r="I455" s="17" t="s">
        <v>3237</v>
      </c>
      <c r="J455" t="str">
        <f t="shared" si="15"/>
        <v>I21.4, J96.21, I50.43, N17.9, N18.3, J44.0, D50.9</v>
      </c>
      <c r="K455" s="33" t="str">
        <f t="shared" si="14"/>
        <v/>
      </c>
    </row>
    <row r="456" spans="1:11" x14ac:dyDescent="0.25">
      <c r="A456" s="17" t="s">
        <v>200</v>
      </c>
      <c r="B456" s="17" t="s">
        <v>209</v>
      </c>
      <c r="C456" s="18">
        <v>42427</v>
      </c>
      <c r="D456" s="18">
        <v>42433</v>
      </c>
      <c r="E456" s="21">
        <v>6</v>
      </c>
      <c r="F456" s="17" t="s">
        <v>3538</v>
      </c>
      <c r="G456" s="17" t="s">
        <v>3539</v>
      </c>
      <c r="H456" s="16">
        <v>8</v>
      </c>
      <c r="I456" s="17" t="s">
        <v>3237</v>
      </c>
      <c r="J456" t="str">
        <f t="shared" si="15"/>
        <v>I21.4, J96.21, I50.43, N17.9, N18.3, J44.0, D50.9, F17.200</v>
      </c>
      <c r="K456" s="33" t="str">
        <f t="shared" si="14"/>
        <v/>
      </c>
    </row>
    <row r="457" spans="1:11" x14ac:dyDescent="0.25">
      <c r="A457" s="17" t="s">
        <v>200</v>
      </c>
      <c r="B457" s="17" t="s">
        <v>209</v>
      </c>
      <c r="C457" s="18">
        <v>42427</v>
      </c>
      <c r="D457" s="18">
        <v>42433</v>
      </c>
      <c r="E457" s="21">
        <v>6</v>
      </c>
      <c r="F457" s="17" t="s">
        <v>216</v>
      </c>
      <c r="G457" s="17" t="s">
        <v>217</v>
      </c>
      <c r="H457" s="16">
        <v>9</v>
      </c>
      <c r="I457" s="17" t="s">
        <v>3237</v>
      </c>
      <c r="J457" t="str">
        <f t="shared" si="15"/>
        <v>I21.4, J96.21, I50.43, N17.9, N18.3, J44.0, D50.9, F17.200, I12.9</v>
      </c>
      <c r="K457" s="33" t="str">
        <f t="shared" si="14"/>
        <v/>
      </c>
    </row>
    <row r="458" spans="1:11" x14ac:dyDescent="0.25">
      <c r="A458" s="17" t="s">
        <v>200</v>
      </c>
      <c r="B458" s="17" t="s">
        <v>209</v>
      </c>
      <c r="C458" s="18">
        <v>42427</v>
      </c>
      <c r="D458" s="18">
        <v>42433</v>
      </c>
      <c r="E458" s="21">
        <v>6</v>
      </c>
      <c r="F458" s="17" t="s">
        <v>114</v>
      </c>
      <c r="G458" s="17" t="s">
        <v>115</v>
      </c>
      <c r="H458" s="16">
        <v>10</v>
      </c>
      <c r="I458" s="17" t="s">
        <v>3237</v>
      </c>
      <c r="J458" t="str">
        <f t="shared" si="15"/>
        <v>I21.4, J96.21, I50.43, N17.9, N18.3, J44.0, D50.9, F17.200, I12.9, J96.22</v>
      </c>
      <c r="K458" s="33" t="str">
        <f t="shared" si="14"/>
        <v/>
      </c>
    </row>
    <row r="459" spans="1:11" x14ac:dyDescent="0.25">
      <c r="A459" s="17" t="s">
        <v>200</v>
      </c>
      <c r="B459" s="17" t="s">
        <v>209</v>
      </c>
      <c r="C459" s="18">
        <v>42427</v>
      </c>
      <c r="D459" s="18">
        <v>42433</v>
      </c>
      <c r="E459" s="21">
        <v>6</v>
      </c>
      <c r="F459" s="17" t="s">
        <v>1638</v>
      </c>
      <c r="G459" s="17" t="s">
        <v>1639</v>
      </c>
      <c r="H459" s="16">
        <v>11</v>
      </c>
      <c r="I459" s="17" t="s">
        <v>3237</v>
      </c>
      <c r="J459" t="str">
        <f t="shared" si="15"/>
        <v>I21.4, J96.21, I50.43, N17.9, N18.3, J44.0, D50.9, F17.200, I12.9, J96.22, N39.0</v>
      </c>
      <c r="K459" s="33" t="str">
        <f t="shared" si="14"/>
        <v/>
      </c>
    </row>
    <row r="460" spans="1:11" x14ac:dyDescent="0.25">
      <c r="A460" s="17" t="s">
        <v>200</v>
      </c>
      <c r="B460" s="17" t="s">
        <v>209</v>
      </c>
      <c r="C460" s="18">
        <v>42427</v>
      </c>
      <c r="D460" s="18">
        <v>42433</v>
      </c>
      <c r="E460" s="21">
        <v>6</v>
      </c>
      <c r="F460" s="17" t="s">
        <v>3536</v>
      </c>
      <c r="G460" s="17" t="s">
        <v>3537</v>
      </c>
      <c r="H460" s="16">
        <v>12</v>
      </c>
      <c r="I460" s="17" t="s">
        <v>3237</v>
      </c>
      <c r="J460" t="str">
        <f t="shared" si="15"/>
        <v>I21.4, J96.21, I50.43, N17.9, N18.3, J44.0, D50.9, F17.200, I12.9, J96.22, N39.0, E66.2</v>
      </c>
      <c r="K460" s="33" t="str">
        <f t="shared" si="14"/>
        <v/>
      </c>
    </row>
    <row r="461" spans="1:11" x14ac:dyDescent="0.25">
      <c r="A461" s="17" t="s">
        <v>200</v>
      </c>
      <c r="B461" s="17" t="s">
        <v>209</v>
      </c>
      <c r="C461" s="18">
        <v>42427</v>
      </c>
      <c r="D461" s="18">
        <v>42433</v>
      </c>
      <c r="E461" s="21">
        <v>6</v>
      </c>
      <c r="F461" s="17" t="s">
        <v>2080</v>
      </c>
      <c r="G461" s="17" t="s">
        <v>2081</v>
      </c>
      <c r="H461" s="16">
        <v>13</v>
      </c>
      <c r="I461" s="17" t="s">
        <v>3237</v>
      </c>
      <c r="J461" t="str">
        <f t="shared" si="15"/>
        <v>I21.4, J96.21, I50.43, N17.9, N18.3, J44.0, D50.9, F17.200, I12.9, J96.22, N39.0, E66.2, E11.21</v>
      </c>
      <c r="K461" s="33" t="str">
        <f t="shared" si="14"/>
        <v/>
      </c>
    </row>
    <row r="462" spans="1:11" x14ac:dyDescent="0.25">
      <c r="A462" s="17" t="s">
        <v>200</v>
      </c>
      <c r="B462" s="17" t="s">
        <v>209</v>
      </c>
      <c r="C462" s="18">
        <v>42427</v>
      </c>
      <c r="D462" s="18">
        <v>42433</v>
      </c>
      <c r="E462" s="21">
        <v>6</v>
      </c>
      <c r="F462" s="17" t="s">
        <v>1474</v>
      </c>
      <c r="G462" s="17" t="s">
        <v>1475</v>
      </c>
      <c r="H462" s="16">
        <v>14</v>
      </c>
      <c r="I462" s="17" t="s">
        <v>3237</v>
      </c>
      <c r="J462" t="str">
        <f t="shared" si="15"/>
        <v>I21.4, J96.21, I50.43, N17.9, N18.3, J44.0, D50.9, F17.200, I12.9, J96.22, N39.0, E66.2, E11.21, E11.65</v>
      </c>
      <c r="K462" s="33" t="str">
        <f t="shared" si="14"/>
        <v/>
      </c>
    </row>
    <row r="463" spans="1:11" x14ac:dyDescent="0.25">
      <c r="A463" s="17" t="s">
        <v>200</v>
      </c>
      <c r="B463" s="17" t="s">
        <v>209</v>
      </c>
      <c r="C463" s="18">
        <v>42427</v>
      </c>
      <c r="D463" s="18">
        <v>42433</v>
      </c>
      <c r="E463" s="21">
        <v>6</v>
      </c>
      <c r="F463" s="17" t="s">
        <v>3358</v>
      </c>
      <c r="G463" s="17" t="s">
        <v>3359</v>
      </c>
      <c r="H463" s="16">
        <v>15</v>
      </c>
      <c r="I463" s="17" t="s">
        <v>13</v>
      </c>
      <c r="J463" t="str">
        <f t="shared" si="15"/>
        <v>I21.4, J96.21, I50.43, N17.9, N18.3, J44.0, D50.9, F17.200, I12.9, J96.22, N39.0, E66.2, E11.21, E11.65, Z99.81</v>
      </c>
      <c r="K463" s="33" t="str">
        <f t="shared" si="14"/>
        <v/>
      </c>
    </row>
    <row r="464" spans="1:11" x14ac:dyDescent="0.25">
      <c r="A464" s="17" t="s">
        <v>200</v>
      </c>
      <c r="B464" s="17" t="s">
        <v>209</v>
      </c>
      <c r="C464" s="18">
        <v>42427</v>
      </c>
      <c r="D464" s="18">
        <v>42433</v>
      </c>
      <c r="E464" s="21">
        <v>6</v>
      </c>
      <c r="F464" s="17" t="s">
        <v>3283</v>
      </c>
      <c r="G464" s="17" t="s">
        <v>467</v>
      </c>
      <c r="H464" s="16">
        <v>16</v>
      </c>
      <c r="I464" s="17" t="s">
        <v>3237</v>
      </c>
      <c r="J464" t="str">
        <f t="shared" si="15"/>
        <v>I21.4, J96.21, I50.43, N17.9, N18.3, J44.0, D50.9, F17.200, I12.9, J96.22, N39.0, E66.2, E11.21, E11.65, Z99.81, I25.10</v>
      </c>
      <c r="K464" s="33" t="str">
        <f t="shared" si="14"/>
        <v/>
      </c>
    </row>
    <row r="465" spans="1:11" x14ac:dyDescent="0.25">
      <c r="A465" s="17" t="s">
        <v>200</v>
      </c>
      <c r="B465" s="17" t="s">
        <v>209</v>
      </c>
      <c r="C465" s="18">
        <v>42427</v>
      </c>
      <c r="D465" s="18">
        <v>42433</v>
      </c>
      <c r="E465" s="21">
        <v>6</v>
      </c>
      <c r="F465" s="17" t="s">
        <v>286</v>
      </c>
      <c r="G465" s="17" t="s">
        <v>287</v>
      </c>
      <c r="H465" s="16">
        <v>17</v>
      </c>
      <c r="I465" s="17" t="s">
        <v>3237</v>
      </c>
      <c r="J465" t="str">
        <f t="shared" si="15"/>
        <v>I21.4, J96.21, I50.43, N17.9, N18.3, J44.0, D50.9, F17.200, I12.9, J96.22, N39.0, E66.2, E11.21, E11.65, Z99.81, I25.10, K21.9</v>
      </c>
      <c r="K465" s="33" t="str">
        <f t="shared" si="14"/>
        <v/>
      </c>
    </row>
    <row r="466" spans="1:11" x14ac:dyDescent="0.25">
      <c r="A466" s="17" t="s">
        <v>200</v>
      </c>
      <c r="B466" s="17" t="s">
        <v>209</v>
      </c>
      <c r="C466" s="18">
        <v>42427</v>
      </c>
      <c r="D466" s="18">
        <v>42433</v>
      </c>
      <c r="E466" s="21">
        <v>6</v>
      </c>
      <c r="F466" s="17" t="s">
        <v>3238</v>
      </c>
      <c r="G466" s="17" t="s">
        <v>3239</v>
      </c>
      <c r="H466" s="16">
        <v>18</v>
      </c>
      <c r="I466" s="17" t="s">
        <v>3237</v>
      </c>
      <c r="J466" t="str">
        <f t="shared" si="15"/>
        <v>I21.4, J96.21, I50.43, N17.9, N18.3, J44.0, D50.9, F17.200, I12.9, J96.22, N39.0, E66.2, E11.21, E11.65, Z99.81, I25.10, K21.9, E78.5</v>
      </c>
      <c r="K466" s="33" t="str">
        <f t="shared" si="14"/>
        <v/>
      </c>
    </row>
    <row r="467" spans="1:11" x14ac:dyDescent="0.25">
      <c r="A467" s="17" t="s">
        <v>200</v>
      </c>
      <c r="B467" s="17" t="s">
        <v>209</v>
      </c>
      <c r="C467" s="18">
        <v>42427</v>
      </c>
      <c r="D467" s="18">
        <v>42433</v>
      </c>
      <c r="E467" s="21">
        <v>6</v>
      </c>
      <c r="F467" s="17" t="s">
        <v>3524</v>
      </c>
      <c r="G467" s="17" t="s">
        <v>3525</v>
      </c>
      <c r="H467" s="16">
        <v>19</v>
      </c>
      <c r="I467" s="17" t="s">
        <v>3237</v>
      </c>
      <c r="J467" t="str">
        <f t="shared" si="15"/>
        <v>I21.4, J96.21, I50.43, N17.9, N18.3, J44.0, D50.9, F17.200, I12.9, J96.22, N39.0, E66.2, E11.21, E11.65, Z99.81, I25.10, K21.9, E78.5, E11.319</v>
      </c>
      <c r="K467" s="33" t="str">
        <f t="shared" si="14"/>
        <v/>
      </c>
    </row>
    <row r="468" spans="1:11" x14ac:dyDescent="0.25">
      <c r="A468" s="17" t="s">
        <v>200</v>
      </c>
      <c r="B468" s="17" t="s">
        <v>209</v>
      </c>
      <c r="C468" s="18">
        <v>42427</v>
      </c>
      <c r="D468" s="18">
        <v>42433</v>
      </c>
      <c r="E468" s="21">
        <v>6</v>
      </c>
      <c r="F468" s="17" t="s">
        <v>3462</v>
      </c>
      <c r="G468" s="17" t="s">
        <v>3463</v>
      </c>
      <c r="H468" s="16">
        <v>20</v>
      </c>
      <c r="I468" s="17" t="s">
        <v>3237</v>
      </c>
      <c r="J468" t="str">
        <f t="shared" si="15"/>
        <v>I21.4, J96.21, I50.43, N17.9, N18.3, J44.0, D50.9, F17.200, I12.9, J96.22, N39.0, E66.2, E11.21, E11.65, Z99.81, I25.10, K21.9, E78.5, E11.319, B96.20</v>
      </c>
      <c r="K468" s="33" t="str">
        <f t="shared" si="14"/>
        <v/>
      </c>
    </row>
    <row r="469" spans="1:11" x14ac:dyDescent="0.25">
      <c r="A469" s="17" t="s">
        <v>200</v>
      </c>
      <c r="B469" s="17" t="s">
        <v>209</v>
      </c>
      <c r="C469" s="18">
        <v>42427</v>
      </c>
      <c r="D469" s="18">
        <v>42433</v>
      </c>
      <c r="E469" s="21">
        <v>6</v>
      </c>
      <c r="F469" s="17" t="s">
        <v>782</v>
      </c>
      <c r="G469" s="17" t="s">
        <v>783</v>
      </c>
      <c r="H469" s="16">
        <v>21</v>
      </c>
      <c r="I469" s="17" t="s">
        <v>3237</v>
      </c>
      <c r="J469" t="str">
        <f t="shared" si="15"/>
        <v>I21.4, J96.21, I50.43, N17.9, N18.3, J44.0, D50.9, F17.200, I12.9, J96.22, N39.0, E66.2, E11.21, E11.65, Z99.81, I25.10, K21.9, E78.5, E11.319, B96.20, E11.649</v>
      </c>
      <c r="K469" s="33" t="str">
        <f t="shared" si="14"/>
        <v/>
      </c>
    </row>
    <row r="470" spans="1:11" x14ac:dyDescent="0.25">
      <c r="A470" s="17" t="s">
        <v>200</v>
      </c>
      <c r="B470" s="17" t="s">
        <v>209</v>
      </c>
      <c r="C470" s="18">
        <v>42427</v>
      </c>
      <c r="D470" s="18">
        <v>42433</v>
      </c>
      <c r="E470" s="21">
        <v>6</v>
      </c>
      <c r="F470" s="17" t="s">
        <v>3418</v>
      </c>
      <c r="G470" s="17" t="s">
        <v>3419</v>
      </c>
      <c r="H470" s="16">
        <v>22</v>
      </c>
      <c r="I470" s="17" t="s">
        <v>3237</v>
      </c>
      <c r="J470" t="str">
        <f t="shared" si="15"/>
        <v>I21.4, J96.21, I50.43, N17.9, N18.3, J44.0, D50.9, F17.200, I12.9, J96.22, N39.0, E66.2, E11.21, E11.65, Z99.81, I25.10, K21.9, E78.5, E11.319, B96.20, E11.649, G89.29</v>
      </c>
      <c r="K470" s="33" t="str">
        <f t="shared" ref="K470:K533" si="16">IF(B470&lt;&gt;B471,"Last","")</f>
        <v/>
      </c>
    </row>
    <row r="471" spans="1:11" x14ac:dyDescent="0.25">
      <c r="A471" s="17" t="s">
        <v>200</v>
      </c>
      <c r="B471" s="17" t="s">
        <v>209</v>
      </c>
      <c r="C471" s="18">
        <v>42427</v>
      </c>
      <c r="D471" s="18">
        <v>42433</v>
      </c>
      <c r="E471" s="21">
        <v>6</v>
      </c>
      <c r="F471" s="17" t="s">
        <v>3540</v>
      </c>
      <c r="G471" s="17" t="s">
        <v>3541</v>
      </c>
      <c r="H471" s="16">
        <v>23</v>
      </c>
      <c r="I471" s="17" t="s">
        <v>3237</v>
      </c>
      <c r="J471" t="str">
        <f t="shared" si="15"/>
        <v>I21.4, J96.21, I50.43, N17.9, N18.3, J44.0, D50.9, F17.200, I12.9, J96.22, N39.0, E66.2, E11.21, E11.65, Z99.81, I25.10, K21.9, E78.5, E11.319, B96.20, E11.649, G89.29, I08.0</v>
      </c>
      <c r="K471" s="33" t="str">
        <f t="shared" si="16"/>
        <v/>
      </c>
    </row>
    <row r="472" spans="1:11" x14ac:dyDescent="0.25">
      <c r="A472" s="17" t="s">
        <v>200</v>
      </c>
      <c r="B472" s="17" t="s">
        <v>209</v>
      </c>
      <c r="C472" s="18">
        <v>42427</v>
      </c>
      <c r="D472" s="18">
        <v>42433</v>
      </c>
      <c r="E472" s="21">
        <v>6</v>
      </c>
      <c r="F472" s="17" t="s">
        <v>3514</v>
      </c>
      <c r="G472" s="17" t="s">
        <v>3515</v>
      </c>
      <c r="H472" s="16">
        <v>24</v>
      </c>
      <c r="I472" s="17" t="s">
        <v>3237</v>
      </c>
      <c r="J472" t="str">
        <f t="shared" si="15"/>
        <v>I21.4, J96.21, I50.43, N17.9, N18.3, J44.0, D50.9, F17.200, I12.9, J96.22, N39.0, E66.2, E11.21, E11.65, Z99.81, I25.10, K21.9, E78.5, E11.319, B96.20, E11.649, G89.29, I08.0, F32.9</v>
      </c>
      <c r="K472" s="33" t="str">
        <f t="shared" si="16"/>
        <v/>
      </c>
    </row>
    <row r="473" spans="1:11" x14ac:dyDescent="0.25">
      <c r="A473" s="17" t="s">
        <v>200</v>
      </c>
      <c r="B473" s="17" t="s">
        <v>209</v>
      </c>
      <c r="C473" s="18">
        <v>42427</v>
      </c>
      <c r="D473" s="18">
        <v>42433</v>
      </c>
      <c r="E473" s="21">
        <v>6</v>
      </c>
      <c r="F473" s="17" t="s">
        <v>3522</v>
      </c>
      <c r="G473" s="17" t="s">
        <v>3523</v>
      </c>
      <c r="H473" s="16">
        <v>25</v>
      </c>
      <c r="I473" s="17" t="s">
        <v>3237</v>
      </c>
      <c r="J473" t="str">
        <f t="shared" si="15"/>
        <v>I21.4, J96.21, I50.43, N17.9, N18.3, J44.0, D50.9, F17.200, I12.9, J96.22, N39.0, E66.2, E11.21, E11.65, Z99.81, I25.10, K21.9, E78.5, E11.319, B96.20, E11.649, G89.29, I08.0, F32.9, D63.8</v>
      </c>
      <c r="K473" s="33" t="str">
        <f t="shared" si="16"/>
        <v/>
      </c>
    </row>
    <row r="474" spans="1:11" x14ac:dyDescent="0.25">
      <c r="A474" s="17" t="s">
        <v>200</v>
      </c>
      <c r="B474" s="17" t="s">
        <v>209</v>
      </c>
      <c r="C474" s="18">
        <v>42427</v>
      </c>
      <c r="D474" s="18">
        <v>42433</v>
      </c>
      <c r="E474" s="21">
        <v>6</v>
      </c>
      <c r="F474" s="17" t="s">
        <v>3542</v>
      </c>
      <c r="G474" s="17" t="s">
        <v>3543</v>
      </c>
      <c r="H474" s="16">
        <v>26</v>
      </c>
      <c r="I474" s="17" t="s">
        <v>3237</v>
      </c>
      <c r="J474" t="str">
        <f t="shared" si="15"/>
        <v>I21.4, J96.21, I50.43, N17.9, N18.3, J44.0, D50.9, F17.200, I12.9, J96.22, N39.0, E66.2, E11.21, E11.65, Z99.81, I25.10, K21.9, E78.5, E11.319, B96.20, E11.649, G89.29, I08.0, F32.9, D63.8, I25.5</v>
      </c>
      <c r="K474" s="33" t="str">
        <f t="shared" si="16"/>
        <v/>
      </c>
    </row>
    <row r="475" spans="1:11" x14ac:dyDescent="0.25">
      <c r="A475" s="17" t="s">
        <v>200</v>
      </c>
      <c r="B475" s="17" t="s">
        <v>209</v>
      </c>
      <c r="C475" s="18">
        <v>42427</v>
      </c>
      <c r="D475" s="18">
        <v>42433</v>
      </c>
      <c r="E475" s="21">
        <v>6</v>
      </c>
      <c r="F475" s="17" t="s">
        <v>1266</v>
      </c>
      <c r="G475" s="17" t="s">
        <v>1267</v>
      </c>
      <c r="H475" s="16">
        <v>27</v>
      </c>
      <c r="I475" s="17" t="s">
        <v>3237</v>
      </c>
      <c r="J475" t="str">
        <f t="shared" si="15"/>
        <v>I21.4, J96.21, I50.43, N17.9, N18.3, J44.0, D50.9, F17.200, I12.9, J96.22, N39.0, E66.2, E11.21, E11.65, Z99.81, I25.10, K21.9, E78.5, E11.319, B96.20, E11.649, G89.29, I08.0, F32.9, D63.8, I25.5, I48.91</v>
      </c>
      <c r="K475" s="33" t="str">
        <f t="shared" si="16"/>
        <v/>
      </c>
    </row>
    <row r="476" spans="1:11" x14ac:dyDescent="0.25">
      <c r="A476" s="17" t="s">
        <v>200</v>
      </c>
      <c r="B476" s="17" t="s">
        <v>209</v>
      </c>
      <c r="C476" s="18">
        <v>42427</v>
      </c>
      <c r="D476" s="18">
        <v>42433</v>
      </c>
      <c r="E476" s="21">
        <v>6</v>
      </c>
      <c r="F476" s="17" t="s">
        <v>3544</v>
      </c>
      <c r="G476" s="17" t="s">
        <v>3545</v>
      </c>
      <c r="H476" s="16">
        <v>28</v>
      </c>
      <c r="I476" s="17" t="s">
        <v>13</v>
      </c>
      <c r="J476" t="str">
        <f t="shared" si="15"/>
        <v>I21.4, J96.21, I50.43, N17.9, N18.3, J44.0, D50.9, F17.200, I12.9, J96.22, N39.0, E66.2, E11.21, E11.65, Z99.81, I25.10, K21.9, E78.5, E11.319, B96.20, E11.649, G89.29, I08.0, F32.9, D63.8, I25.5, I48.91, Z88.6</v>
      </c>
      <c r="K476" s="33" t="str">
        <f t="shared" si="16"/>
        <v/>
      </c>
    </row>
    <row r="477" spans="1:11" x14ac:dyDescent="0.25">
      <c r="A477" s="17" t="s">
        <v>200</v>
      </c>
      <c r="B477" s="17" t="s">
        <v>209</v>
      </c>
      <c r="C477" s="18">
        <v>42427</v>
      </c>
      <c r="D477" s="18">
        <v>42433</v>
      </c>
      <c r="E477" s="21">
        <v>6</v>
      </c>
      <c r="F477" s="17" t="s">
        <v>3434</v>
      </c>
      <c r="G477" s="17" t="s">
        <v>3435</v>
      </c>
      <c r="H477" s="16">
        <v>29</v>
      </c>
      <c r="I477" s="17" t="s">
        <v>13</v>
      </c>
      <c r="J477" t="str">
        <f t="shared" si="15"/>
        <v>I21.4, J96.21, I50.43, N17.9, N18.3, J44.0, D50.9, F17.200, I12.9, J96.22, N39.0, E66.2, E11.21, E11.65, Z99.81, I25.10, K21.9, E78.5, E11.319, B96.20, E11.649, G89.29, I08.0, F32.9, D63.8, I25.5, I48.91, Z88.6, Z85.038</v>
      </c>
      <c r="K477" s="33" t="str">
        <f t="shared" si="16"/>
        <v/>
      </c>
    </row>
    <row r="478" spans="1:11" x14ac:dyDescent="0.25">
      <c r="A478" s="17" t="s">
        <v>200</v>
      </c>
      <c r="B478" s="17" t="s">
        <v>209</v>
      </c>
      <c r="C478" s="18">
        <v>42427</v>
      </c>
      <c r="D478" s="18">
        <v>42433</v>
      </c>
      <c r="E478" s="21">
        <v>6</v>
      </c>
      <c r="F478" s="17" t="s">
        <v>3528</v>
      </c>
      <c r="G478" s="17" t="s">
        <v>3529</v>
      </c>
      <c r="H478" s="16">
        <v>30</v>
      </c>
      <c r="I478" s="17" t="s">
        <v>13</v>
      </c>
      <c r="J478" t="str">
        <f t="shared" si="15"/>
        <v>I21.4, J96.21, I50.43, N17.9, N18.3, J44.0, D50.9, F17.200, I12.9, J96.22, N39.0, E66.2, E11.21, E11.65, Z99.81, I25.10, K21.9, E78.5, E11.319, B96.20, E11.649, G89.29, I08.0, F32.9, D63.8, I25.5, I48.91, Z88.6, Z85.038, Z93.3</v>
      </c>
      <c r="K478" s="33" t="str">
        <f t="shared" si="16"/>
        <v>Last</v>
      </c>
    </row>
    <row r="479" spans="1:11" x14ac:dyDescent="0.25">
      <c r="A479" s="17" t="s">
        <v>221</v>
      </c>
      <c r="B479" s="17" t="s">
        <v>222</v>
      </c>
      <c r="C479" s="18">
        <v>42367</v>
      </c>
      <c r="D479" s="18">
        <v>42378</v>
      </c>
      <c r="E479" s="21">
        <v>11</v>
      </c>
      <c r="F479" s="17" t="s">
        <v>182</v>
      </c>
      <c r="G479" s="17" t="s">
        <v>183</v>
      </c>
      <c r="H479" s="16">
        <v>1</v>
      </c>
      <c r="I479" s="17" t="s">
        <v>3237</v>
      </c>
      <c r="J479" t="str">
        <f t="shared" si="15"/>
        <v>I50.33</v>
      </c>
      <c r="K479" s="33" t="str">
        <f t="shared" si="16"/>
        <v/>
      </c>
    </row>
    <row r="480" spans="1:11" x14ac:dyDescent="0.25">
      <c r="A480" s="17" t="s">
        <v>221</v>
      </c>
      <c r="B480" s="17" t="s">
        <v>222</v>
      </c>
      <c r="C480" s="18">
        <v>42367</v>
      </c>
      <c r="D480" s="18">
        <v>42378</v>
      </c>
      <c r="E480" s="21">
        <v>11</v>
      </c>
      <c r="F480" s="17" t="s">
        <v>148</v>
      </c>
      <c r="G480" s="17" t="s">
        <v>149</v>
      </c>
      <c r="H480" s="16">
        <v>2</v>
      </c>
      <c r="I480" s="17" t="s">
        <v>3237</v>
      </c>
      <c r="J480" t="str">
        <f t="shared" si="15"/>
        <v>I50.33, J96.21</v>
      </c>
      <c r="K480" s="33" t="str">
        <f t="shared" si="16"/>
        <v/>
      </c>
    </row>
    <row r="481" spans="1:11" x14ac:dyDescent="0.25">
      <c r="A481" s="17" t="s">
        <v>221</v>
      </c>
      <c r="B481" s="17" t="s">
        <v>222</v>
      </c>
      <c r="C481" s="18">
        <v>42367</v>
      </c>
      <c r="D481" s="18">
        <v>42378</v>
      </c>
      <c r="E481" s="21">
        <v>11</v>
      </c>
      <c r="F481" s="17" t="s">
        <v>11</v>
      </c>
      <c r="G481" s="17" t="s">
        <v>12</v>
      </c>
      <c r="H481" s="16">
        <v>3</v>
      </c>
      <c r="I481" s="17" t="s">
        <v>3237</v>
      </c>
      <c r="J481" t="str">
        <f t="shared" si="15"/>
        <v>I50.33, J96.21, J18.9</v>
      </c>
      <c r="K481" s="33" t="str">
        <f t="shared" si="16"/>
        <v/>
      </c>
    </row>
    <row r="482" spans="1:11" x14ac:dyDescent="0.25">
      <c r="A482" s="17" t="s">
        <v>221</v>
      </c>
      <c r="B482" s="17" t="s">
        <v>222</v>
      </c>
      <c r="C482" s="18">
        <v>42367</v>
      </c>
      <c r="D482" s="18">
        <v>42378</v>
      </c>
      <c r="E482" s="21">
        <v>11</v>
      </c>
      <c r="F482" s="17" t="s">
        <v>38</v>
      </c>
      <c r="G482" s="17" t="s">
        <v>39</v>
      </c>
      <c r="H482" s="16">
        <v>4</v>
      </c>
      <c r="I482" s="17" t="s">
        <v>3237</v>
      </c>
      <c r="J482" t="str">
        <f t="shared" si="15"/>
        <v>I50.33, J96.21, J18.9, N17.9</v>
      </c>
      <c r="K482" s="33" t="str">
        <f t="shared" si="16"/>
        <v/>
      </c>
    </row>
    <row r="483" spans="1:11" x14ac:dyDescent="0.25">
      <c r="A483" s="17" t="s">
        <v>221</v>
      </c>
      <c r="B483" s="17" t="s">
        <v>222</v>
      </c>
      <c r="C483" s="18">
        <v>42367</v>
      </c>
      <c r="D483" s="18">
        <v>42378</v>
      </c>
      <c r="E483" s="21">
        <v>11</v>
      </c>
      <c r="F483" s="17" t="s">
        <v>3551</v>
      </c>
      <c r="G483" s="17" t="s">
        <v>3552</v>
      </c>
      <c r="H483" s="16">
        <v>5</v>
      </c>
      <c r="I483" s="17" t="s">
        <v>3237</v>
      </c>
      <c r="J483" t="str">
        <f t="shared" si="15"/>
        <v>I50.33, J96.21, J18.9, N17.9, I27.2</v>
      </c>
      <c r="K483" s="33" t="str">
        <f t="shared" si="16"/>
        <v/>
      </c>
    </row>
    <row r="484" spans="1:11" x14ac:dyDescent="0.25">
      <c r="A484" s="17" t="s">
        <v>221</v>
      </c>
      <c r="B484" s="17" t="s">
        <v>222</v>
      </c>
      <c r="C484" s="18">
        <v>42367</v>
      </c>
      <c r="D484" s="18">
        <v>42378</v>
      </c>
      <c r="E484" s="21">
        <v>11</v>
      </c>
      <c r="F484" s="17" t="s">
        <v>3559</v>
      </c>
      <c r="G484" s="17" t="s">
        <v>3560</v>
      </c>
      <c r="H484" s="16">
        <v>6</v>
      </c>
      <c r="I484" s="17" t="s">
        <v>13</v>
      </c>
      <c r="J484" t="str">
        <f t="shared" si="15"/>
        <v>I50.33, J96.21, J18.9, N17.9, I27.2, Z86.74</v>
      </c>
      <c r="K484" s="33" t="str">
        <f t="shared" si="16"/>
        <v/>
      </c>
    </row>
    <row r="485" spans="1:11" x14ac:dyDescent="0.25">
      <c r="A485" s="17" t="s">
        <v>221</v>
      </c>
      <c r="B485" s="17" t="s">
        <v>222</v>
      </c>
      <c r="C485" s="18">
        <v>42367</v>
      </c>
      <c r="D485" s="18">
        <v>42378</v>
      </c>
      <c r="E485" s="21">
        <v>11</v>
      </c>
      <c r="F485" s="17" t="s">
        <v>1266</v>
      </c>
      <c r="G485" s="17" t="s">
        <v>1267</v>
      </c>
      <c r="H485" s="16">
        <v>7</v>
      </c>
      <c r="I485" s="17" t="s">
        <v>3237</v>
      </c>
      <c r="J485" t="str">
        <f t="shared" si="15"/>
        <v>I50.33, J96.21, J18.9, N17.9, I27.2, Z86.74, I48.91</v>
      </c>
      <c r="K485" s="33" t="str">
        <f t="shared" si="16"/>
        <v/>
      </c>
    </row>
    <row r="486" spans="1:11" x14ac:dyDescent="0.25">
      <c r="A486" s="17" t="s">
        <v>221</v>
      </c>
      <c r="B486" s="17" t="s">
        <v>222</v>
      </c>
      <c r="C486" s="18">
        <v>42367</v>
      </c>
      <c r="D486" s="18">
        <v>42378</v>
      </c>
      <c r="E486" s="21">
        <v>11</v>
      </c>
      <c r="F486" s="17" t="s">
        <v>3358</v>
      </c>
      <c r="G486" s="17" t="s">
        <v>3359</v>
      </c>
      <c r="H486" s="16">
        <v>8</v>
      </c>
      <c r="I486" s="17" t="s">
        <v>13</v>
      </c>
      <c r="J486" t="str">
        <f t="shared" si="15"/>
        <v>I50.33, J96.21, J18.9, N17.9, I27.2, Z86.74, I48.91, Z99.81</v>
      </c>
      <c r="K486" s="33" t="str">
        <f t="shared" si="16"/>
        <v/>
      </c>
    </row>
    <row r="487" spans="1:11" x14ac:dyDescent="0.25">
      <c r="A487" s="17" t="s">
        <v>221</v>
      </c>
      <c r="B487" s="17" t="s">
        <v>222</v>
      </c>
      <c r="C487" s="18">
        <v>42367</v>
      </c>
      <c r="D487" s="18">
        <v>42378</v>
      </c>
      <c r="E487" s="21">
        <v>11</v>
      </c>
      <c r="F487" s="17" t="s">
        <v>112</v>
      </c>
      <c r="G487" s="17" t="s">
        <v>113</v>
      </c>
      <c r="H487" s="16">
        <v>9</v>
      </c>
      <c r="I487" s="17" t="s">
        <v>3237</v>
      </c>
      <c r="J487" t="str">
        <f t="shared" si="15"/>
        <v>I50.33, J96.21, J18.9, N17.9, I27.2, Z86.74, I48.91, Z99.81, J44.1</v>
      </c>
      <c r="K487" s="33" t="str">
        <f t="shared" si="16"/>
        <v/>
      </c>
    </row>
    <row r="488" spans="1:11" x14ac:dyDescent="0.25">
      <c r="A488" s="17" t="s">
        <v>221</v>
      </c>
      <c r="B488" s="17" t="s">
        <v>222</v>
      </c>
      <c r="C488" s="18">
        <v>42367</v>
      </c>
      <c r="D488" s="18">
        <v>42378</v>
      </c>
      <c r="E488" s="21">
        <v>11</v>
      </c>
      <c r="F488" s="17" t="s">
        <v>3522</v>
      </c>
      <c r="G488" s="17" t="s">
        <v>3523</v>
      </c>
      <c r="H488" s="16">
        <v>10</v>
      </c>
      <c r="I488" s="17" t="s">
        <v>3237</v>
      </c>
      <c r="J488" t="str">
        <f t="shared" si="15"/>
        <v>I50.33, J96.21, J18.9, N17.9, I27.2, Z86.74, I48.91, Z99.81, J44.1, D63.8</v>
      </c>
      <c r="K488" s="33" t="str">
        <f t="shared" si="16"/>
        <v/>
      </c>
    </row>
    <row r="489" spans="1:11" x14ac:dyDescent="0.25">
      <c r="A489" s="17" t="s">
        <v>221</v>
      </c>
      <c r="B489" s="17" t="s">
        <v>222</v>
      </c>
      <c r="C489" s="18">
        <v>42367</v>
      </c>
      <c r="D489" s="18">
        <v>42378</v>
      </c>
      <c r="E489" s="21">
        <v>11</v>
      </c>
      <c r="F489" s="17" t="s">
        <v>3555</v>
      </c>
      <c r="G489" s="17" t="s">
        <v>3556</v>
      </c>
      <c r="H489" s="16">
        <v>11</v>
      </c>
      <c r="I489" s="17" t="s">
        <v>3237</v>
      </c>
      <c r="J489" t="str">
        <f t="shared" si="15"/>
        <v>I50.33, J96.21, J18.9, N17.9, I27.2, Z86.74, I48.91, Z99.81, J44.1, D63.8, R31.0</v>
      </c>
      <c r="K489" s="33" t="str">
        <f t="shared" si="16"/>
        <v/>
      </c>
    </row>
    <row r="490" spans="1:11" x14ac:dyDescent="0.25">
      <c r="A490" s="17" t="s">
        <v>221</v>
      </c>
      <c r="B490" s="17" t="s">
        <v>222</v>
      </c>
      <c r="C490" s="18">
        <v>42367</v>
      </c>
      <c r="D490" s="18">
        <v>42378</v>
      </c>
      <c r="E490" s="21">
        <v>11</v>
      </c>
      <c r="F490" s="17" t="s">
        <v>594</v>
      </c>
      <c r="G490" s="17" t="s">
        <v>595</v>
      </c>
      <c r="H490" s="16">
        <v>12</v>
      </c>
      <c r="I490" s="17" t="s">
        <v>3237</v>
      </c>
      <c r="J490" t="str">
        <f t="shared" si="15"/>
        <v>I50.33, J96.21, J18.9, N17.9, I27.2, Z86.74, I48.91, Z99.81, J44.1, D63.8, R31.0, I10</v>
      </c>
      <c r="K490" s="33" t="str">
        <f t="shared" si="16"/>
        <v/>
      </c>
    </row>
    <row r="491" spans="1:11" x14ac:dyDescent="0.25">
      <c r="A491" s="17" t="s">
        <v>221</v>
      </c>
      <c r="B491" s="17" t="s">
        <v>222</v>
      </c>
      <c r="C491" s="18">
        <v>42367</v>
      </c>
      <c r="D491" s="18">
        <v>42378</v>
      </c>
      <c r="E491" s="21">
        <v>11</v>
      </c>
      <c r="F491" s="17" t="s">
        <v>3550</v>
      </c>
      <c r="G491" s="17" t="s">
        <v>467</v>
      </c>
      <c r="H491" s="16">
        <v>13</v>
      </c>
      <c r="I491" s="17" t="s">
        <v>3237</v>
      </c>
      <c r="J491" t="str">
        <f t="shared" si="15"/>
        <v>I50.33, J96.21, J18.9, N17.9, I27.2, Z86.74, I48.91, Z99.81, J44.1, D63.8, R31.0, I10, I25.119</v>
      </c>
      <c r="K491" s="33" t="str">
        <f t="shared" si="16"/>
        <v/>
      </c>
    </row>
    <row r="492" spans="1:11" x14ac:dyDescent="0.25">
      <c r="A492" s="17" t="s">
        <v>221</v>
      </c>
      <c r="B492" s="17" t="s">
        <v>222</v>
      </c>
      <c r="C492" s="18">
        <v>42367</v>
      </c>
      <c r="D492" s="18">
        <v>42378</v>
      </c>
      <c r="E492" s="21">
        <v>11</v>
      </c>
      <c r="F492" s="17" t="s">
        <v>3548</v>
      </c>
      <c r="G492" s="17" t="s">
        <v>3549</v>
      </c>
      <c r="H492" s="16">
        <v>14</v>
      </c>
      <c r="I492" s="17" t="s">
        <v>3237</v>
      </c>
      <c r="J492" t="str">
        <f t="shared" si="15"/>
        <v>I50.33, J96.21, J18.9, N17.9, I27.2, Z86.74, I48.91, Z99.81, J44.1, D63.8, R31.0, I10, I25.119, G47.00</v>
      </c>
      <c r="K492" s="33" t="str">
        <f t="shared" si="16"/>
        <v/>
      </c>
    </row>
    <row r="493" spans="1:11" x14ac:dyDescent="0.25">
      <c r="A493" s="17" t="s">
        <v>221</v>
      </c>
      <c r="B493" s="17" t="s">
        <v>222</v>
      </c>
      <c r="C493" s="18">
        <v>42367</v>
      </c>
      <c r="D493" s="18">
        <v>42378</v>
      </c>
      <c r="E493" s="21">
        <v>11</v>
      </c>
      <c r="F493" s="17" t="s">
        <v>3354</v>
      </c>
      <c r="G493" s="17" t="s">
        <v>3355</v>
      </c>
      <c r="H493" s="16">
        <v>15</v>
      </c>
      <c r="I493" s="17" t="s">
        <v>3237</v>
      </c>
      <c r="J493" t="str">
        <f t="shared" si="15"/>
        <v>I50.33, J96.21, J18.9, N17.9, I27.2, Z86.74, I48.91, Z99.81, J44.1, D63.8, R31.0, I10, I25.119, G47.00, Y95</v>
      </c>
      <c r="K493" s="33" t="str">
        <f t="shared" si="16"/>
        <v/>
      </c>
    </row>
    <row r="494" spans="1:11" x14ac:dyDescent="0.25">
      <c r="A494" s="17" t="s">
        <v>221</v>
      </c>
      <c r="B494" s="17" t="s">
        <v>222</v>
      </c>
      <c r="C494" s="18">
        <v>42367</v>
      </c>
      <c r="D494" s="18">
        <v>42378</v>
      </c>
      <c r="E494" s="21">
        <v>11</v>
      </c>
      <c r="F494" s="17" t="s">
        <v>3553</v>
      </c>
      <c r="G494" s="17" t="s">
        <v>3554</v>
      </c>
      <c r="H494" s="16">
        <v>16</v>
      </c>
      <c r="I494" s="17" t="s">
        <v>3237</v>
      </c>
      <c r="J494" t="str">
        <f t="shared" si="15"/>
        <v>I50.33, J96.21, J18.9, N17.9, I27.2, Z86.74, I48.91, Z99.81, J44.1, D63.8, R31.0, I10, I25.119, G47.00, Y95, M54.9</v>
      </c>
      <c r="K494" s="33" t="str">
        <f t="shared" si="16"/>
        <v/>
      </c>
    </row>
    <row r="495" spans="1:11" x14ac:dyDescent="0.25">
      <c r="A495" s="17" t="s">
        <v>221</v>
      </c>
      <c r="B495" s="17" t="s">
        <v>222</v>
      </c>
      <c r="C495" s="18">
        <v>42367</v>
      </c>
      <c r="D495" s="18">
        <v>42378</v>
      </c>
      <c r="E495" s="21">
        <v>11</v>
      </c>
      <c r="F495" s="17" t="s">
        <v>3418</v>
      </c>
      <c r="G495" s="17" t="s">
        <v>3419</v>
      </c>
      <c r="H495" s="16">
        <v>17</v>
      </c>
      <c r="I495" s="17" t="s">
        <v>3237</v>
      </c>
      <c r="J495" t="str">
        <f t="shared" si="15"/>
        <v>I50.33, J96.21, J18.9, N17.9, I27.2, Z86.74, I48.91, Z99.81, J44.1, D63.8, R31.0, I10, I25.119, G47.00, Y95, M54.9, G89.29</v>
      </c>
      <c r="K495" s="33" t="str">
        <f t="shared" si="16"/>
        <v/>
      </c>
    </row>
    <row r="496" spans="1:11" x14ac:dyDescent="0.25">
      <c r="A496" s="17" t="s">
        <v>221</v>
      </c>
      <c r="B496" s="17" t="s">
        <v>222</v>
      </c>
      <c r="C496" s="18">
        <v>42367</v>
      </c>
      <c r="D496" s="18">
        <v>42378</v>
      </c>
      <c r="E496" s="21">
        <v>11</v>
      </c>
      <c r="F496" s="17" t="s">
        <v>3546</v>
      </c>
      <c r="G496" s="17" t="s">
        <v>3547</v>
      </c>
      <c r="H496" s="16">
        <v>18</v>
      </c>
      <c r="I496" s="17" t="s">
        <v>3237</v>
      </c>
      <c r="J496" t="str">
        <f t="shared" si="15"/>
        <v>I50.33, J96.21, J18.9, N17.9, I27.2, Z86.74, I48.91, Z99.81, J44.1, D63.8, R31.0, I10, I25.119, G47.00, Y95, M54.9, G89.29, G43.909</v>
      </c>
      <c r="K496" s="33" t="str">
        <f t="shared" si="16"/>
        <v/>
      </c>
    </row>
    <row r="497" spans="1:11" x14ac:dyDescent="0.25">
      <c r="A497" s="17" t="s">
        <v>221</v>
      </c>
      <c r="B497" s="17" t="s">
        <v>222</v>
      </c>
      <c r="C497" s="18">
        <v>42367</v>
      </c>
      <c r="D497" s="18">
        <v>42378</v>
      </c>
      <c r="E497" s="21">
        <v>11</v>
      </c>
      <c r="F497" s="17" t="s">
        <v>3557</v>
      </c>
      <c r="G497" s="17" t="s">
        <v>3558</v>
      </c>
      <c r="H497" s="16">
        <v>19</v>
      </c>
      <c r="I497" s="17" t="s">
        <v>13</v>
      </c>
      <c r="J497" t="str">
        <f t="shared" si="15"/>
        <v>I50.33, J96.21, J18.9, N17.9, I27.2, Z86.74, I48.91, Z99.81, J44.1, D63.8, R31.0, I10, I25.119, G47.00, Y95, M54.9, G89.29, G43.909, Z79.01</v>
      </c>
      <c r="K497" s="33" t="str">
        <f t="shared" si="16"/>
        <v/>
      </c>
    </row>
    <row r="498" spans="1:11" x14ac:dyDescent="0.25">
      <c r="A498" s="17" t="s">
        <v>221</v>
      </c>
      <c r="B498" s="17" t="s">
        <v>222</v>
      </c>
      <c r="C498" s="18">
        <v>42367</v>
      </c>
      <c r="D498" s="18">
        <v>42378</v>
      </c>
      <c r="E498" s="21">
        <v>11</v>
      </c>
      <c r="F498" s="17" t="s">
        <v>3356</v>
      </c>
      <c r="G498" s="17" t="s">
        <v>3357</v>
      </c>
      <c r="H498" s="16">
        <v>20</v>
      </c>
      <c r="I498" s="17" t="s">
        <v>13</v>
      </c>
      <c r="J498" t="str">
        <f t="shared" si="15"/>
        <v>I50.33, J96.21, J18.9, N17.9, I27.2, Z86.74, I48.91, Z99.81, J44.1, D63.8, R31.0, I10, I25.119, G47.00, Y95, M54.9, G89.29, G43.909, Z79.01, Z87.01</v>
      </c>
      <c r="K498" s="33" t="str">
        <f t="shared" si="16"/>
        <v/>
      </c>
    </row>
    <row r="499" spans="1:11" x14ac:dyDescent="0.25">
      <c r="A499" s="17" t="s">
        <v>221</v>
      </c>
      <c r="B499" s="17" t="s">
        <v>222</v>
      </c>
      <c r="C499" s="18">
        <v>42367</v>
      </c>
      <c r="D499" s="18">
        <v>42378</v>
      </c>
      <c r="E499" s="21">
        <v>11</v>
      </c>
      <c r="F499" s="17" t="s">
        <v>3490</v>
      </c>
      <c r="G499" s="17" t="s">
        <v>3491</v>
      </c>
      <c r="H499" s="16">
        <v>21</v>
      </c>
      <c r="I499" s="17" t="s">
        <v>3237</v>
      </c>
      <c r="J499" t="str">
        <f t="shared" si="15"/>
        <v>I50.33, J96.21, J18.9, N17.9, I27.2, Z86.74, I48.91, Z99.81, J44.1, D63.8, R31.0, I10, I25.119, G47.00, Y95, M54.9, G89.29, G43.909, Z79.01, Z87.01, Z91.19</v>
      </c>
      <c r="K499" s="33" t="str">
        <f t="shared" si="16"/>
        <v/>
      </c>
    </row>
    <row r="500" spans="1:11" x14ac:dyDescent="0.25">
      <c r="A500" s="17" t="s">
        <v>221</v>
      </c>
      <c r="B500" s="17" t="s">
        <v>222</v>
      </c>
      <c r="C500" s="18">
        <v>42367</v>
      </c>
      <c r="D500" s="18">
        <v>42378</v>
      </c>
      <c r="E500" s="21">
        <v>11</v>
      </c>
      <c r="F500" s="17" t="s">
        <v>3561</v>
      </c>
      <c r="G500" s="17" t="s">
        <v>3562</v>
      </c>
      <c r="H500" s="16">
        <v>22</v>
      </c>
      <c r="I500" s="17" t="s">
        <v>13</v>
      </c>
      <c r="J500" t="str">
        <f t="shared" si="15"/>
        <v>I50.33, J96.21, J18.9, N17.9, I27.2, Z86.74, I48.91, Z99.81, J44.1, D63.8, R31.0, I10, I25.119, G47.00, Y95, M54.9, G89.29, G43.909, Z79.01, Z87.01, Z91.19, Z95.810</v>
      </c>
      <c r="K500" s="33" t="str">
        <f t="shared" si="16"/>
        <v/>
      </c>
    </row>
    <row r="501" spans="1:11" x14ac:dyDescent="0.25">
      <c r="A501" s="17" t="s">
        <v>221</v>
      </c>
      <c r="B501" s="17" t="s">
        <v>222</v>
      </c>
      <c r="C501" s="18">
        <v>42367</v>
      </c>
      <c r="D501" s="18">
        <v>42378</v>
      </c>
      <c r="E501" s="21">
        <v>11</v>
      </c>
      <c r="F501" s="17" t="s">
        <v>3563</v>
      </c>
      <c r="G501" s="17" t="s">
        <v>3564</v>
      </c>
      <c r="H501" s="16">
        <v>23</v>
      </c>
      <c r="I501" s="17" t="s">
        <v>3237</v>
      </c>
      <c r="J501" t="str">
        <f t="shared" si="15"/>
        <v>I50.33, J96.21, J18.9, N17.9, I27.2, Z86.74, I48.91, Z99.81, J44.1, D63.8, R31.0, I10, I25.119, G47.00, Y95, M54.9, G89.29, G43.909, Z79.01, Z87.01, Z91.19, Z95.810, Z96.642</v>
      </c>
      <c r="K501" s="33" t="str">
        <f t="shared" si="16"/>
        <v>Last</v>
      </c>
    </row>
    <row r="502" spans="1:11" x14ac:dyDescent="0.25">
      <c r="A502" s="17" t="s">
        <v>229</v>
      </c>
      <c r="B502" s="17" t="s">
        <v>230</v>
      </c>
      <c r="C502" s="18">
        <v>42386</v>
      </c>
      <c r="D502" s="18">
        <v>42391</v>
      </c>
      <c r="E502" s="21">
        <v>5</v>
      </c>
      <c r="F502" s="17" t="s">
        <v>182</v>
      </c>
      <c r="G502" s="17" t="s">
        <v>183</v>
      </c>
      <c r="H502" s="16">
        <v>1</v>
      </c>
      <c r="I502" s="17" t="s">
        <v>3237</v>
      </c>
      <c r="J502" t="str">
        <f t="shared" si="15"/>
        <v>I50.33</v>
      </c>
      <c r="K502" s="33" t="str">
        <f t="shared" si="16"/>
        <v/>
      </c>
    </row>
    <row r="503" spans="1:11" x14ac:dyDescent="0.25">
      <c r="A503" s="17" t="s">
        <v>229</v>
      </c>
      <c r="B503" s="17" t="s">
        <v>230</v>
      </c>
      <c r="C503" s="18">
        <v>42386</v>
      </c>
      <c r="D503" s="18">
        <v>42391</v>
      </c>
      <c r="E503" s="21">
        <v>5</v>
      </c>
      <c r="F503" s="17" t="s">
        <v>148</v>
      </c>
      <c r="G503" s="17" t="s">
        <v>149</v>
      </c>
      <c r="H503" s="16">
        <v>2</v>
      </c>
      <c r="I503" s="17" t="s">
        <v>3237</v>
      </c>
      <c r="J503" t="str">
        <f t="shared" si="15"/>
        <v>I50.33, J96.21</v>
      </c>
      <c r="K503" s="33" t="str">
        <f t="shared" si="16"/>
        <v/>
      </c>
    </row>
    <row r="504" spans="1:11" x14ac:dyDescent="0.25">
      <c r="A504" s="17" t="s">
        <v>229</v>
      </c>
      <c r="B504" s="17" t="s">
        <v>230</v>
      </c>
      <c r="C504" s="18">
        <v>42386</v>
      </c>
      <c r="D504" s="18">
        <v>42391</v>
      </c>
      <c r="E504" s="21">
        <v>5</v>
      </c>
      <c r="F504" s="17" t="s">
        <v>11</v>
      </c>
      <c r="G504" s="17" t="s">
        <v>12</v>
      </c>
      <c r="H504" s="16">
        <v>3</v>
      </c>
      <c r="I504" s="17" t="s">
        <v>3237</v>
      </c>
      <c r="J504" t="str">
        <f t="shared" si="15"/>
        <v>I50.33, J96.21, J18.9</v>
      </c>
      <c r="K504" s="33" t="str">
        <f t="shared" si="16"/>
        <v/>
      </c>
    </row>
    <row r="505" spans="1:11" x14ac:dyDescent="0.25">
      <c r="A505" s="17" t="s">
        <v>229</v>
      </c>
      <c r="B505" s="17" t="s">
        <v>230</v>
      </c>
      <c r="C505" s="18">
        <v>42386</v>
      </c>
      <c r="D505" s="18">
        <v>42391</v>
      </c>
      <c r="E505" s="21">
        <v>5</v>
      </c>
      <c r="F505" s="17" t="s">
        <v>179</v>
      </c>
      <c r="G505" s="17" t="s">
        <v>180</v>
      </c>
      <c r="H505" s="16">
        <v>4</v>
      </c>
      <c r="I505" s="17" t="s">
        <v>3237</v>
      </c>
      <c r="J505" t="str">
        <f t="shared" si="15"/>
        <v>I50.33, J96.21, J18.9, G92</v>
      </c>
      <c r="K505" s="33" t="str">
        <f t="shared" si="16"/>
        <v/>
      </c>
    </row>
    <row r="506" spans="1:11" x14ac:dyDescent="0.25">
      <c r="A506" s="17" t="s">
        <v>229</v>
      </c>
      <c r="B506" s="17" t="s">
        <v>230</v>
      </c>
      <c r="C506" s="18">
        <v>42386</v>
      </c>
      <c r="D506" s="18">
        <v>42391</v>
      </c>
      <c r="E506" s="21">
        <v>5</v>
      </c>
      <c r="F506" s="17" t="s">
        <v>38</v>
      </c>
      <c r="G506" s="17" t="s">
        <v>39</v>
      </c>
      <c r="H506" s="16">
        <v>5</v>
      </c>
      <c r="I506" s="17" t="s">
        <v>3237</v>
      </c>
      <c r="J506" t="str">
        <f t="shared" si="15"/>
        <v>I50.33, J96.21, J18.9, G92, N17.9</v>
      </c>
      <c r="K506" s="33" t="str">
        <f t="shared" si="16"/>
        <v/>
      </c>
    </row>
    <row r="507" spans="1:11" x14ac:dyDescent="0.25">
      <c r="A507" s="17" t="s">
        <v>229</v>
      </c>
      <c r="B507" s="17" t="s">
        <v>230</v>
      </c>
      <c r="C507" s="18">
        <v>42386</v>
      </c>
      <c r="D507" s="18">
        <v>42391</v>
      </c>
      <c r="E507" s="21">
        <v>5</v>
      </c>
      <c r="F507" s="17" t="s">
        <v>3480</v>
      </c>
      <c r="G507" s="17" t="s">
        <v>3481</v>
      </c>
      <c r="H507" s="16">
        <v>6</v>
      </c>
      <c r="I507" s="17" t="s">
        <v>3237</v>
      </c>
      <c r="J507" t="str">
        <f t="shared" si="15"/>
        <v>I50.33, J96.21, J18.9, G92, N17.9, E87.3</v>
      </c>
      <c r="K507" s="33" t="str">
        <f t="shared" si="16"/>
        <v/>
      </c>
    </row>
    <row r="508" spans="1:11" x14ac:dyDescent="0.25">
      <c r="A508" s="17" t="s">
        <v>229</v>
      </c>
      <c r="B508" s="17" t="s">
        <v>230</v>
      </c>
      <c r="C508" s="18">
        <v>42386</v>
      </c>
      <c r="D508" s="18">
        <v>42391</v>
      </c>
      <c r="E508" s="21">
        <v>5</v>
      </c>
      <c r="F508" s="17" t="s">
        <v>3484</v>
      </c>
      <c r="G508" s="17" t="s">
        <v>3485</v>
      </c>
      <c r="H508" s="16">
        <v>7</v>
      </c>
      <c r="I508" s="17" t="s">
        <v>3237</v>
      </c>
      <c r="J508" t="str">
        <f t="shared" si="15"/>
        <v>I50.33, J96.21, J18.9, G92, N17.9, E87.3, N18.3</v>
      </c>
      <c r="K508" s="33" t="str">
        <f t="shared" si="16"/>
        <v/>
      </c>
    </row>
    <row r="509" spans="1:11" x14ac:dyDescent="0.25">
      <c r="A509" s="17" t="s">
        <v>229</v>
      </c>
      <c r="B509" s="17" t="s">
        <v>230</v>
      </c>
      <c r="C509" s="18">
        <v>42386</v>
      </c>
      <c r="D509" s="18">
        <v>42391</v>
      </c>
      <c r="E509" s="21">
        <v>5</v>
      </c>
      <c r="F509" s="17" t="s">
        <v>1311</v>
      </c>
      <c r="G509" s="17" t="s">
        <v>1312</v>
      </c>
      <c r="H509" s="16">
        <v>8</v>
      </c>
      <c r="I509" s="17" t="s">
        <v>3237</v>
      </c>
      <c r="J509" t="str">
        <f t="shared" si="15"/>
        <v>I50.33, J96.21, J18.9, G92, N17.9, E87.3, N18.3, F03.90</v>
      </c>
      <c r="K509" s="33" t="str">
        <f t="shared" si="16"/>
        <v/>
      </c>
    </row>
    <row r="510" spans="1:11" x14ac:dyDescent="0.25">
      <c r="A510" s="17" t="s">
        <v>229</v>
      </c>
      <c r="B510" s="17" t="s">
        <v>230</v>
      </c>
      <c r="C510" s="18">
        <v>42386</v>
      </c>
      <c r="D510" s="18">
        <v>42391</v>
      </c>
      <c r="E510" s="21">
        <v>5</v>
      </c>
      <c r="F510" s="17" t="s">
        <v>1638</v>
      </c>
      <c r="G510" s="17" t="s">
        <v>1639</v>
      </c>
      <c r="H510" s="16">
        <v>9</v>
      </c>
      <c r="I510" s="17" t="s">
        <v>3237</v>
      </c>
      <c r="J510" t="str">
        <f t="shared" si="15"/>
        <v>I50.33, J96.21, J18.9, G92, N17.9, E87.3, N18.3, F03.90, N39.0</v>
      </c>
      <c r="K510" s="33" t="str">
        <f t="shared" si="16"/>
        <v/>
      </c>
    </row>
    <row r="511" spans="1:11" x14ac:dyDescent="0.25">
      <c r="A511" s="17" t="s">
        <v>229</v>
      </c>
      <c r="B511" s="17" t="s">
        <v>230</v>
      </c>
      <c r="C511" s="18">
        <v>42386</v>
      </c>
      <c r="D511" s="18">
        <v>42391</v>
      </c>
      <c r="E511" s="21">
        <v>5</v>
      </c>
      <c r="F511" s="17" t="s">
        <v>854</v>
      </c>
      <c r="G511" s="17" t="s">
        <v>855</v>
      </c>
      <c r="H511" s="16">
        <v>10</v>
      </c>
      <c r="I511" s="17" t="s">
        <v>3237</v>
      </c>
      <c r="J511" t="str">
        <f t="shared" si="15"/>
        <v>I50.33, J96.21, J18.9, G92, N17.9, E87.3, N18.3, F03.90, N39.0, E11.22</v>
      </c>
      <c r="K511" s="33" t="str">
        <f t="shared" si="16"/>
        <v/>
      </c>
    </row>
    <row r="512" spans="1:11" x14ac:dyDescent="0.25">
      <c r="A512" s="17" t="s">
        <v>229</v>
      </c>
      <c r="B512" s="17" t="s">
        <v>230</v>
      </c>
      <c r="C512" s="18">
        <v>42386</v>
      </c>
      <c r="D512" s="18">
        <v>42391</v>
      </c>
      <c r="E512" s="21">
        <v>5</v>
      </c>
      <c r="F512" s="17" t="s">
        <v>3255</v>
      </c>
      <c r="G512" s="17" t="s">
        <v>3256</v>
      </c>
      <c r="H512" s="16">
        <v>11</v>
      </c>
      <c r="I512" s="17" t="s">
        <v>3237</v>
      </c>
      <c r="J512" t="str">
        <f t="shared" si="15"/>
        <v>I50.33, J96.21, J18.9, G92, N17.9, E87.3, N18.3, F03.90, N39.0, E11.22, R13.10</v>
      </c>
      <c r="K512" s="33" t="str">
        <f t="shared" si="16"/>
        <v/>
      </c>
    </row>
    <row r="513" spans="1:11" x14ac:dyDescent="0.25">
      <c r="A513" s="17" t="s">
        <v>229</v>
      </c>
      <c r="B513" s="17" t="s">
        <v>230</v>
      </c>
      <c r="C513" s="18">
        <v>42386</v>
      </c>
      <c r="D513" s="18">
        <v>42391</v>
      </c>
      <c r="E513" s="21">
        <v>5</v>
      </c>
      <c r="F513" s="17" t="s">
        <v>216</v>
      </c>
      <c r="G513" s="17" t="s">
        <v>217</v>
      </c>
      <c r="H513" s="16">
        <v>12</v>
      </c>
      <c r="I513" s="17" t="s">
        <v>3237</v>
      </c>
      <c r="J513" t="str">
        <f t="shared" si="15"/>
        <v>I50.33, J96.21, J18.9, G92, N17.9, E87.3, N18.3, F03.90, N39.0, E11.22, R13.10, I12.9</v>
      </c>
      <c r="K513" s="33" t="str">
        <f t="shared" si="16"/>
        <v/>
      </c>
    </row>
    <row r="514" spans="1:11" x14ac:dyDescent="0.25">
      <c r="A514" s="17" t="s">
        <v>229</v>
      </c>
      <c r="B514" s="17" t="s">
        <v>230</v>
      </c>
      <c r="C514" s="18">
        <v>42386</v>
      </c>
      <c r="D514" s="18">
        <v>42391</v>
      </c>
      <c r="E514" s="21">
        <v>5</v>
      </c>
      <c r="F514" s="17" t="s">
        <v>1842</v>
      </c>
      <c r="G514" s="17" t="s">
        <v>1843</v>
      </c>
      <c r="H514" s="16">
        <v>13</v>
      </c>
      <c r="I514" s="17" t="s">
        <v>3237</v>
      </c>
      <c r="J514" t="str">
        <f t="shared" si="15"/>
        <v>I50.33, J96.21, J18.9, G92, N17.9, E87.3, N18.3, F03.90, N39.0, E11.22, R13.10, I12.9, J44.9</v>
      </c>
      <c r="K514" s="33" t="str">
        <f t="shared" si="16"/>
        <v/>
      </c>
    </row>
    <row r="515" spans="1:11" x14ac:dyDescent="0.25">
      <c r="A515" s="17" t="s">
        <v>229</v>
      </c>
      <c r="B515" s="17" t="s">
        <v>230</v>
      </c>
      <c r="C515" s="18">
        <v>42386</v>
      </c>
      <c r="D515" s="18">
        <v>42391</v>
      </c>
      <c r="E515" s="21">
        <v>5</v>
      </c>
      <c r="F515" s="17" t="s">
        <v>3514</v>
      </c>
      <c r="G515" s="17" t="s">
        <v>3515</v>
      </c>
      <c r="H515" s="16">
        <v>14</v>
      </c>
      <c r="I515" s="17" t="s">
        <v>3237</v>
      </c>
      <c r="J515" t="str">
        <f t="shared" si="15"/>
        <v>I50.33, J96.21, J18.9, G92, N17.9, E87.3, N18.3, F03.90, N39.0, E11.22, R13.10, I12.9, J44.9, F32.9</v>
      </c>
      <c r="K515" s="33" t="str">
        <f t="shared" si="16"/>
        <v/>
      </c>
    </row>
    <row r="516" spans="1:11" x14ac:dyDescent="0.25">
      <c r="A516" s="17" t="s">
        <v>229</v>
      </c>
      <c r="B516" s="17" t="s">
        <v>230</v>
      </c>
      <c r="C516" s="18">
        <v>42386</v>
      </c>
      <c r="D516" s="18">
        <v>42391</v>
      </c>
      <c r="E516" s="21">
        <v>5</v>
      </c>
      <c r="F516" s="17" t="s">
        <v>3238</v>
      </c>
      <c r="G516" s="17" t="s">
        <v>3239</v>
      </c>
      <c r="H516" s="16">
        <v>15</v>
      </c>
      <c r="I516" s="17" t="s">
        <v>3237</v>
      </c>
      <c r="J516" t="str">
        <f t="shared" si="15"/>
        <v>I50.33, J96.21, J18.9, G92, N17.9, E87.3, N18.3, F03.90, N39.0, E11.22, R13.10, I12.9, J44.9, F32.9, E78.5</v>
      </c>
      <c r="K516" s="33" t="str">
        <f t="shared" si="16"/>
        <v/>
      </c>
    </row>
    <row r="517" spans="1:11" x14ac:dyDescent="0.25">
      <c r="A517" s="17" t="s">
        <v>229</v>
      </c>
      <c r="B517" s="17" t="s">
        <v>230</v>
      </c>
      <c r="C517" s="18">
        <v>42386</v>
      </c>
      <c r="D517" s="18">
        <v>42391</v>
      </c>
      <c r="E517" s="21">
        <v>5</v>
      </c>
      <c r="F517" s="17" t="s">
        <v>3316</v>
      </c>
      <c r="G517" s="17" t="s">
        <v>3317</v>
      </c>
      <c r="H517" s="16">
        <v>16</v>
      </c>
      <c r="I517" s="17" t="s">
        <v>3237</v>
      </c>
      <c r="J517" t="str">
        <f t="shared" si="15"/>
        <v>I50.33, J96.21, J18.9, G92, N17.9, E87.3, N18.3, F03.90, N39.0, E11.22, R13.10, I12.9, J44.9, F32.9, E78.5, E66.01</v>
      </c>
      <c r="K517" s="33" t="str">
        <f t="shared" si="16"/>
        <v/>
      </c>
    </row>
    <row r="518" spans="1:11" x14ac:dyDescent="0.25">
      <c r="A518" s="17" t="s">
        <v>229</v>
      </c>
      <c r="B518" s="17" t="s">
        <v>230</v>
      </c>
      <c r="C518" s="18">
        <v>42386</v>
      </c>
      <c r="D518" s="18">
        <v>42391</v>
      </c>
      <c r="E518" s="21">
        <v>5</v>
      </c>
      <c r="F518" s="17" t="s">
        <v>3320</v>
      </c>
      <c r="G518" s="17" t="s">
        <v>3321</v>
      </c>
      <c r="H518" s="16">
        <v>17</v>
      </c>
      <c r="I518" s="17" t="s">
        <v>3237</v>
      </c>
      <c r="J518" t="str">
        <f t="shared" ref="J518:J581" si="17">IF(B518=B517,J517&amp;", "&amp;F518,F518)</f>
        <v>I50.33, J96.21, J18.9, G92, N17.9, E87.3, N18.3, F03.90, N39.0, E11.22, R13.10, I12.9, J44.9, F32.9, E78.5, E66.01, G47.33</v>
      </c>
      <c r="K518" s="33" t="str">
        <f t="shared" si="16"/>
        <v/>
      </c>
    </row>
    <row r="519" spans="1:11" x14ac:dyDescent="0.25">
      <c r="A519" s="17" t="s">
        <v>229</v>
      </c>
      <c r="B519" s="17" t="s">
        <v>230</v>
      </c>
      <c r="C519" s="18">
        <v>42386</v>
      </c>
      <c r="D519" s="18">
        <v>42391</v>
      </c>
      <c r="E519" s="21">
        <v>5</v>
      </c>
      <c r="F519" s="17" t="s">
        <v>3283</v>
      </c>
      <c r="G519" s="17" t="s">
        <v>467</v>
      </c>
      <c r="H519" s="16">
        <v>18</v>
      </c>
      <c r="I519" s="17" t="s">
        <v>3237</v>
      </c>
      <c r="J519" t="str">
        <f t="shared" si="17"/>
        <v>I50.33, J96.21, J18.9, G92, N17.9, E87.3, N18.3, F03.90, N39.0, E11.22, R13.10, I12.9, J44.9, F32.9, E78.5, E66.01, G47.33, I25.10</v>
      </c>
      <c r="K519" s="33" t="str">
        <f t="shared" si="16"/>
        <v/>
      </c>
    </row>
    <row r="520" spans="1:11" x14ac:dyDescent="0.25">
      <c r="A520" s="17" t="s">
        <v>229</v>
      </c>
      <c r="B520" s="17" t="s">
        <v>230</v>
      </c>
      <c r="C520" s="18">
        <v>42386</v>
      </c>
      <c r="D520" s="18">
        <v>42391</v>
      </c>
      <c r="E520" s="21">
        <v>5</v>
      </c>
      <c r="F520" s="17" t="s">
        <v>1195</v>
      </c>
      <c r="G520" s="17" t="s">
        <v>1196</v>
      </c>
      <c r="H520" s="16">
        <v>19</v>
      </c>
      <c r="I520" s="17" t="s">
        <v>3237</v>
      </c>
      <c r="J520" t="str">
        <f t="shared" si="17"/>
        <v>I50.33, J96.21, J18.9, G92, N17.9, E87.3, N18.3, F03.90, N39.0, E11.22, R13.10, I12.9, J44.9, F32.9, E78.5, E66.01, G47.33, I25.10, D64.9</v>
      </c>
      <c r="K520" s="33" t="str">
        <f t="shared" si="16"/>
        <v/>
      </c>
    </row>
    <row r="521" spans="1:11" x14ac:dyDescent="0.25">
      <c r="A521" s="17" t="s">
        <v>229</v>
      </c>
      <c r="B521" s="17" t="s">
        <v>230</v>
      </c>
      <c r="C521" s="18">
        <v>42386</v>
      </c>
      <c r="D521" s="18">
        <v>42391</v>
      </c>
      <c r="E521" s="21">
        <v>5</v>
      </c>
      <c r="F521" s="17" t="s">
        <v>1760</v>
      </c>
      <c r="G521" s="17" t="s">
        <v>1761</v>
      </c>
      <c r="H521" s="16">
        <v>20</v>
      </c>
      <c r="I521" s="17" t="s">
        <v>3237</v>
      </c>
      <c r="J521" t="str">
        <f t="shared" si="17"/>
        <v>I50.33, J96.21, J18.9, G92, N17.9, E87.3, N18.3, F03.90, N39.0, E11.22, R13.10, I12.9, J44.9, F32.9, E78.5, E66.01, G47.33, I25.10, D64.9, R41.82</v>
      </c>
      <c r="K521" s="33" t="str">
        <f t="shared" si="16"/>
        <v/>
      </c>
    </row>
    <row r="522" spans="1:11" x14ac:dyDescent="0.25">
      <c r="A522" s="17" t="s">
        <v>229</v>
      </c>
      <c r="B522" s="17" t="s">
        <v>230</v>
      </c>
      <c r="C522" s="18">
        <v>42386</v>
      </c>
      <c r="D522" s="18">
        <v>42391</v>
      </c>
      <c r="E522" s="21">
        <v>5</v>
      </c>
      <c r="F522" s="17" t="s">
        <v>934</v>
      </c>
      <c r="G522" s="17" t="s">
        <v>935</v>
      </c>
      <c r="H522" s="16">
        <v>21</v>
      </c>
      <c r="I522" s="17" t="s">
        <v>3237</v>
      </c>
      <c r="J522" t="str">
        <f t="shared" si="17"/>
        <v>I50.33, J96.21, J18.9, G92, N17.9, E87.3, N18.3, F03.90, N39.0, E11.22, R13.10, I12.9, J44.9, F32.9, E78.5, E66.01, G47.33, I25.10, D64.9, R41.82, E87.6</v>
      </c>
      <c r="K522" s="33" t="str">
        <f t="shared" si="16"/>
        <v/>
      </c>
    </row>
    <row r="523" spans="1:11" x14ac:dyDescent="0.25">
      <c r="A523" s="17" t="s">
        <v>229</v>
      </c>
      <c r="B523" s="17" t="s">
        <v>230</v>
      </c>
      <c r="C523" s="18">
        <v>42386</v>
      </c>
      <c r="D523" s="18">
        <v>42391</v>
      </c>
      <c r="E523" s="21">
        <v>5</v>
      </c>
      <c r="F523" s="17" t="s">
        <v>3348</v>
      </c>
      <c r="G523" s="17" t="s">
        <v>3349</v>
      </c>
      <c r="H523" s="16">
        <v>22</v>
      </c>
      <c r="I523" s="17" t="s">
        <v>13</v>
      </c>
      <c r="J523" t="str">
        <f t="shared" si="17"/>
        <v>I50.33, J96.21, J18.9, G92, N17.9, E87.3, N18.3, F03.90, N39.0, E11.22, R13.10, I12.9, J44.9, F32.9, E78.5, E66.01, G47.33, I25.10, D64.9, R41.82, E87.6, Z88.8</v>
      </c>
      <c r="K523" s="33" t="str">
        <f t="shared" si="16"/>
        <v/>
      </c>
    </row>
    <row r="524" spans="1:11" x14ac:dyDescent="0.25">
      <c r="A524" s="17" t="s">
        <v>229</v>
      </c>
      <c r="B524" s="17" t="s">
        <v>230</v>
      </c>
      <c r="C524" s="18">
        <v>42386</v>
      </c>
      <c r="D524" s="18">
        <v>42391</v>
      </c>
      <c r="E524" s="21">
        <v>5</v>
      </c>
      <c r="F524" s="17" t="s">
        <v>3263</v>
      </c>
      <c r="G524" s="17" t="s">
        <v>3264</v>
      </c>
      <c r="H524" s="16">
        <v>23</v>
      </c>
      <c r="I524" s="17" t="s">
        <v>13</v>
      </c>
      <c r="J524" t="str">
        <f t="shared" si="17"/>
        <v>I50.33, J96.21, J18.9, G92, N17.9, E87.3, N18.3, F03.90, N39.0, E11.22, R13.10, I12.9, J44.9, F32.9, E78.5, E66.01, G47.33, I25.10, D64.9, R41.82, E87.6, Z88.8, Z87.440</v>
      </c>
      <c r="K524" s="33" t="str">
        <f t="shared" si="16"/>
        <v/>
      </c>
    </row>
    <row r="525" spans="1:11" x14ac:dyDescent="0.25">
      <c r="A525" s="17" t="s">
        <v>229</v>
      </c>
      <c r="B525" s="17" t="s">
        <v>230</v>
      </c>
      <c r="C525" s="18">
        <v>42386</v>
      </c>
      <c r="D525" s="18">
        <v>42391</v>
      </c>
      <c r="E525" s="21">
        <v>5</v>
      </c>
      <c r="F525" s="17" t="s">
        <v>3344</v>
      </c>
      <c r="G525" s="17" t="s">
        <v>3345</v>
      </c>
      <c r="H525" s="16">
        <v>24</v>
      </c>
      <c r="I525" s="17" t="s">
        <v>13</v>
      </c>
      <c r="J525" t="str">
        <f t="shared" si="17"/>
        <v>I50.33, J96.21, J18.9, G92, N17.9, E87.3, N18.3, F03.90, N39.0, E11.22, R13.10, I12.9, J44.9, F32.9, E78.5, E66.01, G47.33, I25.10, D64.9, R41.82, E87.6, Z88.8, Z87.440, Z79.4</v>
      </c>
      <c r="K525" s="33" t="str">
        <f t="shared" si="16"/>
        <v/>
      </c>
    </row>
    <row r="526" spans="1:11" x14ac:dyDescent="0.25">
      <c r="A526" s="17" t="s">
        <v>229</v>
      </c>
      <c r="B526" s="17" t="s">
        <v>230</v>
      </c>
      <c r="C526" s="18">
        <v>42386</v>
      </c>
      <c r="D526" s="18">
        <v>42391</v>
      </c>
      <c r="E526" s="21">
        <v>5</v>
      </c>
      <c r="F526" s="17" t="s">
        <v>3488</v>
      </c>
      <c r="G526" s="17" t="s">
        <v>3489</v>
      </c>
      <c r="H526" s="16">
        <v>25</v>
      </c>
      <c r="I526" s="17" t="s">
        <v>13</v>
      </c>
      <c r="J526" t="str">
        <f t="shared" si="17"/>
        <v>I50.33, J96.21, J18.9, G92, N17.9, E87.3, N18.3, F03.90, N39.0, E11.22, R13.10, I12.9, J44.9, F32.9, E78.5, E66.01, G47.33, I25.10, D64.9, R41.82, E87.6, Z88.8, Z87.440, Z79.4, Z68.42</v>
      </c>
      <c r="K526" s="33" t="str">
        <f t="shared" si="16"/>
        <v>Last</v>
      </c>
    </row>
    <row r="527" spans="1:11" x14ac:dyDescent="0.25">
      <c r="A527" s="17" t="s">
        <v>229</v>
      </c>
      <c r="B527" s="17" t="s">
        <v>233</v>
      </c>
      <c r="C527" s="18">
        <v>42420</v>
      </c>
      <c r="D527" s="18">
        <v>42429</v>
      </c>
      <c r="E527" s="21">
        <v>9</v>
      </c>
      <c r="F527" s="17" t="s">
        <v>38</v>
      </c>
      <c r="G527" s="17" t="s">
        <v>39</v>
      </c>
      <c r="H527" s="16">
        <v>1</v>
      </c>
      <c r="I527" s="17" t="s">
        <v>3237</v>
      </c>
      <c r="J527" t="str">
        <f t="shared" si="17"/>
        <v>N17.9</v>
      </c>
      <c r="K527" s="33" t="str">
        <f t="shared" si="16"/>
        <v/>
      </c>
    </row>
    <row r="528" spans="1:11" x14ac:dyDescent="0.25">
      <c r="A528" s="17" t="s">
        <v>229</v>
      </c>
      <c r="B528" s="17" t="s">
        <v>233</v>
      </c>
      <c r="C528" s="18">
        <v>42420</v>
      </c>
      <c r="D528" s="18">
        <v>42429</v>
      </c>
      <c r="E528" s="21">
        <v>9</v>
      </c>
      <c r="F528" s="17" t="s">
        <v>245</v>
      </c>
      <c r="G528" s="17" t="s">
        <v>246</v>
      </c>
      <c r="H528" s="16">
        <v>2</v>
      </c>
      <c r="I528" s="17" t="s">
        <v>3237</v>
      </c>
      <c r="J528" t="str">
        <f t="shared" si="17"/>
        <v>N17.9, J96.01</v>
      </c>
      <c r="K528" s="33" t="str">
        <f t="shared" si="16"/>
        <v/>
      </c>
    </row>
    <row r="529" spans="1:11" x14ac:dyDescent="0.25">
      <c r="A529" s="17" t="s">
        <v>229</v>
      </c>
      <c r="B529" s="17" t="s">
        <v>233</v>
      </c>
      <c r="C529" s="18">
        <v>42420</v>
      </c>
      <c r="D529" s="18">
        <v>42429</v>
      </c>
      <c r="E529" s="21">
        <v>9</v>
      </c>
      <c r="F529" s="17" t="s">
        <v>182</v>
      </c>
      <c r="G529" s="17" t="s">
        <v>183</v>
      </c>
      <c r="H529" s="16">
        <v>3</v>
      </c>
      <c r="I529" s="17" t="s">
        <v>3237</v>
      </c>
      <c r="J529" t="str">
        <f t="shared" si="17"/>
        <v>N17.9, J96.01, I50.33</v>
      </c>
      <c r="K529" s="33" t="str">
        <f t="shared" si="16"/>
        <v/>
      </c>
    </row>
    <row r="530" spans="1:11" x14ac:dyDescent="0.25">
      <c r="A530" s="17" t="s">
        <v>229</v>
      </c>
      <c r="B530" s="17" t="s">
        <v>233</v>
      </c>
      <c r="C530" s="18">
        <v>42420</v>
      </c>
      <c r="D530" s="18">
        <v>42429</v>
      </c>
      <c r="E530" s="21">
        <v>9</v>
      </c>
      <c r="F530" s="17" t="s">
        <v>3370</v>
      </c>
      <c r="G530" s="17" t="s">
        <v>3371</v>
      </c>
      <c r="H530" s="16">
        <v>4</v>
      </c>
      <c r="I530" s="17" t="s">
        <v>3237</v>
      </c>
      <c r="J530" t="str">
        <f t="shared" si="17"/>
        <v>N17.9, J96.01, I50.33, E87.4</v>
      </c>
      <c r="K530" s="33" t="str">
        <f t="shared" si="16"/>
        <v/>
      </c>
    </row>
    <row r="531" spans="1:11" x14ac:dyDescent="0.25">
      <c r="A531" s="17" t="s">
        <v>229</v>
      </c>
      <c r="B531" s="17" t="s">
        <v>233</v>
      </c>
      <c r="C531" s="18">
        <v>42420</v>
      </c>
      <c r="D531" s="18">
        <v>42429</v>
      </c>
      <c r="E531" s="21">
        <v>9</v>
      </c>
      <c r="F531" s="17" t="s">
        <v>48</v>
      </c>
      <c r="G531" s="17" t="s">
        <v>49</v>
      </c>
      <c r="H531" s="16">
        <v>5</v>
      </c>
      <c r="I531" s="17" t="s">
        <v>3237</v>
      </c>
      <c r="J531" t="str">
        <f t="shared" si="17"/>
        <v>N17.9, J96.01, I50.33, E87.4, I95.9</v>
      </c>
      <c r="K531" s="33" t="str">
        <f t="shared" si="16"/>
        <v/>
      </c>
    </row>
    <row r="532" spans="1:11" x14ac:dyDescent="0.25">
      <c r="A532" s="17" t="s">
        <v>229</v>
      </c>
      <c r="B532" s="17" t="s">
        <v>233</v>
      </c>
      <c r="C532" s="18">
        <v>42420</v>
      </c>
      <c r="D532" s="18">
        <v>42429</v>
      </c>
      <c r="E532" s="21">
        <v>9</v>
      </c>
      <c r="F532" s="17" t="s">
        <v>1311</v>
      </c>
      <c r="G532" s="17" t="s">
        <v>1312</v>
      </c>
      <c r="H532" s="16">
        <v>6</v>
      </c>
      <c r="I532" s="17" t="s">
        <v>3237</v>
      </c>
      <c r="J532" t="str">
        <f t="shared" si="17"/>
        <v>N17.9, J96.01, I50.33, E87.4, I95.9, F03.90</v>
      </c>
      <c r="K532" s="33" t="str">
        <f t="shared" si="16"/>
        <v/>
      </c>
    </row>
    <row r="533" spans="1:11" x14ac:dyDescent="0.25">
      <c r="A533" s="17" t="s">
        <v>229</v>
      </c>
      <c r="B533" s="17" t="s">
        <v>233</v>
      </c>
      <c r="C533" s="18">
        <v>42420</v>
      </c>
      <c r="D533" s="18">
        <v>42429</v>
      </c>
      <c r="E533" s="21">
        <v>9</v>
      </c>
      <c r="F533" s="17" t="s">
        <v>361</v>
      </c>
      <c r="G533" s="17" t="s">
        <v>362</v>
      </c>
      <c r="H533" s="16">
        <v>7</v>
      </c>
      <c r="I533" s="17" t="s">
        <v>3237</v>
      </c>
      <c r="J533" t="str">
        <f t="shared" si="17"/>
        <v>N17.9, J96.01, I50.33, E87.4, I95.9, F03.90, E87.5</v>
      </c>
      <c r="K533" s="33" t="str">
        <f t="shared" si="16"/>
        <v/>
      </c>
    </row>
    <row r="534" spans="1:11" x14ac:dyDescent="0.25">
      <c r="A534" s="17" t="s">
        <v>229</v>
      </c>
      <c r="B534" s="17" t="s">
        <v>233</v>
      </c>
      <c r="C534" s="18">
        <v>42420</v>
      </c>
      <c r="D534" s="18">
        <v>42429</v>
      </c>
      <c r="E534" s="21">
        <v>9</v>
      </c>
      <c r="F534" s="17" t="s">
        <v>3488</v>
      </c>
      <c r="G534" s="17" t="s">
        <v>3489</v>
      </c>
      <c r="H534" s="16">
        <v>8</v>
      </c>
      <c r="I534" s="17" t="s">
        <v>13</v>
      </c>
      <c r="J534" t="str">
        <f t="shared" si="17"/>
        <v>N17.9, J96.01, I50.33, E87.4, I95.9, F03.90, E87.5, Z68.42</v>
      </c>
      <c r="K534" s="33" t="str">
        <f t="shared" ref="K534:K597" si="18">IF(B534&lt;&gt;B535,"Last","")</f>
        <v/>
      </c>
    </row>
    <row r="535" spans="1:11" x14ac:dyDescent="0.25">
      <c r="A535" s="17" t="s">
        <v>229</v>
      </c>
      <c r="B535" s="17" t="s">
        <v>233</v>
      </c>
      <c r="C535" s="18">
        <v>42420</v>
      </c>
      <c r="D535" s="18">
        <v>42429</v>
      </c>
      <c r="E535" s="21">
        <v>9</v>
      </c>
      <c r="F535" s="17" t="s">
        <v>839</v>
      </c>
      <c r="G535" s="17" t="s">
        <v>840</v>
      </c>
      <c r="H535" s="16">
        <v>9</v>
      </c>
      <c r="I535" s="17" t="s">
        <v>3237</v>
      </c>
      <c r="J535" t="str">
        <f t="shared" si="17"/>
        <v>N17.9, J96.01, I50.33, E87.4, I95.9, F03.90, E87.5, Z68.42, I12.0</v>
      </c>
      <c r="K535" s="33" t="str">
        <f t="shared" si="18"/>
        <v/>
      </c>
    </row>
    <row r="536" spans="1:11" x14ac:dyDescent="0.25">
      <c r="A536" s="17" t="s">
        <v>229</v>
      </c>
      <c r="B536" s="17" t="s">
        <v>233</v>
      </c>
      <c r="C536" s="18">
        <v>42420</v>
      </c>
      <c r="D536" s="18">
        <v>42429</v>
      </c>
      <c r="E536" s="21">
        <v>9</v>
      </c>
      <c r="F536" s="17" t="s">
        <v>3565</v>
      </c>
      <c r="G536" s="17" t="s">
        <v>3566</v>
      </c>
      <c r="H536" s="16">
        <v>10</v>
      </c>
      <c r="I536" s="17" t="s">
        <v>3237</v>
      </c>
      <c r="J536" t="str">
        <f t="shared" si="17"/>
        <v>N17.9, J96.01, I50.33, E87.4, I95.9, F03.90, E87.5, Z68.42, I12.0, G62.9</v>
      </c>
      <c r="K536" s="33" t="str">
        <f t="shared" si="18"/>
        <v/>
      </c>
    </row>
    <row r="537" spans="1:11" x14ac:dyDescent="0.25">
      <c r="A537" s="17" t="s">
        <v>229</v>
      </c>
      <c r="B537" s="17" t="s">
        <v>233</v>
      </c>
      <c r="C537" s="18">
        <v>42420</v>
      </c>
      <c r="D537" s="18">
        <v>42429</v>
      </c>
      <c r="E537" s="21">
        <v>9</v>
      </c>
      <c r="F537" s="17" t="s">
        <v>3536</v>
      </c>
      <c r="G537" s="17" t="s">
        <v>3537</v>
      </c>
      <c r="H537" s="16">
        <v>11</v>
      </c>
      <c r="I537" s="17" t="s">
        <v>3237</v>
      </c>
      <c r="J537" t="str">
        <f t="shared" si="17"/>
        <v>N17.9, J96.01, I50.33, E87.4, I95.9, F03.90, E87.5, Z68.42, I12.0, G62.9, E66.2</v>
      </c>
      <c r="K537" s="33" t="str">
        <f t="shared" si="18"/>
        <v/>
      </c>
    </row>
    <row r="538" spans="1:11" x14ac:dyDescent="0.25">
      <c r="A538" s="17" t="s">
        <v>229</v>
      </c>
      <c r="B538" s="17" t="s">
        <v>233</v>
      </c>
      <c r="C538" s="18">
        <v>42420</v>
      </c>
      <c r="D538" s="18">
        <v>42429</v>
      </c>
      <c r="E538" s="21">
        <v>9</v>
      </c>
      <c r="F538" s="17" t="s">
        <v>1842</v>
      </c>
      <c r="G538" s="17" t="s">
        <v>1843</v>
      </c>
      <c r="H538" s="16">
        <v>12</v>
      </c>
      <c r="I538" s="17" t="s">
        <v>3237</v>
      </c>
      <c r="J538" t="str">
        <f t="shared" si="17"/>
        <v>N17.9, J96.01, I50.33, E87.4, I95.9, F03.90, E87.5, Z68.42, I12.0, G62.9, E66.2, J44.9</v>
      </c>
      <c r="K538" s="33" t="str">
        <f t="shared" si="18"/>
        <v/>
      </c>
    </row>
    <row r="539" spans="1:11" x14ac:dyDescent="0.25">
      <c r="A539" s="17" t="s">
        <v>229</v>
      </c>
      <c r="B539" s="17" t="s">
        <v>233</v>
      </c>
      <c r="C539" s="18">
        <v>42420</v>
      </c>
      <c r="D539" s="18">
        <v>42429</v>
      </c>
      <c r="E539" s="21">
        <v>9</v>
      </c>
      <c r="F539" s="17" t="s">
        <v>3267</v>
      </c>
      <c r="G539" s="17" t="s">
        <v>3268</v>
      </c>
      <c r="H539" s="16">
        <v>13</v>
      </c>
      <c r="I539" s="17" t="s">
        <v>3237</v>
      </c>
      <c r="J539" t="str">
        <f t="shared" si="17"/>
        <v>N17.9, J96.01, I50.33, E87.4, I95.9, F03.90, E87.5, Z68.42, I12.0, G62.9, E66.2, J44.9, E11.9</v>
      </c>
      <c r="K539" s="33" t="str">
        <f t="shared" si="18"/>
        <v/>
      </c>
    </row>
    <row r="540" spans="1:11" x14ac:dyDescent="0.25">
      <c r="A540" s="17" t="s">
        <v>229</v>
      </c>
      <c r="B540" s="17" t="s">
        <v>233</v>
      </c>
      <c r="C540" s="18">
        <v>42420</v>
      </c>
      <c r="D540" s="18">
        <v>42429</v>
      </c>
      <c r="E540" s="21">
        <v>9</v>
      </c>
      <c r="F540" s="17" t="s">
        <v>3320</v>
      </c>
      <c r="G540" s="17" t="s">
        <v>3321</v>
      </c>
      <c r="H540" s="16">
        <v>14</v>
      </c>
      <c r="I540" s="17" t="s">
        <v>3237</v>
      </c>
      <c r="J540" t="str">
        <f t="shared" si="17"/>
        <v>N17.9, J96.01, I50.33, E87.4, I95.9, F03.90, E87.5, Z68.42, I12.0, G62.9, E66.2, J44.9, E11.9, G47.33</v>
      </c>
      <c r="K540" s="33" t="str">
        <f t="shared" si="18"/>
        <v/>
      </c>
    </row>
    <row r="541" spans="1:11" x14ac:dyDescent="0.25">
      <c r="A541" s="17" t="s">
        <v>229</v>
      </c>
      <c r="B541" s="17" t="s">
        <v>233</v>
      </c>
      <c r="C541" s="18">
        <v>42420</v>
      </c>
      <c r="D541" s="18">
        <v>42429</v>
      </c>
      <c r="E541" s="21">
        <v>9</v>
      </c>
      <c r="F541" s="17" t="s">
        <v>3316</v>
      </c>
      <c r="G541" s="17" t="s">
        <v>3317</v>
      </c>
      <c r="H541" s="16">
        <v>15</v>
      </c>
      <c r="I541" s="17" t="s">
        <v>3237</v>
      </c>
      <c r="J541" t="str">
        <f t="shared" si="17"/>
        <v>N17.9, J96.01, I50.33, E87.4, I95.9, F03.90, E87.5, Z68.42, I12.0, G62.9, E66.2, J44.9, E11.9, G47.33, E66.01</v>
      </c>
      <c r="K541" s="33" t="str">
        <f t="shared" si="18"/>
        <v/>
      </c>
    </row>
    <row r="542" spans="1:11" x14ac:dyDescent="0.25">
      <c r="A542" s="17" t="s">
        <v>229</v>
      </c>
      <c r="B542" s="17" t="s">
        <v>233</v>
      </c>
      <c r="C542" s="18">
        <v>42420</v>
      </c>
      <c r="D542" s="18">
        <v>42429</v>
      </c>
      <c r="E542" s="21">
        <v>9</v>
      </c>
      <c r="F542" s="17" t="s">
        <v>3514</v>
      </c>
      <c r="G542" s="17" t="s">
        <v>3515</v>
      </c>
      <c r="H542" s="16">
        <v>16</v>
      </c>
      <c r="I542" s="17" t="s">
        <v>3237</v>
      </c>
      <c r="J542" t="str">
        <f t="shared" si="17"/>
        <v>N17.9, J96.01, I50.33, E87.4, I95.9, F03.90, E87.5, Z68.42, I12.0, G62.9, E66.2, J44.9, E11.9, G47.33, E66.01, F32.9</v>
      </c>
      <c r="K542" s="33" t="str">
        <f t="shared" si="18"/>
        <v/>
      </c>
    </row>
    <row r="543" spans="1:11" x14ac:dyDescent="0.25">
      <c r="A543" s="17" t="s">
        <v>229</v>
      </c>
      <c r="B543" s="17" t="s">
        <v>233</v>
      </c>
      <c r="C543" s="18">
        <v>42420</v>
      </c>
      <c r="D543" s="18">
        <v>42429</v>
      </c>
      <c r="E543" s="21">
        <v>9</v>
      </c>
      <c r="F543" s="17" t="s">
        <v>3283</v>
      </c>
      <c r="G543" s="17" t="s">
        <v>467</v>
      </c>
      <c r="H543" s="16">
        <v>17</v>
      </c>
      <c r="I543" s="17" t="s">
        <v>3237</v>
      </c>
      <c r="J543" t="str">
        <f t="shared" si="17"/>
        <v>N17.9, J96.01, I50.33, E87.4, I95.9, F03.90, E87.5, Z68.42, I12.0, G62.9, E66.2, J44.9, E11.9, G47.33, E66.01, F32.9, I25.10</v>
      </c>
      <c r="K543" s="33" t="str">
        <f t="shared" si="18"/>
        <v/>
      </c>
    </row>
    <row r="544" spans="1:11" x14ac:dyDescent="0.25">
      <c r="A544" s="17" t="s">
        <v>229</v>
      </c>
      <c r="B544" s="17" t="s">
        <v>233</v>
      </c>
      <c r="C544" s="18">
        <v>42420</v>
      </c>
      <c r="D544" s="18">
        <v>42429</v>
      </c>
      <c r="E544" s="21">
        <v>9</v>
      </c>
      <c r="F544" s="17" t="s">
        <v>3569</v>
      </c>
      <c r="G544" s="17" t="s">
        <v>3570</v>
      </c>
      <c r="H544" s="16">
        <v>18</v>
      </c>
      <c r="I544" s="17" t="s">
        <v>3237</v>
      </c>
      <c r="J544" t="str">
        <f t="shared" si="17"/>
        <v>N17.9, J96.01, I50.33, E87.4, I95.9, F03.90, E87.5, Z68.42, I12.0, G62.9, E66.2, J44.9, E11.9, G47.33, E66.01, F32.9, I25.10, Z53.09</v>
      </c>
      <c r="K544" s="33" t="str">
        <f t="shared" si="18"/>
        <v/>
      </c>
    </row>
    <row r="545" spans="1:11" x14ac:dyDescent="0.25">
      <c r="A545" s="17" t="s">
        <v>229</v>
      </c>
      <c r="B545" s="17" t="s">
        <v>233</v>
      </c>
      <c r="C545" s="18">
        <v>42420</v>
      </c>
      <c r="D545" s="18">
        <v>42429</v>
      </c>
      <c r="E545" s="21">
        <v>9</v>
      </c>
      <c r="F545" s="17" t="s">
        <v>1195</v>
      </c>
      <c r="G545" s="17" t="s">
        <v>1196</v>
      </c>
      <c r="H545" s="16">
        <v>19</v>
      </c>
      <c r="I545" s="17" t="s">
        <v>3237</v>
      </c>
      <c r="J545" t="str">
        <f t="shared" si="17"/>
        <v>N17.9, J96.01, I50.33, E87.4, I95.9, F03.90, E87.5, Z68.42, I12.0, G62.9, E66.2, J44.9, E11.9, G47.33, E66.01, F32.9, I25.10, Z53.09, D64.9</v>
      </c>
      <c r="K545" s="33" t="str">
        <f t="shared" si="18"/>
        <v/>
      </c>
    </row>
    <row r="546" spans="1:11" x14ac:dyDescent="0.25">
      <c r="A546" s="17" t="s">
        <v>229</v>
      </c>
      <c r="B546" s="17" t="s">
        <v>233</v>
      </c>
      <c r="C546" s="18">
        <v>42420</v>
      </c>
      <c r="D546" s="18">
        <v>42429</v>
      </c>
      <c r="E546" s="21">
        <v>9</v>
      </c>
      <c r="F546" s="17" t="s">
        <v>286</v>
      </c>
      <c r="G546" s="17" t="s">
        <v>287</v>
      </c>
      <c r="H546" s="16">
        <v>20</v>
      </c>
      <c r="I546" s="17" t="s">
        <v>3237</v>
      </c>
      <c r="J546" t="str">
        <f t="shared" si="17"/>
        <v>N17.9, J96.01, I50.33, E87.4, I95.9, F03.90, E87.5, Z68.42, I12.0, G62.9, E66.2, J44.9, E11.9, G47.33, E66.01, F32.9, I25.10, Z53.09, D64.9, K21.9</v>
      </c>
      <c r="K546" s="33" t="str">
        <f t="shared" si="18"/>
        <v/>
      </c>
    </row>
    <row r="547" spans="1:11" x14ac:dyDescent="0.25">
      <c r="A547" s="17" t="s">
        <v>229</v>
      </c>
      <c r="B547" s="17" t="s">
        <v>233</v>
      </c>
      <c r="C547" s="18">
        <v>42420</v>
      </c>
      <c r="D547" s="18">
        <v>42429</v>
      </c>
      <c r="E547" s="21">
        <v>9</v>
      </c>
      <c r="F547" s="17" t="s">
        <v>3567</v>
      </c>
      <c r="G547" s="17" t="s">
        <v>3568</v>
      </c>
      <c r="H547" s="16">
        <v>21</v>
      </c>
      <c r="I547" s="17" t="s">
        <v>3237</v>
      </c>
      <c r="J547" t="str">
        <f t="shared" si="17"/>
        <v>N17.9, J96.01, I50.33, E87.4, I95.9, F03.90, E87.5, Z68.42, I12.0, G62.9, E66.2, J44.9, E11.9, G47.33, E66.01, F32.9, I25.10, Z53.09, D64.9, K21.9, M10.9</v>
      </c>
      <c r="K547" s="33" t="str">
        <f t="shared" si="18"/>
        <v/>
      </c>
    </row>
    <row r="548" spans="1:11" x14ac:dyDescent="0.25">
      <c r="A548" s="17" t="s">
        <v>229</v>
      </c>
      <c r="B548" s="17" t="s">
        <v>233</v>
      </c>
      <c r="C548" s="18">
        <v>42420</v>
      </c>
      <c r="D548" s="18">
        <v>42429</v>
      </c>
      <c r="E548" s="21">
        <v>9</v>
      </c>
      <c r="F548" s="17" t="s">
        <v>1630</v>
      </c>
      <c r="G548" s="17" t="s">
        <v>1631</v>
      </c>
      <c r="H548" s="16">
        <v>22</v>
      </c>
      <c r="I548" s="17" t="s">
        <v>3237</v>
      </c>
      <c r="J548" t="str">
        <f t="shared" si="17"/>
        <v>N17.9, J96.01, I50.33, E87.4, I95.9, F03.90, E87.5, Z68.42, I12.0, G62.9, E66.2, J44.9, E11.9, G47.33, E66.01, F32.9, I25.10, Z53.09, D64.9, K21.9, M10.9, N18.6</v>
      </c>
      <c r="K548" s="33" t="str">
        <f t="shared" si="18"/>
        <v/>
      </c>
    </row>
    <row r="549" spans="1:11" x14ac:dyDescent="0.25">
      <c r="A549" s="17" t="s">
        <v>229</v>
      </c>
      <c r="B549" s="17" t="s">
        <v>233</v>
      </c>
      <c r="C549" s="18">
        <v>42420</v>
      </c>
      <c r="D549" s="18">
        <v>42429</v>
      </c>
      <c r="E549" s="21">
        <v>9</v>
      </c>
      <c r="F549" s="17" t="s">
        <v>3490</v>
      </c>
      <c r="G549" s="17" t="s">
        <v>3491</v>
      </c>
      <c r="H549" s="16">
        <v>23</v>
      </c>
      <c r="I549" s="17" t="s">
        <v>3237</v>
      </c>
      <c r="J549" t="str">
        <f t="shared" si="17"/>
        <v>N17.9, J96.01, I50.33, E87.4, I95.9, F03.90, E87.5, Z68.42, I12.0, G62.9, E66.2, J44.9, E11.9, G47.33, E66.01, F32.9, I25.10, Z53.09, D64.9, K21.9, M10.9, N18.6, Z91.19</v>
      </c>
      <c r="K549" s="33" t="str">
        <f t="shared" si="18"/>
        <v/>
      </c>
    </row>
    <row r="550" spans="1:11" x14ac:dyDescent="0.25">
      <c r="A550" s="17" t="s">
        <v>229</v>
      </c>
      <c r="B550" s="17" t="s">
        <v>233</v>
      </c>
      <c r="C550" s="18">
        <v>42420</v>
      </c>
      <c r="D550" s="18">
        <v>42429</v>
      </c>
      <c r="E550" s="21">
        <v>9</v>
      </c>
      <c r="F550" s="17" t="s">
        <v>3348</v>
      </c>
      <c r="G550" s="17" t="s">
        <v>3349</v>
      </c>
      <c r="H550" s="16">
        <v>24</v>
      </c>
      <c r="I550" s="17" t="s">
        <v>13</v>
      </c>
      <c r="J550" t="str">
        <f t="shared" si="17"/>
        <v>N17.9, J96.01, I50.33, E87.4, I95.9, F03.90, E87.5, Z68.42, I12.0, G62.9, E66.2, J44.9, E11.9, G47.33, E66.01, F32.9, I25.10, Z53.09, D64.9, K21.9, M10.9, N18.6, Z91.19, Z88.8</v>
      </c>
      <c r="K550" s="33" t="str">
        <f t="shared" si="18"/>
        <v/>
      </c>
    </row>
    <row r="551" spans="1:11" x14ac:dyDescent="0.25">
      <c r="A551" s="17" t="s">
        <v>229</v>
      </c>
      <c r="B551" s="17" t="s">
        <v>233</v>
      </c>
      <c r="C551" s="18">
        <v>42420</v>
      </c>
      <c r="D551" s="18">
        <v>42429</v>
      </c>
      <c r="E551" s="21">
        <v>9</v>
      </c>
      <c r="F551" s="17" t="s">
        <v>3544</v>
      </c>
      <c r="G551" s="17" t="s">
        <v>3545</v>
      </c>
      <c r="H551" s="16">
        <v>25</v>
      </c>
      <c r="I551" s="17" t="s">
        <v>13</v>
      </c>
      <c r="J551" t="str">
        <f t="shared" si="17"/>
        <v>N17.9, J96.01, I50.33, E87.4, I95.9, F03.90, E87.5, Z68.42, I12.0, G62.9, E66.2, J44.9, E11.9, G47.33, E66.01, F32.9, I25.10, Z53.09, D64.9, K21.9, M10.9, N18.6, Z91.19, Z88.8, Z88.6</v>
      </c>
      <c r="K551" s="33" t="str">
        <f t="shared" si="18"/>
        <v/>
      </c>
    </row>
    <row r="552" spans="1:11" x14ac:dyDescent="0.25">
      <c r="A552" s="17" t="s">
        <v>229</v>
      </c>
      <c r="B552" s="17" t="s">
        <v>233</v>
      </c>
      <c r="C552" s="18">
        <v>42420</v>
      </c>
      <c r="D552" s="18">
        <v>42429</v>
      </c>
      <c r="E552" s="21">
        <v>9</v>
      </c>
      <c r="F552" s="17" t="s">
        <v>3344</v>
      </c>
      <c r="G552" s="17" t="s">
        <v>3345</v>
      </c>
      <c r="H552" s="16">
        <v>26</v>
      </c>
      <c r="I552" s="17" t="s">
        <v>13</v>
      </c>
      <c r="J552" t="str">
        <f t="shared" si="17"/>
        <v>N17.9, J96.01, I50.33, E87.4, I95.9, F03.90, E87.5, Z68.42, I12.0, G62.9, E66.2, J44.9, E11.9, G47.33, E66.01, F32.9, I25.10, Z53.09, D64.9, K21.9, M10.9, N18.6, Z91.19, Z88.8, Z88.6, Z79.4</v>
      </c>
      <c r="K552" s="33" t="str">
        <f t="shared" si="18"/>
        <v/>
      </c>
    </row>
    <row r="553" spans="1:11" x14ac:dyDescent="0.25">
      <c r="A553" s="17" t="s">
        <v>229</v>
      </c>
      <c r="B553" s="17" t="s">
        <v>233</v>
      </c>
      <c r="C553" s="18">
        <v>42420</v>
      </c>
      <c r="D553" s="18">
        <v>42429</v>
      </c>
      <c r="E553" s="21">
        <v>9</v>
      </c>
      <c r="F553" s="17" t="s">
        <v>3265</v>
      </c>
      <c r="G553" s="17" t="s">
        <v>3266</v>
      </c>
      <c r="H553" s="16">
        <v>27</v>
      </c>
      <c r="I553" s="17" t="s">
        <v>13</v>
      </c>
      <c r="J553" t="str">
        <f t="shared" si="17"/>
        <v>N17.9, J96.01, I50.33, E87.4, I95.9, F03.90, E87.5, Z68.42, I12.0, G62.9, E66.2, J44.9, E11.9, G47.33, E66.01, F32.9, I25.10, Z53.09, D64.9, K21.9, M10.9, N18.6, Z91.19, Z88.8, Z88.6, Z79.4, Z87.891</v>
      </c>
      <c r="K553" s="33" t="str">
        <f t="shared" si="18"/>
        <v/>
      </c>
    </row>
    <row r="554" spans="1:11" x14ac:dyDescent="0.25">
      <c r="A554" s="17" t="s">
        <v>229</v>
      </c>
      <c r="B554" s="17" t="s">
        <v>233</v>
      </c>
      <c r="C554" s="18">
        <v>42420</v>
      </c>
      <c r="D554" s="18">
        <v>42429</v>
      </c>
      <c r="E554" s="21">
        <v>9</v>
      </c>
      <c r="F554" s="17" t="s">
        <v>3512</v>
      </c>
      <c r="G554" s="17" t="s">
        <v>3513</v>
      </c>
      <c r="H554" s="16">
        <v>28</v>
      </c>
      <c r="I554" s="17" t="s">
        <v>13</v>
      </c>
      <c r="J554" t="str">
        <f t="shared" si="17"/>
        <v>N17.9, J96.01, I50.33, E87.4, I95.9, F03.90, E87.5, Z68.42, I12.0, G62.9, E66.2, J44.9, E11.9, G47.33, E66.01, F32.9, I25.10, Z53.09, D64.9, K21.9, M10.9, N18.6, Z91.19, Z88.8, Z88.6, Z79.4, Z87.891, Z99.2</v>
      </c>
      <c r="K554" s="33" t="str">
        <f t="shared" si="18"/>
        <v>Last</v>
      </c>
    </row>
    <row r="555" spans="1:11" x14ac:dyDescent="0.25">
      <c r="A555" s="17" t="s">
        <v>234</v>
      </c>
      <c r="B555" s="17" t="s">
        <v>235</v>
      </c>
      <c r="C555" s="18">
        <v>42394</v>
      </c>
      <c r="D555" s="18">
        <v>42398</v>
      </c>
      <c r="E555" s="21">
        <v>4</v>
      </c>
      <c r="F555" s="17" t="s">
        <v>22</v>
      </c>
      <c r="G555" s="17" t="s">
        <v>23</v>
      </c>
      <c r="H555" s="16">
        <v>1</v>
      </c>
      <c r="I555" s="17" t="s">
        <v>3237</v>
      </c>
      <c r="J555" t="str">
        <f t="shared" si="17"/>
        <v>A41.9</v>
      </c>
      <c r="K555" s="33" t="str">
        <f t="shared" si="18"/>
        <v/>
      </c>
    </row>
    <row r="556" spans="1:11" x14ac:dyDescent="0.25">
      <c r="A556" s="17" t="s">
        <v>234</v>
      </c>
      <c r="B556" s="17" t="s">
        <v>235</v>
      </c>
      <c r="C556" s="18">
        <v>42394</v>
      </c>
      <c r="D556" s="18">
        <v>42398</v>
      </c>
      <c r="E556" s="21">
        <v>4</v>
      </c>
      <c r="F556" s="17" t="s">
        <v>223</v>
      </c>
      <c r="G556" s="17" t="s">
        <v>224</v>
      </c>
      <c r="H556" s="16">
        <v>2</v>
      </c>
      <c r="I556" s="17" t="s">
        <v>3237</v>
      </c>
      <c r="J556" t="str">
        <f t="shared" si="17"/>
        <v>A41.9, I26.99</v>
      </c>
      <c r="K556" s="33" t="str">
        <f t="shared" si="18"/>
        <v/>
      </c>
    </row>
    <row r="557" spans="1:11" x14ac:dyDescent="0.25">
      <c r="A557" s="17" t="s">
        <v>234</v>
      </c>
      <c r="B557" s="17" t="s">
        <v>235</v>
      </c>
      <c r="C557" s="18">
        <v>42394</v>
      </c>
      <c r="D557" s="18">
        <v>42398</v>
      </c>
      <c r="E557" s="21">
        <v>4</v>
      </c>
      <c r="F557" s="17" t="s">
        <v>210</v>
      </c>
      <c r="G557" s="17" t="s">
        <v>211</v>
      </c>
      <c r="H557" s="16">
        <v>3</v>
      </c>
      <c r="I557" s="17" t="s">
        <v>3237</v>
      </c>
      <c r="J557" t="str">
        <f t="shared" si="17"/>
        <v>A41.9, I26.99, I21.4</v>
      </c>
      <c r="K557" s="33" t="str">
        <f t="shared" si="18"/>
        <v/>
      </c>
    </row>
    <row r="558" spans="1:11" x14ac:dyDescent="0.25">
      <c r="A558" s="17" t="s">
        <v>234</v>
      </c>
      <c r="B558" s="17" t="s">
        <v>235</v>
      </c>
      <c r="C558" s="18">
        <v>42394</v>
      </c>
      <c r="D558" s="18">
        <v>42398</v>
      </c>
      <c r="E558" s="21">
        <v>4</v>
      </c>
      <c r="F558" s="17" t="s">
        <v>179</v>
      </c>
      <c r="G558" s="17" t="s">
        <v>180</v>
      </c>
      <c r="H558" s="16">
        <v>4</v>
      </c>
      <c r="I558" s="17" t="s">
        <v>3237</v>
      </c>
      <c r="J558" t="str">
        <f t="shared" si="17"/>
        <v>A41.9, I26.99, I21.4, G92</v>
      </c>
      <c r="K558" s="33" t="str">
        <f t="shared" si="18"/>
        <v/>
      </c>
    </row>
    <row r="559" spans="1:11" x14ac:dyDescent="0.25">
      <c r="A559" s="17" t="s">
        <v>234</v>
      </c>
      <c r="B559" s="17" t="s">
        <v>235</v>
      </c>
      <c r="C559" s="18">
        <v>42394</v>
      </c>
      <c r="D559" s="18">
        <v>42398</v>
      </c>
      <c r="E559" s="21">
        <v>4</v>
      </c>
      <c r="F559" s="17" t="s">
        <v>553</v>
      </c>
      <c r="G559" s="17" t="s">
        <v>554</v>
      </c>
      <c r="H559" s="16">
        <v>5</v>
      </c>
      <c r="I559" s="17" t="s">
        <v>3237</v>
      </c>
      <c r="J559" t="str">
        <f t="shared" si="17"/>
        <v>A41.9, I26.99, I21.4, G92, E22.2</v>
      </c>
      <c r="K559" s="33" t="str">
        <f t="shared" si="18"/>
        <v/>
      </c>
    </row>
    <row r="560" spans="1:11" x14ac:dyDescent="0.25">
      <c r="A560" s="17" t="s">
        <v>234</v>
      </c>
      <c r="B560" s="17" t="s">
        <v>235</v>
      </c>
      <c r="C560" s="18">
        <v>42394</v>
      </c>
      <c r="D560" s="18">
        <v>42398</v>
      </c>
      <c r="E560" s="21">
        <v>4</v>
      </c>
      <c r="F560" s="17" t="s">
        <v>1638</v>
      </c>
      <c r="G560" s="17" t="s">
        <v>1639</v>
      </c>
      <c r="H560" s="16">
        <v>6</v>
      </c>
      <c r="I560" s="17" t="s">
        <v>3237</v>
      </c>
      <c r="J560" t="str">
        <f t="shared" si="17"/>
        <v>A41.9, I26.99, I21.4, G92, E22.2, N39.0</v>
      </c>
      <c r="K560" s="33" t="str">
        <f t="shared" si="18"/>
        <v/>
      </c>
    </row>
    <row r="561" spans="1:11" x14ac:dyDescent="0.25">
      <c r="A561" s="17" t="s">
        <v>234</v>
      </c>
      <c r="B561" s="17" t="s">
        <v>235</v>
      </c>
      <c r="C561" s="18">
        <v>42394</v>
      </c>
      <c r="D561" s="18">
        <v>42398</v>
      </c>
      <c r="E561" s="21">
        <v>4</v>
      </c>
      <c r="F561" s="17" t="s">
        <v>3581</v>
      </c>
      <c r="G561" s="17" t="s">
        <v>3582</v>
      </c>
      <c r="H561" s="16">
        <v>7</v>
      </c>
      <c r="I561" s="17" t="s">
        <v>3237</v>
      </c>
      <c r="J561" t="str">
        <f t="shared" si="17"/>
        <v>A41.9, I26.99, I21.4, G92, E22.2, N39.0, I51.81</v>
      </c>
      <c r="K561" s="33" t="str">
        <f t="shared" si="18"/>
        <v/>
      </c>
    </row>
    <row r="562" spans="1:11" x14ac:dyDescent="0.25">
      <c r="A562" s="17" t="s">
        <v>234</v>
      </c>
      <c r="B562" s="17" t="s">
        <v>235</v>
      </c>
      <c r="C562" s="18">
        <v>42394</v>
      </c>
      <c r="D562" s="18">
        <v>42398</v>
      </c>
      <c r="E562" s="21">
        <v>4</v>
      </c>
      <c r="F562" s="17" t="s">
        <v>3579</v>
      </c>
      <c r="G562" s="17" t="s">
        <v>3580</v>
      </c>
      <c r="H562" s="16">
        <v>8</v>
      </c>
      <c r="I562" s="17" t="s">
        <v>3237</v>
      </c>
      <c r="J562" t="str">
        <f t="shared" si="17"/>
        <v>A41.9, I26.99, I21.4, G92, E22.2, N39.0, I51.81, I50.30</v>
      </c>
      <c r="K562" s="33" t="str">
        <f t="shared" si="18"/>
        <v/>
      </c>
    </row>
    <row r="563" spans="1:11" x14ac:dyDescent="0.25">
      <c r="A563" s="17" t="s">
        <v>234</v>
      </c>
      <c r="B563" s="17" t="s">
        <v>235</v>
      </c>
      <c r="C563" s="18">
        <v>42394</v>
      </c>
      <c r="D563" s="18">
        <v>42398</v>
      </c>
      <c r="E563" s="21">
        <v>4</v>
      </c>
      <c r="F563" s="17" t="s">
        <v>3275</v>
      </c>
      <c r="G563" s="17" t="s">
        <v>3276</v>
      </c>
      <c r="H563" s="16">
        <v>9</v>
      </c>
      <c r="I563" s="17" t="s">
        <v>3237</v>
      </c>
      <c r="J563" t="str">
        <f t="shared" si="17"/>
        <v>A41.9, I26.99, I21.4, G92, E22.2, N39.0, I51.81, I50.30, R65.20</v>
      </c>
      <c r="K563" s="33" t="str">
        <f t="shared" si="18"/>
        <v/>
      </c>
    </row>
    <row r="564" spans="1:11" x14ac:dyDescent="0.25">
      <c r="A564" s="17" t="s">
        <v>234</v>
      </c>
      <c r="B564" s="17" t="s">
        <v>235</v>
      </c>
      <c r="C564" s="18">
        <v>42394</v>
      </c>
      <c r="D564" s="18">
        <v>42398</v>
      </c>
      <c r="E564" s="21">
        <v>4</v>
      </c>
      <c r="F564" s="17" t="s">
        <v>594</v>
      </c>
      <c r="G564" s="17" t="s">
        <v>595</v>
      </c>
      <c r="H564" s="16">
        <v>10</v>
      </c>
      <c r="I564" s="17" t="s">
        <v>3237</v>
      </c>
      <c r="J564" t="str">
        <f t="shared" si="17"/>
        <v>A41.9, I26.99, I21.4, G92, E22.2, N39.0, I51.81, I50.30, R65.20, I10</v>
      </c>
      <c r="K564" s="33" t="str">
        <f t="shared" si="18"/>
        <v/>
      </c>
    </row>
    <row r="565" spans="1:11" x14ac:dyDescent="0.25">
      <c r="A565" s="17" t="s">
        <v>234</v>
      </c>
      <c r="B565" s="17" t="s">
        <v>235</v>
      </c>
      <c r="C565" s="18">
        <v>42394</v>
      </c>
      <c r="D565" s="18">
        <v>42398</v>
      </c>
      <c r="E565" s="21">
        <v>4</v>
      </c>
      <c r="F565" s="17" t="s">
        <v>3420</v>
      </c>
      <c r="G565" s="17" t="s">
        <v>3421</v>
      </c>
      <c r="H565" s="16">
        <v>11</v>
      </c>
      <c r="I565" s="17" t="s">
        <v>3237</v>
      </c>
      <c r="J565" t="str">
        <f t="shared" si="17"/>
        <v>A41.9, I26.99, I21.4, G92, E22.2, N39.0, I51.81, I50.30, R65.20, I10, I73.9</v>
      </c>
      <c r="K565" s="33" t="str">
        <f t="shared" si="18"/>
        <v/>
      </c>
    </row>
    <row r="566" spans="1:11" x14ac:dyDescent="0.25">
      <c r="A566" s="17" t="s">
        <v>234</v>
      </c>
      <c r="B566" s="17" t="s">
        <v>235</v>
      </c>
      <c r="C566" s="18">
        <v>42394</v>
      </c>
      <c r="D566" s="18">
        <v>42398</v>
      </c>
      <c r="E566" s="21">
        <v>4</v>
      </c>
      <c r="F566" s="17" t="s">
        <v>3281</v>
      </c>
      <c r="G566" s="17" t="s">
        <v>3282</v>
      </c>
      <c r="H566" s="16">
        <v>12</v>
      </c>
      <c r="I566" s="17" t="s">
        <v>13</v>
      </c>
      <c r="J566" t="str">
        <f t="shared" si="17"/>
        <v>A41.9, I26.99, I21.4, G92, E22.2, N39.0, I51.81, I50.30, R65.20, I10, I73.9, Z89.512</v>
      </c>
      <c r="K566" s="33" t="str">
        <f t="shared" si="18"/>
        <v/>
      </c>
    </row>
    <row r="567" spans="1:11" x14ac:dyDescent="0.25">
      <c r="A567" s="17" t="s">
        <v>234</v>
      </c>
      <c r="B567" s="17" t="s">
        <v>235</v>
      </c>
      <c r="C567" s="18">
        <v>42394</v>
      </c>
      <c r="D567" s="18">
        <v>42398</v>
      </c>
      <c r="E567" s="21">
        <v>4</v>
      </c>
      <c r="F567" s="17" t="s">
        <v>3283</v>
      </c>
      <c r="G567" s="17" t="s">
        <v>467</v>
      </c>
      <c r="H567" s="16">
        <v>13</v>
      </c>
      <c r="I567" s="17" t="s">
        <v>3237</v>
      </c>
      <c r="J567" t="str">
        <f t="shared" si="17"/>
        <v>A41.9, I26.99, I21.4, G92, E22.2, N39.0, I51.81, I50.30, R65.20, I10, I73.9, Z89.512, I25.10</v>
      </c>
      <c r="K567" s="33" t="str">
        <f t="shared" si="18"/>
        <v/>
      </c>
    </row>
    <row r="568" spans="1:11" x14ac:dyDescent="0.25">
      <c r="A568" s="17" t="s">
        <v>234</v>
      </c>
      <c r="B568" s="17" t="s">
        <v>235</v>
      </c>
      <c r="C568" s="18">
        <v>42394</v>
      </c>
      <c r="D568" s="18">
        <v>42398</v>
      </c>
      <c r="E568" s="21">
        <v>4</v>
      </c>
      <c r="F568" s="17" t="s">
        <v>3402</v>
      </c>
      <c r="G568" s="17" t="s">
        <v>3403</v>
      </c>
      <c r="H568" s="16">
        <v>14</v>
      </c>
      <c r="I568" s="17" t="s">
        <v>3237</v>
      </c>
      <c r="J568" t="str">
        <f t="shared" si="17"/>
        <v>A41.9, I26.99, I21.4, G92, E22.2, N39.0, I51.81, I50.30, R65.20, I10, I73.9, Z89.512, I25.10, F17.210</v>
      </c>
      <c r="K568" s="33" t="str">
        <f t="shared" si="18"/>
        <v/>
      </c>
    </row>
    <row r="569" spans="1:11" x14ac:dyDescent="0.25">
      <c r="A569" s="17" t="s">
        <v>234</v>
      </c>
      <c r="B569" s="17" t="s">
        <v>235</v>
      </c>
      <c r="C569" s="18">
        <v>42394</v>
      </c>
      <c r="D569" s="18">
        <v>42398</v>
      </c>
      <c r="E569" s="21">
        <v>4</v>
      </c>
      <c r="F569" s="17" t="s">
        <v>934</v>
      </c>
      <c r="G569" s="17" t="s">
        <v>935</v>
      </c>
      <c r="H569" s="16">
        <v>15</v>
      </c>
      <c r="I569" s="17" t="s">
        <v>3237</v>
      </c>
      <c r="J569" t="str">
        <f t="shared" si="17"/>
        <v>A41.9, I26.99, I21.4, G92, E22.2, N39.0, I51.81, I50.30, R65.20, I10, I73.9, Z89.512, I25.10, F17.210, E87.6</v>
      </c>
      <c r="K569" s="33" t="str">
        <f t="shared" si="18"/>
        <v/>
      </c>
    </row>
    <row r="570" spans="1:11" x14ac:dyDescent="0.25">
      <c r="A570" s="17" t="s">
        <v>234</v>
      </c>
      <c r="B570" s="17" t="s">
        <v>235</v>
      </c>
      <c r="C570" s="18">
        <v>42394</v>
      </c>
      <c r="D570" s="18">
        <v>42398</v>
      </c>
      <c r="E570" s="21">
        <v>4</v>
      </c>
      <c r="F570" s="17" t="s">
        <v>3462</v>
      </c>
      <c r="G570" s="17" t="s">
        <v>3463</v>
      </c>
      <c r="H570" s="16">
        <v>16</v>
      </c>
      <c r="I570" s="17" t="s">
        <v>3237</v>
      </c>
      <c r="J570" t="str">
        <f t="shared" si="17"/>
        <v>A41.9, I26.99, I21.4, G92, E22.2, N39.0, I51.81, I50.30, R65.20, I10, I73.9, Z89.512, I25.10, F17.210, E87.6, B96.20</v>
      </c>
      <c r="K570" s="33" t="str">
        <f t="shared" si="18"/>
        <v/>
      </c>
    </row>
    <row r="571" spans="1:11" x14ac:dyDescent="0.25">
      <c r="A571" s="17" t="s">
        <v>234</v>
      </c>
      <c r="B571" s="17" t="s">
        <v>235</v>
      </c>
      <c r="C571" s="18">
        <v>42394</v>
      </c>
      <c r="D571" s="18">
        <v>42398</v>
      </c>
      <c r="E571" s="21">
        <v>4</v>
      </c>
      <c r="F571" s="17" t="s">
        <v>3571</v>
      </c>
      <c r="G571" s="17" t="s">
        <v>3572</v>
      </c>
      <c r="H571" s="16">
        <v>17</v>
      </c>
      <c r="I571" s="17" t="s">
        <v>3237</v>
      </c>
      <c r="J571" t="str">
        <f t="shared" si="17"/>
        <v>A41.9, I26.99, I21.4, G92, E22.2, N39.0, I51.81, I50.30, R65.20, I10, I73.9, Z89.512, I25.10, F17.210, E87.6, B96.20, E83.39</v>
      </c>
      <c r="K571" s="33" t="str">
        <f t="shared" si="18"/>
        <v/>
      </c>
    </row>
    <row r="572" spans="1:11" x14ac:dyDescent="0.25">
      <c r="A572" s="17" t="s">
        <v>234</v>
      </c>
      <c r="B572" s="17" t="s">
        <v>235</v>
      </c>
      <c r="C572" s="18">
        <v>42394</v>
      </c>
      <c r="D572" s="18">
        <v>42398</v>
      </c>
      <c r="E572" s="21">
        <v>4</v>
      </c>
      <c r="F572" s="17" t="s">
        <v>3490</v>
      </c>
      <c r="G572" s="17" t="s">
        <v>3491</v>
      </c>
      <c r="H572" s="16">
        <v>18</v>
      </c>
      <c r="I572" s="17" t="s">
        <v>3237</v>
      </c>
      <c r="J572" t="str">
        <f t="shared" si="17"/>
        <v>A41.9, I26.99, I21.4, G92, E22.2, N39.0, I51.81, I50.30, R65.20, I10, I73.9, Z89.512, I25.10, F17.210, E87.6, B96.20, E83.39, Z91.19</v>
      </c>
      <c r="K572" s="33" t="str">
        <f t="shared" si="18"/>
        <v/>
      </c>
    </row>
    <row r="573" spans="1:11" x14ac:dyDescent="0.25">
      <c r="A573" s="17" t="s">
        <v>234</v>
      </c>
      <c r="B573" s="17" t="s">
        <v>235</v>
      </c>
      <c r="C573" s="18">
        <v>42394</v>
      </c>
      <c r="D573" s="18">
        <v>42398</v>
      </c>
      <c r="E573" s="21">
        <v>4</v>
      </c>
      <c r="F573" s="17" t="s">
        <v>3585</v>
      </c>
      <c r="G573" s="17" t="s">
        <v>3586</v>
      </c>
      <c r="H573" s="16">
        <v>19</v>
      </c>
      <c r="I573" s="17" t="s">
        <v>13</v>
      </c>
      <c r="J573" t="str">
        <f t="shared" si="17"/>
        <v>A41.9, I26.99, I21.4, G92, E22.2, N39.0, I51.81, I50.30, R65.20, I10, I73.9, Z89.512, I25.10, F17.210, E87.6, B96.20, E83.39, Z91.19, Z89.611</v>
      </c>
      <c r="K573" s="33" t="str">
        <f t="shared" si="18"/>
        <v/>
      </c>
    </row>
    <row r="574" spans="1:11" x14ac:dyDescent="0.25">
      <c r="A574" s="17" t="s">
        <v>234</v>
      </c>
      <c r="B574" s="17" t="s">
        <v>235</v>
      </c>
      <c r="C574" s="18">
        <v>42394</v>
      </c>
      <c r="D574" s="18">
        <v>42398</v>
      </c>
      <c r="E574" s="21">
        <v>4</v>
      </c>
      <c r="F574" s="17" t="s">
        <v>3538</v>
      </c>
      <c r="G574" s="17" t="s">
        <v>3539</v>
      </c>
      <c r="H574" s="16">
        <v>20</v>
      </c>
      <c r="I574" s="17" t="s">
        <v>3237</v>
      </c>
      <c r="J574" t="str">
        <f t="shared" si="17"/>
        <v>A41.9, I26.99, I21.4, G92, E22.2, N39.0, I51.81, I50.30, R65.20, I10, I73.9, Z89.512, I25.10, F17.210, E87.6, B96.20, E83.39, Z91.19, Z89.611, F17.200</v>
      </c>
      <c r="K574" s="33" t="str">
        <f t="shared" si="18"/>
        <v/>
      </c>
    </row>
    <row r="575" spans="1:11" x14ac:dyDescent="0.25">
      <c r="A575" s="17" t="s">
        <v>234</v>
      </c>
      <c r="B575" s="17" t="s">
        <v>235</v>
      </c>
      <c r="C575" s="18">
        <v>42394</v>
      </c>
      <c r="D575" s="18">
        <v>42398</v>
      </c>
      <c r="E575" s="21">
        <v>4</v>
      </c>
      <c r="F575" s="17" t="s">
        <v>3565</v>
      </c>
      <c r="G575" s="17" t="s">
        <v>3566</v>
      </c>
      <c r="H575" s="16">
        <v>21</v>
      </c>
      <c r="I575" s="17" t="s">
        <v>3237</v>
      </c>
      <c r="J575" t="str">
        <f t="shared" si="17"/>
        <v>A41.9, I26.99, I21.4, G92, E22.2, N39.0, I51.81, I50.30, R65.20, I10, I73.9, Z89.512, I25.10, F17.210, E87.6, B96.20, E83.39, Z91.19, Z89.611, F17.200, G62.9</v>
      </c>
      <c r="K575" s="33" t="str">
        <f t="shared" si="18"/>
        <v/>
      </c>
    </row>
    <row r="576" spans="1:11" x14ac:dyDescent="0.25">
      <c r="A576" s="17" t="s">
        <v>234</v>
      </c>
      <c r="B576" s="17" t="s">
        <v>235</v>
      </c>
      <c r="C576" s="18">
        <v>42394</v>
      </c>
      <c r="D576" s="18">
        <v>42398</v>
      </c>
      <c r="E576" s="21">
        <v>4</v>
      </c>
      <c r="F576" s="17" t="s">
        <v>3573</v>
      </c>
      <c r="G576" s="17" t="s">
        <v>3574</v>
      </c>
      <c r="H576" s="16">
        <v>22</v>
      </c>
      <c r="I576" s="17" t="s">
        <v>3237</v>
      </c>
      <c r="J576" t="str">
        <f t="shared" si="17"/>
        <v>A41.9, I26.99, I21.4, G92, E22.2, N39.0, I51.81, I50.30, R65.20, I10, I73.9, Z89.512, I25.10, F17.210, E87.6, B96.20, E83.39, Z91.19, Z89.611, F17.200, G62.9, F10.20</v>
      </c>
      <c r="K576" s="33" t="str">
        <f t="shared" si="18"/>
        <v/>
      </c>
    </row>
    <row r="577" spans="1:11" x14ac:dyDescent="0.25">
      <c r="A577" s="17" t="s">
        <v>234</v>
      </c>
      <c r="B577" s="17" t="s">
        <v>235</v>
      </c>
      <c r="C577" s="18">
        <v>42394</v>
      </c>
      <c r="D577" s="18">
        <v>42398</v>
      </c>
      <c r="E577" s="21">
        <v>4</v>
      </c>
      <c r="F577" s="17" t="s">
        <v>3575</v>
      </c>
      <c r="G577" s="17" t="s">
        <v>3576</v>
      </c>
      <c r="H577" s="16">
        <v>23</v>
      </c>
      <c r="I577" s="17" t="s">
        <v>3237</v>
      </c>
      <c r="J577" t="str">
        <f t="shared" si="17"/>
        <v>A41.9, I26.99, I21.4, G92, E22.2, N39.0, I51.81, I50.30, R65.20, I10, I73.9, Z89.512, I25.10, F17.210, E87.6, B96.20, E83.39, Z91.19, Z89.611, F17.200, G62.9, F10.20, F12.90</v>
      </c>
      <c r="K577" s="33" t="str">
        <f t="shared" si="18"/>
        <v/>
      </c>
    </row>
    <row r="578" spans="1:11" x14ac:dyDescent="0.25">
      <c r="A578" s="17" t="s">
        <v>234</v>
      </c>
      <c r="B578" s="17" t="s">
        <v>235</v>
      </c>
      <c r="C578" s="18">
        <v>42394</v>
      </c>
      <c r="D578" s="18">
        <v>42398</v>
      </c>
      <c r="E578" s="21">
        <v>4</v>
      </c>
      <c r="F578" s="17" t="s">
        <v>3514</v>
      </c>
      <c r="G578" s="17" t="s">
        <v>3515</v>
      </c>
      <c r="H578" s="16">
        <v>24</v>
      </c>
      <c r="I578" s="17" t="s">
        <v>3237</v>
      </c>
      <c r="J578" t="str">
        <f t="shared" si="17"/>
        <v>A41.9, I26.99, I21.4, G92, E22.2, N39.0, I51.81, I50.30, R65.20, I10, I73.9, Z89.512, I25.10, F17.210, E87.6, B96.20, E83.39, Z91.19, Z89.611, F17.200, G62.9, F10.20, F12.90, F32.9</v>
      </c>
      <c r="K578" s="33" t="str">
        <f t="shared" si="18"/>
        <v/>
      </c>
    </row>
    <row r="579" spans="1:11" x14ac:dyDescent="0.25">
      <c r="A579" s="17" t="s">
        <v>234</v>
      </c>
      <c r="B579" s="17" t="s">
        <v>235</v>
      </c>
      <c r="C579" s="18">
        <v>42394</v>
      </c>
      <c r="D579" s="18">
        <v>42398</v>
      </c>
      <c r="E579" s="21">
        <v>4</v>
      </c>
      <c r="F579" s="17" t="s">
        <v>3388</v>
      </c>
      <c r="G579" s="17" t="s">
        <v>3389</v>
      </c>
      <c r="H579" s="16">
        <v>25</v>
      </c>
      <c r="I579" s="17" t="s">
        <v>3237</v>
      </c>
      <c r="J579" t="str">
        <f t="shared" si="17"/>
        <v>A41.9, I26.99, I21.4, G92, E22.2, N39.0, I51.81, I50.30, R65.20, I10, I73.9, Z89.512, I25.10, F17.210, E87.6, B96.20, E83.39, Z91.19, Z89.611, F17.200, G62.9, F10.20, F12.90, F32.9, F41.9</v>
      </c>
      <c r="K579" s="33" t="str">
        <f t="shared" si="18"/>
        <v/>
      </c>
    </row>
    <row r="580" spans="1:11" x14ac:dyDescent="0.25">
      <c r="A580" s="17" t="s">
        <v>234</v>
      </c>
      <c r="B580" s="17" t="s">
        <v>235</v>
      </c>
      <c r="C580" s="18">
        <v>42394</v>
      </c>
      <c r="D580" s="18">
        <v>42398</v>
      </c>
      <c r="E580" s="21">
        <v>4</v>
      </c>
      <c r="F580" s="17" t="s">
        <v>1715</v>
      </c>
      <c r="G580" s="17" t="s">
        <v>1716</v>
      </c>
      <c r="H580" s="16">
        <v>26</v>
      </c>
      <c r="I580" s="17" t="s">
        <v>3237</v>
      </c>
      <c r="J580" t="str">
        <f t="shared" si="17"/>
        <v>A41.9, I26.99, I21.4, G92, E22.2, N39.0, I51.81, I50.30, R65.20, I10, I73.9, Z89.512, I25.10, F17.210, E87.6, B96.20, E83.39, Z91.19, Z89.611, F17.200, G62.9, F10.20, F12.90, F32.9, F41.9, G40.909</v>
      </c>
      <c r="K580" s="33" t="str">
        <f t="shared" si="18"/>
        <v/>
      </c>
    </row>
    <row r="581" spans="1:11" x14ac:dyDescent="0.25">
      <c r="A581" s="17" t="s">
        <v>234</v>
      </c>
      <c r="B581" s="17" t="s">
        <v>235</v>
      </c>
      <c r="C581" s="18">
        <v>42394</v>
      </c>
      <c r="D581" s="18">
        <v>42398</v>
      </c>
      <c r="E581" s="21">
        <v>4</v>
      </c>
      <c r="F581" s="17" t="s">
        <v>3418</v>
      </c>
      <c r="G581" s="17" t="s">
        <v>3419</v>
      </c>
      <c r="H581" s="16">
        <v>27</v>
      </c>
      <c r="I581" s="17" t="s">
        <v>3237</v>
      </c>
      <c r="J581" t="str">
        <f t="shared" si="17"/>
        <v>A41.9, I26.99, I21.4, G92, E22.2, N39.0, I51.81, I50.30, R65.20, I10, I73.9, Z89.512, I25.10, F17.210, E87.6, B96.20, E83.39, Z91.19, Z89.611, F17.200, G62.9, F10.20, F12.90, F32.9, F41.9, G40.909, G89.29</v>
      </c>
      <c r="K581" s="33" t="str">
        <f t="shared" si="18"/>
        <v/>
      </c>
    </row>
    <row r="582" spans="1:11" x14ac:dyDescent="0.25">
      <c r="A582" s="17" t="s">
        <v>234</v>
      </c>
      <c r="B582" s="17" t="s">
        <v>235</v>
      </c>
      <c r="C582" s="18">
        <v>42394</v>
      </c>
      <c r="D582" s="18">
        <v>42398</v>
      </c>
      <c r="E582" s="21">
        <v>4</v>
      </c>
      <c r="F582" s="17" t="s">
        <v>3577</v>
      </c>
      <c r="G582" s="17" t="s">
        <v>3578</v>
      </c>
      <c r="H582" s="16">
        <v>28</v>
      </c>
      <c r="I582" s="17" t="s">
        <v>3237</v>
      </c>
      <c r="J582" t="str">
        <f t="shared" ref="J582:J645" si="19">IF(B582=B581,J581&amp;", "&amp;F582,F582)</f>
        <v>A41.9, I26.99, I21.4, G92, E22.2, N39.0, I51.81, I50.30, R65.20, I10, I73.9, Z89.512, I25.10, F17.210, E87.6, B96.20, E83.39, Z91.19, Z89.611, F17.200, G62.9, F10.20, F12.90, F32.9, F41.9, G40.909, G89.29, I25.84</v>
      </c>
      <c r="K582" s="33" t="str">
        <f t="shared" si="18"/>
        <v/>
      </c>
    </row>
    <row r="583" spans="1:11" x14ac:dyDescent="0.25">
      <c r="A583" s="17" t="s">
        <v>234</v>
      </c>
      <c r="B583" s="17" t="s">
        <v>235</v>
      </c>
      <c r="C583" s="18">
        <v>42394</v>
      </c>
      <c r="D583" s="18">
        <v>42398</v>
      </c>
      <c r="E583" s="21">
        <v>4</v>
      </c>
      <c r="F583" s="17" t="s">
        <v>3583</v>
      </c>
      <c r="G583" s="17" t="s">
        <v>3584</v>
      </c>
      <c r="H583" s="16">
        <v>29</v>
      </c>
      <c r="I583" s="17" t="s">
        <v>13</v>
      </c>
      <c r="J583" t="str">
        <f t="shared" si="19"/>
        <v>A41.9, I26.99, I21.4, G92, E22.2, N39.0, I51.81, I50.30, R65.20, I10, I73.9, Z89.512, I25.10, F17.210, E87.6, B96.20, E83.39, Z91.19, Z89.611, F17.200, G62.9, F10.20, F12.90, F32.9, F41.9, G40.909, G89.29, I25.84, Z86.718</v>
      </c>
      <c r="K583" s="33" t="str">
        <f t="shared" si="18"/>
        <v>Last</v>
      </c>
    </row>
    <row r="584" spans="1:11" x14ac:dyDescent="0.25">
      <c r="A584" s="17" t="s">
        <v>238</v>
      </c>
      <c r="B584" s="17" t="s">
        <v>239</v>
      </c>
      <c r="C584" s="18">
        <v>42412</v>
      </c>
      <c r="D584" s="18">
        <v>42416</v>
      </c>
      <c r="E584" s="21">
        <v>4</v>
      </c>
      <c r="F584" s="17" t="s">
        <v>22</v>
      </c>
      <c r="G584" s="17" t="s">
        <v>23</v>
      </c>
      <c r="H584" s="16">
        <v>1</v>
      </c>
      <c r="I584" s="17" t="s">
        <v>3237</v>
      </c>
      <c r="J584" t="str">
        <f t="shared" si="19"/>
        <v>A41.9</v>
      </c>
      <c r="K584" s="33" t="str">
        <f t="shared" si="18"/>
        <v/>
      </c>
    </row>
    <row r="585" spans="1:11" x14ac:dyDescent="0.25">
      <c r="A585" s="17" t="s">
        <v>238</v>
      </c>
      <c r="B585" s="17" t="s">
        <v>239</v>
      </c>
      <c r="C585" s="18">
        <v>42412</v>
      </c>
      <c r="D585" s="18">
        <v>42416</v>
      </c>
      <c r="E585" s="21">
        <v>4</v>
      </c>
      <c r="F585" s="17" t="s">
        <v>1630</v>
      </c>
      <c r="G585" s="17" t="s">
        <v>1631</v>
      </c>
      <c r="H585" s="16">
        <v>2</v>
      </c>
      <c r="I585" s="17" t="s">
        <v>3237</v>
      </c>
      <c r="J585" t="str">
        <f t="shared" si="19"/>
        <v>A41.9, N18.6</v>
      </c>
      <c r="K585" s="33" t="str">
        <f t="shared" si="18"/>
        <v/>
      </c>
    </row>
    <row r="586" spans="1:11" x14ac:dyDescent="0.25">
      <c r="A586" s="17" t="s">
        <v>238</v>
      </c>
      <c r="B586" s="17" t="s">
        <v>239</v>
      </c>
      <c r="C586" s="18">
        <v>42412</v>
      </c>
      <c r="D586" s="18">
        <v>42416</v>
      </c>
      <c r="E586" s="21">
        <v>4</v>
      </c>
      <c r="F586" s="17" t="s">
        <v>839</v>
      </c>
      <c r="G586" s="17" t="s">
        <v>840</v>
      </c>
      <c r="H586" s="16">
        <v>3</v>
      </c>
      <c r="I586" s="17" t="s">
        <v>3237</v>
      </c>
      <c r="J586" t="str">
        <f t="shared" si="19"/>
        <v>A41.9, N18.6, I12.0</v>
      </c>
      <c r="K586" s="33" t="str">
        <f t="shared" si="18"/>
        <v/>
      </c>
    </row>
    <row r="587" spans="1:11" x14ac:dyDescent="0.25">
      <c r="A587" s="17" t="s">
        <v>238</v>
      </c>
      <c r="B587" s="17" t="s">
        <v>239</v>
      </c>
      <c r="C587" s="18">
        <v>42412</v>
      </c>
      <c r="D587" s="18">
        <v>42416</v>
      </c>
      <c r="E587" s="21">
        <v>4</v>
      </c>
      <c r="F587" s="17" t="s">
        <v>759</v>
      </c>
      <c r="G587" s="17" t="s">
        <v>760</v>
      </c>
      <c r="H587" s="16">
        <v>4</v>
      </c>
      <c r="I587" s="17" t="s">
        <v>3237</v>
      </c>
      <c r="J587" t="str">
        <f t="shared" si="19"/>
        <v>A41.9, N18.6, I12.0, T82.868A</v>
      </c>
      <c r="K587" s="33" t="str">
        <f t="shared" si="18"/>
        <v/>
      </c>
    </row>
    <row r="588" spans="1:11" x14ac:dyDescent="0.25">
      <c r="A588" s="17" t="s">
        <v>238</v>
      </c>
      <c r="B588" s="17" t="s">
        <v>239</v>
      </c>
      <c r="C588" s="18">
        <v>42412</v>
      </c>
      <c r="D588" s="18">
        <v>42416</v>
      </c>
      <c r="E588" s="21">
        <v>4</v>
      </c>
      <c r="F588" s="17" t="s">
        <v>236</v>
      </c>
      <c r="G588" s="17" t="s">
        <v>237</v>
      </c>
      <c r="H588" s="16">
        <v>5</v>
      </c>
      <c r="I588" s="17" t="s">
        <v>3237</v>
      </c>
      <c r="J588" t="str">
        <f t="shared" si="19"/>
        <v>A41.9, N18.6, I12.0, T82.868A, L03.317</v>
      </c>
      <c r="K588" s="33" t="str">
        <f t="shared" si="18"/>
        <v/>
      </c>
    </row>
    <row r="589" spans="1:11" x14ac:dyDescent="0.25">
      <c r="A589" s="17" t="s">
        <v>238</v>
      </c>
      <c r="B589" s="17" t="s">
        <v>239</v>
      </c>
      <c r="C589" s="18">
        <v>42412</v>
      </c>
      <c r="D589" s="18">
        <v>42416</v>
      </c>
      <c r="E589" s="21">
        <v>4</v>
      </c>
      <c r="F589" s="17" t="s">
        <v>3595</v>
      </c>
      <c r="G589" s="17" t="s">
        <v>3596</v>
      </c>
      <c r="H589" s="16">
        <v>6</v>
      </c>
      <c r="I589" s="17" t="s">
        <v>3237</v>
      </c>
      <c r="J589" t="str">
        <f t="shared" si="19"/>
        <v>A41.9, N18.6, I12.0, T82.868A, L03.317, L02.31</v>
      </c>
      <c r="K589" s="33" t="str">
        <f t="shared" si="18"/>
        <v/>
      </c>
    </row>
    <row r="590" spans="1:11" x14ac:dyDescent="0.25">
      <c r="A590" s="17" t="s">
        <v>238</v>
      </c>
      <c r="B590" s="17" t="s">
        <v>239</v>
      </c>
      <c r="C590" s="18">
        <v>42412</v>
      </c>
      <c r="D590" s="18">
        <v>42416</v>
      </c>
      <c r="E590" s="21">
        <v>4</v>
      </c>
      <c r="F590" s="17" t="s">
        <v>3593</v>
      </c>
      <c r="G590" s="17" t="s">
        <v>3594</v>
      </c>
      <c r="H590" s="16">
        <v>7</v>
      </c>
      <c r="I590" s="17" t="s">
        <v>3237</v>
      </c>
      <c r="J590" t="str">
        <f t="shared" si="19"/>
        <v>A41.9, N18.6, I12.0, T82.868A, L03.317, L02.31, K61.1</v>
      </c>
      <c r="K590" s="33" t="str">
        <f t="shared" si="18"/>
        <v/>
      </c>
    </row>
    <row r="591" spans="1:11" x14ac:dyDescent="0.25">
      <c r="A591" s="17" t="s">
        <v>238</v>
      </c>
      <c r="B591" s="17" t="s">
        <v>239</v>
      </c>
      <c r="C591" s="18">
        <v>42412</v>
      </c>
      <c r="D591" s="18">
        <v>42416</v>
      </c>
      <c r="E591" s="21">
        <v>4</v>
      </c>
      <c r="F591" s="17" t="s">
        <v>3283</v>
      </c>
      <c r="G591" s="17" t="s">
        <v>467</v>
      </c>
      <c r="H591" s="16">
        <v>8</v>
      </c>
      <c r="I591" s="17" t="s">
        <v>3237</v>
      </c>
      <c r="J591" t="str">
        <f t="shared" si="19"/>
        <v>A41.9, N18.6, I12.0, T82.868A, L03.317, L02.31, K61.1, I25.10</v>
      </c>
      <c r="K591" s="33" t="str">
        <f t="shared" si="18"/>
        <v/>
      </c>
    </row>
    <row r="592" spans="1:11" x14ac:dyDescent="0.25">
      <c r="A592" s="17" t="s">
        <v>238</v>
      </c>
      <c r="B592" s="17" t="s">
        <v>239</v>
      </c>
      <c r="C592" s="18">
        <v>42412</v>
      </c>
      <c r="D592" s="18">
        <v>42416</v>
      </c>
      <c r="E592" s="21">
        <v>4</v>
      </c>
      <c r="F592" s="17" t="s">
        <v>3265</v>
      </c>
      <c r="G592" s="17" t="s">
        <v>3266</v>
      </c>
      <c r="H592" s="16">
        <v>9</v>
      </c>
      <c r="I592" s="17" t="s">
        <v>3237</v>
      </c>
      <c r="J592" t="str">
        <f t="shared" si="19"/>
        <v>A41.9, N18.6, I12.0, T82.868A, L03.317, L02.31, K61.1, I25.10, Z87.891</v>
      </c>
      <c r="K592" s="33" t="str">
        <f t="shared" si="18"/>
        <v/>
      </c>
    </row>
    <row r="593" spans="1:11" x14ac:dyDescent="0.25">
      <c r="A593" s="17" t="s">
        <v>238</v>
      </c>
      <c r="B593" s="17" t="s">
        <v>239</v>
      </c>
      <c r="C593" s="18">
        <v>42412</v>
      </c>
      <c r="D593" s="18">
        <v>42416</v>
      </c>
      <c r="E593" s="21">
        <v>4</v>
      </c>
      <c r="F593" s="17" t="s">
        <v>3512</v>
      </c>
      <c r="G593" s="17" t="s">
        <v>3513</v>
      </c>
      <c r="H593" s="16">
        <v>10</v>
      </c>
      <c r="I593" s="17" t="s">
        <v>3237</v>
      </c>
      <c r="J593" t="str">
        <f t="shared" si="19"/>
        <v>A41.9, N18.6, I12.0, T82.868A, L03.317, L02.31, K61.1, I25.10, Z87.891, Z99.2</v>
      </c>
      <c r="K593" s="33" t="str">
        <f t="shared" si="18"/>
        <v/>
      </c>
    </row>
    <row r="594" spans="1:11" x14ac:dyDescent="0.25">
      <c r="A594" s="17" t="s">
        <v>238</v>
      </c>
      <c r="B594" s="17" t="s">
        <v>239</v>
      </c>
      <c r="C594" s="18">
        <v>42412</v>
      </c>
      <c r="D594" s="18">
        <v>42416</v>
      </c>
      <c r="E594" s="21">
        <v>4</v>
      </c>
      <c r="F594" s="17" t="s">
        <v>3591</v>
      </c>
      <c r="G594" s="17" t="s">
        <v>3592</v>
      </c>
      <c r="H594" s="16">
        <v>11</v>
      </c>
      <c r="I594" s="17" t="s">
        <v>3237</v>
      </c>
      <c r="J594" t="str">
        <f t="shared" si="19"/>
        <v>A41.9, N18.6, I12.0, T82.868A, L03.317, L02.31, K61.1, I25.10, Z87.891, Z99.2, F41.8</v>
      </c>
      <c r="K594" s="33" t="str">
        <f t="shared" si="18"/>
        <v/>
      </c>
    </row>
    <row r="595" spans="1:11" x14ac:dyDescent="0.25">
      <c r="A595" s="17" t="s">
        <v>238</v>
      </c>
      <c r="B595" s="17" t="s">
        <v>239</v>
      </c>
      <c r="C595" s="18">
        <v>42412</v>
      </c>
      <c r="D595" s="18">
        <v>42416</v>
      </c>
      <c r="E595" s="21">
        <v>4</v>
      </c>
      <c r="F595" s="17" t="s">
        <v>3587</v>
      </c>
      <c r="G595" s="17" t="s">
        <v>3588</v>
      </c>
      <c r="H595" s="16">
        <v>12</v>
      </c>
      <c r="I595" s="17" t="s">
        <v>3237</v>
      </c>
      <c r="J595" t="str">
        <f t="shared" si="19"/>
        <v>A41.9, N18.6, I12.0, T82.868A, L03.317, L02.31, K61.1, I25.10, Z87.891, Z99.2, F41.8, B19.20</v>
      </c>
      <c r="K595" s="33" t="str">
        <f t="shared" si="18"/>
        <v/>
      </c>
    </row>
    <row r="596" spans="1:11" x14ac:dyDescent="0.25">
      <c r="A596" s="17" t="s">
        <v>238</v>
      </c>
      <c r="B596" s="17" t="s">
        <v>239</v>
      </c>
      <c r="C596" s="18">
        <v>42412</v>
      </c>
      <c r="D596" s="18">
        <v>42416</v>
      </c>
      <c r="E596" s="21">
        <v>4</v>
      </c>
      <c r="F596" s="17" t="s">
        <v>3567</v>
      </c>
      <c r="G596" s="17" t="s">
        <v>3568</v>
      </c>
      <c r="H596" s="16">
        <v>13</v>
      </c>
      <c r="I596" s="17" t="s">
        <v>3237</v>
      </c>
      <c r="J596" t="str">
        <f t="shared" si="19"/>
        <v>A41.9, N18.6, I12.0, T82.868A, L03.317, L02.31, K61.1, I25.10, Z87.891, Z99.2, F41.8, B19.20, M10.9</v>
      </c>
      <c r="K596" s="33" t="str">
        <f t="shared" si="18"/>
        <v/>
      </c>
    </row>
    <row r="597" spans="1:11" x14ac:dyDescent="0.25">
      <c r="A597" s="17" t="s">
        <v>238</v>
      </c>
      <c r="B597" s="17" t="s">
        <v>239</v>
      </c>
      <c r="C597" s="18">
        <v>42412</v>
      </c>
      <c r="D597" s="18">
        <v>42416</v>
      </c>
      <c r="E597" s="21">
        <v>4</v>
      </c>
      <c r="F597" s="17" t="s">
        <v>3354</v>
      </c>
      <c r="G597" s="17" t="s">
        <v>3355</v>
      </c>
      <c r="H597" s="16">
        <v>14</v>
      </c>
      <c r="I597" s="17" t="s">
        <v>3237</v>
      </c>
      <c r="J597" t="str">
        <f t="shared" si="19"/>
        <v>A41.9, N18.6, I12.0, T82.868A, L03.317, L02.31, K61.1, I25.10, Z87.891, Z99.2, F41.8, B19.20, M10.9, Y95</v>
      </c>
      <c r="K597" s="33" t="str">
        <f t="shared" si="18"/>
        <v/>
      </c>
    </row>
    <row r="598" spans="1:11" x14ac:dyDescent="0.25">
      <c r="A598" s="17" t="s">
        <v>238</v>
      </c>
      <c r="B598" s="17" t="s">
        <v>239</v>
      </c>
      <c r="C598" s="18">
        <v>42412</v>
      </c>
      <c r="D598" s="18">
        <v>42416</v>
      </c>
      <c r="E598" s="21">
        <v>4</v>
      </c>
      <c r="F598" s="17" t="s">
        <v>3597</v>
      </c>
      <c r="G598" s="17" t="s">
        <v>3598</v>
      </c>
      <c r="H598" s="16">
        <v>15</v>
      </c>
      <c r="I598" s="17" t="s">
        <v>3237</v>
      </c>
      <c r="J598" t="str">
        <f t="shared" si="19"/>
        <v>A41.9, N18.6, I12.0, T82.868A, L03.317, L02.31, K61.1, I25.10, Z87.891, Z99.2, F41.8, B19.20, M10.9, Y95, Y83.2</v>
      </c>
      <c r="K598" s="33" t="str">
        <f t="shared" ref="K598:K661" si="20">IF(B598&lt;&gt;B599,"Last","")</f>
        <v/>
      </c>
    </row>
    <row r="599" spans="1:11" x14ac:dyDescent="0.25">
      <c r="A599" s="17" t="s">
        <v>238</v>
      </c>
      <c r="B599" s="17" t="s">
        <v>239</v>
      </c>
      <c r="C599" s="18">
        <v>42412</v>
      </c>
      <c r="D599" s="18">
        <v>42416</v>
      </c>
      <c r="E599" s="21">
        <v>4</v>
      </c>
      <c r="F599" s="17" t="s">
        <v>3589</v>
      </c>
      <c r="G599" s="17" t="s">
        <v>3590</v>
      </c>
      <c r="H599" s="16">
        <v>16</v>
      </c>
      <c r="I599" s="17" t="s">
        <v>3237</v>
      </c>
      <c r="J599" t="str">
        <f t="shared" si="19"/>
        <v>A41.9, N18.6, I12.0, T82.868A, L03.317, L02.31, K61.1, I25.10, Z87.891, Z99.2, F41.8, B19.20, M10.9, Y95, Y83.2, B95.62</v>
      </c>
      <c r="K599" s="33" t="str">
        <f t="shared" si="20"/>
        <v>Last</v>
      </c>
    </row>
    <row r="600" spans="1:11" x14ac:dyDescent="0.25">
      <c r="A600" s="17" t="s">
        <v>261</v>
      </c>
      <c r="B600" s="17" t="s">
        <v>262</v>
      </c>
      <c r="C600" s="18">
        <v>42288</v>
      </c>
      <c r="D600" s="18">
        <v>42293</v>
      </c>
      <c r="E600" s="21">
        <v>5</v>
      </c>
      <c r="F600" s="17" t="s">
        <v>22</v>
      </c>
      <c r="G600" s="17" t="s">
        <v>23</v>
      </c>
      <c r="H600" s="16">
        <v>1</v>
      </c>
      <c r="I600" s="17" t="s">
        <v>3237</v>
      </c>
      <c r="J600" t="str">
        <f t="shared" si="19"/>
        <v>A41.9</v>
      </c>
      <c r="K600" s="33" t="str">
        <f t="shared" si="20"/>
        <v/>
      </c>
    </row>
    <row r="601" spans="1:11" x14ac:dyDescent="0.25">
      <c r="A601" s="17" t="s">
        <v>261</v>
      </c>
      <c r="B601" s="17" t="s">
        <v>262</v>
      </c>
      <c r="C601" s="18">
        <v>42288</v>
      </c>
      <c r="D601" s="18">
        <v>42293</v>
      </c>
      <c r="E601" s="21">
        <v>5</v>
      </c>
      <c r="F601" s="17" t="s">
        <v>1768</v>
      </c>
      <c r="G601" s="17" t="s">
        <v>1769</v>
      </c>
      <c r="H601" s="16">
        <v>2</v>
      </c>
      <c r="I601" s="17" t="s">
        <v>3237</v>
      </c>
      <c r="J601" t="str">
        <f t="shared" si="19"/>
        <v>A41.9, J96.20</v>
      </c>
      <c r="K601" s="33" t="str">
        <f t="shared" si="20"/>
        <v/>
      </c>
    </row>
    <row r="602" spans="1:11" x14ac:dyDescent="0.25">
      <c r="A602" s="17" t="s">
        <v>261</v>
      </c>
      <c r="B602" s="17" t="s">
        <v>262</v>
      </c>
      <c r="C602" s="18">
        <v>42288</v>
      </c>
      <c r="D602" s="18">
        <v>42293</v>
      </c>
      <c r="E602" s="21">
        <v>5</v>
      </c>
      <c r="F602" s="17" t="s">
        <v>3601</v>
      </c>
      <c r="G602" s="17" t="s">
        <v>3602</v>
      </c>
      <c r="H602" s="16">
        <v>3</v>
      </c>
      <c r="I602" s="17" t="s">
        <v>3237</v>
      </c>
      <c r="J602" t="str">
        <f t="shared" si="19"/>
        <v>A41.9, J96.20, G82.50</v>
      </c>
      <c r="K602" s="33" t="str">
        <f t="shared" si="20"/>
        <v/>
      </c>
    </row>
    <row r="603" spans="1:11" x14ac:dyDescent="0.25">
      <c r="A603" s="17" t="s">
        <v>261</v>
      </c>
      <c r="B603" s="17" t="s">
        <v>262</v>
      </c>
      <c r="C603" s="18">
        <v>42288</v>
      </c>
      <c r="D603" s="18">
        <v>42293</v>
      </c>
      <c r="E603" s="21">
        <v>5</v>
      </c>
      <c r="F603" s="17" t="s">
        <v>3615</v>
      </c>
      <c r="G603" s="17" t="s">
        <v>3616</v>
      </c>
      <c r="H603" s="16">
        <v>4</v>
      </c>
      <c r="I603" s="17" t="s">
        <v>13</v>
      </c>
      <c r="J603" t="str">
        <f t="shared" si="19"/>
        <v>A41.9, J96.20, G82.50, Z99.11</v>
      </c>
      <c r="K603" s="33" t="str">
        <f t="shared" si="20"/>
        <v/>
      </c>
    </row>
    <row r="604" spans="1:11" x14ac:dyDescent="0.25">
      <c r="A604" s="17" t="s">
        <v>261</v>
      </c>
      <c r="B604" s="17" t="s">
        <v>262</v>
      </c>
      <c r="C604" s="18">
        <v>42288</v>
      </c>
      <c r="D604" s="18">
        <v>42293</v>
      </c>
      <c r="E604" s="21">
        <v>5</v>
      </c>
      <c r="F604" s="17" t="s">
        <v>3603</v>
      </c>
      <c r="G604" s="17" t="s">
        <v>3604</v>
      </c>
      <c r="H604" s="16">
        <v>5</v>
      </c>
      <c r="I604" s="17" t="s">
        <v>3237</v>
      </c>
      <c r="J604" t="str">
        <f t="shared" si="19"/>
        <v>A41.9, J96.20, G82.50, Z99.11, J95.851</v>
      </c>
      <c r="K604" s="33" t="str">
        <f t="shared" si="20"/>
        <v/>
      </c>
    </row>
    <row r="605" spans="1:11" x14ac:dyDescent="0.25">
      <c r="A605" s="17" t="s">
        <v>261</v>
      </c>
      <c r="B605" s="17" t="s">
        <v>262</v>
      </c>
      <c r="C605" s="18">
        <v>42288</v>
      </c>
      <c r="D605" s="18">
        <v>42293</v>
      </c>
      <c r="E605" s="21">
        <v>5</v>
      </c>
      <c r="F605" s="17" t="s">
        <v>3607</v>
      </c>
      <c r="G605" s="17" t="s">
        <v>3608</v>
      </c>
      <c r="H605" s="16">
        <v>6</v>
      </c>
      <c r="I605" s="17" t="s">
        <v>3237</v>
      </c>
      <c r="J605" t="str">
        <f t="shared" si="19"/>
        <v>A41.9, J96.20, G82.50, Z99.11, J95.851, L89.159</v>
      </c>
      <c r="K605" s="33" t="str">
        <f t="shared" si="20"/>
        <v/>
      </c>
    </row>
    <row r="606" spans="1:11" x14ac:dyDescent="0.25">
      <c r="A606" s="17" t="s">
        <v>261</v>
      </c>
      <c r="B606" s="17" t="s">
        <v>262</v>
      </c>
      <c r="C606" s="18">
        <v>42288</v>
      </c>
      <c r="D606" s="18">
        <v>42293</v>
      </c>
      <c r="E606" s="21">
        <v>5</v>
      </c>
      <c r="F606" s="17" t="s">
        <v>3275</v>
      </c>
      <c r="G606" s="17" t="s">
        <v>3276</v>
      </c>
      <c r="H606" s="16">
        <v>7</v>
      </c>
      <c r="I606" s="17" t="s">
        <v>3237</v>
      </c>
      <c r="J606" t="str">
        <f t="shared" si="19"/>
        <v>A41.9, J96.20, G82.50, Z99.11, J95.851, L89.159, R65.20</v>
      </c>
      <c r="K606" s="33" t="str">
        <f t="shared" si="20"/>
        <v/>
      </c>
    </row>
    <row r="607" spans="1:11" x14ac:dyDescent="0.25">
      <c r="A607" s="17" t="s">
        <v>261</v>
      </c>
      <c r="B607" s="17" t="s">
        <v>262</v>
      </c>
      <c r="C607" s="18">
        <v>42288</v>
      </c>
      <c r="D607" s="18">
        <v>42293</v>
      </c>
      <c r="E607" s="21">
        <v>5</v>
      </c>
      <c r="F607" s="17" t="s">
        <v>3605</v>
      </c>
      <c r="G607" s="17" t="s">
        <v>3606</v>
      </c>
      <c r="H607" s="16">
        <v>8</v>
      </c>
      <c r="I607" s="17" t="s">
        <v>3237</v>
      </c>
      <c r="J607" t="str">
        <f t="shared" si="19"/>
        <v>A41.9, J96.20, G82.50, Z99.11, J95.851, L89.159, R65.20, K94.23</v>
      </c>
      <c r="K607" s="33" t="str">
        <f t="shared" si="20"/>
        <v/>
      </c>
    </row>
    <row r="608" spans="1:11" x14ac:dyDescent="0.25">
      <c r="A608" s="17" t="s">
        <v>261</v>
      </c>
      <c r="B608" s="17" t="s">
        <v>262</v>
      </c>
      <c r="C608" s="18">
        <v>42288</v>
      </c>
      <c r="D608" s="18">
        <v>42293</v>
      </c>
      <c r="E608" s="21">
        <v>5</v>
      </c>
      <c r="F608" s="17" t="s">
        <v>3609</v>
      </c>
      <c r="G608" s="17" t="s">
        <v>3610</v>
      </c>
      <c r="H608" s="16">
        <v>9</v>
      </c>
      <c r="I608" s="17" t="s">
        <v>3237</v>
      </c>
      <c r="J608" t="str">
        <f t="shared" si="19"/>
        <v>A41.9, J96.20, G82.50, Z99.11, J95.851, L89.159, R65.20, K94.23, Y83.3</v>
      </c>
      <c r="K608" s="33" t="str">
        <f t="shared" si="20"/>
        <v/>
      </c>
    </row>
    <row r="609" spans="1:11" x14ac:dyDescent="0.25">
      <c r="A609" s="17" t="s">
        <v>261</v>
      </c>
      <c r="B609" s="17" t="s">
        <v>262</v>
      </c>
      <c r="C609" s="18">
        <v>42288</v>
      </c>
      <c r="D609" s="18">
        <v>42293</v>
      </c>
      <c r="E609" s="21">
        <v>5</v>
      </c>
      <c r="F609" s="17" t="s">
        <v>3235</v>
      </c>
      <c r="G609" s="17" t="s">
        <v>3236</v>
      </c>
      <c r="H609" s="16">
        <v>10</v>
      </c>
      <c r="I609" s="17" t="s">
        <v>3237</v>
      </c>
      <c r="J609" t="str">
        <f t="shared" si="19"/>
        <v>A41.9, J96.20, G82.50, Z99.11, J95.851, L89.159, R65.20, K94.23, Y83.3, E03.9</v>
      </c>
      <c r="K609" s="33" t="str">
        <f t="shared" si="20"/>
        <v/>
      </c>
    </row>
    <row r="610" spans="1:11" x14ac:dyDescent="0.25">
      <c r="A610" s="17" t="s">
        <v>261</v>
      </c>
      <c r="B610" s="17" t="s">
        <v>262</v>
      </c>
      <c r="C610" s="18">
        <v>42288</v>
      </c>
      <c r="D610" s="18">
        <v>42293</v>
      </c>
      <c r="E610" s="21">
        <v>5</v>
      </c>
      <c r="F610" s="17" t="s">
        <v>594</v>
      </c>
      <c r="G610" s="17" t="s">
        <v>595</v>
      </c>
      <c r="H610" s="16">
        <v>11</v>
      </c>
      <c r="I610" s="17" t="s">
        <v>3237</v>
      </c>
      <c r="J610" t="str">
        <f t="shared" si="19"/>
        <v>A41.9, J96.20, G82.50, Z99.11, J95.851, L89.159, R65.20, K94.23, Y83.3, E03.9, I10</v>
      </c>
      <c r="K610" s="33" t="str">
        <f t="shared" si="20"/>
        <v/>
      </c>
    </row>
    <row r="611" spans="1:11" x14ac:dyDescent="0.25">
      <c r="A611" s="17" t="s">
        <v>261</v>
      </c>
      <c r="B611" s="17" t="s">
        <v>262</v>
      </c>
      <c r="C611" s="18">
        <v>42288</v>
      </c>
      <c r="D611" s="18">
        <v>42293</v>
      </c>
      <c r="E611" s="21">
        <v>5</v>
      </c>
      <c r="F611" s="17" t="s">
        <v>663</v>
      </c>
      <c r="G611" s="17" t="s">
        <v>664</v>
      </c>
      <c r="H611" s="16">
        <v>12</v>
      </c>
      <c r="I611" s="17" t="s">
        <v>3237</v>
      </c>
      <c r="J611" t="str">
        <f t="shared" si="19"/>
        <v>A41.9, J96.20, G82.50, Z99.11, J95.851, L89.159, R65.20, K94.23, Y83.3, E03.9, I10, K31.84</v>
      </c>
      <c r="K611" s="33" t="str">
        <f t="shared" si="20"/>
        <v/>
      </c>
    </row>
    <row r="612" spans="1:11" x14ac:dyDescent="0.25">
      <c r="A612" s="17" t="s">
        <v>261</v>
      </c>
      <c r="B612" s="17" t="s">
        <v>262</v>
      </c>
      <c r="C612" s="18">
        <v>42288</v>
      </c>
      <c r="D612" s="18">
        <v>42293</v>
      </c>
      <c r="E612" s="21">
        <v>5</v>
      </c>
      <c r="F612" s="17" t="s">
        <v>1195</v>
      </c>
      <c r="G612" s="17" t="s">
        <v>1196</v>
      </c>
      <c r="H612" s="16">
        <v>13</v>
      </c>
      <c r="I612" s="17" t="s">
        <v>3237</v>
      </c>
      <c r="J612" t="str">
        <f t="shared" si="19"/>
        <v>A41.9, J96.20, G82.50, Z99.11, J95.851, L89.159, R65.20, K94.23, Y83.3, E03.9, I10, K31.84, D64.9</v>
      </c>
      <c r="K612" s="33" t="str">
        <f t="shared" si="20"/>
        <v/>
      </c>
    </row>
    <row r="613" spans="1:11" x14ac:dyDescent="0.25">
      <c r="A613" s="17" t="s">
        <v>261</v>
      </c>
      <c r="B613" s="17" t="s">
        <v>262</v>
      </c>
      <c r="C613" s="18">
        <v>42288</v>
      </c>
      <c r="D613" s="18">
        <v>42293</v>
      </c>
      <c r="E613" s="21">
        <v>5</v>
      </c>
      <c r="F613" s="17" t="s">
        <v>3338</v>
      </c>
      <c r="G613" s="17" t="s">
        <v>3339</v>
      </c>
      <c r="H613" s="16">
        <v>14</v>
      </c>
      <c r="I613" s="17" t="s">
        <v>3237</v>
      </c>
      <c r="J613" t="str">
        <f t="shared" si="19"/>
        <v>A41.9, J96.20, G82.50, Z99.11, J95.851, L89.159, R65.20, K94.23, Y83.3, E03.9, I10, K31.84, D64.9, B96.89</v>
      </c>
      <c r="K613" s="33" t="str">
        <f t="shared" si="20"/>
        <v/>
      </c>
    </row>
    <row r="614" spans="1:11" x14ac:dyDescent="0.25">
      <c r="A614" s="17" t="s">
        <v>261</v>
      </c>
      <c r="B614" s="17" t="s">
        <v>262</v>
      </c>
      <c r="C614" s="18">
        <v>42288</v>
      </c>
      <c r="D614" s="18">
        <v>42293</v>
      </c>
      <c r="E614" s="21">
        <v>5</v>
      </c>
      <c r="F614" s="17" t="s">
        <v>3599</v>
      </c>
      <c r="G614" s="17" t="s">
        <v>3600</v>
      </c>
      <c r="H614" s="16">
        <v>15</v>
      </c>
      <c r="I614" s="17" t="s">
        <v>3331</v>
      </c>
      <c r="J614" t="str">
        <f t="shared" si="19"/>
        <v>A41.9, J96.20, G82.50, Z99.11, J95.851, L89.159, R65.20, K94.23, Y83.3, E03.9, I10, K31.84, D64.9, B96.89, F43.9</v>
      </c>
      <c r="K614" s="33" t="str">
        <f t="shared" si="20"/>
        <v/>
      </c>
    </row>
    <row r="615" spans="1:11" x14ac:dyDescent="0.25">
      <c r="A615" s="17" t="s">
        <v>261</v>
      </c>
      <c r="B615" s="17" t="s">
        <v>262</v>
      </c>
      <c r="C615" s="18">
        <v>42288</v>
      </c>
      <c r="D615" s="18">
        <v>42293</v>
      </c>
      <c r="E615" s="21">
        <v>5</v>
      </c>
      <c r="F615" s="17" t="s">
        <v>3611</v>
      </c>
      <c r="G615" s="17" t="s">
        <v>3612</v>
      </c>
      <c r="H615" s="16">
        <v>16</v>
      </c>
      <c r="I615" s="17" t="s">
        <v>13</v>
      </c>
      <c r="J615" t="str">
        <f t="shared" si="19"/>
        <v>A41.9, J96.20, G82.50, Z99.11, J95.851, L89.159, R65.20, K94.23, Y83.3, E03.9, I10, K31.84, D64.9, B96.89, F43.9, Y92.9</v>
      </c>
      <c r="K615" s="33" t="str">
        <f t="shared" si="20"/>
        <v/>
      </c>
    </row>
    <row r="616" spans="1:11" x14ac:dyDescent="0.25">
      <c r="A616" s="17" t="s">
        <v>261</v>
      </c>
      <c r="B616" s="17" t="s">
        <v>262</v>
      </c>
      <c r="C616" s="18">
        <v>42288</v>
      </c>
      <c r="D616" s="18">
        <v>42293</v>
      </c>
      <c r="E616" s="21">
        <v>5</v>
      </c>
      <c r="F616" s="17" t="s">
        <v>3613</v>
      </c>
      <c r="G616" s="17" t="s">
        <v>3614</v>
      </c>
      <c r="H616" s="16">
        <v>17</v>
      </c>
      <c r="I616" s="17" t="s">
        <v>13</v>
      </c>
      <c r="J616" t="str">
        <f t="shared" si="19"/>
        <v>A41.9, J96.20, G82.50, Z99.11, J95.851, L89.159, R65.20, K94.23, Y83.3, E03.9, I10, K31.84, D64.9, B96.89, F43.9, Y92.9, Z86.14</v>
      </c>
      <c r="K616" s="33" t="str">
        <f t="shared" si="20"/>
        <v/>
      </c>
    </row>
    <row r="617" spans="1:11" x14ac:dyDescent="0.25">
      <c r="A617" s="17" t="s">
        <v>261</v>
      </c>
      <c r="B617" s="17" t="s">
        <v>262</v>
      </c>
      <c r="C617" s="18">
        <v>42288</v>
      </c>
      <c r="D617" s="18">
        <v>42293</v>
      </c>
      <c r="E617" s="21">
        <v>5</v>
      </c>
      <c r="F617" s="17" t="s">
        <v>3346</v>
      </c>
      <c r="G617" s="17" t="s">
        <v>3347</v>
      </c>
      <c r="H617" s="16">
        <v>18</v>
      </c>
      <c r="I617" s="17" t="s">
        <v>13</v>
      </c>
      <c r="J617" t="str">
        <f t="shared" si="19"/>
        <v>A41.9, J96.20, G82.50, Z99.11, J95.851, L89.159, R65.20, K94.23, Y83.3, E03.9, I10, K31.84, D64.9, B96.89, F43.9, Y92.9, Z86.14, Z88.1</v>
      </c>
      <c r="K617" s="33" t="str">
        <f t="shared" si="20"/>
        <v/>
      </c>
    </row>
    <row r="618" spans="1:11" x14ac:dyDescent="0.25">
      <c r="A618" s="17" t="s">
        <v>261</v>
      </c>
      <c r="B618" s="17" t="s">
        <v>262</v>
      </c>
      <c r="C618" s="18">
        <v>42288</v>
      </c>
      <c r="D618" s="18">
        <v>42293</v>
      </c>
      <c r="E618" s="21">
        <v>5</v>
      </c>
      <c r="F618" s="17" t="s">
        <v>3394</v>
      </c>
      <c r="G618" s="17" t="s">
        <v>3395</v>
      </c>
      <c r="H618" s="16">
        <v>19</v>
      </c>
      <c r="I618" s="17" t="s">
        <v>13</v>
      </c>
      <c r="J618" t="str">
        <f t="shared" si="19"/>
        <v>A41.9, J96.20, G82.50, Z99.11, J95.851, L89.159, R65.20, K94.23, Y83.3, E03.9, I10, K31.84, D64.9, B96.89, F43.9, Y92.9, Z86.14, Z88.1, Z91.041</v>
      </c>
      <c r="K618" s="33" t="str">
        <f t="shared" si="20"/>
        <v>Last</v>
      </c>
    </row>
    <row r="619" spans="1:11" x14ac:dyDescent="0.25">
      <c r="A619" s="17" t="s">
        <v>273</v>
      </c>
      <c r="B619" s="17" t="s">
        <v>274</v>
      </c>
      <c r="C619" s="18">
        <v>42401</v>
      </c>
      <c r="D619" s="18">
        <v>42409</v>
      </c>
      <c r="E619" s="21">
        <v>8</v>
      </c>
      <c r="F619" s="17" t="s">
        <v>275</v>
      </c>
      <c r="G619" s="17" t="s">
        <v>276</v>
      </c>
      <c r="H619" s="16">
        <v>1</v>
      </c>
      <c r="I619" s="17" t="s">
        <v>3237</v>
      </c>
      <c r="J619" t="str">
        <f t="shared" si="19"/>
        <v>I31.2</v>
      </c>
      <c r="K619" s="33" t="str">
        <f t="shared" si="20"/>
        <v/>
      </c>
    </row>
    <row r="620" spans="1:11" x14ac:dyDescent="0.25">
      <c r="A620" s="17" t="s">
        <v>273</v>
      </c>
      <c r="B620" s="17" t="s">
        <v>274</v>
      </c>
      <c r="C620" s="18">
        <v>42401</v>
      </c>
      <c r="D620" s="18">
        <v>42409</v>
      </c>
      <c r="E620" s="21">
        <v>8</v>
      </c>
      <c r="F620" s="17" t="s">
        <v>245</v>
      </c>
      <c r="G620" s="17" t="s">
        <v>246</v>
      </c>
      <c r="H620" s="16">
        <v>2</v>
      </c>
      <c r="I620" s="17" t="s">
        <v>3237</v>
      </c>
      <c r="J620" t="str">
        <f t="shared" si="19"/>
        <v>I31.2, J96.01</v>
      </c>
      <c r="K620" s="33" t="str">
        <f t="shared" si="20"/>
        <v/>
      </c>
    </row>
    <row r="621" spans="1:11" x14ac:dyDescent="0.25">
      <c r="A621" s="17" t="s">
        <v>273</v>
      </c>
      <c r="B621" s="17" t="s">
        <v>274</v>
      </c>
      <c r="C621" s="18">
        <v>42401</v>
      </c>
      <c r="D621" s="18">
        <v>42409</v>
      </c>
      <c r="E621" s="21">
        <v>8</v>
      </c>
      <c r="F621" s="17" t="s">
        <v>1243</v>
      </c>
      <c r="G621" s="17" t="s">
        <v>1244</v>
      </c>
      <c r="H621" s="16">
        <v>3</v>
      </c>
      <c r="I621" s="17" t="s">
        <v>3237</v>
      </c>
      <c r="J621" t="str">
        <f t="shared" si="19"/>
        <v>I31.2, J96.01, I50.31</v>
      </c>
      <c r="K621" s="33" t="str">
        <f t="shared" si="20"/>
        <v/>
      </c>
    </row>
    <row r="622" spans="1:11" x14ac:dyDescent="0.25">
      <c r="A622" s="17" t="s">
        <v>273</v>
      </c>
      <c r="B622" s="17" t="s">
        <v>274</v>
      </c>
      <c r="C622" s="18">
        <v>42401</v>
      </c>
      <c r="D622" s="18">
        <v>42409</v>
      </c>
      <c r="E622" s="21">
        <v>8</v>
      </c>
      <c r="F622" s="17" t="s">
        <v>1778</v>
      </c>
      <c r="G622" s="17" t="s">
        <v>1779</v>
      </c>
      <c r="H622" s="16">
        <v>4</v>
      </c>
      <c r="I622" s="17" t="s">
        <v>3237</v>
      </c>
      <c r="J622" t="str">
        <f t="shared" si="19"/>
        <v>I31.2, J96.01, I50.31, J90</v>
      </c>
      <c r="K622" s="33" t="str">
        <f t="shared" si="20"/>
        <v/>
      </c>
    </row>
    <row r="623" spans="1:11" x14ac:dyDescent="0.25">
      <c r="A623" s="17" t="s">
        <v>273</v>
      </c>
      <c r="B623" s="17" t="s">
        <v>274</v>
      </c>
      <c r="C623" s="18">
        <v>42401</v>
      </c>
      <c r="D623" s="18">
        <v>42409</v>
      </c>
      <c r="E623" s="21">
        <v>8</v>
      </c>
      <c r="F623" s="17" t="s">
        <v>25</v>
      </c>
      <c r="G623" s="17" t="s">
        <v>26</v>
      </c>
      <c r="H623" s="16">
        <v>5</v>
      </c>
      <c r="I623" s="17" t="s">
        <v>3237</v>
      </c>
      <c r="J623" t="str">
        <f t="shared" si="19"/>
        <v>I31.2, J96.01, I50.31, J90, I48.2</v>
      </c>
      <c r="K623" s="33" t="str">
        <f t="shared" si="20"/>
        <v/>
      </c>
    </row>
    <row r="624" spans="1:11" x14ac:dyDescent="0.25">
      <c r="A624" s="17" t="s">
        <v>273</v>
      </c>
      <c r="B624" s="17" t="s">
        <v>274</v>
      </c>
      <c r="C624" s="18">
        <v>42401</v>
      </c>
      <c r="D624" s="18">
        <v>42409</v>
      </c>
      <c r="E624" s="21">
        <v>8</v>
      </c>
      <c r="F624" s="17" t="s">
        <v>3267</v>
      </c>
      <c r="G624" s="17" t="s">
        <v>3268</v>
      </c>
      <c r="H624" s="16">
        <v>6</v>
      </c>
      <c r="I624" s="17" t="s">
        <v>3237</v>
      </c>
      <c r="J624" t="str">
        <f t="shared" si="19"/>
        <v>I31.2, J96.01, I50.31, J90, I48.2, E11.9</v>
      </c>
      <c r="K624" s="33" t="str">
        <f t="shared" si="20"/>
        <v/>
      </c>
    </row>
    <row r="625" spans="1:11" x14ac:dyDescent="0.25">
      <c r="A625" s="17" t="s">
        <v>273</v>
      </c>
      <c r="B625" s="17" t="s">
        <v>274</v>
      </c>
      <c r="C625" s="18">
        <v>42401</v>
      </c>
      <c r="D625" s="18">
        <v>42409</v>
      </c>
      <c r="E625" s="21">
        <v>8</v>
      </c>
      <c r="F625" s="17" t="s">
        <v>1195</v>
      </c>
      <c r="G625" s="17" t="s">
        <v>1196</v>
      </c>
      <c r="H625" s="16">
        <v>7</v>
      </c>
      <c r="I625" s="17" t="s">
        <v>3237</v>
      </c>
      <c r="J625" t="str">
        <f t="shared" si="19"/>
        <v>I31.2, J96.01, I50.31, J90, I48.2, E11.9, D64.9</v>
      </c>
      <c r="K625" s="33" t="str">
        <f t="shared" si="20"/>
        <v/>
      </c>
    </row>
    <row r="626" spans="1:11" x14ac:dyDescent="0.25">
      <c r="A626" s="17" t="s">
        <v>273</v>
      </c>
      <c r="B626" s="17" t="s">
        <v>274</v>
      </c>
      <c r="C626" s="18">
        <v>42401</v>
      </c>
      <c r="D626" s="18">
        <v>42409</v>
      </c>
      <c r="E626" s="21">
        <v>8</v>
      </c>
      <c r="F626" s="17" t="s">
        <v>3617</v>
      </c>
      <c r="G626" s="17" t="s">
        <v>3618</v>
      </c>
      <c r="H626" s="16">
        <v>8</v>
      </c>
      <c r="I626" s="17" t="s">
        <v>3237</v>
      </c>
      <c r="J626" t="str">
        <f t="shared" si="19"/>
        <v>I31.2, J96.01, I50.31, J90, I48.2, E11.9, D64.9, E78.0</v>
      </c>
      <c r="K626" s="33" t="str">
        <f t="shared" si="20"/>
        <v/>
      </c>
    </row>
    <row r="627" spans="1:11" x14ac:dyDescent="0.25">
      <c r="A627" s="17" t="s">
        <v>273</v>
      </c>
      <c r="B627" s="17" t="s">
        <v>274</v>
      </c>
      <c r="C627" s="18">
        <v>42401</v>
      </c>
      <c r="D627" s="18">
        <v>42409</v>
      </c>
      <c r="E627" s="21">
        <v>8</v>
      </c>
      <c r="F627" s="17" t="s">
        <v>212</v>
      </c>
      <c r="G627" s="17" t="s">
        <v>213</v>
      </c>
      <c r="H627" s="16">
        <v>9</v>
      </c>
      <c r="I627" s="17" t="s">
        <v>3237</v>
      </c>
      <c r="J627" t="str">
        <f t="shared" si="19"/>
        <v>I31.2, J96.01, I50.31, J90, I48.2, E11.9, D64.9, E78.0, I48.1</v>
      </c>
      <c r="K627" s="33" t="str">
        <f t="shared" si="20"/>
        <v/>
      </c>
    </row>
    <row r="628" spans="1:11" x14ac:dyDescent="0.25">
      <c r="A628" s="17" t="s">
        <v>273</v>
      </c>
      <c r="B628" s="17" t="s">
        <v>274</v>
      </c>
      <c r="C628" s="18">
        <v>42401</v>
      </c>
      <c r="D628" s="18">
        <v>42409</v>
      </c>
      <c r="E628" s="21">
        <v>8</v>
      </c>
      <c r="F628" s="17" t="s">
        <v>594</v>
      </c>
      <c r="G628" s="17" t="s">
        <v>595</v>
      </c>
      <c r="H628" s="16">
        <v>10</v>
      </c>
      <c r="I628" s="17" t="s">
        <v>3237</v>
      </c>
      <c r="J628" t="str">
        <f t="shared" si="19"/>
        <v>I31.2, J96.01, I50.31, J90, I48.2, E11.9, D64.9, E78.0, I48.1, I10</v>
      </c>
      <c r="K628" s="33" t="str">
        <f t="shared" si="20"/>
        <v/>
      </c>
    </row>
    <row r="629" spans="1:11" x14ac:dyDescent="0.25">
      <c r="A629" s="17" t="s">
        <v>273</v>
      </c>
      <c r="B629" s="17" t="s">
        <v>274</v>
      </c>
      <c r="C629" s="18">
        <v>42401</v>
      </c>
      <c r="D629" s="18">
        <v>42409</v>
      </c>
      <c r="E629" s="21">
        <v>8</v>
      </c>
      <c r="F629" s="17" t="s">
        <v>3344</v>
      </c>
      <c r="G629" s="17" t="s">
        <v>3345</v>
      </c>
      <c r="H629" s="16">
        <v>11</v>
      </c>
      <c r="I629" s="17" t="s">
        <v>13</v>
      </c>
      <c r="J629" t="str">
        <f t="shared" si="19"/>
        <v>I31.2, J96.01, I50.31, J90, I48.2, E11.9, D64.9, E78.0, I48.1, I10, Z79.4</v>
      </c>
      <c r="K629" s="33" t="str">
        <f t="shared" si="20"/>
        <v/>
      </c>
    </row>
    <row r="630" spans="1:11" x14ac:dyDescent="0.25">
      <c r="A630" s="17" t="s">
        <v>273</v>
      </c>
      <c r="B630" s="17" t="s">
        <v>274</v>
      </c>
      <c r="C630" s="18">
        <v>42401</v>
      </c>
      <c r="D630" s="18">
        <v>42409</v>
      </c>
      <c r="E630" s="21">
        <v>8</v>
      </c>
      <c r="F630" s="17" t="s">
        <v>3420</v>
      </c>
      <c r="G630" s="17" t="s">
        <v>3421</v>
      </c>
      <c r="H630" s="16">
        <v>12</v>
      </c>
      <c r="I630" s="17" t="s">
        <v>3237</v>
      </c>
      <c r="J630" t="str">
        <f t="shared" si="19"/>
        <v>I31.2, J96.01, I50.31, J90, I48.2, E11.9, D64.9, E78.0, I48.1, I10, Z79.4, I73.9</v>
      </c>
      <c r="K630" s="33" t="str">
        <f t="shared" si="20"/>
        <v/>
      </c>
    </row>
    <row r="631" spans="1:11" x14ac:dyDescent="0.25">
      <c r="A631" s="17" t="s">
        <v>273</v>
      </c>
      <c r="B631" s="17" t="s">
        <v>274</v>
      </c>
      <c r="C631" s="18">
        <v>42401</v>
      </c>
      <c r="D631" s="18">
        <v>42409</v>
      </c>
      <c r="E631" s="21">
        <v>8</v>
      </c>
      <c r="F631" s="17" t="s">
        <v>3619</v>
      </c>
      <c r="G631" s="17" t="s">
        <v>3620</v>
      </c>
      <c r="H631" s="16">
        <v>13</v>
      </c>
      <c r="I631" s="17" t="s">
        <v>3237</v>
      </c>
      <c r="J631" t="str">
        <f t="shared" si="19"/>
        <v>I31.2, J96.01, I50.31, J90, I48.2, E11.9, D64.9, E78.0, I48.1, I10, Z79.4, I73.9, I87.2</v>
      </c>
      <c r="K631" s="33" t="str">
        <f t="shared" si="20"/>
        <v/>
      </c>
    </row>
    <row r="632" spans="1:11" x14ac:dyDescent="0.25">
      <c r="A632" s="17" t="s">
        <v>273</v>
      </c>
      <c r="B632" s="17" t="s">
        <v>274</v>
      </c>
      <c r="C632" s="18">
        <v>42401</v>
      </c>
      <c r="D632" s="18">
        <v>42409</v>
      </c>
      <c r="E632" s="21">
        <v>8</v>
      </c>
      <c r="F632" s="17" t="s">
        <v>3238</v>
      </c>
      <c r="G632" s="17" t="s">
        <v>3239</v>
      </c>
      <c r="H632" s="16">
        <v>14</v>
      </c>
      <c r="I632" s="17" t="s">
        <v>3237</v>
      </c>
      <c r="J632" t="str">
        <f t="shared" si="19"/>
        <v>I31.2, J96.01, I50.31, J90, I48.2, E11.9, D64.9, E78.0, I48.1, I10, Z79.4, I73.9, I87.2, E78.5</v>
      </c>
      <c r="K632" s="33" t="str">
        <f t="shared" si="20"/>
        <v/>
      </c>
    </row>
    <row r="633" spans="1:11" x14ac:dyDescent="0.25">
      <c r="A633" s="17" t="s">
        <v>273</v>
      </c>
      <c r="B633" s="17" t="s">
        <v>274</v>
      </c>
      <c r="C633" s="18">
        <v>42401</v>
      </c>
      <c r="D633" s="18">
        <v>42409</v>
      </c>
      <c r="E633" s="21">
        <v>8</v>
      </c>
      <c r="F633" s="17" t="s">
        <v>3281</v>
      </c>
      <c r="G633" s="17" t="s">
        <v>3282</v>
      </c>
      <c r="H633" s="16">
        <v>15</v>
      </c>
      <c r="I633" s="17" t="s">
        <v>13</v>
      </c>
      <c r="J633" t="str">
        <f t="shared" si="19"/>
        <v>I31.2, J96.01, I50.31, J90, I48.2, E11.9, D64.9, E78.0, I48.1, I10, Z79.4, I73.9, I87.2, E78.5, Z89.512</v>
      </c>
      <c r="K633" s="33" t="str">
        <f t="shared" si="20"/>
        <v/>
      </c>
    </row>
    <row r="634" spans="1:11" x14ac:dyDescent="0.25">
      <c r="A634" s="17" t="s">
        <v>273</v>
      </c>
      <c r="B634" s="17" t="s">
        <v>274</v>
      </c>
      <c r="C634" s="18">
        <v>42401</v>
      </c>
      <c r="D634" s="18">
        <v>42409</v>
      </c>
      <c r="E634" s="21">
        <v>8</v>
      </c>
      <c r="F634" s="17" t="s">
        <v>3251</v>
      </c>
      <c r="G634" s="17" t="s">
        <v>3252</v>
      </c>
      <c r="H634" s="16">
        <v>16</v>
      </c>
      <c r="I634" s="17" t="s">
        <v>3237</v>
      </c>
      <c r="J634" t="str">
        <f t="shared" si="19"/>
        <v>I31.2, J96.01, I50.31, J90, I48.2, E11.9, D64.9, E78.0, I48.1, I10, Z79.4, I73.9, I87.2, E78.5, Z89.512, M19.90</v>
      </c>
      <c r="K634" s="33" t="str">
        <f t="shared" si="20"/>
        <v/>
      </c>
    </row>
    <row r="635" spans="1:11" x14ac:dyDescent="0.25">
      <c r="A635" s="17" t="s">
        <v>273</v>
      </c>
      <c r="B635" s="17" t="s">
        <v>274</v>
      </c>
      <c r="C635" s="18">
        <v>42401</v>
      </c>
      <c r="D635" s="18">
        <v>42409</v>
      </c>
      <c r="E635" s="21">
        <v>8</v>
      </c>
      <c r="F635" s="17" t="s">
        <v>3283</v>
      </c>
      <c r="G635" s="17" t="s">
        <v>467</v>
      </c>
      <c r="H635" s="16">
        <v>17</v>
      </c>
      <c r="I635" s="17" t="s">
        <v>3237</v>
      </c>
      <c r="J635" t="str">
        <f t="shared" si="19"/>
        <v>I31.2, J96.01, I50.31, J90, I48.2, E11.9, D64.9, E78.0, I48.1, I10, Z79.4, I73.9, I87.2, E78.5, Z89.512, M19.90, I25.10</v>
      </c>
      <c r="K635" s="33" t="str">
        <f t="shared" si="20"/>
        <v/>
      </c>
    </row>
    <row r="636" spans="1:11" x14ac:dyDescent="0.25">
      <c r="A636" s="17" t="s">
        <v>273</v>
      </c>
      <c r="B636" s="17" t="s">
        <v>274</v>
      </c>
      <c r="C636" s="18">
        <v>42401</v>
      </c>
      <c r="D636" s="18">
        <v>42409</v>
      </c>
      <c r="E636" s="21">
        <v>8</v>
      </c>
      <c r="F636" s="17" t="s">
        <v>2635</v>
      </c>
      <c r="G636" s="17" t="s">
        <v>3324</v>
      </c>
      <c r="H636" s="16">
        <v>18</v>
      </c>
      <c r="I636" s="17" t="s">
        <v>3331</v>
      </c>
      <c r="J636" t="str">
        <f t="shared" si="19"/>
        <v>I31.2, J96.01, I50.31, J90, I48.2, E11.9, D64.9, E78.0, I48.1, I10, Z79.4, I73.9, I87.2, E78.5, Z89.512, M19.90, I25.10, K59.00</v>
      </c>
      <c r="K636" s="33" t="str">
        <f t="shared" si="20"/>
        <v/>
      </c>
    </row>
    <row r="637" spans="1:11" x14ac:dyDescent="0.25">
      <c r="A637" s="17" t="s">
        <v>273</v>
      </c>
      <c r="B637" s="17" t="s">
        <v>274</v>
      </c>
      <c r="C637" s="18">
        <v>42401</v>
      </c>
      <c r="D637" s="18">
        <v>42409</v>
      </c>
      <c r="E637" s="21">
        <v>8</v>
      </c>
      <c r="F637" s="17" t="s">
        <v>3436</v>
      </c>
      <c r="G637" s="17" t="s">
        <v>3437</v>
      </c>
      <c r="H637" s="16">
        <v>19</v>
      </c>
      <c r="I637" s="17" t="s">
        <v>13</v>
      </c>
      <c r="J637" t="str">
        <f t="shared" si="19"/>
        <v>I31.2, J96.01, I50.31, J90, I48.2, E11.9, D64.9, E78.0, I48.1, I10, Z79.4, I73.9, I87.2, E78.5, Z89.512, M19.90, I25.10, K59.00, Z86.73</v>
      </c>
      <c r="K637" s="33" t="str">
        <f t="shared" si="20"/>
        <v/>
      </c>
    </row>
    <row r="638" spans="1:11" x14ac:dyDescent="0.25">
      <c r="A638" s="17" t="s">
        <v>273</v>
      </c>
      <c r="B638" s="17" t="s">
        <v>274</v>
      </c>
      <c r="C638" s="18">
        <v>42401</v>
      </c>
      <c r="D638" s="18">
        <v>42409</v>
      </c>
      <c r="E638" s="21">
        <v>8</v>
      </c>
      <c r="F638" s="17" t="s">
        <v>3346</v>
      </c>
      <c r="G638" s="17" t="s">
        <v>3347</v>
      </c>
      <c r="H638" s="16">
        <v>20</v>
      </c>
      <c r="I638" s="17" t="s">
        <v>13</v>
      </c>
      <c r="J638" t="str">
        <f t="shared" si="19"/>
        <v>I31.2, J96.01, I50.31, J90, I48.2, E11.9, D64.9, E78.0, I48.1, I10, Z79.4, I73.9, I87.2, E78.5, Z89.512, M19.90, I25.10, K59.00, Z86.73, Z88.1</v>
      </c>
      <c r="K638" s="33" t="str">
        <f t="shared" si="20"/>
        <v>Last</v>
      </c>
    </row>
    <row r="639" spans="1:11" x14ac:dyDescent="0.25">
      <c r="A639" s="17" t="s">
        <v>273</v>
      </c>
      <c r="B639" s="17" t="s">
        <v>281</v>
      </c>
      <c r="C639" s="18">
        <v>42424</v>
      </c>
      <c r="D639" s="18">
        <v>42428</v>
      </c>
      <c r="E639" s="21">
        <v>4</v>
      </c>
      <c r="F639" s="17" t="s">
        <v>182</v>
      </c>
      <c r="G639" s="17" t="s">
        <v>183</v>
      </c>
      <c r="H639" s="16">
        <v>1</v>
      </c>
      <c r="I639" s="17" t="s">
        <v>3237</v>
      </c>
      <c r="J639" t="str">
        <f t="shared" si="19"/>
        <v>I50.33</v>
      </c>
      <c r="K639" s="33" t="str">
        <f t="shared" si="20"/>
        <v/>
      </c>
    </row>
    <row r="640" spans="1:11" x14ac:dyDescent="0.25">
      <c r="A640" s="17" t="s">
        <v>273</v>
      </c>
      <c r="B640" s="17" t="s">
        <v>281</v>
      </c>
      <c r="C640" s="18">
        <v>42424</v>
      </c>
      <c r="D640" s="18">
        <v>42428</v>
      </c>
      <c r="E640" s="21">
        <v>4</v>
      </c>
      <c r="F640" s="17" t="s">
        <v>148</v>
      </c>
      <c r="G640" s="17" t="s">
        <v>149</v>
      </c>
      <c r="H640" s="16">
        <v>2</v>
      </c>
      <c r="I640" s="17" t="s">
        <v>3237</v>
      </c>
      <c r="J640" t="str">
        <f t="shared" si="19"/>
        <v>I50.33, J96.21</v>
      </c>
      <c r="K640" s="33" t="str">
        <f t="shared" si="20"/>
        <v/>
      </c>
    </row>
    <row r="641" spans="1:11" x14ac:dyDescent="0.25">
      <c r="A641" s="17" t="s">
        <v>273</v>
      </c>
      <c r="B641" s="17" t="s">
        <v>281</v>
      </c>
      <c r="C641" s="18">
        <v>42424</v>
      </c>
      <c r="D641" s="18">
        <v>42428</v>
      </c>
      <c r="E641" s="21">
        <v>4</v>
      </c>
      <c r="F641" s="17" t="s">
        <v>275</v>
      </c>
      <c r="G641" s="17" t="s">
        <v>276</v>
      </c>
      <c r="H641" s="16">
        <v>3</v>
      </c>
      <c r="I641" s="17" t="s">
        <v>3237</v>
      </c>
      <c r="J641" t="str">
        <f t="shared" si="19"/>
        <v>I50.33, J96.21, I31.2</v>
      </c>
      <c r="K641" s="33" t="str">
        <f t="shared" si="20"/>
        <v/>
      </c>
    </row>
    <row r="642" spans="1:11" x14ac:dyDescent="0.25">
      <c r="A642" s="17" t="s">
        <v>273</v>
      </c>
      <c r="B642" s="17" t="s">
        <v>281</v>
      </c>
      <c r="C642" s="18">
        <v>42424</v>
      </c>
      <c r="D642" s="18">
        <v>42428</v>
      </c>
      <c r="E642" s="21">
        <v>4</v>
      </c>
      <c r="F642" s="17" t="s">
        <v>38</v>
      </c>
      <c r="G642" s="17" t="s">
        <v>39</v>
      </c>
      <c r="H642" s="16">
        <v>4</v>
      </c>
      <c r="I642" s="17" t="s">
        <v>3237</v>
      </c>
      <c r="J642" t="str">
        <f t="shared" si="19"/>
        <v>I50.33, J96.21, I31.2, N17.9</v>
      </c>
      <c r="K642" s="33" t="str">
        <f t="shared" si="20"/>
        <v/>
      </c>
    </row>
    <row r="643" spans="1:11" x14ac:dyDescent="0.25">
      <c r="A643" s="17" t="s">
        <v>273</v>
      </c>
      <c r="B643" s="17" t="s">
        <v>281</v>
      </c>
      <c r="C643" s="18">
        <v>42424</v>
      </c>
      <c r="D643" s="18">
        <v>42428</v>
      </c>
      <c r="E643" s="21">
        <v>4</v>
      </c>
      <c r="F643" s="17" t="s">
        <v>3621</v>
      </c>
      <c r="G643" s="17" t="s">
        <v>3622</v>
      </c>
      <c r="H643" s="16">
        <v>5</v>
      </c>
      <c r="I643" s="17" t="s">
        <v>3237</v>
      </c>
      <c r="J643" t="str">
        <f t="shared" si="19"/>
        <v>I50.33, J96.21, I31.2, N17.9, J91.8</v>
      </c>
      <c r="K643" s="33" t="str">
        <f t="shared" si="20"/>
        <v/>
      </c>
    </row>
    <row r="644" spans="1:11" x14ac:dyDescent="0.25">
      <c r="A644" s="17" t="s">
        <v>273</v>
      </c>
      <c r="B644" s="17" t="s">
        <v>281</v>
      </c>
      <c r="C644" s="18">
        <v>42424</v>
      </c>
      <c r="D644" s="18">
        <v>42428</v>
      </c>
      <c r="E644" s="21">
        <v>4</v>
      </c>
      <c r="F644" s="17" t="s">
        <v>25</v>
      </c>
      <c r="G644" s="17" t="s">
        <v>26</v>
      </c>
      <c r="H644" s="16">
        <v>6</v>
      </c>
      <c r="I644" s="17" t="s">
        <v>3237</v>
      </c>
      <c r="J644" t="str">
        <f t="shared" si="19"/>
        <v>I50.33, J96.21, I31.2, N17.9, J91.8, I48.2</v>
      </c>
      <c r="K644" s="33" t="str">
        <f t="shared" si="20"/>
        <v/>
      </c>
    </row>
    <row r="645" spans="1:11" x14ac:dyDescent="0.25">
      <c r="A645" s="17" t="s">
        <v>273</v>
      </c>
      <c r="B645" s="17" t="s">
        <v>281</v>
      </c>
      <c r="C645" s="18">
        <v>42424</v>
      </c>
      <c r="D645" s="18">
        <v>42428</v>
      </c>
      <c r="E645" s="21">
        <v>4</v>
      </c>
      <c r="F645" s="17" t="s">
        <v>3623</v>
      </c>
      <c r="G645" s="17" t="s">
        <v>3624</v>
      </c>
      <c r="H645" s="16">
        <v>7</v>
      </c>
      <c r="I645" s="17" t="s">
        <v>3237</v>
      </c>
      <c r="J645" t="str">
        <f t="shared" si="19"/>
        <v>I50.33, J96.21, I31.2, N17.9, J91.8, I48.2, S80.829A</v>
      </c>
      <c r="K645" s="33" t="str">
        <f t="shared" si="20"/>
        <v/>
      </c>
    </row>
    <row r="646" spans="1:11" x14ac:dyDescent="0.25">
      <c r="A646" s="17" t="s">
        <v>273</v>
      </c>
      <c r="B646" s="17" t="s">
        <v>281</v>
      </c>
      <c r="C646" s="18">
        <v>42424</v>
      </c>
      <c r="D646" s="18">
        <v>42428</v>
      </c>
      <c r="E646" s="21">
        <v>4</v>
      </c>
      <c r="F646" s="17" t="s">
        <v>3238</v>
      </c>
      <c r="G646" s="17" t="s">
        <v>3239</v>
      </c>
      <c r="H646" s="16">
        <v>8</v>
      </c>
      <c r="I646" s="17" t="s">
        <v>3237</v>
      </c>
      <c r="J646" t="str">
        <f t="shared" ref="J646:J709" si="21">IF(B646=B645,J645&amp;", "&amp;F646,F646)</f>
        <v>I50.33, J96.21, I31.2, N17.9, J91.8, I48.2, S80.829A, E78.5</v>
      </c>
      <c r="K646" s="33" t="str">
        <f t="shared" si="20"/>
        <v/>
      </c>
    </row>
    <row r="647" spans="1:11" x14ac:dyDescent="0.25">
      <c r="A647" s="17" t="s">
        <v>273</v>
      </c>
      <c r="B647" s="17" t="s">
        <v>281</v>
      </c>
      <c r="C647" s="18">
        <v>42424</v>
      </c>
      <c r="D647" s="18">
        <v>42428</v>
      </c>
      <c r="E647" s="21">
        <v>4</v>
      </c>
      <c r="F647" s="17" t="s">
        <v>594</v>
      </c>
      <c r="G647" s="17" t="s">
        <v>595</v>
      </c>
      <c r="H647" s="16">
        <v>9</v>
      </c>
      <c r="I647" s="17" t="s">
        <v>3237</v>
      </c>
      <c r="J647" t="str">
        <f t="shared" si="21"/>
        <v>I50.33, J96.21, I31.2, N17.9, J91.8, I48.2, S80.829A, E78.5, I10</v>
      </c>
      <c r="K647" s="33" t="str">
        <f t="shared" si="20"/>
        <v/>
      </c>
    </row>
    <row r="648" spans="1:11" x14ac:dyDescent="0.25">
      <c r="A648" s="17" t="s">
        <v>273</v>
      </c>
      <c r="B648" s="17" t="s">
        <v>281</v>
      </c>
      <c r="C648" s="18">
        <v>42424</v>
      </c>
      <c r="D648" s="18">
        <v>42428</v>
      </c>
      <c r="E648" s="21">
        <v>4</v>
      </c>
      <c r="F648" s="17" t="s">
        <v>3267</v>
      </c>
      <c r="G648" s="17" t="s">
        <v>3268</v>
      </c>
      <c r="H648" s="16">
        <v>10</v>
      </c>
      <c r="I648" s="17" t="s">
        <v>3237</v>
      </c>
      <c r="J648" t="str">
        <f t="shared" si="21"/>
        <v>I50.33, J96.21, I31.2, N17.9, J91.8, I48.2, S80.829A, E78.5, I10, E11.9</v>
      </c>
      <c r="K648" s="33" t="str">
        <f t="shared" si="20"/>
        <v/>
      </c>
    </row>
    <row r="649" spans="1:11" x14ac:dyDescent="0.25">
      <c r="A649" s="17" t="s">
        <v>273</v>
      </c>
      <c r="B649" s="17" t="s">
        <v>281</v>
      </c>
      <c r="C649" s="18">
        <v>42424</v>
      </c>
      <c r="D649" s="18">
        <v>42428</v>
      </c>
      <c r="E649" s="21">
        <v>4</v>
      </c>
      <c r="F649" s="17" t="s">
        <v>3420</v>
      </c>
      <c r="G649" s="17" t="s">
        <v>3421</v>
      </c>
      <c r="H649" s="16">
        <v>11</v>
      </c>
      <c r="I649" s="17" t="s">
        <v>3237</v>
      </c>
      <c r="J649" t="str">
        <f t="shared" si="21"/>
        <v>I50.33, J96.21, I31.2, N17.9, J91.8, I48.2, S80.829A, E78.5, I10, E11.9, I73.9</v>
      </c>
      <c r="K649" s="33" t="str">
        <f t="shared" si="20"/>
        <v/>
      </c>
    </row>
    <row r="650" spans="1:11" x14ac:dyDescent="0.25">
      <c r="A650" s="17" t="s">
        <v>273</v>
      </c>
      <c r="B650" s="17" t="s">
        <v>281</v>
      </c>
      <c r="C650" s="18">
        <v>42424</v>
      </c>
      <c r="D650" s="18">
        <v>42428</v>
      </c>
      <c r="E650" s="21">
        <v>4</v>
      </c>
      <c r="F650" s="17" t="s">
        <v>3283</v>
      </c>
      <c r="G650" s="17" t="s">
        <v>467</v>
      </c>
      <c r="H650" s="16">
        <v>12</v>
      </c>
      <c r="I650" s="17" t="s">
        <v>3237</v>
      </c>
      <c r="J650" t="str">
        <f t="shared" si="21"/>
        <v>I50.33, J96.21, I31.2, N17.9, J91.8, I48.2, S80.829A, E78.5, I10, E11.9, I73.9, I25.10</v>
      </c>
      <c r="K650" s="33" t="str">
        <f t="shared" si="20"/>
        <v/>
      </c>
    </row>
    <row r="651" spans="1:11" x14ac:dyDescent="0.25">
      <c r="A651" s="17" t="s">
        <v>273</v>
      </c>
      <c r="B651" s="17" t="s">
        <v>281</v>
      </c>
      <c r="C651" s="18">
        <v>42424</v>
      </c>
      <c r="D651" s="18">
        <v>42428</v>
      </c>
      <c r="E651" s="21">
        <v>4</v>
      </c>
      <c r="F651" s="17" t="s">
        <v>3619</v>
      </c>
      <c r="G651" s="17" t="s">
        <v>3620</v>
      </c>
      <c r="H651" s="16">
        <v>13</v>
      </c>
      <c r="I651" s="17" t="s">
        <v>3237</v>
      </c>
      <c r="J651" t="str">
        <f t="shared" si="21"/>
        <v>I50.33, J96.21, I31.2, N17.9, J91.8, I48.2, S80.829A, E78.5, I10, E11.9, I73.9, I25.10, I87.2</v>
      </c>
      <c r="K651" s="33" t="str">
        <f t="shared" si="20"/>
        <v/>
      </c>
    </row>
    <row r="652" spans="1:11" x14ac:dyDescent="0.25">
      <c r="A652" s="17" t="s">
        <v>273</v>
      </c>
      <c r="B652" s="17" t="s">
        <v>281</v>
      </c>
      <c r="C652" s="18">
        <v>42424</v>
      </c>
      <c r="D652" s="18">
        <v>42428</v>
      </c>
      <c r="E652" s="21">
        <v>4</v>
      </c>
      <c r="F652" s="17" t="s">
        <v>286</v>
      </c>
      <c r="G652" s="17" t="s">
        <v>287</v>
      </c>
      <c r="H652" s="16">
        <v>14</v>
      </c>
      <c r="I652" s="17" t="s">
        <v>3237</v>
      </c>
      <c r="J652" t="str">
        <f t="shared" si="21"/>
        <v>I50.33, J96.21, I31.2, N17.9, J91.8, I48.2, S80.829A, E78.5, I10, E11.9, I73.9, I25.10, I87.2, K21.9</v>
      </c>
      <c r="K652" s="33" t="str">
        <f t="shared" si="20"/>
        <v/>
      </c>
    </row>
    <row r="653" spans="1:11" x14ac:dyDescent="0.25">
      <c r="A653" s="17" t="s">
        <v>273</v>
      </c>
      <c r="B653" s="17" t="s">
        <v>281</v>
      </c>
      <c r="C653" s="18">
        <v>42424</v>
      </c>
      <c r="D653" s="18">
        <v>42428</v>
      </c>
      <c r="E653" s="21">
        <v>4</v>
      </c>
      <c r="F653" s="17" t="s">
        <v>3344</v>
      </c>
      <c r="G653" s="17" t="s">
        <v>3345</v>
      </c>
      <c r="H653" s="16">
        <v>15</v>
      </c>
      <c r="I653" s="17" t="s">
        <v>13</v>
      </c>
      <c r="J653" t="str">
        <f t="shared" si="21"/>
        <v>I50.33, J96.21, I31.2, N17.9, J91.8, I48.2, S80.829A, E78.5, I10, E11.9, I73.9, I25.10, I87.2, K21.9, Z79.4</v>
      </c>
      <c r="K653" s="33" t="str">
        <f t="shared" si="20"/>
        <v/>
      </c>
    </row>
    <row r="654" spans="1:11" x14ac:dyDescent="0.25">
      <c r="A654" s="17" t="s">
        <v>273</v>
      </c>
      <c r="B654" s="17" t="s">
        <v>281</v>
      </c>
      <c r="C654" s="18">
        <v>42424</v>
      </c>
      <c r="D654" s="18">
        <v>42428</v>
      </c>
      <c r="E654" s="21">
        <v>4</v>
      </c>
      <c r="F654" s="17" t="s">
        <v>3557</v>
      </c>
      <c r="G654" s="17" t="s">
        <v>3558</v>
      </c>
      <c r="H654" s="16">
        <v>16</v>
      </c>
      <c r="I654" s="17" t="s">
        <v>13</v>
      </c>
      <c r="J654" t="str">
        <f t="shared" si="21"/>
        <v>I50.33, J96.21, I31.2, N17.9, J91.8, I48.2, S80.829A, E78.5, I10, E11.9, I73.9, I25.10, I87.2, K21.9, Z79.4, Z79.01</v>
      </c>
      <c r="K654" s="33" t="str">
        <f t="shared" si="20"/>
        <v/>
      </c>
    </row>
    <row r="655" spans="1:11" x14ac:dyDescent="0.25">
      <c r="A655" s="17" t="s">
        <v>273</v>
      </c>
      <c r="B655" s="17" t="s">
        <v>281</v>
      </c>
      <c r="C655" s="18">
        <v>42424</v>
      </c>
      <c r="D655" s="18">
        <v>42428</v>
      </c>
      <c r="E655" s="21">
        <v>4</v>
      </c>
      <c r="F655" s="17" t="s">
        <v>3281</v>
      </c>
      <c r="G655" s="17" t="s">
        <v>3282</v>
      </c>
      <c r="H655" s="16">
        <v>17</v>
      </c>
      <c r="I655" s="17" t="s">
        <v>13</v>
      </c>
      <c r="J655" t="str">
        <f t="shared" si="21"/>
        <v>I50.33, J96.21, I31.2, N17.9, J91.8, I48.2, S80.829A, E78.5, I10, E11.9, I73.9, I25.10, I87.2, K21.9, Z79.4, Z79.01, Z89.512</v>
      </c>
      <c r="K655" s="33" t="str">
        <f t="shared" si="20"/>
        <v/>
      </c>
    </row>
    <row r="656" spans="1:11" x14ac:dyDescent="0.25">
      <c r="A656" s="17" t="s">
        <v>273</v>
      </c>
      <c r="B656" s="17" t="s">
        <v>281</v>
      </c>
      <c r="C656" s="18">
        <v>42424</v>
      </c>
      <c r="D656" s="18">
        <v>42428</v>
      </c>
      <c r="E656" s="21">
        <v>4</v>
      </c>
      <c r="F656" s="17" t="s">
        <v>3279</v>
      </c>
      <c r="G656" s="17" t="s">
        <v>3280</v>
      </c>
      <c r="H656" s="16">
        <v>18</v>
      </c>
      <c r="I656" s="17" t="s">
        <v>13</v>
      </c>
      <c r="J656" t="str">
        <f t="shared" si="21"/>
        <v>I50.33, J96.21, I31.2, N17.9, J91.8, I48.2, S80.829A, E78.5, I10, E11.9, I73.9, I25.10, I87.2, K21.9, Z79.4, Z79.01, Z89.512, Z79.82</v>
      </c>
      <c r="K656" s="33" t="str">
        <f t="shared" si="20"/>
        <v/>
      </c>
    </row>
    <row r="657" spans="1:11" x14ac:dyDescent="0.25">
      <c r="A657" s="17" t="s">
        <v>273</v>
      </c>
      <c r="B657" s="17" t="s">
        <v>281</v>
      </c>
      <c r="C657" s="18">
        <v>42424</v>
      </c>
      <c r="D657" s="18">
        <v>42428</v>
      </c>
      <c r="E657" s="21">
        <v>4</v>
      </c>
      <c r="F657" s="17" t="s">
        <v>3346</v>
      </c>
      <c r="G657" s="17" t="s">
        <v>3347</v>
      </c>
      <c r="H657" s="16">
        <v>19</v>
      </c>
      <c r="I657" s="17" t="s">
        <v>13</v>
      </c>
      <c r="J657" t="str">
        <f t="shared" si="21"/>
        <v>I50.33, J96.21, I31.2, N17.9, J91.8, I48.2, S80.829A, E78.5, I10, E11.9, I73.9, I25.10, I87.2, K21.9, Z79.4, Z79.01, Z89.512, Z79.82, Z88.1</v>
      </c>
      <c r="K657" s="33" t="str">
        <f t="shared" si="20"/>
        <v>Last</v>
      </c>
    </row>
    <row r="658" spans="1:11" x14ac:dyDescent="0.25">
      <c r="A658" s="17" t="s">
        <v>288</v>
      </c>
      <c r="B658" s="17" t="s">
        <v>292</v>
      </c>
      <c r="C658" s="18">
        <v>42325</v>
      </c>
      <c r="D658" s="18">
        <v>42329</v>
      </c>
      <c r="E658" s="21">
        <v>4</v>
      </c>
      <c r="F658" s="17" t="s">
        <v>210</v>
      </c>
      <c r="G658" s="17" t="s">
        <v>211</v>
      </c>
      <c r="H658" s="16">
        <v>1</v>
      </c>
      <c r="I658" s="17" t="s">
        <v>3237</v>
      </c>
      <c r="J658" t="str">
        <f t="shared" si="21"/>
        <v>I21.4</v>
      </c>
      <c r="K658" s="33" t="str">
        <f t="shared" si="20"/>
        <v/>
      </c>
    </row>
    <row r="659" spans="1:11" x14ac:dyDescent="0.25">
      <c r="A659" s="17" t="s">
        <v>288</v>
      </c>
      <c r="B659" s="17" t="s">
        <v>292</v>
      </c>
      <c r="C659" s="18">
        <v>42325</v>
      </c>
      <c r="D659" s="18">
        <v>42329</v>
      </c>
      <c r="E659" s="21">
        <v>4</v>
      </c>
      <c r="F659" s="17" t="s">
        <v>38</v>
      </c>
      <c r="G659" s="17" t="s">
        <v>39</v>
      </c>
      <c r="H659" s="16">
        <v>2</v>
      </c>
      <c r="I659" s="17" t="s">
        <v>3237</v>
      </c>
      <c r="J659" t="str">
        <f t="shared" si="21"/>
        <v>I21.4, N17.9</v>
      </c>
      <c r="K659" s="33" t="str">
        <f t="shared" si="20"/>
        <v/>
      </c>
    </row>
    <row r="660" spans="1:11" x14ac:dyDescent="0.25">
      <c r="A660" s="17" t="s">
        <v>288</v>
      </c>
      <c r="B660" s="17" t="s">
        <v>292</v>
      </c>
      <c r="C660" s="18">
        <v>42325</v>
      </c>
      <c r="D660" s="18">
        <v>42329</v>
      </c>
      <c r="E660" s="21">
        <v>4</v>
      </c>
      <c r="F660" s="17" t="s">
        <v>3382</v>
      </c>
      <c r="G660" s="17" t="s">
        <v>3383</v>
      </c>
      <c r="H660" s="16">
        <v>3</v>
      </c>
      <c r="I660" s="17" t="s">
        <v>3237</v>
      </c>
      <c r="J660" t="str">
        <f t="shared" si="21"/>
        <v>I21.4, N17.9, J96.11</v>
      </c>
      <c r="K660" s="33" t="str">
        <f t="shared" si="20"/>
        <v/>
      </c>
    </row>
    <row r="661" spans="1:11" x14ac:dyDescent="0.25">
      <c r="A661" s="17" t="s">
        <v>288</v>
      </c>
      <c r="B661" s="17" t="s">
        <v>292</v>
      </c>
      <c r="C661" s="18">
        <v>42325</v>
      </c>
      <c r="D661" s="18">
        <v>42329</v>
      </c>
      <c r="E661" s="21">
        <v>4</v>
      </c>
      <c r="F661" s="17" t="s">
        <v>3629</v>
      </c>
      <c r="G661" s="17" t="s">
        <v>3630</v>
      </c>
      <c r="H661" s="16">
        <v>4</v>
      </c>
      <c r="I661" s="17" t="s">
        <v>3237</v>
      </c>
      <c r="J661" t="str">
        <f t="shared" si="21"/>
        <v>I21.4, N17.9, J96.11, D89.9</v>
      </c>
      <c r="K661" s="33" t="str">
        <f t="shared" si="20"/>
        <v/>
      </c>
    </row>
    <row r="662" spans="1:11" x14ac:dyDescent="0.25">
      <c r="A662" s="17" t="s">
        <v>288</v>
      </c>
      <c r="B662" s="17" t="s">
        <v>292</v>
      </c>
      <c r="C662" s="18">
        <v>42325</v>
      </c>
      <c r="D662" s="18">
        <v>42329</v>
      </c>
      <c r="E662" s="21">
        <v>4</v>
      </c>
      <c r="F662" s="17" t="s">
        <v>3334</v>
      </c>
      <c r="G662" s="17" t="s">
        <v>3335</v>
      </c>
      <c r="H662" s="16">
        <v>5</v>
      </c>
      <c r="I662" s="17" t="s">
        <v>13</v>
      </c>
      <c r="J662" t="str">
        <f t="shared" si="21"/>
        <v>I21.4, N17.9, J96.11, D89.9, Z68.41</v>
      </c>
      <c r="K662" s="33" t="str">
        <f t="shared" ref="K662:K725" si="22">IF(B662&lt;&gt;B663,"Last","")</f>
        <v/>
      </c>
    </row>
    <row r="663" spans="1:11" x14ac:dyDescent="0.25">
      <c r="A663" s="17" t="s">
        <v>288</v>
      </c>
      <c r="B663" s="17" t="s">
        <v>292</v>
      </c>
      <c r="C663" s="18">
        <v>42325</v>
      </c>
      <c r="D663" s="18">
        <v>42329</v>
      </c>
      <c r="E663" s="21">
        <v>4</v>
      </c>
      <c r="F663" s="17" t="s">
        <v>3536</v>
      </c>
      <c r="G663" s="17" t="s">
        <v>3537</v>
      </c>
      <c r="H663" s="16">
        <v>6</v>
      </c>
      <c r="I663" s="17" t="s">
        <v>3237</v>
      </c>
      <c r="J663" t="str">
        <f t="shared" si="21"/>
        <v>I21.4, N17.9, J96.11, D89.9, Z68.41, E66.2</v>
      </c>
      <c r="K663" s="33" t="str">
        <f t="shared" si="22"/>
        <v/>
      </c>
    </row>
    <row r="664" spans="1:11" x14ac:dyDescent="0.25">
      <c r="A664" s="17" t="s">
        <v>288</v>
      </c>
      <c r="B664" s="17" t="s">
        <v>292</v>
      </c>
      <c r="C664" s="18">
        <v>42325</v>
      </c>
      <c r="D664" s="18">
        <v>42329</v>
      </c>
      <c r="E664" s="21">
        <v>4</v>
      </c>
      <c r="F664" s="17" t="s">
        <v>1638</v>
      </c>
      <c r="G664" s="17" t="s">
        <v>1639</v>
      </c>
      <c r="H664" s="16">
        <v>7</v>
      </c>
      <c r="I664" s="17" t="s">
        <v>3237</v>
      </c>
      <c r="J664" t="str">
        <f t="shared" si="21"/>
        <v>I21.4, N17.9, J96.11, D89.9, Z68.41, E66.2, N39.0</v>
      </c>
      <c r="K664" s="33" t="str">
        <f t="shared" si="22"/>
        <v/>
      </c>
    </row>
    <row r="665" spans="1:11" x14ac:dyDescent="0.25">
      <c r="A665" s="17" t="s">
        <v>288</v>
      </c>
      <c r="B665" s="17" t="s">
        <v>292</v>
      </c>
      <c r="C665" s="18">
        <v>42325</v>
      </c>
      <c r="D665" s="18">
        <v>42329</v>
      </c>
      <c r="E665" s="21">
        <v>4</v>
      </c>
      <c r="F665" s="17" t="s">
        <v>3358</v>
      </c>
      <c r="G665" s="17" t="s">
        <v>3359</v>
      </c>
      <c r="H665" s="16">
        <v>8</v>
      </c>
      <c r="I665" s="17" t="s">
        <v>13</v>
      </c>
      <c r="J665" t="str">
        <f t="shared" si="21"/>
        <v>I21.4, N17.9, J96.11, D89.9, Z68.41, E66.2, N39.0, Z99.81</v>
      </c>
      <c r="K665" s="33" t="str">
        <f t="shared" si="22"/>
        <v/>
      </c>
    </row>
    <row r="666" spans="1:11" x14ac:dyDescent="0.25">
      <c r="A666" s="17" t="s">
        <v>288</v>
      </c>
      <c r="B666" s="17" t="s">
        <v>292</v>
      </c>
      <c r="C666" s="18">
        <v>42325</v>
      </c>
      <c r="D666" s="18">
        <v>42329</v>
      </c>
      <c r="E666" s="21">
        <v>4</v>
      </c>
      <c r="F666" s="17" t="s">
        <v>1760</v>
      </c>
      <c r="G666" s="17" t="s">
        <v>1761</v>
      </c>
      <c r="H666" s="16">
        <v>9</v>
      </c>
      <c r="I666" s="17" t="s">
        <v>3237</v>
      </c>
      <c r="J666" t="str">
        <f t="shared" si="21"/>
        <v>I21.4, N17.9, J96.11, D89.9, Z68.41, E66.2, N39.0, Z99.81, R41.82</v>
      </c>
      <c r="K666" s="33" t="str">
        <f t="shared" si="22"/>
        <v/>
      </c>
    </row>
    <row r="667" spans="1:11" x14ac:dyDescent="0.25">
      <c r="A667" s="17" t="s">
        <v>288</v>
      </c>
      <c r="B667" s="17" t="s">
        <v>292</v>
      </c>
      <c r="C667" s="18">
        <v>42325</v>
      </c>
      <c r="D667" s="18">
        <v>42329</v>
      </c>
      <c r="E667" s="21">
        <v>4</v>
      </c>
      <c r="F667" s="17" t="s">
        <v>1842</v>
      </c>
      <c r="G667" s="17" t="s">
        <v>1843</v>
      </c>
      <c r="H667" s="16">
        <v>10</v>
      </c>
      <c r="I667" s="17" t="s">
        <v>3237</v>
      </c>
      <c r="J667" t="str">
        <f t="shared" si="21"/>
        <v>I21.4, N17.9, J96.11, D89.9, Z68.41, E66.2, N39.0, Z99.81, R41.82, J44.9</v>
      </c>
      <c r="K667" s="33" t="str">
        <f t="shared" si="22"/>
        <v/>
      </c>
    </row>
    <row r="668" spans="1:11" x14ac:dyDescent="0.25">
      <c r="A668" s="17" t="s">
        <v>288</v>
      </c>
      <c r="B668" s="17" t="s">
        <v>292</v>
      </c>
      <c r="C668" s="18">
        <v>42325</v>
      </c>
      <c r="D668" s="18">
        <v>42329</v>
      </c>
      <c r="E668" s="21">
        <v>4</v>
      </c>
      <c r="F668" s="17" t="s">
        <v>3637</v>
      </c>
      <c r="G668" s="17" t="s">
        <v>3638</v>
      </c>
      <c r="H668" s="16">
        <v>11</v>
      </c>
      <c r="I668" s="17" t="s">
        <v>3237</v>
      </c>
      <c r="J668" t="str">
        <f t="shared" si="21"/>
        <v>I21.4, N17.9, J96.11, D89.9, Z68.41, E66.2, N39.0, Z99.81, R41.82, J44.9, L40.9</v>
      </c>
      <c r="K668" s="33" t="str">
        <f t="shared" si="22"/>
        <v/>
      </c>
    </row>
    <row r="669" spans="1:11" x14ac:dyDescent="0.25">
      <c r="A669" s="17" t="s">
        <v>288</v>
      </c>
      <c r="B669" s="17" t="s">
        <v>292</v>
      </c>
      <c r="C669" s="18">
        <v>42325</v>
      </c>
      <c r="D669" s="18">
        <v>42329</v>
      </c>
      <c r="E669" s="21">
        <v>4</v>
      </c>
      <c r="F669" s="17" t="s">
        <v>3402</v>
      </c>
      <c r="G669" s="17" t="s">
        <v>3403</v>
      </c>
      <c r="H669" s="16">
        <v>12</v>
      </c>
      <c r="I669" s="17" t="s">
        <v>3237</v>
      </c>
      <c r="J669" t="str">
        <f t="shared" si="21"/>
        <v>I21.4, N17.9, J96.11, D89.9, Z68.41, E66.2, N39.0, Z99.81, R41.82, J44.9, L40.9, F17.210</v>
      </c>
      <c r="K669" s="33" t="str">
        <f t="shared" si="22"/>
        <v/>
      </c>
    </row>
    <row r="670" spans="1:11" x14ac:dyDescent="0.25">
      <c r="A670" s="17" t="s">
        <v>288</v>
      </c>
      <c r="B670" s="17" t="s">
        <v>292</v>
      </c>
      <c r="C670" s="18">
        <v>42325</v>
      </c>
      <c r="D670" s="18">
        <v>42329</v>
      </c>
      <c r="E670" s="21">
        <v>4</v>
      </c>
      <c r="F670" s="17" t="s">
        <v>3320</v>
      </c>
      <c r="G670" s="17" t="s">
        <v>3321</v>
      </c>
      <c r="H670" s="16">
        <v>13</v>
      </c>
      <c r="I670" s="17" t="s">
        <v>3237</v>
      </c>
      <c r="J670" t="str">
        <f t="shared" si="21"/>
        <v>I21.4, N17.9, J96.11, D89.9, Z68.41, E66.2, N39.0, Z99.81, R41.82, J44.9, L40.9, F17.210, G47.33</v>
      </c>
      <c r="K670" s="33" t="str">
        <f t="shared" si="22"/>
        <v/>
      </c>
    </row>
    <row r="671" spans="1:11" x14ac:dyDescent="0.25">
      <c r="A671" s="17" t="s">
        <v>288</v>
      </c>
      <c r="B671" s="17" t="s">
        <v>292</v>
      </c>
      <c r="C671" s="18">
        <v>42325</v>
      </c>
      <c r="D671" s="18">
        <v>42329</v>
      </c>
      <c r="E671" s="21">
        <v>4</v>
      </c>
      <c r="F671" s="17" t="s">
        <v>3522</v>
      </c>
      <c r="G671" s="17" t="s">
        <v>3523</v>
      </c>
      <c r="H671" s="16">
        <v>14</v>
      </c>
      <c r="I671" s="17" t="s">
        <v>3237</v>
      </c>
      <c r="J671" t="str">
        <f t="shared" si="21"/>
        <v>I21.4, N17.9, J96.11, D89.9, Z68.41, E66.2, N39.0, Z99.81, R41.82, J44.9, L40.9, F17.210, G47.33, D63.8</v>
      </c>
      <c r="K671" s="33" t="str">
        <f t="shared" si="22"/>
        <v/>
      </c>
    </row>
    <row r="672" spans="1:11" x14ac:dyDescent="0.25">
      <c r="A672" s="17" t="s">
        <v>288</v>
      </c>
      <c r="B672" s="17" t="s">
        <v>292</v>
      </c>
      <c r="C672" s="18">
        <v>42325</v>
      </c>
      <c r="D672" s="18">
        <v>42329</v>
      </c>
      <c r="E672" s="21">
        <v>4</v>
      </c>
      <c r="F672" s="17" t="s">
        <v>3643</v>
      </c>
      <c r="G672" s="17" t="s">
        <v>3644</v>
      </c>
      <c r="H672" s="16">
        <v>15</v>
      </c>
      <c r="I672" s="17" t="s">
        <v>3237</v>
      </c>
      <c r="J672" t="str">
        <f t="shared" si="21"/>
        <v>I21.4, N17.9, J96.11, D89.9, Z68.41, E66.2, N39.0, Z99.81, R41.82, J44.9, L40.9, F17.210, G47.33, D63.8, R60.1</v>
      </c>
      <c r="K672" s="33" t="str">
        <f t="shared" si="22"/>
        <v/>
      </c>
    </row>
    <row r="673" spans="1:11" x14ac:dyDescent="0.25">
      <c r="A673" s="17" t="s">
        <v>288</v>
      </c>
      <c r="B673" s="17" t="s">
        <v>292</v>
      </c>
      <c r="C673" s="18">
        <v>42325</v>
      </c>
      <c r="D673" s="18">
        <v>42329</v>
      </c>
      <c r="E673" s="21">
        <v>4</v>
      </c>
      <c r="F673" s="17" t="s">
        <v>3647</v>
      </c>
      <c r="G673" s="17" t="s">
        <v>3648</v>
      </c>
      <c r="H673" s="16">
        <v>16</v>
      </c>
      <c r="I673" s="17" t="s">
        <v>13</v>
      </c>
      <c r="J673" t="str">
        <f t="shared" si="21"/>
        <v>I21.4, N17.9, J96.11, D89.9, Z68.41, E66.2, N39.0, Z99.81, R41.82, J44.9, L40.9, F17.210, G47.33, D63.8, R60.1, Z82.49</v>
      </c>
      <c r="K673" s="33" t="str">
        <f t="shared" si="22"/>
        <v/>
      </c>
    </row>
    <row r="674" spans="1:11" x14ac:dyDescent="0.25">
      <c r="A674" s="17" t="s">
        <v>288</v>
      </c>
      <c r="B674" s="17" t="s">
        <v>292</v>
      </c>
      <c r="C674" s="18">
        <v>42325</v>
      </c>
      <c r="D674" s="18">
        <v>42329</v>
      </c>
      <c r="E674" s="21">
        <v>4</v>
      </c>
      <c r="F674" s="17" t="s">
        <v>3631</v>
      </c>
      <c r="G674" s="17" t="s">
        <v>3632</v>
      </c>
      <c r="H674" s="16">
        <v>17</v>
      </c>
      <c r="I674" s="17" t="s">
        <v>3237</v>
      </c>
      <c r="J674" t="str">
        <f t="shared" si="21"/>
        <v>I21.4, N17.9, J96.11, D89.9, Z68.41, E66.2, N39.0, Z99.81, R41.82, J44.9, L40.9, F17.210, G47.33, D63.8, R60.1, Z82.49, I45.10</v>
      </c>
      <c r="K674" s="33" t="str">
        <f t="shared" si="22"/>
        <v/>
      </c>
    </row>
    <row r="675" spans="1:11" x14ac:dyDescent="0.25">
      <c r="A675" s="17" t="s">
        <v>288</v>
      </c>
      <c r="B675" s="17" t="s">
        <v>292</v>
      </c>
      <c r="C675" s="18">
        <v>42325</v>
      </c>
      <c r="D675" s="18">
        <v>42329</v>
      </c>
      <c r="E675" s="21">
        <v>4</v>
      </c>
      <c r="F675" s="17" t="s">
        <v>3516</v>
      </c>
      <c r="G675" s="17" t="s">
        <v>3517</v>
      </c>
      <c r="H675" s="16">
        <v>18</v>
      </c>
      <c r="I675" s="17" t="s">
        <v>3237</v>
      </c>
      <c r="J675" t="str">
        <f t="shared" si="21"/>
        <v>I21.4, N17.9, J96.11, D89.9, Z68.41, E66.2, N39.0, Z99.81, R41.82, J44.9, L40.9, F17.210, G47.33, D63.8, R60.1, Z82.49, I45.10, I24.8</v>
      </c>
      <c r="K675" s="33" t="str">
        <f t="shared" si="22"/>
        <v/>
      </c>
    </row>
    <row r="676" spans="1:11" x14ac:dyDescent="0.25">
      <c r="A676" s="17" t="s">
        <v>288</v>
      </c>
      <c r="B676" s="17" t="s">
        <v>292</v>
      </c>
      <c r="C676" s="18">
        <v>42325</v>
      </c>
      <c r="D676" s="18">
        <v>42329</v>
      </c>
      <c r="E676" s="21">
        <v>4</v>
      </c>
      <c r="F676" s="17" t="s">
        <v>3633</v>
      </c>
      <c r="G676" s="17" t="s">
        <v>3634</v>
      </c>
      <c r="H676" s="16">
        <v>19</v>
      </c>
      <c r="I676" s="17" t="s">
        <v>3237</v>
      </c>
      <c r="J676" t="str">
        <f t="shared" si="21"/>
        <v>I21.4, N17.9, J96.11, D89.9, Z68.41, E66.2, N39.0, Z99.81, R41.82, J44.9, L40.9, F17.210, G47.33, D63.8, R60.1, Z82.49, I45.10, I24.8, I51.7</v>
      </c>
      <c r="K676" s="33" t="str">
        <f t="shared" si="22"/>
        <v/>
      </c>
    </row>
    <row r="677" spans="1:11" x14ac:dyDescent="0.25">
      <c r="A677" s="17" t="s">
        <v>288</v>
      </c>
      <c r="B677" s="17" t="s">
        <v>292</v>
      </c>
      <c r="C677" s="18">
        <v>42325</v>
      </c>
      <c r="D677" s="18">
        <v>42329</v>
      </c>
      <c r="E677" s="21">
        <v>4</v>
      </c>
      <c r="F677" s="17" t="s">
        <v>3283</v>
      </c>
      <c r="G677" s="17" t="s">
        <v>467</v>
      </c>
      <c r="H677" s="16">
        <v>20</v>
      </c>
      <c r="I677" s="17" t="s">
        <v>3237</v>
      </c>
      <c r="J677" t="str">
        <f t="shared" si="21"/>
        <v>I21.4, N17.9, J96.11, D89.9, Z68.41, E66.2, N39.0, Z99.81, R41.82, J44.9, L40.9, F17.210, G47.33, D63.8, R60.1, Z82.49, I45.10, I24.8, I51.7, I25.10</v>
      </c>
      <c r="K677" s="33" t="str">
        <f t="shared" si="22"/>
        <v/>
      </c>
    </row>
    <row r="678" spans="1:11" x14ac:dyDescent="0.25">
      <c r="A678" s="17" t="s">
        <v>288</v>
      </c>
      <c r="B678" s="17" t="s">
        <v>292</v>
      </c>
      <c r="C678" s="18">
        <v>42325</v>
      </c>
      <c r="D678" s="18">
        <v>42329</v>
      </c>
      <c r="E678" s="21">
        <v>4</v>
      </c>
      <c r="F678" s="17" t="s">
        <v>3627</v>
      </c>
      <c r="G678" s="17" t="s">
        <v>3628</v>
      </c>
      <c r="H678" s="16">
        <v>21</v>
      </c>
      <c r="I678" s="17" t="s">
        <v>3237</v>
      </c>
      <c r="J678" t="str">
        <f t="shared" si="21"/>
        <v>I21.4, N17.9, J96.11, D89.9, Z68.41, E66.2, N39.0, Z99.81, R41.82, J44.9, L40.9, F17.210, G47.33, D63.8, R60.1, Z82.49, I45.10, I24.8, I51.7, I25.10, D47.2</v>
      </c>
      <c r="K678" s="33" t="str">
        <f t="shared" si="22"/>
        <v/>
      </c>
    </row>
    <row r="679" spans="1:11" x14ac:dyDescent="0.25">
      <c r="A679" s="17" t="s">
        <v>288</v>
      </c>
      <c r="B679" s="17" t="s">
        <v>292</v>
      </c>
      <c r="C679" s="18">
        <v>42325</v>
      </c>
      <c r="D679" s="18">
        <v>42329</v>
      </c>
      <c r="E679" s="21">
        <v>4</v>
      </c>
      <c r="F679" s="17" t="s">
        <v>3641</v>
      </c>
      <c r="G679" s="17" t="s">
        <v>3642</v>
      </c>
      <c r="H679" s="16">
        <v>22</v>
      </c>
      <c r="I679" s="17" t="s">
        <v>3237</v>
      </c>
      <c r="J679" t="str">
        <f t="shared" si="21"/>
        <v>I21.4, N17.9, J96.11, D89.9, Z68.41, E66.2, N39.0, Z99.81, R41.82, J44.9, L40.9, F17.210, G47.33, D63.8, R60.1, Z82.49, I45.10, I24.8, I51.7, I25.10, D47.2, R41.0</v>
      </c>
      <c r="K679" s="33" t="str">
        <f t="shared" si="22"/>
        <v/>
      </c>
    </row>
    <row r="680" spans="1:11" x14ac:dyDescent="0.25">
      <c r="A680" s="17" t="s">
        <v>288</v>
      </c>
      <c r="B680" s="17" t="s">
        <v>292</v>
      </c>
      <c r="C680" s="18">
        <v>42325</v>
      </c>
      <c r="D680" s="18">
        <v>42329</v>
      </c>
      <c r="E680" s="21">
        <v>4</v>
      </c>
      <c r="F680" s="17" t="s">
        <v>3625</v>
      </c>
      <c r="G680" s="17" t="s">
        <v>3626</v>
      </c>
      <c r="H680" s="16">
        <v>23</v>
      </c>
      <c r="I680" s="17" t="s">
        <v>3237</v>
      </c>
      <c r="J680" t="str">
        <f t="shared" si="21"/>
        <v>I21.4, N17.9, J96.11, D89.9, Z68.41, E66.2, N39.0, Z99.81, R41.82, J44.9, L40.9, F17.210, G47.33, D63.8, R60.1, Z82.49, I45.10, I24.8, I51.7, I25.10, D47.2, R41.0, B96.1</v>
      </c>
      <c r="K680" s="33" t="str">
        <f t="shared" si="22"/>
        <v/>
      </c>
    </row>
    <row r="681" spans="1:11" x14ac:dyDescent="0.25">
      <c r="A681" s="17" t="s">
        <v>288</v>
      </c>
      <c r="B681" s="17" t="s">
        <v>292</v>
      </c>
      <c r="C681" s="18">
        <v>42325</v>
      </c>
      <c r="D681" s="18">
        <v>42329</v>
      </c>
      <c r="E681" s="21">
        <v>4</v>
      </c>
      <c r="F681" s="17" t="s">
        <v>3639</v>
      </c>
      <c r="G681" s="17" t="s">
        <v>3640</v>
      </c>
      <c r="H681" s="16">
        <v>24</v>
      </c>
      <c r="I681" s="17" t="s">
        <v>3237</v>
      </c>
      <c r="J681" t="str">
        <f t="shared" si="21"/>
        <v>I21.4, N17.9, J96.11, D89.9, Z68.41, E66.2, N39.0, Z99.81, R41.82, J44.9, L40.9, F17.210, G47.33, D63.8, R60.1, Z82.49, I45.10, I24.8, I51.7, I25.10, D47.2, R41.0, B96.1, M54.2</v>
      </c>
      <c r="K681" s="33" t="str">
        <f t="shared" si="22"/>
        <v/>
      </c>
    </row>
    <row r="682" spans="1:11" x14ac:dyDescent="0.25">
      <c r="A682" s="17" t="s">
        <v>288</v>
      </c>
      <c r="B682" s="17" t="s">
        <v>292</v>
      </c>
      <c r="C682" s="18">
        <v>42325</v>
      </c>
      <c r="D682" s="18">
        <v>42329</v>
      </c>
      <c r="E682" s="21">
        <v>4</v>
      </c>
      <c r="F682" s="17" t="s">
        <v>3418</v>
      </c>
      <c r="G682" s="17" t="s">
        <v>3419</v>
      </c>
      <c r="H682" s="16">
        <v>25</v>
      </c>
      <c r="I682" s="17" t="s">
        <v>3237</v>
      </c>
      <c r="J682" t="str">
        <f t="shared" si="21"/>
        <v>I21.4, N17.9, J96.11, D89.9, Z68.41, E66.2, N39.0, Z99.81, R41.82, J44.9, L40.9, F17.210, G47.33, D63.8, R60.1, Z82.49, I45.10, I24.8, I51.7, I25.10, D47.2, R41.0, B96.1, M54.2, G89.29</v>
      </c>
      <c r="K682" s="33" t="str">
        <f t="shared" si="22"/>
        <v/>
      </c>
    </row>
    <row r="683" spans="1:11" x14ac:dyDescent="0.25">
      <c r="A683" s="17" t="s">
        <v>288</v>
      </c>
      <c r="B683" s="17" t="s">
        <v>292</v>
      </c>
      <c r="C683" s="18">
        <v>42325</v>
      </c>
      <c r="D683" s="18">
        <v>42329</v>
      </c>
      <c r="E683" s="21">
        <v>4</v>
      </c>
      <c r="F683" s="17" t="s">
        <v>1640</v>
      </c>
      <c r="G683" s="17" t="s">
        <v>1641</v>
      </c>
      <c r="H683" s="16">
        <v>26</v>
      </c>
      <c r="I683" s="17" t="s">
        <v>3237</v>
      </c>
      <c r="J683" t="str">
        <f t="shared" si="21"/>
        <v>I21.4, N17.9, J96.11, D89.9, Z68.41, E66.2, N39.0, Z99.81, R41.82, J44.9, L40.9, F17.210, G47.33, D63.8, R60.1, Z82.49, I45.10, I24.8, I51.7, I25.10, D47.2, R41.0, B96.1, M54.2, G89.29, M54.5</v>
      </c>
      <c r="K683" s="33" t="str">
        <f t="shared" si="22"/>
        <v/>
      </c>
    </row>
    <row r="684" spans="1:11" x14ac:dyDescent="0.25">
      <c r="A684" s="17" t="s">
        <v>288</v>
      </c>
      <c r="B684" s="17" t="s">
        <v>292</v>
      </c>
      <c r="C684" s="18">
        <v>42325</v>
      </c>
      <c r="D684" s="18">
        <v>42329</v>
      </c>
      <c r="E684" s="21">
        <v>4</v>
      </c>
      <c r="F684" s="17" t="s">
        <v>3645</v>
      </c>
      <c r="G684" s="17" t="s">
        <v>3646</v>
      </c>
      <c r="H684" s="16">
        <v>27</v>
      </c>
      <c r="I684" s="17" t="s">
        <v>3237</v>
      </c>
      <c r="J684" t="str">
        <f t="shared" si="21"/>
        <v>I21.4, N17.9, J96.11, D89.9, Z68.41, E66.2, N39.0, Z99.81, R41.82, J44.9, L40.9, F17.210, G47.33, D63.8, R60.1, Z82.49, I45.10, I24.8, I51.7, I25.10, D47.2, R41.0, B96.1, M54.2, G89.29, M54.5, R63.0</v>
      </c>
      <c r="K684" s="33" t="str">
        <f t="shared" si="22"/>
        <v/>
      </c>
    </row>
    <row r="685" spans="1:11" x14ac:dyDescent="0.25">
      <c r="A685" s="17" t="s">
        <v>288</v>
      </c>
      <c r="B685" s="17" t="s">
        <v>292</v>
      </c>
      <c r="C685" s="18">
        <v>42325</v>
      </c>
      <c r="D685" s="18">
        <v>42329</v>
      </c>
      <c r="E685" s="21">
        <v>4</v>
      </c>
      <c r="F685" s="17" t="s">
        <v>3279</v>
      </c>
      <c r="G685" s="17" t="s">
        <v>3280</v>
      </c>
      <c r="H685" s="16">
        <v>28</v>
      </c>
      <c r="I685" s="17" t="s">
        <v>13</v>
      </c>
      <c r="J685" t="str">
        <f t="shared" si="21"/>
        <v>I21.4, N17.9, J96.11, D89.9, Z68.41, E66.2, N39.0, Z99.81, R41.82, J44.9, L40.9, F17.210, G47.33, D63.8, R60.1, Z82.49, I45.10, I24.8, I51.7, I25.10, D47.2, R41.0, B96.1, M54.2, G89.29, M54.5, R63.0, Z79.82</v>
      </c>
      <c r="K685" s="33" t="str">
        <f t="shared" si="22"/>
        <v/>
      </c>
    </row>
    <row r="686" spans="1:11" x14ac:dyDescent="0.25">
      <c r="A686" s="17" t="s">
        <v>288</v>
      </c>
      <c r="B686" s="17" t="s">
        <v>292</v>
      </c>
      <c r="C686" s="18">
        <v>42325</v>
      </c>
      <c r="D686" s="18">
        <v>42329</v>
      </c>
      <c r="E686" s="21">
        <v>4</v>
      </c>
      <c r="F686" s="17" t="s">
        <v>3635</v>
      </c>
      <c r="G686" s="17" t="s">
        <v>3636</v>
      </c>
      <c r="H686" s="16">
        <v>29</v>
      </c>
      <c r="I686" s="17" t="s">
        <v>3237</v>
      </c>
      <c r="J686" t="str">
        <f t="shared" si="21"/>
        <v>I21.4, N17.9, J96.11, D89.9, Z68.41, E66.2, N39.0, Z99.81, R41.82, J44.9, L40.9, F17.210, G47.33, D63.8, R60.1, Z82.49, I45.10, I24.8, I51.7, I25.10, D47.2, R41.0, B96.1, M54.2, G89.29, M54.5, R63.0, Z79.82, J98.4</v>
      </c>
      <c r="K686" s="33" t="str">
        <f t="shared" si="22"/>
        <v/>
      </c>
    </row>
    <row r="687" spans="1:11" x14ac:dyDescent="0.25">
      <c r="A687" s="17" t="s">
        <v>288</v>
      </c>
      <c r="B687" s="17" t="s">
        <v>292</v>
      </c>
      <c r="C687" s="18">
        <v>42325</v>
      </c>
      <c r="D687" s="18">
        <v>42329</v>
      </c>
      <c r="E687" s="21">
        <v>4</v>
      </c>
      <c r="F687" s="17" t="s">
        <v>3238</v>
      </c>
      <c r="G687" s="17" t="s">
        <v>3239</v>
      </c>
      <c r="H687" s="16">
        <v>30</v>
      </c>
      <c r="I687" s="17" t="s">
        <v>3237</v>
      </c>
      <c r="J687" t="str">
        <f t="shared" si="21"/>
        <v>I21.4, N17.9, J96.11, D89.9, Z68.41, E66.2, N39.0, Z99.81, R41.82, J44.9, L40.9, F17.210, G47.33, D63.8, R60.1, Z82.49, I45.10, I24.8, I51.7, I25.10, D47.2, R41.0, B96.1, M54.2, G89.29, M54.5, R63.0, Z79.82, J98.4, E78.5</v>
      </c>
      <c r="K687" s="33" t="str">
        <f t="shared" si="22"/>
        <v>Last</v>
      </c>
    </row>
    <row r="688" spans="1:11" x14ac:dyDescent="0.25">
      <c r="A688" s="17" t="s">
        <v>293</v>
      </c>
      <c r="B688" s="17" t="s">
        <v>297</v>
      </c>
      <c r="C688" s="18">
        <v>42387</v>
      </c>
      <c r="D688" s="18">
        <v>42415</v>
      </c>
      <c r="E688" s="21">
        <v>28</v>
      </c>
      <c r="F688" s="17" t="s">
        <v>22</v>
      </c>
      <c r="G688" s="17" t="s">
        <v>23</v>
      </c>
      <c r="H688" s="16">
        <v>1</v>
      </c>
      <c r="I688" s="17" t="s">
        <v>3237</v>
      </c>
      <c r="J688" t="str">
        <f t="shared" si="21"/>
        <v>A41.9</v>
      </c>
      <c r="K688" s="33" t="str">
        <f t="shared" si="22"/>
        <v/>
      </c>
    </row>
    <row r="689" spans="1:11" x14ac:dyDescent="0.25">
      <c r="A689" s="17" t="s">
        <v>293</v>
      </c>
      <c r="B689" s="17" t="s">
        <v>297</v>
      </c>
      <c r="C689" s="18">
        <v>42387</v>
      </c>
      <c r="D689" s="18">
        <v>42415</v>
      </c>
      <c r="E689" s="21">
        <v>28</v>
      </c>
      <c r="F689" s="17" t="s">
        <v>3649</v>
      </c>
      <c r="G689" s="17" t="s">
        <v>3650</v>
      </c>
      <c r="H689" s="16">
        <v>2</v>
      </c>
      <c r="I689" s="17" t="s">
        <v>3331</v>
      </c>
      <c r="J689" t="str">
        <f t="shared" si="21"/>
        <v>A41.9, D65</v>
      </c>
      <c r="K689" s="33" t="str">
        <f t="shared" si="22"/>
        <v/>
      </c>
    </row>
    <row r="690" spans="1:11" x14ac:dyDescent="0.25">
      <c r="A690" s="17" t="s">
        <v>293</v>
      </c>
      <c r="B690" s="17" t="s">
        <v>297</v>
      </c>
      <c r="C690" s="18">
        <v>42387</v>
      </c>
      <c r="D690" s="18">
        <v>42415</v>
      </c>
      <c r="E690" s="21">
        <v>28</v>
      </c>
      <c r="F690" s="17" t="s">
        <v>245</v>
      </c>
      <c r="G690" s="17" t="s">
        <v>246</v>
      </c>
      <c r="H690" s="16">
        <v>3</v>
      </c>
      <c r="I690" s="17" t="s">
        <v>3237</v>
      </c>
      <c r="J690" t="str">
        <f t="shared" si="21"/>
        <v>A41.9, D65, J96.01</v>
      </c>
      <c r="K690" s="33" t="str">
        <f t="shared" si="22"/>
        <v/>
      </c>
    </row>
    <row r="691" spans="1:11" x14ac:dyDescent="0.25">
      <c r="A691" s="17" t="s">
        <v>293</v>
      </c>
      <c r="B691" s="17" t="s">
        <v>297</v>
      </c>
      <c r="C691" s="18">
        <v>42387</v>
      </c>
      <c r="D691" s="18">
        <v>42415</v>
      </c>
      <c r="E691" s="21">
        <v>28</v>
      </c>
      <c r="F691" s="17" t="s">
        <v>259</v>
      </c>
      <c r="G691" s="17" t="s">
        <v>260</v>
      </c>
      <c r="H691" s="16">
        <v>4</v>
      </c>
      <c r="I691" s="17" t="s">
        <v>3237</v>
      </c>
      <c r="J691" t="str">
        <f t="shared" si="21"/>
        <v>A41.9, D65, J96.01, N17.0</v>
      </c>
      <c r="K691" s="33" t="str">
        <f t="shared" si="22"/>
        <v/>
      </c>
    </row>
    <row r="692" spans="1:11" x14ac:dyDescent="0.25">
      <c r="A692" s="17" t="s">
        <v>293</v>
      </c>
      <c r="B692" s="17" t="s">
        <v>297</v>
      </c>
      <c r="C692" s="18">
        <v>42387</v>
      </c>
      <c r="D692" s="18">
        <v>42415</v>
      </c>
      <c r="E692" s="21">
        <v>28</v>
      </c>
      <c r="F692" s="17" t="s">
        <v>734</v>
      </c>
      <c r="G692" s="17" t="s">
        <v>735</v>
      </c>
      <c r="H692" s="16">
        <v>5</v>
      </c>
      <c r="I692" s="17" t="s">
        <v>3237</v>
      </c>
      <c r="J692" t="str">
        <f t="shared" si="21"/>
        <v>A41.9, D65, J96.01, N17.0, R65.21</v>
      </c>
      <c r="K692" s="33" t="str">
        <f t="shared" si="22"/>
        <v/>
      </c>
    </row>
    <row r="693" spans="1:11" x14ac:dyDescent="0.25">
      <c r="A693" s="17" t="s">
        <v>293</v>
      </c>
      <c r="B693" s="17" t="s">
        <v>297</v>
      </c>
      <c r="C693" s="18">
        <v>42387</v>
      </c>
      <c r="D693" s="18">
        <v>42415</v>
      </c>
      <c r="E693" s="21">
        <v>28</v>
      </c>
      <c r="F693" s="17" t="s">
        <v>3653</v>
      </c>
      <c r="G693" s="17" t="s">
        <v>3654</v>
      </c>
      <c r="H693" s="16">
        <v>6</v>
      </c>
      <c r="I693" s="17" t="s">
        <v>3331</v>
      </c>
      <c r="J693" t="str">
        <f t="shared" si="21"/>
        <v>A41.9, D65, J96.01, N17.0, R65.21, K65.1</v>
      </c>
      <c r="K693" s="33" t="str">
        <f t="shared" si="22"/>
        <v/>
      </c>
    </row>
    <row r="694" spans="1:11" x14ac:dyDescent="0.25">
      <c r="A694" s="17" t="s">
        <v>293</v>
      </c>
      <c r="B694" s="17" t="s">
        <v>297</v>
      </c>
      <c r="C694" s="18">
        <v>42387</v>
      </c>
      <c r="D694" s="18">
        <v>42415</v>
      </c>
      <c r="E694" s="21">
        <v>28</v>
      </c>
      <c r="F694" s="17" t="s">
        <v>1723</v>
      </c>
      <c r="G694" s="17" t="s">
        <v>1724</v>
      </c>
      <c r="H694" s="16">
        <v>7</v>
      </c>
      <c r="I694" s="17" t="s">
        <v>3331</v>
      </c>
      <c r="J694" t="str">
        <f t="shared" si="21"/>
        <v>A41.9, D65, J96.01, N17.0, R65.21, K65.1, K81.0</v>
      </c>
      <c r="K694" s="33" t="str">
        <f t="shared" si="22"/>
        <v/>
      </c>
    </row>
    <row r="695" spans="1:11" x14ac:dyDescent="0.25">
      <c r="A695" s="17" t="s">
        <v>293</v>
      </c>
      <c r="B695" s="17" t="s">
        <v>297</v>
      </c>
      <c r="C695" s="18">
        <v>42387</v>
      </c>
      <c r="D695" s="18">
        <v>42415</v>
      </c>
      <c r="E695" s="21">
        <v>28</v>
      </c>
      <c r="F695" s="17" t="s">
        <v>3484</v>
      </c>
      <c r="G695" s="17" t="s">
        <v>3485</v>
      </c>
      <c r="H695" s="16">
        <v>8</v>
      </c>
      <c r="I695" s="17" t="s">
        <v>3237</v>
      </c>
      <c r="J695" t="str">
        <f t="shared" si="21"/>
        <v>A41.9, D65, J96.01, N17.0, R65.21, K65.1, K81.0, N18.3</v>
      </c>
      <c r="K695" s="33" t="str">
        <f t="shared" si="22"/>
        <v/>
      </c>
    </row>
    <row r="696" spans="1:11" x14ac:dyDescent="0.25">
      <c r="A696" s="17" t="s">
        <v>293</v>
      </c>
      <c r="B696" s="17" t="s">
        <v>297</v>
      </c>
      <c r="C696" s="18">
        <v>42387</v>
      </c>
      <c r="D696" s="18">
        <v>42415</v>
      </c>
      <c r="E696" s="21">
        <v>28</v>
      </c>
      <c r="F696" s="17" t="s">
        <v>3362</v>
      </c>
      <c r="G696" s="17" t="s">
        <v>3363</v>
      </c>
      <c r="H696" s="16">
        <v>9</v>
      </c>
      <c r="I696" s="17" t="s">
        <v>3331</v>
      </c>
      <c r="J696" t="str">
        <f t="shared" si="21"/>
        <v>A41.9, D65, J96.01, N17.0, R65.21, K65.1, K81.0, N18.3, D69.6</v>
      </c>
      <c r="K696" s="33" t="str">
        <f t="shared" si="22"/>
        <v/>
      </c>
    </row>
    <row r="697" spans="1:11" x14ac:dyDescent="0.25">
      <c r="A697" s="17" t="s">
        <v>293</v>
      </c>
      <c r="B697" s="17" t="s">
        <v>297</v>
      </c>
      <c r="C697" s="18">
        <v>42387</v>
      </c>
      <c r="D697" s="18">
        <v>42415</v>
      </c>
      <c r="E697" s="21">
        <v>28</v>
      </c>
      <c r="F697" s="17" t="s">
        <v>1711</v>
      </c>
      <c r="G697" s="17" t="s">
        <v>1712</v>
      </c>
      <c r="H697" s="16">
        <v>10</v>
      </c>
      <c r="I697" s="17" t="s">
        <v>3237</v>
      </c>
      <c r="J697" t="str">
        <f t="shared" si="21"/>
        <v>A41.9, D65, J96.01, N17.0, R65.21, K65.1, K81.0, N18.3, D69.6, I48.92</v>
      </c>
      <c r="K697" s="33" t="str">
        <f t="shared" si="22"/>
        <v/>
      </c>
    </row>
    <row r="698" spans="1:11" x14ac:dyDescent="0.25">
      <c r="A698" s="17" t="s">
        <v>293</v>
      </c>
      <c r="B698" s="17" t="s">
        <v>297</v>
      </c>
      <c r="C698" s="18">
        <v>42387</v>
      </c>
      <c r="D698" s="18">
        <v>42415</v>
      </c>
      <c r="E698" s="21">
        <v>28</v>
      </c>
      <c r="F698" s="17" t="s">
        <v>1984</v>
      </c>
      <c r="G698" s="17" t="s">
        <v>1985</v>
      </c>
      <c r="H698" s="16">
        <v>11</v>
      </c>
      <c r="I698" s="17" t="s">
        <v>3237</v>
      </c>
      <c r="J698" t="str">
        <f t="shared" si="21"/>
        <v>A41.9, D65, J96.01, N17.0, R65.21, K65.1, K81.0, N18.3, D69.6, I48.92, K57.20</v>
      </c>
      <c r="K698" s="33" t="str">
        <f t="shared" si="22"/>
        <v/>
      </c>
    </row>
    <row r="699" spans="1:11" x14ac:dyDescent="0.25">
      <c r="A699" s="17" t="s">
        <v>293</v>
      </c>
      <c r="B699" s="17" t="s">
        <v>297</v>
      </c>
      <c r="C699" s="18">
        <v>42387</v>
      </c>
      <c r="D699" s="18">
        <v>42415</v>
      </c>
      <c r="E699" s="21">
        <v>28</v>
      </c>
      <c r="F699" s="17" t="s">
        <v>1638</v>
      </c>
      <c r="G699" s="17" t="s">
        <v>1639</v>
      </c>
      <c r="H699" s="16">
        <v>12</v>
      </c>
      <c r="I699" s="17" t="s">
        <v>3237</v>
      </c>
      <c r="J699" t="str">
        <f t="shared" si="21"/>
        <v>A41.9, D65, J96.01, N17.0, R65.21, K65.1, K81.0, N18.3, D69.6, I48.92, K57.20, N39.0</v>
      </c>
      <c r="K699" s="33" t="str">
        <f t="shared" si="22"/>
        <v/>
      </c>
    </row>
    <row r="700" spans="1:11" x14ac:dyDescent="0.25">
      <c r="A700" s="17" t="s">
        <v>293</v>
      </c>
      <c r="B700" s="17" t="s">
        <v>297</v>
      </c>
      <c r="C700" s="18">
        <v>42387</v>
      </c>
      <c r="D700" s="18">
        <v>42415</v>
      </c>
      <c r="E700" s="21">
        <v>28</v>
      </c>
      <c r="F700" s="17" t="s">
        <v>3516</v>
      </c>
      <c r="G700" s="17" t="s">
        <v>3517</v>
      </c>
      <c r="H700" s="16">
        <v>13</v>
      </c>
      <c r="I700" s="17" t="s">
        <v>3237</v>
      </c>
      <c r="J700" t="str">
        <f t="shared" si="21"/>
        <v>A41.9, D65, J96.01, N17.0, R65.21, K65.1, K81.0, N18.3, D69.6, I48.92, K57.20, N39.0, I24.8</v>
      </c>
      <c r="K700" s="33" t="str">
        <f t="shared" si="22"/>
        <v/>
      </c>
    </row>
    <row r="701" spans="1:11" x14ac:dyDescent="0.25">
      <c r="A701" s="17" t="s">
        <v>293</v>
      </c>
      <c r="B701" s="17" t="s">
        <v>297</v>
      </c>
      <c r="C701" s="18">
        <v>42387</v>
      </c>
      <c r="D701" s="18">
        <v>42415</v>
      </c>
      <c r="E701" s="21">
        <v>28</v>
      </c>
      <c r="F701" s="17" t="s">
        <v>3651</v>
      </c>
      <c r="G701" s="17" t="s">
        <v>3652</v>
      </c>
      <c r="H701" s="16">
        <v>14</v>
      </c>
      <c r="I701" s="17" t="s">
        <v>3237</v>
      </c>
      <c r="J701" t="str">
        <f t="shared" si="21"/>
        <v>A41.9, D65, J96.01, N17.0, R65.21, K65.1, K81.0, N18.3, D69.6, I48.92, K57.20, N39.0, I24.8, I50.20</v>
      </c>
      <c r="K701" s="33" t="str">
        <f t="shared" si="22"/>
        <v/>
      </c>
    </row>
    <row r="702" spans="1:11" x14ac:dyDescent="0.25">
      <c r="A702" s="17" t="s">
        <v>293</v>
      </c>
      <c r="B702" s="17" t="s">
        <v>297</v>
      </c>
      <c r="C702" s="18">
        <v>42387</v>
      </c>
      <c r="D702" s="18">
        <v>42415</v>
      </c>
      <c r="E702" s="21">
        <v>28</v>
      </c>
      <c r="F702" s="17" t="s">
        <v>3261</v>
      </c>
      <c r="G702" s="17" t="s">
        <v>3262</v>
      </c>
      <c r="H702" s="16">
        <v>15</v>
      </c>
      <c r="I702" s="17" t="s">
        <v>3331</v>
      </c>
      <c r="J702" t="str">
        <f t="shared" si="21"/>
        <v>A41.9, D65, J96.01, N17.0, R65.21, K65.1, K81.0, N18.3, D69.6, I48.92, K57.20, N39.0, I24.8, I50.20, Z66</v>
      </c>
      <c r="K702" s="33" t="str">
        <f t="shared" si="22"/>
        <v/>
      </c>
    </row>
    <row r="703" spans="1:11" x14ac:dyDescent="0.25">
      <c r="A703" s="17" t="s">
        <v>293</v>
      </c>
      <c r="B703" s="17" t="s">
        <v>297</v>
      </c>
      <c r="C703" s="18">
        <v>42387</v>
      </c>
      <c r="D703" s="18">
        <v>42415</v>
      </c>
      <c r="E703" s="21">
        <v>28</v>
      </c>
      <c r="F703" s="17" t="s">
        <v>3657</v>
      </c>
      <c r="G703" s="17" t="s">
        <v>3658</v>
      </c>
      <c r="H703" s="16">
        <v>16</v>
      </c>
      <c r="I703" s="17" t="s">
        <v>13</v>
      </c>
      <c r="J703" t="str">
        <f t="shared" si="21"/>
        <v>A41.9, D65, J96.01, N17.0, R65.21, K65.1, K81.0, N18.3, D69.6, I48.92, K57.20, N39.0, I24.8, I50.20, Z66, Z51.5</v>
      </c>
      <c r="K703" s="33" t="str">
        <f t="shared" si="22"/>
        <v/>
      </c>
    </row>
    <row r="704" spans="1:11" x14ac:dyDescent="0.25">
      <c r="A704" s="17" t="s">
        <v>293</v>
      </c>
      <c r="B704" s="17" t="s">
        <v>297</v>
      </c>
      <c r="C704" s="18">
        <v>42387</v>
      </c>
      <c r="D704" s="18">
        <v>42415</v>
      </c>
      <c r="E704" s="21">
        <v>28</v>
      </c>
      <c r="F704" s="17" t="s">
        <v>1266</v>
      </c>
      <c r="G704" s="17" t="s">
        <v>1267</v>
      </c>
      <c r="H704" s="16">
        <v>17</v>
      </c>
      <c r="I704" s="17" t="s">
        <v>3237</v>
      </c>
      <c r="J704" t="str">
        <f t="shared" si="21"/>
        <v>A41.9, D65, J96.01, N17.0, R65.21, K65.1, K81.0, N18.3, D69.6, I48.92, K57.20, N39.0, I24.8, I50.20, Z66, Z51.5, I48.91</v>
      </c>
      <c r="K704" s="33" t="str">
        <f t="shared" si="22"/>
        <v/>
      </c>
    </row>
    <row r="705" spans="1:11" x14ac:dyDescent="0.25">
      <c r="A705" s="17" t="s">
        <v>293</v>
      </c>
      <c r="B705" s="17" t="s">
        <v>297</v>
      </c>
      <c r="C705" s="18">
        <v>42387</v>
      </c>
      <c r="D705" s="18">
        <v>42415</v>
      </c>
      <c r="E705" s="21">
        <v>28</v>
      </c>
      <c r="F705" s="17" t="s">
        <v>1842</v>
      </c>
      <c r="G705" s="17" t="s">
        <v>1843</v>
      </c>
      <c r="H705" s="16">
        <v>18</v>
      </c>
      <c r="I705" s="17" t="s">
        <v>3237</v>
      </c>
      <c r="J705" t="str">
        <f t="shared" si="21"/>
        <v>A41.9, D65, J96.01, N17.0, R65.21, K65.1, K81.0, N18.3, D69.6, I48.92, K57.20, N39.0, I24.8, I50.20, Z66, Z51.5, I48.91, J44.9</v>
      </c>
      <c r="K705" s="33" t="str">
        <f t="shared" si="22"/>
        <v/>
      </c>
    </row>
    <row r="706" spans="1:11" x14ac:dyDescent="0.25">
      <c r="A706" s="17" t="s">
        <v>293</v>
      </c>
      <c r="B706" s="17" t="s">
        <v>297</v>
      </c>
      <c r="C706" s="18">
        <v>42387</v>
      </c>
      <c r="D706" s="18">
        <v>42415</v>
      </c>
      <c r="E706" s="21">
        <v>28</v>
      </c>
      <c r="F706" s="17" t="s">
        <v>3242</v>
      </c>
      <c r="G706" s="17" t="s">
        <v>3243</v>
      </c>
      <c r="H706" s="16">
        <v>19</v>
      </c>
      <c r="I706" s="17" t="s">
        <v>3237</v>
      </c>
      <c r="J706" t="str">
        <f t="shared" si="21"/>
        <v>A41.9, D65, J96.01, N17.0, R65.21, K65.1, K81.0, N18.3, D69.6, I48.92, K57.20, N39.0, I24.8, I50.20, Z66, Z51.5, I48.91, J44.9, J45.909</v>
      </c>
      <c r="K706" s="33" t="str">
        <f t="shared" si="22"/>
        <v/>
      </c>
    </row>
    <row r="707" spans="1:11" x14ac:dyDescent="0.25">
      <c r="A707" s="17" t="s">
        <v>293</v>
      </c>
      <c r="B707" s="17" t="s">
        <v>297</v>
      </c>
      <c r="C707" s="18">
        <v>42387</v>
      </c>
      <c r="D707" s="18">
        <v>42415</v>
      </c>
      <c r="E707" s="21">
        <v>28</v>
      </c>
      <c r="F707" s="17" t="s">
        <v>3551</v>
      </c>
      <c r="G707" s="17" t="s">
        <v>3552</v>
      </c>
      <c r="H707" s="16">
        <v>20</v>
      </c>
      <c r="I707" s="17" t="s">
        <v>3237</v>
      </c>
      <c r="J707" t="str">
        <f t="shared" si="21"/>
        <v>A41.9, D65, J96.01, N17.0, R65.21, K65.1, K81.0, N18.3, D69.6, I48.92, K57.20, N39.0, I24.8, I50.20, Z66, Z51.5, I48.91, J44.9, J45.909, I27.2</v>
      </c>
      <c r="K707" s="33" t="str">
        <f t="shared" si="22"/>
        <v/>
      </c>
    </row>
    <row r="708" spans="1:11" x14ac:dyDescent="0.25">
      <c r="A708" s="17" t="s">
        <v>293</v>
      </c>
      <c r="B708" s="17" t="s">
        <v>297</v>
      </c>
      <c r="C708" s="18">
        <v>42387</v>
      </c>
      <c r="D708" s="18">
        <v>42415</v>
      </c>
      <c r="E708" s="21">
        <v>28</v>
      </c>
      <c r="F708" s="17" t="s">
        <v>3655</v>
      </c>
      <c r="G708" s="17" t="s">
        <v>3656</v>
      </c>
      <c r="H708" s="16">
        <v>21</v>
      </c>
      <c r="I708" s="17" t="s">
        <v>3237</v>
      </c>
      <c r="J708" t="str">
        <f t="shared" si="21"/>
        <v>A41.9, D65, J96.01, N17.0, R65.21, K65.1, K81.0, N18.3, D69.6, I48.92, K57.20, N39.0, I24.8, I50.20, Z66, Z51.5, I48.91, J44.9, J45.909, I27.2, L97.519</v>
      </c>
      <c r="K708" s="33" t="str">
        <f t="shared" si="22"/>
        <v/>
      </c>
    </row>
    <row r="709" spans="1:11" x14ac:dyDescent="0.25">
      <c r="A709" s="17" t="s">
        <v>293</v>
      </c>
      <c r="B709" s="17" t="s">
        <v>297</v>
      </c>
      <c r="C709" s="18">
        <v>42387</v>
      </c>
      <c r="D709" s="18">
        <v>42415</v>
      </c>
      <c r="E709" s="21">
        <v>28</v>
      </c>
      <c r="F709" s="17" t="s">
        <v>3267</v>
      </c>
      <c r="G709" s="17" t="s">
        <v>3268</v>
      </c>
      <c r="H709" s="16">
        <v>22</v>
      </c>
      <c r="I709" s="17" t="s">
        <v>3331</v>
      </c>
      <c r="J709" t="str">
        <f t="shared" si="21"/>
        <v>A41.9, D65, J96.01, N17.0, R65.21, K65.1, K81.0, N18.3, D69.6, I48.92, K57.20, N39.0, I24.8, I50.20, Z66, Z51.5, I48.91, J44.9, J45.909, I27.2, L97.519, E11.9</v>
      </c>
      <c r="K709" s="33" t="str">
        <f t="shared" si="22"/>
        <v/>
      </c>
    </row>
    <row r="710" spans="1:11" x14ac:dyDescent="0.25">
      <c r="A710" s="17" t="s">
        <v>293</v>
      </c>
      <c r="B710" s="17" t="s">
        <v>297</v>
      </c>
      <c r="C710" s="18">
        <v>42387</v>
      </c>
      <c r="D710" s="18">
        <v>42415</v>
      </c>
      <c r="E710" s="21">
        <v>28</v>
      </c>
      <c r="F710" s="17" t="s">
        <v>3522</v>
      </c>
      <c r="G710" s="17" t="s">
        <v>3523</v>
      </c>
      <c r="H710" s="16">
        <v>23</v>
      </c>
      <c r="I710" s="17" t="s">
        <v>3237</v>
      </c>
      <c r="J710" t="str">
        <f t="shared" ref="J710:J773" si="23">IF(B710=B709,J709&amp;", "&amp;F710,F710)</f>
        <v>A41.9, D65, J96.01, N17.0, R65.21, K65.1, K81.0, N18.3, D69.6, I48.92, K57.20, N39.0, I24.8, I50.20, Z66, Z51.5, I48.91, J44.9, J45.909, I27.2, L97.519, E11.9, D63.8</v>
      </c>
      <c r="K710" s="33" t="str">
        <f t="shared" si="22"/>
        <v/>
      </c>
    </row>
    <row r="711" spans="1:11" x14ac:dyDescent="0.25">
      <c r="A711" s="17" t="s">
        <v>293</v>
      </c>
      <c r="B711" s="17" t="s">
        <v>297</v>
      </c>
      <c r="C711" s="18">
        <v>42387</v>
      </c>
      <c r="D711" s="18">
        <v>42415</v>
      </c>
      <c r="E711" s="21">
        <v>28</v>
      </c>
      <c r="F711" s="17" t="s">
        <v>216</v>
      </c>
      <c r="G711" s="17" t="s">
        <v>217</v>
      </c>
      <c r="H711" s="16">
        <v>24</v>
      </c>
      <c r="I711" s="17" t="s">
        <v>3237</v>
      </c>
      <c r="J711" t="str">
        <f t="shared" si="23"/>
        <v>A41.9, D65, J96.01, N17.0, R65.21, K65.1, K81.0, N18.3, D69.6, I48.92, K57.20, N39.0, I24.8, I50.20, Z66, Z51.5, I48.91, J44.9, J45.909, I27.2, L97.519, E11.9, D63.8, I12.9</v>
      </c>
      <c r="K711" s="33" t="str">
        <f t="shared" si="22"/>
        <v/>
      </c>
    </row>
    <row r="712" spans="1:11" x14ac:dyDescent="0.25">
      <c r="A712" s="17" t="s">
        <v>293</v>
      </c>
      <c r="B712" s="17" t="s">
        <v>297</v>
      </c>
      <c r="C712" s="18">
        <v>42387</v>
      </c>
      <c r="D712" s="18">
        <v>42415</v>
      </c>
      <c r="E712" s="21">
        <v>28</v>
      </c>
      <c r="F712" s="17" t="s">
        <v>3265</v>
      </c>
      <c r="G712" s="17" t="s">
        <v>3266</v>
      </c>
      <c r="H712" s="16">
        <v>25</v>
      </c>
      <c r="I712" s="17" t="s">
        <v>13</v>
      </c>
      <c r="J712" t="str">
        <f t="shared" si="23"/>
        <v>A41.9, D65, J96.01, N17.0, R65.21, K65.1, K81.0, N18.3, D69.6, I48.92, K57.20, N39.0, I24.8, I50.20, Z66, Z51.5, I48.91, J44.9, J45.909, I27.2, L97.519, E11.9, D63.8, I12.9, Z87.891</v>
      </c>
      <c r="K712" s="33" t="str">
        <f t="shared" si="22"/>
        <v>Last</v>
      </c>
    </row>
    <row r="713" spans="1:11" x14ac:dyDescent="0.25">
      <c r="A713" s="17" t="s">
        <v>302</v>
      </c>
      <c r="B713" s="17" t="s">
        <v>303</v>
      </c>
      <c r="C713" s="18">
        <v>42360</v>
      </c>
      <c r="D713" s="18">
        <v>42364</v>
      </c>
      <c r="E713" s="21">
        <v>4</v>
      </c>
      <c r="F713" s="17" t="s">
        <v>304</v>
      </c>
      <c r="G713" s="17" t="s">
        <v>305</v>
      </c>
      <c r="H713" s="16">
        <v>1</v>
      </c>
      <c r="I713" s="17" t="s">
        <v>3237</v>
      </c>
      <c r="J713" t="str">
        <f t="shared" si="23"/>
        <v>K31.811</v>
      </c>
      <c r="K713" s="33" t="str">
        <f t="shared" si="22"/>
        <v/>
      </c>
    </row>
    <row r="714" spans="1:11" x14ac:dyDescent="0.25">
      <c r="A714" s="17" t="s">
        <v>302</v>
      </c>
      <c r="B714" s="17" t="s">
        <v>303</v>
      </c>
      <c r="C714" s="18">
        <v>42360</v>
      </c>
      <c r="D714" s="18">
        <v>42364</v>
      </c>
      <c r="E714" s="21">
        <v>4</v>
      </c>
      <c r="F714" s="17" t="s">
        <v>1032</v>
      </c>
      <c r="G714" s="17" t="s">
        <v>1033</v>
      </c>
      <c r="H714" s="16">
        <v>2</v>
      </c>
      <c r="I714" s="17" t="s">
        <v>3237</v>
      </c>
      <c r="J714" t="str">
        <f t="shared" si="23"/>
        <v>K31.811, E87.2</v>
      </c>
      <c r="K714" s="33" t="str">
        <f t="shared" si="22"/>
        <v/>
      </c>
    </row>
    <row r="715" spans="1:11" x14ac:dyDescent="0.25">
      <c r="A715" s="17" t="s">
        <v>302</v>
      </c>
      <c r="B715" s="17" t="s">
        <v>303</v>
      </c>
      <c r="C715" s="18">
        <v>42360</v>
      </c>
      <c r="D715" s="18">
        <v>42364</v>
      </c>
      <c r="E715" s="21">
        <v>4</v>
      </c>
      <c r="F715" s="17" t="s">
        <v>3322</v>
      </c>
      <c r="G715" s="17" t="s">
        <v>3323</v>
      </c>
      <c r="H715" s="16">
        <v>3</v>
      </c>
      <c r="I715" s="17" t="s">
        <v>3237</v>
      </c>
      <c r="J715" t="str">
        <f t="shared" si="23"/>
        <v>K31.811, E87.2, I50.32</v>
      </c>
      <c r="K715" s="33" t="str">
        <f t="shared" si="22"/>
        <v/>
      </c>
    </row>
    <row r="716" spans="1:11" x14ac:dyDescent="0.25">
      <c r="A716" s="17" t="s">
        <v>302</v>
      </c>
      <c r="B716" s="17" t="s">
        <v>303</v>
      </c>
      <c r="C716" s="18">
        <v>42360</v>
      </c>
      <c r="D716" s="18">
        <v>42364</v>
      </c>
      <c r="E716" s="21">
        <v>4</v>
      </c>
      <c r="F716" s="17" t="s">
        <v>361</v>
      </c>
      <c r="G716" s="17" t="s">
        <v>362</v>
      </c>
      <c r="H716" s="16">
        <v>4</v>
      </c>
      <c r="I716" s="17" t="s">
        <v>3237</v>
      </c>
      <c r="J716" t="str">
        <f t="shared" si="23"/>
        <v>K31.811, E87.2, I50.32, E87.5</v>
      </c>
      <c r="K716" s="33" t="str">
        <f t="shared" si="22"/>
        <v/>
      </c>
    </row>
    <row r="717" spans="1:11" x14ac:dyDescent="0.25">
      <c r="A717" s="17" t="s">
        <v>302</v>
      </c>
      <c r="B717" s="17" t="s">
        <v>303</v>
      </c>
      <c r="C717" s="18">
        <v>42360</v>
      </c>
      <c r="D717" s="18">
        <v>42364</v>
      </c>
      <c r="E717" s="21">
        <v>4</v>
      </c>
      <c r="F717" s="17" t="s">
        <v>1066</v>
      </c>
      <c r="G717" s="17" t="s">
        <v>1067</v>
      </c>
      <c r="H717" s="16">
        <v>5</v>
      </c>
      <c r="I717" s="17" t="s">
        <v>3237</v>
      </c>
      <c r="J717" t="str">
        <f t="shared" si="23"/>
        <v>K31.811, E87.2, I50.32, E87.5, D62</v>
      </c>
      <c r="K717" s="33" t="str">
        <f t="shared" si="22"/>
        <v/>
      </c>
    </row>
    <row r="718" spans="1:11" x14ac:dyDescent="0.25">
      <c r="A718" s="17" t="s">
        <v>302</v>
      </c>
      <c r="B718" s="17" t="s">
        <v>303</v>
      </c>
      <c r="C718" s="18">
        <v>42360</v>
      </c>
      <c r="D718" s="18">
        <v>42364</v>
      </c>
      <c r="E718" s="21">
        <v>4</v>
      </c>
      <c r="F718" s="17" t="s">
        <v>69</v>
      </c>
      <c r="G718" s="17" t="s">
        <v>70</v>
      </c>
      <c r="H718" s="16">
        <v>6</v>
      </c>
      <c r="I718" s="17" t="s">
        <v>3237</v>
      </c>
      <c r="J718" t="str">
        <f t="shared" si="23"/>
        <v>K31.811, E87.2, I50.32, E87.5, D62, I48.0</v>
      </c>
      <c r="K718" s="33" t="str">
        <f t="shared" si="22"/>
        <v/>
      </c>
    </row>
    <row r="719" spans="1:11" x14ac:dyDescent="0.25">
      <c r="A719" s="17" t="s">
        <v>302</v>
      </c>
      <c r="B719" s="17" t="s">
        <v>303</v>
      </c>
      <c r="C719" s="18">
        <v>42360</v>
      </c>
      <c r="D719" s="18">
        <v>42364</v>
      </c>
      <c r="E719" s="21">
        <v>4</v>
      </c>
      <c r="F719" s="17" t="s">
        <v>1842</v>
      </c>
      <c r="G719" s="17" t="s">
        <v>1843</v>
      </c>
      <c r="H719" s="16">
        <v>7</v>
      </c>
      <c r="I719" s="17" t="s">
        <v>3237</v>
      </c>
      <c r="J719" t="str">
        <f t="shared" si="23"/>
        <v>K31.811, E87.2, I50.32, E87.5, D62, I48.0, J44.9</v>
      </c>
      <c r="K719" s="33" t="str">
        <f t="shared" si="22"/>
        <v/>
      </c>
    </row>
    <row r="720" spans="1:11" x14ac:dyDescent="0.25">
      <c r="A720" s="17" t="s">
        <v>302</v>
      </c>
      <c r="B720" s="17" t="s">
        <v>303</v>
      </c>
      <c r="C720" s="18">
        <v>42360</v>
      </c>
      <c r="D720" s="18">
        <v>42364</v>
      </c>
      <c r="E720" s="21">
        <v>4</v>
      </c>
      <c r="F720" s="17" t="s">
        <v>3661</v>
      </c>
      <c r="G720" s="17" t="s">
        <v>3662</v>
      </c>
      <c r="H720" s="16">
        <v>8</v>
      </c>
      <c r="I720" s="17" t="s">
        <v>3237</v>
      </c>
      <c r="J720" t="str">
        <f t="shared" si="23"/>
        <v>K31.811, E87.2, I50.32, E87.5, D62, I48.0, J44.9, I49.1</v>
      </c>
      <c r="K720" s="33" t="str">
        <f t="shared" si="22"/>
        <v/>
      </c>
    </row>
    <row r="721" spans="1:11" x14ac:dyDescent="0.25">
      <c r="A721" s="17" t="s">
        <v>302</v>
      </c>
      <c r="B721" s="17" t="s">
        <v>303</v>
      </c>
      <c r="C721" s="18">
        <v>42360</v>
      </c>
      <c r="D721" s="18">
        <v>42364</v>
      </c>
      <c r="E721" s="21">
        <v>4</v>
      </c>
      <c r="F721" s="17" t="s">
        <v>594</v>
      </c>
      <c r="G721" s="17" t="s">
        <v>595</v>
      </c>
      <c r="H721" s="16">
        <v>9</v>
      </c>
      <c r="I721" s="17" t="s">
        <v>3237</v>
      </c>
      <c r="J721" t="str">
        <f t="shared" si="23"/>
        <v>K31.811, E87.2, I50.32, E87.5, D62, I48.0, J44.9, I49.1, I10</v>
      </c>
      <c r="K721" s="33" t="str">
        <f t="shared" si="22"/>
        <v/>
      </c>
    </row>
    <row r="722" spans="1:11" x14ac:dyDescent="0.25">
      <c r="A722" s="17" t="s">
        <v>302</v>
      </c>
      <c r="B722" s="17" t="s">
        <v>303</v>
      </c>
      <c r="C722" s="18">
        <v>42360</v>
      </c>
      <c r="D722" s="18">
        <v>42364</v>
      </c>
      <c r="E722" s="21">
        <v>4</v>
      </c>
      <c r="F722" s="17" t="s">
        <v>3242</v>
      </c>
      <c r="G722" s="17" t="s">
        <v>3243</v>
      </c>
      <c r="H722" s="16">
        <v>10</v>
      </c>
      <c r="I722" s="17" t="s">
        <v>3237</v>
      </c>
      <c r="J722" t="str">
        <f t="shared" si="23"/>
        <v>K31.811, E87.2, I50.32, E87.5, D62, I48.0, J44.9, I49.1, I10, J45.909</v>
      </c>
      <c r="K722" s="33" t="str">
        <f t="shared" si="22"/>
        <v/>
      </c>
    </row>
    <row r="723" spans="1:11" x14ac:dyDescent="0.25">
      <c r="A723" s="17" t="s">
        <v>302</v>
      </c>
      <c r="B723" s="17" t="s">
        <v>303</v>
      </c>
      <c r="C723" s="18">
        <v>42360</v>
      </c>
      <c r="D723" s="18">
        <v>42364</v>
      </c>
      <c r="E723" s="21">
        <v>4</v>
      </c>
      <c r="F723" s="17" t="s">
        <v>3248</v>
      </c>
      <c r="G723" s="17" t="s">
        <v>3249</v>
      </c>
      <c r="H723" s="16">
        <v>11</v>
      </c>
      <c r="I723" s="17" t="s">
        <v>3237</v>
      </c>
      <c r="J723" t="str">
        <f t="shared" si="23"/>
        <v>K31.811, E87.2, I50.32, E87.5, D62, I48.0, J44.9, I49.1, I10, J45.909, K44.9</v>
      </c>
      <c r="K723" s="33" t="str">
        <f t="shared" si="22"/>
        <v/>
      </c>
    </row>
    <row r="724" spans="1:11" x14ac:dyDescent="0.25">
      <c r="A724" s="17" t="s">
        <v>302</v>
      </c>
      <c r="B724" s="17" t="s">
        <v>303</v>
      </c>
      <c r="C724" s="18">
        <v>42360</v>
      </c>
      <c r="D724" s="18">
        <v>42364</v>
      </c>
      <c r="E724" s="21">
        <v>4</v>
      </c>
      <c r="F724" s="17" t="s">
        <v>3235</v>
      </c>
      <c r="G724" s="17" t="s">
        <v>3236</v>
      </c>
      <c r="H724" s="16">
        <v>12</v>
      </c>
      <c r="I724" s="17" t="s">
        <v>3237</v>
      </c>
      <c r="J724" t="str">
        <f t="shared" si="23"/>
        <v>K31.811, E87.2, I50.32, E87.5, D62, I48.0, J44.9, I49.1, I10, J45.909, K44.9, E03.9</v>
      </c>
      <c r="K724" s="33" t="str">
        <f t="shared" si="22"/>
        <v/>
      </c>
    </row>
    <row r="725" spans="1:11" x14ac:dyDescent="0.25">
      <c r="A725" s="17" t="s">
        <v>302</v>
      </c>
      <c r="B725" s="17" t="s">
        <v>303</v>
      </c>
      <c r="C725" s="18">
        <v>42360</v>
      </c>
      <c r="D725" s="18">
        <v>42364</v>
      </c>
      <c r="E725" s="21">
        <v>4</v>
      </c>
      <c r="F725" s="17" t="s">
        <v>3238</v>
      </c>
      <c r="G725" s="17" t="s">
        <v>3239</v>
      </c>
      <c r="H725" s="16">
        <v>13</v>
      </c>
      <c r="I725" s="17" t="s">
        <v>3237</v>
      </c>
      <c r="J725" t="str">
        <f t="shared" si="23"/>
        <v>K31.811, E87.2, I50.32, E87.5, D62, I48.0, J44.9, I49.1, I10, J45.909, K44.9, E03.9, E78.5</v>
      </c>
      <c r="K725" s="33" t="str">
        <f t="shared" si="22"/>
        <v/>
      </c>
    </row>
    <row r="726" spans="1:11" x14ac:dyDescent="0.25">
      <c r="A726" s="17" t="s">
        <v>302</v>
      </c>
      <c r="B726" s="17" t="s">
        <v>303</v>
      </c>
      <c r="C726" s="18">
        <v>42360</v>
      </c>
      <c r="D726" s="18">
        <v>42364</v>
      </c>
      <c r="E726" s="21">
        <v>4</v>
      </c>
      <c r="F726" s="17" t="s">
        <v>3659</v>
      </c>
      <c r="G726" s="17" t="s">
        <v>3660</v>
      </c>
      <c r="H726" s="16">
        <v>14</v>
      </c>
      <c r="I726" s="17" t="s">
        <v>3237</v>
      </c>
      <c r="J726" t="str">
        <f t="shared" si="23"/>
        <v>K31.811, E87.2, I50.32, E87.5, D62, I48.0, J44.9, I49.1, I10, J45.909, K44.9, E03.9, E78.5, H54.41</v>
      </c>
      <c r="K726" s="33" t="str">
        <f t="shared" ref="K726:K789" si="24">IF(B726&lt;&gt;B727,"Last","")</f>
        <v/>
      </c>
    </row>
    <row r="727" spans="1:11" x14ac:dyDescent="0.25">
      <c r="A727" s="17" t="s">
        <v>302</v>
      </c>
      <c r="B727" s="17" t="s">
        <v>303</v>
      </c>
      <c r="C727" s="18">
        <v>42360</v>
      </c>
      <c r="D727" s="18">
        <v>42364</v>
      </c>
      <c r="E727" s="21">
        <v>4</v>
      </c>
      <c r="F727" s="17" t="s">
        <v>1311</v>
      </c>
      <c r="G727" s="17" t="s">
        <v>1312</v>
      </c>
      <c r="H727" s="16">
        <v>15</v>
      </c>
      <c r="I727" s="17" t="s">
        <v>3237</v>
      </c>
      <c r="J727" t="str">
        <f t="shared" si="23"/>
        <v>K31.811, E87.2, I50.32, E87.5, D62, I48.0, J44.9, I49.1, I10, J45.909, K44.9, E03.9, E78.5, H54.41, F03.90</v>
      </c>
      <c r="K727" s="33" t="str">
        <f t="shared" si="24"/>
        <v/>
      </c>
    </row>
    <row r="728" spans="1:11" x14ac:dyDescent="0.25">
      <c r="A728" s="17" t="s">
        <v>302</v>
      </c>
      <c r="B728" s="17" t="s">
        <v>303</v>
      </c>
      <c r="C728" s="18">
        <v>42360</v>
      </c>
      <c r="D728" s="18">
        <v>42364</v>
      </c>
      <c r="E728" s="21">
        <v>4</v>
      </c>
      <c r="F728" s="17" t="s">
        <v>3251</v>
      </c>
      <c r="G728" s="17" t="s">
        <v>3252</v>
      </c>
      <c r="H728" s="16">
        <v>16</v>
      </c>
      <c r="I728" s="17" t="s">
        <v>3237</v>
      </c>
      <c r="J728" t="str">
        <f t="shared" si="23"/>
        <v>K31.811, E87.2, I50.32, E87.5, D62, I48.0, J44.9, I49.1, I10, J45.909, K44.9, E03.9, E78.5, H54.41, F03.90, M19.90</v>
      </c>
      <c r="K728" s="33" t="str">
        <f t="shared" si="24"/>
        <v/>
      </c>
    </row>
    <row r="729" spans="1:11" x14ac:dyDescent="0.25">
      <c r="A729" s="17" t="s">
        <v>302</v>
      </c>
      <c r="B729" s="17" t="s">
        <v>303</v>
      </c>
      <c r="C729" s="18">
        <v>42360</v>
      </c>
      <c r="D729" s="18">
        <v>42364</v>
      </c>
      <c r="E729" s="21">
        <v>4</v>
      </c>
      <c r="F729" s="17" t="s">
        <v>3557</v>
      </c>
      <c r="G729" s="17" t="s">
        <v>3558</v>
      </c>
      <c r="H729" s="16">
        <v>17</v>
      </c>
      <c r="I729" s="17" t="s">
        <v>13</v>
      </c>
      <c r="J729" t="str">
        <f t="shared" si="23"/>
        <v>K31.811, E87.2, I50.32, E87.5, D62, I48.0, J44.9, I49.1, I10, J45.909, K44.9, E03.9, E78.5, H54.41, F03.90, M19.90, Z79.01</v>
      </c>
      <c r="K729" s="33" t="str">
        <f t="shared" si="24"/>
        <v/>
      </c>
    </row>
    <row r="730" spans="1:11" x14ac:dyDescent="0.25">
      <c r="A730" s="17" t="s">
        <v>302</v>
      </c>
      <c r="B730" s="17" t="s">
        <v>303</v>
      </c>
      <c r="C730" s="18">
        <v>42360</v>
      </c>
      <c r="D730" s="18">
        <v>42364</v>
      </c>
      <c r="E730" s="21">
        <v>4</v>
      </c>
      <c r="F730" s="17" t="s">
        <v>3284</v>
      </c>
      <c r="G730" s="17" t="s">
        <v>3285</v>
      </c>
      <c r="H730" s="16">
        <v>18</v>
      </c>
      <c r="I730" s="17" t="s">
        <v>13</v>
      </c>
      <c r="J730" t="str">
        <f t="shared" si="23"/>
        <v>K31.811, E87.2, I50.32, E87.5, D62, I48.0, J44.9, I49.1, I10, J45.909, K44.9, E03.9, E78.5, H54.41, F03.90, M19.90, Z79.01, I25.2</v>
      </c>
      <c r="K730" s="33" t="str">
        <f t="shared" si="24"/>
        <v>Last</v>
      </c>
    </row>
    <row r="731" spans="1:11" x14ac:dyDescent="0.25">
      <c r="A731" s="17" t="s">
        <v>308</v>
      </c>
      <c r="B731" s="17" t="s">
        <v>311</v>
      </c>
      <c r="C731" s="18">
        <v>42422</v>
      </c>
      <c r="D731" s="18">
        <v>42427</v>
      </c>
      <c r="E731" s="21">
        <v>5</v>
      </c>
      <c r="F731" s="17" t="s">
        <v>22</v>
      </c>
      <c r="G731" s="17" t="s">
        <v>23</v>
      </c>
      <c r="H731" s="16">
        <v>1</v>
      </c>
      <c r="I731" s="17" t="s">
        <v>3237</v>
      </c>
      <c r="J731" t="str">
        <f t="shared" si="23"/>
        <v>A41.9</v>
      </c>
      <c r="K731" s="33" t="str">
        <f t="shared" si="24"/>
        <v/>
      </c>
    </row>
    <row r="732" spans="1:11" x14ac:dyDescent="0.25">
      <c r="A732" s="17" t="s">
        <v>308</v>
      </c>
      <c r="B732" s="17" t="s">
        <v>311</v>
      </c>
      <c r="C732" s="18">
        <v>42422</v>
      </c>
      <c r="D732" s="18">
        <v>42427</v>
      </c>
      <c r="E732" s="21">
        <v>5</v>
      </c>
      <c r="F732" s="17" t="s">
        <v>734</v>
      </c>
      <c r="G732" s="17" t="s">
        <v>735</v>
      </c>
      <c r="H732" s="16">
        <v>2</v>
      </c>
      <c r="I732" s="17" t="s">
        <v>3237</v>
      </c>
      <c r="J732" t="str">
        <f t="shared" si="23"/>
        <v>A41.9, R65.21</v>
      </c>
      <c r="K732" s="33" t="str">
        <f t="shared" si="24"/>
        <v/>
      </c>
    </row>
    <row r="733" spans="1:11" x14ac:dyDescent="0.25">
      <c r="A733" s="17" t="s">
        <v>308</v>
      </c>
      <c r="B733" s="17" t="s">
        <v>311</v>
      </c>
      <c r="C733" s="18">
        <v>42422</v>
      </c>
      <c r="D733" s="18">
        <v>42427</v>
      </c>
      <c r="E733" s="21">
        <v>5</v>
      </c>
      <c r="F733" s="17" t="s">
        <v>182</v>
      </c>
      <c r="G733" s="17" t="s">
        <v>183</v>
      </c>
      <c r="H733" s="16">
        <v>3</v>
      </c>
      <c r="I733" s="17" t="s">
        <v>3237</v>
      </c>
      <c r="J733" t="str">
        <f t="shared" si="23"/>
        <v>A41.9, R65.21, I50.33</v>
      </c>
      <c r="K733" s="33" t="str">
        <f t="shared" si="24"/>
        <v/>
      </c>
    </row>
    <row r="734" spans="1:11" x14ac:dyDescent="0.25">
      <c r="A734" s="17" t="s">
        <v>308</v>
      </c>
      <c r="B734" s="17" t="s">
        <v>311</v>
      </c>
      <c r="C734" s="18">
        <v>42422</v>
      </c>
      <c r="D734" s="18">
        <v>42427</v>
      </c>
      <c r="E734" s="21">
        <v>5</v>
      </c>
      <c r="F734" s="17" t="s">
        <v>38</v>
      </c>
      <c r="G734" s="17" t="s">
        <v>39</v>
      </c>
      <c r="H734" s="16">
        <v>4</v>
      </c>
      <c r="I734" s="17" t="s">
        <v>3237</v>
      </c>
      <c r="J734" t="str">
        <f t="shared" si="23"/>
        <v>A41.9, R65.21, I50.33, N17.9</v>
      </c>
      <c r="K734" s="33" t="str">
        <f t="shared" si="24"/>
        <v/>
      </c>
    </row>
    <row r="735" spans="1:11" x14ac:dyDescent="0.25">
      <c r="A735" s="17" t="s">
        <v>308</v>
      </c>
      <c r="B735" s="17" t="s">
        <v>311</v>
      </c>
      <c r="C735" s="18">
        <v>42422</v>
      </c>
      <c r="D735" s="18">
        <v>42427</v>
      </c>
      <c r="E735" s="21">
        <v>5</v>
      </c>
      <c r="F735" s="17" t="s">
        <v>11</v>
      </c>
      <c r="G735" s="17" t="s">
        <v>12</v>
      </c>
      <c r="H735" s="16">
        <v>5</v>
      </c>
      <c r="I735" s="17" t="s">
        <v>3237</v>
      </c>
      <c r="J735" t="str">
        <f t="shared" si="23"/>
        <v>A41.9, R65.21, I50.33, N17.9, J18.9</v>
      </c>
      <c r="K735" s="33" t="str">
        <f t="shared" si="24"/>
        <v/>
      </c>
    </row>
    <row r="736" spans="1:11" x14ac:dyDescent="0.25">
      <c r="A736" s="17" t="s">
        <v>308</v>
      </c>
      <c r="B736" s="17" t="s">
        <v>311</v>
      </c>
      <c r="C736" s="18">
        <v>42422</v>
      </c>
      <c r="D736" s="18">
        <v>42427</v>
      </c>
      <c r="E736" s="21">
        <v>5</v>
      </c>
      <c r="F736" s="17" t="s">
        <v>1032</v>
      </c>
      <c r="G736" s="17" t="s">
        <v>1033</v>
      </c>
      <c r="H736" s="16">
        <v>6</v>
      </c>
      <c r="I736" s="17" t="s">
        <v>3237</v>
      </c>
      <c r="J736" t="str">
        <f t="shared" si="23"/>
        <v>A41.9, R65.21, I50.33, N17.9, J18.9, E87.2</v>
      </c>
      <c r="K736" s="33" t="str">
        <f t="shared" si="24"/>
        <v/>
      </c>
    </row>
    <row r="737" spans="1:11" x14ac:dyDescent="0.25">
      <c r="A737" s="17" t="s">
        <v>308</v>
      </c>
      <c r="B737" s="17" t="s">
        <v>311</v>
      </c>
      <c r="C737" s="18">
        <v>42422</v>
      </c>
      <c r="D737" s="18">
        <v>42427</v>
      </c>
      <c r="E737" s="21">
        <v>5</v>
      </c>
      <c r="F737" s="17" t="s">
        <v>3621</v>
      </c>
      <c r="G737" s="17" t="s">
        <v>3622</v>
      </c>
      <c r="H737" s="16">
        <v>7</v>
      </c>
      <c r="I737" s="17" t="s">
        <v>3237</v>
      </c>
      <c r="J737" t="str">
        <f t="shared" si="23"/>
        <v>A41.9, R65.21, I50.33, N17.9, J18.9, E87.2, J91.8</v>
      </c>
      <c r="K737" s="33" t="str">
        <f t="shared" si="24"/>
        <v/>
      </c>
    </row>
    <row r="738" spans="1:11" x14ac:dyDescent="0.25">
      <c r="A738" s="17" t="s">
        <v>308</v>
      </c>
      <c r="B738" s="17" t="s">
        <v>311</v>
      </c>
      <c r="C738" s="18">
        <v>42422</v>
      </c>
      <c r="D738" s="18">
        <v>42427</v>
      </c>
      <c r="E738" s="21">
        <v>5</v>
      </c>
      <c r="F738" s="17" t="s">
        <v>1638</v>
      </c>
      <c r="G738" s="17" t="s">
        <v>1639</v>
      </c>
      <c r="H738" s="16">
        <v>8</v>
      </c>
      <c r="I738" s="17" t="s">
        <v>3237</v>
      </c>
      <c r="J738" t="str">
        <f t="shared" si="23"/>
        <v>A41.9, R65.21, I50.33, N17.9, J18.9, E87.2, J91.8, N39.0</v>
      </c>
      <c r="K738" s="33" t="str">
        <f t="shared" si="24"/>
        <v/>
      </c>
    </row>
    <row r="739" spans="1:11" x14ac:dyDescent="0.25">
      <c r="A739" s="17" t="s">
        <v>308</v>
      </c>
      <c r="B739" s="17" t="s">
        <v>311</v>
      </c>
      <c r="C739" s="18">
        <v>42422</v>
      </c>
      <c r="D739" s="18">
        <v>42427</v>
      </c>
      <c r="E739" s="21">
        <v>5</v>
      </c>
      <c r="F739" s="17" t="s">
        <v>3267</v>
      </c>
      <c r="G739" s="17" t="s">
        <v>3268</v>
      </c>
      <c r="H739" s="16">
        <v>9</v>
      </c>
      <c r="I739" s="17" t="s">
        <v>3237</v>
      </c>
      <c r="J739" t="str">
        <f t="shared" si="23"/>
        <v>A41.9, R65.21, I50.33, N17.9, J18.9, E87.2, J91.8, N39.0, E11.9</v>
      </c>
      <c r="K739" s="33" t="str">
        <f t="shared" si="24"/>
        <v/>
      </c>
    </row>
    <row r="740" spans="1:11" x14ac:dyDescent="0.25">
      <c r="A740" s="17" t="s">
        <v>308</v>
      </c>
      <c r="B740" s="17" t="s">
        <v>311</v>
      </c>
      <c r="C740" s="18">
        <v>42422</v>
      </c>
      <c r="D740" s="18">
        <v>42427</v>
      </c>
      <c r="E740" s="21">
        <v>5</v>
      </c>
      <c r="F740" s="17" t="s">
        <v>1195</v>
      </c>
      <c r="G740" s="17" t="s">
        <v>1196</v>
      </c>
      <c r="H740" s="16">
        <v>10</v>
      </c>
      <c r="I740" s="17" t="s">
        <v>3237</v>
      </c>
      <c r="J740" t="str">
        <f t="shared" si="23"/>
        <v>A41.9, R65.21, I50.33, N17.9, J18.9, E87.2, J91.8, N39.0, E11.9, D64.9</v>
      </c>
      <c r="K740" s="33" t="str">
        <f t="shared" si="24"/>
        <v/>
      </c>
    </row>
    <row r="741" spans="1:11" x14ac:dyDescent="0.25">
      <c r="A741" s="17" t="s">
        <v>308</v>
      </c>
      <c r="B741" s="17" t="s">
        <v>311</v>
      </c>
      <c r="C741" s="18">
        <v>42422</v>
      </c>
      <c r="D741" s="18">
        <v>42427</v>
      </c>
      <c r="E741" s="21">
        <v>5</v>
      </c>
      <c r="F741" s="17" t="s">
        <v>3581</v>
      </c>
      <c r="G741" s="17" t="s">
        <v>3582</v>
      </c>
      <c r="H741" s="16">
        <v>11</v>
      </c>
      <c r="I741" s="17" t="s">
        <v>3237</v>
      </c>
      <c r="J741" t="str">
        <f t="shared" si="23"/>
        <v>A41.9, R65.21, I50.33, N17.9, J18.9, E87.2, J91.8, N39.0, E11.9, D64.9, I51.81</v>
      </c>
      <c r="K741" s="33" t="str">
        <f t="shared" si="24"/>
        <v/>
      </c>
    </row>
    <row r="742" spans="1:11" x14ac:dyDescent="0.25">
      <c r="A742" s="17" t="s">
        <v>308</v>
      </c>
      <c r="B742" s="17" t="s">
        <v>311</v>
      </c>
      <c r="C742" s="18">
        <v>42422</v>
      </c>
      <c r="D742" s="18">
        <v>42427</v>
      </c>
      <c r="E742" s="21">
        <v>5</v>
      </c>
      <c r="F742" s="17" t="s">
        <v>3261</v>
      </c>
      <c r="G742" s="17" t="s">
        <v>3262</v>
      </c>
      <c r="H742" s="16">
        <v>12</v>
      </c>
      <c r="I742" s="17" t="s">
        <v>3331</v>
      </c>
      <c r="J742" t="str">
        <f t="shared" si="23"/>
        <v>A41.9, R65.21, I50.33, N17.9, J18.9, E87.2, J91.8, N39.0, E11.9, D64.9, I51.81, Z66</v>
      </c>
      <c r="K742" s="33" t="str">
        <f t="shared" si="24"/>
        <v/>
      </c>
    </row>
    <row r="743" spans="1:11" x14ac:dyDescent="0.25">
      <c r="A743" s="17" t="s">
        <v>308</v>
      </c>
      <c r="B743" s="17" t="s">
        <v>311</v>
      </c>
      <c r="C743" s="18">
        <v>42422</v>
      </c>
      <c r="D743" s="18">
        <v>42427</v>
      </c>
      <c r="E743" s="21">
        <v>5</v>
      </c>
      <c r="F743" s="17" t="s">
        <v>3657</v>
      </c>
      <c r="G743" s="17" t="s">
        <v>3658</v>
      </c>
      <c r="H743" s="16">
        <v>13</v>
      </c>
      <c r="I743" s="17" t="s">
        <v>13</v>
      </c>
      <c r="J743" t="str">
        <f t="shared" si="23"/>
        <v>A41.9, R65.21, I50.33, N17.9, J18.9, E87.2, J91.8, N39.0, E11.9, D64.9, I51.81, Z66, Z51.5</v>
      </c>
      <c r="K743" s="33" t="str">
        <f t="shared" si="24"/>
        <v/>
      </c>
    </row>
    <row r="744" spans="1:11" x14ac:dyDescent="0.25">
      <c r="A744" s="17" t="s">
        <v>308</v>
      </c>
      <c r="B744" s="17" t="s">
        <v>311</v>
      </c>
      <c r="C744" s="18">
        <v>42422</v>
      </c>
      <c r="D744" s="18">
        <v>42427</v>
      </c>
      <c r="E744" s="21">
        <v>5</v>
      </c>
      <c r="F744" s="17" t="s">
        <v>361</v>
      </c>
      <c r="G744" s="17" t="s">
        <v>362</v>
      </c>
      <c r="H744" s="16">
        <v>14</v>
      </c>
      <c r="I744" s="17" t="s">
        <v>3237</v>
      </c>
      <c r="J744" t="str">
        <f t="shared" si="23"/>
        <v>A41.9, R65.21, I50.33, N17.9, J18.9, E87.2, J91.8, N39.0, E11.9, D64.9, I51.81, Z66, Z51.5, E87.5</v>
      </c>
      <c r="K744" s="33" t="str">
        <f t="shared" si="24"/>
        <v/>
      </c>
    </row>
    <row r="745" spans="1:11" x14ac:dyDescent="0.25">
      <c r="A745" s="17" t="s">
        <v>308</v>
      </c>
      <c r="B745" s="17" t="s">
        <v>311</v>
      </c>
      <c r="C745" s="18">
        <v>42422</v>
      </c>
      <c r="D745" s="18">
        <v>42427</v>
      </c>
      <c r="E745" s="21">
        <v>5</v>
      </c>
      <c r="F745" s="17" t="s">
        <v>69</v>
      </c>
      <c r="G745" s="17" t="s">
        <v>70</v>
      </c>
      <c r="H745" s="16">
        <v>15</v>
      </c>
      <c r="I745" s="17" t="s">
        <v>3237</v>
      </c>
      <c r="J745" t="str">
        <f t="shared" si="23"/>
        <v>A41.9, R65.21, I50.33, N17.9, J18.9, E87.2, J91.8, N39.0, E11.9, D64.9, I51.81, Z66, Z51.5, E87.5, I48.0</v>
      </c>
      <c r="K745" s="33" t="str">
        <f t="shared" si="24"/>
        <v/>
      </c>
    </row>
    <row r="746" spans="1:11" x14ac:dyDescent="0.25">
      <c r="A746" s="17" t="s">
        <v>308</v>
      </c>
      <c r="B746" s="17" t="s">
        <v>311</v>
      </c>
      <c r="C746" s="18">
        <v>42422</v>
      </c>
      <c r="D746" s="18">
        <v>42427</v>
      </c>
      <c r="E746" s="21">
        <v>5</v>
      </c>
      <c r="F746" s="17" t="s">
        <v>3484</v>
      </c>
      <c r="G746" s="17" t="s">
        <v>3485</v>
      </c>
      <c r="H746" s="16">
        <v>16</v>
      </c>
      <c r="I746" s="17" t="s">
        <v>3237</v>
      </c>
      <c r="J746" t="str">
        <f t="shared" si="23"/>
        <v>A41.9, R65.21, I50.33, N17.9, J18.9, E87.2, J91.8, N39.0, E11.9, D64.9, I51.81, Z66, Z51.5, E87.5, I48.0, N18.3</v>
      </c>
      <c r="K746" s="33" t="str">
        <f t="shared" si="24"/>
        <v/>
      </c>
    </row>
    <row r="747" spans="1:11" x14ac:dyDescent="0.25">
      <c r="A747" s="17" t="s">
        <v>308</v>
      </c>
      <c r="B747" s="17" t="s">
        <v>311</v>
      </c>
      <c r="C747" s="18">
        <v>42422</v>
      </c>
      <c r="D747" s="18">
        <v>42427</v>
      </c>
      <c r="E747" s="21">
        <v>5</v>
      </c>
      <c r="F747" s="17" t="s">
        <v>216</v>
      </c>
      <c r="G747" s="17" t="s">
        <v>217</v>
      </c>
      <c r="H747" s="16">
        <v>17</v>
      </c>
      <c r="I747" s="17" t="s">
        <v>3237</v>
      </c>
      <c r="J747" t="str">
        <f t="shared" si="23"/>
        <v>A41.9, R65.21, I50.33, N17.9, J18.9, E87.2, J91.8, N39.0, E11.9, D64.9, I51.81, Z66, Z51.5, E87.5, I48.0, N18.3, I12.9</v>
      </c>
      <c r="K747" s="33" t="str">
        <f t="shared" si="24"/>
        <v/>
      </c>
    </row>
    <row r="748" spans="1:11" x14ac:dyDescent="0.25">
      <c r="A748" s="17" t="s">
        <v>308</v>
      </c>
      <c r="B748" s="17" t="s">
        <v>311</v>
      </c>
      <c r="C748" s="18">
        <v>42422</v>
      </c>
      <c r="D748" s="18">
        <v>42427</v>
      </c>
      <c r="E748" s="21">
        <v>5</v>
      </c>
      <c r="F748" s="17" t="s">
        <v>3320</v>
      </c>
      <c r="G748" s="17" t="s">
        <v>3321</v>
      </c>
      <c r="H748" s="16">
        <v>18</v>
      </c>
      <c r="I748" s="17" t="s">
        <v>3237</v>
      </c>
      <c r="J748" t="str">
        <f t="shared" si="23"/>
        <v>A41.9, R65.21, I50.33, N17.9, J18.9, E87.2, J91.8, N39.0, E11.9, D64.9, I51.81, Z66, Z51.5, E87.5, I48.0, N18.3, I12.9, G47.33</v>
      </c>
      <c r="K748" s="33" t="str">
        <f t="shared" si="24"/>
        <v/>
      </c>
    </row>
    <row r="749" spans="1:11" x14ac:dyDescent="0.25">
      <c r="A749" s="17" t="s">
        <v>308</v>
      </c>
      <c r="B749" s="17" t="s">
        <v>311</v>
      </c>
      <c r="C749" s="18">
        <v>42422</v>
      </c>
      <c r="D749" s="18">
        <v>42427</v>
      </c>
      <c r="E749" s="21">
        <v>5</v>
      </c>
      <c r="F749" s="17" t="s">
        <v>3641</v>
      </c>
      <c r="G749" s="17" t="s">
        <v>3642</v>
      </c>
      <c r="H749" s="16">
        <v>19</v>
      </c>
      <c r="I749" s="17" t="s">
        <v>3331</v>
      </c>
      <c r="J749" t="str">
        <f t="shared" si="23"/>
        <v>A41.9, R65.21, I50.33, N17.9, J18.9, E87.2, J91.8, N39.0, E11.9, D64.9, I51.81, Z66, Z51.5, E87.5, I48.0, N18.3, I12.9, G47.33, R41.0</v>
      </c>
      <c r="K749" s="33" t="str">
        <f t="shared" si="24"/>
        <v/>
      </c>
    </row>
    <row r="750" spans="1:11" x14ac:dyDescent="0.25">
      <c r="A750" s="17" t="s">
        <v>308</v>
      </c>
      <c r="B750" s="17" t="s">
        <v>311</v>
      </c>
      <c r="C750" s="18">
        <v>42422</v>
      </c>
      <c r="D750" s="18">
        <v>42427</v>
      </c>
      <c r="E750" s="21">
        <v>5</v>
      </c>
      <c r="F750" s="17" t="s">
        <v>3238</v>
      </c>
      <c r="G750" s="17" t="s">
        <v>3239</v>
      </c>
      <c r="H750" s="16">
        <v>20</v>
      </c>
      <c r="I750" s="17" t="s">
        <v>3237</v>
      </c>
      <c r="J750" t="str">
        <f t="shared" si="23"/>
        <v>A41.9, R65.21, I50.33, N17.9, J18.9, E87.2, J91.8, N39.0, E11.9, D64.9, I51.81, Z66, Z51.5, E87.5, I48.0, N18.3, I12.9, G47.33, R41.0, E78.5</v>
      </c>
      <c r="K750" s="33" t="str">
        <f t="shared" si="24"/>
        <v/>
      </c>
    </row>
    <row r="751" spans="1:11" x14ac:dyDescent="0.25">
      <c r="A751" s="17" t="s">
        <v>308</v>
      </c>
      <c r="B751" s="17" t="s">
        <v>311</v>
      </c>
      <c r="C751" s="18">
        <v>42422</v>
      </c>
      <c r="D751" s="18">
        <v>42427</v>
      </c>
      <c r="E751" s="21">
        <v>5</v>
      </c>
      <c r="F751" s="17" t="s">
        <v>3567</v>
      </c>
      <c r="G751" s="17" t="s">
        <v>3568</v>
      </c>
      <c r="H751" s="16">
        <v>21</v>
      </c>
      <c r="I751" s="17" t="s">
        <v>3237</v>
      </c>
      <c r="J751" t="str">
        <f t="shared" si="23"/>
        <v>A41.9, R65.21, I50.33, N17.9, J18.9, E87.2, J91.8, N39.0, E11.9, D64.9, I51.81, Z66, Z51.5, E87.5, I48.0, N18.3, I12.9, G47.33, R41.0, E78.5, M10.9</v>
      </c>
      <c r="K751" s="33" t="str">
        <f t="shared" si="24"/>
        <v/>
      </c>
    </row>
    <row r="752" spans="1:11" x14ac:dyDescent="0.25">
      <c r="A752" s="17" t="s">
        <v>308</v>
      </c>
      <c r="B752" s="17" t="s">
        <v>311</v>
      </c>
      <c r="C752" s="18">
        <v>42422</v>
      </c>
      <c r="D752" s="18">
        <v>42427</v>
      </c>
      <c r="E752" s="21">
        <v>5</v>
      </c>
      <c r="F752" s="17" t="s">
        <v>3528</v>
      </c>
      <c r="G752" s="17" t="s">
        <v>3529</v>
      </c>
      <c r="H752" s="16">
        <v>22</v>
      </c>
      <c r="I752" s="17" t="s">
        <v>13</v>
      </c>
      <c r="J752" t="str">
        <f t="shared" si="23"/>
        <v>A41.9, R65.21, I50.33, N17.9, J18.9, E87.2, J91.8, N39.0, E11.9, D64.9, I51.81, Z66, Z51.5, E87.5, I48.0, N18.3, I12.9, G47.33, R41.0, E78.5, M10.9, Z93.3</v>
      </c>
      <c r="K752" s="33" t="str">
        <f t="shared" si="24"/>
        <v/>
      </c>
    </row>
    <row r="753" spans="1:11" x14ac:dyDescent="0.25">
      <c r="A753" s="17" t="s">
        <v>308</v>
      </c>
      <c r="B753" s="17" t="s">
        <v>311</v>
      </c>
      <c r="C753" s="18">
        <v>42422</v>
      </c>
      <c r="D753" s="18">
        <v>42427</v>
      </c>
      <c r="E753" s="21">
        <v>5</v>
      </c>
      <c r="F753" s="17" t="s">
        <v>3354</v>
      </c>
      <c r="G753" s="17" t="s">
        <v>3355</v>
      </c>
      <c r="H753" s="16">
        <v>23</v>
      </c>
      <c r="I753" s="17" t="s">
        <v>3237</v>
      </c>
      <c r="J753" t="str">
        <f t="shared" si="23"/>
        <v>A41.9, R65.21, I50.33, N17.9, J18.9, E87.2, J91.8, N39.0, E11.9, D64.9, I51.81, Z66, Z51.5, E87.5, I48.0, N18.3, I12.9, G47.33, R41.0, E78.5, M10.9, Z93.3, Y95</v>
      </c>
      <c r="K753" s="33" t="str">
        <f t="shared" si="24"/>
        <v/>
      </c>
    </row>
    <row r="754" spans="1:11" x14ac:dyDescent="0.25">
      <c r="A754" s="17" t="s">
        <v>308</v>
      </c>
      <c r="B754" s="17" t="s">
        <v>311</v>
      </c>
      <c r="C754" s="18">
        <v>42422</v>
      </c>
      <c r="D754" s="18">
        <v>42427</v>
      </c>
      <c r="E754" s="21">
        <v>5</v>
      </c>
      <c r="F754" s="17" t="s">
        <v>3557</v>
      </c>
      <c r="G754" s="17" t="s">
        <v>3558</v>
      </c>
      <c r="H754" s="16">
        <v>24</v>
      </c>
      <c r="I754" s="17" t="s">
        <v>13</v>
      </c>
      <c r="J754" t="str">
        <f t="shared" si="23"/>
        <v>A41.9, R65.21, I50.33, N17.9, J18.9, E87.2, J91.8, N39.0, E11.9, D64.9, I51.81, Z66, Z51.5, E87.5, I48.0, N18.3, I12.9, G47.33, R41.0, E78.5, M10.9, Z93.3, Y95, Z79.01</v>
      </c>
      <c r="K754" s="33" t="str">
        <f t="shared" si="24"/>
        <v/>
      </c>
    </row>
    <row r="755" spans="1:11" x14ac:dyDescent="0.25">
      <c r="A755" s="17" t="s">
        <v>308</v>
      </c>
      <c r="B755" s="17" t="s">
        <v>311</v>
      </c>
      <c r="C755" s="18">
        <v>42422</v>
      </c>
      <c r="D755" s="18">
        <v>42427</v>
      </c>
      <c r="E755" s="21">
        <v>5</v>
      </c>
      <c r="F755" s="17" t="s">
        <v>3436</v>
      </c>
      <c r="G755" s="17" t="s">
        <v>3437</v>
      </c>
      <c r="H755" s="16">
        <v>25</v>
      </c>
      <c r="I755" s="17" t="s">
        <v>13</v>
      </c>
      <c r="J755" t="str">
        <f t="shared" si="23"/>
        <v>A41.9, R65.21, I50.33, N17.9, J18.9, E87.2, J91.8, N39.0, E11.9, D64.9, I51.81, Z66, Z51.5, E87.5, I48.0, N18.3, I12.9, G47.33, R41.0, E78.5, M10.9, Z93.3, Y95, Z79.01, Z86.73</v>
      </c>
      <c r="K755" s="33" t="str">
        <f t="shared" si="24"/>
        <v>Last</v>
      </c>
    </row>
    <row r="756" spans="1:11" x14ac:dyDescent="0.25">
      <c r="A756" s="17" t="s">
        <v>314</v>
      </c>
      <c r="B756" s="17" t="s">
        <v>315</v>
      </c>
      <c r="C756" s="18">
        <v>42363</v>
      </c>
      <c r="D756" s="18">
        <v>42367</v>
      </c>
      <c r="E756" s="21">
        <v>4</v>
      </c>
      <c r="F756" s="17" t="s">
        <v>316</v>
      </c>
      <c r="G756" s="17" t="s">
        <v>317</v>
      </c>
      <c r="H756" s="16">
        <v>1</v>
      </c>
      <c r="I756" s="17" t="s">
        <v>3237</v>
      </c>
      <c r="J756" t="str">
        <f t="shared" si="23"/>
        <v>B37.81</v>
      </c>
      <c r="K756" s="33" t="str">
        <f t="shared" si="24"/>
        <v/>
      </c>
    </row>
    <row r="757" spans="1:11" x14ac:dyDescent="0.25">
      <c r="A757" s="17" t="s">
        <v>314</v>
      </c>
      <c r="B757" s="17" t="s">
        <v>315</v>
      </c>
      <c r="C757" s="18">
        <v>42363</v>
      </c>
      <c r="D757" s="18">
        <v>42367</v>
      </c>
      <c r="E757" s="21">
        <v>4</v>
      </c>
      <c r="F757" s="17" t="s">
        <v>1032</v>
      </c>
      <c r="G757" s="17" t="s">
        <v>1033</v>
      </c>
      <c r="H757" s="16">
        <v>2</v>
      </c>
      <c r="I757" s="17" t="s">
        <v>3237</v>
      </c>
      <c r="J757" t="str">
        <f t="shared" si="23"/>
        <v>B37.81, E87.2</v>
      </c>
      <c r="K757" s="33" t="str">
        <f t="shared" si="24"/>
        <v/>
      </c>
    </row>
    <row r="758" spans="1:11" x14ac:dyDescent="0.25">
      <c r="A758" s="17" t="s">
        <v>314</v>
      </c>
      <c r="B758" s="17" t="s">
        <v>315</v>
      </c>
      <c r="C758" s="18">
        <v>42363</v>
      </c>
      <c r="D758" s="18">
        <v>42367</v>
      </c>
      <c r="E758" s="21">
        <v>4</v>
      </c>
      <c r="F758" s="17" t="s">
        <v>1638</v>
      </c>
      <c r="G758" s="17" t="s">
        <v>1639</v>
      </c>
      <c r="H758" s="16">
        <v>3</v>
      </c>
      <c r="I758" s="17" t="s">
        <v>3237</v>
      </c>
      <c r="J758" t="str">
        <f t="shared" si="23"/>
        <v>B37.81, E87.2, N39.0</v>
      </c>
      <c r="K758" s="33" t="str">
        <f t="shared" si="24"/>
        <v/>
      </c>
    </row>
    <row r="759" spans="1:11" x14ac:dyDescent="0.25">
      <c r="A759" s="17" t="s">
        <v>314</v>
      </c>
      <c r="B759" s="17" t="s">
        <v>315</v>
      </c>
      <c r="C759" s="18">
        <v>42363</v>
      </c>
      <c r="D759" s="18">
        <v>42367</v>
      </c>
      <c r="E759" s="21">
        <v>4</v>
      </c>
      <c r="F759" s="17" t="s">
        <v>3675</v>
      </c>
      <c r="G759" s="17" t="s">
        <v>3676</v>
      </c>
      <c r="H759" s="16">
        <v>4</v>
      </c>
      <c r="I759" s="17" t="s">
        <v>3237</v>
      </c>
      <c r="J759" t="str">
        <f t="shared" si="23"/>
        <v>B37.81, E87.2, N39.0, R71.0</v>
      </c>
      <c r="K759" s="33" t="str">
        <f t="shared" si="24"/>
        <v/>
      </c>
    </row>
    <row r="760" spans="1:11" x14ac:dyDescent="0.25">
      <c r="A760" s="17" t="s">
        <v>314</v>
      </c>
      <c r="B760" s="17" t="s">
        <v>315</v>
      </c>
      <c r="C760" s="18">
        <v>42363</v>
      </c>
      <c r="D760" s="18">
        <v>42367</v>
      </c>
      <c r="E760" s="21">
        <v>4</v>
      </c>
      <c r="F760" s="17" t="s">
        <v>937</v>
      </c>
      <c r="G760" s="17" t="s">
        <v>938</v>
      </c>
      <c r="H760" s="16">
        <v>5</v>
      </c>
      <c r="I760" s="17" t="s">
        <v>3237</v>
      </c>
      <c r="J760" t="str">
        <f t="shared" si="23"/>
        <v>B37.81, E87.2, N39.0, R71.0, E53.8</v>
      </c>
      <c r="K760" s="33" t="str">
        <f t="shared" si="24"/>
        <v/>
      </c>
    </row>
    <row r="761" spans="1:11" x14ac:dyDescent="0.25">
      <c r="A761" s="17" t="s">
        <v>314</v>
      </c>
      <c r="B761" s="17" t="s">
        <v>315</v>
      </c>
      <c r="C761" s="18">
        <v>42363</v>
      </c>
      <c r="D761" s="18">
        <v>42367</v>
      </c>
      <c r="E761" s="21">
        <v>4</v>
      </c>
      <c r="F761" s="17" t="s">
        <v>3484</v>
      </c>
      <c r="G761" s="17" t="s">
        <v>3485</v>
      </c>
      <c r="H761" s="16">
        <v>6</v>
      </c>
      <c r="I761" s="17" t="s">
        <v>3237</v>
      </c>
      <c r="J761" t="str">
        <f t="shared" si="23"/>
        <v>B37.81, E87.2, N39.0, R71.0, E53.8, N18.3</v>
      </c>
      <c r="K761" s="33" t="str">
        <f t="shared" si="24"/>
        <v/>
      </c>
    </row>
    <row r="762" spans="1:11" x14ac:dyDescent="0.25">
      <c r="A762" s="17" t="s">
        <v>314</v>
      </c>
      <c r="B762" s="17" t="s">
        <v>315</v>
      </c>
      <c r="C762" s="18">
        <v>42363</v>
      </c>
      <c r="D762" s="18">
        <v>42367</v>
      </c>
      <c r="E762" s="21">
        <v>4</v>
      </c>
      <c r="F762" s="17" t="s">
        <v>3255</v>
      </c>
      <c r="G762" s="17" t="s">
        <v>3256</v>
      </c>
      <c r="H762" s="16">
        <v>7</v>
      </c>
      <c r="I762" s="17" t="s">
        <v>3237</v>
      </c>
      <c r="J762" t="str">
        <f t="shared" si="23"/>
        <v>B37.81, E87.2, N39.0, R71.0, E53.8, N18.3, R13.10</v>
      </c>
      <c r="K762" s="33" t="str">
        <f t="shared" si="24"/>
        <v/>
      </c>
    </row>
    <row r="763" spans="1:11" x14ac:dyDescent="0.25">
      <c r="A763" s="17" t="s">
        <v>314</v>
      </c>
      <c r="B763" s="17" t="s">
        <v>315</v>
      </c>
      <c r="C763" s="18">
        <v>42363</v>
      </c>
      <c r="D763" s="18">
        <v>42367</v>
      </c>
      <c r="E763" s="21">
        <v>4</v>
      </c>
      <c r="F763" s="17" t="s">
        <v>3669</v>
      </c>
      <c r="G763" s="17" t="s">
        <v>3670</v>
      </c>
      <c r="H763" s="16">
        <v>8</v>
      </c>
      <c r="I763" s="17" t="s">
        <v>3237</v>
      </c>
      <c r="J763" t="str">
        <f t="shared" si="23"/>
        <v>B37.81, E87.2, N39.0, R71.0, E53.8, N18.3, R13.10, R07.89</v>
      </c>
      <c r="K763" s="33" t="str">
        <f t="shared" si="24"/>
        <v/>
      </c>
    </row>
    <row r="764" spans="1:11" x14ac:dyDescent="0.25">
      <c r="A764" s="17" t="s">
        <v>314</v>
      </c>
      <c r="B764" s="17" t="s">
        <v>315</v>
      </c>
      <c r="C764" s="18">
        <v>42363</v>
      </c>
      <c r="D764" s="18">
        <v>42367</v>
      </c>
      <c r="E764" s="21">
        <v>4</v>
      </c>
      <c r="F764" s="17" t="s">
        <v>3283</v>
      </c>
      <c r="G764" s="17" t="s">
        <v>467</v>
      </c>
      <c r="H764" s="16">
        <v>9</v>
      </c>
      <c r="I764" s="17" t="s">
        <v>3237</v>
      </c>
      <c r="J764" t="str">
        <f t="shared" si="23"/>
        <v>B37.81, E87.2, N39.0, R71.0, E53.8, N18.3, R13.10, R07.89, I25.10</v>
      </c>
      <c r="K764" s="33" t="str">
        <f t="shared" si="24"/>
        <v/>
      </c>
    </row>
    <row r="765" spans="1:11" x14ac:dyDescent="0.25">
      <c r="A765" s="17" t="s">
        <v>314</v>
      </c>
      <c r="B765" s="17" t="s">
        <v>315</v>
      </c>
      <c r="C765" s="18">
        <v>42363</v>
      </c>
      <c r="D765" s="18">
        <v>42367</v>
      </c>
      <c r="E765" s="21">
        <v>4</v>
      </c>
      <c r="F765" s="17" t="s">
        <v>216</v>
      </c>
      <c r="G765" s="17" t="s">
        <v>217</v>
      </c>
      <c r="H765" s="16">
        <v>10</v>
      </c>
      <c r="I765" s="17" t="s">
        <v>3237</v>
      </c>
      <c r="J765" t="str">
        <f t="shared" si="23"/>
        <v>B37.81, E87.2, N39.0, R71.0, E53.8, N18.3, R13.10, R07.89, I25.10, I12.9</v>
      </c>
      <c r="K765" s="33" t="str">
        <f t="shared" si="24"/>
        <v/>
      </c>
    </row>
    <row r="766" spans="1:11" x14ac:dyDescent="0.25">
      <c r="A766" s="17" t="s">
        <v>314</v>
      </c>
      <c r="B766" s="17" t="s">
        <v>315</v>
      </c>
      <c r="C766" s="18">
        <v>42363</v>
      </c>
      <c r="D766" s="18">
        <v>42367</v>
      </c>
      <c r="E766" s="21">
        <v>4</v>
      </c>
      <c r="F766" s="17" t="s">
        <v>3336</v>
      </c>
      <c r="G766" s="17" t="s">
        <v>3337</v>
      </c>
      <c r="H766" s="16">
        <v>11</v>
      </c>
      <c r="I766" s="17" t="s">
        <v>13</v>
      </c>
      <c r="J766" t="str">
        <f t="shared" si="23"/>
        <v>B37.81, E87.2, N39.0, R71.0, E53.8, N18.3, R13.10, R07.89, I25.10, I12.9, Z95.5</v>
      </c>
      <c r="K766" s="33" t="str">
        <f t="shared" si="24"/>
        <v/>
      </c>
    </row>
    <row r="767" spans="1:11" x14ac:dyDescent="0.25">
      <c r="A767" s="17" t="s">
        <v>314</v>
      </c>
      <c r="B767" s="17" t="s">
        <v>315</v>
      </c>
      <c r="C767" s="18">
        <v>42363</v>
      </c>
      <c r="D767" s="18">
        <v>42367</v>
      </c>
      <c r="E767" s="21">
        <v>4</v>
      </c>
      <c r="F767" s="17" t="s">
        <v>893</v>
      </c>
      <c r="G767" s="17" t="s">
        <v>894</v>
      </c>
      <c r="H767" s="16">
        <v>12</v>
      </c>
      <c r="I767" s="17" t="s">
        <v>3237</v>
      </c>
      <c r="J767" t="str">
        <f t="shared" si="23"/>
        <v>B37.81, E87.2, N39.0, R71.0, E53.8, N18.3, R13.10, R07.89, I25.10, I12.9, Z95.5, D50.9</v>
      </c>
      <c r="K767" s="33" t="str">
        <f t="shared" si="24"/>
        <v/>
      </c>
    </row>
    <row r="768" spans="1:11" x14ac:dyDescent="0.25">
      <c r="A768" s="17" t="s">
        <v>314</v>
      </c>
      <c r="B768" s="17" t="s">
        <v>315</v>
      </c>
      <c r="C768" s="18">
        <v>42363</v>
      </c>
      <c r="D768" s="18">
        <v>42367</v>
      </c>
      <c r="E768" s="21">
        <v>4</v>
      </c>
      <c r="F768" s="17" t="s">
        <v>3667</v>
      </c>
      <c r="G768" s="17" t="s">
        <v>3668</v>
      </c>
      <c r="H768" s="16">
        <v>13</v>
      </c>
      <c r="I768" s="17" t="s">
        <v>3237</v>
      </c>
      <c r="J768" t="str">
        <f t="shared" si="23"/>
        <v>B37.81, E87.2, N39.0, R71.0, E53.8, N18.3, R13.10, R07.89, I25.10, I12.9, Z95.5, D50.9, K64.9</v>
      </c>
      <c r="K768" s="33" t="str">
        <f t="shared" si="24"/>
        <v/>
      </c>
    </row>
    <row r="769" spans="1:11" x14ac:dyDescent="0.25">
      <c r="A769" s="17" t="s">
        <v>314</v>
      </c>
      <c r="B769" s="17" t="s">
        <v>315</v>
      </c>
      <c r="C769" s="18">
        <v>42363</v>
      </c>
      <c r="D769" s="18">
        <v>42367</v>
      </c>
      <c r="E769" s="21">
        <v>4</v>
      </c>
      <c r="F769" s="17" t="s">
        <v>3673</v>
      </c>
      <c r="G769" s="17" t="s">
        <v>3674</v>
      </c>
      <c r="H769" s="16">
        <v>14</v>
      </c>
      <c r="I769" s="17" t="s">
        <v>3237</v>
      </c>
      <c r="J769" t="str">
        <f t="shared" si="23"/>
        <v>B37.81, E87.2, N39.0, R71.0, E53.8, N18.3, R13.10, R07.89, I25.10, I12.9, Z95.5, D50.9, K64.9, R23.3</v>
      </c>
      <c r="K769" s="33" t="str">
        <f t="shared" si="24"/>
        <v/>
      </c>
    </row>
    <row r="770" spans="1:11" x14ac:dyDescent="0.25">
      <c r="A770" s="17" t="s">
        <v>314</v>
      </c>
      <c r="B770" s="17" t="s">
        <v>315</v>
      </c>
      <c r="C770" s="18">
        <v>42363</v>
      </c>
      <c r="D770" s="18">
        <v>42367</v>
      </c>
      <c r="E770" s="21">
        <v>4</v>
      </c>
      <c r="F770" s="17" t="s">
        <v>3514</v>
      </c>
      <c r="G770" s="17" t="s">
        <v>3515</v>
      </c>
      <c r="H770" s="16">
        <v>15</v>
      </c>
      <c r="I770" s="17" t="s">
        <v>3237</v>
      </c>
      <c r="J770" t="str">
        <f t="shared" si="23"/>
        <v>B37.81, E87.2, N39.0, R71.0, E53.8, N18.3, R13.10, R07.89, I25.10, I12.9, Z95.5, D50.9, K64.9, R23.3, F32.9</v>
      </c>
      <c r="K770" s="33" t="str">
        <f t="shared" si="24"/>
        <v/>
      </c>
    </row>
    <row r="771" spans="1:11" x14ac:dyDescent="0.25">
      <c r="A771" s="17" t="s">
        <v>314</v>
      </c>
      <c r="B771" s="17" t="s">
        <v>315</v>
      </c>
      <c r="C771" s="18">
        <v>42363</v>
      </c>
      <c r="D771" s="18">
        <v>42367</v>
      </c>
      <c r="E771" s="21">
        <v>4</v>
      </c>
      <c r="F771" s="17" t="s">
        <v>3388</v>
      </c>
      <c r="G771" s="17" t="s">
        <v>3389</v>
      </c>
      <c r="H771" s="16">
        <v>16</v>
      </c>
      <c r="I771" s="17" t="s">
        <v>3237</v>
      </c>
      <c r="J771" t="str">
        <f t="shared" si="23"/>
        <v>B37.81, E87.2, N39.0, R71.0, E53.8, N18.3, R13.10, R07.89, I25.10, I12.9, Z95.5, D50.9, K64.9, R23.3, F32.9, F41.9</v>
      </c>
      <c r="K771" s="33" t="str">
        <f t="shared" si="24"/>
        <v/>
      </c>
    </row>
    <row r="772" spans="1:11" x14ac:dyDescent="0.25">
      <c r="A772" s="17" t="s">
        <v>314</v>
      </c>
      <c r="B772" s="17" t="s">
        <v>315</v>
      </c>
      <c r="C772" s="18">
        <v>42363</v>
      </c>
      <c r="D772" s="18">
        <v>42367</v>
      </c>
      <c r="E772" s="21">
        <v>4</v>
      </c>
      <c r="F772" s="17" t="s">
        <v>3265</v>
      </c>
      <c r="G772" s="17" t="s">
        <v>3266</v>
      </c>
      <c r="H772" s="16">
        <v>17</v>
      </c>
      <c r="I772" s="17" t="s">
        <v>13</v>
      </c>
      <c r="J772" t="str">
        <f t="shared" si="23"/>
        <v>B37.81, E87.2, N39.0, R71.0, E53.8, N18.3, R13.10, R07.89, I25.10, I12.9, Z95.5, D50.9, K64.9, R23.3, F32.9, F41.9, Z87.891</v>
      </c>
      <c r="K772" s="33" t="str">
        <f t="shared" si="24"/>
        <v/>
      </c>
    </row>
    <row r="773" spans="1:11" x14ac:dyDescent="0.25">
      <c r="A773" s="17" t="s">
        <v>314</v>
      </c>
      <c r="B773" s="17" t="s">
        <v>315</v>
      </c>
      <c r="C773" s="18">
        <v>42363</v>
      </c>
      <c r="D773" s="18">
        <v>42367</v>
      </c>
      <c r="E773" s="21">
        <v>4</v>
      </c>
      <c r="F773" s="17" t="s">
        <v>3460</v>
      </c>
      <c r="G773" s="17" t="s">
        <v>3461</v>
      </c>
      <c r="H773" s="16">
        <v>18</v>
      </c>
      <c r="I773" s="17" t="s">
        <v>3237</v>
      </c>
      <c r="J773" t="str">
        <f t="shared" si="23"/>
        <v>B37.81, E87.2, N39.0, R71.0, E53.8, N18.3, R13.10, R07.89, I25.10, I12.9, Z95.5, D50.9, K64.9, R23.3, F32.9, F41.9, Z87.891, Z90.49</v>
      </c>
      <c r="K773" s="33" t="str">
        <f t="shared" si="24"/>
        <v/>
      </c>
    </row>
    <row r="774" spans="1:11" x14ac:dyDescent="0.25">
      <c r="A774" s="17" t="s">
        <v>314</v>
      </c>
      <c r="B774" s="17" t="s">
        <v>315</v>
      </c>
      <c r="C774" s="18">
        <v>42363</v>
      </c>
      <c r="D774" s="18">
        <v>42367</v>
      </c>
      <c r="E774" s="21">
        <v>4</v>
      </c>
      <c r="F774" s="17" t="s">
        <v>1694</v>
      </c>
      <c r="G774" s="17" t="s">
        <v>1695</v>
      </c>
      <c r="H774" s="16">
        <v>19</v>
      </c>
      <c r="I774" s="17" t="s">
        <v>3237</v>
      </c>
      <c r="J774" t="str">
        <f t="shared" ref="J774:J837" si="25">IF(B774=B773,J773&amp;", "&amp;F774,F774)</f>
        <v>B37.81, E87.2, N39.0, R71.0, E53.8, N18.3, R13.10, R07.89, I25.10, I12.9, Z95.5, D50.9, K64.9, R23.3, F32.9, F41.9, Z87.891, Z90.49, K20.8</v>
      </c>
      <c r="K774" s="33" t="str">
        <f t="shared" si="24"/>
        <v/>
      </c>
    </row>
    <row r="775" spans="1:11" x14ac:dyDescent="0.25">
      <c r="A775" s="17" t="s">
        <v>314</v>
      </c>
      <c r="B775" s="17" t="s">
        <v>315</v>
      </c>
      <c r="C775" s="18">
        <v>42363</v>
      </c>
      <c r="D775" s="18">
        <v>42367</v>
      </c>
      <c r="E775" s="21">
        <v>4</v>
      </c>
      <c r="F775" s="17" t="s">
        <v>3444</v>
      </c>
      <c r="G775" s="17" t="s">
        <v>3445</v>
      </c>
      <c r="H775" s="16">
        <v>20</v>
      </c>
      <c r="I775" s="17" t="s">
        <v>3237</v>
      </c>
      <c r="J775" t="str">
        <f t="shared" si="25"/>
        <v>B37.81, E87.2, N39.0, R71.0, E53.8, N18.3, R13.10, R07.89, I25.10, I12.9, Z95.5, D50.9, K64.9, R23.3, F32.9, F41.9, Z87.891, Z90.49, K20.8, K29.80</v>
      </c>
      <c r="K775" s="33" t="str">
        <f t="shared" si="24"/>
        <v/>
      </c>
    </row>
    <row r="776" spans="1:11" x14ac:dyDescent="0.25">
      <c r="A776" s="17" t="s">
        <v>314</v>
      </c>
      <c r="B776" s="17" t="s">
        <v>315</v>
      </c>
      <c r="C776" s="18">
        <v>42363</v>
      </c>
      <c r="D776" s="18">
        <v>42367</v>
      </c>
      <c r="E776" s="21">
        <v>4</v>
      </c>
      <c r="F776" s="17" t="s">
        <v>3665</v>
      </c>
      <c r="G776" s="17" t="s">
        <v>3666</v>
      </c>
      <c r="H776" s="16">
        <v>21</v>
      </c>
      <c r="I776" s="17" t="s">
        <v>3237</v>
      </c>
      <c r="J776" t="str">
        <f t="shared" si="25"/>
        <v>B37.81, E87.2, N39.0, R71.0, E53.8, N18.3, R13.10, R07.89, I25.10, I12.9, Z95.5, D50.9, K64.9, R23.3, F32.9, F41.9, Z87.891, Z90.49, K20.8, K29.80, K29.60</v>
      </c>
      <c r="K776" s="33" t="str">
        <f t="shared" si="24"/>
        <v/>
      </c>
    </row>
    <row r="777" spans="1:11" x14ac:dyDescent="0.25">
      <c r="A777" s="17" t="s">
        <v>314</v>
      </c>
      <c r="B777" s="17" t="s">
        <v>315</v>
      </c>
      <c r="C777" s="18">
        <v>42363</v>
      </c>
      <c r="D777" s="18">
        <v>42367</v>
      </c>
      <c r="E777" s="21">
        <v>4</v>
      </c>
      <c r="F777" s="17" t="s">
        <v>3248</v>
      </c>
      <c r="G777" s="17" t="s">
        <v>3249</v>
      </c>
      <c r="H777" s="16">
        <v>22</v>
      </c>
      <c r="I777" s="17" t="s">
        <v>3237</v>
      </c>
      <c r="J777" t="str">
        <f t="shared" si="25"/>
        <v>B37.81, E87.2, N39.0, R71.0, E53.8, N18.3, R13.10, R07.89, I25.10, I12.9, Z95.5, D50.9, K64.9, R23.3, F32.9, F41.9, Z87.891, Z90.49, K20.8, K29.80, K29.60, K44.9</v>
      </c>
      <c r="K777" s="33" t="str">
        <f t="shared" si="24"/>
        <v/>
      </c>
    </row>
    <row r="778" spans="1:11" x14ac:dyDescent="0.25">
      <c r="A778" s="17" t="s">
        <v>314</v>
      </c>
      <c r="B778" s="17" t="s">
        <v>315</v>
      </c>
      <c r="C778" s="18">
        <v>42363</v>
      </c>
      <c r="D778" s="18">
        <v>42367</v>
      </c>
      <c r="E778" s="21">
        <v>4</v>
      </c>
      <c r="F778" s="17" t="s">
        <v>3663</v>
      </c>
      <c r="G778" s="17" t="s">
        <v>3664</v>
      </c>
      <c r="H778" s="16">
        <v>23</v>
      </c>
      <c r="I778" s="17" t="s">
        <v>3237</v>
      </c>
      <c r="J778" t="str">
        <f t="shared" si="25"/>
        <v>B37.81, E87.2, N39.0, R71.0, E53.8, N18.3, R13.10, R07.89, I25.10, I12.9, Z95.5, D50.9, K64.9, R23.3, F32.9, F41.9, Z87.891, Z90.49, K20.8, K29.80, K29.60, K44.9, B95.1</v>
      </c>
      <c r="K778" s="33" t="str">
        <f t="shared" si="24"/>
        <v/>
      </c>
    </row>
    <row r="779" spans="1:11" x14ac:dyDescent="0.25">
      <c r="A779" s="17" t="s">
        <v>314</v>
      </c>
      <c r="B779" s="17" t="s">
        <v>315</v>
      </c>
      <c r="C779" s="18">
        <v>42363</v>
      </c>
      <c r="D779" s="18">
        <v>42367</v>
      </c>
      <c r="E779" s="21">
        <v>4</v>
      </c>
      <c r="F779" s="17" t="s">
        <v>3235</v>
      </c>
      <c r="G779" s="17" t="s">
        <v>3236</v>
      </c>
      <c r="H779" s="16">
        <v>24</v>
      </c>
      <c r="I779" s="17" t="s">
        <v>3237</v>
      </c>
      <c r="J779" t="str">
        <f t="shared" si="25"/>
        <v>B37.81, E87.2, N39.0, R71.0, E53.8, N18.3, R13.10, R07.89, I25.10, I12.9, Z95.5, D50.9, K64.9, R23.3, F32.9, F41.9, Z87.891, Z90.49, K20.8, K29.80, K29.60, K44.9, B95.1, E03.9</v>
      </c>
      <c r="K779" s="33" t="str">
        <f t="shared" si="24"/>
        <v/>
      </c>
    </row>
    <row r="780" spans="1:11" x14ac:dyDescent="0.25">
      <c r="A780" s="17" t="s">
        <v>314</v>
      </c>
      <c r="B780" s="17" t="s">
        <v>315</v>
      </c>
      <c r="C780" s="18">
        <v>42363</v>
      </c>
      <c r="D780" s="18">
        <v>42367</v>
      </c>
      <c r="E780" s="21">
        <v>4</v>
      </c>
      <c r="F780" s="17" t="s">
        <v>3238</v>
      </c>
      <c r="G780" s="17" t="s">
        <v>3239</v>
      </c>
      <c r="H780" s="16">
        <v>25</v>
      </c>
      <c r="I780" s="17" t="s">
        <v>3237</v>
      </c>
      <c r="J780" t="str">
        <f t="shared" si="25"/>
        <v>B37.81, E87.2, N39.0, R71.0, E53.8, N18.3, R13.10, R07.89, I25.10, I12.9, Z95.5, D50.9, K64.9, R23.3, F32.9, F41.9, Z87.891, Z90.49, K20.8, K29.80, K29.60, K44.9, B95.1, E03.9, E78.5</v>
      </c>
      <c r="K780" s="33" t="str">
        <f t="shared" si="24"/>
        <v/>
      </c>
    </row>
    <row r="781" spans="1:11" x14ac:dyDescent="0.25">
      <c r="A781" s="17" t="s">
        <v>314</v>
      </c>
      <c r="B781" s="17" t="s">
        <v>315</v>
      </c>
      <c r="C781" s="18">
        <v>42363</v>
      </c>
      <c r="D781" s="18">
        <v>42367</v>
      </c>
      <c r="E781" s="21">
        <v>4</v>
      </c>
      <c r="F781" s="17" t="s">
        <v>3613</v>
      </c>
      <c r="G781" s="17" t="s">
        <v>3614</v>
      </c>
      <c r="H781" s="16">
        <v>26</v>
      </c>
      <c r="I781" s="17" t="s">
        <v>13</v>
      </c>
      <c r="J781" t="str">
        <f t="shared" si="25"/>
        <v>B37.81, E87.2, N39.0, R71.0, E53.8, N18.3, R13.10, R07.89, I25.10, I12.9, Z95.5, D50.9, K64.9, R23.3, F32.9, F41.9, Z87.891, Z90.49, K20.8, K29.80, K29.60, K44.9, B95.1, E03.9, E78.5, Z86.14</v>
      </c>
      <c r="K781" s="33" t="str">
        <f t="shared" si="24"/>
        <v/>
      </c>
    </row>
    <row r="782" spans="1:11" x14ac:dyDescent="0.25">
      <c r="A782" s="17" t="s">
        <v>314</v>
      </c>
      <c r="B782" s="17" t="s">
        <v>315</v>
      </c>
      <c r="C782" s="18">
        <v>42363</v>
      </c>
      <c r="D782" s="18">
        <v>42367</v>
      </c>
      <c r="E782" s="21">
        <v>4</v>
      </c>
      <c r="F782" s="17" t="s">
        <v>3288</v>
      </c>
      <c r="G782" s="17" t="s">
        <v>3289</v>
      </c>
      <c r="H782" s="16">
        <v>27</v>
      </c>
      <c r="I782" s="17" t="s">
        <v>3237</v>
      </c>
      <c r="J782" t="str">
        <f t="shared" si="25"/>
        <v>B37.81, E87.2, N39.0, R71.0, E53.8, N18.3, R13.10, R07.89, I25.10, I12.9, Z95.5, D50.9, K64.9, R23.3, F32.9, F41.9, Z87.891, Z90.49, K20.8, K29.80, K29.60, K44.9, B95.1, E03.9, E78.5, Z86.14, I34.0</v>
      </c>
      <c r="K782" s="33" t="str">
        <f t="shared" si="24"/>
        <v/>
      </c>
    </row>
    <row r="783" spans="1:11" x14ac:dyDescent="0.25">
      <c r="A783" s="17" t="s">
        <v>314</v>
      </c>
      <c r="B783" s="17" t="s">
        <v>315</v>
      </c>
      <c r="C783" s="18">
        <v>42363</v>
      </c>
      <c r="D783" s="18">
        <v>42367</v>
      </c>
      <c r="E783" s="21">
        <v>4</v>
      </c>
      <c r="F783" s="17" t="s">
        <v>3279</v>
      </c>
      <c r="G783" s="17" t="s">
        <v>3280</v>
      </c>
      <c r="H783" s="16">
        <v>28</v>
      </c>
      <c r="I783" s="17" t="s">
        <v>13</v>
      </c>
      <c r="J783" t="str">
        <f t="shared" si="25"/>
        <v>B37.81, E87.2, N39.0, R71.0, E53.8, N18.3, R13.10, R07.89, I25.10, I12.9, Z95.5, D50.9, K64.9, R23.3, F32.9, F41.9, Z87.891, Z90.49, K20.8, K29.80, K29.60, K44.9, B95.1, E03.9, E78.5, Z86.14, I34.0, Z79.82</v>
      </c>
      <c r="K783" s="33" t="str">
        <f t="shared" si="24"/>
        <v/>
      </c>
    </row>
    <row r="784" spans="1:11" x14ac:dyDescent="0.25">
      <c r="A784" s="17" t="s">
        <v>314</v>
      </c>
      <c r="B784" s="17" t="s">
        <v>315</v>
      </c>
      <c r="C784" s="18">
        <v>42363</v>
      </c>
      <c r="D784" s="18">
        <v>42367</v>
      </c>
      <c r="E784" s="21">
        <v>4</v>
      </c>
      <c r="F784" s="17" t="s">
        <v>3671</v>
      </c>
      <c r="G784" s="17" t="s">
        <v>3672</v>
      </c>
      <c r="H784" s="16">
        <v>29</v>
      </c>
      <c r="I784" s="17" t="s">
        <v>3237</v>
      </c>
      <c r="J784" t="str">
        <f t="shared" si="25"/>
        <v>B37.81, E87.2, N39.0, R71.0, E53.8, N18.3, R13.10, R07.89, I25.10, I12.9, Z95.5, D50.9, K64.9, R23.3, F32.9, F41.9, Z87.891, Z90.49, K20.8, K29.80, K29.60, K44.9, B95.1, E03.9, E78.5, Z86.14, I34.0, Z79.82, R19.7</v>
      </c>
      <c r="K784" s="33" t="str">
        <f t="shared" si="24"/>
        <v/>
      </c>
    </row>
    <row r="785" spans="1:11" x14ac:dyDescent="0.25">
      <c r="A785" s="17" t="s">
        <v>314</v>
      </c>
      <c r="B785" s="17" t="s">
        <v>315</v>
      </c>
      <c r="C785" s="18">
        <v>42363</v>
      </c>
      <c r="D785" s="18">
        <v>42367</v>
      </c>
      <c r="E785" s="21">
        <v>4</v>
      </c>
      <c r="F785" s="17" t="s">
        <v>3677</v>
      </c>
      <c r="G785" s="17" t="s">
        <v>3678</v>
      </c>
      <c r="H785" s="16">
        <v>30</v>
      </c>
      <c r="I785" s="17" t="s">
        <v>3237</v>
      </c>
      <c r="J785" t="str">
        <f t="shared" si="25"/>
        <v>B37.81, E87.2, N39.0, R71.0, E53.8, N18.3, R13.10, R07.89, I25.10, I12.9, Z95.5, D50.9, K64.9, R23.3, F32.9, F41.9, Z87.891, Z90.49, K20.8, K29.80, K29.60, K44.9, B95.1, E03.9, E78.5, Z86.14, I34.0, Z79.82, R19.7, S82.92XA</v>
      </c>
      <c r="K785" s="33" t="str">
        <f t="shared" si="24"/>
        <v>Last</v>
      </c>
    </row>
    <row r="786" spans="1:11" x14ac:dyDescent="0.25">
      <c r="A786" s="17" t="s">
        <v>314</v>
      </c>
      <c r="B786" s="17" t="s">
        <v>318</v>
      </c>
      <c r="C786" s="18">
        <v>42370</v>
      </c>
      <c r="D786" s="18">
        <v>42374</v>
      </c>
      <c r="E786" s="21">
        <v>4</v>
      </c>
      <c r="F786" s="17" t="s">
        <v>22</v>
      </c>
      <c r="G786" s="17" t="s">
        <v>23</v>
      </c>
      <c r="H786" s="16">
        <v>1</v>
      </c>
      <c r="I786" s="17" t="s">
        <v>3237</v>
      </c>
      <c r="J786" t="str">
        <f t="shared" si="25"/>
        <v>A41.9</v>
      </c>
      <c r="K786" s="33" t="str">
        <f t="shared" si="24"/>
        <v/>
      </c>
    </row>
    <row r="787" spans="1:11" x14ac:dyDescent="0.25">
      <c r="A787" s="17" t="s">
        <v>314</v>
      </c>
      <c r="B787" s="17" t="s">
        <v>318</v>
      </c>
      <c r="C787" s="18">
        <v>42370</v>
      </c>
      <c r="D787" s="18">
        <v>42374</v>
      </c>
      <c r="E787" s="21">
        <v>4</v>
      </c>
      <c r="F787" s="17" t="s">
        <v>1032</v>
      </c>
      <c r="G787" s="17" t="s">
        <v>1033</v>
      </c>
      <c r="H787" s="16">
        <v>2</v>
      </c>
      <c r="I787" s="17" t="s">
        <v>3237</v>
      </c>
      <c r="J787" t="str">
        <f t="shared" si="25"/>
        <v>A41.9, E87.2</v>
      </c>
      <c r="K787" s="33" t="str">
        <f t="shared" si="24"/>
        <v/>
      </c>
    </row>
    <row r="788" spans="1:11" x14ac:dyDescent="0.25">
      <c r="A788" s="17" t="s">
        <v>314</v>
      </c>
      <c r="B788" s="17" t="s">
        <v>318</v>
      </c>
      <c r="C788" s="18">
        <v>42370</v>
      </c>
      <c r="D788" s="18">
        <v>42374</v>
      </c>
      <c r="E788" s="21">
        <v>4</v>
      </c>
      <c r="F788" s="17" t="s">
        <v>38</v>
      </c>
      <c r="G788" s="17" t="s">
        <v>39</v>
      </c>
      <c r="H788" s="16">
        <v>3</v>
      </c>
      <c r="I788" s="17" t="s">
        <v>3237</v>
      </c>
      <c r="J788" t="str">
        <f t="shared" si="25"/>
        <v>A41.9, E87.2, N17.9</v>
      </c>
      <c r="K788" s="33" t="str">
        <f t="shared" si="24"/>
        <v/>
      </c>
    </row>
    <row r="789" spans="1:11" x14ac:dyDescent="0.25">
      <c r="A789" s="17" t="s">
        <v>314</v>
      </c>
      <c r="B789" s="17" t="s">
        <v>318</v>
      </c>
      <c r="C789" s="18">
        <v>42370</v>
      </c>
      <c r="D789" s="18">
        <v>42374</v>
      </c>
      <c r="E789" s="21">
        <v>4</v>
      </c>
      <c r="F789" s="17" t="s">
        <v>708</v>
      </c>
      <c r="G789" s="17" t="s">
        <v>709</v>
      </c>
      <c r="H789" s="16">
        <v>4</v>
      </c>
      <c r="I789" s="17" t="s">
        <v>3237</v>
      </c>
      <c r="J789" t="str">
        <f t="shared" si="25"/>
        <v>A41.9, E87.2, N17.9, A04.7</v>
      </c>
      <c r="K789" s="33" t="str">
        <f t="shared" si="24"/>
        <v/>
      </c>
    </row>
    <row r="790" spans="1:11" x14ac:dyDescent="0.25">
      <c r="A790" s="17" t="s">
        <v>314</v>
      </c>
      <c r="B790" s="17" t="s">
        <v>318</v>
      </c>
      <c r="C790" s="18">
        <v>42370</v>
      </c>
      <c r="D790" s="18">
        <v>42374</v>
      </c>
      <c r="E790" s="21">
        <v>4</v>
      </c>
      <c r="F790" s="17" t="s">
        <v>3500</v>
      </c>
      <c r="G790" s="17" t="s">
        <v>3501</v>
      </c>
      <c r="H790" s="16">
        <v>5</v>
      </c>
      <c r="I790" s="17" t="s">
        <v>3237</v>
      </c>
      <c r="J790" t="str">
        <f t="shared" si="25"/>
        <v>A41.9, E87.2, N17.9, A04.7, K22.70</v>
      </c>
      <c r="K790" s="33" t="str">
        <f t="shared" ref="K790:K853" si="26">IF(B790&lt;&gt;B791,"Last","")</f>
        <v/>
      </c>
    </row>
    <row r="791" spans="1:11" x14ac:dyDescent="0.25">
      <c r="A791" s="17" t="s">
        <v>314</v>
      </c>
      <c r="B791" s="17" t="s">
        <v>318</v>
      </c>
      <c r="C791" s="18">
        <v>42370</v>
      </c>
      <c r="D791" s="18">
        <v>42374</v>
      </c>
      <c r="E791" s="21">
        <v>4</v>
      </c>
      <c r="F791" s="17" t="s">
        <v>3679</v>
      </c>
      <c r="G791" s="17" t="s">
        <v>3680</v>
      </c>
      <c r="H791" s="16">
        <v>6</v>
      </c>
      <c r="I791" s="17" t="s">
        <v>3237</v>
      </c>
      <c r="J791" t="str">
        <f t="shared" si="25"/>
        <v>A41.9, E87.2, N17.9, A04.7, K22.70, D51.9</v>
      </c>
      <c r="K791" s="33" t="str">
        <f t="shared" si="26"/>
        <v/>
      </c>
    </row>
    <row r="792" spans="1:11" x14ac:dyDescent="0.25">
      <c r="A792" s="17" t="s">
        <v>314</v>
      </c>
      <c r="B792" s="17" t="s">
        <v>318</v>
      </c>
      <c r="C792" s="18">
        <v>42370</v>
      </c>
      <c r="D792" s="18">
        <v>42374</v>
      </c>
      <c r="E792" s="21">
        <v>4</v>
      </c>
      <c r="F792" s="17" t="s">
        <v>3681</v>
      </c>
      <c r="G792" s="17" t="s">
        <v>3682</v>
      </c>
      <c r="H792" s="16">
        <v>7</v>
      </c>
      <c r="I792" s="17" t="s">
        <v>3237</v>
      </c>
      <c r="J792" t="str">
        <f t="shared" si="25"/>
        <v>A41.9, E87.2, N17.9, A04.7, K22.70, D51.9, E83.51</v>
      </c>
      <c r="K792" s="33" t="str">
        <f t="shared" si="26"/>
        <v/>
      </c>
    </row>
    <row r="793" spans="1:11" x14ac:dyDescent="0.25">
      <c r="A793" s="17" t="s">
        <v>314</v>
      </c>
      <c r="B793" s="17" t="s">
        <v>318</v>
      </c>
      <c r="C793" s="18">
        <v>42370</v>
      </c>
      <c r="D793" s="18">
        <v>42374</v>
      </c>
      <c r="E793" s="21">
        <v>4</v>
      </c>
      <c r="F793" s="17" t="s">
        <v>3484</v>
      </c>
      <c r="G793" s="17" t="s">
        <v>3485</v>
      </c>
      <c r="H793" s="16">
        <v>8</v>
      </c>
      <c r="I793" s="17" t="s">
        <v>3237</v>
      </c>
      <c r="J793" t="str">
        <f t="shared" si="25"/>
        <v>A41.9, E87.2, N17.9, A04.7, K22.70, D51.9, E83.51, N18.3</v>
      </c>
      <c r="K793" s="33" t="str">
        <f t="shared" si="26"/>
        <v/>
      </c>
    </row>
    <row r="794" spans="1:11" x14ac:dyDescent="0.25">
      <c r="A794" s="17" t="s">
        <v>314</v>
      </c>
      <c r="B794" s="17" t="s">
        <v>318</v>
      </c>
      <c r="C794" s="18">
        <v>42370</v>
      </c>
      <c r="D794" s="18">
        <v>42374</v>
      </c>
      <c r="E794" s="21">
        <v>4</v>
      </c>
      <c r="F794" s="17" t="s">
        <v>1638</v>
      </c>
      <c r="G794" s="17" t="s">
        <v>1639</v>
      </c>
      <c r="H794" s="16">
        <v>9</v>
      </c>
      <c r="I794" s="17" t="s">
        <v>3237</v>
      </c>
      <c r="J794" t="str">
        <f t="shared" si="25"/>
        <v>A41.9, E87.2, N17.9, A04.7, K22.70, D51.9, E83.51, N18.3, N39.0</v>
      </c>
      <c r="K794" s="33" t="str">
        <f t="shared" si="26"/>
        <v/>
      </c>
    </row>
    <row r="795" spans="1:11" x14ac:dyDescent="0.25">
      <c r="A795" s="17" t="s">
        <v>314</v>
      </c>
      <c r="B795" s="17" t="s">
        <v>318</v>
      </c>
      <c r="C795" s="18">
        <v>42370</v>
      </c>
      <c r="D795" s="18">
        <v>42374</v>
      </c>
      <c r="E795" s="21">
        <v>4</v>
      </c>
      <c r="F795" s="17" t="s">
        <v>3283</v>
      </c>
      <c r="G795" s="17" t="s">
        <v>467</v>
      </c>
      <c r="H795" s="16">
        <v>10</v>
      </c>
      <c r="I795" s="17" t="s">
        <v>3237</v>
      </c>
      <c r="J795" t="str">
        <f t="shared" si="25"/>
        <v>A41.9, E87.2, N17.9, A04.7, K22.70, D51.9, E83.51, N18.3, N39.0, I25.10</v>
      </c>
      <c r="K795" s="33" t="str">
        <f t="shared" si="26"/>
        <v/>
      </c>
    </row>
    <row r="796" spans="1:11" x14ac:dyDescent="0.25">
      <c r="A796" s="17" t="s">
        <v>314</v>
      </c>
      <c r="B796" s="17" t="s">
        <v>318</v>
      </c>
      <c r="C796" s="18">
        <v>42370</v>
      </c>
      <c r="D796" s="18">
        <v>42374</v>
      </c>
      <c r="E796" s="21">
        <v>4</v>
      </c>
      <c r="F796" s="17" t="s">
        <v>3336</v>
      </c>
      <c r="G796" s="17" t="s">
        <v>3337</v>
      </c>
      <c r="H796" s="16">
        <v>11</v>
      </c>
      <c r="I796" s="17" t="s">
        <v>13</v>
      </c>
      <c r="J796" t="str">
        <f t="shared" si="25"/>
        <v>A41.9, E87.2, N17.9, A04.7, K22.70, D51.9, E83.51, N18.3, N39.0, I25.10, Z95.5</v>
      </c>
      <c r="K796" s="33" t="str">
        <f t="shared" si="26"/>
        <v/>
      </c>
    </row>
    <row r="797" spans="1:11" x14ac:dyDescent="0.25">
      <c r="A797" s="17" t="s">
        <v>314</v>
      </c>
      <c r="B797" s="17" t="s">
        <v>318</v>
      </c>
      <c r="C797" s="18">
        <v>42370</v>
      </c>
      <c r="D797" s="18">
        <v>42374</v>
      </c>
      <c r="E797" s="21">
        <v>4</v>
      </c>
      <c r="F797" s="17" t="s">
        <v>216</v>
      </c>
      <c r="G797" s="17" t="s">
        <v>217</v>
      </c>
      <c r="H797" s="16">
        <v>12</v>
      </c>
      <c r="I797" s="17" t="s">
        <v>3237</v>
      </c>
      <c r="J797" t="str">
        <f t="shared" si="25"/>
        <v>A41.9, E87.2, N17.9, A04.7, K22.70, D51.9, E83.51, N18.3, N39.0, I25.10, Z95.5, I12.9</v>
      </c>
      <c r="K797" s="33" t="str">
        <f t="shared" si="26"/>
        <v/>
      </c>
    </row>
    <row r="798" spans="1:11" x14ac:dyDescent="0.25">
      <c r="A798" s="17" t="s">
        <v>314</v>
      </c>
      <c r="B798" s="17" t="s">
        <v>318</v>
      </c>
      <c r="C798" s="18">
        <v>42370</v>
      </c>
      <c r="D798" s="18">
        <v>42374</v>
      </c>
      <c r="E798" s="21">
        <v>4</v>
      </c>
      <c r="F798" s="17" t="s">
        <v>893</v>
      </c>
      <c r="G798" s="17" t="s">
        <v>894</v>
      </c>
      <c r="H798" s="16">
        <v>13</v>
      </c>
      <c r="I798" s="17" t="s">
        <v>3237</v>
      </c>
      <c r="J798" t="str">
        <f t="shared" si="25"/>
        <v>A41.9, E87.2, N17.9, A04.7, K22.70, D51.9, E83.51, N18.3, N39.0, I25.10, Z95.5, I12.9, D50.9</v>
      </c>
      <c r="K798" s="33" t="str">
        <f t="shared" si="26"/>
        <v/>
      </c>
    </row>
    <row r="799" spans="1:11" x14ac:dyDescent="0.25">
      <c r="A799" s="17" t="s">
        <v>314</v>
      </c>
      <c r="B799" s="17" t="s">
        <v>318</v>
      </c>
      <c r="C799" s="18">
        <v>42370</v>
      </c>
      <c r="D799" s="18">
        <v>42374</v>
      </c>
      <c r="E799" s="21">
        <v>4</v>
      </c>
      <c r="F799" s="17" t="s">
        <v>3238</v>
      </c>
      <c r="G799" s="17" t="s">
        <v>3239</v>
      </c>
      <c r="H799" s="16">
        <v>14</v>
      </c>
      <c r="I799" s="17" t="s">
        <v>3237</v>
      </c>
      <c r="J799" t="str">
        <f t="shared" si="25"/>
        <v>A41.9, E87.2, N17.9, A04.7, K22.70, D51.9, E83.51, N18.3, N39.0, I25.10, Z95.5, I12.9, D50.9, E78.5</v>
      </c>
      <c r="K799" s="33" t="str">
        <f t="shared" si="26"/>
        <v/>
      </c>
    </row>
    <row r="800" spans="1:11" x14ac:dyDescent="0.25">
      <c r="A800" s="17" t="s">
        <v>314</v>
      </c>
      <c r="B800" s="17" t="s">
        <v>318</v>
      </c>
      <c r="C800" s="18">
        <v>42370</v>
      </c>
      <c r="D800" s="18">
        <v>42374</v>
      </c>
      <c r="E800" s="21">
        <v>4</v>
      </c>
      <c r="F800" s="17" t="s">
        <v>3235</v>
      </c>
      <c r="G800" s="17" t="s">
        <v>3236</v>
      </c>
      <c r="H800" s="16">
        <v>15</v>
      </c>
      <c r="I800" s="17" t="s">
        <v>3237</v>
      </c>
      <c r="J800" t="str">
        <f t="shared" si="25"/>
        <v>A41.9, E87.2, N17.9, A04.7, K22.70, D51.9, E83.51, N18.3, N39.0, I25.10, Z95.5, I12.9, D50.9, E78.5, E03.9</v>
      </c>
      <c r="K800" s="33" t="str">
        <f t="shared" si="26"/>
        <v/>
      </c>
    </row>
    <row r="801" spans="1:11" x14ac:dyDescent="0.25">
      <c r="A801" s="17" t="s">
        <v>314</v>
      </c>
      <c r="B801" s="17" t="s">
        <v>318</v>
      </c>
      <c r="C801" s="18">
        <v>42370</v>
      </c>
      <c r="D801" s="18">
        <v>42374</v>
      </c>
      <c r="E801" s="21">
        <v>4</v>
      </c>
      <c r="F801" s="17" t="s">
        <v>1441</v>
      </c>
      <c r="G801" s="17" t="s">
        <v>1442</v>
      </c>
      <c r="H801" s="16">
        <v>16</v>
      </c>
      <c r="I801" s="17" t="s">
        <v>3237</v>
      </c>
      <c r="J801" t="str">
        <f t="shared" si="25"/>
        <v>A41.9, E87.2, N17.9, A04.7, K22.70, D51.9, E83.51, N18.3, N39.0, I25.10, Z95.5, I12.9, D50.9, E78.5, E03.9, E86.0</v>
      </c>
      <c r="K801" s="33" t="str">
        <f t="shared" si="26"/>
        <v/>
      </c>
    </row>
    <row r="802" spans="1:11" x14ac:dyDescent="0.25">
      <c r="A802" s="17" t="s">
        <v>314</v>
      </c>
      <c r="B802" s="17" t="s">
        <v>318</v>
      </c>
      <c r="C802" s="18">
        <v>42370</v>
      </c>
      <c r="D802" s="18">
        <v>42374</v>
      </c>
      <c r="E802" s="21">
        <v>4</v>
      </c>
      <c r="F802" s="17" t="s">
        <v>3528</v>
      </c>
      <c r="G802" s="17" t="s">
        <v>3529</v>
      </c>
      <c r="H802" s="16">
        <v>17</v>
      </c>
      <c r="I802" s="17" t="s">
        <v>13</v>
      </c>
      <c r="J802" t="str">
        <f t="shared" si="25"/>
        <v>A41.9, E87.2, N17.9, A04.7, K22.70, D51.9, E83.51, N18.3, N39.0, I25.10, Z95.5, I12.9, D50.9, E78.5, E03.9, E86.0, Z93.3</v>
      </c>
      <c r="K802" s="33" t="str">
        <f t="shared" si="26"/>
        <v/>
      </c>
    </row>
    <row r="803" spans="1:11" x14ac:dyDescent="0.25">
      <c r="A803" s="17" t="s">
        <v>314</v>
      </c>
      <c r="B803" s="17" t="s">
        <v>318</v>
      </c>
      <c r="C803" s="18">
        <v>42370</v>
      </c>
      <c r="D803" s="18">
        <v>42374</v>
      </c>
      <c r="E803" s="21">
        <v>4</v>
      </c>
      <c r="F803" s="17" t="s">
        <v>3279</v>
      </c>
      <c r="G803" s="17" t="s">
        <v>3280</v>
      </c>
      <c r="H803" s="16">
        <v>18</v>
      </c>
      <c r="I803" s="17" t="s">
        <v>13</v>
      </c>
      <c r="J803" t="str">
        <f t="shared" si="25"/>
        <v>A41.9, E87.2, N17.9, A04.7, K22.70, D51.9, E83.51, N18.3, N39.0, I25.10, Z95.5, I12.9, D50.9, E78.5, E03.9, E86.0, Z93.3, Z79.82</v>
      </c>
      <c r="K803" s="33" t="str">
        <f t="shared" si="26"/>
        <v/>
      </c>
    </row>
    <row r="804" spans="1:11" x14ac:dyDescent="0.25">
      <c r="A804" s="17" t="s">
        <v>314</v>
      </c>
      <c r="B804" s="17" t="s">
        <v>318</v>
      </c>
      <c r="C804" s="18">
        <v>42370</v>
      </c>
      <c r="D804" s="18">
        <v>42374</v>
      </c>
      <c r="E804" s="21">
        <v>4</v>
      </c>
      <c r="F804" s="17" t="s">
        <v>3263</v>
      </c>
      <c r="G804" s="17" t="s">
        <v>3264</v>
      </c>
      <c r="H804" s="16">
        <v>19</v>
      </c>
      <c r="I804" s="17" t="s">
        <v>13</v>
      </c>
      <c r="J804" t="str">
        <f t="shared" si="25"/>
        <v>A41.9, E87.2, N17.9, A04.7, K22.70, D51.9, E83.51, N18.3, N39.0, I25.10, Z95.5, I12.9, D50.9, E78.5, E03.9, E86.0, Z93.3, Z79.82, Z87.440</v>
      </c>
      <c r="K804" s="33" t="str">
        <f t="shared" si="26"/>
        <v>Last</v>
      </c>
    </row>
    <row r="805" spans="1:11" x14ac:dyDescent="0.25">
      <c r="A805" s="17" t="s">
        <v>321</v>
      </c>
      <c r="B805" s="17" t="s">
        <v>322</v>
      </c>
      <c r="C805" s="18">
        <v>42375</v>
      </c>
      <c r="D805" s="18">
        <v>42381</v>
      </c>
      <c r="E805" s="21">
        <v>6</v>
      </c>
      <c r="F805" s="17" t="s">
        <v>323</v>
      </c>
      <c r="G805" s="17" t="s">
        <v>324</v>
      </c>
      <c r="H805" s="16">
        <v>1</v>
      </c>
      <c r="I805" s="17" t="s">
        <v>3237</v>
      </c>
      <c r="J805" t="str">
        <f t="shared" si="25"/>
        <v>K50.90</v>
      </c>
      <c r="K805" s="33" t="str">
        <f t="shared" si="26"/>
        <v/>
      </c>
    </row>
    <row r="806" spans="1:11" x14ac:dyDescent="0.25">
      <c r="A806" s="17" t="s">
        <v>321</v>
      </c>
      <c r="B806" s="17" t="s">
        <v>322</v>
      </c>
      <c r="C806" s="18">
        <v>42375</v>
      </c>
      <c r="D806" s="18">
        <v>42381</v>
      </c>
      <c r="E806" s="21">
        <v>6</v>
      </c>
      <c r="F806" s="17" t="s">
        <v>2420</v>
      </c>
      <c r="G806" s="17" t="s">
        <v>3683</v>
      </c>
      <c r="H806" s="16">
        <v>2</v>
      </c>
      <c r="I806" s="17" t="s">
        <v>3237</v>
      </c>
      <c r="J806" t="str">
        <f t="shared" si="25"/>
        <v>K50.90, K56.69</v>
      </c>
      <c r="K806" s="33" t="str">
        <f t="shared" si="26"/>
        <v/>
      </c>
    </row>
    <row r="807" spans="1:11" x14ac:dyDescent="0.25">
      <c r="A807" s="17" t="s">
        <v>321</v>
      </c>
      <c r="B807" s="17" t="s">
        <v>322</v>
      </c>
      <c r="C807" s="18">
        <v>42375</v>
      </c>
      <c r="D807" s="18">
        <v>42381</v>
      </c>
      <c r="E807" s="21">
        <v>6</v>
      </c>
      <c r="F807" s="17" t="s">
        <v>38</v>
      </c>
      <c r="G807" s="17" t="s">
        <v>39</v>
      </c>
      <c r="H807" s="16">
        <v>3</v>
      </c>
      <c r="I807" s="17" t="s">
        <v>3237</v>
      </c>
      <c r="J807" t="str">
        <f t="shared" si="25"/>
        <v>K50.90, K56.69, N17.9</v>
      </c>
      <c r="K807" s="33" t="str">
        <f t="shared" si="26"/>
        <v/>
      </c>
    </row>
    <row r="808" spans="1:11" x14ac:dyDescent="0.25">
      <c r="A808" s="17" t="s">
        <v>321</v>
      </c>
      <c r="B808" s="17" t="s">
        <v>322</v>
      </c>
      <c r="C808" s="18">
        <v>42375</v>
      </c>
      <c r="D808" s="18">
        <v>42381</v>
      </c>
      <c r="E808" s="21">
        <v>6</v>
      </c>
      <c r="F808" s="17" t="s">
        <v>708</v>
      </c>
      <c r="G808" s="17" t="s">
        <v>709</v>
      </c>
      <c r="H808" s="16">
        <v>4</v>
      </c>
      <c r="I808" s="17" t="s">
        <v>3237</v>
      </c>
      <c r="J808" t="str">
        <f t="shared" si="25"/>
        <v>K50.90, K56.69, N17.9, A04.7</v>
      </c>
      <c r="K808" s="33" t="str">
        <f t="shared" si="26"/>
        <v/>
      </c>
    </row>
    <row r="809" spans="1:11" x14ac:dyDescent="0.25">
      <c r="A809" s="17" t="s">
        <v>321</v>
      </c>
      <c r="B809" s="17" t="s">
        <v>322</v>
      </c>
      <c r="C809" s="18">
        <v>42375</v>
      </c>
      <c r="D809" s="18">
        <v>42381</v>
      </c>
      <c r="E809" s="21">
        <v>6</v>
      </c>
      <c r="F809" s="17" t="s">
        <v>1032</v>
      </c>
      <c r="G809" s="17" t="s">
        <v>1033</v>
      </c>
      <c r="H809" s="16">
        <v>5</v>
      </c>
      <c r="I809" s="17" t="s">
        <v>3237</v>
      </c>
      <c r="J809" t="str">
        <f t="shared" si="25"/>
        <v>K50.90, K56.69, N17.9, A04.7, E87.2</v>
      </c>
      <c r="K809" s="33" t="str">
        <f t="shared" si="26"/>
        <v/>
      </c>
    </row>
    <row r="810" spans="1:11" x14ac:dyDescent="0.25">
      <c r="A810" s="17" t="s">
        <v>321</v>
      </c>
      <c r="B810" s="17" t="s">
        <v>322</v>
      </c>
      <c r="C810" s="18">
        <v>42375</v>
      </c>
      <c r="D810" s="18">
        <v>42381</v>
      </c>
      <c r="E810" s="21">
        <v>6</v>
      </c>
      <c r="F810" s="17" t="s">
        <v>3484</v>
      </c>
      <c r="G810" s="17" t="s">
        <v>3485</v>
      </c>
      <c r="H810" s="16">
        <v>6</v>
      </c>
      <c r="I810" s="17" t="s">
        <v>3237</v>
      </c>
      <c r="J810" t="str">
        <f t="shared" si="25"/>
        <v>K50.90, K56.69, N17.9, A04.7, E87.2, N18.3</v>
      </c>
      <c r="K810" s="33" t="str">
        <f t="shared" si="26"/>
        <v/>
      </c>
    </row>
    <row r="811" spans="1:11" x14ac:dyDescent="0.25">
      <c r="A811" s="17" t="s">
        <v>321</v>
      </c>
      <c r="B811" s="17" t="s">
        <v>322</v>
      </c>
      <c r="C811" s="18">
        <v>42375</v>
      </c>
      <c r="D811" s="18">
        <v>42381</v>
      </c>
      <c r="E811" s="21">
        <v>6</v>
      </c>
      <c r="F811" s="17" t="s">
        <v>934</v>
      </c>
      <c r="G811" s="17" t="s">
        <v>935</v>
      </c>
      <c r="H811" s="16">
        <v>7</v>
      </c>
      <c r="I811" s="17" t="s">
        <v>3237</v>
      </c>
      <c r="J811" t="str">
        <f t="shared" si="25"/>
        <v>K50.90, K56.69, N17.9, A04.7, E87.2, N18.3, E87.6</v>
      </c>
      <c r="K811" s="33" t="str">
        <f t="shared" si="26"/>
        <v/>
      </c>
    </row>
    <row r="812" spans="1:11" x14ac:dyDescent="0.25">
      <c r="A812" s="17" t="s">
        <v>321</v>
      </c>
      <c r="B812" s="17" t="s">
        <v>322</v>
      </c>
      <c r="C812" s="18">
        <v>42375</v>
      </c>
      <c r="D812" s="18">
        <v>42381</v>
      </c>
      <c r="E812" s="21">
        <v>6</v>
      </c>
      <c r="F812" s="17" t="s">
        <v>3402</v>
      </c>
      <c r="G812" s="17" t="s">
        <v>3403</v>
      </c>
      <c r="H812" s="16">
        <v>8</v>
      </c>
      <c r="I812" s="17" t="s">
        <v>3237</v>
      </c>
      <c r="J812" t="str">
        <f t="shared" si="25"/>
        <v>K50.90, K56.69, N17.9, A04.7, E87.2, N18.3, E87.6, F17.210</v>
      </c>
      <c r="K812" s="33" t="str">
        <f t="shared" si="26"/>
        <v/>
      </c>
    </row>
    <row r="813" spans="1:11" x14ac:dyDescent="0.25">
      <c r="A813" s="17" t="s">
        <v>321</v>
      </c>
      <c r="B813" s="17" t="s">
        <v>322</v>
      </c>
      <c r="C813" s="18">
        <v>42375</v>
      </c>
      <c r="D813" s="18">
        <v>42381</v>
      </c>
      <c r="E813" s="21">
        <v>6</v>
      </c>
      <c r="F813" s="17" t="s">
        <v>216</v>
      </c>
      <c r="G813" s="17" t="s">
        <v>217</v>
      </c>
      <c r="H813" s="16">
        <v>9</v>
      </c>
      <c r="I813" s="17" t="s">
        <v>3237</v>
      </c>
      <c r="J813" t="str">
        <f t="shared" si="25"/>
        <v>K50.90, K56.69, N17.9, A04.7, E87.2, N18.3, E87.6, F17.210, I12.9</v>
      </c>
      <c r="K813" s="33" t="str">
        <f t="shared" si="26"/>
        <v/>
      </c>
    </row>
    <row r="814" spans="1:11" x14ac:dyDescent="0.25">
      <c r="A814" s="17" t="s">
        <v>321</v>
      </c>
      <c r="B814" s="17" t="s">
        <v>322</v>
      </c>
      <c r="C814" s="18">
        <v>42375</v>
      </c>
      <c r="D814" s="18">
        <v>42381</v>
      </c>
      <c r="E814" s="21">
        <v>6</v>
      </c>
      <c r="F814" s="17" t="s">
        <v>286</v>
      </c>
      <c r="G814" s="17" t="s">
        <v>287</v>
      </c>
      <c r="H814" s="16">
        <v>10</v>
      </c>
      <c r="I814" s="17" t="s">
        <v>3237</v>
      </c>
      <c r="J814" t="str">
        <f t="shared" si="25"/>
        <v>K50.90, K56.69, N17.9, A04.7, E87.2, N18.3, E87.6, F17.210, I12.9, K21.9</v>
      </c>
      <c r="K814" s="33" t="str">
        <f t="shared" si="26"/>
        <v/>
      </c>
    </row>
    <row r="815" spans="1:11" x14ac:dyDescent="0.25">
      <c r="A815" s="17" t="s">
        <v>321</v>
      </c>
      <c r="B815" s="17" t="s">
        <v>322</v>
      </c>
      <c r="C815" s="18">
        <v>42375</v>
      </c>
      <c r="D815" s="18">
        <v>42381</v>
      </c>
      <c r="E815" s="21">
        <v>6</v>
      </c>
      <c r="F815" s="17" t="s">
        <v>3472</v>
      </c>
      <c r="G815" s="17" t="s">
        <v>3473</v>
      </c>
      <c r="H815" s="16">
        <v>11</v>
      </c>
      <c r="I815" s="17" t="s">
        <v>13</v>
      </c>
      <c r="J815" t="str">
        <f t="shared" si="25"/>
        <v>K50.90, K56.69, N17.9, A04.7, E87.2, N18.3, E87.6, F17.210, I12.9, K21.9, Z88.0</v>
      </c>
      <c r="K815" s="33" t="str">
        <f t="shared" si="26"/>
        <v/>
      </c>
    </row>
    <row r="816" spans="1:11" x14ac:dyDescent="0.25">
      <c r="A816" s="17" t="s">
        <v>321</v>
      </c>
      <c r="B816" s="17" t="s">
        <v>322</v>
      </c>
      <c r="C816" s="18">
        <v>42375</v>
      </c>
      <c r="D816" s="18">
        <v>42381</v>
      </c>
      <c r="E816" s="21">
        <v>6</v>
      </c>
      <c r="F816" s="17" t="s">
        <v>3474</v>
      </c>
      <c r="G816" s="17" t="s">
        <v>3475</v>
      </c>
      <c r="H816" s="16">
        <v>12</v>
      </c>
      <c r="I816" s="17" t="s">
        <v>13</v>
      </c>
      <c r="J816" t="str">
        <f t="shared" si="25"/>
        <v>K50.90, K56.69, N17.9, A04.7, E87.2, N18.3, E87.6, F17.210, I12.9, K21.9, Z88.0, Z88.2</v>
      </c>
      <c r="K816" s="33" t="str">
        <f t="shared" si="26"/>
        <v/>
      </c>
    </row>
    <row r="817" spans="1:11" x14ac:dyDescent="0.25">
      <c r="A817" s="17" t="s">
        <v>321</v>
      </c>
      <c r="B817" s="17" t="s">
        <v>322</v>
      </c>
      <c r="C817" s="18">
        <v>42375</v>
      </c>
      <c r="D817" s="18">
        <v>42381</v>
      </c>
      <c r="E817" s="21">
        <v>6</v>
      </c>
      <c r="F817" s="17" t="s">
        <v>3348</v>
      </c>
      <c r="G817" s="17" t="s">
        <v>3349</v>
      </c>
      <c r="H817" s="16">
        <v>13</v>
      </c>
      <c r="I817" s="17" t="s">
        <v>13</v>
      </c>
      <c r="J817" t="str">
        <f t="shared" si="25"/>
        <v>K50.90, K56.69, N17.9, A04.7, E87.2, N18.3, E87.6, F17.210, I12.9, K21.9, Z88.0, Z88.2, Z88.8</v>
      </c>
      <c r="K817" s="33" t="str">
        <f t="shared" si="26"/>
        <v>Last</v>
      </c>
    </row>
    <row r="818" spans="1:11" x14ac:dyDescent="0.25">
      <c r="A818" s="17" t="s">
        <v>327</v>
      </c>
      <c r="B818" s="17" t="s">
        <v>328</v>
      </c>
      <c r="C818" s="18">
        <v>42283</v>
      </c>
      <c r="D818" s="18">
        <v>42293</v>
      </c>
      <c r="E818" s="21">
        <v>10</v>
      </c>
      <c r="F818" s="17" t="s">
        <v>90</v>
      </c>
      <c r="G818" s="17" t="s">
        <v>91</v>
      </c>
      <c r="H818" s="16">
        <v>1</v>
      </c>
      <c r="I818" s="17" t="s">
        <v>3237</v>
      </c>
      <c r="J818" t="str">
        <f t="shared" si="25"/>
        <v>I63.9</v>
      </c>
      <c r="K818" s="33" t="str">
        <f t="shared" si="26"/>
        <v/>
      </c>
    </row>
    <row r="819" spans="1:11" x14ac:dyDescent="0.25">
      <c r="A819" s="17" t="s">
        <v>327</v>
      </c>
      <c r="B819" s="17" t="s">
        <v>328</v>
      </c>
      <c r="C819" s="18">
        <v>42283</v>
      </c>
      <c r="D819" s="18">
        <v>42293</v>
      </c>
      <c r="E819" s="21">
        <v>10</v>
      </c>
      <c r="F819" s="17" t="s">
        <v>245</v>
      </c>
      <c r="G819" s="17" t="s">
        <v>246</v>
      </c>
      <c r="H819" s="16">
        <v>2</v>
      </c>
      <c r="I819" s="17" t="s">
        <v>3237</v>
      </c>
      <c r="J819" t="str">
        <f t="shared" si="25"/>
        <v>I63.9, J96.01</v>
      </c>
      <c r="K819" s="33" t="str">
        <f t="shared" si="26"/>
        <v/>
      </c>
    </row>
    <row r="820" spans="1:11" x14ac:dyDescent="0.25">
      <c r="A820" s="17" t="s">
        <v>327</v>
      </c>
      <c r="B820" s="17" t="s">
        <v>328</v>
      </c>
      <c r="C820" s="18">
        <v>42283</v>
      </c>
      <c r="D820" s="18">
        <v>42293</v>
      </c>
      <c r="E820" s="21">
        <v>10</v>
      </c>
      <c r="F820" s="17" t="s">
        <v>3688</v>
      </c>
      <c r="G820" s="17" t="s">
        <v>3689</v>
      </c>
      <c r="H820" s="16">
        <v>3</v>
      </c>
      <c r="I820" s="17" t="s">
        <v>3237</v>
      </c>
      <c r="J820" t="str">
        <f t="shared" si="25"/>
        <v>I63.9, J96.01, R40.20</v>
      </c>
      <c r="K820" s="33" t="str">
        <f t="shared" si="26"/>
        <v/>
      </c>
    </row>
    <row r="821" spans="1:11" x14ac:dyDescent="0.25">
      <c r="A821" s="17" t="s">
        <v>327</v>
      </c>
      <c r="B821" s="17" t="s">
        <v>328</v>
      </c>
      <c r="C821" s="18">
        <v>42283</v>
      </c>
      <c r="D821" s="18">
        <v>42293</v>
      </c>
      <c r="E821" s="21">
        <v>10</v>
      </c>
      <c r="F821" s="17" t="s">
        <v>38</v>
      </c>
      <c r="G821" s="17" t="s">
        <v>39</v>
      </c>
      <c r="H821" s="16">
        <v>4</v>
      </c>
      <c r="I821" s="17" t="s">
        <v>3237</v>
      </c>
      <c r="J821" t="str">
        <f t="shared" si="25"/>
        <v>I63.9, J96.01, R40.20, N17.9</v>
      </c>
      <c r="K821" s="33" t="str">
        <f t="shared" si="26"/>
        <v/>
      </c>
    </row>
    <row r="822" spans="1:11" x14ac:dyDescent="0.25">
      <c r="A822" s="17" t="s">
        <v>327</v>
      </c>
      <c r="B822" s="17" t="s">
        <v>328</v>
      </c>
      <c r="C822" s="18">
        <v>42283</v>
      </c>
      <c r="D822" s="18">
        <v>42293</v>
      </c>
      <c r="E822" s="21">
        <v>10</v>
      </c>
      <c r="F822" s="17" t="s">
        <v>1879</v>
      </c>
      <c r="G822" s="17" t="s">
        <v>1880</v>
      </c>
      <c r="H822" s="16">
        <v>5</v>
      </c>
      <c r="I822" s="17" t="s">
        <v>3331</v>
      </c>
      <c r="J822" t="str">
        <f t="shared" si="25"/>
        <v>I63.9, J96.01, R40.20, N17.9, I47.2</v>
      </c>
      <c r="K822" s="33" t="str">
        <f t="shared" si="26"/>
        <v/>
      </c>
    </row>
    <row r="823" spans="1:11" x14ac:dyDescent="0.25">
      <c r="A823" s="17" t="s">
        <v>327</v>
      </c>
      <c r="B823" s="17" t="s">
        <v>328</v>
      </c>
      <c r="C823" s="18">
        <v>42283</v>
      </c>
      <c r="D823" s="18">
        <v>42293</v>
      </c>
      <c r="E823" s="21">
        <v>10</v>
      </c>
      <c r="F823" s="17" t="s">
        <v>3368</v>
      </c>
      <c r="G823" s="17" t="s">
        <v>3369</v>
      </c>
      <c r="H823" s="16">
        <v>6</v>
      </c>
      <c r="I823" s="17" t="s">
        <v>3331</v>
      </c>
      <c r="J823" t="str">
        <f t="shared" si="25"/>
        <v>I63.9, J96.01, R40.20, N17.9, I47.2, E87.0</v>
      </c>
      <c r="K823" s="33" t="str">
        <f t="shared" si="26"/>
        <v/>
      </c>
    </row>
    <row r="824" spans="1:11" x14ac:dyDescent="0.25">
      <c r="A824" s="17" t="s">
        <v>327</v>
      </c>
      <c r="B824" s="17" t="s">
        <v>328</v>
      </c>
      <c r="C824" s="18">
        <v>42283</v>
      </c>
      <c r="D824" s="18">
        <v>42293</v>
      </c>
      <c r="E824" s="21">
        <v>10</v>
      </c>
      <c r="F824" s="17" t="s">
        <v>1474</v>
      </c>
      <c r="G824" s="17" t="s">
        <v>1475</v>
      </c>
      <c r="H824" s="16">
        <v>7</v>
      </c>
      <c r="I824" s="17" t="s">
        <v>3237</v>
      </c>
      <c r="J824" t="str">
        <f t="shared" si="25"/>
        <v>I63.9, J96.01, R40.20, N17.9, I47.2, E87.0, E11.65</v>
      </c>
      <c r="K824" s="33" t="str">
        <f t="shared" si="26"/>
        <v/>
      </c>
    </row>
    <row r="825" spans="1:11" x14ac:dyDescent="0.25">
      <c r="A825" s="17" t="s">
        <v>327</v>
      </c>
      <c r="B825" s="17" t="s">
        <v>328</v>
      </c>
      <c r="C825" s="18">
        <v>42283</v>
      </c>
      <c r="D825" s="18">
        <v>42293</v>
      </c>
      <c r="E825" s="21">
        <v>10</v>
      </c>
      <c r="F825" s="17" t="s">
        <v>1711</v>
      </c>
      <c r="G825" s="17" t="s">
        <v>1712</v>
      </c>
      <c r="H825" s="16">
        <v>8</v>
      </c>
      <c r="I825" s="17" t="s">
        <v>3331</v>
      </c>
      <c r="J825" t="str">
        <f t="shared" si="25"/>
        <v>I63.9, J96.01, R40.20, N17.9, I47.2, E87.0, E11.65, I48.92</v>
      </c>
      <c r="K825" s="33" t="str">
        <f t="shared" si="26"/>
        <v/>
      </c>
    </row>
    <row r="826" spans="1:11" x14ac:dyDescent="0.25">
      <c r="A826" s="17" t="s">
        <v>327</v>
      </c>
      <c r="B826" s="17" t="s">
        <v>328</v>
      </c>
      <c r="C826" s="18">
        <v>42283</v>
      </c>
      <c r="D826" s="18">
        <v>42293</v>
      </c>
      <c r="E826" s="21">
        <v>10</v>
      </c>
      <c r="F826" s="17" t="s">
        <v>3273</v>
      </c>
      <c r="G826" s="17" t="s">
        <v>3274</v>
      </c>
      <c r="H826" s="16">
        <v>9</v>
      </c>
      <c r="I826" s="17" t="s">
        <v>13</v>
      </c>
      <c r="J826" t="str">
        <f t="shared" si="25"/>
        <v>I63.9, J96.01, R40.20, N17.9, I47.2, E87.0, E11.65, I48.92, I69.354</v>
      </c>
      <c r="K826" s="33" t="str">
        <f t="shared" si="26"/>
        <v/>
      </c>
    </row>
    <row r="827" spans="1:11" x14ac:dyDescent="0.25">
      <c r="A827" s="17" t="s">
        <v>327</v>
      </c>
      <c r="B827" s="17" t="s">
        <v>328</v>
      </c>
      <c r="C827" s="18">
        <v>42283</v>
      </c>
      <c r="D827" s="18">
        <v>42293</v>
      </c>
      <c r="E827" s="21">
        <v>10</v>
      </c>
      <c r="F827" s="17" t="s">
        <v>212</v>
      </c>
      <c r="G827" s="17" t="s">
        <v>213</v>
      </c>
      <c r="H827" s="16">
        <v>10</v>
      </c>
      <c r="I827" s="17" t="s">
        <v>3237</v>
      </c>
      <c r="J827" t="str">
        <f t="shared" si="25"/>
        <v>I63.9, J96.01, R40.20, N17.9, I47.2, E87.0, E11.65, I48.92, I69.354, I48.1</v>
      </c>
      <c r="K827" s="33" t="str">
        <f t="shared" si="26"/>
        <v/>
      </c>
    </row>
    <row r="828" spans="1:11" x14ac:dyDescent="0.25">
      <c r="A828" s="17" t="s">
        <v>327</v>
      </c>
      <c r="B828" s="17" t="s">
        <v>328</v>
      </c>
      <c r="C828" s="18">
        <v>42283</v>
      </c>
      <c r="D828" s="18">
        <v>42293</v>
      </c>
      <c r="E828" s="21">
        <v>10</v>
      </c>
      <c r="F828" s="17" t="s">
        <v>188</v>
      </c>
      <c r="G828" s="17" t="s">
        <v>189</v>
      </c>
      <c r="H828" s="16">
        <v>11</v>
      </c>
      <c r="I828" s="17" t="s">
        <v>3237</v>
      </c>
      <c r="J828" t="str">
        <f t="shared" si="25"/>
        <v>I63.9, J96.01, R40.20, N17.9, I47.2, E87.0, E11.65, I48.92, I69.354, I48.1, I50.9</v>
      </c>
      <c r="K828" s="33" t="str">
        <f t="shared" si="26"/>
        <v/>
      </c>
    </row>
    <row r="829" spans="1:11" x14ac:dyDescent="0.25">
      <c r="A829" s="17" t="s">
        <v>327</v>
      </c>
      <c r="B829" s="17" t="s">
        <v>328</v>
      </c>
      <c r="C829" s="18">
        <v>42283</v>
      </c>
      <c r="D829" s="18">
        <v>42293</v>
      </c>
      <c r="E829" s="21">
        <v>10</v>
      </c>
      <c r="F829" s="17" t="s">
        <v>3358</v>
      </c>
      <c r="G829" s="17" t="s">
        <v>3359</v>
      </c>
      <c r="H829" s="16">
        <v>12</v>
      </c>
      <c r="I829" s="17" t="s">
        <v>13</v>
      </c>
      <c r="J829" t="str">
        <f t="shared" si="25"/>
        <v>I63.9, J96.01, R40.20, N17.9, I47.2, E87.0, E11.65, I48.92, I69.354, I48.1, I50.9, Z99.81</v>
      </c>
      <c r="K829" s="33" t="str">
        <f t="shared" si="26"/>
        <v/>
      </c>
    </row>
    <row r="830" spans="1:11" x14ac:dyDescent="0.25">
      <c r="A830" s="17" t="s">
        <v>327</v>
      </c>
      <c r="B830" s="17" t="s">
        <v>328</v>
      </c>
      <c r="C830" s="18">
        <v>42283</v>
      </c>
      <c r="D830" s="18">
        <v>42293</v>
      </c>
      <c r="E830" s="21">
        <v>10</v>
      </c>
      <c r="F830" s="17" t="s">
        <v>1842</v>
      </c>
      <c r="G830" s="17" t="s">
        <v>1843</v>
      </c>
      <c r="H830" s="16">
        <v>13</v>
      </c>
      <c r="I830" s="17" t="s">
        <v>3237</v>
      </c>
      <c r="J830" t="str">
        <f t="shared" si="25"/>
        <v>I63.9, J96.01, R40.20, N17.9, I47.2, E87.0, E11.65, I48.92, I69.354, I48.1, I50.9, Z99.81, J44.9</v>
      </c>
      <c r="K830" s="33" t="str">
        <f t="shared" si="26"/>
        <v/>
      </c>
    </row>
    <row r="831" spans="1:11" x14ac:dyDescent="0.25">
      <c r="A831" s="17" t="s">
        <v>327</v>
      </c>
      <c r="B831" s="17" t="s">
        <v>328</v>
      </c>
      <c r="C831" s="18">
        <v>42283</v>
      </c>
      <c r="D831" s="18">
        <v>42293</v>
      </c>
      <c r="E831" s="21">
        <v>10</v>
      </c>
      <c r="F831" s="17" t="s">
        <v>3316</v>
      </c>
      <c r="G831" s="17" t="s">
        <v>3317</v>
      </c>
      <c r="H831" s="16">
        <v>14</v>
      </c>
      <c r="I831" s="17" t="s">
        <v>3237</v>
      </c>
      <c r="J831" t="str">
        <f t="shared" si="25"/>
        <v>I63.9, J96.01, R40.20, N17.9, I47.2, E87.0, E11.65, I48.92, I69.354, I48.1, I50.9, Z99.81, J44.9, E66.01</v>
      </c>
      <c r="K831" s="33" t="str">
        <f t="shared" si="26"/>
        <v/>
      </c>
    </row>
    <row r="832" spans="1:11" x14ac:dyDescent="0.25">
      <c r="A832" s="17" t="s">
        <v>327</v>
      </c>
      <c r="B832" s="17" t="s">
        <v>328</v>
      </c>
      <c r="C832" s="18">
        <v>42283</v>
      </c>
      <c r="D832" s="18">
        <v>42293</v>
      </c>
      <c r="E832" s="21">
        <v>10</v>
      </c>
      <c r="F832" s="17" t="s">
        <v>3684</v>
      </c>
      <c r="G832" s="17" t="s">
        <v>3685</v>
      </c>
      <c r="H832" s="16">
        <v>15</v>
      </c>
      <c r="I832" s="17" t="s">
        <v>3237</v>
      </c>
      <c r="J832" t="str">
        <f t="shared" si="25"/>
        <v>I63.9, J96.01, R40.20, N17.9, I47.2, E87.0, E11.65, I48.92, I69.354, I48.1, I50.9, Z99.81, J44.9, E66.01, I51.3</v>
      </c>
      <c r="K832" s="33" t="str">
        <f t="shared" si="26"/>
        <v/>
      </c>
    </row>
    <row r="833" spans="1:11" x14ac:dyDescent="0.25">
      <c r="A833" s="17" t="s">
        <v>327</v>
      </c>
      <c r="B833" s="17" t="s">
        <v>328</v>
      </c>
      <c r="C833" s="18">
        <v>42283</v>
      </c>
      <c r="D833" s="18">
        <v>42293</v>
      </c>
      <c r="E833" s="21">
        <v>10</v>
      </c>
      <c r="F833" s="17" t="s">
        <v>3283</v>
      </c>
      <c r="G833" s="17" t="s">
        <v>467</v>
      </c>
      <c r="H833" s="16">
        <v>16</v>
      </c>
      <c r="I833" s="17" t="s">
        <v>3237</v>
      </c>
      <c r="J833" t="str">
        <f t="shared" si="25"/>
        <v>I63.9, J96.01, R40.20, N17.9, I47.2, E87.0, E11.65, I48.92, I69.354, I48.1, I50.9, Z99.81, J44.9, E66.01, I51.3, I25.10</v>
      </c>
      <c r="K833" s="33" t="str">
        <f t="shared" si="26"/>
        <v/>
      </c>
    </row>
    <row r="834" spans="1:11" x14ac:dyDescent="0.25">
      <c r="A834" s="17" t="s">
        <v>327</v>
      </c>
      <c r="B834" s="17" t="s">
        <v>328</v>
      </c>
      <c r="C834" s="18">
        <v>42283</v>
      </c>
      <c r="D834" s="18">
        <v>42293</v>
      </c>
      <c r="E834" s="21">
        <v>10</v>
      </c>
      <c r="F834" s="17" t="s">
        <v>3238</v>
      </c>
      <c r="G834" s="17" t="s">
        <v>3239</v>
      </c>
      <c r="H834" s="16">
        <v>17</v>
      </c>
      <c r="I834" s="17" t="s">
        <v>3237</v>
      </c>
      <c r="J834" t="str">
        <f t="shared" si="25"/>
        <v>I63.9, J96.01, R40.20, N17.9, I47.2, E87.0, E11.65, I48.92, I69.354, I48.1, I50.9, Z99.81, J44.9, E66.01, I51.3, I25.10, E78.5</v>
      </c>
      <c r="K834" s="33" t="str">
        <f t="shared" si="26"/>
        <v/>
      </c>
    </row>
    <row r="835" spans="1:11" x14ac:dyDescent="0.25">
      <c r="A835" s="17" t="s">
        <v>327</v>
      </c>
      <c r="B835" s="17" t="s">
        <v>328</v>
      </c>
      <c r="C835" s="18">
        <v>42283</v>
      </c>
      <c r="D835" s="18">
        <v>42293</v>
      </c>
      <c r="E835" s="21">
        <v>10</v>
      </c>
      <c r="F835" s="17" t="s">
        <v>3320</v>
      </c>
      <c r="G835" s="17" t="s">
        <v>3321</v>
      </c>
      <c r="H835" s="16">
        <v>18</v>
      </c>
      <c r="I835" s="17" t="s">
        <v>3237</v>
      </c>
      <c r="J835" t="str">
        <f t="shared" si="25"/>
        <v>I63.9, J96.01, R40.20, N17.9, I47.2, E87.0, E11.65, I48.92, I69.354, I48.1, I50.9, Z99.81, J44.9, E66.01, I51.3, I25.10, E78.5, G47.33</v>
      </c>
      <c r="K835" s="33" t="str">
        <f t="shared" si="26"/>
        <v/>
      </c>
    </row>
    <row r="836" spans="1:11" x14ac:dyDescent="0.25">
      <c r="A836" s="17" t="s">
        <v>327</v>
      </c>
      <c r="B836" s="17" t="s">
        <v>328</v>
      </c>
      <c r="C836" s="18">
        <v>42283</v>
      </c>
      <c r="D836" s="18">
        <v>42293</v>
      </c>
      <c r="E836" s="21">
        <v>10</v>
      </c>
      <c r="F836" s="17" t="s">
        <v>3631</v>
      </c>
      <c r="G836" s="17" t="s">
        <v>3632</v>
      </c>
      <c r="H836" s="16">
        <v>19</v>
      </c>
      <c r="I836" s="17" t="s">
        <v>3331</v>
      </c>
      <c r="J836" t="str">
        <f t="shared" si="25"/>
        <v>I63.9, J96.01, R40.20, N17.9, I47.2, E87.0, E11.65, I48.92, I69.354, I48.1, I50.9, Z99.81, J44.9, E66.01, I51.3, I25.10, E78.5, G47.33, I45.10</v>
      </c>
      <c r="K836" s="33" t="str">
        <f t="shared" si="26"/>
        <v/>
      </c>
    </row>
    <row r="837" spans="1:11" x14ac:dyDescent="0.25">
      <c r="A837" s="17" t="s">
        <v>327</v>
      </c>
      <c r="B837" s="17" t="s">
        <v>328</v>
      </c>
      <c r="C837" s="18">
        <v>42283</v>
      </c>
      <c r="D837" s="18">
        <v>42293</v>
      </c>
      <c r="E837" s="21">
        <v>10</v>
      </c>
      <c r="F837" s="17" t="s">
        <v>3490</v>
      </c>
      <c r="G837" s="17" t="s">
        <v>3491</v>
      </c>
      <c r="H837" s="16">
        <v>20</v>
      </c>
      <c r="I837" s="17" t="s">
        <v>3237</v>
      </c>
      <c r="J837" t="str">
        <f t="shared" si="25"/>
        <v>I63.9, J96.01, R40.20, N17.9, I47.2, E87.0, E11.65, I48.92, I69.354, I48.1, I50.9, Z99.81, J44.9, E66.01, I51.3, I25.10, E78.5, G47.33, I45.10, Z91.19</v>
      </c>
      <c r="K837" s="33" t="str">
        <f t="shared" si="26"/>
        <v/>
      </c>
    </row>
    <row r="838" spans="1:11" x14ac:dyDescent="0.25">
      <c r="A838" s="17" t="s">
        <v>327</v>
      </c>
      <c r="B838" s="17" t="s">
        <v>328</v>
      </c>
      <c r="C838" s="18">
        <v>42283</v>
      </c>
      <c r="D838" s="18">
        <v>42293</v>
      </c>
      <c r="E838" s="21">
        <v>10</v>
      </c>
      <c r="F838" s="17" t="s">
        <v>3261</v>
      </c>
      <c r="G838" s="17" t="s">
        <v>3262</v>
      </c>
      <c r="H838" s="16">
        <v>21</v>
      </c>
      <c r="I838" s="17" t="s">
        <v>3237</v>
      </c>
      <c r="J838" t="str">
        <f t="shared" ref="J838:J901" si="27">IF(B838=B837,J837&amp;", "&amp;F838,F838)</f>
        <v>I63.9, J96.01, R40.20, N17.9, I47.2, E87.0, E11.65, I48.92, I69.354, I48.1, I50.9, Z99.81, J44.9, E66.01, I51.3, I25.10, E78.5, G47.33, I45.10, Z91.19, Z66</v>
      </c>
      <c r="K838" s="33" t="str">
        <f t="shared" si="26"/>
        <v/>
      </c>
    </row>
    <row r="839" spans="1:11" x14ac:dyDescent="0.25">
      <c r="A839" s="17" t="s">
        <v>327</v>
      </c>
      <c r="B839" s="17" t="s">
        <v>328</v>
      </c>
      <c r="C839" s="18">
        <v>42283</v>
      </c>
      <c r="D839" s="18">
        <v>42293</v>
      </c>
      <c r="E839" s="21">
        <v>10</v>
      </c>
      <c r="F839" s="17" t="s">
        <v>3690</v>
      </c>
      <c r="G839" s="17" t="s">
        <v>3691</v>
      </c>
      <c r="H839" s="16">
        <v>22</v>
      </c>
      <c r="I839" s="17" t="s">
        <v>3331</v>
      </c>
      <c r="J839" t="str">
        <f t="shared" si="27"/>
        <v>I63.9, J96.01, R40.20, N17.9, I47.2, E87.0, E11.65, I48.92, I69.354, I48.1, I50.9, Z99.81, J44.9, E66.01, I51.3, I25.10, E78.5, G47.33, I45.10, Z91.19, Z66, R47.02</v>
      </c>
      <c r="K839" s="33" t="str">
        <f t="shared" si="26"/>
        <v/>
      </c>
    </row>
    <row r="840" spans="1:11" x14ac:dyDescent="0.25">
      <c r="A840" s="17" t="s">
        <v>327</v>
      </c>
      <c r="B840" s="17" t="s">
        <v>328</v>
      </c>
      <c r="C840" s="18">
        <v>42283</v>
      </c>
      <c r="D840" s="18">
        <v>42293</v>
      </c>
      <c r="E840" s="21">
        <v>10</v>
      </c>
      <c r="F840" s="17" t="s">
        <v>3686</v>
      </c>
      <c r="G840" s="17" t="s">
        <v>3687</v>
      </c>
      <c r="H840" s="16">
        <v>23</v>
      </c>
      <c r="I840" s="17" t="s">
        <v>3237</v>
      </c>
      <c r="J840" t="str">
        <f t="shared" si="27"/>
        <v>I63.9, J96.01, R40.20, N17.9, I47.2, E87.0, E11.65, I48.92, I69.354, I48.1, I50.9, Z99.81, J44.9, E66.01, I51.3, I25.10, E78.5, G47.33, I45.10, Z91.19, Z66, R47.02, I65.23</v>
      </c>
      <c r="K840" s="33" t="str">
        <f t="shared" si="26"/>
        <v/>
      </c>
    </row>
    <row r="841" spans="1:11" x14ac:dyDescent="0.25">
      <c r="A841" s="17" t="s">
        <v>327</v>
      </c>
      <c r="B841" s="17" t="s">
        <v>328</v>
      </c>
      <c r="C841" s="18">
        <v>42283</v>
      </c>
      <c r="D841" s="18">
        <v>42293</v>
      </c>
      <c r="E841" s="21">
        <v>10</v>
      </c>
      <c r="F841" s="17" t="s">
        <v>216</v>
      </c>
      <c r="G841" s="17" t="s">
        <v>217</v>
      </c>
      <c r="H841" s="16">
        <v>24</v>
      </c>
      <c r="I841" s="17" t="s">
        <v>3237</v>
      </c>
      <c r="J841" t="str">
        <f t="shared" si="27"/>
        <v>I63.9, J96.01, R40.20, N17.9, I47.2, E87.0, E11.65, I48.92, I69.354, I48.1, I50.9, Z99.81, J44.9, E66.01, I51.3, I25.10, E78.5, G47.33, I45.10, Z91.19, Z66, R47.02, I65.23, I12.9</v>
      </c>
      <c r="K841" s="33" t="str">
        <f t="shared" si="26"/>
        <v/>
      </c>
    </row>
    <row r="842" spans="1:11" x14ac:dyDescent="0.25">
      <c r="A842" s="17" t="s">
        <v>327</v>
      </c>
      <c r="B842" s="17" t="s">
        <v>328</v>
      </c>
      <c r="C842" s="18">
        <v>42283</v>
      </c>
      <c r="D842" s="18">
        <v>42293</v>
      </c>
      <c r="E842" s="21">
        <v>10</v>
      </c>
      <c r="F842" s="17" t="s">
        <v>3340</v>
      </c>
      <c r="G842" s="17" t="s">
        <v>3341</v>
      </c>
      <c r="H842" s="16">
        <v>25</v>
      </c>
      <c r="I842" s="17" t="s">
        <v>3237</v>
      </c>
      <c r="J842" t="str">
        <f t="shared" si="27"/>
        <v>I63.9, J96.01, R40.20, N17.9, I47.2, E87.0, E11.65, I48.92, I69.354, I48.1, I50.9, Z99.81, J44.9, E66.01, I51.3, I25.10, E78.5, G47.33, I45.10, Z91.19, Z66, R47.02, I65.23, I12.9, N18.9</v>
      </c>
      <c r="K842" s="33" t="str">
        <f t="shared" si="26"/>
        <v/>
      </c>
    </row>
    <row r="843" spans="1:11" x14ac:dyDescent="0.25">
      <c r="A843" s="17" t="s">
        <v>327</v>
      </c>
      <c r="B843" s="17" t="s">
        <v>328</v>
      </c>
      <c r="C843" s="18">
        <v>42283</v>
      </c>
      <c r="D843" s="18">
        <v>42293</v>
      </c>
      <c r="E843" s="21">
        <v>10</v>
      </c>
      <c r="F843" s="17" t="s">
        <v>3692</v>
      </c>
      <c r="G843" s="17" t="s">
        <v>3693</v>
      </c>
      <c r="H843" s="16">
        <v>26</v>
      </c>
      <c r="I843" s="17" t="s">
        <v>13</v>
      </c>
      <c r="J843" t="str">
        <f t="shared" si="27"/>
        <v>I63.9, J96.01, R40.20, N17.9, I47.2, E87.0, E11.65, I48.92, I69.354, I48.1, I50.9, Z99.81, J44.9, E66.01, I51.3, I25.10, E78.5, G47.33, I45.10, Z91.19, Z66, R47.02, I65.23, I12.9, N18.9, Z68.37</v>
      </c>
      <c r="K843" s="33" t="str">
        <f t="shared" si="26"/>
        <v/>
      </c>
    </row>
    <row r="844" spans="1:11" x14ac:dyDescent="0.25">
      <c r="A844" s="17" t="s">
        <v>327</v>
      </c>
      <c r="B844" s="17" t="s">
        <v>328</v>
      </c>
      <c r="C844" s="18">
        <v>42283</v>
      </c>
      <c r="D844" s="18">
        <v>42293</v>
      </c>
      <c r="E844" s="21">
        <v>10</v>
      </c>
      <c r="F844" s="17" t="s">
        <v>3242</v>
      </c>
      <c r="G844" s="17" t="s">
        <v>3243</v>
      </c>
      <c r="H844" s="16">
        <v>27</v>
      </c>
      <c r="I844" s="17" t="s">
        <v>3237</v>
      </c>
      <c r="J844" t="str">
        <f t="shared" si="27"/>
        <v>I63.9, J96.01, R40.20, N17.9, I47.2, E87.0, E11.65, I48.92, I69.354, I48.1, I50.9, Z99.81, J44.9, E66.01, I51.3, I25.10, E78.5, G47.33, I45.10, Z91.19, Z66, R47.02, I65.23, I12.9, N18.9, Z68.37, J45.909</v>
      </c>
      <c r="K844" s="33" t="str">
        <f t="shared" si="26"/>
        <v/>
      </c>
    </row>
    <row r="845" spans="1:11" x14ac:dyDescent="0.25">
      <c r="A845" s="17" t="s">
        <v>327</v>
      </c>
      <c r="B845" s="17" t="s">
        <v>328</v>
      </c>
      <c r="C845" s="18">
        <v>42283</v>
      </c>
      <c r="D845" s="18">
        <v>42293</v>
      </c>
      <c r="E845" s="21">
        <v>10</v>
      </c>
      <c r="F845" s="17" t="s">
        <v>3292</v>
      </c>
      <c r="G845" s="17" t="s">
        <v>3293</v>
      </c>
      <c r="H845" s="16">
        <v>28</v>
      </c>
      <c r="I845" s="17" t="s">
        <v>13</v>
      </c>
      <c r="J845" t="str">
        <f t="shared" si="27"/>
        <v>I63.9, J96.01, R40.20, N17.9, I47.2, E87.0, E11.65, I48.92, I69.354, I48.1, I50.9, Z99.81, J44.9, E66.01, I51.3, I25.10, E78.5, G47.33, I45.10, Z91.19, Z66, R47.02, I65.23, I12.9, N18.9, Z68.37, J45.909, Z95.1</v>
      </c>
      <c r="K845" s="33" t="str">
        <f t="shared" si="26"/>
        <v/>
      </c>
    </row>
    <row r="846" spans="1:11" x14ac:dyDescent="0.25">
      <c r="A846" s="17" t="s">
        <v>327</v>
      </c>
      <c r="B846" s="17" t="s">
        <v>328</v>
      </c>
      <c r="C846" s="18">
        <v>42283</v>
      </c>
      <c r="D846" s="18">
        <v>42293</v>
      </c>
      <c r="E846" s="21">
        <v>10</v>
      </c>
      <c r="F846" s="17" t="s">
        <v>3284</v>
      </c>
      <c r="G846" s="17" t="s">
        <v>3285</v>
      </c>
      <c r="H846" s="16">
        <v>29</v>
      </c>
      <c r="I846" s="17" t="s">
        <v>13</v>
      </c>
      <c r="J846" t="str">
        <f t="shared" si="27"/>
        <v>I63.9, J96.01, R40.20, N17.9, I47.2, E87.0, E11.65, I48.92, I69.354, I48.1, I50.9, Z99.81, J44.9, E66.01, I51.3, I25.10, E78.5, G47.33, I45.10, Z91.19, Z66, R47.02, I65.23, I12.9, N18.9, Z68.37, J45.909, Z95.1, I25.2</v>
      </c>
      <c r="K846" s="33" t="str">
        <f t="shared" si="26"/>
        <v/>
      </c>
    </row>
    <row r="847" spans="1:11" x14ac:dyDescent="0.25">
      <c r="A847" s="17" t="s">
        <v>327</v>
      </c>
      <c r="B847" s="17" t="s">
        <v>328</v>
      </c>
      <c r="C847" s="18">
        <v>42283</v>
      </c>
      <c r="D847" s="18">
        <v>42293</v>
      </c>
      <c r="E847" s="21">
        <v>10</v>
      </c>
      <c r="F847" s="17" t="s">
        <v>3344</v>
      </c>
      <c r="G847" s="17" t="s">
        <v>3345</v>
      </c>
      <c r="H847" s="16">
        <v>30</v>
      </c>
      <c r="I847" s="17" t="s">
        <v>13</v>
      </c>
      <c r="J847" t="str">
        <f t="shared" si="27"/>
        <v>I63.9, J96.01, R40.20, N17.9, I47.2, E87.0, E11.65, I48.92, I69.354, I48.1, I50.9, Z99.81, J44.9, E66.01, I51.3, I25.10, E78.5, G47.33, I45.10, Z91.19, Z66, R47.02, I65.23, I12.9, N18.9, Z68.37, J45.909, Z95.1, I25.2, Z79.4</v>
      </c>
      <c r="K847" s="33" t="str">
        <f t="shared" si="26"/>
        <v>Last</v>
      </c>
    </row>
    <row r="848" spans="1:11" x14ac:dyDescent="0.25">
      <c r="A848" s="17" t="s">
        <v>331</v>
      </c>
      <c r="B848" s="17" t="s">
        <v>332</v>
      </c>
      <c r="C848" s="18">
        <v>42416</v>
      </c>
      <c r="D848" s="18">
        <v>42438</v>
      </c>
      <c r="E848" s="21">
        <v>22</v>
      </c>
      <c r="F848" s="17" t="s">
        <v>182</v>
      </c>
      <c r="G848" s="17" t="s">
        <v>183</v>
      </c>
      <c r="H848" s="16">
        <v>1</v>
      </c>
      <c r="I848" s="17" t="s">
        <v>3331</v>
      </c>
      <c r="J848" t="str">
        <f t="shared" si="27"/>
        <v>I50.33</v>
      </c>
      <c r="K848" s="33" t="str">
        <f t="shared" si="26"/>
        <v/>
      </c>
    </row>
    <row r="849" spans="1:11" x14ac:dyDescent="0.25">
      <c r="A849" s="17" t="s">
        <v>331</v>
      </c>
      <c r="B849" s="17" t="s">
        <v>332</v>
      </c>
      <c r="C849" s="18">
        <v>42416</v>
      </c>
      <c r="D849" s="18">
        <v>42438</v>
      </c>
      <c r="E849" s="21">
        <v>22</v>
      </c>
      <c r="F849" s="17" t="s">
        <v>148</v>
      </c>
      <c r="G849" s="17" t="s">
        <v>149</v>
      </c>
      <c r="H849" s="16">
        <v>2</v>
      </c>
      <c r="I849" s="17" t="s">
        <v>3237</v>
      </c>
      <c r="J849" t="str">
        <f t="shared" si="27"/>
        <v>I50.33, J96.21</v>
      </c>
      <c r="K849" s="33" t="str">
        <f t="shared" si="26"/>
        <v/>
      </c>
    </row>
    <row r="850" spans="1:11" x14ac:dyDescent="0.25">
      <c r="A850" s="17" t="s">
        <v>331</v>
      </c>
      <c r="B850" s="17" t="s">
        <v>332</v>
      </c>
      <c r="C850" s="18">
        <v>42416</v>
      </c>
      <c r="D850" s="18">
        <v>42438</v>
      </c>
      <c r="E850" s="21">
        <v>22</v>
      </c>
      <c r="F850" s="17" t="s">
        <v>11</v>
      </c>
      <c r="G850" s="17" t="s">
        <v>12</v>
      </c>
      <c r="H850" s="16">
        <v>3</v>
      </c>
      <c r="I850" s="17" t="s">
        <v>3237</v>
      </c>
      <c r="J850" t="str">
        <f t="shared" si="27"/>
        <v>I50.33, J96.21, J18.9</v>
      </c>
      <c r="K850" s="33" t="str">
        <f t="shared" si="26"/>
        <v/>
      </c>
    </row>
    <row r="851" spans="1:11" x14ac:dyDescent="0.25">
      <c r="A851" s="17" t="s">
        <v>331</v>
      </c>
      <c r="B851" s="17" t="s">
        <v>332</v>
      </c>
      <c r="C851" s="18">
        <v>42416</v>
      </c>
      <c r="D851" s="18">
        <v>42438</v>
      </c>
      <c r="E851" s="21">
        <v>22</v>
      </c>
      <c r="F851" s="17" t="s">
        <v>3694</v>
      </c>
      <c r="G851" s="17" t="s">
        <v>3695</v>
      </c>
      <c r="H851" s="16">
        <v>4</v>
      </c>
      <c r="I851" s="17" t="s">
        <v>3331</v>
      </c>
      <c r="J851" t="str">
        <f t="shared" si="27"/>
        <v>I50.33, J96.21, J18.9, B37.0</v>
      </c>
      <c r="K851" s="33" t="str">
        <f t="shared" si="26"/>
        <v/>
      </c>
    </row>
    <row r="852" spans="1:11" x14ac:dyDescent="0.25">
      <c r="A852" s="17" t="s">
        <v>331</v>
      </c>
      <c r="B852" s="17" t="s">
        <v>332</v>
      </c>
      <c r="C852" s="18">
        <v>42416</v>
      </c>
      <c r="D852" s="18">
        <v>42438</v>
      </c>
      <c r="E852" s="21">
        <v>22</v>
      </c>
      <c r="F852" s="17" t="s">
        <v>1474</v>
      </c>
      <c r="G852" s="17" t="s">
        <v>1475</v>
      </c>
      <c r="H852" s="16">
        <v>5</v>
      </c>
      <c r="I852" s="17" t="s">
        <v>3237</v>
      </c>
      <c r="J852" t="str">
        <f t="shared" si="27"/>
        <v>I50.33, J96.21, J18.9, B37.0, E11.65</v>
      </c>
      <c r="K852" s="33" t="str">
        <f t="shared" si="26"/>
        <v/>
      </c>
    </row>
    <row r="853" spans="1:11" x14ac:dyDescent="0.25">
      <c r="A853" s="17" t="s">
        <v>331</v>
      </c>
      <c r="B853" s="17" t="s">
        <v>332</v>
      </c>
      <c r="C853" s="18">
        <v>42416</v>
      </c>
      <c r="D853" s="18">
        <v>42438</v>
      </c>
      <c r="E853" s="21">
        <v>22</v>
      </c>
      <c r="F853" s="17" t="s">
        <v>3374</v>
      </c>
      <c r="G853" s="17" t="s">
        <v>3375</v>
      </c>
      <c r="H853" s="16">
        <v>6</v>
      </c>
      <c r="I853" s="17" t="s">
        <v>3331</v>
      </c>
      <c r="J853" t="str">
        <f t="shared" si="27"/>
        <v>I50.33, J96.21, J18.9, B37.0, E11.65, E88.81</v>
      </c>
      <c r="K853" s="33" t="str">
        <f t="shared" si="26"/>
        <v/>
      </c>
    </row>
    <row r="854" spans="1:11" x14ac:dyDescent="0.25">
      <c r="A854" s="17" t="s">
        <v>331</v>
      </c>
      <c r="B854" s="17" t="s">
        <v>332</v>
      </c>
      <c r="C854" s="18">
        <v>42416</v>
      </c>
      <c r="D854" s="18">
        <v>42438</v>
      </c>
      <c r="E854" s="21">
        <v>22</v>
      </c>
      <c r="F854" s="17" t="s">
        <v>114</v>
      </c>
      <c r="G854" s="17" t="s">
        <v>115</v>
      </c>
      <c r="H854" s="16">
        <v>7</v>
      </c>
      <c r="I854" s="17" t="s">
        <v>3237</v>
      </c>
      <c r="J854" t="str">
        <f t="shared" si="27"/>
        <v>I50.33, J96.21, J18.9, B37.0, E11.65, E88.81, J96.22</v>
      </c>
      <c r="K854" s="33" t="str">
        <f t="shared" ref="K854:K917" si="28">IF(B854&lt;&gt;B855,"Last","")</f>
        <v/>
      </c>
    </row>
    <row r="855" spans="1:11" x14ac:dyDescent="0.25">
      <c r="A855" s="17" t="s">
        <v>331</v>
      </c>
      <c r="B855" s="17" t="s">
        <v>332</v>
      </c>
      <c r="C855" s="18">
        <v>42416</v>
      </c>
      <c r="D855" s="18">
        <v>42438</v>
      </c>
      <c r="E855" s="21">
        <v>22</v>
      </c>
      <c r="F855" s="17" t="s">
        <v>3536</v>
      </c>
      <c r="G855" s="17" t="s">
        <v>3537</v>
      </c>
      <c r="H855" s="16">
        <v>8</v>
      </c>
      <c r="I855" s="17" t="s">
        <v>3237</v>
      </c>
      <c r="J855" t="str">
        <f t="shared" si="27"/>
        <v>I50.33, J96.21, J18.9, B37.0, E11.65, E88.81, J96.22, E66.2</v>
      </c>
      <c r="K855" s="33" t="str">
        <f t="shared" si="28"/>
        <v/>
      </c>
    </row>
    <row r="856" spans="1:11" x14ac:dyDescent="0.25">
      <c r="A856" s="17" t="s">
        <v>331</v>
      </c>
      <c r="B856" s="17" t="s">
        <v>332</v>
      </c>
      <c r="C856" s="18">
        <v>42416</v>
      </c>
      <c r="D856" s="18">
        <v>42438</v>
      </c>
      <c r="E856" s="21">
        <v>22</v>
      </c>
      <c r="F856" s="17" t="s">
        <v>3414</v>
      </c>
      <c r="G856" s="17" t="s">
        <v>3415</v>
      </c>
      <c r="H856" s="16">
        <v>9</v>
      </c>
      <c r="I856" s="17" t="s">
        <v>3237</v>
      </c>
      <c r="J856" t="str">
        <f t="shared" si="27"/>
        <v>I50.33, J96.21, J18.9, B37.0, E11.65, E88.81, J96.22, E66.2, F11.20</v>
      </c>
      <c r="K856" s="33" t="str">
        <f t="shared" si="28"/>
        <v/>
      </c>
    </row>
    <row r="857" spans="1:11" x14ac:dyDescent="0.25">
      <c r="A857" s="17" t="s">
        <v>331</v>
      </c>
      <c r="B857" s="17" t="s">
        <v>332</v>
      </c>
      <c r="C857" s="18">
        <v>42416</v>
      </c>
      <c r="D857" s="18">
        <v>42438</v>
      </c>
      <c r="E857" s="21">
        <v>22</v>
      </c>
      <c r="F857" s="17" t="s">
        <v>112</v>
      </c>
      <c r="G857" s="17" t="s">
        <v>113</v>
      </c>
      <c r="H857" s="16">
        <v>10</v>
      </c>
      <c r="I857" s="17" t="s">
        <v>3237</v>
      </c>
      <c r="J857" t="str">
        <f t="shared" si="27"/>
        <v>I50.33, J96.21, J18.9, B37.0, E11.65, E88.81, J96.22, E66.2, F11.20, J44.1</v>
      </c>
      <c r="K857" s="33" t="str">
        <f t="shared" si="28"/>
        <v/>
      </c>
    </row>
    <row r="858" spans="1:11" x14ac:dyDescent="0.25">
      <c r="A858" s="17" t="s">
        <v>331</v>
      </c>
      <c r="B858" s="17" t="s">
        <v>332</v>
      </c>
      <c r="C858" s="18">
        <v>42416</v>
      </c>
      <c r="D858" s="18">
        <v>42438</v>
      </c>
      <c r="E858" s="21">
        <v>22</v>
      </c>
      <c r="F858" s="17" t="s">
        <v>3702</v>
      </c>
      <c r="G858" s="17" t="s">
        <v>3703</v>
      </c>
      <c r="H858" s="16">
        <v>11</v>
      </c>
      <c r="I858" s="17" t="s">
        <v>13</v>
      </c>
      <c r="J858" t="str">
        <f t="shared" si="27"/>
        <v>I50.33, J96.21, J18.9, B37.0, E11.65, E88.81, J96.22, E66.2, F11.20, J44.1, Z68.45</v>
      </c>
      <c r="K858" s="33" t="str">
        <f t="shared" si="28"/>
        <v/>
      </c>
    </row>
    <row r="859" spans="1:11" x14ac:dyDescent="0.25">
      <c r="A859" s="17" t="s">
        <v>331</v>
      </c>
      <c r="B859" s="17" t="s">
        <v>332</v>
      </c>
      <c r="C859" s="18">
        <v>42416</v>
      </c>
      <c r="D859" s="18">
        <v>42438</v>
      </c>
      <c r="E859" s="21">
        <v>22</v>
      </c>
      <c r="F859" s="17" t="s">
        <v>3698</v>
      </c>
      <c r="G859" s="17" t="s">
        <v>3699</v>
      </c>
      <c r="H859" s="16">
        <v>12</v>
      </c>
      <c r="I859" s="17" t="s">
        <v>3237</v>
      </c>
      <c r="J859" t="str">
        <f t="shared" si="27"/>
        <v>I50.33, J96.21, J18.9, B37.0, E11.65, E88.81, J96.22, E66.2, F11.20, J44.1, Z68.45, L97.229</v>
      </c>
      <c r="K859" s="33" t="str">
        <f t="shared" si="28"/>
        <v/>
      </c>
    </row>
    <row r="860" spans="1:11" x14ac:dyDescent="0.25">
      <c r="A860" s="17" t="s">
        <v>331</v>
      </c>
      <c r="B860" s="17" t="s">
        <v>332</v>
      </c>
      <c r="C860" s="18">
        <v>42416</v>
      </c>
      <c r="D860" s="18">
        <v>42438</v>
      </c>
      <c r="E860" s="21">
        <v>22</v>
      </c>
      <c r="F860" s="17" t="s">
        <v>3551</v>
      </c>
      <c r="G860" s="17" t="s">
        <v>3552</v>
      </c>
      <c r="H860" s="16">
        <v>13</v>
      </c>
      <c r="I860" s="17" t="s">
        <v>3237</v>
      </c>
      <c r="J860" t="str">
        <f t="shared" si="27"/>
        <v>I50.33, J96.21, J18.9, B37.0, E11.65, E88.81, J96.22, E66.2, F11.20, J44.1, Z68.45, L97.229, I27.2</v>
      </c>
      <c r="K860" s="33" t="str">
        <f t="shared" si="28"/>
        <v/>
      </c>
    </row>
    <row r="861" spans="1:11" x14ac:dyDescent="0.25">
      <c r="A861" s="17" t="s">
        <v>331</v>
      </c>
      <c r="B861" s="17" t="s">
        <v>332</v>
      </c>
      <c r="C861" s="18">
        <v>42416</v>
      </c>
      <c r="D861" s="18">
        <v>42438</v>
      </c>
      <c r="E861" s="21">
        <v>22</v>
      </c>
      <c r="F861" s="17" t="s">
        <v>3358</v>
      </c>
      <c r="G861" s="17" t="s">
        <v>3359</v>
      </c>
      <c r="H861" s="16">
        <v>14</v>
      </c>
      <c r="I861" s="17" t="s">
        <v>13</v>
      </c>
      <c r="J861" t="str">
        <f t="shared" si="27"/>
        <v>I50.33, J96.21, J18.9, B37.0, E11.65, E88.81, J96.22, E66.2, F11.20, J44.1, Z68.45, L97.229, I27.2, Z99.81</v>
      </c>
      <c r="K861" s="33" t="str">
        <f t="shared" si="28"/>
        <v/>
      </c>
    </row>
    <row r="862" spans="1:11" x14ac:dyDescent="0.25">
      <c r="A862" s="17" t="s">
        <v>331</v>
      </c>
      <c r="B862" s="17" t="s">
        <v>332</v>
      </c>
      <c r="C862" s="18">
        <v>42416</v>
      </c>
      <c r="D862" s="18">
        <v>42438</v>
      </c>
      <c r="E862" s="21">
        <v>22</v>
      </c>
      <c r="F862" s="17" t="s">
        <v>3235</v>
      </c>
      <c r="G862" s="17" t="s">
        <v>3236</v>
      </c>
      <c r="H862" s="16">
        <v>15</v>
      </c>
      <c r="I862" s="17" t="s">
        <v>3237</v>
      </c>
      <c r="J862" t="str">
        <f t="shared" si="27"/>
        <v>I50.33, J96.21, J18.9, B37.0, E11.65, E88.81, J96.22, E66.2, F11.20, J44.1, Z68.45, L97.229, I27.2, Z99.81, E03.9</v>
      </c>
      <c r="K862" s="33" t="str">
        <f t="shared" si="28"/>
        <v/>
      </c>
    </row>
    <row r="863" spans="1:11" x14ac:dyDescent="0.25">
      <c r="A863" s="17" t="s">
        <v>331</v>
      </c>
      <c r="B863" s="17" t="s">
        <v>332</v>
      </c>
      <c r="C863" s="18">
        <v>42416</v>
      </c>
      <c r="D863" s="18">
        <v>42438</v>
      </c>
      <c r="E863" s="21">
        <v>22</v>
      </c>
      <c r="F863" s="17" t="s">
        <v>3696</v>
      </c>
      <c r="G863" s="17" t="s">
        <v>3697</v>
      </c>
      <c r="H863" s="16">
        <v>16</v>
      </c>
      <c r="I863" s="17" t="s">
        <v>3237</v>
      </c>
      <c r="J863" t="str">
        <f t="shared" si="27"/>
        <v>I50.33, J96.21, J18.9, B37.0, E11.65, E88.81, J96.22, E66.2, F11.20, J44.1, Z68.45, L97.229, I27.2, Z99.81, E03.9, I89.0</v>
      </c>
      <c r="K863" s="33" t="str">
        <f t="shared" si="28"/>
        <v/>
      </c>
    </row>
    <row r="864" spans="1:11" x14ac:dyDescent="0.25">
      <c r="A864" s="17" t="s">
        <v>331</v>
      </c>
      <c r="B864" s="17" t="s">
        <v>332</v>
      </c>
      <c r="C864" s="18">
        <v>42416</v>
      </c>
      <c r="D864" s="18">
        <v>42438</v>
      </c>
      <c r="E864" s="21">
        <v>22</v>
      </c>
      <c r="F864" s="17" t="s">
        <v>594</v>
      </c>
      <c r="G864" s="17" t="s">
        <v>595</v>
      </c>
      <c r="H864" s="16">
        <v>17</v>
      </c>
      <c r="I864" s="17" t="s">
        <v>3237</v>
      </c>
      <c r="J864" t="str">
        <f t="shared" si="27"/>
        <v>I50.33, J96.21, J18.9, B37.0, E11.65, E88.81, J96.22, E66.2, F11.20, J44.1, Z68.45, L97.229, I27.2, Z99.81, E03.9, I89.0, I10</v>
      </c>
      <c r="K864" s="33" t="str">
        <f t="shared" si="28"/>
        <v/>
      </c>
    </row>
    <row r="865" spans="1:11" x14ac:dyDescent="0.25">
      <c r="A865" s="17" t="s">
        <v>331</v>
      </c>
      <c r="B865" s="17" t="s">
        <v>332</v>
      </c>
      <c r="C865" s="18">
        <v>42416</v>
      </c>
      <c r="D865" s="18">
        <v>42438</v>
      </c>
      <c r="E865" s="21">
        <v>22</v>
      </c>
      <c r="F865" s="17" t="s">
        <v>3354</v>
      </c>
      <c r="G865" s="17" t="s">
        <v>3355</v>
      </c>
      <c r="H865" s="16">
        <v>18</v>
      </c>
      <c r="I865" s="17" t="s">
        <v>3237</v>
      </c>
      <c r="J865" t="str">
        <f t="shared" si="27"/>
        <v>I50.33, J96.21, J18.9, B37.0, E11.65, E88.81, J96.22, E66.2, F11.20, J44.1, Z68.45, L97.229, I27.2, Z99.81, E03.9, I89.0, I10, Y95</v>
      </c>
      <c r="K865" s="33" t="str">
        <f t="shared" si="28"/>
        <v/>
      </c>
    </row>
    <row r="866" spans="1:11" x14ac:dyDescent="0.25">
      <c r="A866" s="17" t="s">
        <v>331</v>
      </c>
      <c r="B866" s="17" t="s">
        <v>332</v>
      </c>
      <c r="C866" s="18">
        <v>42416</v>
      </c>
      <c r="D866" s="18">
        <v>42438</v>
      </c>
      <c r="E866" s="21">
        <v>22</v>
      </c>
      <c r="F866" s="17" t="s">
        <v>3344</v>
      </c>
      <c r="G866" s="17" t="s">
        <v>3345</v>
      </c>
      <c r="H866" s="16">
        <v>19</v>
      </c>
      <c r="I866" s="17" t="s">
        <v>13</v>
      </c>
      <c r="J866" t="str">
        <f t="shared" si="27"/>
        <v>I50.33, J96.21, J18.9, B37.0, E11.65, E88.81, J96.22, E66.2, F11.20, J44.1, Z68.45, L97.229, I27.2, Z99.81, E03.9, I89.0, I10, Y95, Z79.4</v>
      </c>
      <c r="K866" s="33" t="str">
        <f t="shared" si="28"/>
        <v/>
      </c>
    </row>
    <row r="867" spans="1:11" x14ac:dyDescent="0.25">
      <c r="A867" s="17" t="s">
        <v>331</v>
      </c>
      <c r="B867" s="17" t="s">
        <v>332</v>
      </c>
      <c r="C867" s="18">
        <v>42416</v>
      </c>
      <c r="D867" s="18">
        <v>42438</v>
      </c>
      <c r="E867" s="21">
        <v>22</v>
      </c>
      <c r="F867" s="17" t="s">
        <v>3265</v>
      </c>
      <c r="G867" s="17" t="s">
        <v>3266</v>
      </c>
      <c r="H867" s="16">
        <v>20</v>
      </c>
      <c r="I867" s="17" t="s">
        <v>13</v>
      </c>
      <c r="J867" t="str">
        <f t="shared" si="27"/>
        <v>I50.33, J96.21, J18.9, B37.0, E11.65, E88.81, J96.22, E66.2, F11.20, J44.1, Z68.45, L97.229, I27.2, Z99.81, E03.9, I89.0, I10, Y95, Z79.4, Z87.891</v>
      </c>
      <c r="K867" s="33" t="str">
        <f t="shared" si="28"/>
        <v/>
      </c>
    </row>
    <row r="868" spans="1:11" x14ac:dyDescent="0.25">
      <c r="A868" s="17" t="s">
        <v>331</v>
      </c>
      <c r="B868" s="17" t="s">
        <v>332</v>
      </c>
      <c r="C868" s="18">
        <v>42416</v>
      </c>
      <c r="D868" s="18">
        <v>42438</v>
      </c>
      <c r="E868" s="21">
        <v>22</v>
      </c>
      <c r="F868" s="17" t="s">
        <v>2635</v>
      </c>
      <c r="G868" s="17" t="s">
        <v>3324</v>
      </c>
      <c r="H868" s="16">
        <v>21</v>
      </c>
      <c r="I868" s="17" t="s">
        <v>3237</v>
      </c>
      <c r="J868" t="str">
        <f t="shared" si="27"/>
        <v>I50.33, J96.21, J18.9, B37.0, E11.65, E88.81, J96.22, E66.2, F11.20, J44.1, Z68.45, L97.229, I27.2, Z99.81, E03.9, I89.0, I10, Y95, Z79.4, Z87.891, K59.00</v>
      </c>
      <c r="K868" s="33" t="str">
        <f t="shared" si="28"/>
        <v/>
      </c>
    </row>
    <row r="869" spans="1:11" x14ac:dyDescent="0.25">
      <c r="A869" s="17" t="s">
        <v>331</v>
      </c>
      <c r="B869" s="17" t="s">
        <v>332</v>
      </c>
      <c r="C869" s="18">
        <v>42416</v>
      </c>
      <c r="D869" s="18">
        <v>42438</v>
      </c>
      <c r="E869" s="21">
        <v>22</v>
      </c>
      <c r="F869" s="17" t="s">
        <v>3619</v>
      </c>
      <c r="G869" s="17" t="s">
        <v>3620</v>
      </c>
      <c r="H869" s="16">
        <v>22</v>
      </c>
      <c r="I869" s="17" t="s">
        <v>3237</v>
      </c>
      <c r="J869" t="str">
        <f t="shared" si="27"/>
        <v>I50.33, J96.21, J18.9, B37.0, E11.65, E88.81, J96.22, E66.2, F11.20, J44.1, Z68.45, L97.229, I27.2, Z99.81, E03.9, I89.0, I10, Y95, Z79.4, Z87.891, K59.00, I87.2</v>
      </c>
      <c r="K869" s="33" t="str">
        <f t="shared" si="28"/>
        <v/>
      </c>
    </row>
    <row r="870" spans="1:11" x14ac:dyDescent="0.25">
      <c r="A870" s="17" t="s">
        <v>331</v>
      </c>
      <c r="B870" s="17" t="s">
        <v>332</v>
      </c>
      <c r="C870" s="18">
        <v>42416</v>
      </c>
      <c r="D870" s="18">
        <v>42438</v>
      </c>
      <c r="E870" s="21">
        <v>22</v>
      </c>
      <c r="F870" s="17" t="s">
        <v>3472</v>
      </c>
      <c r="G870" s="17" t="s">
        <v>3473</v>
      </c>
      <c r="H870" s="16">
        <v>23</v>
      </c>
      <c r="I870" s="17" t="s">
        <v>13</v>
      </c>
      <c r="J870" t="str">
        <f t="shared" si="27"/>
        <v>I50.33, J96.21, J18.9, B37.0, E11.65, E88.81, J96.22, E66.2, F11.20, J44.1, Z68.45, L97.229, I27.2, Z99.81, E03.9, I89.0, I10, Y95, Z79.4, Z87.891, K59.00, I87.2, Z88.0</v>
      </c>
      <c r="K870" s="33" t="str">
        <f t="shared" si="28"/>
        <v/>
      </c>
    </row>
    <row r="871" spans="1:11" x14ac:dyDescent="0.25">
      <c r="A871" s="17" t="s">
        <v>331</v>
      </c>
      <c r="B871" s="17" t="s">
        <v>332</v>
      </c>
      <c r="C871" s="18">
        <v>42416</v>
      </c>
      <c r="D871" s="18">
        <v>42438</v>
      </c>
      <c r="E871" s="21">
        <v>22</v>
      </c>
      <c r="F871" s="17" t="s">
        <v>3418</v>
      </c>
      <c r="G871" s="17" t="s">
        <v>3419</v>
      </c>
      <c r="H871" s="16">
        <v>24</v>
      </c>
      <c r="I871" s="17" t="s">
        <v>3237</v>
      </c>
      <c r="J871" t="str">
        <f t="shared" si="27"/>
        <v>I50.33, J96.21, J18.9, B37.0, E11.65, E88.81, J96.22, E66.2, F11.20, J44.1, Z68.45, L97.229, I27.2, Z99.81, E03.9, I89.0, I10, Y95, Z79.4, Z87.891, K59.00, I87.2, Z88.0, G89.29</v>
      </c>
      <c r="K871" s="33" t="str">
        <f t="shared" si="28"/>
        <v/>
      </c>
    </row>
    <row r="872" spans="1:11" x14ac:dyDescent="0.25">
      <c r="A872" s="17" t="s">
        <v>331</v>
      </c>
      <c r="B872" s="17" t="s">
        <v>332</v>
      </c>
      <c r="C872" s="18">
        <v>42416</v>
      </c>
      <c r="D872" s="18">
        <v>42438</v>
      </c>
      <c r="E872" s="21">
        <v>22</v>
      </c>
      <c r="F872" s="17" t="s">
        <v>3490</v>
      </c>
      <c r="G872" s="17" t="s">
        <v>3491</v>
      </c>
      <c r="H872" s="16">
        <v>25</v>
      </c>
      <c r="I872" s="17" t="s">
        <v>3237</v>
      </c>
      <c r="J872" t="str">
        <f t="shared" si="27"/>
        <v>I50.33, J96.21, J18.9, B37.0, E11.65, E88.81, J96.22, E66.2, F11.20, J44.1, Z68.45, L97.229, I27.2, Z99.81, E03.9, I89.0, I10, Y95, Z79.4, Z87.891, K59.00, I87.2, Z88.0, G89.29, Z91.19</v>
      </c>
      <c r="K872" s="33" t="str">
        <f t="shared" si="28"/>
        <v/>
      </c>
    </row>
    <row r="873" spans="1:11" x14ac:dyDescent="0.25">
      <c r="A873" s="17" t="s">
        <v>331</v>
      </c>
      <c r="B873" s="17" t="s">
        <v>332</v>
      </c>
      <c r="C873" s="18">
        <v>42416</v>
      </c>
      <c r="D873" s="18">
        <v>42438</v>
      </c>
      <c r="E873" s="21">
        <v>22</v>
      </c>
      <c r="F873" s="17" t="s">
        <v>3514</v>
      </c>
      <c r="G873" s="17" t="s">
        <v>3515</v>
      </c>
      <c r="H873" s="16">
        <v>26</v>
      </c>
      <c r="I873" s="17" t="s">
        <v>3237</v>
      </c>
      <c r="J873" t="str">
        <f t="shared" si="27"/>
        <v>I50.33, J96.21, J18.9, B37.0, E11.65, E88.81, J96.22, E66.2, F11.20, J44.1, Z68.45, L97.229, I27.2, Z99.81, E03.9, I89.0, I10, Y95, Z79.4, Z87.891, K59.00, I87.2, Z88.0, G89.29, Z91.19, F32.9</v>
      </c>
      <c r="K873" s="33" t="str">
        <f t="shared" si="28"/>
        <v/>
      </c>
    </row>
    <row r="874" spans="1:11" x14ac:dyDescent="0.25">
      <c r="A874" s="17" t="s">
        <v>331</v>
      </c>
      <c r="B874" s="17" t="s">
        <v>332</v>
      </c>
      <c r="C874" s="18">
        <v>42416</v>
      </c>
      <c r="D874" s="18">
        <v>42438</v>
      </c>
      <c r="E874" s="21">
        <v>22</v>
      </c>
      <c r="F874" s="17" t="s">
        <v>3700</v>
      </c>
      <c r="G874" s="17" t="s">
        <v>3701</v>
      </c>
      <c r="H874" s="16">
        <v>27</v>
      </c>
      <c r="I874" s="17" t="s">
        <v>3331</v>
      </c>
      <c r="J874" t="str">
        <f t="shared" si="27"/>
        <v>I50.33, J96.21, J18.9, B37.0, E11.65, E88.81, J96.22, E66.2, F11.20, J44.1, Z68.45, L97.229, I27.2, Z99.81, E03.9, I89.0, I10, Y95, Z79.4, Z87.891, K59.00, I87.2, Z88.0, G89.29, Z91.19, F32.9, R21</v>
      </c>
      <c r="K874" s="33" t="str">
        <f t="shared" si="28"/>
        <v/>
      </c>
    </row>
    <row r="875" spans="1:11" x14ac:dyDescent="0.25">
      <c r="A875" s="17" t="s">
        <v>331</v>
      </c>
      <c r="B875" s="17" t="s">
        <v>332</v>
      </c>
      <c r="C875" s="18">
        <v>42416</v>
      </c>
      <c r="D875" s="18">
        <v>42438</v>
      </c>
      <c r="E875" s="21">
        <v>22</v>
      </c>
      <c r="F875" s="17" t="s">
        <v>1028</v>
      </c>
      <c r="G875" s="17" t="s">
        <v>1029</v>
      </c>
      <c r="H875" s="16">
        <v>28</v>
      </c>
      <c r="I875" s="17" t="s">
        <v>3237</v>
      </c>
      <c r="J875" t="str">
        <f t="shared" si="27"/>
        <v>I50.33, J96.21, J18.9, B37.0, E11.65, E88.81, J96.22, E66.2, F11.20, J44.1, Z68.45, L97.229, I27.2, Z99.81, E03.9, I89.0, I10, Y95, Z79.4, Z87.891, K59.00, I87.2, Z88.0, G89.29, Z91.19, F32.9, R21, K75.81</v>
      </c>
      <c r="K875" s="33" t="str">
        <f t="shared" si="28"/>
        <v>Last</v>
      </c>
    </row>
    <row r="876" spans="1:11" x14ac:dyDescent="0.25">
      <c r="A876" s="17" t="s">
        <v>336</v>
      </c>
      <c r="B876" s="17" t="s">
        <v>337</v>
      </c>
      <c r="C876" s="18">
        <v>42389</v>
      </c>
      <c r="D876" s="18">
        <v>42419</v>
      </c>
      <c r="E876" s="21">
        <v>30</v>
      </c>
      <c r="F876" s="17" t="s">
        <v>148</v>
      </c>
      <c r="G876" s="17" t="s">
        <v>149</v>
      </c>
      <c r="H876" s="16">
        <v>1</v>
      </c>
      <c r="I876" s="17" t="s">
        <v>3237</v>
      </c>
      <c r="J876" t="str">
        <f t="shared" si="27"/>
        <v>J96.21</v>
      </c>
      <c r="K876" s="33" t="str">
        <f t="shared" si="28"/>
        <v/>
      </c>
    </row>
    <row r="877" spans="1:11" x14ac:dyDescent="0.25">
      <c r="A877" s="17" t="s">
        <v>336</v>
      </c>
      <c r="B877" s="17" t="s">
        <v>337</v>
      </c>
      <c r="C877" s="18">
        <v>42389</v>
      </c>
      <c r="D877" s="18">
        <v>42419</v>
      </c>
      <c r="E877" s="21">
        <v>30</v>
      </c>
      <c r="F877" s="17" t="s">
        <v>3275</v>
      </c>
      <c r="G877" s="17" t="s">
        <v>3276</v>
      </c>
      <c r="H877" s="16">
        <v>2</v>
      </c>
      <c r="I877" s="17" t="s">
        <v>3331</v>
      </c>
      <c r="J877" t="str">
        <f t="shared" si="27"/>
        <v>J96.21, R65.20</v>
      </c>
      <c r="K877" s="33" t="str">
        <f t="shared" si="28"/>
        <v/>
      </c>
    </row>
    <row r="878" spans="1:11" x14ac:dyDescent="0.25">
      <c r="A878" s="17" t="s">
        <v>336</v>
      </c>
      <c r="B878" s="17" t="s">
        <v>337</v>
      </c>
      <c r="C878" s="18">
        <v>42389</v>
      </c>
      <c r="D878" s="18">
        <v>42419</v>
      </c>
      <c r="E878" s="21">
        <v>30</v>
      </c>
      <c r="F878" s="17" t="s">
        <v>740</v>
      </c>
      <c r="G878" s="17" t="s">
        <v>741</v>
      </c>
      <c r="H878" s="16">
        <v>3</v>
      </c>
      <c r="I878" s="17" t="s">
        <v>3237</v>
      </c>
      <c r="J878" t="str">
        <f t="shared" si="27"/>
        <v>J96.21, R65.20, J85.2</v>
      </c>
      <c r="K878" s="33" t="str">
        <f t="shared" si="28"/>
        <v/>
      </c>
    </row>
    <row r="879" spans="1:11" x14ac:dyDescent="0.25">
      <c r="A879" s="17" t="s">
        <v>336</v>
      </c>
      <c r="B879" s="17" t="s">
        <v>337</v>
      </c>
      <c r="C879" s="18">
        <v>42389</v>
      </c>
      <c r="D879" s="18">
        <v>42419</v>
      </c>
      <c r="E879" s="21">
        <v>30</v>
      </c>
      <c r="F879" s="17" t="s">
        <v>182</v>
      </c>
      <c r="G879" s="17" t="s">
        <v>183</v>
      </c>
      <c r="H879" s="16">
        <v>4</v>
      </c>
      <c r="I879" s="17" t="s">
        <v>3237</v>
      </c>
      <c r="J879" t="str">
        <f t="shared" si="27"/>
        <v>J96.21, R65.20, J85.2, I50.33</v>
      </c>
      <c r="K879" s="33" t="str">
        <f t="shared" si="28"/>
        <v/>
      </c>
    </row>
    <row r="880" spans="1:11" x14ac:dyDescent="0.25">
      <c r="A880" s="17" t="s">
        <v>336</v>
      </c>
      <c r="B880" s="17" t="s">
        <v>337</v>
      </c>
      <c r="C880" s="18">
        <v>42389</v>
      </c>
      <c r="D880" s="18">
        <v>42419</v>
      </c>
      <c r="E880" s="21">
        <v>30</v>
      </c>
      <c r="F880" s="17" t="s">
        <v>11</v>
      </c>
      <c r="G880" s="17" t="s">
        <v>12</v>
      </c>
      <c r="H880" s="16">
        <v>5</v>
      </c>
      <c r="I880" s="17" t="s">
        <v>3237</v>
      </c>
      <c r="J880" t="str">
        <f t="shared" si="27"/>
        <v>J96.21, R65.20, J85.2, I50.33, J18.9</v>
      </c>
      <c r="K880" s="33" t="str">
        <f t="shared" si="28"/>
        <v/>
      </c>
    </row>
    <row r="881" spans="1:11" x14ac:dyDescent="0.25">
      <c r="A881" s="17" t="s">
        <v>336</v>
      </c>
      <c r="B881" s="17" t="s">
        <v>337</v>
      </c>
      <c r="C881" s="18">
        <v>42389</v>
      </c>
      <c r="D881" s="18">
        <v>42419</v>
      </c>
      <c r="E881" s="21">
        <v>30</v>
      </c>
      <c r="F881" s="17" t="s">
        <v>22</v>
      </c>
      <c r="G881" s="17" t="s">
        <v>23</v>
      </c>
      <c r="H881" s="16">
        <v>6</v>
      </c>
      <c r="I881" s="17" t="s">
        <v>3237</v>
      </c>
      <c r="J881" t="str">
        <f t="shared" si="27"/>
        <v>J96.21, R65.20, J85.2, I50.33, J18.9, A41.9</v>
      </c>
      <c r="K881" s="33" t="str">
        <f t="shared" si="28"/>
        <v/>
      </c>
    </row>
    <row r="882" spans="1:11" x14ac:dyDescent="0.25">
      <c r="A882" s="17" t="s">
        <v>336</v>
      </c>
      <c r="B882" s="17" t="s">
        <v>337</v>
      </c>
      <c r="C882" s="18">
        <v>42389</v>
      </c>
      <c r="D882" s="18">
        <v>42419</v>
      </c>
      <c r="E882" s="21">
        <v>30</v>
      </c>
      <c r="F882" s="17" t="s">
        <v>3551</v>
      </c>
      <c r="G882" s="17" t="s">
        <v>3552</v>
      </c>
      <c r="H882" s="16">
        <v>7</v>
      </c>
      <c r="I882" s="17" t="s">
        <v>3237</v>
      </c>
      <c r="J882" t="str">
        <f t="shared" si="27"/>
        <v>J96.21, R65.20, J85.2, I50.33, J18.9, A41.9, I27.2</v>
      </c>
      <c r="K882" s="33" t="str">
        <f t="shared" si="28"/>
        <v/>
      </c>
    </row>
    <row r="883" spans="1:11" x14ac:dyDescent="0.25">
      <c r="A883" s="17" t="s">
        <v>336</v>
      </c>
      <c r="B883" s="17" t="s">
        <v>337</v>
      </c>
      <c r="C883" s="18">
        <v>42389</v>
      </c>
      <c r="D883" s="18">
        <v>42419</v>
      </c>
      <c r="E883" s="21">
        <v>30</v>
      </c>
      <c r="F883" s="17" t="s">
        <v>3269</v>
      </c>
      <c r="G883" s="17" t="s">
        <v>3270</v>
      </c>
      <c r="H883" s="16">
        <v>8</v>
      </c>
      <c r="I883" s="17" t="s">
        <v>3237</v>
      </c>
      <c r="J883" t="str">
        <f t="shared" si="27"/>
        <v>J96.21, R65.20, J85.2, I50.33, J18.9, A41.9, I27.2, I08.1</v>
      </c>
      <c r="K883" s="33" t="str">
        <f t="shared" si="28"/>
        <v/>
      </c>
    </row>
    <row r="884" spans="1:11" x14ac:dyDescent="0.25">
      <c r="A884" s="17" t="s">
        <v>336</v>
      </c>
      <c r="B884" s="17" t="s">
        <v>337</v>
      </c>
      <c r="C884" s="18">
        <v>42389</v>
      </c>
      <c r="D884" s="18">
        <v>42419</v>
      </c>
      <c r="E884" s="21">
        <v>30</v>
      </c>
      <c r="F884" s="17" t="s">
        <v>708</v>
      </c>
      <c r="G884" s="17" t="s">
        <v>709</v>
      </c>
      <c r="H884" s="16">
        <v>9</v>
      </c>
      <c r="I884" s="17" t="s">
        <v>3331</v>
      </c>
      <c r="J884" t="str">
        <f t="shared" si="27"/>
        <v>J96.21, R65.20, J85.2, I50.33, J18.9, A41.9, I27.2, I08.1, A04.7</v>
      </c>
      <c r="K884" s="33" t="str">
        <f t="shared" si="28"/>
        <v/>
      </c>
    </row>
    <row r="885" spans="1:11" x14ac:dyDescent="0.25">
      <c r="A885" s="17" t="s">
        <v>336</v>
      </c>
      <c r="B885" s="17" t="s">
        <v>337</v>
      </c>
      <c r="C885" s="18">
        <v>42389</v>
      </c>
      <c r="D885" s="18">
        <v>42419</v>
      </c>
      <c r="E885" s="21">
        <v>30</v>
      </c>
      <c r="F885" s="17" t="s">
        <v>112</v>
      </c>
      <c r="G885" s="17" t="s">
        <v>113</v>
      </c>
      <c r="H885" s="16">
        <v>10</v>
      </c>
      <c r="I885" s="17" t="s">
        <v>3237</v>
      </c>
      <c r="J885" t="str">
        <f t="shared" si="27"/>
        <v>J96.21, R65.20, J85.2, I50.33, J18.9, A41.9, I27.2, I08.1, A04.7, J44.1</v>
      </c>
      <c r="K885" s="33" t="str">
        <f t="shared" si="28"/>
        <v/>
      </c>
    </row>
    <row r="886" spans="1:11" x14ac:dyDescent="0.25">
      <c r="A886" s="17" t="s">
        <v>336</v>
      </c>
      <c r="B886" s="17" t="s">
        <v>337</v>
      </c>
      <c r="C886" s="18">
        <v>42389</v>
      </c>
      <c r="D886" s="18">
        <v>42419</v>
      </c>
      <c r="E886" s="21">
        <v>30</v>
      </c>
      <c r="F886" s="17" t="s">
        <v>1523</v>
      </c>
      <c r="G886" s="17" t="s">
        <v>1524</v>
      </c>
      <c r="H886" s="16">
        <v>11</v>
      </c>
      <c r="I886" s="17" t="s">
        <v>3331</v>
      </c>
      <c r="J886" t="str">
        <f t="shared" si="27"/>
        <v>J96.21, R65.20, J85.2, I50.33, J18.9, A41.9, I27.2, I08.1, A04.7, J44.1, J95.811</v>
      </c>
      <c r="K886" s="33" t="str">
        <f t="shared" si="28"/>
        <v/>
      </c>
    </row>
    <row r="887" spans="1:11" x14ac:dyDescent="0.25">
      <c r="A887" s="17" t="s">
        <v>336</v>
      </c>
      <c r="B887" s="17" t="s">
        <v>337</v>
      </c>
      <c r="C887" s="18">
        <v>42389</v>
      </c>
      <c r="D887" s="18">
        <v>42419</v>
      </c>
      <c r="E887" s="21">
        <v>30</v>
      </c>
      <c r="F887" s="17" t="s">
        <v>38</v>
      </c>
      <c r="G887" s="17" t="s">
        <v>39</v>
      </c>
      <c r="H887" s="16">
        <v>12</v>
      </c>
      <c r="I887" s="17" t="s">
        <v>3331</v>
      </c>
      <c r="J887" t="str">
        <f t="shared" si="27"/>
        <v>J96.21, R65.20, J85.2, I50.33, J18.9, A41.9, I27.2, I08.1, A04.7, J44.1, J95.811, N17.9</v>
      </c>
      <c r="K887" s="33" t="str">
        <f t="shared" si="28"/>
        <v/>
      </c>
    </row>
    <row r="888" spans="1:11" x14ac:dyDescent="0.25">
      <c r="A888" s="17" t="s">
        <v>336</v>
      </c>
      <c r="B888" s="17" t="s">
        <v>337</v>
      </c>
      <c r="C888" s="18">
        <v>42389</v>
      </c>
      <c r="D888" s="18">
        <v>42419</v>
      </c>
      <c r="E888" s="21">
        <v>30</v>
      </c>
      <c r="F888" s="17" t="s">
        <v>1778</v>
      </c>
      <c r="G888" s="17" t="s">
        <v>1779</v>
      </c>
      <c r="H888" s="16">
        <v>13</v>
      </c>
      <c r="I888" s="17" t="s">
        <v>3237</v>
      </c>
      <c r="J888" t="str">
        <f t="shared" si="27"/>
        <v>J96.21, R65.20, J85.2, I50.33, J18.9, A41.9, I27.2, I08.1, A04.7, J44.1, J95.811, N17.9, J90</v>
      </c>
      <c r="K888" s="33" t="str">
        <f t="shared" si="28"/>
        <v/>
      </c>
    </row>
    <row r="889" spans="1:11" x14ac:dyDescent="0.25">
      <c r="A889" s="17" t="s">
        <v>336</v>
      </c>
      <c r="B889" s="17" t="s">
        <v>337</v>
      </c>
      <c r="C889" s="18">
        <v>42389</v>
      </c>
      <c r="D889" s="18">
        <v>42419</v>
      </c>
      <c r="E889" s="21">
        <v>30</v>
      </c>
      <c r="F889" s="17" t="s">
        <v>3261</v>
      </c>
      <c r="G889" s="17" t="s">
        <v>3262</v>
      </c>
      <c r="H889" s="16">
        <v>14</v>
      </c>
      <c r="I889" s="17" t="s">
        <v>3237</v>
      </c>
      <c r="J889" t="str">
        <f t="shared" si="27"/>
        <v>J96.21, R65.20, J85.2, I50.33, J18.9, A41.9, I27.2, I08.1, A04.7, J44.1, J95.811, N17.9, J90, Z66</v>
      </c>
      <c r="K889" s="33" t="str">
        <f t="shared" si="28"/>
        <v/>
      </c>
    </row>
    <row r="890" spans="1:11" x14ac:dyDescent="0.25">
      <c r="A890" s="17" t="s">
        <v>336</v>
      </c>
      <c r="B890" s="17" t="s">
        <v>337</v>
      </c>
      <c r="C890" s="18">
        <v>42389</v>
      </c>
      <c r="D890" s="18">
        <v>42419</v>
      </c>
      <c r="E890" s="21">
        <v>30</v>
      </c>
      <c r="F890" s="17" t="s">
        <v>3657</v>
      </c>
      <c r="G890" s="17" t="s">
        <v>3658</v>
      </c>
      <c r="H890" s="16">
        <v>15</v>
      </c>
      <c r="I890" s="17" t="s">
        <v>13</v>
      </c>
      <c r="J890" t="str">
        <f t="shared" si="27"/>
        <v>J96.21, R65.20, J85.2, I50.33, J18.9, A41.9, I27.2, I08.1, A04.7, J44.1, J95.811, N17.9, J90, Z66, Z51.5</v>
      </c>
      <c r="K890" s="33" t="str">
        <f t="shared" si="28"/>
        <v/>
      </c>
    </row>
    <row r="891" spans="1:11" x14ac:dyDescent="0.25">
      <c r="A891" s="17" t="s">
        <v>336</v>
      </c>
      <c r="B891" s="17" t="s">
        <v>337</v>
      </c>
      <c r="C891" s="18">
        <v>42389</v>
      </c>
      <c r="D891" s="18">
        <v>42419</v>
      </c>
      <c r="E891" s="21">
        <v>30</v>
      </c>
      <c r="F891" s="17" t="s">
        <v>3706</v>
      </c>
      <c r="G891" s="17" t="s">
        <v>3707</v>
      </c>
      <c r="H891" s="16">
        <v>16</v>
      </c>
      <c r="I891" s="17" t="s">
        <v>3237</v>
      </c>
      <c r="J891" t="str">
        <f t="shared" si="27"/>
        <v>J96.21, R65.20, J85.2, I50.33, J18.9, A41.9, I27.2, I08.1, A04.7, J44.1, J95.811, N17.9, J90, Z66, Z51.5, J98.8</v>
      </c>
      <c r="K891" s="33" t="str">
        <f t="shared" si="28"/>
        <v/>
      </c>
    </row>
    <row r="892" spans="1:11" x14ac:dyDescent="0.25">
      <c r="A892" s="17" t="s">
        <v>336</v>
      </c>
      <c r="B892" s="17" t="s">
        <v>337</v>
      </c>
      <c r="C892" s="18">
        <v>42389</v>
      </c>
      <c r="D892" s="18">
        <v>42419</v>
      </c>
      <c r="E892" s="21">
        <v>30</v>
      </c>
      <c r="F892" s="17" t="s">
        <v>3704</v>
      </c>
      <c r="G892" s="17" t="s">
        <v>3705</v>
      </c>
      <c r="H892" s="16">
        <v>17</v>
      </c>
      <c r="I892" s="17" t="s">
        <v>3331</v>
      </c>
      <c r="J892" t="str">
        <f t="shared" si="27"/>
        <v>J96.21, R65.20, J85.2, I50.33, J18.9, A41.9, I27.2, I08.1, A04.7, J44.1, J95.811, N17.9, J90, Z66, Z51.5, J98.8, I46.9</v>
      </c>
      <c r="K892" s="33" t="str">
        <f t="shared" si="28"/>
        <v/>
      </c>
    </row>
    <row r="893" spans="1:11" x14ac:dyDescent="0.25">
      <c r="A893" s="17" t="s">
        <v>336</v>
      </c>
      <c r="B893" s="17" t="s">
        <v>337</v>
      </c>
      <c r="C893" s="18">
        <v>42389</v>
      </c>
      <c r="D893" s="18">
        <v>42419</v>
      </c>
      <c r="E893" s="21">
        <v>30</v>
      </c>
      <c r="F893" s="17" t="s">
        <v>114</v>
      </c>
      <c r="G893" s="17" t="s">
        <v>115</v>
      </c>
      <c r="H893" s="16">
        <v>18</v>
      </c>
      <c r="I893" s="17" t="s">
        <v>3237</v>
      </c>
      <c r="J893" t="str">
        <f t="shared" si="27"/>
        <v>J96.21, R65.20, J85.2, I50.33, J18.9, A41.9, I27.2, I08.1, A04.7, J44.1, J95.811, N17.9, J90, Z66, Z51.5, J98.8, I46.9, J96.22</v>
      </c>
      <c r="K893" s="33" t="str">
        <f t="shared" si="28"/>
        <v/>
      </c>
    </row>
    <row r="894" spans="1:11" x14ac:dyDescent="0.25">
      <c r="A894" s="17" t="s">
        <v>336</v>
      </c>
      <c r="B894" s="17" t="s">
        <v>337</v>
      </c>
      <c r="C894" s="18">
        <v>42389</v>
      </c>
      <c r="D894" s="18">
        <v>42419</v>
      </c>
      <c r="E894" s="21">
        <v>30</v>
      </c>
      <c r="F894" s="17" t="s">
        <v>3710</v>
      </c>
      <c r="G894" s="17" t="s">
        <v>3711</v>
      </c>
      <c r="H894" s="16">
        <v>19</v>
      </c>
      <c r="I894" s="17" t="s">
        <v>3331</v>
      </c>
      <c r="J894" t="str">
        <f t="shared" si="27"/>
        <v>J96.21, R65.20, J85.2, I50.33, J18.9, A41.9, I27.2, I08.1, A04.7, J44.1, J95.811, N17.9, J90, Z66, Z51.5, J98.8, I46.9, J96.22, Y84.4</v>
      </c>
      <c r="K894" s="33" t="str">
        <f t="shared" si="28"/>
        <v/>
      </c>
    </row>
    <row r="895" spans="1:11" x14ac:dyDescent="0.25">
      <c r="A895" s="17" t="s">
        <v>336</v>
      </c>
      <c r="B895" s="17" t="s">
        <v>337</v>
      </c>
      <c r="C895" s="18">
        <v>42389</v>
      </c>
      <c r="D895" s="18">
        <v>42419</v>
      </c>
      <c r="E895" s="21">
        <v>30</v>
      </c>
      <c r="F895" s="17" t="s">
        <v>3708</v>
      </c>
      <c r="G895" s="17" t="s">
        <v>3709</v>
      </c>
      <c r="H895" s="16">
        <v>20</v>
      </c>
      <c r="I895" s="17" t="s">
        <v>3237</v>
      </c>
      <c r="J895" t="str">
        <f t="shared" si="27"/>
        <v>J96.21, R65.20, J85.2, I50.33, J18.9, A41.9, I27.2, I08.1, A04.7, J44.1, J95.811, N17.9, J90, Z66, Z51.5, J98.8, I46.9, J96.22, Y84.4, R73.09</v>
      </c>
      <c r="K895" s="33" t="str">
        <f t="shared" si="28"/>
        <v/>
      </c>
    </row>
    <row r="896" spans="1:11" x14ac:dyDescent="0.25">
      <c r="A896" s="17" t="s">
        <v>336</v>
      </c>
      <c r="B896" s="17" t="s">
        <v>337</v>
      </c>
      <c r="C896" s="18">
        <v>42389</v>
      </c>
      <c r="D896" s="18">
        <v>42419</v>
      </c>
      <c r="E896" s="21">
        <v>30</v>
      </c>
      <c r="F896" s="17" t="s">
        <v>3402</v>
      </c>
      <c r="G896" s="17" t="s">
        <v>3403</v>
      </c>
      <c r="H896" s="16">
        <v>21</v>
      </c>
      <c r="I896" s="17" t="s">
        <v>3237</v>
      </c>
      <c r="J896" t="str">
        <f t="shared" si="27"/>
        <v>J96.21, R65.20, J85.2, I50.33, J18.9, A41.9, I27.2, I08.1, A04.7, J44.1, J95.811, N17.9, J90, Z66, Z51.5, J98.8, I46.9, J96.22, Y84.4, R73.09, F17.210</v>
      </c>
      <c r="K896" s="33" t="str">
        <f t="shared" si="28"/>
        <v/>
      </c>
    </row>
    <row r="897" spans="1:11" x14ac:dyDescent="0.25">
      <c r="A897" s="17" t="s">
        <v>336</v>
      </c>
      <c r="B897" s="17" t="s">
        <v>337</v>
      </c>
      <c r="C897" s="18">
        <v>42389</v>
      </c>
      <c r="D897" s="18">
        <v>42419</v>
      </c>
      <c r="E897" s="21">
        <v>30</v>
      </c>
      <c r="F897" s="17" t="s">
        <v>594</v>
      </c>
      <c r="G897" s="17" t="s">
        <v>595</v>
      </c>
      <c r="H897" s="16">
        <v>22</v>
      </c>
      <c r="I897" s="17" t="s">
        <v>3237</v>
      </c>
      <c r="J897" t="str">
        <f t="shared" si="27"/>
        <v>J96.21, R65.20, J85.2, I50.33, J18.9, A41.9, I27.2, I08.1, A04.7, J44.1, J95.811, N17.9, J90, Z66, Z51.5, J98.8, I46.9, J96.22, Y84.4, R73.09, F17.210, I10</v>
      </c>
      <c r="K897" s="33" t="str">
        <f t="shared" si="28"/>
        <v>Last</v>
      </c>
    </row>
    <row r="898" spans="1:11" x14ac:dyDescent="0.25">
      <c r="A898" s="17" t="s">
        <v>342</v>
      </c>
      <c r="B898" s="17" t="s">
        <v>343</v>
      </c>
      <c r="C898" s="18">
        <v>42400</v>
      </c>
      <c r="D898" s="18">
        <v>42408</v>
      </c>
      <c r="E898" s="21">
        <v>8</v>
      </c>
      <c r="F898" s="17" t="s">
        <v>344</v>
      </c>
      <c r="G898" s="17" t="s">
        <v>345</v>
      </c>
      <c r="H898" s="16">
        <v>1</v>
      </c>
      <c r="I898" s="17" t="s">
        <v>3237</v>
      </c>
      <c r="J898" t="str">
        <f t="shared" si="27"/>
        <v>A41.50</v>
      </c>
      <c r="K898" s="33" t="str">
        <f t="shared" si="28"/>
        <v/>
      </c>
    </row>
    <row r="899" spans="1:11" x14ac:dyDescent="0.25">
      <c r="A899" s="17" t="s">
        <v>342</v>
      </c>
      <c r="B899" s="17" t="s">
        <v>343</v>
      </c>
      <c r="C899" s="18">
        <v>42400</v>
      </c>
      <c r="D899" s="18">
        <v>42408</v>
      </c>
      <c r="E899" s="21">
        <v>8</v>
      </c>
      <c r="F899" s="17" t="s">
        <v>38</v>
      </c>
      <c r="G899" s="17" t="s">
        <v>39</v>
      </c>
      <c r="H899" s="16">
        <v>2</v>
      </c>
      <c r="I899" s="17" t="s">
        <v>3237</v>
      </c>
      <c r="J899" t="str">
        <f t="shared" si="27"/>
        <v>A41.50, N17.9</v>
      </c>
      <c r="K899" s="33" t="str">
        <f t="shared" si="28"/>
        <v/>
      </c>
    </row>
    <row r="900" spans="1:11" x14ac:dyDescent="0.25">
      <c r="A900" s="17" t="s">
        <v>342</v>
      </c>
      <c r="B900" s="17" t="s">
        <v>343</v>
      </c>
      <c r="C900" s="18">
        <v>42400</v>
      </c>
      <c r="D900" s="18">
        <v>42408</v>
      </c>
      <c r="E900" s="21">
        <v>8</v>
      </c>
      <c r="F900" s="17" t="s">
        <v>3440</v>
      </c>
      <c r="G900" s="17" t="s">
        <v>3441</v>
      </c>
      <c r="H900" s="16">
        <v>3</v>
      </c>
      <c r="I900" s="17" t="s">
        <v>3237</v>
      </c>
      <c r="J900" t="str">
        <f t="shared" si="27"/>
        <v>A41.50, N17.9, E46</v>
      </c>
      <c r="K900" s="33" t="str">
        <f t="shared" si="28"/>
        <v/>
      </c>
    </row>
    <row r="901" spans="1:11" x14ac:dyDescent="0.25">
      <c r="A901" s="17" t="s">
        <v>342</v>
      </c>
      <c r="B901" s="17" t="s">
        <v>343</v>
      </c>
      <c r="C901" s="18">
        <v>42400</v>
      </c>
      <c r="D901" s="18">
        <v>42408</v>
      </c>
      <c r="E901" s="21">
        <v>8</v>
      </c>
      <c r="F901" s="17" t="s">
        <v>3722</v>
      </c>
      <c r="G901" s="17" t="s">
        <v>3723</v>
      </c>
      <c r="H901" s="16">
        <v>4</v>
      </c>
      <c r="I901" s="17" t="s">
        <v>3237</v>
      </c>
      <c r="J901" t="str">
        <f t="shared" si="27"/>
        <v>A41.50, N17.9, E46, L89.43</v>
      </c>
      <c r="K901" s="33" t="str">
        <f t="shared" si="28"/>
        <v/>
      </c>
    </row>
    <row r="902" spans="1:11" x14ac:dyDescent="0.25">
      <c r="A902" s="17" t="s">
        <v>342</v>
      </c>
      <c r="B902" s="17" t="s">
        <v>343</v>
      </c>
      <c r="C902" s="18">
        <v>42400</v>
      </c>
      <c r="D902" s="18">
        <v>42408</v>
      </c>
      <c r="E902" s="21">
        <v>8</v>
      </c>
      <c r="F902" s="17" t="s">
        <v>1638</v>
      </c>
      <c r="G902" s="17" t="s">
        <v>1639</v>
      </c>
      <c r="H902" s="16">
        <v>5</v>
      </c>
      <c r="I902" s="17" t="s">
        <v>3237</v>
      </c>
      <c r="J902" t="str">
        <f t="shared" ref="J902:J965" si="29">IF(B902=B901,J901&amp;", "&amp;F902,F902)</f>
        <v>A41.50, N17.9, E46, L89.43, N39.0</v>
      </c>
      <c r="K902" s="33" t="str">
        <f t="shared" si="28"/>
        <v/>
      </c>
    </row>
    <row r="903" spans="1:11" x14ac:dyDescent="0.25">
      <c r="A903" s="17" t="s">
        <v>342</v>
      </c>
      <c r="B903" s="17" t="s">
        <v>343</v>
      </c>
      <c r="C903" s="18">
        <v>42400</v>
      </c>
      <c r="D903" s="18">
        <v>42408</v>
      </c>
      <c r="E903" s="21">
        <v>8</v>
      </c>
      <c r="F903" s="17" t="s">
        <v>3267</v>
      </c>
      <c r="G903" s="17" t="s">
        <v>3268</v>
      </c>
      <c r="H903" s="16">
        <v>6</v>
      </c>
      <c r="I903" s="17" t="s">
        <v>3237</v>
      </c>
      <c r="J903" t="str">
        <f t="shared" si="29"/>
        <v>A41.50, N17.9, E46, L89.43, N39.0, E11.9</v>
      </c>
      <c r="K903" s="33" t="str">
        <f t="shared" si="28"/>
        <v/>
      </c>
    </row>
    <row r="904" spans="1:11" x14ac:dyDescent="0.25">
      <c r="A904" s="17" t="s">
        <v>342</v>
      </c>
      <c r="B904" s="17" t="s">
        <v>343</v>
      </c>
      <c r="C904" s="18">
        <v>42400</v>
      </c>
      <c r="D904" s="18">
        <v>42408</v>
      </c>
      <c r="E904" s="21">
        <v>8</v>
      </c>
      <c r="F904" s="17" t="s">
        <v>3462</v>
      </c>
      <c r="G904" s="17" t="s">
        <v>3463</v>
      </c>
      <c r="H904" s="16">
        <v>7</v>
      </c>
      <c r="I904" s="17" t="s">
        <v>3237</v>
      </c>
      <c r="J904" t="str">
        <f t="shared" si="29"/>
        <v>A41.50, N17.9, E46, L89.43, N39.0, E11.9, B96.20</v>
      </c>
      <c r="K904" s="33" t="str">
        <f t="shared" si="28"/>
        <v/>
      </c>
    </row>
    <row r="905" spans="1:11" x14ac:dyDescent="0.25">
      <c r="A905" s="17" t="s">
        <v>342</v>
      </c>
      <c r="B905" s="17" t="s">
        <v>343</v>
      </c>
      <c r="C905" s="18">
        <v>42400</v>
      </c>
      <c r="D905" s="18">
        <v>42408</v>
      </c>
      <c r="E905" s="21">
        <v>8</v>
      </c>
      <c r="F905" s="17" t="s">
        <v>3718</v>
      </c>
      <c r="G905" s="17" t="s">
        <v>3719</v>
      </c>
      <c r="H905" s="16">
        <v>8</v>
      </c>
      <c r="I905" s="17" t="s">
        <v>3237</v>
      </c>
      <c r="J905" t="str">
        <f t="shared" si="29"/>
        <v>A41.50, N17.9, E46, L89.43, N39.0, E11.9, B96.20, L89.314</v>
      </c>
      <c r="K905" s="33" t="str">
        <f t="shared" si="28"/>
        <v/>
      </c>
    </row>
    <row r="906" spans="1:11" x14ac:dyDescent="0.25">
      <c r="A906" s="17" t="s">
        <v>342</v>
      </c>
      <c r="B906" s="17" t="s">
        <v>343</v>
      </c>
      <c r="C906" s="18">
        <v>42400</v>
      </c>
      <c r="D906" s="18">
        <v>42408</v>
      </c>
      <c r="E906" s="21">
        <v>8</v>
      </c>
      <c r="F906" s="17" t="s">
        <v>3716</v>
      </c>
      <c r="G906" s="17" t="s">
        <v>3717</v>
      </c>
      <c r="H906" s="16">
        <v>9</v>
      </c>
      <c r="I906" s="17" t="s">
        <v>3237</v>
      </c>
      <c r="J906" t="str">
        <f t="shared" si="29"/>
        <v>A41.50, N17.9, E46, L89.43, N39.0, E11.9, B96.20, L89.314, J98.11</v>
      </c>
      <c r="K906" s="33" t="str">
        <f t="shared" si="28"/>
        <v/>
      </c>
    </row>
    <row r="907" spans="1:11" x14ac:dyDescent="0.25">
      <c r="A907" s="17" t="s">
        <v>342</v>
      </c>
      <c r="B907" s="17" t="s">
        <v>343</v>
      </c>
      <c r="C907" s="18">
        <v>42400</v>
      </c>
      <c r="D907" s="18">
        <v>42408</v>
      </c>
      <c r="E907" s="21">
        <v>8</v>
      </c>
      <c r="F907" s="17" t="s">
        <v>3275</v>
      </c>
      <c r="G907" s="17" t="s">
        <v>3276</v>
      </c>
      <c r="H907" s="16">
        <v>10</v>
      </c>
      <c r="I907" s="17" t="s">
        <v>3237</v>
      </c>
      <c r="J907" t="str">
        <f t="shared" si="29"/>
        <v>A41.50, N17.9, E46, L89.43, N39.0, E11.9, B96.20, L89.314, J98.11, R65.20</v>
      </c>
      <c r="K907" s="33" t="str">
        <f t="shared" si="28"/>
        <v/>
      </c>
    </row>
    <row r="908" spans="1:11" x14ac:dyDescent="0.25">
      <c r="A908" s="17" t="s">
        <v>342</v>
      </c>
      <c r="B908" s="17" t="s">
        <v>343</v>
      </c>
      <c r="C908" s="18">
        <v>42400</v>
      </c>
      <c r="D908" s="18">
        <v>42408</v>
      </c>
      <c r="E908" s="21">
        <v>8</v>
      </c>
      <c r="F908" s="17" t="s">
        <v>3528</v>
      </c>
      <c r="G908" s="17" t="s">
        <v>3529</v>
      </c>
      <c r="H908" s="16">
        <v>11</v>
      </c>
      <c r="I908" s="17" t="s">
        <v>13</v>
      </c>
      <c r="J908" t="str">
        <f t="shared" si="29"/>
        <v>A41.50, N17.9, E46, L89.43, N39.0, E11.9, B96.20, L89.314, J98.11, R65.20, Z93.3</v>
      </c>
      <c r="K908" s="33" t="str">
        <f t="shared" si="28"/>
        <v/>
      </c>
    </row>
    <row r="909" spans="1:11" x14ac:dyDescent="0.25">
      <c r="A909" s="17" t="s">
        <v>342</v>
      </c>
      <c r="B909" s="17" t="s">
        <v>343</v>
      </c>
      <c r="C909" s="18">
        <v>42400</v>
      </c>
      <c r="D909" s="18">
        <v>42408</v>
      </c>
      <c r="E909" s="21">
        <v>8</v>
      </c>
      <c r="F909" s="17" t="s">
        <v>3238</v>
      </c>
      <c r="G909" s="17" t="s">
        <v>3239</v>
      </c>
      <c r="H909" s="16">
        <v>12</v>
      </c>
      <c r="I909" s="17" t="s">
        <v>3237</v>
      </c>
      <c r="J909" t="str">
        <f t="shared" si="29"/>
        <v>A41.50, N17.9, E46, L89.43, N39.0, E11.9, B96.20, L89.314, J98.11, R65.20, Z93.3, E78.5</v>
      </c>
      <c r="K909" s="33" t="str">
        <f t="shared" si="28"/>
        <v/>
      </c>
    </row>
    <row r="910" spans="1:11" x14ac:dyDescent="0.25">
      <c r="A910" s="17" t="s">
        <v>342</v>
      </c>
      <c r="B910" s="17" t="s">
        <v>343</v>
      </c>
      <c r="C910" s="18">
        <v>42400</v>
      </c>
      <c r="D910" s="18">
        <v>42408</v>
      </c>
      <c r="E910" s="21">
        <v>8</v>
      </c>
      <c r="F910" s="17" t="s">
        <v>3720</v>
      </c>
      <c r="G910" s="17" t="s">
        <v>3721</v>
      </c>
      <c r="H910" s="16">
        <v>13</v>
      </c>
      <c r="I910" s="17" t="s">
        <v>3237</v>
      </c>
      <c r="J910" t="str">
        <f t="shared" si="29"/>
        <v>A41.50, N17.9, E46, L89.43, N39.0, E11.9, B96.20, L89.314, J98.11, R65.20, Z93.3, E78.5, L89.322</v>
      </c>
      <c r="K910" s="33" t="str">
        <f t="shared" si="28"/>
        <v/>
      </c>
    </row>
    <row r="911" spans="1:11" x14ac:dyDescent="0.25">
      <c r="A911" s="17" t="s">
        <v>342</v>
      </c>
      <c r="B911" s="17" t="s">
        <v>343</v>
      </c>
      <c r="C911" s="18">
        <v>42400</v>
      </c>
      <c r="D911" s="18">
        <v>42408</v>
      </c>
      <c r="E911" s="21">
        <v>8</v>
      </c>
      <c r="F911" s="17" t="s">
        <v>3714</v>
      </c>
      <c r="G911" s="17" t="s">
        <v>3715</v>
      </c>
      <c r="H911" s="16">
        <v>14</v>
      </c>
      <c r="I911" s="17" t="s">
        <v>3237</v>
      </c>
      <c r="J911" t="str">
        <f t="shared" si="29"/>
        <v>A41.50, N17.9, E46, L89.43, N39.0, E11.9, B96.20, L89.314, J98.11, R65.20, Z93.3, E78.5, L89.322, G80.8</v>
      </c>
      <c r="K911" s="33" t="str">
        <f t="shared" si="28"/>
        <v/>
      </c>
    </row>
    <row r="912" spans="1:11" x14ac:dyDescent="0.25">
      <c r="A912" s="17" t="s">
        <v>342</v>
      </c>
      <c r="B912" s="17" t="s">
        <v>343</v>
      </c>
      <c r="C912" s="18">
        <v>42400</v>
      </c>
      <c r="D912" s="18">
        <v>42408</v>
      </c>
      <c r="E912" s="21">
        <v>8</v>
      </c>
      <c r="F912" s="17" t="s">
        <v>3320</v>
      </c>
      <c r="G912" s="17" t="s">
        <v>3321</v>
      </c>
      <c r="H912" s="16">
        <v>15</v>
      </c>
      <c r="I912" s="17" t="s">
        <v>3237</v>
      </c>
      <c r="J912" t="str">
        <f t="shared" si="29"/>
        <v>A41.50, N17.9, E46, L89.43, N39.0, E11.9, B96.20, L89.314, J98.11, R65.20, Z93.3, E78.5, L89.322, G80.8, G47.33</v>
      </c>
      <c r="K912" s="33" t="str">
        <f t="shared" si="28"/>
        <v/>
      </c>
    </row>
    <row r="913" spans="1:11" x14ac:dyDescent="0.25">
      <c r="A913" s="17" t="s">
        <v>342</v>
      </c>
      <c r="B913" s="17" t="s">
        <v>343</v>
      </c>
      <c r="C913" s="18">
        <v>42400</v>
      </c>
      <c r="D913" s="18">
        <v>42408</v>
      </c>
      <c r="E913" s="21">
        <v>8</v>
      </c>
      <c r="F913" s="17" t="s">
        <v>3726</v>
      </c>
      <c r="G913" s="17" t="s">
        <v>3727</v>
      </c>
      <c r="H913" s="16">
        <v>16</v>
      </c>
      <c r="I913" s="17" t="s">
        <v>3237</v>
      </c>
      <c r="J913" t="str">
        <f t="shared" si="29"/>
        <v>A41.50, N17.9, E46, L89.43, N39.0, E11.9, B96.20, L89.314, J98.11, R65.20, Z93.3, E78.5, L89.322, G80.8, G47.33, N28.9</v>
      </c>
      <c r="K913" s="33" t="str">
        <f t="shared" si="28"/>
        <v/>
      </c>
    </row>
    <row r="914" spans="1:11" x14ac:dyDescent="0.25">
      <c r="A914" s="17" t="s">
        <v>342</v>
      </c>
      <c r="B914" s="17" t="s">
        <v>343</v>
      </c>
      <c r="C914" s="18">
        <v>42400</v>
      </c>
      <c r="D914" s="18">
        <v>42408</v>
      </c>
      <c r="E914" s="21">
        <v>8</v>
      </c>
      <c r="F914" s="17" t="s">
        <v>3724</v>
      </c>
      <c r="G914" s="17" t="s">
        <v>3725</v>
      </c>
      <c r="H914" s="16">
        <v>17</v>
      </c>
      <c r="I914" s="17" t="s">
        <v>3237</v>
      </c>
      <c r="J914" t="str">
        <f t="shared" si="29"/>
        <v>A41.50, N17.9, E46, L89.43, N39.0, E11.9, B96.20, L89.314, J98.11, R65.20, Z93.3, E78.5, L89.322, G80.8, G47.33, N28.9, M62.469</v>
      </c>
      <c r="K914" s="33" t="str">
        <f t="shared" si="28"/>
        <v/>
      </c>
    </row>
    <row r="915" spans="1:11" x14ac:dyDescent="0.25">
      <c r="A915" s="17" t="s">
        <v>342</v>
      </c>
      <c r="B915" s="17" t="s">
        <v>343</v>
      </c>
      <c r="C915" s="18">
        <v>42400</v>
      </c>
      <c r="D915" s="18">
        <v>42408</v>
      </c>
      <c r="E915" s="21">
        <v>8</v>
      </c>
      <c r="F915" s="17" t="s">
        <v>3734</v>
      </c>
      <c r="G915" s="17" t="s">
        <v>3735</v>
      </c>
      <c r="H915" s="16">
        <v>18</v>
      </c>
      <c r="I915" s="17" t="s">
        <v>13</v>
      </c>
      <c r="J915" t="str">
        <f t="shared" si="29"/>
        <v>A41.50, N17.9, E46, L89.43, N39.0, E11.9, B96.20, L89.314, J98.11, R65.20, Z93.3, E78.5, L89.322, G80.8, G47.33, N28.9, M62.469, Z89.421</v>
      </c>
      <c r="K915" s="33" t="str">
        <f t="shared" si="28"/>
        <v/>
      </c>
    </row>
    <row r="916" spans="1:11" x14ac:dyDescent="0.25">
      <c r="A916" s="17" t="s">
        <v>342</v>
      </c>
      <c r="B916" s="17" t="s">
        <v>343</v>
      </c>
      <c r="C916" s="18">
        <v>42400</v>
      </c>
      <c r="D916" s="18">
        <v>42408</v>
      </c>
      <c r="E916" s="21">
        <v>8</v>
      </c>
      <c r="F916" s="17" t="s">
        <v>3366</v>
      </c>
      <c r="G916" s="17" t="s">
        <v>3367</v>
      </c>
      <c r="H916" s="16">
        <v>19</v>
      </c>
      <c r="I916" s="17" t="s">
        <v>3237</v>
      </c>
      <c r="J916" t="str">
        <f t="shared" si="29"/>
        <v>A41.50, N17.9, E46, L89.43, N39.0, E11.9, B96.20, L89.314, J98.11, R65.20, Z93.3, E78.5, L89.322, G80.8, G47.33, N28.9, M62.469, Z89.421, E83.42</v>
      </c>
      <c r="K916" s="33" t="str">
        <f t="shared" si="28"/>
        <v/>
      </c>
    </row>
    <row r="917" spans="1:11" x14ac:dyDescent="0.25">
      <c r="A917" s="17" t="s">
        <v>342</v>
      </c>
      <c r="B917" s="17" t="s">
        <v>343</v>
      </c>
      <c r="C917" s="18">
        <v>42400</v>
      </c>
      <c r="D917" s="18">
        <v>42408</v>
      </c>
      <c r="E917" s="21">
        <v>8</v>
      </c>
      <c r="F917" s="17" t="s">
        <v>3344</v>
      </c>
      <c r="G917" s="17" t="s">
        <v>3345</v>
      </c>
      <c r="H917" s="16">
        <v>20</v>
      </c>
      <c r="I917" s="17" t="s">
        <v>13</v>
      </c>
      <c r="J917" t="str">
        <f t="shared" si="29"/>
        <v>A41.50, N17.9, E46, L89.43, N39.0, E11.9, B96.20, L89.314, J98.11, R65.20, Z93.3, E78.5, L89.322, G80.8, G47.33, N28.9, M62.469, Z89.421, E83.42, Z79.4</v>
      </c>
      <c r="K917" s="33" t="str">
        <f t="shared" si="28"/>
        <v/>
      </c>
    </row>
    <row r="918" spans="1:11" x14ac:dyDescent="0.25">
      <c r="A918" s="17" t="s">
        <v>342</v>
      </c>
      <c r="B918" s="17" t="s">
        <v>343</v>
      </c>
      <c r="C918" s="18">
        <v>42400</v>
      </c>
      <c r="D918" s="18">
        <v>42408</v>
      </c>
      <c r="E918" s="21">
        <v>8</v>
      </c>
      <c r="F918" s="17" t="s">
        <v>3712</v>
      </c>
      <c r="G918" s="17" t="s">
        <v>3713</v>
      </c>
      <c r="H918" s="16">
        <v>21</v>
      </c>
      <c r="I918" s="17" t="s">
        <v>3237</v>
      </c>
      <c r="J918" t="str">
        <f t="shared" si="29"/>
        <v>A41.50, N17.9, E46, L89.43, N39.0, E11.9, B96.20, L89.314, J98.11, R65.20, Z93.3, E78.5, L89.322, G80.8, G47.33, N28.9, M62.469, Z89.421, E83.42, Z79.4, B96.5</v>
      </c>
      <c r="K918" s="33" t="str">
        <f t="shared" ref="K918:K981" si="30">IF(B918&lt;&gt;B919,"Last","")</f>
        <v/>
      </c>
    </row>
    <row r="919" spans="1:11" x14ac:dyDescent="0.25">
      <c r="A919" s="17" t="s">
        <v>342</v>
      </c>
      <c r="B919" s="17" t="s">
        <v>343</v>
      </c>
      <c r="C919" s="18">
        <v>42400</v>
      </c>
      <c r="D919" s="18">
        <v>42408</v>
      </c>
      <c r="E919" s="21">
        <v>8</v>
      </c>
      <c r="F919" s="17" t="s">
        <v>3730</v>
      </c>
      <c r="G919" s="17" t="s">
        <v>3731</v>
      </c>
      <c r="H919" s="16">
        <v>22</v>
      </c>
      <c r="I919" s="17" t="s">
        <v>13</v>
      </c>
      <c r="J919" t="str">
        <f t="shared" si="29"/>
        <v>A41.50, N17.9, E46, L89.43, N39.0, E11.9, B96.20, L89.314, J98.11, R65.20, Z93.3, E78.5, L89.322, G80.8, G47.33, N28.9, M62.469, Z89.421, E83.42, Z79.4, B96.5, Z22.321</v>
      </c>
      <c r="K919" s="33" t="str">
        <f t="shared" si="30"/>
        <v/>
      </c>
    </row>
    <row r="920" spans="1:11" x14ac:dyDescent="0.25">
      <c r="A920" s="17" t="s">
        <v>342</v>
      </c>
      <c r="B920" s="17" t="s">
        <v>343</v>
      </c>
      <c r="C920" s="18">
        <v>42400</v>
      </c>
      <c r="D920" s="18">
        <v>42408</v>
      </c>
      <c r="E920" s="21">
        <v>8</v>
      </c>
      <c r="F920" s="17" t="s">
        <v>893</v>
      </c>
      <c r="G920" s="17" t="s">
        <v>894</v>
      </c>
      <c r="H920" s="16">
        <v>23</v>
      </c>
      <c r="I920" s="17" t="s">
        <v>3237</v>
      </c>
      <c r="J920" t="str">
        <f t="shared" si="29"/>
        <v>A41.50, N17.9, E46, L89.43, N39.0, E11.9, B96.20, L89.314, J98.11, R65.20, Z93.3, E78.5, L89.322, G80.8, G47.33, N28.9, M62.469, Z89.421, E83.42, Z79.4, B96.5, Z22.321, D50.9</v>
      </c>
      <c r="K920" s="33" t="str">
        <f t="shared" si="30"/>
        <v/>
      </c>
    </row>
    <row r="921" spans="1:11" x14ac:dyDescent="0.25">
      <c r="A921" s="17" t="s">
        <v>342</v>
      </c>
      <c r="B921" s="17" t="s">
        <v>343</v>
      </c>
      <c r="C921" s="18">
        <v>42400</v>
      </c>
      <c r="D921" s="18">
        <v>42408</v>
      </c>
      <c r="E921" s="21">
        <v>8</v>
      </c>
      <c r="F921" s="17" t="s">
        <v>3728</v>
      </c>
      <c r="G921" s="17" t="s">
        <v>3729</v>
      </c>
      <c r="H921" s="16">
        <v>24</v>
      </c>
      <c r="I921" s="17" t="s">
        <v>3237</v>
      </c>
      <c r="J921" t="str">
        <f t="shared" si="29"/>
        <v>A41.50, N17.9, E46, L89.43, N39.0, E11.9, B96.20, L89.314, J98.11, R65.20, Z93.3, E78.5, L89.322, G80.8, G47.33, N28.9, M62.469, Z89.421, E83.42, Z79.4, B96.5, Z22.321, D50.9, S80.211A</v>
      </c>
      <c r="K921" s="33" t="str">
        <f t="shared" si="30"/>
        <v/>
      </c>
    </row>
    <row r="922" spans="1:11" x14ac:dyDescent="0.25">
      <c r="A922" s="17" t="s">
        <v>342</v>
      </c>
      <c r="B922" s="17" t="s">
        <v>343</v>
      </c>
      <c r="C922" s="18">
        <v>42400</v>
      </c>
      <c r="D922" s="18">
        <v>42408</v>
      </c>
      <c r="E922" s="21">
        <v>8</v>
      </c>
      <c r="F922" s="17" t="s">
        <v>3732</v>
      </c>
      <c r="G922" s="17" t="s">
        <v>3733</v>
      </c>
      <c r="H922" s="16">
        <v>25</v>
      </c>
      <c r="I922" s="17" t="s">
        <v>13</v>
      </c>
      <c r="J922" t="str">
        <f t="shared" si="29"/>
        <v>A41.50, N17.9, E46, L89.43, N39.0, E11.9, B96.20, L89.314, J98.11, R65.20, Z93.3, E78.5, L89.322, G80.8, G47.33, N28.9, M62.469, Z89.421, E83.42, Z79.4, B96.5, Z22.321, D50.9, S80.211A, Z68.29</v>
      </c>
      <c r="K922" s="33" t="str">
        <f t="shared" si="30"/>
        <v>Last</v>
      </c>
    </row>
    <row r="923" spans="1:11" x14ac:dyDescent="0.25">
      <c r="A923" s="17" t="s">
        <v>351</v>
      </c>
      <c r="B923" s="17" t="s">
        <v>352</v>
      </c>
      <c r="C923" s="18">
        <v>42373</v>
      </c>
      <c r="D923" s="18">
        <v>42380</v>
      </c>
      <c r="E923" s="21">
        <v>7</v>
      </c>
      <c r="F923" s="17" t="s">
        <v>52</v>
      </c>
      <c r="G923" s="17" t="s">
        <v>53</v>
      </c>
      <c r="H923" s="16">
        <v>1</v>
      </c>
      <c r="I923" s="17" t="s">
        <v>3237</v>
      </c>
      <c r="J923" t="str">
        <f t="shared" si="29"/>
        <v>I50.43</v>
      </c>
      <c r="K923" s="33" t="str">
        <f t="shared" si="30"/>
        <v/>
      </c>
    </row>
    <row r="924" spans="1:11" x14ac:dyDescent="0.25">
      <c r="A924" s="17" t="s">
        <v>351</v>
      </c>
      <c r="B924" s="17" t="s">
        <v>352</v>
      </c>
      <c r="C924" s="18">
        <v>42373</v>
      </c>
      <c r="D924" s="18">
        <v>42380</v>
      </c>
      <c r="E924" s="21">
        <v>7</v>
      </c>
      <c r="F924" s="17" t="s">
        <v>1560</v>
      </c>
      <c r="G924" s="17" t="s">
        <v>1561</v>
      </c>
      <c r="H924" s="16">
        <v>2</v>
      </c>
      <c r="I924" s="17" t="s">
        <v>3237</v>
      </c>
      <c r="J924" t="str">
        <f t="shared" si="29"/>
        <v>I50.43, J96.02</v>
      </c>
      <c r="K924" s="33" t="str">
        <f t="shared" si="30"/>
        <v/>
      </c>
    </row>
    <row r="925" spans="1:11" x14ac:dyDescent="0.25">
      <c r="A925" s="17" t="s">
        <v>351</v>
      </c>
      <c r="B925" s="17" t="s">
        <v>352</v>
      </c>
      <c r="C925" s="18">
        <v>42373</v>
      </c>
      <c r="D925" s="18">
        <v>42380</v>
      </c>
      <c r="E925" s="21">
        <v>7</v>
      </c>
      <c r="F925" s="17" t="s">
        <v>813</v>
      </c>
      <c r="G925" s="17" t="s">
        <v>814</v>
      </c>
      <c r="H925" s="16">
        <v>3</v>
      </c>
      <c r="I925" s="17" t="s">
        <v>3237</v>
      </c>
      <c r="J925" t="str">
        <f t="shared" si="29"/>
        <v>I50.43, J96.02, K25.4</v>
      </c>
      <c r="K925" s="33" t="str">
        <f t="shared" si="30"/>
        <v/>
      </c>
    </row>
    <row r="926" spans="1:11" x14ac:dyDescent="0.25">
      <c r="A926" s="17" t="s">
        <v>351</v>
      </c>
      <c r="B926" s="17" t="s">
        <v>352</v>
      </c>
      <c r="C926" s="18">
        <v>42373</v>
      </c>
      <c r="D926" s="18">
        <v>42380</v>
      </c>
      <c r="E926" s="21">
        <v>7</v>
      </c>
      <c r="F926" s="17" t="s">
        <v>1299</v>
      </c>
      <c r="G926" s="17" t="s">
        <v>1300</v>
      </c>
      <c r="H926" s="16">
        <v>4</v>
      </c>
      <c r="I926" s="17" t="s">
        <v>3237</v>
      </c>
      <c r="J926" t="str">
        <f t="shared" si="29"/>
        <v>I50.43, J96.02, K25.4, K26.4</v>
      </c>
      <c r="K926" s="33" t="str">
        <f t="shared" si="30"/>
        <v/>
      </c>
    </row>
    <row r="927" spans="1:11" x14ac:dyDescent="0.25">
      <c r="A927" s="17" t="s">
        <v>351</v>
      </c>
      <c r="B927" s="17" t="s">
        <v>352</v>
      </c>
      <c r="C927" s="18">
        <v>42373</v>
      </c>
      <c r="D927" s="18">
        <v>42380</v>
      </c>
      <c r="E927" s="21">
        <v>7</v>
      </c>
      <c r="F927" s="17" t="s">
        <v>245</v>
      </c>
      <c r="G927" s="17" t="s">
        <v>246</v>
      </c>
      <c r="H927" s="16">
        <v>5</v>
      </c>
      <c r="I927" s="17" t="s">
        <v>3237</v>
      </c>
      <c r="J927" t="str">
        <f t="shared" si="29"/>
        <v>I50.43, J96.02, K25.4, K26.4, J96.01</v>
      </c>
      <c r="K927" s="33" t="str">
        <f t="shared" si="30"/>
        <v/>
      </c>
    </row>
    <row r="928" spans="1:11" x14ac:dyDescent="0.25">
      <c r="A928" s="17" t="s">
        <v>351</v>
      </c>
      <c r="B928" s="17" t="s">
        <v>352</v>
      </c>
      <c r="C928" s="18">
        <v>42373</v>
      </c>
      <c r="D928" s="18">
        <v>42380</v>
      </c>
      <c r="E928" s="21">
        <v>7</v>
      </c>
      <c r="F928" s="17" t="s">
        <v>3488</v>
      </c>
      <c r="G928" s="17" t="s">
        <v>3489</v>
      </c>
      <c r="H928" s="16">
        <v>6</v>
      </c>
      <c r="I928" s="17" t="s">
        <v>13</v>
      </c>
      <c r="J928" t="str">
        <f t="shared" si="29"/>
        <v>I50.43, J96.02, K25.4, K26.4, J96.01, Z68.42</v>
      </c>
      <c r="K928" s="33" t="str">
        <f t="shared" si="30"/>
        <v/>
      </c>
    </row>
    <row r="929" spans="1:11" x14ac:dyDescent="0.25">
      <c r="A929" s="17" t="s">
        <v>351</v>
      </c>
      <c r="B929" s="17" t="s">
        <v>352</v>
      </c>
      <c r="C929" s="18">
        <v>42373</v>
      </c>
      <c r="D929" s="18">
        <v>42380</v>
      </c>
      <c r="E929" s="21">
        <v>7</v>
      </c>
      <c r="F929" s="17" t="s">
        <v>3320</v>
      </c>
      <c r="G929" s="17" t="s">
        <v>3321</v>
      </c>
      <c r="H929" s="16">
        <v>7</v>
      </c>
      <c r="I929" s="17" t="s">
        <v>3237</v>
      </c>
      <c r="J929" t="str">
        <f t="shared" si="29"/>
        <v>I50.43, J96.02, K25.4, K26.4, J96.01, Z68.42, G47.33</v>
      </c>
      <c r="K929" s="33" t="str">
        <f t="shared" si="30"/>
        <v/>
      </c>
    </row>
    <row r="930" spans="1:11" x14ac:dyDescent="0.25">
      <c r="A930" s="17" t="s">
        <v>351</v>
      </c>
      <c r="B930" s="17" t="s">
        <v>352</v>
      </c>
      <c r="C930" s="18">
        <v>42373</v>
      </c>
      <c r="D930" s="18">
        <v>42380</v>
      </c>
      <c r="E930" s="21">
        <v>7</v>
      </c>
      <c r="F930" s="17" t="s">
        <v>3238</v>
      </c>
      <c r="G930" s="17" t="s">
        <v>3239</v>
      </c>
      <c r="H930" s="16">
        <v>8</v>
      </c>
      <c r="I930" s="17" t="s">
        <v>3237</v>
      </c>
      <c r="J930" t="str">
        <f t="shared" si="29"/>
        <v>I50.43, J96.02, K25.4, K26.4, J96.01, Z68.42, G47.33, E78.5</v>
      </c>
      <c r="K930" s="33" t="str">
        <f t="shared" si="30"/>
        <v/>
      </c>
    </row>
    <row r="931" spans="1:11" x14ac:dyDescent="0.25">
      <c r="A931" s="17" t="s">
        <v>351</v>
      </c>
      <c r="B931" s="17" t="s">
        <v>352</v>
      </c>
      <c r="C931" s="18">
        <v>42373</v>
      </c>
      <c r="D931" s="18">
        <v>42380</v>
      </c>
      <c r="E931" s="21">
        <v>7</v>
      </c>
      <c r="F931" s="17" t="s">
        <v>3478</v>
      </c>
      <c r="G931" s="17" t="s">
        <v>3479</v>
      </c>
      <c r="H931" s="16">
        <v>9</v>
      </c>
      <c r="I931" s="17" t="s">
        <v>3237</v>
      </c>
      <c r="J931" t="str">
        <f t="shared" si="29"/>
        <v>I50.43, J96.02, K25.4, K26.4, J96.01, Z68.42, G47.33, E78.5, E66.9</v>
      </c>
      <c r="K931" s="33" t="str">
        <f t="shared" si="30"/>
        <v/>
      </c>
    </row>
    <row r="932" spans="1:11" x14ac:dyDescent="0.25">
      <c r="A932" s="17" t="s">
        <v>351</v>
      </c>
      <c r="B932" s="17" t="s">
        <v>352</v>
      </c>
      <c r="C932" s="18">
        <v>42373</v>
      </c>
      <c r="D932" s="18">
        <v>42380</v>
      </c>
      <c r="E932" s="21">
        <v>7</v>
      </c>
      <c r="F932" s="17" t="s">
        <v>3235</v>
      </c>
      <c r="G932" s="17" t="s">
        <v>3236</v>
      </c>
      <c r="H932" s="16">
        <v>10</v>
      </c>
      <c r="I932" s="17" t="s">
        <v>3237</v>
      </c>
      <c r="J932" t="str">
        <f t="shared" si="29"/>
        <v>I50.43, J96.02, K25.4, K26.4, J96.01, Z68.42, G47.33, E78.5, E66.9, E03.9</v>
      </c>
      <c r="K932" s="33" t="str">
        <f t="shared" si="30"/>
        <v/>
      </c>
    </row>
    <row r="933" spans="1:11" x14ac:dyDescent="0.25">
      <c r="A933" s="17" t="s">
        <v>351</v>
      </c>
      <c r="B933" s="17" t="s">
        <v>352</v>
      </c>
      <c r="C933" s="18">
        <v>42373</v>
      </c>
      <c r="D933" s="18">
        <v>42380</v>
      </c>
      <c r="E933" s="21">
        <v>7</v>
      </c>
      <c r="F933" s="17" t="s">
        <v>3402</v>
      </c>
      <c r="G933" s="17" t="s">
        <v>3403</v>
      </c>
      <c r="H933" s="16">
        <v>11</v>
      </c>
      <c r="I933" s="17" t="s">
        <v>3237</v>
      </c>
      <c r="J933" t="str">
        <f t="shared" si="29"/>
        <v>I50.43, J96.02, K25.4, K26.4, J96.01, Z68.42, G47.33, E78.5, E66.9, E03.9, F17.210</v>
      </c>
      <c r="K933" s="33" t="str">
        <f t="shared" si="30"/>
        <v/>
      </c>
    </row>
    <row r="934" spans="1:11" x14ac:dyDescent="0.25">
      <c r="A934" s="17" t="s">
        <v>351</v>
      </c>
      <c r="B934" s="17" t="s">
        <v>352</v>
      </c>
      <c r="C934" s="18">
        <v>42373</v>
      </c>
      <c r="D934" s="18">
        <v>42380</v>
      </c>
      <c r="E934" s="21">
        <v>7</v>
      </c>
      <c r="F934" s="17" t="s">
        <v>69</v>
      </c>
      <c r="G934" s="17" t="s">
        <v>70</v>
      </c>
      <c r="H934" s="16">
        <v>12</v>
      </c>
      <c r="I934" s="17" t="s">
        <v>3237</v>
      </c>
      <c r="J934" t="str">
        <f t="shared" si="29"/>
        <v>I50.43, J96.02, K25.4, K26.4, J96.01, Z68.42, G47.33, E78.5, E66.9, E03.9, F17.210, I48.0</v>
      </c>
      <c r="K934" s="33" t="str">
        <f t="shared" si="30"/>
        <v/>
      </c>
    </row>
    <row r="935" spans="1:11" x14ac:dyDescent="0.25">
      <c r="A935" s="17" t="s">
        <v>351</v>
      </c>
      <c r="B935" s="17" t="s">
        <v>352</v>
      </c>
      <c r="C935" s="18">
        <v>42373</v>
      </c>
      <c r="D935" s="18">
        <v>42380</v>
      </c>
      <c r="E935" s="21">
        <v>7</v>
      </c>
      <c r="F935" s="17" t="s">
        <v>3267</v>
      </c>
      <c r="G935" s="17" t="s">
        <v>3268</v>
      </c>
      <c r="H935" s="16">
        <v>13</v>
      </c>
      <c r="I935" s="17" t="s">
        <v>3237</v>
      </c>
      <c r="J935" t="str">
        <f t="shared" si="29"/>
        <v>I50.43, J96.02, K25.4, K26.4, J96.01, Z68.42, G47.33, E78.5, E66.9, E03.9, F17.210, I48.0, E11.9</v>
      </c>
      <c r="K935" s="33" t="str">
        <f t="shared" si="30"/>
        <v/>
      </c>
    </row>
    <row r="936" spans="1:11" x14ac:dyDescent="0.25">
      <c r="A936" s="17" t="s">
        <v>351</v>
      </c>
      <c r="B936" s="17" t="s">
        <v>352</v>
      </c>
      <c r="C936" s="18">
        <v>42373</v>
      </c>
      <c r="D936" s="18">
        <v>42380</v>
      </c>
      <c r="E936" s="21">
        <v>7</v>
      </c>
      <c r="F936" s="17" t="s">
        <v>3283</v>
      </c>
      <c r="G936" s="17" t="s">
        <v>467</v>
      </c>
      <c r="H936" s="16">
        <v>14</v>
      </c>
      <c r="I936" s="17" t="s">
        <v>3237</v>
      </c>
      <c r="J936" t="str">
        <f t="shared" si="29"/>
        <v>I50.43, J96.02, K25.4, K26.4, J96.01, Z68.42, G47.33, E78.5, E66.9, E03.9, F17.210, I48.0, E11.9, I25.10</v>
      </c>
      <c r="K936" s="33" t="str">
        <f t="shared" si="30"/>
        <v/>
      </c>
    </row>
    <row r="937" spans="1:11" x14ac:dyDescent="0.25">
      <c r="A937" s="17" t="s">
        <v>351</v>
      </c>
      <c r="B937" s="17" t="s">
        <v>352</v>
      </c>
      <c r="C937" s="18">
        <v>42373</v>
      </c>
      <c r="D937" s="18">
        <v>42380</v>
      </c>
      <c r="E937" s="21">
        <v>7</v>
      </c>
      <c r="F937" s="17" t="s">
        <v>3244</v>
      </c>
      <c r="G937" s="17" t="s">
        <v>3245</v>
      </c>
      <c r="H937" s="16">
        <v>15</v>
      </c>
      <c r="I937" s="17" t="s">
        <v>3237</v>
      </c>
      <c r="J937" t="str">
        <f t="shared" si="29"/>
        <v>I50.43, J96.02, K25.4, K26.4, J96.01, Z68.42, G47.33, E78.5, E66.9, E03.9, F17.210, I48.0, E11.9, I25.10, K20.9</v>
      </c>
      <c r="K937" s="33" t="str">
        <f t="shared" si="30"/>
        <v/>
      </c>
    </row>
    <row r="938" spans="1:11" x14ac:dyDescent="0.25">
      <c r="A938" s="17" t="s">
        <v>351</v>
      </c>
      <c r="B938" s="17" t="s">
        <v>352</v>
      </c>
      <c r="C938" s="18">
        <v>42373</v>
      </c>
      <c r="D938" s="18">
        <v>42380</v>
      </c>
      <c r="E938" s="21">
        <v>7</v>
      </c>
      <c r="F938" s="17" t="s">
        <v>1842</v>
      </c>
      <c r="G938" s="17" t="s">
        <v>1843</v>
      </c>
      <c r="H938" s="16">
        <v>16</v>
      </c>
      <c r="I938" s="17" t="s">
        <v>3237</v>
      </c>
      <c r="J938" t="str">
        <f t="shared" si="29"/>
        <v>I50.43, J96.02, K25.4, K26.4, J96.01, Z68.42, G47.33, E78.5, E66.9, E03.9, F17.210, I48.0, E11.9, I25.10, K20.9, J44.9</v>
      </c>
      <c r="K938" s="33" t="str">
        <f t="shared" si="30"/>
        <v/>
      </c>
    </row>
    <row r="939" spans="1:11" x14ac:dyDescent="0.25">
      <c r="A939" s="17" t="s">
        <v>351</v>
      </c>
      <c r="B939" s="17" t="s">
        <v>352</v>
      </c>
      <c r="C939" s="18">
        <v>42373</v>
      </c>
      <c r="D939" s="18">
        <v>42380</v>
      </c>
      <c r="E939" s="21">
        <v>7</v>
      </c>
      <c r="F939" s="17" t="s">
        <v>3542</v>
      </c>
      <c r="G939" s="17" t="s">
        <v>3543</v>
      </c>
      <c r="H939" s="16">
        <v>17</v>
      </c>
      <c r="I939" s="17" t="s">
        <v>3237</v>
      </c>
      <c r="J939" t="str">
        <f t="shared" si="29"/>
        <v>I50.43, J96.02, K25.4, K26.4, J96.01, Z68.42, G47.33, E78.5, E66.9, E03.9, F17.210, I48.0, E11.9, I25.10, K20.9, J44.9, I25.5</v>
      </c>
      <c r="K939" s="33" t="str">
        <f t="shared" si="30"/>
        <v/>
      </c>
    </row>
    <row r="940" spans="1:11" x14ac:dyDescent="0.25">
      <c r="A940" s="17" t="s">
        <v>351</v>
      </c>
      <c r="B940" s="17" t="s">
        <v>352</v>
      </c>
      <c r="C940" s="18">
        <v>42373</v>
      </c>
      <c r="D940" s="18">
        <v>42380</v>
      </c>
      <c r="E940" s="21">
        <v>7</v>
      </c>
      <c r="F940" s="17" t="s">
        <v>3736</v>
      </c>
      <c r="G940" s="17" t="s">
        <v>3737</v>
      </c>
      <c r="H940" s="16">
        <v>18</v>
      </c>
      <c r="I940" s="17" t="s">
        <v>3237</v>
      </c>
      <c r="J940" t="str">
        <f t="shared" si="29"/>
        <v>I50.43, J96.02, K25.4, K26.4, J96.01, Z68.42, G47.33, E78.5, E66.9, E03.9, F17.210, I48.0, E11.9, I25.10, K20.9, J44.9, I25.5, T45.515A</v>
      </c>
      <c r="K940" s="33" t="str">
        <f t="shared" si="30"/>
        <v/>
      </c>
    </row>
    <row r="941" spans="1:11" x14ac:dyDescent="0.25">
      <c r="A941" s="17" t="s">
        <v>351</v>
      </c>
      <c r="B941" s="17" t="s">
        <v>352</v>
      </c>
      <c r="C941" s="18">
        <v>42373</v>
      </c>
      <c r="D941" s="18">
        <v>42380</v>
      </c>
      <c r="E941" s="21">
        <v>7</v>
      </c>
      <c r="F941" s="17" t="s">
        <v>594</v>
      </c>
      <c r="G941" s="17" t="s">
        <v>595</v>
      </c>
      <c r="H941" s="16">
        <v>19</v>
      </c>
      <c r="I941" s="17" t="s">
        <v>3237</v>
      </c>
      <c r="J941" t="str">
        <f t="shared" si="29"/>
        <v>I50.43, J96.02, K25.4, K26.4, J96.01, Z68.42, G47.33, E78.5, E66.9, E03.9, F17.210, I48.0, E11.9, I25.10, K20.9, J44.9, I25.5, T45.515A, I10</v>
      </c>
      <c r="K941" s="33" t="str">
        <f t="shared" si="30"/>
        <v/>
      </c>
    </row>
    <row r="942" spans="1:11" x14ac:dyDescent="0.25">
      <c r="A942" s="17" t="s">
        <v>351</v>
      </c>
      <c r="B942" s="17" t="s">
        <v>352</v>
      </c>
      <c r="C942" s="18">
        <v>42373</v>
      </c>
      <c r="D942" s="18">
        <v>42380</v>
      </c>
      <c r="E942" s="21">
        <v>7</v>
      </c>
      <c r="F942" s="17" t="s">
        <v>3358</v>
      </c>
      <c r="G942" s="17" t="s">
        <v>3359</v>
      </c>
      <c r="H942" s="16">
        <v>20</v>
      </c>
      <c r="I942" s="17" t="s">
        <v>13</v>
      </c>
      <c r="J942" t="str">
        <f t="shared" si="29"/>
        <v>I50.43, J96.02, K25.4, K26.4, J96.01, Z68.42, G47.33, E78.5, E66.9, E03.9, F17.210, I48.0, E11.9, I25.10, K20.9, J44.9, I25.5, T45.515A, I10, Z99.81</v>
      </c>
      <c r="K942" s="33" t="str">
        <f t="shared" si="30"/>
        <v>Last</v>
      </c>
    </row>
    <row r="943" spans="1:11" x14ac:dyDescent="0.25">
      <c r="A943" s="17" t="s">
        <v>355</v>
      </c>
      <c r="B943" s="17" t="s">
        <v>356</v>
      </c>
      <c r="C943" s="18">
        <v>42319</v>
      </c>
      <c r="D943" s="18">
        <v>42321</v>
      </c>
      <c r="E943" s="21">
        <v>2</v>
      </c>
      <c r="F943" s="17" t="s">
        <v>357</v>
      </c>
      <c r="G943" s="17" t="s">
        <v>358</v>
      </c>
      <c r="H943" s="16">
        <v>1</v>
      </c>
      <c r="I943" s="17" t="s">
        <v>3237</v>
      </c>
      <c r="J943" t="str">
        <f t="shared" si="29"/>
        <v>J96.00</v>
      </c>
      <c r="K943" s="33" t="str">
        <f t="shared" si="30"/>
        <v/>
      </c>
    </row>
    <row r="944" spans="1:11" x14ac:dyDescent="0.25">
      <c r="A944" s="17" t="s">
        <v>355</v>
      </c>
      <c r="B944" s="17" t="s">
        <v>356</v>
      </c>
      <c r="C944" s="18">
        <v>42319</v>
      </c>
      <c r="D944" s="18">
        <v>42321</v>
      </c>
      <c r="E944" s="21">
        <v>2</v>
      </c>
      <c r="F944" s="17" t="s">
        <v>295</v>
      </c>
      <c r="G944" s="17" t="s">
        <v>296</v>
      </c>
      <c r="H944" s="16">
        <v>2</v>
      </c>
      <c r="I944" s="17" t="s">
        <v>3237</v>
      </c>
      <c r="J944" t="str">
        <f t="shared" si="29"/>
        <v>J96.00, I50.23</v>
      </c>
      <c r="K944" s="33" t="str">
        <f t="shared" si="30"/>
        <v/>
      </c>
    </row>
    <row r="945" spans="1:11" x14ac:dyDescent="0.25">
      <c r="A945" s="17" t="s">
        <v>355</v>
      </c>
      <c r="B945" s="17" t="s">
        <v>356</v>
      </c>
      <c r="C945" s="18">
        <v>42319</v>
      </c>
      <c r="D945" s="18">
        <v>42321</v>
      </c>
      <c r="E945" s="21">
        <v>2</v>
      </c>
      <c r="F945" s="17" t="s">
        <v>1266</v>
      </c>
      <c r="G945" s="17" t="s">
        <v>1267</v>
      </c>
      <c r="H945" s="16">
        <v>3</v>
      </c>
      <c r="I945" s="17" t="s">
        <v>3237</v>
      </c>
      <c r="J945" t="str">
        <f t="shared" si="29"/>
        <v>J96.00, I50.23, I48.91</v>
      </c>
      <c r="K945" s="33" t="str">
        <f t="shared" si="30"/>
        <v/>
      </c>
    </row>
    <row r="946" spans="1:11" x14ac:dyDescent="0.25">
      <c r="A946" s="17" t="s">
        <v>355</v>
      </c>
      <c r="B946" s="17" t="s">
        <v>356</v>
      </c>
      <c r="C946" s="18">
        <v>42319</v>
      </c>
      <c r="D946" s="18">
        <v>42321</v>
      </c>
      <c r="E946" s="21">
        <v>2</v>
      </c>
      <c r="F946" s="17" t="s">
        <v>3645</v>
      </c>
      <c r="G946" s="17" t="s">
        <v>3646</v>
      </c>
      <c r="H946" s="16">
        <v>4</v>
      </c>
      <c r="I946" s="17" t="s">
        <v>3237</v>
      </c>
      <c r="J946" t="str">
        <f t="shared" si="29"/>
        <v>J96.00, I50.23, I48.91, R63.0</v>
      </c>
      <c r="K946" s="33" t="str">
        <f t="shared" si="30"/>
        <v/>
      </c>
    </row>
    <row r="947" spans="1:11" x14ac:dyDescent="0.25">
      <c r="A947" s="17" t="s">
        <v>355</v>
      </c>
      <c r="B947" s="17" t="s">
        <v>356</v>
      </c>
      <c r="C947" s="18">
        <v>42319</v>
      </c>
      <c r="D947" s="18">
        <v>42321</v>
      </c>
      <c r="E947" s="21">
        <v>2</v>
      </c>
      <c r="F947" s="17" t="s">
        <v>3366</v>
      </c>
      <c r="G947" s="17" t="s">
        <v>3367</v>
      </c>
      <c r="H947" s="16">
        <v>5</v>
      </c>
      <c r="I947" s="17" t="s">
        <v>3237</v>
      </c>
      <c r="J947" t="str">
        <f t="shared" si="29"/>
        <v>J96.00, I50.23, I48.91, R63.0, E83.42</v>
      </c>
      <c r="K947" s="33" t="str">
        <f t="shared" si="30"/>
        <v/>
      </c>
    </row>
    <row r="948" spans="1:11" x14ac:dyDescent="0.25">
      <c r="A948" s="17" t="s">
        <v>355</v>
      </c>
      <c r="B948" s="17" t="s">
        <v>356</v>
      </c>
      <c r="C948" s="18">
        <v>42319</v>
      </c>
      <c r="D948" s="18">
        <v>42321</v>
      </c>
      <c r="E948" s="21">
        <v>2</v>
      </c>
      <c r="F948" s="17" t="s">
        <v>3267</v>
      </c>
      <c r="G948" s="17" t="s">
        <v>3268</v>
      </c>
      <c r="H948" s="16">
        <v>6</v>
      </c>
      <c r="I948" s="17" t="s">
        <v>3237</v>
      </c>
      <c r="J948" t="str">
        <f t="shared" si="29"/>
        <v>J96.00, I50.23, I48.91, R63.0, E83.42, E11.9</v>
      </c>
      <c r="K948" s="33" t="str">
        <f t="shared" si="30"/>
        <v/>
      </c>
    </row>
    <row r="949" spans="1:11" x14ac:dyDescent="0.25">
      <c r="A949" s="17" t="s">
        <v>355</v>
      </c>
      <c r="B949" s="17" t="s">
        <v>356</v>
      </c>
      <c r="C949" s="18">
        <v>42319</v>
      </c>
      <c r="D949" s="18">
        <v>42321</v>
      </c>
      <c r="E949" s="21">
        <v>2</v>
      </c>
      <c r="F949" s="17" t="s">
        <v>1195</v>
      </c>
      <c r="G949" s="17" t="s">
        <v>1196</v>
      </c>
      <c r="H949" s="16">
        <v>7</v>
      </c>
      <c r="I949" s="17" t="s">
        <v>3237</v>
      </c>
      <c r="J949" t="str">
        <f t="shared" si="29"/>
        <v>J96.00, I50.23, I48.91, R63.0, E83.42, E11.9, D64.9</v>
      </c>
      <c r="K949" s="33" t="str">
        <f t="shared" si="30"/>
        <v/>
      </c>
    </row>
    <row r="950" spans="1:11" x14ac:dyDescent="0.25">
      <c r="A950" s="17" t="s">
        <v>355</v>
      </c>
      <c r="B950" s="17" t="s">
        <v>356</v>
      </c>
      <c r="C950" s="18">
        <v>42319</v>
      </c>
      <c r="D950" s="18">
        <v>42321</v>
      </c>
      <c r="E950" s="21">
        <v>2</v>
      </c>
      <c r="F950" s="17" t="s">
        <v>594</v>
      </c>
      <c r="G950" s="17" t="s">
        <v>595</v>
      </c>
      <c r="H950" s="16">
        <v>8</v>
      </c>
      <c r="I950" s="17" t="s">
        <v>3237</v>
      </c>
      <c r="J950" t="str">
        <f t="shared" si="29"/>
        <v>J96.00, I50.23, I48.91, R63.0, E83.42, E11.9, D64.9, I10</v>
      </c>
      <c r="K950" s="33" t="str">
        <f t="shared" si="30"/>
        <v/>
      </c>
    </row>
    <row r="951" spans="1:11" x14ac:dyDescent="0.25">
      <c r="A951" s="17" t="s">
        <v>355</v>
      </c>
      <c r="B951" s="17" t="s">
        <v>356</v>
      </c>
      <c r="C951" s="18">
        <v>42319</v>
      </c>
      <c r="D951" s="18">
        <v>42321</v>
      </c>
      <c r="E951" s="21">
        <v>2</v>
      </c>
      <c r="F951" s="17" t="s">
        <v>3283</v>
      </c>
      <c r="G951" s="17" t="s">
        <v>467</v>
      </c>
      <c r="H951" s="16">
        <v>9</v>
      </c>
      <c r="I951" s="17" t="s">
        <v>3237</v>
      </c>
      <c r="J951" t="str">
        <f t="shared" si="29"/>
        <v>J96.00, I50.23, I48.91, R63.0, E83.42, E11.9, D64.9, I10, I25.10</v>
      </c>
      <c r="K951" s="33" t="str">
        <f t="shared" si="30"/>
        <v/>
      </c>
    </row>
    <row r="952" spans="1:11" x14ac:dyDescent="0.25">
      <c r="A952" s="17" t="s">
        <v>355</v>
      </c>
      <c r="B952" s="17" t="s">
        <v>356</v>
      </c>
      <c r="C952" s="18">
        <v>42319</v>
      </c>
      <c r="D952" s="18">
        <v>42321</v>
      </c>
      <c r="E952" s="21">
        <v>2</v>
      </c>
      <c r="F952" s="17" t="s">
        <v>3292</v>
      </c>
      <c r="G952" s="17" t="s">
        <v>3293</v>
      </c>
      <c r="H952" s="16">
        <v>10</v>
      </c>
      <c r="I952" s="17" t="s">
        <v>13</v>
      </c>
      <c r="J952" t="str">
        <f t="shared" si="29"/>
        <v>J96.00, I50.23, I48.91, R63.0, E83.42, E11.9, D64.9, I10, I25.10, Z95.1</v>
      </c>
      <c r="K952" s="33" t="str">
        <f t="shared" si="30"/>
        <v/>
      </c>
    </row>
    <row r="953" spans="1:11" x14ac:dyDescent="0.25">
      <c r="A953" s="17" t="s">
        <v>355</v>
      </c>
      <c r="B953" s="17" t="s">
        <v>356</v>
      </c>
      <c r="C953" s="18">
        <v>42319</v>
      </c>
      <c r="D953" s="18">
        <v>42321</v>
      </c>
      <c r="E953" s="21">
        <v>2</v>
      </c>
      <c r="F953" s="17" t="s">
        <v>3744</v>
      </c>
      <c r="G953" s="17" t="s">
        <v>3745</v>
      </c>
      <c r="H953" s="16">
        <v>11</v>
      </c>
      <c r="I953" s="17" t="s">
        <v>3237</v>
      </c>
      <c r="J953" t="str">
        <f t="shared" si="29"/>
        <v>J96.00, I50.23, I48.91, R63.0, E83.42, E11.9, D64.9, I10, I25.10, Z95.1, Z96.651</v>
      </c>
      <c r="K953" s="33" t="str">
        <f t="shared" si="30"/>
        <v/>
      </c>
    </row>
    <row r="954" spans="1:11" x14ac:dyDescent="0.25">
      <c r="A954" s="17" t="s">
        <v>355</v>
      </c>
      <c r="B954" s="17" t="s">
        <v>356</v>
      </c>
      <c r="C954" s="18">
        <v>42319</v>
      </c>
      <c r="D954" s="18">
        <v>42321</v>
      </c>
      <c r="E954" s="21">
        <v>2</v>
      </c>
      <c r="F954" s="17" t="s">
        <v>3412</v>
      </c>
      <c r="G954" s="17" t="s">
        <v>3413</v>
      </c>
      <c r="H954" s="16">
        <v>12</v>
      </c>
      <c r="I954" s="17" t="s">
        <v>3237</v>
      </c>
      <c r="J954" t="str">
        <f t="shared" si="29"/>
        <v>J96.00, I50.23, I48.91, R63.0, E83.42, E11.9, D64.9, I10, I25.10, Z95.1, Z96.651, Z96.649</v>
      </c>
      <c r="K954" s="33" t="str">
        <f t="shared" si="30"/>
        <v/>
      </c>
    </row>
    <row r="955" spans="1:11" x14ac:dyDescent="0.25">
      <c r="A955" s="17" t="s">
        <v>355</v>
      </c>
      <c r="B955" s="17" t="s">
        <v>356</v>
      </c>
      <c r="C955" s="18">
        <v>42319</v>
      </c>
      <c r="D955" s="18">
        <v>42321</v>
      </c>
      <c r="E955" s="21">
        <v>2</v>
      </c>
      <c r="F955" s="17" t="s">
        <v>3265</v>
      </c>
      <c r="G955" s="17" t="s">
        <v>3266</v>
      </c>
      <c r="H955" s="16">
        <v>13</v>
      </c>
      <c r="I955" s="17" t="s">
        <v>13</v>
      </c>
      <c r="J955" t="str">
        <f t="shared" si="29"/>
        <v>J96.00, I50.23, I48.91, R63.0, E83.42, E11.9, D64.9, I10, I25.10, Z95.1, Z96.651, Z96.649, Z87.891</v>
      </c>
      <c r="K955" s="33" t="str">
        <f t="shared" si="30"/>
        <v/>
      </c>
    </row>
    <row r="956" spans="1:11" x14ac:dyDescent="0.25">
      <c r="A956" s="17" t="s">
        <v>355</v>
      </c>
      <c r="B956" s="17" t="s">
        <v>356</v>
      </c>
      <c r="C956" s="18">
        <v>42319</v>
      </c>
      <c r="D956" s="18">
        <v>42321</v>
      </c>
      <c r="E956" s="21">
        <v>2</v>
      </c>
      <c r="F956" s="17" t="s">
        <v>3392</v>
      </c>
      <c r="G956" s="17" t="s">
        <v>3393</v>
      </c>
      <c r="H956" s="16">
        <v>14</v>
      </c>
      <c r="I956" s="17" t="s">
        <v>13</v>
      </c>
      <c r="J956" t="str">
        <f t="shared" si="29"/>
        <v>J96.00, I50.23, I48.91, R63.0, E83.42, E11.9, D64.9, I10, I25.10, Z95.1, Z96.651, Z96.649, Z87.891, Z79.899</v>
      </c>
      <c r="K956" s="33" t="str">
        <f t="shared" si="30"/>
        <v/>
      </c>
    </row>
    <row r="957" spans="1:11" x14ac:dyDescent="0.25">
      <c r="A957" s="17" t="s">
        <v>355</v>
      </c>
      <c r="B957" s="17" t="s">
        <v>356</v>
      </c>
      <c r="C957" s="18">
        <v>42319</v>
      </c>
      <c r="D957" s="18">
        <v>42321</v>
      </c>
      <c r="E957" s="21">
        <v>2</v>
      </c>
      <c r="F957" s="17" t="s">
        <v>3390</v>
      </c>
      <c r="G957" s="17" t="s">
        <v>3391</v>
      </c>
      <c r="H957" s="16">
        <v>15</v>
      </c>
      <c r="I957" s="17" t="s">
        <v>3237</v>
      </c>
      <c r="J957" t="str">
        <f t="shared" si="29"/>
        <v>J96.00, I50.23, I48.91, R63.0, E83.42, E11.9, D64.9, I10, I25.10, Z95.1, Z96.651, Z96.649, Z87.891, Z79.899, I35.0</v>
      </c>
      <c r="K957" s="33" t="str">
        <f t="shared" si="30"/>
        <v/>
      </c>
    </row>
    <row r="958" spans="1:11" x14ac:dyDescent="0.25">
      <c r="A958" s="17" t="s">
        <v>355</v>
      </c>
      <c r="B958" s="17" t="s">
        <v>356</v>
      </c>
      <c r="C958" s="18">
        <v>42319</v>
      </c>
      <c r="D958" s="18">
        <v>42321</v>
      </c>
      <c r="E958" s="21">
        <v>2</v>
      </c>
      <c r="F958" s="17" t="s">
        <v>3738</v>
      </c>
      <c r="G958" s="17" t="s">
        <v>3739</v>
      </c>
      <c r="H958" s="16">
        <v>16</v>
      </c>
      <c r="I958" s="17" t="s">
        <v>3237</v>
      </c>
      <c r="J958" t="str">
        <f t="shared" si="29"/>
        <v>J96.00, I50.23, I48.91, R63.0, E83.42, E11.9, D64.9, I10, I25.10, Z95.1, Z96.651, Z96.649, Z87.891, Z79.899, I35.0, R39.11</v>
      </c>
      <c r="K958" s="33" t="str">
        <f t="shared" si="30"/>
        <v/>
      </c>
    </row>
    <row r="959" spans="1:11" x14ac:dyDescent="0.25">
      <c r="A959" s="17" t="s">
        <v>355</v>
      </c>
      <c r="B959" s="17" t="s">
        <v>356</v>
      </c>
      <c r="C959" s="18">
        <v>42319</v>
      </c>
      <c r="D959" s="18">
        <v>42321</v>
      </c>
      <c r="E959" s="21">
        <v>2</v>
      </c>
      <c r="F959" s="17" t="s">
        <v>3742</v>
      </c>
      <c r="G959" s="17" t="s">
        <v>3743</v>
      </c>
      <c r="H959" s="16">
        <v>17</v>
      </c>
      <c r="I959" s="17" t="s">
        <v>3237</v>
      </c>
      <c r="J959" t="str">
        <f t="shared" si="29"/>
        <v>J96.00, I50.23, I48.91, R63.0, E83.42, E11.9, D64.9, I10, I25.10, Z95.1, Z96.651, Z96.649, Z87.891, Z79.899, I35.0, R39.11, T50.1X5A</v>
      </c>
      <c r="K959" s="33" t="str">
        <f t="shared" si="30"/>
        <v/>
      </c>
    </row>
    <row r="960" spans="1:11" x14ac:dyDescent="0.25">
      <c r="A960" s="17" t="s">
        <v>355</v>
      </c>
      <c r="B960" s="17" t="s">
        <v>356</v>
      </c>
      <c r="C960" s="18">
        <v>42319</v>
      </c>
      <c r="D960" s="18">
        <v>42321</v>
      </c>
      <c r="E960" s="21">
        <v>2</v>
      </c>
      <c r="F960" s="17" t="s">
        <v>934</v>
      </c>
      <c r="G960" s="17" t="s">
        <v>935</v>
      </c>
      <c r="H960" s="16">
        <v>18</v>
      </c>
      <c r="I960" s="17" t="s">
        <v>3237</v>
      </c>
      <c r="J960" t="str">
        <f t="shared" si="29"/>
        <v>J96.00, I50.23, I48.91, R63.0, E83.42, E11.9, D64.9, I10, I25.10, Z95.1, Z96.651, Z96.649, Z87.891, Z79.899, I35.0, R39.11, T50.1X5A, E87.6</v>
      </c>
      <c r="K960" s="33" t="str">
        <f t="shared" si="30"/>
        <v/>
      </c>
    </row>
    <row r="961" spans="1:11" x14ac:dyDescent="0.25">
      <c r="A961" s="17" t="s">
        <v>355</v>
      </c>
      <c r="B961" s="17" t="s">
        <v>356</v>
      </c>
      <c r="C961" s="18">
        <v>42319</v>
      </c>
      <c r="D961" s="18">
        <v>42321</v>
      </c>
      <c r="E961" s="21">
        <v>2</v>
      </c>
      <c r="F961" s="17" t="s">
        <v>3740</v>
      </c>
      <c r="G961" s="17" t="s">
        <v>3741</v>
      </c>
      <c r="H961" s="16">
        <v>19</v>
      </c>
      <c r="I961" s="17" t="s">
        <v>3237</v>
      </c>
      <c r="J961" t="str">
        <f t="shared" si="29"/>
        <v>J96.00, I50.23, I48.91, R63.0, E83.42, E11.9, D64.9, I10, I25.10, Z95.1, Z96.651, Z96.649, Z87.891, Z79.899, I35.0, R39.11, T50.1X5A, E87.6, R63.5</v>
      </c>
      <c r="K961" s="33" t="str">
        <f t="shared" si="30"/>
        <v>Last</v>
      </c>
    </row>
    <row r="962" spans="1:11" x14ac:dyDescent="0.25">
      <c r="A962" s="17" t="s">
        <v>363</v>
      </c>
      <c r="B962" s="17" t="s">
        <v>364</v>
      </c>
      <c r="C962" s="18">
        <v>42418</v>
      </c>
      <c r="D962" s="18">
        <v>42423</v>
      </c>
      <c r="E962" s="21">
        <v>5</v>
      </c>
      <c r="F962" s="17" t="s">
        <v>365</v>
      </c>
      <c r="G962" s="17" t="s">
        <v>366</v>
      </c>
      <c r="H962" s="16">
        <v>1</v>
      </c>
      <c r="I962" s="17" t="s">
        <v>3237</v>
      </c>
      <c r="J962" t="str">
        <f t="shared" si="29"/>
        <v>G56.12</v>
      </c>
      <c r="K962" s="33" t="str">
        <f t="shared" si="30"/>
        <v/>
      </c>
    </row>
    <row r="963" spans="1:11" x14ac:dyDescent="0.25">
      <c r="A963" s="17" t="s">
        <v>363</v>
      </c>
      <c r="B963" s="17" t="s">
        <v>364</v>
      </c>
      <c r="C963" s="18">
        <v>42418</v>
      </c>
      <c r="D963" s="18">
        <v>42423</v>
      </c>
      <c r="E963" s="21">
        <v>5</v>
      </c>
      <c r="F963" s="17" t="s">
        <v>3273</v>
      </c>
      <c r="G963" s="17" t="s">
        <v>3274</v>
      </c>
      <c r="H963" s="16">
        <v>2</v>
      </c>
      <c r="I963" s="17" t="s">
        <v>13</v>
      </c>
      <c r="J963" t="str">
        <f t="shared" si="29"/>
        <v>G56.12, I69.354</v>
      </c>
      <c r="K963" s="33" t="str">
        <f t="shared" si="30"/>
        <v/>
      </c>
    </row>
    <row r="964" spans="1:11" x14ac:dyDescent="0.25">
      <c r="A964" s="17" t="s">
        <v>363</v>
      </c>
      <c r="B964" s="17" t="s">
        <v>364</v>
      </c>
      <c r="C964" s="18">
        <v>42418</v>
      </c>
      <c r="D964" s="18">
        <v>42423</v>
      </c>
      <c r="E964" s="21">
        <v>5</v>
      </c>
      <c r="F964" s="17" t="s">
        <v>3748</v>
      </c>
      <c r="G964" s="17" t="s">
        <v>3749</v>
      </c>
      <c r="H964" s="16">
        <v>3</v>
      </c>
      <c r="I964" s="17" t="s">
        <v>3237</v>
      </c>
      <c r="J964" t="str">
        <f t="shared" si="29"/>
        <v>G56.12, I69.354, M79.81</v>
      </c>
      <c r="K964" s="33" t="str">
        <f t="shared" si="30"/>
        <v/>
      </c>
    </row>
    <row r="965" spans="1:11" x14ac:dyDescent="0.25">
      <c r="A965" s="17" t="s">
        <v>363</v>
      </c>
      <c r="B965" s="17" t="s">
        <v>364</v>
      </c>
      <c r="C965" s="18">
        <v>42418</v>
      </c>
      <c r="D965" s="18">
        <v>42423</v>
      </c>
      <c r="E965" s="21">
        <v>5</v>
      </c>
      <c r="F965" s="17" t="s">
        <v>3238</v>
      </c>
      <c r="G965" s="17" t="s">
        <v>3239</v>
      </c>
      <c r="H965" s="16">
        <v>4</v>
      </c>
      <c r="I965" s="17" t="s">
        <v>3237</v>
      </c>
      <c r="J965" t="str">
        <f t="shared" si="29"/>
        <v>G56.12, I69.354, M79.81, E78.5</v>
      </c>
      <c r="K965" s="33" t="str">
        <f t="shared" si="30"/>
        <v/>
      </c>
    </row>
    <row r="966" spans="1:11" x14ac:dyDescent="0.25">
      <c r="A966" s="17" t="s">
        <v>363</v>
      </c>
      <c r="B966" s="17" t="s">
        <v>364</v>
      </c>
      <c r="C966" s="18">
        <v>42418</v>
      </c>
      <c r="D966" s="18">
        <v>42423</v>
      </c>
      <c r="E966" s="21">
        <v>5</v>
      </c>
      <c r="F966" s="17" t="s">
        <v>594</v>
      </c>
      <c r="G966" s="17" t="s">
        <v>595</v>
      </c>
      <c r="H966" s="16">
        <v>5</v>
      </c>
      <c r="I966" s="17" t="s">
        <v>3237</v>
      </c>
      <c r="J966" t="str">
        <f t="shared" ref="J966:J1029" si="31">IF(B966=B965,J965&amp;", "&amp;F966,F966)</f>
        <v>G56.12, I69.354, M79.81, E78.5, I10</v>
      </c>
      <c r="K966" s="33" t="str">
        <f t="shared" si="30"/>
        <v/>
      </c>
    </row>
    <row r="967" spans="1:11" x14ac:dyDescent="0.25">
      <c r="A967" s="17" t="s">
        <v>363</v>
      </c>
      <c r="B967" s="17" t="s">
        <v>364</v>
      </c>
      <c r="C967" s="18">
        <v>42418</v>
      </c>
      <c r="D967" s="18">
        <v>42423</v>
      </c>
      <c r="E967" s="21">
        <v>5</v>
      </c>
      <c r="F967" s="17" t="s">
        <v>3754</v>
      </c>
      <c r="G967" s="17" t="s">
        <v>3755</v>
      </c>
      <c r="H967" s="16">
        <v>6</v>
      </c>
      <c r="I967" s="17" t="s">
        <v>3237</v>
      </c>
      <c r="J967" t="str">
        <f t="shared" si="31"/>
        <v>G56.12, I69.354, M79.81, E78.5, I10, Z96.612</v>
      </c>
      <c r="K967" s="33" t="str">
        <f t="shared" si="30"/>
        <v/>
      </c>
    </row>
    <row r="968" spans="1:11" x14ac:dyDescent="0.25">
      <c r="A968" s="17" t="s">
        <v>363</v>
      </c>
      <c r="B968" s="17" t="s">
        <v>364</v>
      </c>
      <c r="C968" s="18">
        <v>42418</v>
      </c>
      <c r="D968" s="18">
        <v>42423</v>
      </c>
      <c r="E968" s="21">
        <v>5</v>
      </c>
      <c r="F968" s="17" t="s">
        <v>3746</v>
      </c>
      <c r="G968" s="17" t="s">
        <v>3747</v>
      </c>
      <c r="H968" s="16">
        <v>7</v>
      </c>
      <c r="I968" s="17" t="s">
        <v>3237</v>
      </c>
      <c r="J968" t="str">
        <f t="shared" si="31"/>
        <v>G56.12, I69.354, M79.81, E78.5, I10, Z96.612, E88.89</v>
      </c>
      <c r="K968" s="33" t="str">
        <f t="shared" si="30"/>
        <v/>
      </c>
    </row>
    <row r="969" spans="1:11" x14ac:dyDescent="0.25">
      <c r="A969" s="17" t="s">
        <v>363</v>
      </c>
      <c r="B969" s="17" t="s">
        <v>364</v>
      </c>
      <c r="C969" s="18">
        <v>42418</v>
      </c>
      <c r="D969" s="18">
        <v>42423</v>
      </c>
      <c r="E969" s="21">
        <v>5</v>
      </c>
      <c r="F969" s="17" t="s">
        <v>286</v>
      </c>
      <c r="G969" s="17" t="s">
        <v>287</v>
      </c>
      <c r="H969" s="16">
        <v>8</v>
      </c>
      <c r="I969" s="17" t="s">
        <v>3237</v>
      </c>
      <c r="J969" t="str">
        <f t="shared" si="31"/>
        <v>G56.12, I69.354, M79.81, E78.5, I10, Z96.612, E88.89, K21.9</v>
      </c>
      <c r="K969" s="33" t="str">
        <f t="shared" si="30"/>
        <v/>
      </c>
    </row>
    <row r="970" spans="1:11" x14ac:dyDescent="0.25">
      <c r="A970" s="17" t="s">
        <v>363</v>
      </c>
      <c r="B970" s="17" t="s">
        <v>364</v>
      </c>
      <c r="C970" s="18">
        <v>42418</v>
      </c>
      <c r="D970" s="18">
        <v>42423</v>
      </c>
      <c r="E970" s="21">
        <v>5</v>
      </c>
      <c r="F970" s="17" t="s">
        <v>893</v>
      </c>
      <c r="G970" s="17" t="s">
        <v>894</v>
      </c>
      <c r="H970" s="16">
        <v>9</v>
      </c>
      <c r="I970" s="17" t="s">
        <v>3237</v>
      </c>
      <c r="J970" t="str">
        <f t="shared" si="31"/>
        <v>G56.12, I69.354, M79.81, E78.5, I10, Z96.612, E88.89, K21.9, D50.9</v>
      </c>
      <c r="K970" s="33" t="str">
        <f t="shared" si="30"/>
        <v/>
      </c>
    </row>
    <row r="971" spans="1:11" x14ac:dyDescent="0.25">
      <c r="A971" s="17" t="s">
        <v>363</v>
      </c>
      <c r="B971" s="17" t="s">
        <v>364</v>
      </c>
      <c r="C971" s="18">
        <v>42418</v>
      </c>
      <c r="D971" s="18">
        <v>42423</v>
      </c>
      <c r="E971" s="21">
        <v>5</v>
      </c>
      <c r="F971" s="17" t="s">
        <v>3250</v>
      </c>
      <c r="G971" s="17" t="s">
        <v>1733</v>
      </c>
      <c r="H971" s="16">
        <v>10</v>
      </c>
      <c r="I971" s="17" t="s">
        <v>3237</v>
      </c>
      <c r="J971" t="str">
        <f t="shared" si="31"/>
        <v>G56.12, I69.354, M79.81, E78.5, I10, Z96.612, E88.89, K21.9, D50.9, K57.90</v>
      </c>
      <c r="K971" s="33" t="str">
        <f t="shared" si="30"/>
        <v/>
      </c>
    </row>
    <row r="972" spans="1:11" x14ac:dyDescent="0.25">
      <c r="A972" s="17" t="s">
        <v>363</v>
      </c>
      <c r="B972" s="17" t="s">
        <v>364</v>
      </c>
      <c r="C972" s="18">
        <v>42418</v>
      </c>
      <c r="D972" s="18">
        <v>42423</v>
      </c>
      <c r="E972" s="21">
        <v>5</v>
      </c>
      <c r="F972" s="17" t="s">
        <v>3750</v>
      </c>
      <c r="G972" s="17" t="s">
        <v>3751</v>
      </c>
      <c r="H972" s="16">
        <v>11</v>
      </c>
      <c r="I972" s="17" t="s">
        <v>3237</v>
      </c>
      <c r="J972" t="str">
        <f t="shared" si="31"/>
        <v>G56.12, I69.354, M79.81, E78.5, I10, Z96.612, E88.89, K21.9, D50.9, K57.90, M89.9</v>
      </c>
      <c r="K972" s="33" t="str">
        <f t="shared" si="30"/>
        <v/>
      </c>
    </row>
    <row r="973" spans="1:11" x14ac:dyDescent="0.25">
      <c r="A973" s="17" t="s">
        <v>363</v>
      </c>
      <c r="B973" s="17" t="s">
        <v>364</v>
      </c>
      <c r="C973" s="18">
        <v>42418</v>
      </c>
      <c r="D973" s="18">
        <v>42423</v>
      </c>
      <c r="E973" s="21">
        <v>5</v>
      </c>
      <c r="F973" s="17" t="s">
        <v>934</v>
      </c>
      <c r="G973" s="17" t="s">
        <v>935</v>
      </c>
      <c r="H973" s="16">
        <v>12</v>
      </c>
      <c r="I973" s="17" t="s">
        <v>3331</v>
      </c>
      <c r="J973" t="str">
        <f t="shared" si="31"/>
        <v>G56.12, I69.354, M79.81, E78.5, I10, Z96.612, E88.89, K21.9, D50.9, K57.90, M89.9, E87.6</v>
      </c>
      <c r="K973" s="33" t="str">
        <f t="shared" si="30"/>
        <v/>
      </c>
    </row>
    <row r="974" spans="1:11" x14ac:dyDescent="0.25">
      <c r="A974" s="17" t="s">
        <v>363</v>
      </c>
      <c r="B974" s="17" t="s">
        <v>364</v>
      </c>
      <c r="C974" s="18">
        <v>42418</v>
      </c>
      <c r="D974" s="18">
        <v>42423</v>
      </c>
      <c r="E974" s="21">
        <v>5</v>
      </c>
      <c r="F974" s="17" t="s">
        <v>3474</v>
      </c>
      <c r="G974" s="17" t="s">
        <v>3475</v>
      </c>
      <c r="H974" s="16">
        <v>13</v>
      </c>
      <c r="I974" s="17" t="s">
        <v>13</v>
      </c>
      <c r="J974" t="str">
        <f t="shared" si="31"/>
        <v>G56.12, I69.354, M79.81, E78.5, I10, Z96.612, E88.89, K21.9, D50.9, K57.90, M89.9, E87.6, Z88.2</v>
      </c>
      <c r="K974" s="33" t="str">
        <f t="shared" si="30"/>
        <v/>
      </c>
    </row>
    <row r="975" spans="1:11" x14ac:dyDescent="0.25">
      <c r="A975" s="17" t="s">
        <v>363</v>
      </c>
      <c r="B975" s="17" t="s">
        <v>364</v>
      </c>
      <c r="C975" s="18">
        <v>42418</v>
      </c>
      <c r="D975" s="18">
        <v>42423</v>
      </c>
      <c r="E975" s="21">
        <v>5</v>
      </c>
      <c r="F975" s="17" t="s">
        <v>3348</v>
      </c>
      <c r="G975" s="17" t="s">
        <v>3349</v>
      </c>
      <c r="H975" s="16">
        <v>14</v>
      </c>
      <c r="I975" s="17" t="s">
        <v>13</v>
      </c>
      <c r="J975" t="str">
        <f t="shared" si="31"/>
        <v>G56.12, I69.354, M79.81, E78.5, I10, Z96.612, E88.89, K21.9, D50.9, K57.90, M89.9, E87.6, Z88.2, Z88.8</v>
      </c>
      <c r="K975" s="33" t="str">
        <f t="shared" si="30"/>
        <v/>
      </c>
    </row>
    <row r="976" spans="1:11" x14ac:dyDescent="0.25">
      <c r="A976" s="17" t="s">
        <v>363</v>
      </c>
      <c r="B976" s="17" t="s">
        <v>364</v>
      </c>
      <c r="C976" s="18">
        <v>42418</v>
      </c>
      <c r="D976" s="18">
        <v>42423</v>
      </c>
      <c r="E976" s="21">
        <v>5</v>
      </c>
      <c r="F976" s="17" t="s">
        <v>3394</v>
      </c>
      <c r="G976" s="17" t="s">
        <v>3395</v>
      </c>
      <c r="H976" s="16">
        <v>15</v>
      </c>
      <c r="I976" s="17" t="s">
        <v>13</v>
      </c>
      <c r="J976" t="str">
        <f t="shared" si="31"/>
        <v>G56.12, I69.354, M79.81, E78.5, I10, Z96.612, E88.89, K21.9, D50.9, K57.90, M89.9, E87.6, Z88.2, Z88.8, Z91.041</v>
      </c>
      <c r="K976" s="33" t="str">
        <f t="shared" si="30"/>
        <v/>
      </c>
    </row>
    <row r="977" spans="1:11" x14ac:dyDescent="0.25">
      <c r="A977" s="17" t="s">
        <v>363</v>
      </c>
      <c r="B977" s="17" t="s">
        <v>364</v>
      </c>
      <c r="C977" s="18">
        <v>42418</v>
      </c>
      <c r="D977" s="18">
        <v>42423</v>
      </c>
      <c r="E977" s="21">
        <v>5</v>
      </c>
      <c r="F977" s="17" t="s">
        <v>3557</v>
      </c>
      <c r="G977" s="17" t="s">
        <v>3558</v>
      </c>
      <c r="H977" s="16">
        <v>16</v>
      </c>
      <c r="I977" s="17" t="s">
        <v>13</v>
      </c>
      <c r="J977" t="str">
        <f t="shared" si="31"/>
        <v>G56.12, I69.354, M79.81, E78.5, I10, Z96.612, E88.89, K21.9, D50.9, K57.90, M89.9, E87.6, Z88.2, Z88.8, Z91.041, Z79.01</v>
      </c>
      <c r="K977" s="33" t="str">
        <f t="shared" si="30"/>
        <v/>
      </c>
    </row>
    <row r="978" spans="1:11" x14ac:dyDescent="0.25">
      <c r="A978" s="17" t="s">
        <v>363</v>
      </c>
      <c r="B978" s="17" t="s">
        <v>364</v>
      </c>
      <c r="C978" s="18">
        <v>42418</v>
      </c>
      <c r="D978" s="18">
        <v>42423</v>
      </c>
      <c r="E978" s="21">
        <v>5</v>
      </c>
      <c r="F978" s="17" t="s">
        <v>3752</v>
      </c>
      <c r="G978" s="17" t="s">
        <v>3753</v>
      </c>
      <c r="H978" s="16">
        <v>17</v>
      </c>
      <c r="I978" s="17" t="s">
        <v>13</v>
      </c>
      <c r="J978" t="str">
        <f t="shared" si="31"/>
        <v>G56.12, I69.354, M79.81, E78.5, I10, Z96.612, E88.89, K21.9, D50.9, K57.90, M89.9, E87.6, Z88.2, Z88.8, Z91.041, Z79.01, Z86.711</v>
      </c>
      <c r="K978" s="33" t="str">
        <f t="shared" si="30"/>
        <v/>
      </c>
    </row>
    <row r="979" spans="1:11" x14ac:dyDescent="0.25">
      <c r="A979" s="17" t="s">
        <v>363</v>
      </c>
      <c r="B979" s="17" t="s">
        <v>364</v>
      </c>
      <c r="C979" s="18">
        <v>42418</v>
      </c>
      <c r="D979" s="18">
        <v>42423</v>
      </c>
      <c r="E979" s="21">
        <v>5</v>
      </c>
      <c r="F979" s="17" t="s">
        <v>3583</v>
      </c>
      <c r="G979" s="17" t="s">
        <v>3584</v>
      </c>
      <c r="H979" s="16">
        <v>18</v>
      </c>
      <c r="I979" s="17" t="s">
        <v>13</v>
      </c>
      <c r="J979" t="str">
        <f t="shared" si="31"/>
        <v>G56.12, I69.354, M79.81, E78.5, I10, Z96.612, E88.89, K21.9, D50.9, K57.90, M89.9, E87.6, Z88.2, Z88.8, Z91.041, Z79.01, Z86.711, Z86.718</v>
      </c>
      <c r="K979" s="33" t="str">
        <f t="shared" si="30"/>
        <v>Last</v>
      </c>
    </row>
    <row r="980" spans="1:11" x14ac:dyDescent="0.25">
      <c r="A980" s="17" t="s">
        <v>370</v>
      </c>
      <c r="B980" s="17" t="s">
        <v>371</v>
      </c>
      <c r="C980" s="18">
        <v>42293</v>
      </c>
      <c r="D980" s="18">
        <v>42298</v>
      </c>
      <c r="E980" s="21">
        <v>5</v>
      </c>
      <c r="F980" s="17" t="s">
        <v>372</v>
      </c>
      <c r="G980" s="17" t="s">
        <v>373</v>
      </c>
      <c r="H980" s="16">
        <v>1</v>
      </c>
      <c r="I980" s="17" t="s">
        <v>3237</v>
      </c>
      <c r="J980" t="str">
        <f t="shared" si="31"/>
        <v>T85.79XA</v>
      </c>
      <c r="K980" s="33" t="str">
        <f t="shared" si="30"/>
        <v/>
      </c>
    </row>
    <row r="981" spans="1:11" x14ac:dyDescent="0.25">
      <c r="A981" s="17" t="s">
        <v>370</v>
      </c>
      <c r="B981" s="17" t="s">
        <v>371</v>
      </c>
      <c r="C981" s="18">
        <v>42293</v>
      </c>
      <c r="D981" s="18">
        <v>42298</v>
      </c>
      <c r="E981" s="21">
        <v>5</v>
      </c>
      <c r="F981" s="17" t="s">
        <v>3275</v>
      </c>
      <c r="G981" s="17" t="s">
        <v>3276</v>
      </c>
      <c r="H981" s="16">
        <v>2</v>
      </c>
      <c r="I981" s="17" t="s">
        <v>3237</v>
      </c>
      <c r="J981" t="str">
        <f t="shared" si="31"/>
        <v>T85.79XA, R65.20</v>
      </c>
      <c r="K981" s="33" t="str">
        <f t="shared" si="30"/>
        <v/>
      </c>
    </row>
    <row r="982" spans="1:11" x14ac:dyDescent="0.25">
      <c r="A982" s="17" t="s">
        <v>370</v>
      </c>
      <c r="B982" s="17" t="s">
        <v>371</v>
      </c>
      <c r="C982" s="18">
        <v>42293</v>
      </c>
      <c r="D982" s="18">
        <v>42298</v>
      </c>
      <c r="E982" s="21">
        <v>5</v>
      </c>
      <c r="F982" s="17" t="s">
        <v>38</v>
      </c>
      <c r="G982" s="17" t="s">
        <v>39</v>
      </c>
      <c r="H982" s="16">
        <v>3</v>
      </c>
      <c r="I982" s="17" t="s">
        <v>3237</v>
      </c>
      <c r="J982" t="str">
        <f t="shared" si="31"/>
        <v>T85.79XA, R65.20, N17.9</v>
      </c>
      <c r="K982" s="33" t="str">
        <f t="shared" ref="K982:K1045" si="32">IF(B982&lt;&gt;B983,"Last","")</f>
        <v/>
      </c>
    </row>
    <row r="983" spans="1:11" x14ac:dyDescent="0.25">
      <c r="A983" s="17" t="s">
        <v>370</v>
      </c>
      <c r="B983" s="17" t="s">
        <v>371</v>
      </c>
      <c r="C983" s="18">
        <v>42293</v>
      </c>
      <c r="D983" s="18">
        <v>42298</v>
      </c>
      <c r="E983" s="21">
        <v>5</v>
      </c>
      <c r="F983" s="17" t="s">
        <v>630</v>
      </c>
      <c r="G983" s="17" t="s">
        <v>631</v>
      </c>
      <c r="H983" s="16">
        <v>4</v>
      </c>
      <c r="I983" s="17" t="s">
        <v>3237</v>
      </c>
      <c r="J983" t="str">
        <f t="shared" si="31"/>
        <v>T85.79XA, R65.20, N17.9, C25.9</v>
      </c>
      <c r="K983" s="33" t="str">
        <f t="shared" si="32"/>
        <v/>
      </c>
    </row>
    <row r="984" spans="1:11" x14ac:dyDescent="0.25">
      <c r="A984" s="17" t="s">
        <v>370</v>
      </c>
      <c r="B984" s="17" t="s">
        <v>371</v>
      </c>
      <c r="C984" s="18">
        <v>42293</v>
      </c>
      <c r="D984" s="18">
        <v>42298</v>
      </c>
      <c r="E984" s="21">
        <v>5</v>
      </c>
      <c r="F984" s="17" t="s">
        <v>22</v>
      </c>
      <c r="G984" s="17" t="s">
        <v>23</v>
      </c>
      <c r="H984" s="16">
        <v>5</v>
      </c>
      <c r="I984" s="17" t="s">
        <v>3237</v>
      </c>
      <c r="J984" t="str">
        <f t="shared" si="31"/>
        <v>T85.79XA, R65.20, N17.9, C25.9, A41.9</v>
      </c>
      <c r="K984" s="33" t="str">
        <f t="shared" si="32"/>
        <v/>
      </c>
    </row>
    <row r="985" spans="1:11" x14ac:dyDescent="0.25">
      <c r="A985" s="17" t="s">
        <v>370</v>
      </c>
      <c r="B985" s="17" t="s">
        <v>371</v>
      </c>
      <c r="C985" s="18">
        <v>42293</v>
      </c>
      <c r="D985" s="18">
        <v>42298</v>
      </c>
      <c r="E985" s="21">
        <v>5</v>
      </c>
      <c r="F985" s="17" t="s">
        <v>2717</v>
      </c>
      <c r="G985" s="17" t="s">
        <v>3760</v>
      </c>
      <c r="H985" s="16">
        <v>6</v>
      </c>
      <c r="I985" s="17" t="s">
        <v>3237</v>
      </c>
      <c r="J985" t="str">
        <f t="shared" si="31"/>
        <v>T85.79XA, R65.20, N17.9, C25.9, A41.9, K83.1</v>
      </c>
      <c r="K985" s="33" t="str">
        <f t="shared" si="32"/>
        <v/>
      </c>
    </row>
    <row r="986" spans="1:11" x14ac:dyDescent="0.25">
      <c r="A986" s="17" t="s">
        <v>370</v>
      </c>
      <c r="B986" s="17" t="s">
        <v>371</v>
      </c>
      <c r="C986" s="18">
        <v>42293</v>
      </c>
      <c r="D986" s="18">
        <v>42298</v>
      </c>
      <c r="E986" s="21">
        <v>5</v>
      </c>
      <c r="F986" s="17" t="s">
        <v>3758</v>
      </c>
      <c r="G986" s="17" t="s">
        <v>3759</v>
      </c>
      <c r="H986" s="16">
        <v>7</v>
      </c>
      <c r="I986" s="17" t="s">
        <v>3237</v>
      </c>
      <c r="J986" t="str">
        <f t="shared" si="31"/>
        <v>T85.79XA, R65.20, N17.9, C25.9, A41.9, K83.1, K83.0</v>
      </c>
      <c r="K986" s="33" t="str">
        <f t="shared" si="32"/>
        <v/>
      </c>
    </row>
    <row r="987" spans="1:11" x14ac:dyDescent="0.25">
      <c r="A987" s="17" t="s">
        <v>370</v>
      </c>
      <c r="B987" s="17" t="s">
        <v>371</v>
      </c>
      <c r="C987" s="18">
        <v>42293</v>
      </c>
      <c r="D987" s="18">
        <v>42298</v>
      </c>
      <c r="E987" s="21">
        <v>5</v>
      </c>
      <c r="F987" s="17" t="s">
        <v>3532</v>
      </c>
      <c r="G987" s="17" t="s">
        <v>3533</v>
      </c>
      <c r="H987" s="16">
        <v>8</v>
      </c>
      <c r="I987" s="17" t="s">
        <v>3237</v>
      </c>
      <c r="J987" t="str">
        <f t="shared" si="31"/>
        <v>T85.79XA, R65.20, N17.9, C25.9, A41.9, K83.1, K83.0, I42.9</v>
      </c>
      <c r="K987" s="33" t="str">
        <f t="shared" si="32"/>
        <v/>
      </c>
    </row>
    <row r="988" spans="1:11" x14ac:dyDescent="0.25">
      <c r="A988" s="17" t="s">
        <v>370</v>
      </c>
      <c r="B988" s="17" t="s">
        <v>371</v>
      </c>
      <c r="C988" s="18">
        <v>42293</v>
      </c>
      <c r="D988" s="18">
        <v>42298</v>
      </c>
      <c r="E988" s="21">
        <v>5</v>
      </c>
      <c r="F988" s="17" t="s">
        <v>3462</v>
      </c>
      <c r="G988" s="17" t="s">
        <v>3463</v>
      </c>
      <c r="H988" s="16">
        <v>9</v>
      </c>
      <c r="I988" s="17" t="s">
        <v>3237</v>
      </c>
      <c r="J988" t="str">
        <f t="shared" si="31"/>
        <v>T85.79XA, R65.20, N17.9, C25.9, A41.9, K83.1, K83.0, I42.9, B96.20</v>
      </c>
      <c r="K988" s="33" t="str">
        <f t="shared" si="32"/>
        <v/>
      </c>
    </row>
    <row r="989" spans="1:11" x14ac:dyDescent="0.25">
      <c r="A989" s="17" t="s">
        <v>370</v>
      </c>
      <c r="B989" s="17" t="s">
        <v>371</v>
      </c>
      <c r="C989" s="18">
        <v>42293</v>
      </c>
      <c r="D989" s="18">
        <v>42298</v>
      </c>
      <c r="E989" s="21">
        <v>5</v>
      </c>
      <c r="F989" s="17" t="s">
        <v>3352</v>
      </c>
      <c r="G989" s="17" t="s">
        <v>3353</v>
      </c>
      <c r="H989" s="16">
        <v>10</v>
      </c>
      <c r="I989" s="17" t="s">
        <v>3237</v>
      </c>
      <c r="J989" t="str">
        <f t="shared" si="31"/>
        <v>T85.79XA, R65.20, N17.9, C25.9, A41.9, K83.1, K83.0, I42.9, B96.20, E11.40</v>
      </c>
      <c r="K989" s="33" t="str">
        <f t="shared" si="32"/>
        <v/>
      </c>
    </row>
    <row r="990" spans="1:11" x14ac:dyDescent="0.25">
      <c r="A990" s="17" t="s">
        <v>370</v>
      </c>
      <c r="B990" s="17" t="s">
        <v>371</v>
      </c>
      <c r="C990" s="18">
        <v>42293</v>
      </c>
      <c r="D990" s="18">
        <v>42298</v>
      </c>
      <c r="E990" s="21">
        <v>5</v>
      </c>
      <c r="F990" s="17" t="s">
        <v>3657</v>
      </c>
      <c r="G990" s="17" t="s">
        <v>3658</v>
      </c>
      <c r="H990" s="16">
        <v>11</v>
      </c>
      <c r="I990" s="17" t="s">
        <v>13</v>
      </c>
      <c r="J990" t="str">
        <f t="shared" si="31"/>
        <v>T85.79XA, R65.20, N17.9, C25.9, A41.9, K83.1, K83.0, I42.9, B96.20, E11.40, Z51.5</v>
      </c>
      <c r="K990" s="33" t="str">
        <f t="shared" si="32"/>
        <v/>
      </c>
    </row>
    <row r="991" spans="1:11" x14ac:dyDescent="0.25">
      <c r="A991" s="17" t="s">
        <v>370</v>
      </c>
      <c r="B991" s="17" t="s">
        <v>371</v>
      </c>
      <c r="C991" s="18">
        <v>42293</v>
      </c>
      <c r="D991" s="18">
        <v>42298</v>
      </c>
      <c r="E991" s="21">
        <v>5</v>
      </c>
      <c r="F991" s="17" t="s">
        <v>3510</v>
      </c>
      <c r="G991" s="17" t="s">
        <v>3511</v>
      </c>
      <c r="H991" s="16">
        <v>12</v>
      </c>
      <c r="I991" s="17" t="s">
        <v>3237</v>
      </c>
      <c r="J991" t="str">
        <f t="shared" si="31"/>
        <v>T85.79XA, R65.20, N17.9, C25.9, A41.9, K83.1, K83.0, I42.9, B96.20, E11.40, Z51.5, Z90.5</v>
      </c>
      <c r="K991" s="33" t="str">
        <f t="shared" si="32"/>
        <v/>
      </c>
    </row>
    <row r="992" spans="1:11" x14ac:dyDescent="0.25">
      <c r="A992" s="17" t="s">
        <v>370</v>
      </c>
      <c r="B992" s="17" t="s">
        <v>371</v>
      </c>
      <c r="C992" s="18">
        <v>42293</v>
      </c>
      <c r="D992" s="18">
        <v>42298</v>
      </c>
      <c r="E992" s="21">
        <v>5</v>
      </c>
      <c r="F992" s="17" t="s">
        <v>3238</v>
      </c>
      <c r="G992" s="17" t="s">
        <v>3239</v>
      </c>
      <c r="H992" s="16">
        <v>13</v>
      </c>
      <c r="I992" s="17" t="s">
        <v>3237</v>
      </c>
      <c r="J992" t="str">
        <f t="shared" si="31"/>
        <v>T85.79XA, R65.20, N17.9, C25.9, A41.9, K83.1, K83.0, I42.9, B96.20, E11.40, Z51.5, Z90.5, E78.5</v>
      </c>
      <c r="K992" s="33" t="str">
        <f t="shared" si="32"/>
        <v/>
      </c>
    </row>
    <row r="993" spans="1:11" x14ac:dyDescent="0.25">
      <c r="A993" s="17" t="s">
        <v>370</v>
      </c>
      <c r="B993" s="17" t="s">
        <v>371</v>
      </c>
      <c r="C993" s="18">
        <v>42293</v>
      </c>
      <c r="D993" s="18">
        <v>42298</v>
      </c>
      <c r="E993" s="21">
        <v>5</v>
      </c>
      <c r="F993" s="17" t="s">
        <v>286</v>
      </c>
      <c r="G993" s="17" t="s">
        <v>287</v>
      </c>
      <c r="H993" s="16">
        <v>14</v>
      </c>
      <c r="I993" s="17" t="s">
        <v>3237</v>
      </c>
      <c r="J993" t="str">
        <f t="shared" si="31"/>
        <v>T85.79XA, R65.20, N17.9, C25.9, A41.9, K83.1, K83.0, I42.9, B96.20, E11.40, Z51.5, Z90.5, E78.5, K21.9</v>
      </c>
      <c r="K993" s="33" t="str">
        <f t="shared" si="32"/>
        <v/>
      </c>
    </row>
    <row r="994" spans="1:11" x14ac:dyDescent="0.25">
      <c r="A994" s="17" t="s">
        <v>370</v>
      </c>
      <c r="B994" s="17" t="s">
        <v>371</v>
      </c>
      <c r="C994" s="18">
        <v>42293</v>
      </c>
      <c r="D994" s="18">
        <v>42298</v>
      </c>
      <c r="E994" s="21">
        <v>5</v>
      </c>
      <c r="F994" s="17" t="s">
        <v>3756</v>
      </c>
      <c r="G994" s="17" t="s">
        <v>3757</v>
      </c>
      <c r="H994" s="16">
        <v>15</v>
      </c>
      <c r="I994" s="17" t="s">
        <v>3237</v>
      </c>
      <c r="J994" t="str">
        <f t="shared" si="31"/>
        <v>T85.79XA, R65.20, N17.9, C25.9, A41.9, K83.1, K83.0, I42.9, B96.20, E11.40, Z51.5, Z90.5, E78.5, K21.9, G47.30</v>
      </c>
      <c r="K994" s="33" t="str">
        <f t="shared" si="32"/>
        <v/>
      </c>
    </row>
    <row r="995" spans="1:11" x14ac:dyDescent="0.25">
      <c r="A995" s="17" t="s">
        <v>370</v>
      </c>
      <c r="B995" s="17" t="s">
        <v>371</v>
      </c>
      <c r="C995" s="18">
        <v>42293</v>
      </c>
      <c r="D995" s="18">
        <v>42298</v>
      </c>
      <c r="E995" s="21">
        <v>5</v>
      </c>
      <c r="F995" s="17" t="s">
        <v>216</v>
      </c>
      <c r="G995" s="17" t="s">
        <v>217</v>
      </c>
      <c r="H995" s="16">
        <v>16</v>
      </c>
      <c r="I995" s="17" t="s">
        <v>3237</v>
      </c>
      <c r="J995" t="str">
        <f t="shared" si="31"/>
        <v>T85.79XA, R65.20, N17.9, C25.9, A41.9, K83.1, K83.0, I42.9, B96.20, E11.40, Z51.5, Z90.5, E78.5, K21.9, G47.30, I12.9</v>
      </c>
      <c r="K995" s="33" t="str">
        <f t="shared" si="32"/>
        <v/>
      </c>
    </row>
    <row r="996" spans="1:11" x14ac:dyDescent="0.25">
      <c r="A996" s="17" t="s">
        <v>370</v>
      </c>
      <c r="B996" s="17" t="s">
        <v>371</v>
      </c>
      <c r="C996" s="18">
        <v>42293</v>
      </c>
      <c r="D996" s="18">
        <v>42298</v>
      </c>
      <c r="E996" s="21">
        <v>5</v>
      </c>
      <c r="F996" s="17" t="s">
        <v>3340</v>
      </c>
      <c r="G996" s="17" t="s">
        <v>3341</v>
      </c>
      <c r="H996" s="16">
        <v>17</v>
      </c>
      <c r="I996" s="17" t="s">
        <v>3237</v>
      </c>
      <c r="J996" t="str">
        <f t="shared" si="31"/>
        <v>T85.79XA, R65.20, N17.9, C25.9, A41.9, K83.1, K83.0, I42.9, B96.20, E11.40, Z51.5, Z90.5, E78.5, K21.9, G47.30, I12.9, N18.9</v>
      </c>
      <c r="K996" s="33" t="str">
        <f t="shared" si="32"/>
        <v/>
      </c>
    </row>
    <row r="997" spans="1:11" x14ac:dyDescent="0.25">
      <c r="A997" s="17" t="s">
        <v>370</v>
      </c>
      <c r="B997" s="17" t="s">
        <v>371</v>
      </c>
      <c r="C997" s="18">
        <v>42293</v>
      </c>
      <c r="D997" s="18">
        <v>42298</v>
      </c>
      <c r="E997" s="21">
        <v>5</v>
      </c>
      <c r="F997" s="17" t="s">
        <v>3761</v>
      </c>
      <c r="G997" s="17" t="s">
        <v>3762</v>
      </c>
      <c r="H997" s="16">
        <v>18</v>
      </c>
      <c r="I997" s="17" t="s">
        <v>3237</v>
      </c>
      <c r="J997" t="str">
        <f t="shared" si="31"/>
        <v>T85.79XA, R65.20, N17.9, C25.9, A41.9, K83.1, K83.0, I42.9, B96.20, E11.40, Z51.5, Z90.5, E78.5, K21.9, G47.30, I12.9, N18.9, Y83.8</v>
      </c>
      <c r="K997" s="33" t="str">
        <f t="shared" si="32"/>
        <v/>
      </c>
    </row>
    <row r="998" spans="1:11" x14ac:dyDescent="0.25">
      <c r="A998" s="17" t="s">
        <v>370</v>
      </c>
      <c r="B998" s="17" t="s">
        <v>371</v>
      </c>
      <c r="C998" s="18">
        <v>42293</v>
      </c>
      <c r="D998" s="18">
        <v>42298</v>
      </c>
      <c r="E998" s="21">
        <v>5</v>
      </c>
      <c r="F998" s="17" t="s">
        <v>3498</v>
      </c>
      <c r="G998" s="17" t="s">
        <v>3499</v>
      </c>
      <c r="H998" s="16">
        <v>19</v>
      </c>
      <c r="I998" s="17" t="s">
        <v>13</v>
      </c>
      <c r="J998" t="str">
        <f t="shared" si="31"/>
        <v>T85.79XA, R65.20, N17.9, C25.9, A41.9, K83.1, K83.0, I42.9, B96.20, E11.40, Z51.5, Z90.5, E78.5, K21.9, G47.30, I12.9, N18.9, Y83.8, Z85.51</v>
      </c>
      <c r="K998" s="33" t="str">
        <f t="shared" si="32"/>
        <v/>
      </c>
    </row>
    <row r="999" spans="1:11" x14ac:dyDescent="0.25">
      <c r="A999" s="17" t="s">
        <v>370</v>
      </c>
      <c r="B999" s="17" t="s">
        <v>371</v>
      </c>
      <c r="C999" s="18">
        <v>42293</v>
      </c>
      <c r="D999" s="18">
        <v>42298</v>
      </c>
      <c r="E999" s="21">
        <v>5</v>
      </c>
      <c r="F999" s="17" t="s">
        <v>3763</v>
      </c>
      <c r="G999" s="17" t="s">
        <v>3764</v>
      </c>
      <c r="H999" s="16">
        <v>20</v>
      </c>
      <c r="I999" s="17" t="s">
        <v>13</v>
      </c>
      <c r="J999" t="str">
        <f t="shared" si="31"/>
        <v>T85.79XA, R65.20, N17.9, C25.9, A41.9, K83.1, K83.0, I42.9, B96.20, E11.40, Z51.5, Z90.5, E78.5, K21.9, G47.30, I12.9, N18.9, Y83.8, Z85.51, Z85.528</v>
      </c>
      <c r="K999" s="33" t="str">
        <f t="shared" si="32"/>
        <v/>
      </c>
    </row>
    <row r="1000" spans="1:11" x14ac:dyDescent="0.25">
      <c r="A1000" s="17" t="s">
        <v>370</v>
      </c>
      <c r="B1000" s="17" t="s">
        <v>371</v>
      </c>
      <c r="C1000" s="18">
        <v>42293</v>
      </c>
      <c r="D1000" s="18">
        <v>42298</v>
      </c>
      <c r="E1000" s="21">
        <v>5</v>
      </c>
      <c r="F1000" s="17" t="s">
        <v>3348</v>
      </c>
      <c r="G1000" s="17" t="s">
        <v>3349</v>
      </c>
      <c r="H1000" s="16">
        <v>21</v>
      </c>
      <c r="I1000" s="17" t="s">
        <v>13</v>
      </c>
      <c r="J1000" t="str">
        <f t="shared" si="31"/>
        <v>T85.79XA, R65.20, N17.9, C25.9, A41.9, K83.1, K83.0, I42.9, B96.20, E11.40, Z51.5, Z90.5, E78.5, K21.9, G47.30, I12.9, N18.9, Y83.8, Z85.51, Z85.528, Z88.8</v>
      </c>
      <c r="K1000" s="33" t="str">
        <f t="shared" si="32"/>
        <v/>
      </c>
    </row>
    <row r="1001" spans="1:11" x14ac:dyDescent="0.25">
      <c r="A1001" s="17" t="s">
        <v>370</v>
      </c>
      <c r="B1001" s="17" t="s">
        <v>371</v>
      </c>
      <c r="C1001" s="18">
        <v>42293</v>
      </c>
      <c r="D1001" s="18">
        <v>42298</v>
      </c>
      <c r="E1001" s="21">
        <v>5</v>
      </c>
      <c r="F1001" s="17" t="s">
        <v>3279</v>
      </c>
      <c r="G1001" s="17" t="s">
        <v>3280</v>
      </c>
      <c r="H1001" s="16">
        <v>22</v>
      </c>
      <c r="I1001" s="17" t="s">
        <v>13</v>
      </c>
      <c r="J1001" t="str">
        <f t="shared" si="31"/>
        <v>T85.79XA, R65.20, N17.9, C25.9, A41.9, K83.1, K83.0, I42.9, B96.20, E11.40, Z51.5, Z90.5, E78.5, K21.9, G47.30, I12.9, N18.9, Y83.8, Z85.51, Z85.528, Z88.8, Z79.82</v>
      </c>
      <c r="K1001" s="33" t="str">
        <f t="shared" si="32"/>
        <v/>
      </c>
    </row>
    <row r="1002" spans="1:11" x14ac:dyDescent="0.25">
      <c r="A1002" s="17" t="s">
        <v>370</v>
      </c>
      <c r="B1002" s="17" t="s">
        <v>371</v>
      </c>
      <c r="C1002" s="18">
        <v>42293</v>
      </c>
      <c r="D1002" s="18">
        <v>42298</v>
      </c>
      <c r="E1002" s="21">
        <v>5</v>
      </c>
      <c r="F1002" s="17" t="s">
        <v>3265</v>
      </c>
      <c r="G1002" s="17" t="s">
        <v>3266</v>
      </c>
      <c r="H1002" s="16">
        <v>23</v>
      </c>
      <c r="I1002" s="17" t="s">
        <v>13</v>
      </c>
      <c r="J1002" t="str">
        <f t="shared" si="31"/>
        <v>T85.79XA, R65.20, N17.9, C25.9, A41.9, K83.1, K83.0, I42.9, B96.20, E11.40, Z51.5, Z90.5, E78.5, K21.9, G47.30, I12.9, N18.9, Y83.8, Z85.51, Z85.528, Z88.8, Z79.82, Z87.891</v>
      </c>
      <c r="K1002" s="33" t="str">
        <f t="shared" si="32"/>
        <v/>
      </c>
    </row>
    <row r="1003" spans="1:11" x14ac:dyDescent="0.25">
      <c r="A1003" s="17" t="s">
        <v>370</v>
      </c>
      <c r="B1003" s="17" t="s">
        <v>371</v>
      </c>
      <c r="C1003" s="18">
        <v>42293</v>
      </c>
      <c r="D1003" s="18">
        <v>42298</v>
      </c>
      <c r="E1003" s="21">
        <v>5</v>
      </c>
      <c r="F1003" s="17" t="s">
        <v>3561</v>
      </c>
      <c r="G1003" s="17" t="s">
        <v>3562</v>
      </c>
      <c r="H1003" s="16">
        <v>24</v>
      </c>
      <c r="I1003" s="17" t="s">
        <v>13</v>
      </c>
      <c r="J1003" t="str">
        <f t="shared" si="31"/>
        <v>T85.79XA, R65.20, N17.9, C25.9, A41.9, K83.1, K83.0, I42.9, B96.20, E11.40, Z51.5, Z90.5, E78.5, K21.9, G47.30, I12.9, N18.9, Y83.8, Z85.51, Z85.528, Z88.8, Z79.82, Z87.891, Z95.810</v>
      </c>
      <c r="K1003" s="33" t="str">
        <f t="shared" si="32"/>
        <v/>
      </c>
    </row>
    <row r="1004" spans="1:11" x14ac:dyDescent="0.25">
      <c r="A1004" s="17" t="s">
        <v>370</v>
      </c>
      <c r="B1004" s="17" t="s">
        <v>371</v>
      </c>
      <c r="C1004" s="18">
        <v>42293</v>
      </c>
      <c r="D1004" s="18">
        <v>42298</v>
      </c>
      <c r="E1004" s="21">
        <v>5</v>
      </c>
      <c r="F1004" s="17" t="s">
        <v>3344</v>
      </c>
      <c r="G1004" s="17" t="s">
        <v>3345</v>
      </c>
      <c r="H1004" s="16">
        <v>25</v>
      </c>
      <c r="I1004" s="17" t="s">
        <v>13</v>
      </c>
      <c r="J1004" t="str">
        <f t="shared" si="31"/>
        <v>T85.79XA, R65.20, N17.9, C25.9, A41.9, K83.1, K83.0, I42.9, B96.20, E11.40, Z51.5, Z90.5, E78.5, K21.9, G47.30, I12.9, N18.9, Y83.8, Z85.51, Z85.528, Z88.8, Z79.82, Z87.891, Z95.810, Z79.4</v>
      </c>
      <c r="K1004" s="33" t="str">
        <f t="shared" si="32"/>
        <v/>
      </c>
    </row>
    <row r="1005" spans="1:11" x14ac:dyDescent="0.25">
      <c r="A1005" s="17" t="s">
        <v>370</v>
      </c>
      <c r="B1005" s="17" t="s">
        <v>371</v>
      </c>
      <c r="C1005" s="18">
        <v>42293</v>
      </c>
      <c r="D1005" s="18">
        <v>42298</v>
      </c>
      <c r="E1005" s="21">
        <v>5</v>
      </c>
      <c r="F1005" s="17" t="s">
        <v>3611</v>
      </c>
      <c r="G1005" s="17" t="s">
        <v>3612</v>
      </c>
      <c r="H1005" s="16">
        <v>26</v>
      </c>
      <c r="I1005" s="17" t="s">
        <v>13</v>
      </c>
      <c r="J1005" t="str">
        <f t="shared" si="31"/>
        <v>T85.79XA, R65.20, N17.9, C25.9, A41.9, K83.1, K83.0, I42.9, B96.20, E11.40, Z51.5, Z90.5, E78.5, K21.9, G47.30, I12.9, N18.9, Y83.8, Z85.51, Z85.528, Z88.8, Z79.82, Z87.891, Z95.810, Z79.4, Y92.9</v>
      </c>
      <c r="K1005" s="33" t="str">
        <f t="shared" si="32"/>
        <v>Last</v>
      </c>
    </row>
    <row r="1006" spans="1:11" x14ac:dyDescent="0.25">
      <c r="A1006" s="17" t="s">
        <v>374</v>
      </c>
      <c r="B1006" s="17" t="s">
        <v>375</v>
      </c>
      <c r="C1006" s="18">
        <v>42362</v>
      </c>
      <c r="D1006" s="18">
        <v>42363</v>
      </c>
      <c r="E1006" s="21">
        <v>1</v>
      </c>
      <c r="F1006" s="17" t="s">
        <v>376</v>
      </c>
      <c r="G1006" s="17" t="s">
        <v>377</v>
      </c>
      <c r="H1006" s="16">
        <v>1</v>
      </c>
      <c r="I1006" s="17" t="s">
        <v>3237</v>
      </c>
      <c r="J1006" t="str">
        <f t="shared" si="31"/>
        <v>R55</v>
      </c>
      <c r="K1006" s="33" t="str">
        <f t="shared" si="32"/>
        <v/>
      </c>
    </row>
    <row r="1007" spans="1:11" x14ac:dyDescent="0.25">
      <c r="A1007" s="17" t="s">
        <v>374</v>
      </c>
      <c r="B1007" s="17" t="s">
        <v>375</v>
      </c>
      <c r="C1007" s="18">
        <v>42362</v>
      </c>
      <c r="D1007" s="18">
        <v>42363</v>
      </c>
      <c r="E1007" s="21">
        <v>1</v>
      </c>
      <c r="F1007" s="17" t="s">
        <v>3484</v>
      </c>
      <c r="G1007" s="17" t="s">
        <v>3485</v>
      </c>
      <c r="H1007" s="16">
        <v>2</v>
      </c>
      <c r="I1007" s="17" t="s">
        <v>3237</v>
      </c>
      <c r="J1007" t="str">
        <f t="shared" si="31"/>
        <v>R55, N18.3</v>
      </c>
      <c r="K1007" s="33" t="str">
        <f t="shared" si="32"/>
        <v/>
      </c>
    </row>
    <row r="1008" spans="1:11" x14ac:dyDescent="0.25">
      <c r="A1008" s="17" t="s">
        <v>374</v>
      </c>
      <c r="B1008" s="17" t="s">
        <v>375</v>
      </c>
      <c r="C1008" s="18">
        <v>42362</v>
      </c>
      <c r="D1008" s="18">
        <v>42363</v>
      </c>
      <c r="E1008" s="21">
        <v>1</v>
      </c>
      <c r="F1008" s="17" t="s">
        <v>25</v>
      </c>
      <c r="G1008" s="17" t="s">
        <v>26</v>
      </c>
      <c r="H1008" s="16">
        <v>3</v>
      </c>
      <c r="I1008" s="17" t="s">
        <v>3237</v>
      </c>
      <c r="J1008" t="str">
        <f t="shared" si="31"/>
        <v>R55, N18.3, I48.2</v>
      </c>
      <c r="K1008" s="33" t="str">
        <f t="shared" si="32"/>
        <v/>
      </c>
    </row>
    <row r="1009" spans="1:11" x14ac:dyDescent="0.25">
      <c r="A1009" s="17" t="s">
        <v>374</v>
      </c>
      <c r="B1009" s="17" t="s">
        <v>375</v>
      </c>
      <c r="C1009" s="18">
        <v>42362</v>
      </c>
      <c r="D1009" s="18">
        <v>42363</v>
      </c>
      <c r="E1009" s="21">
        <v>1</v>
      </c>
      <c r="F1009" s="17" t="s">
        <v>3767</v>
      </c>
      <c r="G1009" s="17" t="s">
        <v>3768</v>
      </c>
      <c r="H1009" s="16">
        <v>4</v>
      </c>
      <c r="I1009" s="17" t="s">
        <v>3237</v>
      </c>
      <c r="J1009" t="str">
        <f t="shared" si="31"/>
        <v>R55, N18.3, I48.2, S01.81XA</v>
      </c>
      <c r="K1009" s="33" t="str">
        <f t="shared" si="32"/>
        <v/>
      </c>
    </row>
    <row r="1010" spans="1:11" x14ac:dyDescent="0.25">
      <c r="A1010" s="17" t="s">
        <v>374</v>
      </c>
      <c r="B1010" s="17" t="s">
        <v>375</v>
      </c>
      <c r="C1010" s="18">
        <v>42362</v>
      </c>
      <c r="D1010" s="18">
        <v>42363</v>
      </c>
      <c r="E1010" s="21">
        <v>1</v>
      </c>
      <c r="F1010" s="17" t="s">
        <v>3502</v>
      </c>
      <c r="G1010" s="17" t="s">
        <v>3503</v>
      </c>
      <c r="H1010" s="16">
        <v>5</v>
      </c>
      <c r="I1010" s="17" t="s">
        <v>3237</v>
      </c>
      <c r="J1010" t="str">
        <f t="shared" si="31"/>
        <v>R55, N18.3, I48.2, S01.81XA, D53.9</v>
      </c>
      <c r="K1010" s="33" t="str">
        <f t="shared" si="32"/>
        <v/>
      </c>
    </row>
    <row r="1011" spans="1:11" x14ac:dyDescent="0.25">
      <c r="A1011" s="17" t="s">
        <v>374</v>
      </c>
      <c r="B1011" s="17" t="s">
        <v>375</v>
      </c>
      <c r="C1011" s="18">
        <v>42362</v>
      </c>
      <c r="D1011" s="18">
        <v>42363</v>
      </c>
      <c r="E1011" s="21">
        <v>1</v>
      </c>
      <c r="F1011" s="17" t="s">
        <v>3573</v>
      </c>
      <c r="G1011" s="17" t="s">
        <v>3574</v>
      </c>
      <c r="H1011" s="16">
        <v>6</v>
      </c>
      <c r="I1011" s="17" t="s">
        <v>3237</v>
      </c>
      <c r="J1011" t="str">
        <f t="shared" si="31"/>
        <v>R55, N18.3, I48.2, S01.81XA, D53.9, F10.20</v>
      </c>
      <c r="K1011" s="33" t="str">
        <f t="shared" si="32"/>
        <v/>
      </c>
    </row>
    <row r="1012" spans="1:11" x14ac:dyDescent="0.25">
      <c r="A1012" s="17" t="s">
        <v>374</v>
      </c>
      <c r="B1012" s="17" t="s">
        <v>375</v>
      </c>
      <c r="C1012" s="18">
        <v>42362</v>
      </c>
      <c r="D1012" s="18">
        <v>42363</v>
      </c>
      <c r="E1012" s="21">
        <v>1</v>
      </c>
      <c r="F1012" s="17" t="s">
        <v>3769</v>
      </c>
      <c r="G1012" s="17" t="s">
        <v>3770</v>
      </c>
      <c r="H1012" s="16">
        <v>7</v>
      </c>
      <c r="I1012" s="17" t="s">
        <v>3237</v>
      </c>
      <c r="J1012" t="str">
        <f t="shared" si="31"/>
        <v>R55, N18.3, I48.2, S01.81XA, D53.9, F10.20, Y90.0</v>
      </c>
      <c r="K1012" s="33" t="str">
        <f t="shared" si="32"/>
        <v/>
      </c>
    </row>
    <row r="1013" spans="1:11" x14ac:dyDescent="0.25">
      <c r="A1013" s="17" t="s">
        <v>374</v>
      </c>
      <c r="B1013" s="17" t="s">
        <v>375</v>
      </c>
      <c r="C1013" s="18">
        <v>42362</v>
      </c>
      <c r="D1013" s="18">
        <v>42363</v>
      </c>
      <c r="E1013" s="21">
        <v>1</v>
      </c>
      <c r="F1013" s="17" t="s">
        <v>3765</v>
      </c>
      <c r="G1013" s="17" t="s">
        <v>3766</v>
      </c>
      <c r="H1013" s="16">
        <v>8</v>
      </c>
      <c r="I1013" s="17" t="s">
        <v>3237</v>
      </c>
      <c r="J1013" t="str">
        <f t="shared" si="31"/>
        <v>R55, N18.3, I48.2, S01.81XA, D53.9, F10.20, Y90.0, I44.7</v>
      </c>
      <c r="K1013" s="33" t="str">
        <f t="shared" si="32"/>
        <v/>
      </c>
    </row>
    <row r="1014" spans="1:11" ht="30" x14ac:dyDescent="0.25">
      <c r="A1014" s="17" t="s">
        <v>374</v>
      </c>
      <c r="B1014" s="17" t="s">
        <v>375</v>
      </c>
      <c r="C1014" s="18">
        <v>42362</v>
      </c>
      <c r="D1014" s="18">
        <v>42363</v>
      </c>
      <c r="E1014" s="21">
        <v>1</v>
      </c>
      <c r="F1014" s="17" t="s">
        <v>3452</v>
      </c>
      <c r="G1014" s="17" t="s">
        <v>3453</v>
      </c>
      <c r="H1014" s="16">
        <v>9</v>
      </c>
      <c r="I1014" s="17" t="s">
        <v>3237</v>
      </c>
      <c r="J1014" t="str">
        <f t="shared" si="31"/>
        <v>R55, N18.3, I48.2, S01.81XA, D53.9, F10.20, Y90.0, I44.7, W19.XXXA</v>
      </c>
      <c r="K1014" s="33" t="str">
        <f t="shared" si="32"/>
        <v/>
      </c>
    </row>
    <row r="1015" spans="1:11" x14ac:dyDescent="0.25">
      <c r="A1015" s="17" t="s">
        <v>374</v>
      </c>
      <c r="B1015" s="17" t="s">
        <v>375</v>
      </c>
      <c r="C1015" s="18">
        <v>42362</v>
      </c>
      <c r="D1015" s="18">
        <v>42363</v>
      </c>
      <c r="E1015" s="21">
        <v>1</v>
      </c>
      <c r="F1015" s="17" t="s">
        <v>216</v>
      </c>
      <c r="G1015" s="17" t="s">
        <v>217</v>
      </c>
      <c r="H1015" s="16">
        <v>10</v>
      </c>
      <c r="I1015" s="17" t="s">
        <v>3237</v>
      </c>
      <c r="J1015" t="str">
        <f t="shared" si="31"/>
        <v>R55, N18.3, I48.2, S01.81XA, D53.9, F10.20, Y90.0, I44.7, W19.XXXA, I12.9</v>
      </c>
      <c r="K1015" s="33" t="str">
        <f t="shared" si="32"/>
        <v/>
      </c>
    </row>
    <row r="1016" spans="1:11" x14ac:dyDescent="0.25">
      <c r="A1016" s="17" t="s">
        <v>374</v>
      </c>
      <c r="B1016" s="17" t="s">
        <v>375</v>
      </c>
      <c r="C1016" s="18">
        <v>42362</v>
      </c>
      <c r="D1016" s="18">
        <v>42363</v>
      </c>
      <c r="E1016" s="21">
        <v>1</v>
      </c>
      <c r="F1016" s="17" t="s">
        <v>3283</v>
      </c>
      <c r="G1016" s="17" t="s">
        <v>467</v>
      </c>
      <c r="H1016" s="16">
        <v>11</v>
      </c>
      <c r="I1016" s="17" t="s">
        <v>3237</v>
      </c>
      <c r="J1016" t="str">
        <f t="shared" si="31"/>
        <v>R55, N18.3, I48.2, S01.81XA, D53.9, F10.20, Y90.0, I44.7, W19.XXXA, I12.9, I25.10</v>
      </c>
      <c r="K1016" s="33" t="str">
        <f t="shared" si="32"/>
        <v/>
      </c>
    </row>
    <row r="1017" spans="1:11" x14ac:dyDescent="0.25">
      <c r="A1017" s="17" t="s">
        <v>374</v>
      </c>
      <c r="B1017" s="17" t="s">
        <v>375</v>
      </c>
      <c r="C1017" s="18">
        <v>42362</v>
      </c>
      <c r="D1017" s="18">
        <v>42363</v>
      </c>
      <c r="E1017" s="21">
        <v>1</v>
      </c>
      <c r="F1017" s="17" t="s">
        <v>3633</v>
      </c>
      <c r="G1017" s="17" t="s">
        <v>3634</v>
      </c>
      <c r="H1017" s="16">
        <v>12</v>
      </c>
      <c r="I1017" s="17" t="s">
        <v>3237</v>
      </c>
      <c r="J1017" t="str">
        <f t="shared" si="31"/>
        <v>R55, N18.3, I48.2, S01.81XA, D53.9, F10.20, Y90.0, I44.7, W19.XXXA, I12.9, I25.10, I51.7</v>
      </c>
      <c r="K1017" s="33" t="str">
        <f t="shared" si="32"/>
        <v/>
      </c>
    </row>
    <row r="1018" spans="1:11" x14ac:dyDescent="0.25">
      <c r="A1018" s="17" t="s">
        <v>374</v>
      </c>
      <c r="B1018" s="17" t="s">
        <v>375</v>
      </c>
      <c r="C1018" s="18">
        <v>42362</v>
      </c>
      <c r="D1018" s="18">
        <v>42363</v>
      </c>
      <c r="E1018" s="21">
        <v>1</v>
      </c>
      <c r="F1018" s="17" t="s">
        <v>3238</v>
      </c>
      <c r="G1018" s="17" t="s">
        <v>3239</v>
      </c>
      <c r="H1018" s="16">
        <v>13</v>
      </c>
      <c r="I1018" s="17" t="s">
        <v>3237</v>
      </c>
      <c r="J1018" t="str">
        <f t="shared" si="31"/>
        <v>R55, N18.3, I48.2, S01.81XA, D53.9, F10.20, Y90.0, I44.7, W19.XXXA, I12.9, I25.10, I51.7, E78.5</v>
      </c>
      <c r="K1018" s="33" t="str">
        <f t="shared" si="32"/>
        <v/>
      </c>
    </row>
    <row r="1019" spans="1:11" x14ac:dyDescent="0.25">
      <c r="A1019" s="17" t="s">
        <v>374</v>
      </c>
      <c r="B1019" s="17" t="s">
        <v>375</v>
      </c>
      <c r="C1019" s="18">
        <v>42362</v>
      </c>
      <c r="D1019" s="18">
        <v>42363</v>
      </c>
      <c r="E1019" s="21">
        <v>1</v>
      </c>
      <c r="F1019" s="17" t="s">
        <v>3235</v>
      </c>
      <c r="G1019" s="17" t="s">
        <v>3236</v>
      </c>
      <c r="H1019" s="16">
        <v>14</v>
      </c>
      <c r="I1019" s="17" t="s">
        <v>3237</v>
      </c>
      <c r="J1019" t="str">
        <f t="shared" si="31"/>
        <v>R55, N18.3, I48.2, S01.81XA, D53.9, F10.20, Y90.0, I44.7, W19.XXXA, I12.9, I25.10, I51.7, E78.5, E03.9</v>
      </c>
      <c r="K1019" s="33" t="str">
        <f t="shared" si="32"/>
        <v/>
      </c>
    </row>
    <row r="1020" spans="1:11" x14ac:dyDescent="0.25">
      <c r="A1020" s="17" t="s">
        <v>374</v>
      </c>
      <c r="B1020" s="17" t="s">
        <v>375</v>
      </c>
      <c r="C1020" s="18">
        <v>42362</v>
      </c>
      <c r="D1020" s="18">
        <v>42363</v>
      </c>
      <c r="E1020" s="21">
        <v>1</v>
      </c>
      <c r="F1020" s="17" t="s">
        <v>3557</v>
      </c>
      <c r="G1020" s="17" t="s">
        <v>3558</v>
      </c>
      <c r="H1020" s="16">
        <v>15</v>
      </c>
      <c r="I1020" s="17" t="s">
        <v>13</v>
      </c>
      <c r="J1020" t="str">
        <f t="shared" si="31"/>
        <v>R55, N18.3, I48.2, S01.81XA, D53.9, F10.20, Y90.0, I44.7, W19.XXXA, I12.9, I25.10, I51.7, E78.5, E03.9, Z79.01</v>
      </c>
      <c r="K1020" s="33" t="str">
        <f t="shared" si="32"/>
        <v/>
      </c>
    </row>
    <row r="1021" spans="1:11" x14ac:dyDescent="0.25">
      <c r="A1021" s="17" t="s">
        <v>374</v>
      </c>
      <c r="B1021" s="17" t="s">
        <v>375</v>
      </c>
      <c r="C1021" s="18">
        <v>42362</v>
      </c>
      <c r="D1021" s="18">
        <v>42363</v>
      </c>
      <c r="E1021" s="21">
        <v>1</v>
      </c>
      <c r="F1021" s="17" t="s">
        <v>3336</v>
      </c>
      <c r="G1021" s="17" t="s">
        <v>3337</v>
      </c>
      <c r="H1021" s="16">
        <v>16</v>
      </c>
      <c r="I1021" s="17" t="s">
        <v>13</v>
      </c>
      <c r="J1021" t="str">
        <f t="shared" si="31"/>
        <v>R55, N18.3, I48.2, S01.81XA, D53.9, F10.20, Y90.0, I44.7, W19.XXXA, I12.9, I25.10, I51.7, E78.5, E03.9, Z79.01, Z95.5</v>
      </c>
      <c r="K1021" s="33" t="str">
        <f t="shared" si="32"/>
        <v/>
      </c>
    </row>
    <row r="1022" spans="1:11" x14ac:dyDescent="0.25">
      <c r="A1022" s="17" t="s">
        <v>374</v>
      </c>
      <c r="B1022" s="17" t="s">
        <v>375</v>
      </c>
      <c r="C1022" s="18">
        <v>42362</v>
      </c>
      <c r="D1022" s="18">
        <v>42363</v>
      </c>
      <c r="E1022" s="21">
        <v>1</v>
      </c>
      <c r="F1022" s="17" t="s">
        <v>3436</v>
      </c>
      <c r="G1022" s="17" t="s">
        <v>3437</v>
      </c>
      <c r="H1022" s="16">
        <v>17</v>
      </c>
      <c r="I1022" s="17" t="s">
        <v>13</v>
      </c>
      <c r="J1022" t="str">
        <f t="shared" si="31"/>
        <v>R55, N18.3, I48.2, S01.81XA, D53.9, F10.20, Y90.0, I44.7, W19.XXXA, I12.9, I25.10, I51.7, E78.5, E03.9, Z79.01, Z95.5, Z86.73</v>
      </c>
      <c r="K1022" s="33" t="str">
        <f t="shared" si="32"/>
        <v>Last</v>
      </c>
    </row>
    <row r="1023" spans="1:11" x14ac:dyDescent="0.25">
      <c r="A1023" s="17" t="s">
        <v>380</v>
      </c>
      <c r="B1023" s="17" t="s">
        <v>381</v>
      </c>
      <c r="C1023" s="18">
        <v>42319</v>
      </c>
      <c r="D1023" s="18">
        <v>42332</v>
      </c>
      <c r="E1023" s="21">
        <v>13</v>
      </c>
      <c r="F1023" s="17" t="s">
        <v>383</v>
      </c>
      <c r="G1023" s="17" t="s">
        <v>384</v>
      </c>
      <c r="H1023" s="16">
        <v>1</v>
      </c>
      <c r="I1023" s="17" t="s">
        <v>3237</v>
      </c>
      <c r="J1023" t="str">
        <f t="shared" si="31"/>
        <v>K83.8</v>
      </c>
      <c r="K1023" s="33" t="str">
        <f t="shared" si="32"/>
        <v/>
      </c>
    </row>
    <row r="1024" spans="1:11" x14ac:dyDescent="0.25">
      <c r="A1024" s="17" t="s">
        <v>380</v>
      </c>
      <c r="B1024" s="17" t="s">
        <v>381</v>
      </c>
      <c r="C1024" s="18">
        <v>42319</v>
      </c>
      <c r="D1024" s="18">
        <v>42332</v>
      </c>
      <c r="E1024" s="21">
        <v>13</v>
      </c>
      <c r="F1024" s="17" t="s">
        <v>3716</v>
      </c>
      <c r="G1024" s="17" t="s">
        <v>3717</v>
      </c>
      <c r="H1024" s="16">
        <v>2</v>
      </c>
      <c r="I1024" s="17" t="s">
        <v>3237</v>
      </c>
      <c r="J1024" t="str">
        <f t="shared" si="31"/>
        <v>K83.8, J98.11</v>
      </c>
      <c r="K1024" s="33" t="str">
        <f t="shared" si="32"/>
        <v/>
      </c>
    </row>
    <row r="1025" spans="1:11" x14ac:dyDescent="0.25">
      <c r="A1025" s="17" t="s">
        <v>380</v>
      </c>
      <c r="B1025" s="17" t="s">
        <v>381</v>
      </c>
      <c r="C1025" s="18">
        <v>42319</v>
      </c>
      <c r="D1025" s="18">
        <v>42332</v>
      </c>
      <c r="E1025" s="21">
        <v>13</v>
      </c>
      <c r="F1025" s="17" t="s">
        <v>3579</v>
      </c>
      <c r="G1025" s="17" t="s">
        <v>3580</v>
      </c>
      <c r="H1025" s="16">
        <v>3</v>
      </c>
      <c r="I1025" s="17" t="s">
        <v>3237</v>
      </c>
      <c r="J1025" t="str">
        <f t="shared" si="31"/>
        <v>K83.8, J98.11, I50.30</v>
      </c>
      <c r="K1025" s="33" t="str">
        <f t="shared" si="32"/>
        <v/>
      </c>
    </row>
    <row r="1026" spans="1:11" x14ac:dyDescent="0.25">
      <c r="A1026" s="17" t="s">
        <v>380</v>
      </c>
      <c r="B1026" s="17" t="s">
        <v>381</v>
      </c>
      <c r="C1026" s="18">
        <v>42319</v>
      </c>
      <c r="D1026" s="18">
        <v>42332</v>
      </c>
      <c r="E1026" s="21">
        <v>13</v>
      </c>
      <c r="F1026" s="17" t="s">
        <v>3374</v>
      </c>
      <c r="G1026" s="17" t="s">
        <v>3375</v>
      </c>
      <c r="H1026" s="16">
        <v>4</v>
      </c>
      <c r="I1026" s="17" t="s">
        <v>3237</v>
      </c>
      <c r="J1026" t="str">
        <f t="shared" si="31"/>
        <v>K83.8, J98.11, I50.30, E88.81</v>
      </c>
      <c r="K1026" s="33" t="str">
        <f t="shared" si="32"/>
        <v/>
      </c>
    </row>
    <row r="1027" spans="1:11" x14ac:dyDescent="0.25">
      <c r="A1027" s="17" t="s">
        <v>380</v>
      </c>
      <c r="B1027" s="17" t="s">
        <v>381</v>
      </c>
      <c r="C1027" s="18">
        <v>42319</v>
      </c>
      <c r="D1027" s="18">
        <v>42332</v>
      </c>
      <c r="E1027" s="21">
        <v>13</v>
      </c>
      <c r="F1027" s="17" t="s">
        <v>3470</v>
      </c>
      <c r="G1027" s="17" t="s">
        <v>3471</v>
      </c>
      <c r="H1027" s="16">
        <v>5</v>
      </c>
      <c r="I1027" s="17" t="s">
        <v>13</v>
      </c>
      <c r="J1027" t="str">
        <f t="shared" si="31"/>
        <v>K83.8, J98.11, I50.30, E88.81, Z68.43</v>
      </c>
      <c r="K1027" s="33" t="str">
        <f t="shared" si="32"/>
        <v/>
      </c>
    </row>
    <row r="1028" spans="1:11" x14ac:dyDescent="0.25">
      <c r="A1028" s="17" t="s">
        <v>380</v>
      </c>
      <c r="B1028" s="17" t="s">
        <v>381</v>
      </c>
      <c r="C1028" s="18">
        <v>42319</v>
      </c>
      <c r="D1028" s="18">
        <v>42332</v>
      </c>
      <c r="E1028" s="21">
        <v>13</v>
      </c>
      <c r="F1028" s="17" t="s">
        <v>3777</v>
      </c>
      <c r="G1028" s="17" t="s">
        <v>3778</v>
      </c>
      <c r="H1028" s="16">
        <v>6</v>
      </c>
      <c r="I1028" s="17" t="s">
        <v>3237</v>
      </c>
      <c r="J1028" t="str">
        <f t="shared" si="31"/>
        <v>K83.8, J98.11, I50.30, E88.81, Z68.43, K82.8</v>
      </c>
      <c r="K1028" s="33" t="str">
        <f t="shared" si="32"/>
        <v/>
      </c>
    </row>
    <row r="1029" spans="1:11" x14ac:dyDescent="0.25">
      <c r="A1029" s="17" t="s">
        <v>380</v>
      </c>
      <c r="B1029" s="17" t="s">
        <v>381</v>
      </c>
      <c r="C1029" s="18">
        <v>42319</v>
      </c>
      <c r="D1029" s="18">
        <v>42332</v>
      </c>
      <c r="E1029" s="21">
        <v>13</v>
      </c>
      <c r="F1029" s="17" t="s">
        <v>3783</v>
      </c>
      <c r="G1029" s="17" t="s">
        <v>3784</v>
      </c>
      <c r="H1029" s="16">
        <v>7</v>
      </c>
      <c r="I1029" s="17" t="s">
        <v>13</v>
      </c>
      <c r="J1029" t="str">
        <f t="shared" si="31"/>
        <v>K83.8, J98.11, I50.30, E88.81, Z68.43, K82.8, Z76.5</v>
      </c>
      <c r="K1029" s="33" t="str">
        <f t="shared" si="32"/>
        <v/>
      </c>
    </row>
    <row r="1030" spans="1:11" x14ac:dyDescent="0.25">
      <c r="A1030" s="17" t="s">
        <v>380</v>
      </c>
      <c r="B1030" s="17" t="s">
        <v>381</v>
      </c>
      <c r="C1030" s="18">
        <v>42319</v>
      </c>
      <c r="D1030" s="18">
        <v>42332</v>
      </c>
      <c r="E1030" s="21">
        <v>13</v>
      </c>
      <c r="F1030" s="17" t="s">
        <v>3316</v>
      </c>
      <c r="G1030" s="17" t="s">
        <v>3317</v>
      </c>
      <c r="H1030" s="16">
        <v>8</v>
      </c>
      <c r="I1030" s="17" t="s">
        <v>3237</v>
      </c>
      <c r="J1030" t="str">
        <f t="shared" ref="J1030:J1093" si="33">IF(B1030=B1029,J1029&amp;", "&amp;F1030,F1030)</f>
        <v>K83.8, J98.11, I50.30, E88.81, Z68.43, K82.8, Z76.5, E66.01</v>
      </c>
      <c r="K1030" s="33" t="str">
        <f t="shared" si="32"/>
        <v/>
      </c>
    </row>
    <row r="1031" spans="1:11" x14ac:dyDescent="0.25">
      <c r="A1031" s="17" t="s">
        <v>380</v>
      </c>
      <c r="B1031" s="17" t="s">
        <v>381</v>
      </c>
      <c r="C1031" s="18">
        <v>42319</v>
      </c>
      <c r="D1031" s="18">
        <v>42332</v>
      </c>
      <c r="E1031" s="21">
        <v>13</v>
      </c>
      <c r="F1031" s="17" t="s">
        <v>3267</v>
      </c>
      <c r="G1031" s="17" t="s">
        <v>3268</v>
      </c>
      <c r="H1031" s="16">
        <v>9</v>
      </c>
      <c r="I1031" s="17" t="s">
        <v>3237</v>
      </c>
      <c r="J1031" t="str">
        <f t="shared" si="33"/>
        <v>K83.8, J98.11, I50.30, E88.81, Z68.43, K82.8, Z76.5, E66.01, E11.9</v>
      </c>
      <c r="K1031" s="33" t="str">
        <f t="shared" si="32"/>
        <v/>
      </c>
    </row>
    <row r="1032" spans="1:11" x14ac:dyDescent="0.25">
      <c r="A1032" s="17" t="s">
        <v>380</v>
      </c>
      <c r="B1032" s="17" t="s">
        <v>381</v>
      </c>
      <c r="C1032" s="18">
        <v>42319</v>
      </c>
      <c r="D1032" s="18">
        <v>42332</v>
      </c>
      <c r="E1032" s="21">
        <v>13</v>
      </c>
      <c r="F1032" s="17" t="s">
        <v>3242</v>
      </c>
      <c r="G1032" s="17" t="s">
        <v>3243</v>
      </c>
      <c r="H1032" s="16">
        <v>10</v>
      </c>
      <c r="I1032" s="17" t="s">
        <v>3237</v>
      </c>
      <c r="J1032" t="str">
        <f t="shared" si="33"/>
        <v>K83.8, J98.11, I50.30, E88.81, Z68.43, K82.8, Z76.5, E66.01, E11.9, J45.909</v>
      </c>
      <c r="K1032" s="33" t="str">
        <f t="shared" si="32"/>
        <v/>
      </c>
    </row>
    <row r="1033" spans="1:11" x14ac:dyDescent="0.25">
      <c r="A1033" s="17" t="s">
        <v>380</v>
      </c>
      <c r="B1033" s="17" t="s">
        <v>381</v>
      </c>
      <c r="C1033" s="18">
        <v>42319</v>
      </c>
      <c r="D1033" s="18">
        <v>42332</v>
      </c>
      <c r="E1033" s="21">
        <v>13</v>
      </c>
      <c r="F1033" s="17" t="s">
        <v>594</v>
      </c>
      <c r="G1033" s="17" t="s">
        <v>595</v>
      </c>
      <c r="H1033" s="16">
        <v>11</v>
      </c>
      <c r="I1033" s="17" t="s">
        <v>3237</v>
      </c>
      <c r="J1033" t="str">
        <f t="shared" si="33"/>
        <v>K83.8, J98.11, I50.30, E88.81, Z68.43, K82.8, Z76.5, E66.01, E11.9, J45.909, I10</v>
      </c>
      <c r="K1033" s="33" t="str">
        <f t="shared" si="32"/>
        <v/>
      </c>
    </row>
    <row r="1034" spans="1:11" x14ac:dyDescent="0.25">
      <c r="A1034" s="17" t="s">
        <v>380</v>
      </c>
      <c r="B1034" s="17" t="s">
        <v>381</v>
      </c>
      <c r="C1034" s="18">
        <v>42319</v>
      </c>
      <c r="D1034" s="18">
        <v>42332</v>
      </c>
      <c r="E1034" s="21">
        <v>13</v>
      </c>
      <c r="F1034" s="17" t="s">
        <v>3779</v>
      </c>
      <c r="G1034" s="17" t="s">
        <v>3780</v>
      </c>
      <c r="H1034" s="16">
        <v>12</v>
      </c>
      <c r="I1034" s="17" t="s">
        <v>3237</v>
      </c>
      <c r="J1034" t="str">
        <f t="shared" si="33"/>
        <v>K83.8, J98.11, I50.30, E88.81, Z68.43, K82.8, Z76.5, E66.01, E11.9, J45.909, I10, R31.9</v>
      </c>
      <c r="K1034" s="33" t="str">
        <f t="shared" si="32"/>
        <v/>
      </c>
    </row>
    <row r="1035" spans="1:11" x14ac:dyDescent="0.25">
      <c r="A1035" s="17" t="s">
        <v>380</v>
      </c>
      <c r="B1035" s="17" t="s">
        <v>381</v>
      </c>
      <c r="C1035" s="18">
        <v>42319</v>
      </c>
      <c r="D1035" s="18">
        <v>42332</v>
      </c>
      <c r="E1035" s="21">
        <v>13</v>
      </c>
      <c r="F1035" s="17" t="s">
        <v>3773</v>
      </c>
      <c r="G1035" s="17" t="s">
        <v>3774</v>
      </c>
      <c r="H1035" s="16">
        <v>13</v>
      </c>
      <c r="I1035" s="17" t="s">
        <v>3237</v>
      </c>
      <c r="J1035" t="str">
        <f t="shared" si="33"/>
        <v>K83.8, J98.11, I50.30, E88.81, Z68.43, K82.8, Z76.5, E66.01, E11.9, J45.909, I10, R31.9, F43.10</v>
      </c>
      <c r="K1035" s="33" t="str">
        <f t="shared" si="32"/>
        <v/>
      </c>
    </row>
    <row r="1036" spans="1:11" x14ac:dyDescent="0.25">
      <c r="A1036" s="17" t="s">
        <v>380</v>
      </c>
      <c r="B1036" s="17" t="s">
        <v>381</v>
      </c>
      <c r="C1036" s="18">
        <v>42319</v>
      </c>
      <c r="D1036" s="18">
        <v>42332</v>
      </c>
      <c r="E1036" s="21">
        <v>13</v>
      </c>
      <c r="F1036" s="17" t="s">
        <v>3546</v>
      </c>
      <c r="G1036" s="17" t="s">
        <v>3547</v>
      </c>
      <c r="H1036" s="16">
        <v>14</v>
      </c>
      <c r="I1036" s="17" t="s">
        <v>3237</v>
      </c>
      <c r="J1036" t="str">
        <f t="shared" si="33"/>
        <v>K83.8, J98.11, I50.30, E88.81, Z68.43, K82.8, Z76.5, E66.01, E11.9, J45.909, I10, R31.9, F43.10, G43.909</v>
      </c>
      <c r="K1036" s="33" t="str">
        <f t="shared" si="32"/>
        <v/>
      </c>
    </row>
    <row r="1037" spans="1:11" x14ac:dyDescent="0.25">
      <c r="A1037" s="17" t="s">
        <v>380</v>
      </c>
      <c r="B1037" s="17" t="s">
        <v>381</v>
      </c>
      <c r="C1037" s="18">
        <v>42319</v>
      </c>
      <c r="D1037" s="18">
        <v>42332</v>
      </c>
      <c r="E1037" s="21">
        <v>13</v>
      </c>
      <c r="F1037" s="17" t="s">
        <v>3514</v>
      </c>
      <c r="G1037" s="17" t="s">
        <v>3515</v>
      </c>
      <c r="H1037" s="16">
        <v>15</v>
      </c>
      <c r="I1037" s="17" t="s">
        <v>3237</v>
      </c>
      <c r="J1037" t="str">
        <f t="shared" si="33"/>
        <v>K83.8, J98.11, I50.30, E88.81, Z68.43, K82.8, Z76.5, E66.01, E11.9, J45.909, I10, R31.9, F43.10, G43.909, F32.9</v>
      </c>
      <c r="K1037" s="33" t="str">
        <f t="shared" si="32"/>
        <v/>
      </c>
    </row>
    <row r="1038" spans="1:11" x14ac:dyDescent="0.25">
      <c r="A1038" s="17" t="s">
        <v>380</v>
      </c>
      <c r="B1038" s="17" t="s">
        <v>381</v>
      </c>
      <c r="C1038" s="18">
        <v>42319</v>
      </c>
      <c r="D1038" s="18">
        <v>42332</v>
      </c>
      <c r="E1038" s="21">
        <v>13</v>
      </c>
      <c r="F1038" s="17" t="s">
        <v>3771</v>
      </c>
      <c r="G1038" s="17" t="s">
        <v>3772</v>
      </c>
      <c r="H1038" s="16">
        <v>16</v>
      </c>
      <c r="I1038" s="17" t="s">
        <v>3237</v>
      </c>
      <c r="J1038" t="str">
        <f t="shared" si="33"/>
        <v>K83.8, J98.11, I50.30, E88.81, Z68.43, K82.8, Z76.5, E66.01, E11.9, J45.909, I10, R31.9, F43.10, G43.909, F32.9, F41.0</v>
      </c>
      <c r="K1038" s="33" t="str">
        <f t="shared" si="32"/>
        <v/>
      </c>
    </row>
    <row r="1039" spans="1:11" x14ac:dyDescent="0.25">
      <c r="A1039" s="17" t="s">
        <v>380</v>
      </c>
      <c r="B1039" s="17" t="s">
        <v>381</v>
      </c>
      <c r="C1039" s="18">
        <v>42319</v>
      </c>
      <c r="D1039" s="18">
        <v>42332</v>
      </c>
      <c r="E1039" s="21">
        <v>13</v>
      </c>
      <c r="F1039" s="17" t="s">
        <v>3775</v>
      </c>
      <c r="G1039" s="17" t="s">
        <v>3776</v>
      </c>
      <c r="H1039" s="16">
        <v>17</v>
      </c>
      <c r="I1039" s="17" t="s">
        <v>3237</v>
      </c>
      <c r="J1039" t="str">
        <f t="shared" si="33"/>
        <v>K83.8, J98.11, I50.30, E88.81, Z68.43, K82.8, Z76.5, E66.01, E11.9, J45.909, I10, R31.9, F43.10, G43.909, F32.9, F41.0, F60.9</v>
      </c>
      <c r="K1039" s="33" t="str">
        <f t="shared" si="32"/>
        <v/>
      </c>
    </row>
    <row r="1040" spans="1:11" x14ac:dyDescent="0.25">
      <c r="A1040" s="17" t="s">
        <v>380</v>
      </c>
      <c r="B1040" s="17" t="s">
        <v>381</v>
      </c>
      <c r="C1040" s="18">
        <v>42319</v>
      </c>
      <c r="D1040" s="18">
        <v>42332</v>
      </c>
      <c r="E1040" s="21">
        <v>13</v>
      </c>
      <c r="F1040" s="17" t="s">
        <v>3460</v>
      </c>
      <c r="G1040" s="17" t="s">
        <v>3461</v>
      </c>
      <c r="H1040" s="16">
        <v>18</v>
      </c>
      <c r="I1040" s="17" t="s">
        <v>3237</v>
      </c>
      <c r="J1040" t="str">
        <f t="shared" si="33"/>
        <v>K83.8, J98.11, I50.30, E88.81, Z68.43, K82.8, Z76.5, E66.01, E11.9, J45.909, I10, R31.9, F43.10, G43.909, F32.9, F41.0, F60.9, Z90.49</v>
      </c>
      <c r="K1040" s="33" t="str">
        <f t="shared" si="32"/>
        <v/>
      </c>
    </row>
    <row r="1041" spans="1:11" x14ac:dyDescent="0.25">
      <c r="A1041" s="17" t="s">
        <v>380</v>
      </c>
      <c r="B1041" s="17" t="s">
        <v>381</v>
      </c>
      <c r="C1041" s="18">
        <v>42319</v>
      </c>
      <c r="D1041" s="18">
        <v>42332</v>
      </c>
      <c r="E1041" s="21">
        <v>13</v>
      </c>
      <c r="F1041" s="17" t="s">
        <v>3583</v>
      </c>
      <c r="G1041" s="17" t="s">
        <v>3584</v>
      </c>
      <c r="H1041" s="16">
        <v>19</v>
      </c>
      <c r="I1041" s="17" t="s">
        <v>13</v>
      </c>
      <c r="J1041" t="str">
        <f t="shared" si="33"/>
        <v>K83.8, J98.11, I50.30, E88.81, Z68.43, K82.8, Z76.5, E66.01, E11.9, J45.909, I10, R31.9, F43.10, G43.909, F32.9, F41.0, F60.9, Z90.49, Z86.718</v>
      </c>
      <c r="K1041" s="33" t="str">
        <f t="shared" si="32"/>
        <v/>
      </c>
    </row>
    <row r="1042" spans="1:11" x14ac:dyDescent="0.25">
      <c r="A1042" s="17" t="s">
        <v>380</v>
      </c>
      <c r="B1042" s="17" t="s">
        <v>381</v>
      </c>
      <c r="C1042" s="18">
        <v>42319</v>
      </c>
      <c r="D1042" s="18">
        <v>42332</v>
      </c>
      <c r="E1042" s="21">
        <v>13</v>
      </c>
      <c r="F1042" s="17" t="s">
        <v>3752</v>
      </c>
      <c r="G1042" s="17" t="s">
        <v>3753</v>
      </c>
      <c r="H1042" s="16">
        <v>20</v>
      </c>
      <c r="I1042" s="17" t="s">
        <v>13</v>
      </c>
      <c r="J1042" t="str">
        <f t="shared" si="33"/>
        <v>K83.8, J98.11, I50.30, E88.81, Z68.43, K82.8, Z76.5, E66.01, E11.9, J45.909, I10, R31.9, F43.10, G43.909, F32.9, F41.0, F60.9, Z90.49, Z86.718, Z86.711</v>
      </c>
      <c r="K1042" s="33" t="str">
        <f t="shared" si="32"/>
        <v/>
      </c>
    </row>
    <row r="1043" spans="1:11" x14ac:dyDescent="0.25">
      <c r="A1043" s="17" t="s">
        <v>380</v>
      </c>
      <c r="B1043" s="17" t="s">
        <v>381</v>
      </c>
      <c r="C1043" s="18">
        <v>42319</v>
      </c>
      <c r="D1043" s="18">
        <v>42332</v>
      </c>
      <c r="E1043" s="21">
        <v>13</v>
      </c>
      <c r="F1043" s="17" t="s">
        <v>3557</v>
      </c>
      <c r="G1043" s="17" t="s">
        <v>3558</v>
      </c>
      <c r="H1043" s="16">
        <v>21</v>
      </c>
      <c r="I1043" s="17" t="s">
        <v>13</v>
      </c>
      <c r="J1043" t="str">
        <f t="shared" si="33"/>
        <v>K83.8, J98.11, I50.30, E88.81, Z68.43, K82.8, Z76.5, E66.01, E11.9, J45.909, I10, R31.9, F43.10, G43.909, F32.9, F41.0, F60.9, Z90.49, Z86.718, Z86.711, Z79.01</v>
      </c>
      <c r="K1043" s="33" t="str">
        <f t="shared" si="32"/>
        <v/>
      </c>
    </row>
    <row r="1044" spans="1:11" x14ac:dyDescent="0.25">
      <c r="A1044" s="17" t="s">
        <v>380</v>
      </c>
      <c r="B1044" s="17" t="s">
        <v>381</v>
      </c>
      <c r="C1044" s="18">
        <v>42319</v>
      </c>
      <c r="D1044" s="18">
        <v>42332</v>
      </c>
      <c r="E1044" s="21">
        <v>13</v>
      </c>
      <c r="F1044" s="17" t="s">
        <v>3474</v>
      </c>
      <c r="G1044" s="17" t="s">
        <v>3475</v>
      </c>
      <c r="H1044" s="16">
        <v>22</v>
      </c>
      <c r="I1044" s="17" t="s">
        <v>13</v>
      </c>
      <c r="J1044" t="str">
        <f t="shared" si="33"/>
        <v>K83.8, J98.11, I50.30, E88.81, Z68.43, K82.8, Z76.5, E66.01, E11.9, J45.909, I10, R31.9, F43.10, G43.909, F32.9, F41.0, F60.9, Z90.49, Z86.718, Z86.711, Z79.01, Z88.2</v>
      </c>
      <c r="K1044" s="33" t="str">
        <f t="shared" si="32"/>
        <v/>
      </c>
    </row>
    <row r="1045" spans="1:11" x14ac:dyDescent="0.25">
      <c r="A1045" s="17" t="s">
        <v>380</v>
      </c>
      <c r="B1045" s="17" t="s">
        <v>381</v>
      </c>
      <c r="C1045" s="18">
        <v>42319</v>
      </c>
      <c r="D1045" s="18">
        <v>42332</v>
      </c>
      <c r="E1045" s="21">
        <v>13</v>
      </c>
      <c r="F1045" s="17" t="s">
        <v>3348</v>
      </c>
      <c r="G1045" s="17" t="s">
        <v>3349</v>
      </c>
      <c r="H1045" s="16">
        <v>23</v>
      </c>
      <c r="I1045" s="17" t="s">
        <v>13</v>
      </c>
      <c r="J1045" t="str">
        <f t="shared" si="33"/>
        <v>K83.8, J98.11, I50.30, E88.81, Z68.43, K82.8, Z76.5, E66.01, E11.9, J45.909, I10, R31.9, F43.10, G43.909, F32.9, F41.0, F60.9, Z90.49, Z86.718, Z86.711, Z79.01, Z88.2, Z88.8</v>
      </c>
      <c r="K1045" s="33" t="str">
        <f t="shared" si="32"/>
        <v/>
      </c>
    </row>
    <row r="1046" spans="1:11" x14ac:dyDescent="0.25">
      <c r="A1046" s="17" t="s">
        <v>380</v>
      </c>
      <c r="B1046" s="17" t="s">
        <v>381</v>
      </c>
      <c r="C1046" s="18">
        <v>42319</v>
      </c>
      <c r="D1046" s="18">
        <v>42332</v>
      </c>
      <c r="E1046" s="21">
        <v>13</v>
      </c>
      <c r="F1046" s="17" t="s">
        <v>3647</v>
      </c>
      <c r="G1046" s="17" t="s">
        <v>3648</v>
      </c>
      <c r="H1046" s="16">
        <v>24</v>
      </c>
      <c r="I1046" s="17" t="s">
        <v>13</v>
      </c>
      <c r="J1046" t="str">
        <f t="shared" si="33"/>
        <v>K83.8, J98.11, I50.30, E88.81, Z68.43, K82.8, Z76.5, E66.01, E11.9, J45.909, I10, R31.9, F43.10, G43.909, F32.9, F41.0, F60.9, Z90.49, Z86.718, Z86.711, Z79.01, Z88.2, Z88.8, Z82.49</v>
      </c>
      <c r="K1046" s="33" t="str">
        <f t="shared" ref="K1046:K1109" si="34">IF(B1046&lt;&gt;B1047,"Last","")</f>
        <v/>
      </c>
    </row>
    <row r="1047" spans="1:11" x14ac:dyDescent="0.25">
      <c r="A1047" s="17" t="s">
        <v>380</v>
      </c>
      <c r="B1047" s="17" t="s">
        <v>381</v>
      </c>
      <c r="C1047" s="18">
        <v>42319</v>
      </c>
      <c r="D1047" s="18">
        <v>42332</v>
      </c>
      <c r="E1047" s="21">
        <v>13</v>
      </c>
      <c r="F1047" s="17" t="s">
        <v>3781</v>
      </c>
      <c r="G1047" s="17" t="s">
        <v>3782</v>
      </c>
      <c r="H1047" s="16">
        <v>25</v>
      </c>
      <c r="I1047" s="17" t="s">
        <v>13</v>
      </c>
      <c r="J1047" t="str">
        <f t="shared" si="33"/>
        <v>K83.8, J98.11, I50.30, E88.81, Z68.43, K82.8, Z76.5, E66.01, E11.9, J45.909, I10, R31.9, F43.10, G43.909, F32.9, F41.0, F60.9, Z90.49, Z86.718, Z86.711, Z79.01, Z88.2, Z88.8, Z82.49, Z65.9</v>
      </c>
      <c r="K1047" s="33" t="str">
        <f t="shared" si="34"/>
        <v>Last</v>
      </c>
    </row>
    <row r="1048" spans="1:11" x14ac:dyDescent="0.25">
      <c r="A1048" s="17" t="s">
        <v>391</v>
      </c>
      <c r="B1048" s="17" t="s">
        <v>392</v>
      </c>
      <c r="C1048" s="18">
        <v>42290</v>
      </c>
      <c r="D1048" s="18">
        <v>42303</v>
      </c>
      <c r="E1048" s="21">
        <v>13</v>
      </c>
      <c r="F1048" s="17" t="s">
        <v>112</v>
      </c>
      <c r="G1048" s="17" t="s">
        <v>113</v>
      </c>
      <c r="H1048" s="16">
        <v>1</v>
      </c>
      <c r="I1048" s="17" t="s">
        <v>3237</v>
      </c>
      <c r="J1048" t="str">
        <f t="shared" si="33"/>
        <v>J44.1</v>
      </c>
      <c r="K1048" s="33" t="str">
        <f t="shared" si="34"/>
        <v/>
      </c>
    </row>
    <row r="1049" spans="1:11" x14ac:dyDescent="0.25">
      <c r="A1049" s="17" t="s">
        <v>391</v>
      </c>
      <c r="B1049" s="17" t="s">
        <v>392</v>
      </c>
      <c r="C1049" s="18">
        <v>42290</v>
      </c>
      <c r="D1049" s="18">
        <v>42303</v>
      </c>
      <c r="E1049" s="21">
        <v>13</v>
      </c>
      <c r="F1049" s="17" t="s">
        <v>38</v>
      </c>
      <c r="G1049" s="17" t="s">
        <v>39</v>
      </c>
      <c r="H1049" s="16">
        <v>2</v>
      </c>
      <c r="I1049" s="17" t="s">
        <v>3237</v>
      </c>
      <c r="J1049" t="str">
        <f t="shared" si="33"/>
        <v>J44.1, N17.9</v>
      </c>
      <c r="K1049" s="33" t="str">
        <f t="shared" si="34"/>
        <v/>
      </c>
    </row>
    <row r="1050" spans="1:11" x14ac:dyDescent="0.25">
      <c r="A1050" s="17" t="s">
        <v>391</v>
      </c>
      <c r="B1050" s="17" t="s">
        <v>392</v>
      </c>
      <c r="C1050" s="18">
        <v>42290</v>
      </c>
      <c r="D1050" s="18">
        <v>42303</v>
      </c>
      <c r="E1050" s="21">
        <v>13</v>
      </c>
      <c r="F1050" s="17" t="s">
        <v>1879</v>
      </c>
      <c r="G1050" s="17" t="s">
        <v>1880</v>
      </c>
      <c r="H1050" s="16">
        <v>3</v>
      </c>
      <c r="I1050" s="17" t="s">
        <v>3331</v>
      </c>
      <c r="J1050" t="str">
        <f t="shared" si="33"/>
        <v>J44.1, N17.9, I47.2</v>
      </c>
      <c r="K1050" s="33" t="str">
        <f t="shared" si="34"/>
        <v/>
      </c>
    </row>
    <row r="1051" spans="1:11" x14ac:dyDescent="0.25">
      <c r="A1051" s="17" t="s">
        <v>391</v>
      </c>
      <c r="B1051" s="17" t="s">
        <v>392</v>
      </c>
      <c r="C1051" s="18">
        <v>42290</v>
      </c>
      <c r="D1051" s="18">
        <v>42303</v>
      </c>
      <c r="E1051" s="21">
        <v>13</v>
      </c>
      <c r="F1051" s="17" t="s">
        <v>3789</v>
      </c>
      <c r="G1051" s="17" t="s">
        <v>3790</v>
      </c>
      <c r="H1051" s="16">
        <v>4</v>
      </c>
      <c r="I1051" s="17" t="s">
        <v>3237</v>
      </c>
      <c r="J1051" t="str">
        <f t="shared" si="33"/>
        <v>J44.1, N17.9, I47.2, K43.3</v>
      </c>
      <c r="K1051" s="33" t="str">
        <f t="shared" si="34"/>
        <v/>
      </c>
    </row>
    <row r="1052" spans="1:11" x14ac:dyDescent="0.25">
      <c r="A1052" s="17" t="s">
        <v>391</v>
      </c>
      <c r="B1052" s="17" t="s">
        <v>392</v>
      </c>
      <c r="C1052" s="18">
        <v>42290</v>
      </c>
      <c r="D1052" s="18">
        <v>42303</v>
      </c>
      <c r="E1052" s="21">
        <v>13</v>
      </c>
      <c r="F1052" s="17" t="s">
        <v>3358</v>
      </c>
      <c r="G1052" s="17" t="s">
        <v>3359</v>
      </c>
      <c r="H1052" s="16">
        <v>5</v>
      </c>
      <c r="I1052" s="17" t="s">
        <v>13</v>
      </c>
      <c r="J1052" t="str">
        <f t="shared" si="33"/>
        <v>J44.1, N17.9, I47.2, K43.3, Z99.81</v>
      </c>
      <c r="K1052" s="33" t="str">
        <f t="shared" si="34"/>
        <v/>
      </c>
    </row>
    <row r="1053" spans="1:11" x14ac:dyDescent="0.25">
      <c r="A1053" s="17" t="s">
        <v>391</v>
      </c>
      <c r="B1053" s="17" t="s">
        <v>392</v>
      </c>
      <c r="C1053" s="18">
        <v>42290</v>
      </c>
      <c r="D1053" s="18">
        <v>42303</v>
      </c>
      <c r="E1053" s="21">
        <v>13</v>
      </c>
      <c r="F1053" s="17" t="s">
        <v>3500</v>
      </c>
      <c r="G1053" s="17" t="s">
        <v>3501</v>
      </c>
      <c r="H1053" s="16">
        <v>6</v>
      </c>
      <c r="I1053" s="17" t="s">
        <v>3237</v>
      </c>
      <c r="J1053" t="str">
        <f t="shared" si="33"/>
        <v>J44.1, N17.9, I47.2, K43.3, Z99.81, K22.70</v>
      </c>
      <c r="K1053" s="33" t="str">
        <f t="shared" si="34"/>
        <v/>
      </c>
    </row>
    <row r="1054" spans="1:11" x14ac:dyDescent="0.25">
      <c r="A1054" s="17" t="s">
        <v>391</v>
      </c>
      <c r="B1054" s="17" t="s">
        <v>392</v>
      </c>
      <c r="C1054" s="18">
        <v>42290</v>
      </c>
      <c r="D1054" s="18">
        <v>42303</v>
      </c>
      <c r="E1054" s="21">
        <v>13</v>
      </c>
      <c r="F1054" s="17" t="s">
        <v>937</v>
      </c>
      <c r="G1054" s="17" t="s">
        <v>938</v>
      </c>
      <c r="H1054" s="16">
        <v>7</v>
      </c>
      <c r="I1054" s="17" t="s">
        <v>3237</v>
      </c>
      <c r="J1054" t="str">
        <f t="shared" si="33"/>
        <v>J44.1, N17.9, I47.2, K43.3, Z99.81, K22.70, E53.8</v>
      </c>
      <c r="K1054" s="33" t="str">
        <f t="shared" si="34"/>
        <v/>
      </c>
    </row>
    <row r="1055" spans="1:11" x14ac:dyDescent="0.25">
      <c r="A1055" s="17" t="s">
        <v>391</v>
      </c>
      <c r="B1055" s="17" t="s">
        <v>392</v>
      </c>
      <c r="C1055" s="18">
        <v>42290</v>
      </c>
      <c r="D1055" s="18">
        <v>42303</v>
      </c>
      <c r="E1055" s="21">
        <v>13</v>
      </c>
      <c r="F1055" s="17" t="s">
        <v>3787</v>
      </c>
      <c r="G1055" s="17" t="s">
        <v>3788</v>
      </c>
      <c r="H1055" s="16">
        <v>8</v>
      </c>
      <c r="I1055" s="17" t="s">
        <v>3237</v>
      </c>
      <c r="J1055" t="str">
        <f t="shared" si="33"/>
        <v>J44.1, N17.9, I47.2, K43.3, Z99.81, K22.70, E53.8, J43.9</v>
      </c>
      <c r="K1055" s="33" t="str">
        <f t="shared" si="34"/>
        <v/>
      </c>
    </row>
    <row r="1056" spans="1:11" x14ac:dyDescent="0.25">
      <c r="A1056" s="17" t="s">
        <v>391</v>
      </c>
      <c r="B1056" s="17" t="s">
        <v>392</v>
      </c>
      <c r="C1056" s="18">
        <v>42290</v>
      </c>
      <c r="D1056" s="18">
        <v>42303</v>
      </c>
      <c r="E1056" s="21">
        <v>13</v>
      </c>
      <c r="F1056" s="17" t="s">
        <v>286</v>
      </c>
      <c r="G1056" s="17" t="s">
        <v>287</v>
      </c>
      <c r="H1056" s="16">
        <v>9</v>
      </c>
      <c r="I1056" s="17" t="s">
        <v>3237</v>
      </c>
      <c r="J1056" t="str">
        <f t="shared" si="33"/>
        <v>J44.1, N17.9, I47.2, K43.3, Z99.81, K22.70, E53.8, J43.9, K21.9</v>
      </c>
      <c r="K1056" s="33" t="str">
        <f t="shared" si="34"/>
        <v/>
      </c>
    </row>
    <row r="1057" spans="1:11" x14ac:dyDescent="0.25">
      <c r="A1057" s="17" t="s">
        <v>391</v>
      </c>
      <c r="B1057" s="17" t="s">
        <v>392</v>
      </c>
      <c r="C1057" s="18">
        <v>42290</v>
      </c>
      <c r="D1057" s="18">
        <v>42303</v>
      </c>
      <c r="E1057" s="21">
        <v>13</v>
      </c>
      <c r="F1057" s="17" t="s">
        <v>3248</v>
      </c>
      <c r="G1057" s="17" t="s">
        <v>3249</v>
      </c>
      <c r="H1057" s="16">
        <v>10</v>
      </c>
      <c r="I1057" s="17" t="s">
        <v>3237</v>
      </c>
      <c r="J1057" t="str">
        <f t="shared" si="33"/>
        <v>J44.1, N17.9, I47.2, K43.3, Z99.81, K22.70, E53.8, J43.9, K21.9, K44.9</v>
      </c>
      <c r="K1057" s="33" t="str">
        <f t="shared" si="34"/>
        <v/>
      </c>
    </row>
    <row r="1058" spans="1:11" x14ac:dyDescent="0.25">
      <c r="A1058" s="17" t="s">
        <v>391</v>
      </c>
      <c r="B1058" s="17" t="s">
        <v>392</v>
      </c>
      <c r="C1058" s="18">
        <v>42290</v>
      </c>
      <c r="D1058" s="18">
        <v>42303</v>
      </c>
      <c r="E1058" s="21">
        <v>13</v>
      </c>
      <c r="F1058" s="17" t="s">
        <v>3522</v>
      </c>
      <c r="G1058" s="17" t="s">
        <v>3523</v>
      </c>
      <c r="H1058" s="16">
        <v>11</v>
      </c>
      <c r="I1058" s="17" t="s">
        <v>3237</v>
      </c>
      <c r="J1058" t="str">
        <f t="shared" si="33"/>
        <v>J44.1, N17.9, I47.2, K43.3, Z99.81, K22.70, E53.8, J43.9, K21.9, K44.9, D63.8</v>
      </c>
      <c r="K1058" s="33" t="str">
        <f t="shared" si="34"/>
        <v/>
      </c>
    </row>
    <row r="1059" spans="1:11" x14ac:dyDescent="0.25">
      <c r="A1059" s="17" t="s">
        <v>391</v>
      </c>
      <c r="B1059" s="17" t="s">
        <v>392</v>
      </c>
      <c r="C1059" s="18">
        <v>42290</v>
      </c>
      <c r="D1059" s="18">
        <v>42303</v>
      </c>
      <c r="E1059" s="21">
        <v>13</v>
      </c>
      <c r="F1059" s="17" t="s">
        <v>594</v>
      </c>
      <c r="G1059" s="17" t="s">
        <v>595</v>
      </c>
      <c r="H1059" s="16">
        <v>12</v>
      </c>
      <c r="I1059" s="17" t="s">
        <v>3237</v>
      </c>
      <c r="J1059" t="str">
        <f t="shared" si="33"/>
        <v>J44.1, N17.9, I47.2, K43.3, Z99.81, K22.70, E53.8, J43.9, K21.9, K44.9, D63.8, I10</v>
      </c>
      <c r="K1059" s="33" t="str">
        <f t="shared" si="34"/>
        <v/>
      </c>
    </row>
    <row r="1060" spans="1:11" x14ac:dyDescent="0.25">
      <c r="A1060" s="17" t="s">
        <v>391</v>
      </c>
      <c r="B1060" s="17" t="s">
        <v>392</v>
      </c>
      <c r="C1060" s="18">
        <v>42290</v>
      </c>
      <c r="D1060" s="18">
        <v>42303</v>
      </c>
      <c r="E1060" s="21">
        <v>13</v>
      </c>
      <c r="F1060" s="17" t="s">
        <v>3388</v>
      </c>
      <c r="G1060" s="17" t="s">
        <v>3389</v>
      </c>
      <c r="H1060" s="16">
        <v>13</v>
      </c>
      <c r="I1060" s="17" t="s">
        <v>3237</v>
      </c>
      <c r="J1060" t="str">
        <f t="shared" si="33"/>
        <v>J44.1, N17.9, I47.2, K43.3, Z99.81, K22.70, E53.8, J43.9, K21.9, K44.9, D63.8, I10, F41.9</v>
      </c>
      <c r="K1060" s="33" t="str">
        <f t="shared" si="34"/>
        <v/>
      </c>
    </row>
    <row r="1061" spans="1:11" x14ac:dyDescent="0.25">
      <c r="A1061" s="17" t="s">
        <v>391</v>
      </c>
      <c r="B1061" s="17" t="s">
        <v>392</v>
      </c>
      <c r="C1061" s="18">
        <v>42290</v>
      </c>
      <c r="D1061" s="18">
        <v>42303</v>
      </c>
      <c r="E1061" s="21">
        <v>13</v>
      </c>
      <c r="F1061" s="17" t="s">
        <v>3283</v>
      </c>
      <c r="G1061" s="17" t="s">
        <v>467</v>
      </c>
      <c r="H1061" s="16">
        <v>14</v>
      </c>
      <c r="I1061" s="17" t="s">
        <v>3237</v>
      </c>
      <c r="J1061" t="str">
        <f t="shared" si="33"/>
        <v>J44.1, N17.9, I47.2, K43.3, Z99.81, K22.70, E53.8, J43.9, K21.9, K44.9, D63.8, I10, F41.9, I25.10</v>
      </c>
      <c r="K1061" s="33" t="str">
        <f t="shared" si="34"/>
        <v/>
      </c>
    </row>
    <row r="1062" spans="1:11" x14ac:dyDescent="0.25">
      <c r="A1062" s="17" t="s">
        <v>391</v>
      </c>
      <c r="B1062" s="17" t="s">
        <v>392</v>
      </c>
      <c r="C1062" s="18">
        <v>42290</v>
      </c>
      <c r="D1062" s="18">
        <v>42303</v>
      </c>
      <c r="E1062" s="21">
        <v>13</v>
      </c>
      <c r="F1062" s="17" t="s">
        <v>3528</v>
      </c>
      <c r="G1062" s="17" t="s">
        <v>3529</v>
      </c>
      <c r="H1062" s="16">
        <v>15</v>
      </c>
      <c r="I1062" s="17" t="s">
        <v>13</v>
      </c>
      <c r="J1062" t="str">
        <f t="shared" si="33"/>
        <v>J44.1, N17.9, I47.2, K43.3, Z99.81, K22.70, E53.8, J43.9, K21.9, K44.9, D63.8, I10, F41.9, I25.10, Z93.3</v>
      </c>
      <c r="K1062" s="33" t="str">
        <f t="shared" si="34"/>
        <v/>
      </c>
    </row>
    <row r="1063" spans="1:11" x14ac:dyDescent="0.25">
      <c r="A1063" s="17" t="s">
        <v>391</v>
      </c>
      <c r="B1063" s="17" t="s">
        <v>392</v>
      </c>
      <c r="C1063" s="18">
        <v>42290</v>
      </c>
      <c r="D1063" s="18">
        <v>42303</v>
      </c>
      <c r="E1063" s="21">
        <v>13</v>
      </c>
      <c r="F1063" s="17" t="s">
        <v>3791</v>
      </c>
      <c r="G1063" s="17" t="s">
        <v>891</v>
      </c>
      <c r="H1063" s="16">
        <v>16</v>
      </c>
      <c r="I1063" s="17" t="s">
        <v>3237</v>
      </c>
      <c r="J1063" t="str">
        <f t="shared" si="33"/>
        <v>J44.1, N17.9, I47.2, K43.3, Z99.81, K22.70, E53.8, J43.9, K21.9, K44.9, D63.8, I10, F41.9, I25.10, Z93.3, K57.30</v>
      </c>
      <c r="K1063" s="33" t="str">
        <f t="shared" si="34"/>
        <v/>
      </c>
    </row>
    <row r="1064" spans="1:11" x14ac:dyDescent="0.25">
      <c r="A1064" s="17" t="s">
        <v>391</v>
      </c>
      <c r="B1064" s="17" t="s">
        <v>392</v>
      </c>
      <c r="C1064" s="18">
        <v>42290</v>
      </c>
      <c r="D1064" s="18">
        <v>42303</v>
      </c>
      <c r="E1064" s="21">
        <v>13</v>
      </c>
      <c r="F1064" s="17" t="s">
        <v>3785</v>
      </c>
      <c r="G1064" s="17" t="s">
        <v>3786</v>
      </c>
      <c r="H1064" s="16">
        <v>17</v>
      </c>
      <c r="I1064" s="17" t="s">
        <v>3237</v>
      </c>
      <c r="J1064" t="str">
        <f t="shared" si="33"/>
        <v>J44.1, N17.9, I47.2, K43.3, Z99.81, K22.70, E53.8, J43.9, K21.9, K44.9, D63.8, I10, F41.9, I25.10, Z93.3, K57.30, D72.828</v>
      </c>
      <c r="K1064" s="33" t="str">
        <f t="shared" si="34"/>
        <v/>
      </c>
    </row>
    <row r="1065" spans="1:11" x14ac:dyDescent="0.25">
      <c r="A1065" s="17" t="s">
        <v>391</v>
      </c>
      <c r="B1065" s="17" t="s">
        <v>392</v>
      </c>
      <c r="C1065" s="18">
        <v>42290</v>
      </c>
      <c r="D1065" s="18">
        <v>42303</v>
      </c>
      <c r="E1065" s="21">
        <v>13</v>
      </c>
      <c r="F1065" s="17" t="s">
        <v>3238</v>
      </c>
      <c r="G1065" s="17" t="s">
        <v>3239</v>
      </c>
      <c r="H1065" s="16">
        <v>18</v>
      </c>
      <c r="I1065" s="17" t="s">
        <v>3237</v>
      </c>
      <c r="J1065" t="str">
        <f t="shared" si="33"/>
        <v>J44.1, N17.9, I47.2, K43.3, Z99.81, K22.70, E53.8, J43.9, K21.9, K44.9, D63.8, I10, F41.9, I25.10, Z93.3, K57.30, D72.828, E78.5</v>
      </c>
      <c r="K1065" s="33" t="str">
        <f t="shared" si="34"/>
        <v/>
      </c>
    </row>
    <row r="1066" spans="1:11" x14ac:dyDescent="0.25">
      <c r="A1066" s="17" t="s">
        <v>391</v>
      </c>
      <c r="B1066" s="17" t="s">
        <v>392</v>
      </c>
      <c r="C1066" s="18">
        <v>42290</v>
      </c>
      <c r="D1066" s="18">
        <v>42303</v>
      </c>
      <c r="E1066" s="21">
        <v>13</v>
      </c>
      <c r="F1066" s="17" t="s">
        <v>3583</v>
      </c>
      <c r="G1066" s="17" t="s">
        <v>3584</v>
      </c>
      <c r="H1066" s="16">
        <v>19</v>
      </c>
      <c r="I1066" s="17" t="s">
        <v>13</v>
      </c>
      <c r="J1066" t="str">
        <f t="shared" si="33"/>
        <v>J44.1, N17.9, I47.2, K43.3, Z99.81, K22.70, E53.8, J43.9, K21.9, K44.9, D63.8, I10, F41.9, I25.10, Z93.3, K57.30, D72.828, E78.5, Z86.718</v>
      </c>
      <c r="K1066" s="33" t="str">
        <f t="shared" si="34"/>
        <v/>
      </c>
    </row>
    <row r="1067" spans="1:11" x14ac:dyDescent="0.25">
      <c r="A1067" s="17" t="s">
        <v>391</v>
      </c>
      <c r="B1067" s="17" t="s">
        <v>392</v>
      </c>
      <c r="C1067" s="18">
        <v>42290</v>
      </c>
      <c r="D1067" s="18">
        <v>42303</v>
      </c>
      <c r="E1067" s="21">
        <v>13</v>
      </c>
      <c r="F1067" s="17" t="s">
        <v>3265</v>
      </c>
      <c r="G1067" s="17" t="s">
        <v>3266</v>
      </c>
      <c r="H1067" s="16">
        <v>20</v>
      </c>
      <c r="I1067" s="17" t="s">
        <v>13</v>
      </c>
      <c r="J1067" t="str">
        <f t="shared" si="33"/>
        <v>J44.1, N17.9, I47.2, K43.3, Z99.81, K22.70, E53.8, J43.9, K21.9, K44.9, D63.8, I10, F41.9, I25.10, Z93.3, K57.30, D72.828, E78.5, Z86.718, Z87.891</v>
      </c>
      <c r="K1067" s="33" t="str">
        <f t="shared" si="34"/>
        <v>Last</v>
      </c>
    </row>
    <row r="1068" spans="1:11" x14ac:dyDescent="0.25">
      <c r="A1068" s="17" t="s">
        <v>393</v>
      </c>
      <c r="B1068" s="17" t="s">
        <v>394</v>
      </c>
      <c r="C1068" s="18">
        <v>42290</v>
      </c>
      <c r="D1068" s="18">
        <v>42290</v>
      </c>
      <c r="E1068" s="21">
        <v>1</v>
      </c>
      <c r="F1068" s="17" t="s">
        <v>395</v>
      </c>
      <c r="G1068" s="17" t="s">
        <v>396</v>
      </c>
      <c r="H1068" s="16">
        <v>1</v>
      </c>
      <c r="I1068" s="17" t="s">
        <v>3237</v>
      </c>
      <c r="J1068" t="str">
        <f t="shared" si="33"/>
        <v>C22.8</v>
      </c>
      <c r="K1068" s="33" t="str">
        <f t="shared" si="34"/>
        <v/>
      </c>
    </row>
    <row r="1069" spans="1:11" x14ac:dyDescent="0.25">
      <c r="A1069" s="17" t="s">
        <v>393</v>
      </c>
      <c r="B1069" s="17" t="s">
        <v>394</v>
      </c>
      <c r="C1069" s="18">
        <v>42290</v>
      </c>
      <c r="D1069" s="18">
        <v>42290</v>
      </c>
      <c r="E1069" s="21">
        <v>1</v>
      </c>
      <c r="F1069" s="17" t="s">
        <v>3796</v>
      </c>
      <c r="G1069" s="17" t="s">
        <v>3797</v>
      </c>
      <c r="H1069" s="16">
        <v>2</v>
      </c>
      <c r="I1069" s="17" t="s">
        <v>3237</v>
      </c>
      <c r="J1069" t="str">
        <f t="shared" si="33"/>
        <v>C22.8, I85.11</v>
      </c>
      <c r="K1069" s="33" t="str">
        <f t="shared" si="34"/>
        <v/>
      </c>
    </row>
    <row r="1070" spans="1:11" x14ac:dyDescent="0.25">
      <c r="A1070" s="17" t="s">
        <v>393</v>
      </c>
      <c r="B1070" s="17" t="s">
        <v>394</v>
      </c>
      <c r="C1070" s="18">
        <v>42290</v>
      </c>
      <c r="D1070" s="18">
        <v>42290</v>
      </c>
      <c r="E1070" s="21">
        <v>1</v>
      </c>
      <c r="F1070" s="17" t="s">
        <v>48</v>
      </c>
      <c r="G1070" s="17" t="s">
        <v>49</v>
      </c>
      <c r="H1070" s="16">
        <v>3</v>
      </c>
      <c r="I1070" s="17" t="s">
        <v>3237</v>
      </c>
      <c r="J1070" t="str">
        <f t="shared" si="33"/>
        <v>C22.8, I85.11, I95.9</v>
      </c>
      <c r="K1070" s="33" t="str">
        <f t="shared" si="34"/>
        <v/>
      </c>
    </row>
    <row r="1071" spans="1:11" x14ac:dyDescent="0.25">
      <c r="A1071" s="17" t="s">
        <v>393</v>
      </c>
      <c r="B1071" s="17" t="s">
        <v>394</v>
      </c>
      <c r="C1071" s="18">
        <v>42290</v>
      </c>
      <c r="D1071" s="18">
        <v>42290</v>
      </c>
      <c r="E1071" s="21">
        <v>1</v>
      </c>
      <c r="F1071" s="17" t="s">
        <v>38</v>
      </c>
      <c r="G1071" s="17" t="s">
        <v>39</v>
      </c>
      <c r="H1071" s="16">
        <v>4</v>
      </c>
      <c r="I1071" s="17" t="s">
        <v>3237</v>
      </c>
      <c r="J1071" t="str">
        <f t="shared" si="33"/>
        <v>C22.8, I85.11, I95.9, N17.9</v>
      </c>
      <c r="K1071" s="33" t="str">
        <f t="shared" si="34"/>
        <v/>
      </c>
    </row>
    <row r="1072" spans="1:11" x14ac:dyDescent="0.25">
      <c r="A1072" s="17" t="s">
        <v>393</v>
      </c>
      <c r="B1072" s="17" t="s">
        <v>394</v>
      </c>
      <c r="C1072" s="18">
        <v>42290</v>
      </c>
      <c r="D1072" s="18">
        <v>42290</v>
      </c>
      <c r="E1072" s="21">
        <v>1</v>
      </c>
      <c r="F1072" s="17" t="s">
        <v>1938</v>
      </c>
      <c r="G1072" s="17" t="s">
        <v>1939</v>
      </c>
      <c r="H1072" s="16">
        <v>5</v>
      </c>
      <c r="I1072" s="17" t="s">
        <v>3237</v>
      </c>
      <c r="J1072" t="str">
        <f t="shared" si="33"/>
        <v>C22.8, I85.11, I95.9, N17.9, K76.6</v>
      </c>
      <c r="K1072" s="33" t="str">
        <f t="shared" si="34"/>
        <v/>
      </c>
    </row>
    <row r="1073" spans="1:11" x14ac:dyDescent="0.25">
      <c r="A1073" s="17" t="s">
        <v>393</v>
      </c>
      <c r="B1073" s="17" t="s">
        <v>394</v>
      </c>
      <c r="C1073" s="18">
        <v>42290</v>
      </c>
      <c r="D1073" s="18">
        <v>42290</v>
      </c>
      <c r="E1073" s="21">
        <v>1</v>
      </c>
      <c r="F1073" s="17" t="s">
        <v>1353</v>
      </c>
      <c r="G1073" s="17" t="s">
        <v>1354</v>
      </c>
      <c r="H1073" s="16">
        <v>6</v>
      </c>
      <c r="I1073" s="17" t="s">
        <v>3237</v>
      </c>
      <c r="J1073" t="str">
        <f t="shared" si="33"/>
        <v>C22.8, I85.11, I95.9, N17.9, K76.6, K70.31</v>
      </c>
      <c r="K1073" s="33" t="str">
        <f t="shared" si="34"/>
        <v/>
      </c>
    </row>
    <row r="1074" spans="1:11" x14ac:dyDescent="0.25">
      <c r="A1074" s="17" t="s">
        <v>393</v>
      </c>
      <c r="B1074" s="17" t="s">
        <v>394</v>
      </c>
      <c r="C1074" s="18">
        <v>42290</v>
      </c>
      <c r="D1074" s="18">
        <v>42290</v>
      </c>
      <c r="E1074" s="21">
        <v>1</v>
      </c>
      <c r="F1074" s="17" t="s">
        <v>3792</v>
      </c>
      <c r="G1074" s="17" t="s">
        <v>3793</v>
      </c>
      <c r="H1074" s="16">
        <v>7</v>
      </c>
      <c r="I1074" s="17" t="s">
        <v>3237</v>
      </c>
      <c r="J1074" t="str">
        <f t="shared" si="33"/>
        <v>C22.8, I85.11, I95.9, N17.9, K76.6, K70.31, B19.10</v>
      </c>
      <c r="K1074" s="33" t="str">
        <f t="shared" si="34"/>
        <v/>
      </c>
    </row>
    <row r="1075" spans="1:11" x14ac:dyDescent="0.25">
      <c r="A1075" s="17" t="s">
        <v>393</v>
      </c>
      <c r="B1075" s="17" t="s">
        <v>394</v>
      </c>
      <c r="C1075" s="18">
        <v>42290</v>
      </c>
      <c r="D1075" s="18">
        <v>42290</v>
      </c>
      <c r="E1075" s="21">
        <v>1</v>
      </c>
      <c r="F1075" s="17" t="s">
        <v>1842</v>
      </c>
      <c r="G1075" s="17" t="s">
        <v>1843</v>
      </c>
      <c r="H1075" s="16">
        <v>8</v>
      </c>
      <c r="I1075" s="17" t="s">
        <v>3237</v>
      </c>
      <c r="J1075" t="str">
        <f t="shared" si="33"/>
        <v>C22.8, I85.11, I95.9, N17.9, K76.6, K70.31, B19.10, J44.9</v>
      </c>
      <c r="K1075" s="33" t="str">
        <f t="shared" si="34"/>
        <v/>
      </c>
    </row>
    <row r="1076" spans="1:11" x14ac:dyDescent="0.25">
      <c r="A1076" s="17" t="s">
        <v>393</v>
      </c>
      <c r="B1076" s="17" t="s">
        <v>394</v>
      </c>
      <c r="C1076" s="18">
        <v>42290</v>
      </c>
      <c r="D1076" s="18">
        <v>42290</v>
      </c>
      <c r="E1076" s="21">
        <v>1</v>
      </c>
      <c r="F1076" s="17" t="s">
        <v>3267</v>
      </c>
      <c r="G1076" s="17" t="s">
        <v>3268</v>
      </c>
      <c r="H1076" s="16">
        <v>9</v>
      </c>
      <c r="I1076" s="17" t="s">
        <v>3237</v>
      </c>
      <c r="J1076" t="str">
        <f t="shared" si="33"/>
        <v>C22.8, I85.11, I95.9, N17.9, K76.6, K70.31, B19.10, J44.9, E11.9</v>
      </c>
      <c r="K1076" s="33" t="str">
        <f t="shared" si="34"/>
        <v/>
      </c>
    </row>
    <row r="1077" spans="1:11" x14ac:dyDescent="0.25">
      <c r="A1077" s="17" t="s">
        <v>393</v>
      </c>
      <c r="B1077" s="17" t="s">
        <v>394</v>
      </c>
      <c r="C1077" s="18">
        <v>42290</v>
      </c>
      <c r="D1077" s="18">
        <v>42290</v>
      </c>
      <c r="E1077" s="21">
        <v>1</v>
      </c>
      <c r="F1077" s="17" t="s">
        <v>3794</v>
      </c>
      <c r="G1077" s="17" t="s">
        <v>3795</v>
      </c>
      <c r="H1077" s="16">
        <v>10</v>
      </c>
      <c r="I1077" s="17" t="s">
        <v>3237</v>
      </c>
      <c r="J1077" t="str">
        <f t="shared" si="33"/>
        <v>C22.8, I85.11, I95.9, N17.9, K76.6, K70.31, B19.10, J44.9, E11.9, F10.10</v>
      </c>
      <c r="K1077" s="33" t="str">
        <f t="shared" si="34"/>
        <v/>
      </c>
    </row>
    <row r="1078" spans="1:11" x14ac:dyDescent="0.25">
      <c r="A1078" s="17" t="s">
        <v>393</v>
      </c>
      <c r="B1078" s="17" t="s">
        <v>394</v>
      </c>
      <c r="C1078" s="18">
        <v>42290</v>
      </c>
      <c r="D1078" s="18">
        <v>42290</v>
      </c>
      <c r="E1078" s="21">
        <v>1</v>
      </c>
      <c r="F1078" s="17" t="s">
        <v>3327</v>
      </c>
      <c r="G1078" s="17" t="s">
        <v>3328</v>
      </c>
      <c r="H1078" s="16">
        <v>11</v>
      </c>
      <c r="I1078" s="17" t="s">
        <v>3237</v>
      </c>
      <c r="J1078" t="str">
        <f t="shared" si="33"/>
        <v>C22.8, I85.11, I95.9, N17.9, K76.6, K70.31, B19.10, J44.9, E11.9, F10.10, R00.0</v>
      </c>
      <c r="K1078" s="33" t="str">
        <f t="shared" si="34"/>
        <v/>
      </c>
    </row>
    <row r="1079" spans="1:11" x14ac:dyDescent="0.25">
      <c r="A1079" s="17" t="s">
        <v>393</v>
      </c>
      <c r="B1079" s="17" t="s">
        <v>394</v>
      </c>
      <c r="C1079" s="18">
        <v>42290</v>
      </c>
      <c r="D1079" s="18">
        <v>42290</v>
      </c>
      <c r="E1079" s="21">
        <v>1</v>
      </c>
      <c r="F1079" s="17" t="s">
        <v>3518</v>
      </c>
      <c r="G1079" s="17" t="s">
        <v>3519</v>
      </c>
      <c r="H1079" s="16">
        <v>12</v>
      </c>
      <c r="I1079" s="17" t="s">
        <v>3237</v>
      </c>
      <c r="J1079" t="str">
        <f t="shared" si="33"/>
        <v>C22.8, I85.11, I95.9, N17.9, K76.6, K70.31, B19.10, J44.9, E11.9, F10.10, R00.0, R06.00</v>
      </c>
      <c r="K1079" s="33" t="str">
        <f t="shared" si="34"/>
        <v/>
      </c>
    </row>
    <row r="1080" spans="1:11" x14ac:dyDescent="0.25">
      <c r="A1080" s="17" t="s">
        <v>393</v>
      </c>
      <c r="B1080" s="17" t="s">
        <v>394</v>
      </c>
      <c r="C1080" s="18">
        <v>42290</v>
      </c>
      <c r="D1080" s="18">
        <v>42290</v>
      </c>
      <c r="E1080" s="21">
        <v>1</v>
      </c>
      <c r="F1080" s="17" t="s">
        <v>3587</v>
      </c>
      <c r="G1080" s="17" t="s">
        <v>3588</v>
      </c>
      <c r="H1080" s="16">
        <v>13</v>
      </c>
      <c r="I1080" s="17" t="s">
        <v>3237</v>
      </c>
      <c r="J1080" t="str">
        <f t="shared" si="33"/>
        <v>C22.8, I85.11, I95.9, N17.9, K76.6, K70.31, B19.10, J44.9, E11.9, F10.10, R00.0, R06.00, B19.20</v>
      </c>
      <c r="K1080" s="33" t="str">
        <f t="shared" si="34"/>
        <v/>
      </c>
    </row>
    <row r="1081" spans="1:11" x14ac:dyDescent="0.25">
      <c r="A1081" s="17" t="s">
        <v>393</v>
      </c>
      <c r="B1081" s="17" t="s">
        <v>394</v>
      </c>
      <c r="C1081" s="18">
        <v>42290</v>
      </c>
      <c r="D1081" s="18">
        <v>42290</v>
      </c>
      <c r="E1081" s="21">
        <v>1</v>
      </c>
      <c r="F1081" s="17" t="s">
        <v>3348</v>
      </c>
      <c r="G1081" s="17" t="s">
        <v>3349</v>
      </c>
      <c r="H1081" s="16">
        <v>14</v>
      </c>
      <c r="I1081" s="17" t="s">
        <v>13</v>
      </c>
      <c r="J1081" t="str">
        <f t="shared" si="33"/>
        <v>C22.8, I85.11, I95.9, N17.9, K76.6, K70.31, B19.10, J44.9, E11.9, F10.10, R00.0, R06.00, B19.20, Z88.8</v>
      </c>
      <c r="K1081" s="33" t="str">
        <f t="shared" si="34"/>
        <v/>
      </c>
    </row>
    <row r="1082" spans="1:11" x14ac:dyDescent="0.25">
      <c r="A1082" s="17" t="s">
        <v>393</v>
      </c>
      <c r="B1082" s="17" t="s">
        <v>394</v>
      </c>
      <c r="C1082" s="18">
        <v>42290</v>
      </c>
      <c r="D1082" s="18">
        <v>42290</v>
      </c>
      <c r="E1082" s="21">
        <v>1</v>
      </c>
      <c r="F1082" s="17" t="s">
        <v>3526</v>
      </c>
      <c r="G1082" s="17" t="s">
        <v>3527</v>
      </c>
      <c r="H1082" s="16">
        <v>15</v>
      </c>
      <c r="I1082" s="17" t="s">
        <v>13</v>
      </c>
      <c r="J1082" t="str">
        <f t="shared" si="33"/>
        <v>C22.8, I85.11, I95.9, N17.9, K76.6, K70.31, B19.10, J44.9, E11.9, F10.10, R00.0, R06.00, B19.20, Z88.8, Z72.0</v>
      </c>
      <c r="K1082" s="33" t="str">
        <f t="shared" si="34"/>
        <v/>
      </c>
    </row>
    <row r="1083" spans="1:11" x14ac:dyDescent="0.25">
      <c r="A1083" s="17" t="s">
        <v>393</v>
      </c>
      <c r="B1083" s="17" t="s">
        <v>394</v>
      </c>
      <c r="C1083" s="18">
        <v>42290</v>
      </c>
      <c r="D1083" s="18">
        <v>42290</v>
      </c>
      <c r="E1083" s="21">
        <v>1</v>
      </c>
      <c r="F1083" s="17" t="s">
        <v>3657</v>
      </c>
      <c r="G1083" s="17" t="s">
        <v>3658</v>
      </c>
      <c r="H1083" s="16">
        <v>16</v>
      </c>
      <c r="I1083" s="17" t="s">
        <v>13</v>
      </c>
      <c r="J1083" t="str">
        <f t="shared" si="33"/>
        <v>C22.8, I85.11, I95.9, N17.9, K76.6, K70.31, B19.10, J44.9, E11.9, F10.10, R00.0, R06.00, B19.20, Z88.8, Z72.0, Z51.5</v>
      </c>
      <c r="K1083" s="33" t="str">
        <f t="shared" si="34"/>
        <v/>
      </c>
    </row>
    <row r="1084" spans="1:11" x14ac:dyDescent="0.25">
      <c r="A1084" s="17" t="s">
        <v>393</v>
      </c>
      <c r="B1084" s="17" t="s">
        <v>394</v>
      </c>
      <c r="C1084" s="18">
        <v>42290</v>
      </c>
      <c r="D1084" s="18">
        <v>42290</v>
      </c>
      <c r="E1084" s="21">
        <v>1</v>
      </c>
      <c r="F1084" s="17" t="s">
        <v>3344</v>
      </c>
      <c r="G1084" s="17" t="s">
        <v>3345</v>
      </c>
      <c r="H1084" s="16">
        <v>17</v>
      </c>
      <c r="I1084" s="17" t="s">
        <v>13</v>
      </c>
      <c r="J1084" t="str">
        <f t="shared" si="33"/>
        <v>C22.8, I85.11, I95.9, N17.9, K76.6, K70.31, B19.10, J44.9, E11.9, F10.10, R00.0, R06.00, B19.20, Z88.8, Z72.0, Z51.5, Z79.4</v>
      </c>
      <c r="K1084" s="33" t="str">
        <f t="shared" si="34"/>
        <v>Last</v>
      </c>
    </row>
    <row r="1085" spans="1:11" x14ac:dyDescent="0.25">
      <c r="A1085" s="17" t="s">
        <v>399</v>
      </c>
      <c r="B1085" s="17" t="s">
        <v>400</v>
      </c>
      <c r="C1085" s="18">
        <v>42371</v>
      </c>
      <c r="D1085" s="18">
        <v>42375</v>
      </c>
      <c r="E1085" s="21">
        <v>4</v>
      </c>
      <c r="F1085" s="17" t="s">
        <v>401</v>
      </c>
      <c r="G1085" s="17" t="s">
        <v>402</v>
      </c>
      <c r="H1085" s="16">
        <v>1</v>
      </c>
      <c r="I1085" s="17" t="s">
        <v>3237</v>
      </c>
      <c r="J1085" t="str">
        <f t="shared" si="33"/>
        <v>K72.90</v>
      </c>
      <c r="K1085" s="33" t="str">
        <f t="shared" si="34"/>
        <v/>
      </c>
    </row>
    <row r="1086" spans="1:11" x14ac:dyDescent="0.25">
      <c r="A1086" s="17" t="s">
        <v>399</v>
      </c>
      <c r="B1086" s="17" t="s">
        <v>400</v>
      </c>
      <c r="C1086" s="18">
        <v>42371</v>
      </c>
      <c r="D1086" s="18">
        <v>42375</v>
      </c>
      <c r="E1086" s="21">
        <v>4</v>
      </c>
      <c r="F1086" s="17" t="s">
        <v>1938</v>
      </c>
      <c r="G1086" s="17" t="s">
        <v>1939</v>
      </c>
      <c r="H1086" s="16">
        <v>2</v>
      </c>
      <c r="I1086" s="17" t="s">
        <v>3237</v>
      </c>
      <c r="J1086" t="str">
        <f t="shared" si="33"/>
        <v>K72.90, K76.6</v>
      </c>
      <c r="K1086" s="33" t="str">
        <f t="shared" si="34"/>
        <v/>
      </c>
    </row>
    <row r="1087" spans="1:11" x14ac:dyDescent="0.25">
      <c r="A1087" s="17" t="s">
        <v>399</v>
      </c>
      <c r="B1087" s="17" t="s">
        <v>400</v>
      </c>
      <c r="C1087" s="18">
        <v>42371</v>
      </c>
      <c r="D1087" s="18">
        <v>42375</v>
      </c>
      <c r="E1087" s="21">
        <v>4</v>
      </c>
      <c r="F1087" s="17" t="s">
        <v>3380</v>
      </c>
      <c r="G1087" s="17" t="s">
        <v>3381</v>
      </c>
      <c r="H1087" s="16">
        <v>3</v>
      </c>
      <c r="I1087" s="17" t="s">
        <v>3237</v>
      </c>
      <c r="J1087" t="str">
        <f t="shared" si="33"/>
        <v>K72.90, K76.6, I85.00</v>
      </c>
      <c r="K1087" s="33" t="str">
        <f t="shared" si="34"/>
        <v/>
      </c>
    </row>
    <row r="1088" spans="1:11" x14ac:dyDescent="0.25">
      <c r="A1088" s="17" t="s">
        <v>399</v>
      </c>
      <c r="B1088" s="17" t="s">
        <v>400</v>
      </c>
      <c r="C1088" s="18">
        <v>42371</v>
      </c>
      <c r="D1088" s="18">
        <v>42375</v>
      </c>
      <c r="E1088" s="21">
        <v>4</v>
      </c>
      <c r="F1088" s="17" t="s">
        <v>3408</v>
      </c>
      <c r="G1088" s="17" t="s">
        <v>3409</v>
      </c>
      <c r="H1088" s="16">
        <v>4</v>
      </c>
      <c r="I1088" s="17" t="s">
        <v>3237</v>
      </c>
      <c r="J1088" t="str">
        <f t="shared" si="33"/>
        <v>K72.90, K76.6, I85.00, R18.8</v>
      </c>
      <c r="K1088" s="33" t="str">
        <f t="shared" si="34"/>
        <v/>
      </c>
    </row>
    <row r="1089" spans="1:11" x14ac:dyDescent="0.25">
      <c r="A1089" s="17" t="s">
        <v>399</v>
      </c>
      <c r="B1089" s="17" t="s">
        <v>400</v>
      </c>
      <c r="C1089" s="18">
        <v>42371</v>
      </c>
      <c r="D1089" s="18">
        <v>42375</v>
      </c>
      <c r="E1089" s="21">
        <v>4</v>
      </c>
      <c r="F1089" s="17" t="s">
        <v>3798</v>
      </c>
      <c r="G1089" s="17" t="s">
        <v>3799</v>
      </c>
      <c r="H1089" s="16">
        <v>5</v>
      </c>
      <c r="I1089" s="17" t="s">
        <v>3237</v>
      </c>
      <c r="J1089" t="str">
        <f t="shared" si="33"/>
        <v>K72.90, K76.6, I85.00, R18.8, D69.59</v>
      </c>
      <c r="K1089" s="33" t="str">
        <f t="shared" si="34"/>
        <v/>
      </c>
    </row>
    <row r="1090" spans="1:11" x14ac:dyDescent="0.25">
      <c r="A1090" s="17" t="s">
        <v>399</v>
      </c>
      <c r="B1090" s="17" t="s">
        <v>400</v>
      </c>
      <c r="C1090" s="18">
        <v>42371</v>
      </c>
      <c r="D1090" s="18">
        <v>42375</v>
      </c>
      <c r="E1090" s="21">
        <v>4</v>
      </c>
      <c r="F1090" s="17" t="s">
        <v>1266</v>
      </c>
      <c r="G1090" s="17" t="s">
        <v>1267</v>
      </c>
      <c r="H1090" s="16">
        <v>6</v>
      </c>
      <c r="I1090" s="17" t="s">
        <v>3237</v>
      </c>
      <c r="J1090" t="str">
        <f t="shared" si="33"/>
        <v>K72.90, K76.6, I85.00, R18.8, D69.59, I48.91</v>
      </c>
      <c r="K1090" s="33" t="str">
        <f t="shared" si="34"/>
        <v/>
      </c>
    </row>
    <row r="1091" spans="1:11" x14ac:dyDescent="0.25">
      <c r="A1091" s="17" t="s">
        <v>399</v>
      </c>
      <c r="B1091" s="17" t="s">
        <v>400</v>
      </c>
      <c r="C1091" s="18">
        <v>42371</v>
      </c>
      <c r="D1091" s="18">
        <v>42375</v>
      </c>
      <c r="E1091" s="21">
        <v>4</v>
      </c>
      <c r="F1091" s="17" t="s">
        <v>3802</v>
      </c>
      <c r="G1091" s="17" t="s">
        <v>3803</v>
      </c>
      <c r="H1091" s="16">
        <v>7</v>
      </c>
      <c r="I1091" s="17" t="s">
        <v>3237</v>
      </c>
      <c r="J1091" t="str">
        <f t="shared" si="33"/>
        <v>K72.90, K76.6, I85.00, R18.8, D69.59, I48.91, K74.60</v>
      </c>
      <c r="K1091" s="33" t="str">
        <f t="shared" si="34"/>
        <v/>
      </c>
    </row>
    <row r="1092" spans="1:11" x14ac:dyDescent="0.25">
      <c r="A1092" s="17" t="s">
        <v>399</v>
      </c>
      <c r="B1092" s="17" t="s">
        <v>400</v>
      </c>
      <c r="C1092" s="18">
        <v>42371</v>
      </c>
      <c r="D1092" s="18">
        <v>42375</v>
      </c>
      <c r="E1092" s="21">
        <v>4</v>
      </c>
      <c r="F1092" s="17" t="s">
        <v>594</v>
      </c>
      <c r="G1092" s="17" t="s">
        <v>595</v>
      </c>
      <c r="H1092" s="16">
        <v>8</v>
      </c>
      <c r="I1092" s="17" t="s">
        <v>3237</v>
      </c>
      <c r="J1092" t="str">
        <f t="shared" si="33"/>
        <v>K72.90, K76.6, I85.00, R18.8, D69.59, I48.91, K74.60, I10</v>
      </c>
      <c r="K1092" s="33" t="str">
        <f t="shared" si="34"/>
        <v/>
      </c>
    </row>
    <row r="1093" spans="1:11" x14ac:dyDescent="0.25">
      <c r="A1093" s="17" t="s">
        <v>399</v>
      </c>
      <c r="B1093" s="17" t="s">
        <v>400</v>
      </c>
      <c r="C1093" s="18">
        <v>42371</v>
      </c>
      <c r="D1093" s="18">
        <v>42375</v>
      </c>
      <c r="E1093" s="21">
        <v>4</v>
      </c>
      <c r="F1093" s="17" t="s">
        <v>3283</v>
      </c>
      <c r="G1093" s="17" t="s">
        <v>467</v>
      </c>
      <c r="H1093" s="16">
        <v>9</v>
      </c>
      <c r="I1093" s="17" t="s">
        <v>3237</v>
      </c>
      <c r="J1093" t="str">
        <f t="shared" si="33"/>
        <v>K72.90, K76.6, I85.00, R18.8, D69.59, I48.91, K74.60, I10, I25.10</v>
      </c>
      <c r="K1093" s="33" t="str">
        <f t="shared" si="34"/>
        <v/>
      </c>
    </row>
    <row r="1094" spans="1:11" x14ac:dyDescent="0.25">
      <c r="A1094" s="17" t="s">
        <v>399</v>
      </c>
      <c r="B1094" s="17" t="s">
        <v>400</v>
      </c>
      <c r="C1094" s="18">
        <v>42371</v>
      </c>
      <c r="D1094" s="18">
        <v>42375</v>
      </c>
      <c r="E1094" s="21">
        <v>4</v>
      </c>
      <c r="F1094" s="17" t="s">
        <v>886</v>
      </c>
      <c r="G1094" s="17" t="s">
        <v>887</v>
      </c>
      <c r="H1094" s="16">
        <v>10</v>
      </c>
      <c r="I1094" s="17" t="s">
        <v>3237</v>
      </c>
      <c r="J1094" t="str">
        <f t="shared" ref="J1094:J1157" si="35">IF(B1094=B1093,J1093&amp;", "&amp;F1094,F1094)</f>
        <v>K72.90, K76.6, I85.00, R18.8, D69.59, I48.91, K74.60, I10, I25.10, K52.9</v>
      </c>
      <c r="K1094" s="33" t="str">
        <f t="shared" si="34"/>
        <v/>
      </c>
    </row>
    <row r="1095" spans="1:11" x14ac:dyDescent="0.25">
      <c r="A1095" s="17" t="s">
        <v>399</v>
      </c>
      <c r="B1095" s="17" t="s">
        <v>400</v>
      </c>
      <c r="C1095" s="18">
        <v>42371</v>
      </c>
      <c r="D1095" s="18">
        <v>42375</v>
      </c>
      <c r="E1095" s="21">
        <v>4</v>
      </c>
      <c r="F1095" s="17" t="s">
        <v>3514</v>
      </c>
      <c r="G1095" s="17" t="s">
        <v>3515</v>
      </c>
      <c r="H1095" s="16">
        <v>11</v>
      </c>
      <c r="I1095" s="17" t="s">
        <v>3237</v>
      </c>
      <c r="J1095" t="str">
        <f t="shared" si="35"/>
        <v>K72.90, K76.6, I85.00, R18.8, D69.59, I48.91, K74.60, I10, I25.10, K52.9, F32.9</v>
      </c>
      <c r="K1095" s="33" t="str">
        <f t="shared" si="34"/>
        <v/>
      </c>
    </row>
    <row r="1096" spans="1:11" x14ac:dyDescent="0.25">
      <c r="A1096" s="17" t="s">
        <v>399</v>
      </c>
      <c r="B1096" s="17" t="s">
        <v>400</v>
      </c>
      <c r="C1096" s="18">
        <v>42371</v>
      </c>
      <c r="D1096" s="18">
        <v>42375</v>
      </c>
      <c r="E1096" s="21">
        <v>4</v>
      </c>
      <c r="F1096" s="17" t="s">
        <v>1028</v>
      </c>
      <c r="G1096" s="17" t="s">
        <v>1029</v>
      </c>
      <c r="H1096" s="16">
        <v>12</v>
      </c>
      <c r="I1096" s="17" t="s">
        <v>3237</v>
      </c>
      <c r="J1096" t="str">
        <f t="shared" si="35"/>
        <v>K72.90, K76.6, I85.00, R18.8, D69.59, I48.91, K74.60, I10, I25.10, K52.9, F32.9, K75.81</v>
      </c>
      <c r="K1096" s="33" t="str">
        <f t="shared" si="34"/>
        <v/>
      </c>
    </row>
    <row r="1097" spans="1:11" x14ac:dyDescent="0.25">
      <c r="A1097" s="17" t="s">
        <v>399</v>
      </c>
      <c r="B1097" s="17" t="s">
        <v>400</v>
      </c>
      <c r="C1097" s="18">
        <v>42371</v>
      </c>
      <c r="D1097" s="18">
        <v>42375</v>
      </c>
      <c r="E1097" s="21">
        <v>4</v>
      </c>
      <c r="F1097" s="17" t="s">
        <v>3800</v>
      </c>
      <c r="G1097" s="17" t="s">
        <v>3801</v>
      </c>
      <c r="H1097" s="16">
        <v>13</v>
      </c>
      <c r="I1097" s="17" t="s">
        <v>3237</v>
      </c>
      <c r="J1097" t="str">
        <f t="shared" si="35"/>
        <v>K72.90, K76.6, I85.00, R18.8, D69.59, I48.91, K74.60, I10, I25.10, K52.9, F32.9, K75.81, K64.5</v>
      </c>
      <c r="K1097" s="33" t="str">
        <f t="shared" si="34"/>
        <v>Last</v>
      </c>
    </row>
    <row r="1098" spans="1:11" x14ac:dyDescent="0.25">
      <c r="A1098" s="17" t="s">
        <v>399</v>
      </c>
      <c r="B1098" s="17" t="s">
        <v>403</v>
      </c>
      <c r="C1098" s="18">
        <v>42435</v>
      </c>
      <c r="D1098" s="18">
        <v>42447</v>
      </c>
      <c r="E1098" s="21">
        <v>12</v>
      </c>
      <c r="F1098" s="17" t="s">
        <v>22</v>
      </c>
      <c r="G1098" s="17" t="s">
        <v>23</v>
      </c>
      <c r="H1098" s="16">
        <v>1</v>
      </c>
      <c r="I1098" s="17" t="s">
        <v>3237</v>
      </c>
      <c r="J1098" t="str">
        <f t="shared" si="35"/>
        <v>A41.9</v>
      </c>
      <c r="K1098" s="33" t="str">
        <f t="shared" si="34"/>
        <v/>
      </c>
    </row>
    <row r="1099" spans="1:11" x14ac:dyDescent="0.25">
      <c r="A1099" s="17" t="s">
        <v>399</v>
      </c>
      <c r="B1099" s="17" t="s">
        <v>403</v>
      </c>
      <c r="C1099" s="18">
        <v>42435</v>
      </c>
      <c r="D1099" s="18">
        <v>42447</v>
      </c>
      <c r="E1099" s="21">
        <v>12</v>
      </c>
      <c r="F1099" s="17" t="s">
        <v>3808</v>
      </c>
      <c r="G1099" s="17" t="s">
        <v>3809</v>
      </c>
      <c r="H1099" s="16">
        <v>2</v>
      </c>
      <c r="I1099" s="17" t="s">
        <v>3237</v>
      </c>
      <c r="J1099" t="str">
        <f t="shared" si="35"/>
        <v>A41.9, K76.7</v>
      </c>
      <c r="K1099" s="33" t="str">
        <f t="shared" si="34"/>
        <v/>
      </c>
    </row>
    <row r="1100" spans="1:11" x14ac:dyDescent="0.25">
      <c r="A1100" s="17" t="s">
        <v>399</v>
      </c>
      <c r="B1100" s="17" t="s">
        <v>403</v>
      </c>
      <c r="C1100" s="18">
        <v>42435</v>
      </c>
      <c r="D1100" s="18">
        <v>42447</v>
      </c>
      <c r="E1100" s="21">
        <v>12</v>
      </c>
      <c r="F1100" s="17" t="s">
        <v>734</v>
      </c>
      <c r="G1100" s="17" t="s">
        <v>735</v>
      </c>
      <c r="H1100" s="16">
        <v>3</v>
      </c>
      <c r="I1100" s="17" t="s">
        <v>3237</v>
      </c>
      <c r="J1100" t="str">
        <f t="shared" si="35"/>
        <v>A41.9, K76.7, R65.21</v>
      </c>
      <c r="K1100" s="33" t="str">
        <f t="shared" si="34"/>
        <v/>
      </c>
    </row>
    <row r="1101" spans="1:11" x14ac:dyDescent="0.25">
      <c r="A1101" s="17" t="s">
        <v>399</v>
      </c>
      <c r="B1101" s="17" t="s">
        <v>403</v>
      </c>
      <c r="C1101" s="18">
        <v>42435</v>
      </c>
      <c r="D1101" s="18">
        <v>42447</v>
      </c>
      <c r="E1101" s="21">
        <v>12</v>
      </c>
      <c r="F1101" s="17" t="s">
        <v>38</v>
      </c>
      <c r="G1101" s="17" t="s">
        <v>39</v>
      </c>
      <c r="H1101" s="16">
        <v>4</v>
      </c>
      <c r="I1101" s="17" t="s">
        <v>3237</v>
      </c>
      <c r="J1101" t="str">
        <f t="shared" si="35"/>
        <v>A41.9, K76.7, R65.21, N17.9</v>
      </c>
      <c r="K1101" s="33" t="str">
        <f t="shared" si="34"/>
        <v/>
      </c>
    </row>
    <row r="1102" spans="1:11" x14ac:dyDescent="0.25">
      <c r="A1102" s="17" t="s">
        <v>399</v>
      </c>
      <c r="B1102" s="17" t="s">
        <v>403</v>
      </c>
      <c r="C1102" s="18">
        <v>42435</v>
      </c>
      <c r="D1102" s="18">
        <v>42447</v>
      </c>
      <c r="E1102" s="21">
        <v>12</v>
      </c>
      <c r="F1102" s="17" t="s">
        <v>3806</v>
      </c>
      <c r="G1102" s="17" t="s">
        <v>3807</v>
      </c>
      <c r="H1102" s="16">
        <v>5</v>
      </c>
      <c r="I1102" s="17" t="s">
        <v>3237</v>
      </c>
      <c r="J1102" t="str">
        <f t="shared" si="35"/>
        <v>A41.9, K76.7, R65.21, N17.9, K65.2</v>
      </c>
      <c r="K1102" s="33" t="str">
        <f t="shared" si="34"/>
        <v/>
      </c>
    </row>
    <row r="1103" spans="1:11" x14ac:dyDescent="0.25">
      <c r="A1103" s="17" t="s">
        <v>399</v>
      </c>
      <c r="B1103" s="17" t="s">
        <v>403</v>
      </c>
      <c r="C1103" s="18">
        <v>42435</v>
      </c>
      <c r="D1103" s="18">
        <v>42447</v>
      </c>
      <c r="E1103" s="21">
        <v>12</v>
      </c>
      <c r="F1103" s="17" t="s">
        <v>3804</v>
      </c>
      <c r="G1103" s="17" t="s">
        <v>3805</v>
      </c>
      <c r="H1103" s="16">
        <v>6</v>
      </c>
      <c r="I1103" s="17" t="s">
        <v>3237</v>
      </c>
      <c r="J1103" t="str">
        <f t="shared" si="35"/>
        <v>A41.9, K76.7, R65.21, N17.9, K65.2, I85.10</v>
      </c>
      <c r="K1103" s="33" t="str">
        <f t="shared" si="34"/>
        <v/>
      </c>
    </row>
    <row r="1104" spans="1:11" x14ac:dyDescent="0.25">
      <c r="A1104" s="17" t="s">
        <v>399</v>
      </c>
      <c r="B1104" s="17" t="s">
        <v>403</v>
      </c>
      <c r="C1104" s="18">
        <v>42435</v>
      </c>
      <c r="D1104" s="18">
        <v>42447</v>
      </c>
      <c r="E1104" s="21">
        <v>12</v>
      </c>
      <c r="F1104" s="17" t="s">
        <v>3408</v>
      </c>
      <c r="G1104" s="17" t="s">
        <v>3409</v>
      </c>
      <c r="H1104" s="16">
        <v>7</v>
      </c>
      <c r="I1104" s="17" t="s">
        <v>3237</v>
      </c>
      <c r="J1104" t="str">
        <f t="shared" si="35"/>
        <v>A41.9, K76.7, R65.21, N17.9, K65.2, I85.10, R18.8</v>
      </c>
      <c r="K1104" s="33" t="str">
        <f t="shared" si="34"/>
        <v/>
      </c>
    </row>
    <row r="1105" spans="1:11" x14ac:dyDescent="0.25">
      <c r="A1105" s="17" t="s">
        <v>399</v>
      </c>
      <c r="B1105" s="17" t="s">
        <v>403</v>
      </c>
      <c r="C1105" s="18">
        <v>42435</v>
      </c>
      <c r="D1105" s="18">
        <v>42447</v>
      </c>
      <c r="E1105" s="21">
        <v>12</v>
      </c>
      <c r="F1105" s="17" t="s">
        <v>3362</v>
      </c>
      <c r="G1105" s="17" t="s">
        <v>3363</v>
      </c>
      <c r="H1105" s="16">
        <v>8</v>
      </c>
      <c r="I1105" s="17" t="s">
        <v>3237</v>
      </c>
      <c r="J1105" t="str">
        <f t="shared" si="35"/>
        <v>A41.9, K76.7, R65.21, N17.9, K65.2, I85.10, R18.8, D69.6</v>
      </c>
      <c r="K1105" s="33" t="str">
        <f t="shared" si="34"/>
        <v/>
      </c>
    </row>
    <row r="1106" spans="1:11" x14ac:dyDescent="0.25">
      <c r="A1106" s="17" t="s">
        <v>399</v>
      </c>
      <c r="B1106" s="17" t="s">
        <v>403</v>
      </c>
      <c r="C1106" s="18">
        <v>42435</v>
      </c>
      <c r="D1106" s="18">
        <v>42447</v>
      </c>
      <c r="E1106" s="21">
        <v>12</v>
      </c>
      <c r="F1106" s="17" t="s">
        <v>3488</v>
      </c>
      <c r="G1106" s="17" t="s">
        <v>3489</v>
      </c>
      <c r="H1106" s="16">
        <v>9</v>
      </c>
      <c r="I1106" s="17" t="s">
        <v>13</v>
      </c>
      <c r="J1106" t="str">
        <f t="shared" si="35"/>
        <v>A41.9, K76.7, R65.21, N17.9, K65.2, I85.10, R18.8, D69.6, Z68.42</v>
      </c>
      <c r="K1106" s="33" t="str">
        <f t="shared" si="34"/>
        <v/>
      </c>
    </row>
    <row r="1107" spans="1:11" x14ac:dyDescent="0.25">
      <c r="A1107" s="17" t="s">
        <v>399</v>
      </c>
      <c r="B1107" s="17" t="s">
        <v>403</v>
      </c>
      <c r="C1107" s="18">
        <v>42435</v>
      </c>
      <c r="D1107" s="18">
        <v>42447</v>
      </c>
      <c r="E1107" s="21">
        <v>12</v>
      </c>
      <c r="F1107" s="17" t="s">
        <v>1638</v>
      </c>
      <c r="G1107" s="17" t="s">
        <v>1639</v>
      </c>
      <c r="H1107" s="16">
        <v>10</v>
      </c>
      <c r="I1107" s="17" t="s">
        <v>3237</v>
      </c>
      <c r="J1107" t="str">
        <f t="shared" si="35"/>
        <v>A41.9, K76.7, R65.21, N17.9, K65.2, I85.10, R18.8, D69.6, Z68.42, N39.0</v>
      </c>
      <c r="K1107" s="33" t="str">
        <f t="shared" si="34"/>
        <v/>
      </c>
    </row>
    <row r="1108" spans="1:11" x14ac:dyDescent="0.25">
      <c r="A1108" s="17" t="s">
        <v>399</v>
      </c>
      <c r="B1108" s="17" t="s">
        <v>403</v>
      </c>
      <c r="C1108" s="18">
        <v>42435</v>
      </c>
      <c r="D1108" s="18">
        <v>42447</v>
      </c>
      <c r="E1108" s="21">
        <v>12</v>
      </c>
      <c r="F1108" s="17" t="s">
        <v>1938</v>
      </c>
      <c r="G1108" s="17" t="s">
        <v>1939</v>
      </c>
      <c r="H1108" s="16">
        <v>11</v>
      </c>
      <c r="I1108" s="17" t="s">
        <v>3237</v>
      </c>
      <c r="J1108" t="str">
        <f t="shared" si="35"/>
        <v>A41.9, K76.7, R65.21, N17.9, K65.2, I85.10, R18.8, D69.6, Z68.42, N39.0, K76.6</v>
      </c>
      <c r="K1108" s="33" t="str">
        <f t="shared" si="34"/>
        <v/>
      </c>
    </row>
    <row r="1109" spans="1:11" x14ac:dyDescent="0.25">
      <c r="A1109" s="17" t="s">
        <v>399</v>
      </c>
      <c r="B1109" s="17" t="s">
        <v>403</v>
      </c>
      <c r="C1109" s="18">
        <v>42435</v>
      </c>
      <c r="D1109" s="18">
        <v>42447</v>
      </c>
      <c r="E1109" s="21">
        <v>12</v>
      </c>
      <c r="F1109" s="17" t="s">
        <v>1266</v>
      </c>
      <c r="G1109" s="17" t="s">
        <v>1267</v>
      </c>
      <c r="H1109" s="16">
        <v>12</v>
      </c>
      <c r="I1109" s="17" t="s">
        <v>3237</v>
      </c>
      <c r="J1109" t="str">
        <f t="shared" si="35"/>
        <v>A41.9, K76.7, R65.21, N17.9, K65.2, I85.10, R18.8, D69.6, Z68.42, N39.0, K76.6, I48.91</v>
      </c>
      <c r="K1109" s="33" t="str">
        <f t="shared" si="34"/>
        <v/>
      </c>
    </row>
    <row r="1110" spans="1:11" x14ac:dyDescent="0.25">
      <c r="A1110" s="17" t="s">
        <v>399</v>
      </c>
      <c r="B1110" s="17" t="s">
        <v>403</v>
      </c>
      <c r="C1110" s="18">
        <v>42435</v>
      </c>
      <c r="D1110" s="18">
        <v>42447</v>
      </c>
      <c r="E1110" s="21">
        <v>12</v>
      </c>
      <c r="F1110" s="17" t="s">
        <v>3802</v>
      </c>
      <c r="G1110" s="17" t="s">
        <v>3803</v>
      </c>
      <c r="H1110" s="16">
        <v>13</v>
      </c>
      <c r="I1110" s="17" t="s">
        <v>3237</v>
      </c>
      <c r="J1110" t="str">
        <f t="shared" si="35"/>
        <v>A41.9, K76.7, R65.21, N17.9, K65.2, I85.10, R18.8, D69.6, Z68.42, N39.0, K76.6, I48.91, K74.60</v>
      </c>
      <c r="K1110" s="33" t="str">
        <f t="shared" ref="K1110:K1173" si="36">IF(B1110&lt;&gt;B1111,"Last","")</f>
        <v/>
      </c>
    </row>
    <row r="1111" spans="1:11" x14ac:dyDescent="0.25">
      <c r="A1111" s="17" t="s">
        <v>399</v>
      </c>
      <c r="B1111" s="17" t="s">
        <v>403</v>
      </c>
      <c r="C1111" s="18">
        <v>42435</v>
      </c>
      <c r="D1111" s="18">
        <v>42447</v>
      </c>
      <c r="E1111" s="21">
        <v>12</v>
      </c>
      <c r="F1111" s="17" t="s">
        <v>3238</v>
      </c>
      <c r="G1111" s="17" t="s">
        <v>3239</v>
      </c>
      <c r="H1111" s="16">
        <v>14</v>
      </c>
      <c r="I1111" s="17" t="s">
        <v>3237</v>
      </c>
      <c r="J1111" t="str">
        <f t="shared" si="35"/>
        <v>A41.9, K76.7, R65.21, N17.9, K65.2, I85.10, R18.8, D69.6, Z68.42, N39.0, K76.6, I48.91, K74.60, E78.5</v>
      </c>
      <c r="K1111" s="33" t="str">
        <f t="shared" si="36"/>
        <v/>
      </c>
    </row>
    <row r="1112" spans="1:11" x14ac:dyDescent="0.25">
      <c r="A1112" s="17" t="s">
        <v>399</v>
      </c>
      <c r="B1112" s="17" t="s">
        <v>403</v>
      </c>
      <c r="C1112" s="18">
        <v>42435</v>
      </c>
      <c r="D1112" s="18">
        <v>42447</v>
      </c>
      <c r="E1112" s="21">
        <v>12</v>
      </c>
      <c r="F1112" s="17" t="s">
        <v>3283</v>
      </c>
      <c r="G1112" s="17" t="s">
        <v>467</v>
      </c>
      <c r="H1112" s="16">
        <v>15</v>
      </c>
      <c r="I1112" s="17" t="s">
        <v>3237</v>
      </c>
      <c r="J1112" t="str">
        <f t="shared" si="35"/>
        <v>A41.9, K76.7, R65.21, N17.9, K65.2, I85.10, R18.8, D69.6, Z68.42, N39.0, K76.6, I48.91, K74.60, E78.5, I25.10</v>
      </c>
      <c r="K1112" s="33" t="str">
        <f t="shared" si="36"/>
        <v/>
      </c>
    </row>
    <row r="1113" spans="1:11" x14ac:dyDescent="0.25">
      <c r="A1113" s="17" t="s">
        <v>399</v>
      </c>
      <c r="B1113" s="17" t="s">
        <v>403</v>
      </c>
      <c r="C1113" s="18">
        <v>42435</v>
      </c>
      <c r="D1113" s="18">
        <v>42447</v>
      </c>
      <c r="E1113" s="21">
        <v>12</v>
      </c>
      <c r="F1113" s="17" t="s">
        <v>3514</v>
      </c>
      <c r="G1113" s="17" t="s">
        <v>3515</v>
      </c>
      <c r="H1113" s="16">
        <v>16</v>
      </c>
      <c r="I1113" s="17" t="s">
        <v>3237</v>
      </c>
      <c r="J1113" t="str">
        <f t="shared" si="35"/>
        <v>A41.9, K76.7, R65.21, N17.9, K65.2, I85.10, R18.8, D69.6, Z68.42, N39.0, K76.6, I48.91, K74.60, E78.5, I25.10, F32.9</v>
      </c>
      <c r="K1113" s="33" t="str">
        <f t="shared" si="36"/>
        <v/>
      </c>
    </row>
    <row r="1114" spans="1:11" x14ac:dyDescent="0.25">
      <c r="A1114" s="17" t="s">
        <v>399</v>
      </c>
      <c r="B1114" s="17" t="s">
        <v>403</v>
      </c>
      <c r="C1114" s="18">
        <v>42435</v>
      </c>
      <c r="D1114" s="18">
        <v>42447</v>
      </c>
      <c r="E1114" s="21">
        <v>12</v>
      </c>
      <c r="F1114" s="17" t="s">
        <v>3316</v>
      </c>
      <c r="G1114" s="17" t="s">
        <v>3317</v>
      </c>
      <c r="H1114" s="16">
        <v>17</v>
      </c>
      <c r="I1114" s="17" t="s">
        <v>3237</v>
      </c>
      <c r="J1114" t="str">
        <f t="shared" si="35"/>
        <v>A41.9, K76.7, R65.21, N17.9, K65.2, I85.10, R18.8, D69.6, Z68.42, N39.0, K76.6, I48.91, K74.60, E78.5, I25.10, F32.9, E66.01</v>
      </c>
      <c r="K1114" s="33" t="str">
        <f t="shared" si="36"/>
        <v/>
      </c>
    </row>
    <row r="1115" spans="1:11" x14ac:dyDescent="0.25">
      <c r="A1115" s="17" t="s">
        <v>399</v>
      </c>
      <c r="B1115" s="17" t="s">
        <v>403</v>
      </c>
      <c r="C1115" s="18">
        <v>42435</v>
      </c>
      <c r="D1115" s="18">
        <v>42447</v>
      </c>
      <c r="E1115" s="21">
        <v>12</v>
      </c>
      <c r="F1115" s="17" t="s">
        <v>1028</v>
      </c>
      <c r="G1115" s="17" t="s">
        <v>1029</v>
      </c>
      <c r="H1115" s="16">
        <v>18</v>
      </c>
      <c r="I1115" s="17" t="s">
        <v>3237</v>
      </c>
      <c r="J1115" t="str">
        <f t="shared" si="35"/>
        <v>A41.9, K76.7, R65.21, N17.9, K65.2, I85.10, R18.8, D69.6, Z68.42, N39.0, K76.6, I48.91, K74.60, E78.5, I25.10, F32.9, E66.01, K75.81</v>
      </c>
      <c r="K1115" s="33" t="str">
        <f t="shared" si="36"/>
        <v/>
      </c>
    </row>
    <row r="1116" spans="1:11" x14ac:dyDescent="0.25">
      <c r="A1116" s="17" t="s">
        <v>399</v>
      </c>
      <c r="B1116" s="17" t="s">
        <v>403</v>
      </c>
      <c r="C1116" s="18">
        <v>42435</v>
      </c>
      <c r="D1116" s="18">
        <v>42447</v>
      </c>
      <c r="E1116" s="21">
        <v>12</v>
      </c>
      <c r="F1116" s="17" t="s">
        <v>3340</v>
      </c>
      <c r="G1116" s="17" t="s">
        <v>3341</v>
      </c>
      <c r="H1116" s="16">
        <v>19</v>
      </c>
      <c r="I1116" s="17" t="s">
        <v>3237</v>
      </c>
      <c r="J1116" t="str">
        <f t="shared" si="35"/>
        <v>A41.9, K76.7, R65.21, N17.9, K65.2, I85.10, R18.8, D69.6, Z68.42, N39.0, K76.6, I48.91, K74.60, E78.5, I25.10, F32.9, E66.01, K75.81, N18.9</v>
      </c>
      <c r="K1116" s="33" t="str">
        <f t="shared" si="36"/>
        <v/>
      </c>
    </row>
    <row r="1117" spans="1:11" x14ac:dyDescent="0.25">
      <c r="A1117" s="17" t="s">
        <v>399</v>
      </c>
      <c r="B1117" s="17" t="s">
        <v>403</v>
      </c>
      <c r="C1117" s="18">
        <v>42435</v>
      </c>
      <c r="D1117" s="18">
        <v>42447</v>
      </c>
      <c r="E1117" s="21">
        <v>12</v>
      </c>
      <c r="F1117" s="17" t="s">
        <v>216</v>
      </c>
      <c r="G1117" s="17" t="s">
        <v>217</v>
      </c>
      <c r="H1117" s="16">
        <v>20</v>
      </c>
      <c r="I1117" s="17" t="s">
        <v>3237</v>
      </c>
      <c r="J1117" t="str">
        <f t="shared" si="35"/>
        <v>A41.9, K76.7, R65.21, N17.9, K65.2, I85.10, R18.8, D69.6, Z68.42, N39.0, K76.6, I48.91, K74.60, E78.5, I25.10, F32.9, E66.01, K75.81, N18.9, I12.9</v>
      </c>
      <c r="K1117" s="33" t="str">
        <f t="shared" si="36"/>
        <v/>
      </c>
    </row>
    <row r="1118" spans="1:11" x14ac:dyDescent="0.25">
      <c r="A1118" s="17" t="s">
        <v>399</v>
      </c>
      <c r="B1118" s="17" t="s">
        <v>403</v>
      </c>
      <c r="C1118" s="18">
        <v>42435</v>
      </c>
      <c r="D1118" s="18">
        <v>42447</v>
      </c>
      <c r="E1118" s="21">
        <v>12</v>
      </c>
      <c r="F1118" s="17" t="s">
        <v>3336</v>
      </c>
      <c r="G1118" s="17" t="s">
        <v>3337</v>
      </c>
      <c r="H1118" s="16">
        <v>21</v>
      </c>
      <c r="I1118" s="17" t="s">
        <v>13</v>
      </c>
      <c r="J1118" t="str">
        <f t="shared" si="35"/>
        <v>A41.9, K76.7, R65.21, N17.9, K65.2, I85.10, R18.8, D69.6, Z68.42, N39.0, K76.6, I48.91, K74.60, E78.5, I25.10, F32.9, E66.01, K75.81, N18.9, I12.9, Z95.5</v>
      </c>
      <c r="K1118" s="33" t="str">
        <f t="shared" si="36"/>
        <v/>
      </c>
    </row>
    <row r="1119" spans="1:11" x14ac:dyDescent="0.25">
      <c r="A1119" s="17" t="s">
        <v>399</v>
      </c>
      <c r="B1119" s="17" t="s">
        <v>403</v>
      </c>
      <c r="C1119" s="18">
        <v>42435</v>
      </c>
      <c r="D1119" s="18">
        <v>42447</v>
      </c>
      <c r="E1119" s="21">
        <v>12</v>
      </c>
      <c r="F1119" s="17" t="s">
        <v>1707</v>
      </c>
      <c r="G1119" s="17" t="s">
        <v>1708</v>
      </c>
      <c r="H1119" s="16">
        <v>22</v>
      </c>
      <c r="I1119" s="17" t="s">
        <v>3237</v>
      </c>
      <c r="J1119" t="str">
        <f t="shared" si="35"/>
        <v>A41.9, K76.7, R65.21, N17.9, K65.2, I85.10, R18.8, D69.6, Z68.42, N39.0, K76.6, I48.91, K74.60, E78.5, I25.10, F32.9, E66.01, K75.81, N18.9, I12.9, Z95.5, E16.2</v>
      </c>
      <c r="K1119" s="33" t="str">
        <f t="shared" si="36"/>
        <v/>
      </c>
    </row>
    <row r="1120" spans="1:11" x14ac:dyDescent="0.25">
      <c r="A1120" s="17" t="s">
        <v>399</v>
      </c>
      <c r="B1120" s="17" t="s">
        <v>403</v>
      </c>
      <c r="C1120" s="18">
        <v>42435</v>
      </c>
      <c r="D1120" s="18">
        <v>42447</v>
      </c>
      <c r="E1120" s="21">
        <v>12</v>
      </c>
      <c r="F1120" s="17" t="s">
        <v>3625</v>
      </c>
      <c r="G1120" s="17" t="s">
        <v>3626</v>
      </c>
      <c r="H1120" s="16">
        <v>23</v>
      </c>
      <c r="I1120" s="17" t="s">
        <v>3237</v>
      </c>
      <c r="J1120" t="str">
        <f t="shared" si="35"/>
        <v>A41.9, K76.7, R65.21, N17.9, K65.2, I85.10, R18.8, D69.6, Z68.42, N39.0, K76.6, I48.91, K74.60, E78.5, I25.10, F32.9, E66.01, K75.81, N18.9, I12.9, Z95.5, E16.2, B96.1</v>
      </c>
      <c r="K1120" s="33" t="str">
        <f t="shared" si="36"/>
        <v/>
      </c>
    </row>
    <row r="1121" spans="1:11" x14ac:dyDescent="0.25">
      <c r="A1121" s="17" t="s">
        <v>399</v>
      </c>
      <c r="B1121" s="17" t="s">
        <v>403</v>
      </c>
      <c r="C1121" s="18">
        <v>42435</v>
      </c>
      <c r="D1121" s="18">
        <v>42447</v>
      </c>
      <c r="E1121" s="21">
        <v>12</v>
      </c>
      <c r="F1121" s="17" t="s">
        <v>3388</v>
      </c>
      <c r="G1121" s="17" t="s">
        <v>3389</v>
      </c>
      <c r="H1121" s="16">
        <v>24</v>
      </c>
      <c r="I1121" s="17" t="s">
        <v>3237</v>
      </c>
      <c r="J1121" t="str">
        <f t="shared" si="35"/>
        <v>A41.9, K76.7, R65.21, N17.9, K65.2, I85.10, R18.8, D69.6, Z68.42, N39.0, K76.6, I48.91, K74.60, E78.5, I25.10, F32.9, E66.01, K75.81, N18.9, I12.9, Z95.5, E16.2, B96.1, F41.9</v>
      </c>
      <c r="K1121" s="33" t="str">
        <f t="shared" si="36"/>
        <v/>
      </c>
    </row>
    <row r="1122" spans="1:11" x14ac:dyDescent="0.25">
      <c r="A1122" s="17" t="s">
        <v>399</v>
      </c>
      <c r="B1122" s="17" t="s">
        <v>403</v>
      </c>
      <c r="C1122" s="18">
        <v>42435</v>
      </c>
      <c r="D1122" s="18">
        <v>42447</v>
      </c>
      <c r="E1122" s="21">
        <v>12</v>
      </c>
      <c r="F1122" s="17" t="s">
        <v>401</v>
      </c>
      <c r="G1122" s="17" t="s">
        <v>402</v>
      </c>
      <c r="H1122" s="16">
        <v>25</v>
      </c>
      <c r="I1122" s="17" t="s">
        <v>3237</v>
      </c>
      <c r="J1122" t="str">
        <f t="shared" si="35"/>
        <v>A41.9, K76.7, R65.21, N17.9, K65.2, I85.10, R18.8, D69.6, Z68.42, N39.0, K76.6, I48.91, K74.60, E78.5, I25.10, F32.9, E66.01, K75.81, N18.9, I12.9, Z95.5, E16.2, B96.1, F41.9, K72.90</v>
      </c>
      <c r="K1122" s="33" t="str">
        <f t="shared" si="36"/>
        <v/>
      </c>
    </row>
    <row r="1123" spans="1:11" x14ac:dyDescent="0.25">
      <c r="A1123" s="17" t="s">
        <v>399</v>
      </c>
      <c r="B1123" s="17" t="s">
        <v>403</v>
      </c>
      <c r="C1123" s="18">
        <v>42435</v>
      </c>
      <c r="D1123" s="18">
        <v>42447</v>
      </c>
      <c r="E1123" s="21">
        <v>12</v>
      </c>
      <c r="F1123" s="17" t="s">
        <v>3538</v>
      </c>
      <c r="G1123" s="17" t="s">
        <v>3539</v>
      </c>
      <c r="H1123" s="16">
        <v>26</v>
      </c>
      <c r="I1123" s="17" t="s">
        <v>3237</v>
      </c>
      <c r="J1123" t="str">
        <f t="shared" si="35"/>
        <v>A41.9, K76.7, R65.21, N17.9, K65.2, I85.10, R18.8, D69.6, Z68.42, N39.0, K76.6, I48.91, K74.60, E78.5, I25.10, F32.9, E66.01, K75.81, N18.9, I12.9, Z95.5, E16.2, B96.1, F41.9, K72.90, F17.200</v>
      </c>
      <c r="K1123" s="33" t="str">
        <f t="shared" si="36"/>
        <v/>
      </c>
    </row>
    <row r="1124" spans="1:11" x14ac:dyDescent="0.25">
      <c r="A1124" s="17" t="s">
        <v>399</v>
      </c>
      <c r="B1124" s="17" t="s">
        <v>403</v>
      </c>
      <c r="C1124" s="18">
        <v>42435</v>
      </c>
      <c r="D1124" s="18">
        <v>42447</v>
      </c>
      <c r="E1124" s="21">
        <v>12</v>
      </c>
      <c r="F1124" s="17" t="s">
        <v>3418</v>
      </c>
      <c r="G1124" s="17" t="s">
        <v>3419</v>
      </c>
      <c r="H1124" s="16">
        <v>27</v>
      </c>
      <c r="I1124" s="17" t="s">
        <v>3237</v>
      </c>
      <c r="J1124" t="str">
        <f t="shared" si="35"/>
        <v>A41.9, K76.7, R65.21, N17.9, K65.2, I85.10, R18.8, D69.6, Z68.42, N39.0, K76.6, I48.91, K74.60, E78.5, I25.10, F32.9, E66.01, K75.81, N18.9, I12.9, Z95.5, E16.2, B96.1, F41.9, K72.90, F17.200, G89.29</v>
      </c>
      <c r="K1124" s="33" t="str">
        <f t="shared" si="36"/>
        <v/>
      </c>
    </row>
    <row r="1125" spans="1:11" x14ac:dyDescent="0.25">
      <c r="A1125" s="17" t="s">
        <v>399</v>
      </c>
      <c r="B1125" s="17" t="s">
        <v>403</v>
      </c>
      <c r="C1125" s="18">
        <v>42435</v>
      </c>
      <c r="D1125" s="18">
        <v>42447</v>
      </c>
      <c r="E1125" s="21">
        <v>12</v>
      </c>
      <c r="F1125" s="17" t="s">
        <v>3420</v>
      </c>
      <c r="G1125" s="17" t="s">
        <v>3421</v>
      </c>
      <c r="H1125" s="16">
        <v>28</v>
      </c>
      <c r="I1125" s="17" t="s">
        <v>3237</v>
      </c>
      <c r="J1125" t="str">
        <f t="shared" si="35"/>
        <v>A41.9, K76.7, R65.21, N17.9, K65.2, I85.10, R18.8, D69.6, Z68.42, N39.0, K76.6, I48.91, K74.60, E78.5, I25.10, F32.9, E66.01, K75.81, N18.9, I12.9, Z95.5, E16.2, B96.1, F41.9, K72.90, F17.200, G89.29, I73.9</v>
      </c>
      <c r="K1125" s="33" t="str">
        <f t="shared" si="36"/>
        <v/>
      </c>
    </row>
    <row r="1126" spans="1:11" x14ac:dyDescent="0.25">
      <c r="A1126" s="17" t="s">
        <v>399</v>
      </c>
      <c r="B1126" s="17" t="s">
        <v>403</v>
      </c>
      <c r="C1126" s="18">
        <v>42435</v>
      </c>
      <c r="D1126" s="18">
        <v>42447</v>
      </c>
      <c r="E1126" s="21">
        <v>12</v>
      </c>
      <c r="F1126" s="17" t="s">
        <v>3557</v>
      </c>
      <c r="G1126" s="17" t="s">
        <v>3558</v>
      </c>
      <c r="H1126" s="16">
        <v>29</v>
      </c>
      <c r="I1126" s="17" t="s">
        <v>13</v>
      </c>
      <c r="J1126" t="str">
        <f t="shared" si="35"/>
        <v>A41.9, K76.7, R65.21, N17.9, K65.2, I85.10, R18.8, D69.6, Z68.42, N39.0, K76.6, I48.91, K74.60, E78.5, I25.10, F32.9, E66.01, K75.81, N18.9, I12.9, Z95.5, E16.2, B96.1, F41.9, K72.90, F17.200, G89.29, I73.9, Z79.01</v>
      </c>
      <c r="K1126" s="33" t="str">
        <f t="shared" si="36"/>
        <v/>
      </c>
    </row>
    <row r="1127" spans="1:11" x14ac:dyDescent="0.25">
      <c r="A1127" s="17" t="s">
        <v>399</v>
      </c>
      <c r="B1127" s="17" t="s">
        <v>403</v>
      </c>
      <c r="C1127" s="18">
        <v>42435</v>
      </c>
      <c r="D1127" s="18">
        <v>42447</v>
      </c>
      <c r="E1127" s="21">
        <v>12</v>
      </c>
      <c r="F1127" s="17" t="s">
        <v>3474</v>
      </c>
      <c r="G1127" s="17" t="s">
        <v>3475</v>
      </c>
      <c r="H1127" s="16">
        <v>30</v>
      </c>
      <c r="I1127" s="17" t="s">
        <v>13</v>
      </c>
      <c r="J1127" t="str">
        <f t="shared" si="35"/>
        <v>A41.9, K76.7, R65.21, N17.9, K65.2, I85.10, R18.8, D69.6, Z68.42, N39.0, K76.6, I48.91, K74.60, E78.5, I25.10, F32.9, E66.01, K75.81, N18.9, I12.9, Z95.5, E16.2, B96.1, F41.9, K72.90, F17.200, G89.29, I73.9, Z79.01, Z88.2</v>
      </c>
      <c r="K1127" s="33" t="str">
        <f t="shared" si="36"/>
        <v>Last</v>
      </c>
    </row>
    <row r="1128" spans="1:11" x14ac:dyDescent="0.25">
      <c r="A1128" s="17" t="s">
        <v>412</v>
      </c>
      <c r="B1128" s="17" t="s">
        <v>413</v>
      </c>
      <c r="C1128" s="18">
        <v>42404</v>
      </c>
      <c r="D1128" s="18">
        <v>42418</v>
      </c>
      <c r="E1128" s="21">
        <v>14</v>
      </c>
      <c r="F1128" s="17" t="s">
        <v>22</v>
      </c>
      <c r="G1128" s="17" t="s">
        <v>23</v>
      </c>
      <c r="H1128" s="16">
        <v>1</v>
      </c>
      <c r="I1128" s="17" t="s">
        <v>3237</v>
      </c>
      <c r="J1128" t="str">
        <f t="shared" si="35"/>
        <v>A41.9</v>
      </c>
      <c r="K1128" s="33" t="str">
        <f t="shared" si="36"/>
        <v/>
      </c>
    </row>
    <row r="1129" spans="1:11" x14ac:dyDescent="0.25">
      <c r="A1129" s="17" t="s">
        <v>412</v>
      </c>
      <c r="B1129" s="17" t="s">
        <v>413</v>
      </c>
      <c r="C1129" s="18">
        <v>42404</v>
      </c>
      <c r="D1129" s="18">
        <v>42418</v>
      </c>
      <c r="E1129" s="21">
        <v>14</v>
      </c>
      <c r="F1129" s="17" t="s">
        <v>148</v>
      </c>
      <c r="G1129" s="17" t="s">
        <v>149</v>
      </c>
      <c r="H1129" s="16">
        <v>2</v>
      </c>
      <c r="I1129" s="17" t="s">
        <v>3237</v>
      </c>
      <c r="J1129" t="str">
        <f t="shared" si="35"/>
        <v>A41.9, J96.21</v>
      </c>
      <c r="K1129" s="33" t="str">
        <f t="shared" si="36"/>
        <v/>
      </c>
    </row>
    <row r="1130" spans="1:11" x14ac:dyDescent="0.25">
      <c r="A1130" s="17" t="s">
        <v>412</v>
      </c>
      <c r="B1130" s="17" t="s">
        <v>413</v>
      </c>
      <c r="C1130" s="18">
        <v>42404</v>
      </c>
      <c r="D1130" s="18">
        <v>42418</v>
      </c>
      <c r="E1130" s="21">
        <v>14</v>
      </c>
      <c r="F1130" s="17" t="s">
        <v>3818</v>
      </c>
      <c r="G1130" s="17" t="s">
        <v>3819</v>
      </c>
      <c r="H1130" s="16">
        <v>3</v>
      </c>
      <c r="I1130" s="17" t="s">
        <v>3331</v>
      </c>
      <c r="J1130" t="str">
        <f t="shared" si="35"/>
        <v>A41.9, J96.21, R57.8</v>
      </c>
      <c r="K1130" s="33" t="str">
        <f t="shared" si="36"/>
        <v/>
      </c>
    </row>
    <row r="1131" spans="1:11" x14ac:dyDescent="0.25">
      <c r="A1131" s="17" t="s">
        <v>412</v>
      </c>
      <c r="B1131" s="17" t="s">
        <v>413</v>
      </c>
      <c r="C1131" s="18">
        <v>42404</v>
      </c>
      <c r="D1131" s="18">
        <v>42418</v>
      </c>
      <c r="E1131" s="21">
        <v>14</v>
      </c>
      <c r="F1131" s="17" t="s">
        <v>259</v>
      </c>
      <c r="G1131" s="17" t="s">
        <v>260</v>
      </c>
      <c r="H1131" s="16">
        <v>4</v>
      </c>
      <c r="I1131" s="17" t="s">
        <v>3237</v>
      </c>
      <c r="J1131" t="str">
        <f t="shared" si="35"/>
        <v>A41.9, J96.21, R57.8, N17.0</v>
      </c>
      <c r="K1131" s="33" t="str">
        <f t="shared" si="36"/>
        <v/>
      </c>
    </row>
    <row r="1132" spans="1:11" x14ac:dyDescent="0.25">
      <c r="A1132" s="17" t="s">
        <v>412</v>
      </c>
      <c r="B1132" s="17" t="s">
        <v>413</v>
      </c>
      <c r="C1132" s="18">
        <v>42404</v>
      </c>
      <c r="D1132" s="18">
        <v>42418</v>
      </c>
      <c r="E1132" s="21">
        <v>14</v>
      </c>
      <c r="F1132" s="17" t="s">
        <v>3275</v>
      </c>
      <c r="G1132" s="17" t="s">
        <v>3276</v>
      </c>
      <c r="H1132" s="16">
        <v>5</v>
      </c>
      <c r="I1132" s="17" t="s">
        <v>3237</v>
      </c>
      <c r="J1132" t="str">
        <f t="shared" si="35"/>
        <v>A41.9, J96.21, R57.8, N17.0, R65.20</v>
      </c>
      <c r="K1132" s="33" t="str">
        <f t="shared" si="36"/>
        <v/>
      </c>
    </row>
    <row r="1133" spans="1:11" x14ac:dyDescent="0.25">
      <c r="A1133" s="17" t="s">
        <v>412</v>
      </c>
      <c r="B1133" s="17" t="s">
        <v>413</v>
      </c>
      <c r="C1133" s="18">
        <v>42404</v>
      </c>
      <c r="D1133" s="18">
        <v>42418</v>
      </c>
      <c r="E1133" s="21">
        <v>14</v>
      </c>
      <c r="F1133" s="17" t="s">
        <v>11</v>
      </c>
      <c r="G1133" s="17" t="s">
        <v>12</v>
      </c>
      <c r="H1133" s="16">
        <v>6</v>
      </c>
      <c r="I1133" s="17" t="s">
        <v>3237</v>
      </c>
      <c r="J1133" t="str">
        <f t="shared" si="35"/>
        <v>A41.9, J96.21, R57.8, N17.0, R65.20, J18.9</v>
      </c>
      <c r="K1133" s="33" t="str">
        <f t="shared" si="36"/>
        <v/>
      </c>
    </row>
    <row r="1134" spans="1:11" x14ac:dyDescent="0.25">
      <c r="A1134" s="17" t="s">
        <v>412</v>
      </c>
      <c r="B1134" s="17" t="s">
        <v>413</v>
      </c>
      <c r="C1134" s="18">
        <v>42404</v>
      </c>
      <c r="D1134" s="18">
        <v>42418</v>
      </c>
      <c r="E1134" s="21">
        <v>14</v>
      </c>
      <c r="F1134" s="17" t="s">
        <v>1066</v>
      </c>
      <c r="G1134" s="17" t="s">
        <v>1067</v>
      </c>
      <c r="H1134" s="16">
        <v>7</v>
      </c>
      <c r="I1134" s="17" t="s">
        <v>3331</v>
      </c>
      <c r="J1134" t="str">
        <f t="shared" si="35"/>
        <v>A41.9, J96.21, R57.8, N17.0, R65.20, J18.9, D62</v>
      </c>
      <c r="K1134" s="33" t="str">
        <f t="shared" si="36"/>
        <v/>
      </c>
    </row>
    <row r="1135" spans="1:11" x14ac:dyDescent="0.25">
      <c r="A1135" s="17" t="s">
        <v>412</v>
      </c>
      <c r="B1135" s="17" t="s">
        <v>413</v>
      </c>
      <c r="C1135" s="18">
        <v>42404</v>
      </c>
      <c r="D1135" s="18">
        <v>42418</v>
      </c>
      <c r="E1135" s="21">
        <v>14</v>
      </c>
      <c r="F1135" s="17" t="s">
        <v>3322</v>
      </c>
      <c r="G1135" s="17" t="s">
        <v>3323</v>
      </c>
      <c r="H1135" s="16">
        <v>8</v>
      </c>
      <c r="I1135" s="17" t="s">
        <v>3237</v>
      </c>
      <c r="J1135" t="str">
        <f t="shared" si="35"/>
        <v>A41.9, J96.21, R57.8, N17.0, R65.20, J18.9, D62, I50.32</v>
      </c>
      <c r="K1135" s="33" t="str">
        <f t="shared" si="36"/>
        <v/>
      </c>
    </row>
    <row r="1136" spans="1:11" x14ac:dyDescent="0.25">
      <c r="A1136" s="17" t="s">
        <v>412</v>
      </c>
      <c r="B1136" s="17" t="s">
        <v>413</v>
      </c>
      <c r="C1136" s="18">
        <v>42404</v>
      </c>
      <c r="D1136" s="18">
        <v>42418</v>
      </c>
      <c r="E1136" s="21">
        <v>14</v>
      </c>
      <c r="F1136" s="17" t="s">
        <v>466</v>
      </c>
      <c r="G1136" s="17" t="s">
        <v>467</v>
      </c>
      <c r="H1136" s="16">
        <v>9</v>
      </c>
      <c r="I1136" s="17" t="s">
        <v>3237</v>
      </c>
      <c r="J1136" t="str">
        <f t="shared" si="35"/>
        <v>A41.9, J96.21, R57.8, N17.0, R65.20, J18.9, D62, I50.32, I25.110</v>
      </c>
      <c r="K1136" s="33" t="str">
        <f t="shared" si="36"/>
        <v/>
      </c>
    </row>
    <row r="1137" spans="1:11" x14ac:dyDescent="0.25">
      <c r="A1137" s="17" t="s">
        <v>412</v>
      </c>
      <c r="B1137" s="17" t="s">
        <v>413</v>
      </c>
      <c r="C1137" s="18">
        <v>42404</v>
      </c>
      <c r="D1137" s="18">
        <v>42418</v>
      </c>
      <c r="E1137" s="21">
        <v>14</v>
      </c>
      <c r="F1137" s="17" t="s">
        <v>3362</v>
      </c>
      <c r="G1137" s="17" t="s">
        <v>3363</v>
      </c>
      <c r="H1137" s="16">
        <v>10</v>
      </c>
      <c r="I1137" s="17" t="s">
        <v>3331</v>
      </c>
      <c r="J1137" t="str">
        <f t="shared" si="35"/>
        <v>A41.9, J96.21, R57.8, N17.0, R65.20, J18.9, D62, I50.32, I25.110, D69.6</v>
      </c>
      <c r="K1137" s="33" t="str">
        <f t="shared" si="36"/>
        <v/>
      </c>
    </row>
    <row r="1138" spans="1:11" x14ac:dyDescent="0.25">
      <c r="A1138" s="17" t="s">
        <v>412</v>
      </c>
      <c r="B1138" s="17" t="s">
        <v>413</v>
      </c>
      <c r="C1138" s="18">
        <v>42404</v>
      </c>
      <c r="D1138" s="18">
        <v>42418</v>
      </c>
      <c r="E1138" s="21">
        <v>14</v>
      </c>
      <c r="F1138" s="17" t="s">
        <v>1299</v>
      </c>
      <c r="G1138" s="17" t="s">
        <v>1300</v>
      </c>
      <c r="H1138" s="16">
        <v>11</v>
      </c>
      <c r="I1138" s="17" t="s">
        <v>3331</v>
      </c>
      <c r="J1138" t="str">
        <f t="shared" si="35"/>
        <v>A41.9, J96.21, R57.8, N17.0, R65.20, J18.9, D62, I50.32, I25.110, D69.6, K26.4</v>
      </c>
      <c r="K1138" s="33" t="str">
        <f t="shared" si="36"/>
        <v/>
      </c>
    </row>
    <row r="1139" spans="1:11" x14ac:dyDescent="0.25">
      <c r="A1139" s="17" t="s">
        <v>412</v>
      </c>
      <c r="B1139" s="17" t="s">
        <v>413</v>
      </c>
      <c r="C1139" s="18">
        <v>42404</v>
      </c>
      <c r="D1139" s="18">
        <v>42418</v>
      </c>
      <c r="E1139" s="21">
        <v>14</v>
      </c>
      <c r="F1139" s="17" t="s">
        <v>3334</v>
      </c>
      <c r="G1139" s="17" t="s">
        <v>3335</v>
      </c>
      <c r="H1139" s="16">
        <v>12</v>
      </c>
      <c r="I1139" s="17" t="s">
        <v>13</v>
      </c>
      <c r="J1139" t="str">
        <f t="shared" si="35"/>
        <v>A41.9, J96.21, R57.8, N17.0, R65.20, J18.9, D62, I50.32, I25.110, D69.6, K26.4, Z68.41</v>
      </c>
      <c r="K1139" s="33" t="str">
        <f t="shared" si="36"/>
        <v/>
      </c>
    </row>
    <row r="1140" spans="1:11" x14ac:dyDescent="0.25">
      <c r="A1140" s="17" t="s">
        <v>412</v>
      </c>
      <c r="B1140" s="17" t="s">
        <v>413</v>
      </c>
      <c r="C1140" s="18">
        <v>42404</v>
      </c>
      <c r="D1140" s="18">
        <v>42418</v>
      </c>
      <c r="E1140" s="21">
        <v>14</v>
      </c>
      <c r="F1140" s="17" t="s">
        <v>112</v>
      </c>
      <c r="G1140" s="17" t="s">
        <v>113</v>
      </c>
      <c r="H1140" s="16">
        <v>13</v>
      </c>
      <c r="I1140" s="17" t="s">
        <v>3237</v>
      </c>
      <c r="J1140" t="str">
        <f t="shared" si="35"/>
        <v>A41.9, J96.21, R57.8, N17.0, R65.20, J18.9, D62, I50.32, I25.110, D69.6, K26.4, Z68.41, J44.1</v>
      </c>
      <c r="K1140" s="33" t="str">
        <f t="shared" si="36"/>
        <v/>
      </c>
    </row>
    <row r="1141" spans="1:11" x14ac:dyDescent="0.25">
      <c r="A1141" s="17" t="s">
        <v>412</v>
      </c>
      <c r="B1141" s="17" t="s">
        <v>413</v>
      </c>
      <c r="C1141" s="18">
        <v>42404</v>
      </c>
      <c r="D1141" s="18">
        <v>42418</v>
      </c>
      <c r="E1141" s="21">
        <v>14</v>
      </c>
      <c r="F1141" s="17" t="s">
        <v>682</v>
      </c>
      <c r="G1141" s="17" t="s">
        <v>683</v>
      </c>
      <c r="H1141" s="16">
        <v>14</v>
      </c>
      <c r="I1141" s="17" t="s">
        <v>3237</v>
      </c>
      <c r="J1141" t="str">
        <f t="shared" si="35"/>
        <v>A41.9, J96.21, R57.8, N17.0, R65.20, J18.9, D62, I50.32, I25.110, D69.6, K26.4, Z68.41, J44.1, J44.0</v>
      </c>
      <c r="K1141" s="33" t="str">
        <f t="shared" si="36"/>
        <v/>
      </c>
    </row>
    <row r="1142" spans="1:11" x14ac:dyDescent="0.25">
      <c r="A1142" s="17" t="s">
        <v>412</v>
      </c>
      <c r="B1142" s="17" t="s">
        <v>413</v>
      </c>
      <c r="C1142" s="18">
        <v>42404</v>
      </c>
      <c r="D1142" s="18">
        <v>42418</v>
      </c>
      <c r="E1142" s="21">
        <v>14</v>
      </c>
      <c r="F1142" s="17" t="s">
        <v>3816</v>
      </c>
      <c r="G1142" s="17" t="s">
        <v>3817</v>
      </c>
      <c r="H1142" s="16">
        <v>15</v>
      </c>
      <c r="I1142" s="17" t="s">
        <v>3331</v>
      </c>
      <c r="J1142" t="str">
        <f t="shared" si="35"/>
        <v>A41.9, J96.21, R57.8, N17.0, R65.20, J18.9, D62, I50.32, I25.110, D69.6, K26.4, Z68.41, J44.1, J44.0, K22.10</v>
      </c>
      <c r="K1142" s="33" t="str">
        <f t="shared" si="36"/>
        <v/>
      </c>
    </row>
    <row r="1143" spans="1:11" x14ac:dyDescent="0.25">
      <c r="A1143" s="17" t="s">
        <v>412</v>
      </c>
      <c r="B1143" s="17" t="s">
        <v>413</v>
      </c>
      <c r="C1143" s="18">
        <v>42404</v>
      </c>
      <c r="D1143" s="18">
        <v>42418</v>
      </c>
      <c r="E1143" s="21">
        <v>14</v>
      </c>
      <c r="F1143" s="17" t="s">
        <v>3814</v>
      </c>
      <c r="G1143" s="17" t="s">
        <v>3815</v>
      </c>
      <c r="H1143" s="16">
        <v>16</v>
      </c>
      <c r="I1143" s="17" t="s">
        <v>3331</v>
      </c>
      <c r="J1143" t="str">
        <f t="shared" si="35"/>
        <v>A41.9, J96.21, R57.8, N17.0, R65.20, J18.9, D62, I50.32, I25.110, D69.6, K26.4, Z68.41, J44.1, J44.0, K22.10, I82.619</v>
      </c>
      <c r="K1143" s="33" t="str">
        <f t="shared" si="36"/>
        <v/>
      </c>
    </row>
    <row r="1144" spans="1:11" x14ac:dyDescent="0.25">
      <c r="A1144" s="17" t="s">
        <v>412</v>
      </c>
      <c r="B1144" s="17" t="s">
        <v>413</v>
      </c>
      <c r="C1144" s="18">
        <v>42404</v>
      </c>
      <c r="D1144" s="18">
        <v>42418</v>
      </c>
      <c r="E1144" s="21">
        <v>14</v>
      </c>
      <c r="F1144" s="17" t="s">
        <v>3320</v>
      </c>
      <c r="G1144" s="17" t="s">
        <v>3321</v>
      </c>
      <c r="H1144" s="16">
        <v>17</v>
      </c>
      <c r="I1144" s="17" t="s">
        <v>3237</v>
      </c>
      <c r="J1144" t="str">
        <f t="shared" si="35"/>
        <v>A41.9, J96.21, R57.8, N17.0, R65.20, J18.9, D62, I50.32, I25.110, D69.6, K26.4, Z68.41, J44.1, J44.0, K22.10, I82.619, G47.33</v>
      </c>
      <c r="K1144" s="33" t="str">
        <f t="shared" si="36"/>
        <v/>
      </c>
    </row>
    <row r="1145" spans="1:11" x14ac:dyDescent="0.25">
      <c r="A1145" s="17" t="s">
        <v>412</v>
      </c>
      <c r="B1145" s="17" t="s">
        <v>413</v>
      </c>
      <c r="C1145" s="18">
        <v>42404</v>
      </c>
      <c r="D1145" s="18">
        <v>42418</v>
      </c>
      <c r="E1145" s="21">
        <v>14</v>
      </c>
      <c r="F1145" s="17" t="s">
        <v>3810</v>
      </c>
      <c r="G1145" s="17" t="s">
        <v>3811</v>
      </c>
      <c r="H1145" s="16">
        <v>18</v>
      </c>
      <c r="I1145" s="17" t="s">
        <v>3331</v>
      </c>
      <c r="J1145" t="str">
        <f t="shared" si="35"/>
        <v>A41.9, J96.21, R57.8, N17.0, R65.20, J18.9, D62, I50.32, I25.110, D69.6, K26.4, Z68.41, J44.1, J44.0, K22.10, I82.619, G47.33, I20.9</v>
      </c>
      <c r="K1145" s="33" t="str">
        <f t="shared" si="36"/>
        <v/>
      </c>
    </row>
    <row r="1146" spans="1:11" x14ac:dyDescent="0.25">
      <c r="A1146" s="17" t="s">
        <v>412</v>
      </c>
      <c r="B1146" s="17" t="s">
        <v>413</v>
      </c>
      <c r="C1146" s="18">
        <v>42404</v>
      </c>
      <c r="D1146" s="18">
        <v>42418</v>
      </c>
      <c r="E1146" s="21">
        <v>14</v>
      </c>
      <c r="F1146" s="17" t="s">
        <v>361</v>
      </c>
      <c r="G1146" s="17" t="s">
        <v>362</v>
      </c>
      <c r="H1146" s="16">
        <v>19</v>
      </c>
      <c r="I1146" s="17" t="s">
        <v>3331</v>
      </c>
      <c r="J1146" t="str">
        <f t="shared" si="35"/>
        <v>A41.9, J96.21, R57.8, N17.0, R65.20, J18.9, D62, I50.32, I25.110, D69.6, K26.4, Z68.41, J44.1, J44.0, K22.10, I82.619, G47.33, I20.9, E87.5</v>
      </c>
      <c r="K1146" s="33" t="str">
        <f t="shared" si="36"/>
        <v/>
      </c>
    </row>
    <row r="1147" spans="1:11" x14ac:dyDescent="0.25">
      <c r="A1147" s="17" t="s">
        <v>412</v>
      </c>
      <c r="B1147" s="17" t="s">
        <v>413</v>
      </c>
      <c r="C1147" s="18">
        <v>42404</v>
      </c>
      <c r="D1147" s="18">
        <v>42418</v>
      </c>
      <c r="E1147" s="21">
        <v>14</v>
      </c>
      <c r="F1147" s="17" t="s">
        <v>3490</v>
      </c>
      <c r="G1147" s="17" t="s">
        <v>3491</v>
      </c>
      <c r="H1147" s="16">
        <v>20</v>
      </c>
      <c r="I1147" s="17" t="s">
        <v>3237</v>
      </c>
      <c r="J1147" t="str">
        <f t="shared" si="35"/>
        <v>A41.9, J96.21, R57.8, N17.0, R65.20, J18.9, D62, I50.32, I25.110, D69.6, K26.4, Z68.41, J44.1, J44.0, K22.10, I82.619, G47.33, I20.9, E87.5, Z91.19</v>
      </c>
      <c r="K1147" s="33" t="str">
        <f t="shared" si="36"/>
        <v/>
      </c>
    </row>
    <row r="1148" spans="1:11" x14ac:dyDescent="0.25">
      <c r="A1148" s="17" t="s">
        <v>412</v>
      </c>
      <c r="B1148" s="17" t="s">
        <v>413</v>
      </c>
      <c r="C1148" s="18">
        <v>42404</v>
      </c>
      <c r="D1148" s="18">
        <v>42418</v>
      </c>
      <c r="E1148" s="21">
        <v>14</v>
      </c>
      <c r="F1148" s="17" t="s">
        <v>3358</v>
      </c>
      <c r="G1148" s="17" t="s">
        <v>3359</v>
      </c>
      <c r="H1148" s="16">
        <v>21</v>
      </c>
      <c r="I1148" s="17" t="s">
        <v>13</v>
      </c>
      <c r="J1148" t="str">
        <f t="shared" si="35"/>
        <v>A41.9, J96.21, R57.8, N17.0, R65.20, J18.9, D62, I50.32, I25.110, D69.6, K26.4, Z68.41, J44.1, J44.0, K22.10, I82.619, G47.33, I20.9, E87.5, Z91.19, Z99.81</v>
      </c>
      <c r="K1148" s="33" t="str">
        <f t="shared" si="36"/>
        <v/>
      </c>
    </row>
    <row r="1149" spans="1:11" x14ac:dyDescent="0.25">
      <c r="A1149" s="17" t="s">
        <v>412</v>
      </c>
      <c r="B1149" s="17" t="s">
        <v>413</v>
      </c>
      <c r="C1149" s="18">
        <v>42404</v>
      </c>
      <c r="D1149" s="18">
        <v>42418</v>
      </c>
      <c r="E1149" s="21">
        <v>14</v>
      </c>
      <c r="F1149" s="17" t="s">
        <v>3316</v>
      </c>
      <c r="G1149" s="17" t="s">
        <v>3317</v>
      </c>
      <c r="H1149" s="16">
        <v>22</v>
      </c>
      <c r="I1149" s="17" t="s">
        <v>3237</v>
      </c>
      <c r="J1149" t="str">
        <f t="shared" si="35"/>
        <v>A41.9, J96.21, R57.8, N17.0, R65.20, J18.9, D62, I50.32, I25.110, D69.6, K26.4, Z68.41, J44.1, J44.0, K22.10, I82.619, G47.33, I20.9, E87.5, Z91.19, Z99.81, E66.01</v>
      </c>
      <c r="K1149" s="33" t="str">
        <f t="shared" si="36"/>
        <v/>
      </c>
    </row>
    <row r="1150" spans="1:11" x14ac:dyDescent="0.25">
      <c r="A1150" s="17" t="s">
        <v>412</v>
      </c>
      <c r="B1150" s="17" t="s">
        <v>413</v>
      </c>
      <c r="C1150" s="18">
        <v>42404</v>
      </c>
      <c r="D1150" s="18">
        <v>42418</v>
      </c>
      <c r="E1150" s="21">
        <v>14</v>
      </c>
      <c r="F1150" s="17" t="s">
        <v>1266</v>
      </c>
      <c r="G1150" s="17" t="s">
        <v>1267</v>
      </c>
      <c r="H1150" s="16">
        <v>23</v>
      </c>
      <c r="I1150" s="17" t="s">
        <v>3237</v>
      </c>
      <c r="J1150" t="str">
        <f t="shared" si="35"/>
        <v>A41.9, J96.21, R57.8, N17.0, R65.20, J18.9, D62, I50.32, I25.110, D69.6, K26.4, Z68.41, J44.1, J44.0, K22.10, I82.619, G47.33, I20.9, E87.5, Z91.19, Z99.81, E66.01, I48.91</v>
      </c>
      <c r="K1150" s="33" t="str">
        <f t="shared" si="36"/>
        <v/>
      </c>
    </row>
    <row r="1151" spans="1:11" x14ac:dyDescent="0.25">
      <c r="A1151" s="17" t="s">
        <v>412</v>
      </c>
      <c r="B1151" s="17" t="s">
        <v>413</v>
      </c>
      <c r="C1151" s="18">
        <v>42404</v>
      </c>
      <c r="D1151" s="18">
        <v>42418</v>
      </c>
      <c r="E1151" s="21">
        <v>14</v>
      </c>
      <c r="F1151" s="17" t="s">
        <v>3812</v>
      </c>
      <c r="G1151" s="17" t="s">
        <v>3813</v>
      </c>
      <c r="H1151" s="16">
        <v>24</v>
      </c>
      <c r="I1151" s="17" t="s">
        <v>3237</v>
      </c>
      <c r="J1151" t="str">
        <f t="shared" si="35"/>
        <v>A41.9, J96.21, R57.8, N17.0, R65.20, J18.9, D62, I50.32, I25.110, D69.6, K26.4, Z68.41, J44.1, J44.0, K22.10, I82.619, G47.33, I20.9, E87.5, Z91.19, Z99.81, E66.01, I48.91, I71.4</v>
      </c>
      <c r="K1151" s="33" t="str">
        <f t="shared" si="36"/>
        <v/>
      </c>
    </row>
    <row r="1152" spans="1:11" x14ac:dyDescent="0.25">
      <c r="A1152" s="17" t="s">
        <v>412</v>
      </c>
      <c r="B1152" s="17" t="s">
        <v>413</v>
      </c>
      <c r="C1152" s="18">
        <v>42404</v>
      </c>
      <c r="D1152" s="18">
        <v>42418</v>
      </c>
      <c r="E1152" s="21">
        <v>14</v>
      </c>
      <c r="F1152" s="17" t="s">
        <v>3526</v>
      </c>
      <c r="G1152" s="17" t="s">
        <v>3527</v>
      </c>
      <c r="H1152" s="16">
        <v>25</v>
      </c>
      <c r="I1152" s="17" t="s">
        <v>13</v>
      </c>
      <c r="J1152" t="str">
        <f t="shared" si="35"/>
        <v>A41.9, J96.21, R57.8, N17.0, R65.20, J18.9, D62, I50.32, I25.110, D69.6, K26.4, Z68.41, J44.1, J44.0, K22.10, I82.619, G47.33, I20.9, E87.5, Z91.19, Z99.81, E66.01, I48.91, I71.4, Z72.0</v>
      </c>
      <c r="K1152" s="33" t="str">
        <f t="shared" si="36"/>
        <v>Last</v>
      </c>
    </row>
    <row r="1153" spans="1:11" x14ac:dyDescent="0.25">
      <c r="A1153" s="17" t="s">
        <v>416</v>
      </c>
      <c r="B1153" s="17" t="s">
        <v>417</v>
      </c>
      <c r="C1153" s="18">
        <v>42420</v>
      </c>
      <c r="D1153" s="18">
        <v>42425</v>
      </c>
      <c r="E1153" s="21">
        <v>5</v>
      </c>
      <c r="F1153" s="17" t="s">
        <v>418</v>
      </c>
      <c r="G1153" s="17" t="s">
        <v>419</v>
      </c>
      <c r="H1153" s="16">
        <v>1</v>
      </c>
      <c r="I1153" s="17" t="s">
        <v>3237</v>
      </c>
      <c r="J1153" t="str">
        <f t="shared" si="35"/>
        <v>C17.0</v>
      </c>
      <c r="K1153" s="33" t="str">
        <f t="shared" si="36"/>
        <v/>
      </c>
    </row>
    <row r="1154" spans="1:11" x14ac:dyDescent="0.25">
      <c r="A1154" s="17" t="s">
        <v>416</v>
      </c>
      <c r="B1154" s="17" t="s">
        <v>417</v>
      </c>
      <c r="C1154" s="18">
        <v>42420</v>
      </c>
      <c r="D1154" s="18">
        <v>42425</v>
      </c>
      <c r="E1154" s="21">
        <v>5</v>
      </c>
      <c r="F1154" s="17" t="s">
        <v>3758</v>
      </c>
      <c r="G1154" s="17" t="s">
        <v>3759</v>
      </c>
      <c r="H1154" s="16">
        <v>2</v>
      </c>
      <c r="I1154" s="17" t="s">
        <v>3237</v>
      </c>
      <c r="J1154" t="str">
        <f t="shared" si="35"/>
        <v>C17.0, K83.0</v>
      </c>
      <c r="K1154" s="33" t="str">
        <f t="shared" si="36"/>
        <v/>
      </c>
    </row>
    <row r="1155" spans="1:11" x14ac:dyDescent="0.25">
      <c r="A1155" s="17" t="s">
        <v>416</v>
      </c>
      <c r="B1155" s="17" t="s">
        <v>417</v>
      </c>
      <c r="C1155" s="18">
        <v>42420</v>
      </c>
      <c r="D1155" s="18">
        <v>42425</v>
      </c>
      <c r="E1155" s="21">
        <v>5</v>
      </c>
      <c r="F1155" s="17" t="s">
        <v>3820</v>
      </c>
      <c r="G1155" s="17" t="s">
        <v>3821</v>
      </c>
      <c r="H1155" s="16">
        <v>3</v>
      </c>
      <c r="I1155" s="17" t="s">
        <v>3237</v>
      </c>
      <c r="J1155" t="str">
        <f t="shared" si="35"/>
        <v>C17.0, K83.0, C78.7</v>
      </c>
      <c r="K1155" s="33" t="str">
        <f t="shared" si="36"/>
        <v/>
      </c>
    </row>
    <row r="1156" spans="1:11" x14ac:dyDescent="0.25">
      <c r="A1156" s="17" t="s">
        <v>416</v>
      </c>
      <c r="B1156" s="17" t="s">
        <v>417</v>
      </c>
      <c r="C1156" s="18">
        <v>42420</v>
      </c>
      <c r="D1156" s="18">
        <v>42425</v>
      </c>
      <c r="E1156" s="21">
        <v>5</v>
      </c>
      <c r="F1156" s="17" t="s">
        <v>2717</v>
      </c>
      <c r="G1156" s="17" t="s">
        <v>3760</v>
      </c>
      <c r="H1156" s="16">
        <v>4</v>
      </c>
      <c r="I1156" s="17" t="s">
        <v>3237</v>
      </c>
      <c r="J1156" t="str">
        <f t="shared" si="35"/>
        <v>C17.0, K83.0, C78.7, K83.1</v>
      </c>
      <c r="K1156" s="33" t="str">
        <f t="shared" si="36"/>
        <v/>
      </c>
    </row>
    <row r="1157" spans="1:11" x14ac:dyDescent="0.25">
      <c r="A1157" s="17" t="s">
        <v>416</v>
      </c>
      <c r="B1157" s="17" t="s">
        <v>417</v>
      </c>
      <c r="C1157" s="18">
        <v>42420</v>
      </c>
      <c r="D1157" s="18">
        <v>42425</v>
      </c>
      <c r="E1157" s="21">
        <v>5</v>
      </c>
      <c r="F1157" s="17" t="s">
        <v>3832</v>
      </c>
      <c r="G1157" s="17" t="s">
        <v>3833</v>
      </c>
      <c r="H1157" s="16">
        <v>5</v>
      </c>
      <c r="I1157" s="17" t="s">
        <v>3237</v>
      </c>
      <c r="J1157" t="str">
        <f t="shared" si="35"/>
        <v>C17.0, K83.0, C78.7, K83.1, R64</v>
      </c>
      <c r="K1157" s="33" t="str">
        <f t="shared" si="36"/>
        <v/>
      </c>
    </row>
    <row r="1158" spans="1:11" x14ac:dyDescent="0.25">
      <c r="A1158" s="17" t="s">
        <v>416</v>
      </c>
      <c r="B1158" s="17" t="s">
        <v>417</v>
      </c>
      <c r="C1158" s="18">
        <v>42420</v>
      </c>
      <c r="D1158" s="18">
        <v>42425</v>
      </c>
      <c r="E1158" s="21">
        <v>5</v>
      </c>
      <c r="F1158" s="17" t="s">
        <v>3822</v>
      </c>
      <c r="G1158" s="17" t="s">
        <v>3823</v>
      </c>
      <c r="H1158" s="16">
        <v>6</v>
      </c>
      <c r="I1158" s="17" t="s">
        <v>3237</v>
      </c>
      <c r="J1158" t="str">
        <f t="shared" ref="J1158:J1221" si="37">IF(B1158=B1157,J1157&amp;", "&amp;F1158,F1158)</f>
        <v>C17.0, K83.0, C78.7, K83.1, R64, C78.89</v>
      </c>
      <c r="K1158" s="33" t="str">
        <f t="shared" si="36"/>
        <v/>
      </c>
    </row>
    <row r="1159" spans="1:11" x14ac:dyDescent="0.25">
      <c r="A1159" s="17" t="s">
        <v>416</v>
      </c>
      <c r="B1159" s="17" t="s">
        <v>417</v>
      </c>
      <c r="C1159" s="18">
        <v>42420</v>
      </c>
      <c r="D1159" s="18">
        <v>42425</v>
      </c>
      <c r="E1159" s="21">
        <v>5</v>
      </c>
      <c r="F1159" s="17" t="s">
        <v>1266</v>
      </c>
      <c r="G1159" s="17" t="s">
        <v>1267</v>
      </c>
      <c r="H1159" s="16">
        <v>7</v>
      </c>
      <c r="I1159" s="17" t="s">
        <v>3237</v>
      </c>
      <c r="J1159" t="str">
        <f t="shared" si="37"/>
        <v>C17.0, K83.0, C78.7, K83.1, R64, C78.89, I48.91</v>
      </c>
      <c r="K1159" s="33" t="str">
        <f t="shared" si="36"/>
        <v/>
      </c>
    </row>
    <row r="1160" spans="1:11" x14ac:dyDescent="0.25">
      <c r="A1160" s="17" t="s">
        <v>416</v>
      </c>
      <c r="B1160" s="17" t="s">
        <v>417</v>
      </c>
      <c r="C1160" s="18">
        <v>42420</v>
      </c>
      <c r="D1160" s="18">
        <v>42425</v>
      </c>
      <c r="E1160" s="21">
        <v>5</v>
      </c>
      <c r="F1160" s="17" t="s">
        <v>3267</v>
      </c>
      <c r="G1160" s="17" t="s">
        <v>3268</v>
      </c>
      <c r="H1160" s="16">
        <v>8</v>
      </c>
      <c r="I1160" s="17" t="s">
        <v>3237</v>
      </c>
      <c r="J1160" t="str">
        <f t="shared" si="37"/>
        <v>C17.0, K83.0, C78.7, K83.1, R64, C78.89, I48.91, E11.9</v>
      </c>
      <c r="K1160" s="33" t="str">
        <f t="shared" si="36"/>
        <v/>
      </c>
    </row>
    <row r="1161" spans="1:11" x14ac:dyDescent="0.25">
      <c r="A1161" s="17" t="s">
        <v>416</v>
      </c>
      <c r="B1161" s="17" t="s">
        <v>417</v>
      </c>
      <c r="C1161" s="18">
        <v>42420</v>
      </c>
      <c r="D1161" s="18">
        <v>42425</v>
      </c>
      <c r="E1161" s="21">
        <v>5</v>
      </c>
      <c r="F1161" s="17" t="s">
        <v>3834</v>
      </c>
      <c r="G1161" s="17" t="s">
        <v>3835</v>
      </c>
      <c r="H1161" s="16">
        <v>9</v>
      </c>
      <c r="I1161" s="17" t="s">
        <v>13</v>
      </c>
      <c r="J1161" t="str">
        <f t="shared" si="37"/>
        <v>C17.0, K83.0, C78.7, K83.1, R64, C78.89, I48.91, E11.9, Z68.1</v>
      </c>
      <c r="K1161" s="33" t="str">
        <f t="shared" si="36"/>
        <v/>
      </c>
    </row>
    <row r="1162" spans="1:11" x14ac:dyDescent="0.25">
      <c r="A1162" s="17" t="s">
        <v>416</v>
      </c>
      <c r="B1162" s="17" t="s">
        <v>417</v>
      </c>
      <c r="C1162" s="18">
        <v>42420</v>
      </c>
      <c r="D1162" s="18">
        <v>42425</v>
      </c>
      <c r="E1162" s="21">
        <v>5</v>
      </c>
      <c r="F1162" s="17" t="s">
        <v>3830</v>
      </c>
      <c r="G1162" s="17" t="s">
        <v>3831</v>
      </c>
      <c r="H1162" s="16">
        <v>10</v>
      </c>
      <c r="I1162" s="17" t="s">
        <v>3237</v>
      </c>
      <c r="J1162" t="str">
        <f t="shared" si="37"/>
        <v>C17.0, K83.0, C78.7, K83.1, R64, C78.89, I48.91, E11.9, Z68.1, R59.0</v>
      </c>
      <c r="K1162" s="33" t="str">
        <f t="shared" si="36"/>
        <v/>
      </c>
    </row>
    <row r="1163" spans="1:11" x14ac:dyDescent="0.25">
      <c r="A1163" s="17" t="s">
        <v>416</v>
      </c>
      <c r="B1163" s="17" t="s">
        <v>417</v>
      </c>
      <c r="C1163" s="18">
        <v>42420</v>
      </c>
      <c r="D1163" s="18">
        <v>42425</v>
      </c>
      <c r="E1163" s="21">
        <v>5</v>
      </c>
      <c r="F1163" s="17" t="s">
        <v>594</v>
      </c>
      <c r="G1163" s="17" t="s">
        <v>595</v>
      </c>
      <c r="H1163" s="16">
        <v>11</v>
      </c>
      <c r="I1163" s="17" t="s">
        <v>3237</v>
      </c>
      <c r="J1163" t="str">
        <f t="shared" si="37"/>
        <v>C17.0, K83.0, C78.7, K83.1, R64, C78.89, I48.91, E11.9, Z68.1, R59.0, I10</v>
      </c>
      <c r="K1163" s="33" t="str">
        <f t="shared" si="36"/>
        <v/>
      </c>
    </row>
    <row r="1164" spans="1:11" x14ac:dyDescent="0.25">
      <c r="A1164" s="17" t="s">
        <v>416</v>
      </c>
      <c r="B1164" s="17" t="s">
        <v>417</v>
      </c>
      <c r="C1164" s="18">
        <v>42420</v>
      </c>
      <c r="D1164" s="18">
        <v>42425</v>
      </c>
      <c r="E1164" s="21">
        <v>5</v>
      </c>
      <c r="F1164" s="17" t="s">
        <v>934</v>
      </c>
      <c r="G1164" s="17" t="s">
        <v>935</v>
      </c>
      <c r="H1164" s="16">
        <v>12</v>
      </c>
      <c r="I1164" s="17" t="s">
        <v>3331</v>
      </c>
      <c r="J1164" t="str">
        <f t="shared" si="37"/>
        <v>C17.0, K83.0, C78.7, K83.1, R64, C78.89, I48.91, E11.9, Z68.1, R59.0, I10, E87.6</v>
      </c>
      <c r="K1164" s="33" t="str">
        <f t="shared" si="36"/>
        <v/>
      </c>
    </row>
    <row r="1165" spans="1:11" x14ac:dyDescent="0.25">
      <c r="A1165" s="17" t="s">
        <v>416</v>
      </c>
      <c r="B1165" s="17" t="s">
        <v>417</v>
      </c>
      <c r="C1165" s="18">
        <v>42420</v>
      </c>
      <c r="D1165" s="18">
        <v>42425</v>
      </c>
      <c r="E1165" s="21">
        <v>5</v>
      </c>
      <c r="F1165" s="17" t="s">
        <v>3826</v>
      </c>
      <c r="G1165" s="17" t="s">
        <v>3827</v>
      </c>
      <c r="H1165" s="16">
        <v>13</v>
      </c>
      <c r="I1165" s="17" t="s">
        <v>3237</v>
      </c>
      <c r="J1165" t="str">
        <f t="shared" si="37"/>
        <v>C17.0, K83.0, C78.7, K83.1, R64, C78.89, I48.91, E11.9, Z68.1, R59.0, I10, E87.6, K21.0</v>
      </c>
      <c r="K1165" s="33" t="str">
        <f t="shared" si="36"/>
        <v/>
      </c>
    </row>
    <row r="1166" spans="1:11" x14ac:dyDescent="0.25">
      <c r="A1166" s="17" t="s">
        <v>416</v>
      </c>
      <c r="B1166" s="17" t="s">
        <v>417</v>
      </c>
      <c r="C1166" s="18">
        <v>42420</v>
      </c>
      <c r="D1166" s="18">
        <v>42425</v>
      </c>
      <c r="E1166" s="21">
        <v>5</v>
      </c>
      <c r="F1166" s="17" t="s">
        <v>3828</v>
      </c>
      <c r="G1166" s="17" t="s">
        <v>3829</v>
      </c>
      <c r="H1166" s="16">
        <v>14</v>
      </c>
      <c r="I1166" s="17" t="s">
        <v>3331</v>
      </c>
      <c r="J1166" t="str">
        <f t="shared" si="37"/>
        <v>C17.0, K83.0, C78.7, K83.1, R64, C78.89, I48.91, E11.9, Z68.1, R59.0, I10, E87.6, K21.0, R45.1</v>
      </c>
      <c r="K1166" s="33" t="str">
        <f t="shared" si="36"/>
        <v/>
      </c>
    </row>
    <row r="1167" spans="1:11" x14ac:dyDescent="0.25">
      <c r="A1167" s="17" t="s">
        <v>416</v>
      </c>
      <c r="B1167" s="17" t="s">
        <v>417</v>
      </c>
      <c r="C1167" s="18">
        <v>42420</v>
      </c>
      <c r="D1167" s="18">
        <v>42425</v>
      </c>
      <c r="E1167" s="21">
        <v>5</v>
      </c>
      <c r="F1167" s="17" t="s">
        <v>2635</v>
      </c>
      <c r="G1167" s="17" t="s">
        <v>3324</v>
      </c>
      <c r="H1167" s="16">
        <v>15</v>
      </c>
      <c r="I1167" s="17" t="s">
        <v>3237</v>
      </c>
      <c r="J1167" t="str">
        <f t="shared" si="37"/>
        <v>C17.0, K83.0, C78.7, K83.1, R64, C78.89, I48.91, E11.9, Z68.1, R59.0, I10, E87.6, K21.0, R45.1, K59.00</v>
      </c>
      <c r="K1167" s="33" t="str">
        <f t="shared" si="36"/>
        <v/>
      </c>
    </row>
    <row r="1168" spans="1:11" x14ac:dyDescent="0.25">
      <c r="A1168" s="17" t="s">
        <v>416</v>
      </c>
      <c r="B1168" s="17" t="s">
        <v>417</v>
      </c>
      <c r="C1168" s="18">
        <v>42420</v>
      </c>
      <c r="D1168" s="18">
        <v>42425</v>
      </c>
      <c r="E1168" s="21">
        <v>5</v>
      </c>
      <c r="F1168" s="17" t="s">
        <v>3436</v>
      </c>
      <c r="G1168" s="17" t="s">
        <v>3437</v>
      </c>
      <c r="H1168" s="16">
        <v>16</v>
      </c>
      <c r="I1168" s="17" t="s">
        <v>13</v>
      </c>
      <c r="J1168" t="str">
        <f t="shared" si="37"/>
        <v>C17.0, K83.0, C78.7, K83.1, R64, C78.89, I48.91, E11.9, Z68.1, R59.0, I10, E87.6, K21.0, R45.1, K59.00, Z86.73</v>
      </c>
      <c r="K1168" s="33" t="str">
        <f t="shared" si="36"/>
        <v/>
      </c>
    </row>
    <row r="1169" spans="1:11" x14ac:dyDescent="0.25">
      <c r="A1169" s="17" t="s">
        <v>416</v>
      </c>
      <c r="B1169" s="17" t="s">
        <v>417</v>
      </c>
      <c r="C1169" s="18">
        <v>42420</v>
      </c>
      <c r="D1169" s="18">
        <v>42425</v>
      </c>
      <c r="E1169" s="21">
        <v>5</v>
      </c>
      <c r="F1169" s="17" t="s">
        <v>3824</v>
      </c>
      <c r="G1169" s="17" t="s">
        <v>3825</v>
      </c>
      <c r="H1169" s="16">
        <v>17</v>
      </c>
      <c r="I1169" s="17" t="s">
        <v>3237</v>
      </c>
      <c r="J1169" t="str">
        <f t="shared" si="37"/>
        <v>C17.0, K83.0, C78.7, K83.1, R64, C78.89, I48.91, E11.9, Z68.1, R59.0, I10, E87.6, K21.0, R45.1, K59.00, Z86.73, F10.21</v>
      </c>
      <c r="K1169" s="33" t="str">
        <f t="shared" si="36"/>
        <v/>
      </c>
    </row>
    <row r="1170" spans="1:11" x14ac:dyDescent="0.25">
      <c r="A1170" s="17" t="s">
        <v>416</v>
      </c>
      <c r="B1170" s="17" t="s">
        <v>417</v>
      </c>
      <c r="C1170" s="18">
        <v>42420</v>
      </c>
      <c r="D1170" s="18">
        <v>42425</v>
      </c>
      <c r="E1170" s="21">
        <v>5</v>
      </c>
      <c r="F1170" s="17" t="s">
        <v>3238</v>
      </c>
      <c r="G1170" s="17" t="s">
        <v>3239</v>
      </c>
      <c r="H1170" s="16">
        <v>18</v>
      </c>
      <c r="I1170" s="17" t="s">
        <v>3237</v>
      </c>
      <c r="J1170" t="str">
        <f t="shared" si="37"/>
        <v>C17.0, K83.0, C78.7, K83.1, R64, C78.89, I48.91, E11.9, Z68.1, R59.0, I10, E87.6, K21.0, R45.1, K59.00, Z86.73, F10.21, E78.5</v>
      </c>
      <c r="K1170" s="33" t="str">
        <f t="shared" si="36"/>
        <v>Last</v>
      </c>
    </row>
    <row r="1171" spans="1:11" x14ac:dyDescent="0.25">
      <c r="A1171" s="17" t="s">
        <v>420</v>
      </c>
      <c r="B1171" s="17" t="s">
        <v>421</v>
      </c>
      <c r="C1171" s="18">
        <v>42290</v>
      </c>
      <c r="D1171" s="18">
        <v>42294</v>
      </c>
      <c r="E1171" s="21">
        <v>4</v>
      </c>
      <c r="F1171" s="17" t="s">
        <v>210</v>
      </c>
      <c r="G1171" s="17" t="s">
        <v>211</v>
      </c>
      <c r="H1171" s="16">
        <v>1</v>
      </c>
      <c r="I1171" s="17" t="s">
        <v>3237</v>
      </c>
      <c r="J1171" t="str">
        <f t="shared" si="37"/>
        <v>I21.4</v>
      </c>
      <c r="K1171" s="33" t="str">
        <f t="shared" si="36"/>
        <v/>
      </c>
    </row>
    <row r="1172" spans="1:11" x14ac:dyDescent="0.25">
      <c r="A1172" s="17" t="s">
        <v>420</v>
      </c>
      <c r="B1172" s="17" t="s">
        <v>421</v>
      </c>
      <c r="C1172" s="18">
        <v>42290</v>
      </c>
      <c r="D1172" s="18">
        <v>42294</v>
      </c>
      <c r="E1172" s="21">
        <v>4</v>
      </c>
      <c r="F1172" s="17" t="s">
        <v>3836</v>
      </c>
      <c r="G1172" s="17" t="s">
        <v>3837</v>
      </c>
      <c r="H1172" s="16">
        <v>2</v>
      </c>
      <c r="I1172" s="17" t="s">
        <v>3237</v>
      </c>
      <c r="J1172" t="str">
        <f t="shared" si="37"/>
        <v>I21.4, I60.8</v>
      </c>
      <c r="K1172" s="33" t="str">
        <f t="shared" si="36"/>
        <v/>
      </c>
    </row>
    <row r="1173" spans="1:11" x14ac:dyDescent="0.25">
      <c r="A1173" s="17" t="s">
        <v>420</v>
      </c>
      <c r="B1173" s="17" t="s">
        <v>421</v>
      </c>
      <c r="C1173" s="18">
        <v>42290</v>
      </c>
      <c r="D1173" s="18">
        <v>42294</v>
      </c>
      <c r="E1173" s="21">
        <v>4</v>
      </c>
      <c r="F1173" s="17" t="s">
        <v>3842</v>
      </c>
      <c r="G1173" s="17" t="s">
        <v>3843</v>
      </c>
      <c r="H1173" s="16">
        <v>3</v>
      </c>
      <c r="I1173" s="17" t="s">
        <v>3237</v>
      </c>
      <c r="J1173" t="str">
        <f t="shared" si="37"/>
        <v>I21.4, I60.8, R47.01</v>
      </c>
      <c r="K1173" s="33" t="str">
        <f t="shared" si="36"/>
        <v/>
      </c>
    </row>
    <row r="1174" spans="1:11" x14ac:dyDescent="0.25">
      <c r="A1174" s="17" t="s">
        <v>420</v>
      </c>
      <c r="B1174" s="17" t="s">
        <v>421</v>
      </c>
      <c r="C1174" s="18">
        <v>42290</v>
      </c>
      <c r="D1174" s="18">
        <v>42294</v>
      </c>
      <c r="E1174" s="21">
        <v>4</v>
      </c>
      <c r="F1174" s="17" t="s">
        <v>950</v>
      </c>
      <c r="G1174" s="17" t="s">
        <v>951</v>
      </c>
      <c r="H1174" s="16">
        <v>4</v>
      </c>
      <c r="I1174" s="17" t="s">
        <v>3237</v>
      </c>
      <c r="J1174" t="str">
        <f t="shared" si="37"/>
        <v>I21.4, I60.8, R47.01, G81.94</v>
      </c>
      <c r="K1174" s="33" t="str">
        <f t="shared" ref="K1174:K1237" si="38">IF(B1174&lt;&gt;B1175,"Last","")</f>
        <v/>
      </c>
    </row>
    <row r="1175" spans="1:11" x14ac:dyDescent="0.25">
      <c r="A1175" s="17" t="s">
        <v>420</v>
      </c>
      <c r="B1175" s="17" t="s">
        <v>421</v>
      </c>
      <c r="C1175" s="18">
        <v>42290</v>
      </c>
      <c r="D1175" s="18">
        <v>42294</v>
      </c>
      <c r="E1175" s="21">
        <v>4</v>
      </c>
      <c r="F1175" s="17" t="s">
        <v>3840</v>
      </c>
      <c r="G1175" s="17" t="s">
        <v>3841</v>
      </c>
      <c r="H1175" s="16">
        <v>5</v>
      </c>
      <c r="I1175" s="17" t="s">
        <v>13</v>
      </c>
      <c r="J1175" t="str">
        <f t="shared" si="37"/>
        <v>I21.4, I60.8, R47.01, G81.94, Q21.1</v>
      </c>
      <c r="K1175" s="33" t="str">
        <f t="shared" si="38"/>
        <v/>
      </c>
    </row>
    <row r="1176" spans="1:11" x14ac:dyDescent="0.25">
      <c r="A1176" s="17" t="s">
        <v>420</v>
      </c>
      <c r="B1176" s="17" t="s">
        <v>421</v>
      </c>
      <c r="C1176" s="18">
        <v>42290</v>
      </c>
      <c r="D1176" s="18">
        <v>42294</v>
      </c>
      <c r="E1176" s="21">
        <v>4</v>
      </c>
      <c r="F1176" s="17" t="s">
        <v>1301</v>
      </c>
      <c r="G1176" s="17" t="s">
        <v>1302</v>
      </c>
      <c r="H1176" s="16">
        <v>6</v>
      </c>
      <c r="I1176" s="17" t="s">
        <v>3237</v>
      </c>
      <c r="J1176" t="str">
        <f t="shared" si="37"/>
        <v>I21.4, I60.8, R47.01, G81.94, Q21.1, R56.9</v>
      </c>
      <c r="K1176" s="33" t="str">
        <f t="shared" si="38"/>
        <v/>
      </c>
    </row>
    <row r="1177" spans="1:11" x14ac:dyDescent="0.25">
      <c r="A1177" s="17" t="s">
        <v>420</v>
      </c>
      <c r="B1177" s="17" t="s">
        <v>421</v>
      </c>
      <c r="C1177" s="18">
        <v>42290</v>
      </c>
      <c r="D1177" s="18">
        <v>42294</v>
      </c>
      <c r="E1177" s="21">
        <v>4</v>
      </c>
      <c r="F1177" s="17" t="s">
        <v>3265</v>
      </c>
      <c r="G1177" s="17" t="s">
        <v>3266</v>
      </c>
      <c r="H1177" s="16">
        <v>7</v>
      </c>
      <c r="I1177" s="17" t="s">
        <v>13</v>
      </c>
      <c r="J1177" t="str">
        <f t="shared" si="37"/>
        <v>I21.4, I60.8, R47.01, G81.94, Q21.1, R56.9, Z87.891</v>
      </c>
      <c r="K1177" s="33" t="str">
        <f t="shared" si="38"/>
        <v/>
      </c>
    </row>
    <row r="1178" spans="1:11" x14ac:dyDescent="0.25">
      <c r="A1178" s="17" t="s">
        <v>420</v>
      </c>
      <c r="B1178" s="17" t="s">
        <v>421</v>
      </c>
      <c r="C1178" s="18">
        <v>42290</v>
      </c>
      <c r="D1178" s="18">
        <v>42294</v>
      </c>
      <c r="E1178" s="21">
        <v>4</v>
      </c>
      <c r="F1178" s="17" t="s">
        <v>3267</v>
      </c>
      <c r="G1178" s="17" t="s">
        <v>3268</v>
      </c>
      <c r="H1178" s="16">
        <v>8</v>
      </c>
      <c r="I1178" s="17" t="s">
        <v>3237</v>
      </c>
      <c r="J1178" t="str">
        <f t="shared" si="37"/>
        <v>I21.4, I60.8, R47.01, G81.94, Q21.1, R56.9, Z87.891, E11.9</v>
      </c>
      <c r="K1178" s="33" t="str">
        <f t="shared" si="38"/>
        <v/>
      </c>
    </row>
    <row r="1179" spans="1:11" x14ac:dyDescent="0.25">
      <c r="A1179" s="17" t="s">
        <v>420</v>
      </c>
      <c r="B1179" s="17" t="s">
        <v>421</v>
      </c>
      <c r="C1179" s="18">
        <v>42290</v>
      </c>
      <c r="D1179" s="18">
        <v>42294</v>
      </c>
      <c r="E1179" s="21">
        <v>4</v>
      </c>
      <c r="F1179" s="17" t="s">
        <v>3238</v>
      </c>
      <c r="G1179" s="17" t="s">
        <v>3239</v>
      </c>
      <c r="H1179" s="16">
        <v>9</v>
      </c>
      <c r="I1179" s="17" t="s">
        <v>3237</v>
      </c>
      <c r="J1179" t="str">
        <f t="shared" si="37"/>
        <v>I21.4, I60.8, R47.01, G81.94, Q21.1, R56.9, Z87.891, E11.9, E78.5</v>
      </c>
      <c r="K1179" s="33" t="str">
        <f t="shared" si="38"/>
        <v/>
      </c>
    </row>
    <row r="1180" spans="1:11" x14ac:dyDescent="0.25">
      <c r="A1180" s="17" t="s">
        <v>420</v>
      </c>
      <c r="B1180" s="17" t="s">
        <v>421</v>
      </c>
      <c r="C1180" s="18">
        <v>42290</v>
      </c>
      <c r="D1180" s="18">
        <v>42294</v>
      </c>
      <c r="E1180" s="21">
        <v>4</v>
      </c>
      <c r="F1180" s="17" t="s">
        <v>3844</v>
      </c>
      <c r="G1180" s="17" t="s">
        <v>3845</v>
      </c>
      <c r="H1180" s="16">
        <v>10</v>
      </c>
      <c r="I1180" s="17" t="s">
        <v>13</v>
      </c>
      <c r="J1180" t="str">
        <f t="shared" si="37"/>
        <v>I21.4, I60.8, R47.01, G81.94, Q21.1, R56.9, Z87.891, E11.9, E78.5, Z95.2</v>
      </c>
      <c r="K1180" s="33" t="str">
        <f t="shared" si="38"/>
        <v/>
      </c>
    </row>
    <row r="1181" spans="1:11" x14ac:dyDescent="0.25">
      <c r="A1181" s="17" t="s">
        <v>420</v>
      </c>
      <c r="B1181" s="17" t="s">
        <v>421</v>
      </c>
      <c r="C1181" s="18">
        <v>42290</v>
      </c>
      <c r="D1181" s="18">
        <v>42294</v>
      </c>
      <c r="E1181" s="21">
        <v>4</v>
      </c>
      <c r="F1181" s="17" t="s">
        <v>3279</v>
      </c>
      <c r="G1181" s="17" t="s">
        <v>3280</v>
      </c>
      <c r="H1181" s="16">
        <v>11</v>
      </c>
      <c r="I1181" s="17" t="s">
        <v>13</v>
      </c>
      <c r="J1181" t="str">
        <f t="shared" si="37"/>
        <v>I21.4, I60.8, R47.01, G81.94, Q21.1, R56.9, Z87.891, E11.9, E78.5, Z95.2, Z79.82</v>
      </c>
      <c r="K1181" s="33" t="str">
        <f t="shared" si="38"/>
        <v/>
      </c>
    </row>
    <row r="1182" spans="1:11" x14ac:dyDescent="0.25">
      <c r="A1182" s="17" t="s">
        <v>420</v>
      </c>
      <c r="B1182" s="17" t="s">
        <v>421</v>
      </c>
      <c r="C1182" s="18">
        <v>42290</v>
      </c>
      <c r="D1182" s="18">
        <v>42294</v>
      </c>
      <c r="E1182" s="21">
        <v>4</v>
      </c>
      <c r="F1182" s="17" t="s">
        <v>3838</v>
      </c>
      <c r="G1182" s="17" t="s">
        <v>3839</v>
      </c>
      <c r="H1182" s="16">
        <v>12</v>
      </c>
      <c r="I1182" s="17" t="s">
        <v>13</v>
      </c>
      <c r="J1182" t="str">
        <f t="shared" si="37"/>
        <v>I21.4, I60.8, R47.01, G81.94, Q21.1, R56.9, Z87.891, E11.9, E78.5, Z95.2, Z79.82, I69.398</v>
      </c>
      <c r="K1182" s="33" t="str">
        <f t="shared" si="38"/>
        <v>Last</v>
      </c>
    </row>
    <row r="1183" spans="1:11" x14ac:dyDescent="0.25">
      <c r="A1183" s="17" t="s">
        <v>424</v>
      </c>
      <c r="B1183" s="17" t="s">
        <v>425</v>
      </c>
      <c r="C1183" s="18">
        <v>42332</v>
      </c>
      <c r="D1183" s="18">
        <v>42340</v>
      </c>
      <c r="E1183" s="21">
        <v>8</v>
      </c>
      <c r="F1183" s="17" t="s">
        <v>90</v>
      </c>
      <c r="G1183" s="17" t="s">
        <v>91</v>
      </c>
      <c r="H1183" s="16">
        <v>1</v>
      </c>
      <c r="I1183" s="17" t="s">
        <v>3237</v>
      </c>
      <c r="J1183" t="str">
        <f t="shared" si="37"/>
        <v>I63.9</v>
      </c>
      <c r="K1183" s="33" t="str">
        <f t="shared" si="38"/>
        <v/>
      </c>
    </row>
    <row r="1184" spans="1:11" x14ac:dyDescent="0.25">
      <c r="A1184" s="17" t="s">
        <v>424</v>
      </c>
      <c r="B1184" s="17" t="s">
        <v>425</v>
      </c>
      <c r="C1184" s="18">
        <v>42332</v>
      </c>
      <c r="D1184" s="18">
        <v>42340</v>
      </c>
      <c r="E1184" s="21">
        <v>8</v>
      </c>
      <c r="F1184" s="17" t="s">
        <v>357</v>
      </c>
      <c r="G1184" s="17" t="s">
        <v>358</v>
      </c>
      <c r="H1184" s="16">
        <v>2</v>
      </c>
      <c r="I1184" s="17" t="s">
        <v>3237</v>
      </c>
      <c r="J1184" t="str">
        <f t="shared" si="37"/>
        <v>I63.9, J96.00</v>
      </c>
      <c r="K1184" s="33" t="str">
        <f t="shared" si="38"/>
        <v/>
      </c>
    </row>
    <row r="1185" spans="1:11" x14ac:dyDescent="0.25">
      <c r="A1185" s="17" t="s">
        <v>424</v>
      </c>
      <c r="B1185" s="17" t="s">
        <v>425</v>
      </c>
      <c r="C1185" s="18">
        <v>42332</v>
      </c>
      <c r="D1185" s="18">
        <v>42340</v>
      </c>
      <c r="E1185" s="21">
        <v>8</v>
      </c>
      <c r="F1185" s="17" t="s">
        <v>227</v>
      </c>
      <c r="G1185" s="17" t="s">
        <v>228</v>
      </c>
      <c r="H1185" s="16">
        <v>3</v>
      </c>
      <c r="I1185" s="17" t="s">
        <v>3237</v>
      </c>
      <c r="J1185" t="str">
        <f t="shared" si="37"/>
        <v>I63.9, J96.00, J69.0</v>
      </c>
      <c r="K1185" s="33" t="str">
        <f t="shared" si="38"/>
        <v/>
      </c>
    </row>
    <row r="1186" spans="1:11" x14ac:dyDescent="0.25">
      <c r="A1186" s="17" t="s">
        <v>424</v>
      </c>
      <c r="B1186" s="17" t="s">
        <v>425</v>
      </c>
      <c r="C1186" s="18">
        <v>42332</v>
      </c>
      <c r="D1186" s="18">
        <v>42340</v>
      </c>
      <c r="E1186" s="21">
        <v>8</v>
      </c>
      <c r="F1186" s="17" t="s">
        <v>38</v>
      </c>
      <c r="G1186" s="17" t="s">
        <v>39</v>
      </c>
      <c r="H1186" s="16">
        <v>4</v>
      </c>
      <c r="I1186" s="17" t="s">
        <v>3237</v>
      </c>
      <c r="J1186" t="str">
        <f t="shared" si="37"/>
        <v>I63.9, J96.00, J69.0, N17.9</v>
      </c>
      <c r="K1186" s="33" t="str">
        <f t="shared" si="38"/>
        <v/>
      </c>
    </row>
    <row r="1187" spans="1:11" x14ac:dyDescent="0.25">
      <c r="A1187" s="17" t="s">
        <v>424</v>
      </c>
      <c r="B1187" s="17" t="s">
        <v>425</v>
      </c>
      <c r="C1187" s="18">
        <v>42332</v>
      </c>
      <c r="D1187" s="18">
        <v>42340</v>
      </c>
      <c r="E1187" s="21">
        <v>8</v>
      </c>
      <c r="F1187" s="17" t="s">
        <v>219</v>
      </c>
      <c r="G1187" s="17" t="s">
        <v>220</v>
      </c>
      <c r="H1187" s="16">
        <v>5</v>
      </c>
      <c r="I1187" s="17" t="s">
        <v>3237</v>
      </c>
      <c r="J1187" t="str">
        <f t="shared" si="37"/>
        <v>I63.9, J96.00, J69.0, N17.9, I67.4</v>
      </c>
      <c r="K1187" s="33" t="str">
        <f t="shared" si="38"/>
        <v/>
      </c>
    </row>
    <row r="1188" spans="1:11" x14ac:dyDescent="0.25">
      <c r="A1188" s="17" t="s">
        <v>424</v>
      </c>
      <c r="B1188" s="17" t="s">
        <v>425</v>
      </c>
      <c r="C1188" s="18">
        <v>42332</v>
      </c>
      <c r="D1188" s="18">
        <v>42340</v>
      </c>
      <c r="E1188" s="21">
        <v>8</v>
      </c>
      <c r="F1188" s="17" t="s">
        <v>3267</v>
      </c>
      <c r="G1188" s="17" t="s">
        <v>3268</v>
      </c>
      <c r="H1188" s="16">
        <v>6</v>
      </c>
      <c r="I1188" s="17" t="s">
        <v>3237</v>
      </c>
      <c r="J1188" t="str">
        <f t="shared" si="37"/>
        <v>I63.9, J96.00, J69.0, N17.9, I67.4, E11.9</v>
      </c>
      <c r="K1188" s="33" t="str">
        <f t="shared" si="38"/>
        <v/>
      </c>
    </row>
    <row r="1189" spans="1:11" x14ac:dyDescent="0.25">
      <c r="A1189" s="17" t="s">
        <v>424</v>
      </c>
      <c r="B1189" s="17" t="s">
        <v>425</v>
      </c>
      <c r="C1189" s="18">
        <v>42332</v>
      </c>
      <c r="D1189" s="18">
        <v>42340</v>
      </c>
      <c r="E1189" s="21">
        <v>8</v>
      </c>
      <c r="F1189" s="17" t="s">
        <v>3663</v>
      </c>
      <c r="G1189" s="17" t="s">
        <v>3664</v>
      </c>
      <c r="H1189" s="16">
        <v>7</v>
      </c>
      <c r="I1189" s="17" t="s">
        <v>3237</v>
      </c>
      <c r="J1189" t="str">
        <f t="shared" si="37"/>
        <v>I63.9, J96.00, J69.0, N17.9, I67.4, E11.9, B95.1</v>
      </c>
      <c r="K1189" s="33" t="str">
        <f t="shared" si="38"/>
        <v/>
      </c>
    </row>
    <row r="1190" spans="1:11" x14ac:dyDescent="0.25">
      <c r="A1190" s="17" t="s">
        <v>424</v>
      </c>
      <c r="B1190" s="17" t="s">
        <v>425</v>
      </c>
      <c r="C1190" s="18">
        <v>42332</v>
      </c>
      <c r="D1190" s="18">
        <v>42340</v>
      </c>
      <c r="E1190" s="21">
        <v>8</v>
      </c>
      <c r="F1190" s="17" t="s">
        <v>3848</v>
      </c>
      <c r="G1190" s="17" t="s">
        <v>3849</v>
      </c>
      <c r="H1190" s="16">
        <v>8</v>
      </c>
      <c r="I1190" s="17" t="s">
        <v>3237</v>
      </c>
      <c r="J1190" t="str">
        <f t="shared" si="37"/>
        <v>I63.9, J96.00, J69.0, N17.9, I67.4, E11.9, B95.1, F33.1</v>
      </c>
      <c r="K1190" s="33" t="str">
        <f t="shared" si="38"/>
        <v/>
      </c>
    </row>
    <row r="1191" spans="1:11" x14ac:dyDescent="0.25">
      <c r="A1191" s="17" t="s">
        <v>424</v>
      </c>
      <c r="B1191" s="17" t="s">
        <v>425</v>
      </c>
      <c r="C1191" s="18">
        <v>42332</v>
      </c>
      <c r="D1191" s="18">
        <v>42340</v>
      </c>
      <c r="E1191" s="21">
        <v>8</v>
      </c>
      <c r="F1191" s="17" t="s">
        <v>3716</v>
      </c>
      <c r="G1191" s="17" t="s">
        <v>3717</v>
      </c>
      <c r="H1191" s="16">
        <v>9</v>
      </c>
      <c r="I1191" s="17" t="s">
        <v>3237</v>
      </c>
      <c r="J1191" t="str">
        <f t="shared" si="37"/>
        <v>I63.9, J96.00, J69.0, N17.9, I67.4, E11.9, B95.1, F33.1, J98.11</v>
      </c>
      <c r="K1191" s="33" t="str">
        <f t="shared" si="38"/>
        <v/>
      </c>
    </row>
    <row r="1192" spans="1:11" x14ac:dyDescent="0.25">
      <c r="A1192" s="17" t="s">
        <v>424</v>
      </c>
      <c r="B1192" s="17" t="s">
        <v>425</v>
      </c>
      <c r="C1192" s="18">
        <v>42332</v>
      </c>
      <c r="D1192" s="18">
        <v>42340</v>
      </c>
      <c r="E1192" s="21">
        <v>8</v>
      </c>
      <c r="F1192" s="17" t="s">
        <v>3238</v>
      </c>
      <c r="G1192" s="17" t="s">
        <v>3239</v>
      </c>
      <c r="H1192" s="16">
        <v>10</v>
      </c>
      <c r="I1192" s="17" t="s">
        <v>3237</v>
      </c>
      <c r="J1192" t="str">
        <f t="shared" si="37"/>
        <v>I63.9, J96.00, J69.0, N17.9, I67.4, E11.9, B95.1, F33.1, J98.11, E78.5</v>
      </c>
      <c r="K1192" s="33" t="str">
        <f t="shared" si="38"/>
        <v/>
      </c>
    </row>
    <row r="1193" spans="1:11" x14ac:dyDescent="0.25">
      <c r="A1193" s="17" t="s">
        <v>424</v>
      </c>
      <c r="B1193" s="17" t="s">
        <v>425</v>
      </c>
      <c r="C1193" s="18">
        <v>42332</v>
      </c>
      <c r="D1193" s="18">
        <v>42340</v>
      </c>
      <c r="E1193" s="21">
        <v>8</v>
      </c>
      <c r="F1193" s="17" t="s">
        <v>594</v>
      </c>
      <c r="G1193" s="17" t="s">
        <v>595</v>
      </c>
      <c r="H1193" s="16">
        <v>11</v>
      </c>
      <c r="I1193" s="17" t="s">
        <v>3237</v>
      </c>
      <c r="J1193" t="str">
        <f t="shared" si="37"/>
        <v>I63.9, J96.00, J69.0, N17.9, I67.4, E11.9, B95.1, F33.1, J98.11, E78.5, I10</v>
      </c>
      <c r="K1193" s="33" t="str">
        <f t="shared" si="38"/>
        <v/>
      </c>
    </row>
    <row r="1194" spans="1:11" x14ac:dyDescent="0.25">
      <c r="A1194" s="17" t="s">
        <v>424</v>
      </c>
      <c r="B1194" s="17" t="s">
        <v>425</v>
      </c>
      <c r="C1194" s="18">
        <v>42332</v>
      </c>
      <c r="D1194" s="18">
        <v>42340</v>
      </c>
      <c r="E1194" s="21">
        <v>8</v>
      </c>
      <c r="F1194" s="17" t="s">
        <v>3283</v>
      </c>
      <c r="G1194" s="17" t="s">
        <v>467</v>
      </c>
      <c r="H1194" s="16">
        <v>12</v>
      </c>
      <c r="I1194" s="17" t="s">
        <v>3237</v>
      </c>
      <c r="J1194" t="str">
        <f t="shared" si="37"/>
        <v>I63.9, J96.00, J69.0, N17.9, I67.4, E11.9, B95.1, F33.1, J98.11, E78.5, I10, I25.10</v>
      </c>
      <c r="K1194" s="33" t="str">
        <f t="shared" si="38"/>
        <v/>
      </c>
    </row>
    <row r="1195" spans="1:11" x14ac:dyDescent="0.25">
      <c r="A1195" s="17" t="s">
        <v>424</v>
      </c>
      <c r="B1195" s="17" t="s">
        <v>425</v>
      </c>
      <c r="C1195" s="18">
        <v>42332</v>
      </c>
      <c r="D1195" s="18">
        <v>42340</v>
      </c>
      <c r="E1195" s="21">
        <v>8</v>
      </c>
      <c r="F1195" s="17" t="s">
        <v>286</v>
      </c>
      <c r="G1195" s="17" t="s">
        <v>287</v>
      </c>
      <c r="H1195" s="16">
        <v>13</v>
      </c>
      <c r="I1195" s="17" t="s">
        <v>3237</v>
      </c>
      <c r="J1195" t="str">
        <f t="shared" si="37"/>
        <v>I63.9, J96.00, J69.0, N17.9, I67.4, E11.9, B95.1, F33.1, J98.11, E78.5, I10, I25.10, K21.9</v>
      </c>
      <c r="K1195" s="33" t="str">
        <f t="shared" si="38"/>
        <v/>
      </c>
    </row>
    <row r="1196" spans="1:11" x14ac:dyDescent="0.25">
      <c r="A1196" s="17" t="s">
        <v>424</v>
      </c>
      <c r="B1196" s="17" t="s">
        <v>425</v>
      </c>
      <c r="C1196" s="18">
        <v>42332</v>
      </c>
      <c r="D1196" s="18">
        <v>42340</v>
      </c>
      <c r="E1196" s="21">
        <v>8</v>
      </c>
      <c r="F1196" s="17" t="s">
        <v>3288</v>
      </c>
      <c r="G1196" s="17" t="s">
        <v>3289</v>
      </c>
      <c r="H1196" s="16">
        <v>14</v>
      </c>
      <c r="I1196" s="17" t="s">
        <v>3237</v>
      </c>
      <c r="J1196" t="str">
        <f t="shared" si="37"/>
        <v>I63.9, J96.00, J69.0, N17.9, I67.4, E11.9, B95.1, F33.1, J98.11, E78.5, I10, I25.10, K21.9, I34.0</v>
      </c>
      <c r="K1196" s="33" t="str">
        <f t="shared" si="38"/>
        <v/>
      </c>
    </row>
    <row r="1197" spans="1:11" x14ac:dyDescent="0.25">
      <c r="A1197" s="17" t="s">
        <v>424</v>
      </c>
      <c r="B1197" s="17" t="s">
        <v>425</v>
      </c>
      <c r="C1197" s="18">
        <v>42332</v>
      </c>
      <c r="D1197" s="18">
        <v>42340</v>
      </c>
      <c r="E1197" s="21">
        <v>8</v>
      </c>
      <c r="F1197" s="17" t="s">
        <v>3378</v>
      </c>
      <c r="G1197" s="17" t="s">
        <v>3379</v>
      </c>
      <c r="H1197" s="16">
        <v>15</v>
      </c>
      <c r="I1197" s="17" t="s">
        <v>3237</v>
      </c>
      <c r="J1197" t="str">
        <f t="shared" si="37"/>
        <v>I63.9, J96.00, J69.0, N17.9, I67.4, E11.9, B95.1, F33.1, J98.11, E78.5, I10, I25.10, K21.9, I34.0, I70.0</v>
      </c>
      <c r="K1197" s="33" t="str">
        <f t="shared" si="38"/>
        <v/>
      </c>
    </row>
    <row r="1198" spans="1:11" x14ac:dyDescent="0.25">
      <c r="A1198" s="17" t="s">
        <v>424</v>
      </c>
      <c r="B1198" s="17" t="s">
        <v>425</v>
      </c>
      <c r="C1198" s="18">
        <v>42332</v>
      </c>
      <c r="D1198" s="18">
        <v>42340</v>
      </c>
      <c r="E1198" s="21">
        <v>8</v>
      </c>
      <c r="F1198" s="17" t="s">
        <v>3846</v>
      </c>
      <c r="G1198" s="17" t="s">
        <v>3847</v>
      </c>
      <c r="H1198" s="16">
        <v>16</v>
      </c>
      <c r="I1198" s="17" t="s">
        <v>3237</v>
      </c>
      <c r="J1198" t="str">
        <f t="shared" si="37"/>
        <v>I63.9, J96.00, J69.0, N17.9, I67.4, E11.9, B95.1, F33.1, J98.11, E78.5, I10, I25.10, K21.9, I34.0, I70.0, D35.00</v>
      </c>
      <c r="K1198" s="33" t="str">
        <f t="shared" si="38"/>
        <v/>
      </c>
    </row>
    <row r="1199" spans="1:11" x14ac:dyDescent="0.25">
      <c r="A1199" s="17" t="s">
        <v>424</v>
      </c>
      <c r="B1199" s="17" t="s">
        <v>425</v>
      </c>
      <c r="C1199" s="18">
        <v>42332</v>
      </c>
      <c r="D1199" s="18">
        <v>42340</v>
      </c>
      <c r="E1199" s="21">
        <v>8</v>
      </c>
      <c r="F1199" s="17" t="s">
        <v>3314</v>
      </c>
      <c r="G1199" s="17" t="s">
        <v>3315</v>
      </c>
      <c r="H1199" s="16">
        <v>17</v>
      </c>
      <c r="I1199" s="17" t="s">
        <v>3237</v>
      </c>
      <c r="J1199" t="str">
        <f t="shared" si="37"/>
        <v>I63.9, J96.00, J69.0, N17.9, I67.4, E11.9, B95.1, F33.1, J98.11, E78.5, I10, I25.10, K21.9, I34.0, I70.0, D35.00, E55.9</v>
      </c>
      <c r="K1199" s="33" t="str">
        <f t="shared" si="38"/>
        <v/>
      </c>
    </row>
    <row r="1200" spans="1:11" x14ac:dyDescent="0.25">
      <c r="A1200" s="17" t="s">
        <v>424</v>
      </c>
      <c r="B1200" s="17" t="s">
        <v>425</v>
      </c>
      <c r="C1200" s="18">
        <v>42332</v>
      </c>
      <c r="D1200" s="18">
        <v>42340</v>
      </c>
      <c r="E1200" s="21">
        <v>8</v>
      </c>
      <c r="F1200" s="17" t="s">
        <v>3850</v>
      </c>
      <c r="G1200" s="17" t="s">
        <v>3851</v>
      </c>
      <c r="H1200" s="16">
        <v>18</v>
      </c>
      <c r="I1200" s="17" t="s">
        <v>3237</v>
      </c>
      <c r="J1200" t="str">
        <f t="shared" si="37"/>
        <v>I63.9, J96.00, J69.0, N17.9, I67.4, E11.9, B95.1, F33.1, J98.11, E78.5, I10, I25.10, K21.9, I34.0, I70.0, D35.00, E55.9, F43.29</v>
      </c>
      <c r="K1200" s="33" t="str">
        <f t="shared" si="38"/>
        <v/>
      </c>
    </row>
    <row r="1201" spans="1:11" x14ac:dyDescent="0.25">
      <c r="A1201" s="17" t="s">
        <v>424</v>
      </c>
      <c r="B1201" s="17" t="s">
        <v>425</v>
      </c>
      <c r="C1201" s="18">
        <v>42332</v>
      </c>
      <c r="D1201" s="18">
        <v>42340</v>
      </c>
      <c r="E1201" s="21">
        <v>8</v>
      </c>
      <c r="F1201" s="17" t="s">
        <v>3388</v>
      </c>
      <c r="G1201" s="17" t="s">
        <v>3389</v>
      </c>
      <c r="H1201" s="16">
        <v>19</v>
      </c>
      <c r="I1201" s="17" t="s">
        <v>3237</v>
      </c>
      <c r="J1201" t="str">
        <f t="shared" si="37"/>
        <v>I63.9, J96.00, J69.0, N17.9, I67.4, E11.9, B95.1, F33.1, J98.11, E78.5, I10, I25.10, K21.9, I34.0, I70.0, D35.00, E55.9, F43.29, F41.9</v>
      </c>
      <c r="K1201" s="33" t="str">
        <f t="shared" si="38"/>
        <v/>
      </c>
    </row>
    <row r="1202" spans="1:11" x14ac:dyDescent="0.25">
      <c r="A1202" s="17" t="s">
        <v>424</v>
      </c>
      <c r="B1202" s="17" t="s">
        <v>425</v>
      </c>
      <c r="C1202" s="18">
        <v>42332</v>
      </c>
      <c r="D1202" s="18">
        <v>42340</v>
      </c>
      <c r="E1202" s="21">
        <v>8</v>
      </c>
      <c r="F1202" s="17" t="s">
        <v>3852</v>
      </c>
      <c r="G1202" s="17" t="s">
        <v>3853</v>
      </c>
      <c r="H1202" s="16">
        <v>20</v>
      </c>
      <c r="I1202" s="17" t="s">
        <v>3237</v>
      </c>
      <c r="J1202" t="str">
        <f t="shared" si="37"/>
        <v>I63.9, J96.00, J69.0, N17.9, I67.4, E11.9, B95.1, F33.1, J98.11, E78.5, I10, I25.10, K21.9, I34.0, I70.0, D35.00, E55.9, F43.29, F41.9, G25.81</v>
      </c>
      <c r="K1202" s="33" t="str">
        <f t="shared" si="38"/>
        <v/>
      </c>
    </row>
    <row r="1203" spans="1:11" x14ac:dyDescent="0.25">
      <c r="A1203" s="17" t="s">
        <v>424</v>
      </c>
      <c r="B1203" s="17" t="s">
        <v>425</v>
      </c>
      <c r="C1203" s="18">
        <v>42332</v>
      </c>
      <c r="D1203" s="18">
        <v>42340</v>
      </c>
      <c r="E1203" s="21">
        <v>8</v>
      </c>
      <c r="F1203" s="17" t="s">
        <v>3633</v>
      </c>
      <c r="G1203" s="17" t="s">
        <v>3634</v>
      </c>
      <c r="H1203" s="16">
        <v>21</v>
      </c>
      <c r="I1203" s="17" t="s">
        <v>3237</v>
      </c>
      <c r="J1203" t="str">
        <f t="shared" si="37"/>
        <v>I63.9, J96.00, J69.0, N17.9, I67.4, E11.9, B95.1, F33.1, J98.11, E78.5, I10, I25.10, K21.9, I34.0, I70.0, D35.00, E55.9, F43.29, F41.9, G25.81, I51.7</v>
      </c>
      <c r="K1203" s="33" t="str">
        <f t="shared" si="38"/>
        <v/>
      </c>
    </row>
    <row r="1204" spans="1:11" x14ac:dyDescent="0.25">
      <c r="A1204" s="17" t="s">
        <v>424</v>
      </c>
      <c r="B1204" s="17" t="s">
        <v>425</v>
      </c>
      <c r="C1204" s="18">
        <v>42332</v>
      </c>
      <c r="D1204" s="18">
        <v>42340</v>
      </c>
      <c r="E1204" s="21">
        <v>8</v>
      </c>
      <c r="F1204" s="17" t="s">
        <v>3284</v>
      </c>
      <c r="G1204" s="17" t="s">
        <v>3285</v>
      </c>
      <c r="H1204" s="16">
        <v>22</v>
      </c>
      <c r="I1204" s="17" t="s">
        <v>13</v>
      </c>
      <c r="J1204" t="str">
        <f t="shared" si="37"/>
        <v>I63.9, J96.00, J69.0, N17.9, I67.4, E11.9, B95.1, F33.1, J98.11, E78.5, I10, I25.10, K21.9, I34.0, I70.0, D35.00, E55.9, F43.29, F41.9, G25.81, I51.7, I25.2</v>
      </c>
      <c r="K1204" s="33" t="str">
        <f t="shared" si="38"/>
        <v/>
      </c>
    </row>
    <row r="1205" spans="1:11" x14ac:dyDescent="0.25">
      <c r="A1205" s="17" t="s">
        <v>424</v>
      </c>
      <c r="B1205" s="17" t="s">
        <v>425</v>
      </c>
      <c r="C1205" s="18">
        <v>42332</v>
      </c>
      <c r="D1205" s="18">
        <v>42340</v>
      </c>
      <c r="E1205" s="21">
        <v>8</v>
      </c>
      <c r="F1205" s="17" t="s">
        <v>3472</v>
      </c>
      <c r="G1205" s="17" t="s">
        <v>3473</v>
      </c>
      <c r="H1205" s="16">
        <v>23</v>
      </c>
      <c r="I1205" s="17" t="s">
        <v>13</v>
      </c>
      <c r="J1205" t="str">
        <f t="shared" si="37"/>
        <v>I63.9, J96.00, J69.0, N17.9, I67.4, E11.9, B95.1, F33.1, J98.11, E78.5, I10, I25.10, K21.9, I34.0, I70.0, D35.00, E55.9, F43.29, F41.9, G25.81, I51.7, I25.2, Z88.0</v>
      </c>
      <c r="K1205" s="33" t="str">
        <f t="shared" si="38"/>
        <v/>
      </c>
    </row>
    <row r="1206" spans="1:11" ht="30" x14ac:dyDescent="0.25">
      <c r="A1206" s="17" t="s">
        <v>424</v>
      </c>
      <c r="B1206" s="17" t="s">
        <v>425</v>
      </c>
      <c r="C1206" s="18">
        <v>42332</v>
      </c>
      <c r="D1206" s="18">
        <v>42340</v>
      </c>
      <c r="E1206" s="21">
        <v>8</v>
      </c>
      <c r="F1206" s="17" t="s">
        <v>3306</v>
      </c>
      <c r="G1206" s="17" t="s">
        <v>3307</v>
      </c>
      <c r="H1206" s="16">
        <v>24</v>
      </c>
      <c r="I1206" s="17" t="s">
        <v>3237</v>
      </c>
      <c r="J1206" t="str">
        <f t="shared" si="37"/>
        <v>I63.9, J96.00, J69.0, N17.9, I67.4, E11.9, B95.1, F33.1, J98.11, E78.5, I10, I25.10, K21.9, I34.0, I70.0, D35.00, E55.9, F43.29, F41.9, G25.81, I51.7, I25.2, Z88.0, W18.30XA</v>
      </c>
      <c r="K1206" s="33" t="str">
        <f t="shared" si="38"/>
        <v/>
      </c>
    </row>
    <row r="1207" spans="1:11" x14ac:dyDescent="0.25">
      <c r="A1207" s="17" t="s">
        <v>424</v>
      </c>
      <c r="B1207" s="17" t="s">
        <v>425</v>
      </c>
      <c r="C1207" s="18">
        <v>42332</v>
      </c>
      <c r="D1207" s="18">
        <v>42340</v>
      </c>
      <c r="E1207" s="21">
        <v>8</v>
      </c>
      <c r="F1207" s="17" t="s">
        <v>3856</v>
      </c>
      <c r="G1207" s="17" t="s">
        <v>3857</v>
      </c>
      <c r="H1207" s="16">
        <v>25</v>
      </c>
      <c r="I1207" s="17" t="s">
        <v>13</v>
      </c>
      <c r="J1207" t="str">
        <f t="shared" si="37"/>
        <v>I63.9, J96.00, J69.0, N17.9, I67.4, E11.9, B95.1, F33.1, J98.11, E78.5, I10, I25.10, K21.9, I34.0, I70.0, D35.00, E55.9, F43.29, F41.9, G25.81, I51.7, I25.2, Z88.0, W18.30XA, Z91.040</v>
      </c>
      <c r="K1207" s="33" t="str">
        <f t="shared" si="38"/>
        <v/>
      </c>
    </row>
    <row r="1208" spans="1:11" x14ac:dyDescent="0.25">
      <c r="A1208" s="17" t="s">
        <v>424</v>
      </c>
      <c r="B1208" s="17" t="s">
        <v>425</v>
      </c>
      <c r="C1208" s="18">
        <v>42332</v>
      </c>
      <c r="D1208" s="18">
        <v>42340</v>
      </c>
      <c r="E1208" s="21">
        <v>8</v>
      </c>
      <c r="F1208" s="17" t="s">
        <v>3292</v>
      </c>
      <c r="G1208" s="17" t="s">
        <v>3293</v>
      </c>
      <c r="H1208" s="16">
        <v>26</v>
      </c>
      <c r="I1208" s="17" t="s">
        <v>13</v>
      </c>
      <c r="J1208" t="str">
        <f t="shared" si="37"/>
        <v>I63.9, J96.00, J69.0, N17.9, I67.4, E11.9, B95.1, F33.1, J98.11, E78.5, I10, I25.10, K21.9, I34.0, I70.0, D35.00, E55.9, F43.29, F41.9, G25.81, I51.7, I25.2, Z88.0, W18.30XA, Z91.040, Z95.1</v>
      </c>
      <c r="K1208" s="33" t="str">
        <f t="shared" si="38"/>
        <v/>
      </c>
    </row>
    <row r="1209" spans="1:11" x14ac:dyDescent="0.25">
      <c r="A1209" s="17" t="s">
        <v>424</v>
      </c>
      <c r="B1209" s="17" t="s">
        <v>425</v>
      </c>
      <c r="C1209" s="18">
        <v>42332</v>
      </c>
      <c r="D1209" s="18">
        <v>42340</v>
      </c>
      <c r="E1209" s="21">
        <v>8</v>
      </c>
      <c r="F1209" s="17" t="s">
        <v>3436</v>
      </c>
      <c r="G1209" s="17" t="s">
        <v>3437</v>
      </c>
      <c r="H1209" s="16">
        <v>27</v>
      </c>
      <c r="I1209" s="17" t="s">
        <v>13</v>
      </c>
      <c r="J1209" t="str">
        <f t="shared" si="37"/>
        <v>I63.9, J96.00, J69.0, N17.9, I67.4, E11.9, B95.1, F33.1, J98.11, E78.5, I10, I25.10, K21.9, I34.0, I70.0, D35.00, E55.9, F43.29, F41.9, G25.81, I51.7, I25.2, Z88.0, W18.30XA, Z91.040, Z95.1, Z86.73</v>
      </c>
      <c r="K1209" s="33" t="str">
        <f t="shared" si="38"/>
        <v/>
      </c>
    </row>
    <row r="1210" spans="1:11" x14ac:dyDescent="0.25">
      <c r="A1210" s="17" t="s">
        <v>424</v>
      </c>
      <c r="B1210" s="17" t="s">
        <v>425</v>
      </c>
      <c r="C1210" s="18">
        <v>42332</v>
      </c>
      <c r="D1210" s="18">
        <v>42340</v>
      </c>
      <c r="E1210" s="21">
        <v>8</v>
      </c>
      <c r="F1210" s="17" t="s">
        <v>3336</v>
      </c>
      <c r="G1210" s="17" t="s">
        <v>3337</v>
      </c>
      <c r="H1210" s="16">
        <v>28</v>
      </c>
      <c r="I1210" s="17" t="s">
        <v>13</v>
      </c>
      <c r="J1210" t="str">
        <f t="shared" si="37"/>
        <v>I63.9, J96.00, J69.0, N17.9, I67.4, E11.9, B95.1, F33.1, J98.11, E78.5, I10, I25.10, K21.9, I34.0, I70.0, D35.00, E55.9, F43.29, F41.9, G25.81, I51.7, I25.2, Z88.0, W18.30XA, Z91.040, Z95.1, Z86.73, Z95.5</v>
      </c>
      <c r="K1210" s="33" t="str">
        <f t="shared" si="38"/>
        <v/>
      </c>
    </row>
    <row r="1211" spans="1:11" x14ac:dyDescent="0.25">
      <c r="A1211" s="17" t="s">
        <v>424</v>
      </c>
      <c r="B1211" s="17" t="s">
        <v>425</v>
      </c>
      <c r="C1211" s="18">
        <v>42332</v>
      </c>
      <c r="D1211" s="18">
        <v>42340</v>
      </c>
      <c r="E1211" s="21">
        <v>8</v>
      </c>
      <c r="F1211" s="17" t="s">
        <v>3854</v>
      </c>
      <c r="G1211" s="17" t="s">
        <v>3855</v>
      </c>
      <c r="H1211" s="16">
        <v>29</v>
      </c>
      <c r="I1211" s="17" t="s">
        <v>13</v>
      </c>
      <c r="J1211" t="str">
        <f t="shared" si="37"/>
        <v>I63.9, J96.00, J69.0, N17.9, I67.4, E11.9, B95.1, F33.1, J98.11, E78.5, I10, I25.10, K21.9, I34.0, I70.0, D35.00, E55.9, F43.29, F41.9, G25.81, I51.7, I25.2, Z88.0, W18.30XA, Z91.040, Z95.1, Z86.73, Z95.5, Y92.009</v>
      </c>
      <c r="K1211" s="33" t="str">
        <f t="shared" si="38"/>
        <v>Last</v>
      </c>
    </row>
    <row r="1212" spans="1:11" x14ac:dyDescent="0.25">
      <c r="A1212" s="17" t="s">
        <v>426</v>
      </c>
      <c r="B1212" s="17" t="s">
        <v>427</v>
      </c>
      <c r="C1212" s="18">
        <v>42281</v>
      </c>
      <c r="D1212" s="18">
        <v>42287</v>
      </c>
      <c r="E1212" s="21">
        <v>6</v>
      </c>
      <c r="F1212" s="17" t="s">
        <v>428</v>
      </c>
      <c r="G1212" s="17" t="s">
        <v>429</v>
      </c>
      <c r="H1212" s="16">
        <v>1</v>
      </c>
      <c r="I1212" s="17" t="s">
        <v>3237</v>
      </c>
      <c r="J1212" t="str">
        <f t="shared" si="37"/>
        <v>C25.3</v>
      </c>
      <c r="K1212" s="33" t="str">
        <f t="shared" si="38"/>
        <v/>
      </c>
    </row>
    <row r="1213" spans="1:11" x14ac:dyDescent="0.25">
      <c r="A1213" s="17" t="s">
        <v>426</v>
      </c>
      <c r="B1213" s="17" t="s">
        <v>427</v>
      </c>
      <c r="C1213" s="18">
        <v>42281</v>
      </c>
      <c r="D1213" s="18">
        <v>42287</v>
      </c>
      <c r="E1213" s="21">
        <v>6</v>
      </c>
      <c r="F1213" s="17" t="s">
        <v>194</v>
      </c>
      <c r="G1213" s="17" t="s">
        <v>195</v>
      </c>
      <c r="H1213" s="16">
        <v>2</v>
      </c>
      <c r="I1213" s="17" t="s">
        <v>3237</v>
      </c>
      <c r="J1213" t="str">
        <f t="shared" si="37"/>
        <v>C25.3, K85.9</v>
      </c>
      <c r="K1213" s="33" t="str">
        <f t="shared" si="38"/>
        <v/>
      </c>
    </row>
    <row r="1214" spans="1:11" x14ac:dyDescent="0.25">
      <c r="A1214" s="17" t="s">
        <v>426</v>
      </c>
      <c r="B1214" s="17" t="s">
        <v>427</v>
      </c>
      <c r="C1214" s="18">
        <v>42281</v>
      </c>
      <c r="D1214" s="18">
        <v>42287</v>
      </c>
      <c r="E1214" s="21">
        <v>6</v>
      </c>
      <c r="F1214" s="17" t="s">
        <v>1032</v>
      </c>
      <c r="G1214" s="17" t="s">
        <v>1033</v>
      </c>
      <c r="H1214" s="16">
        <v>3</v>
      </c>
      <c r="I1214" s="17" t="s">
        <v>3237</v>
      </c>
      <c r="J1214" t="str">
        <f t="shared" si="37"/>
        <v>C25.3, K85.9, E87.2</v>
      </c>
      <c r="K1214" s="33" t="str">
        <f t="shared" si="38"/>
        <v/>
      </c>
    </row>
    <row r="1215" spans="1:11" x14ac:dyDescent="0.25">
      <c r="A1215" s="17" t="s">
        <v>426</v>
      </c>
      <c r="B1215" s="17" t="s">
        <v>427</v>
      </c>
      <c r="C1215" s="18">
        <v>42281</v>
      </c>
      <c r="D1215" s="18">
        <v>42287</v>
      </c>
      <c r="E1215" s="21">
        <v>6</v>
      </c>
      <c r="F1215" s="17" t="s">
        <v>2717</v>
      </c>
      <c r="G1215" s="17" t="s">
        <v>3760</v>
      </c>
      <c r="H1215" s="16">
        <v>4</v>
      </c>
      <c r="I1215" s="17" t="s">
        <v>3237</v>
      </c>
      <c r="J1215" t="str">
        <f t="shared" si="37"/>
        <v>C25.3, K85.9, E87.2, K83.1</v>
      </c>
      <c r="K1215" s="33" t="str">
        <f t="shared" si="38"/>
        <v/>
      </c>
    </row>
    <row r="1216" spans="1:11" x14ac:dyDescent="0.25">
      <c r="A1216" s="17" t="s">
        <v>426</v>
      </c>
      <c r="B1216" s="17" t="s">
        <v>427</v>
      </c>
      <c r="C1216" s="18">
        <v>42281</v>
      </c>
      <c r="D1216" s="18">
        <v>42287</v>
      </c>
      <c r="E1216" s="21">
        <v>6</v>
      </c>
      <c r="F1216" s="17" t="s">
        <v>3816</v>
      </c>
      <c r="G1216" s="17" t="s">
        <v>3817</v>
      </c>
      <c r="H1216" s="16">
        <v>5</v>
      </c>
      <c r="I1216" s="17" t="s">
        <v>3237</v>
      </c>
      <c r="J1216" t="str">
        <f t="shared" si="37"/>
        <v>C25.3, K85.9, E87.2, K83.1, K22.10</v>
      </c>
      <c r="K1216" s="33" t="str">
        <f t="shared" si="38"/>
        <v/>
      </c>
    </row>
    <row r="1217" spans="1:11" x14ac:dyDescent="0.25">
      <c r="A1217" s="17" t="s">
        <v>426</v>
      </c>
      <c r="B1217" s="17" t="s">
        <v>427</v>
      </c>
      <c r="C1217" s="18">
        <v>42281</v>
      </c>
      <c r="D1217" s="18">
        <v>42287</v>
      </c>
      <c r="E1217" s="21">
        <v>6</v>
      </c>
      <c r="F1217" s="17" t="s">
        <v>1842</v>
      </c>
      <c r="G1217" s="17" t="s">
        <v>1843</v>
      </c>
      <c r="H1217" s="16">
        <v>6</v>
      </c>
      <c r="I1217" s="17" t="s">
        <v>3237</v>
      </c>
      <c r="J1217" t="str">
        <f t="shared" si="37"/>
        <v>C25.3, K85.9, E87.2, K83.1, K22.10, J44.9</v>
      </c>
      <c r="K1217" s="33" t="str">
        <f t="shared" si="38"/>
        <v/>
      </c>
    </row>
    <row r="1218" spans="1:11" x14ac:dyDescent="0.25">
      <c r="A1218" s="17" t="s">
        <v>426</v>
      </c>
      <c r="B1218" s="17" t="s">
        <v>427</v>
      </c>
      <c r="C1218" s="18">
        <v>42281</v>
      </c>
      <c r="D1218" s="18">
        <v>42287</v>
      </c>
      <c r="E1218" s="21">
        <v>6</v>
      </c>
      <c r="F1218" s="17" t="s">
        <v>3500</v>
      </c>
      <c r="G1218" s="17" t="s">
        <v>3501</v>
      </c>
      <c r="H1218" s="16">
        <v>7</v>
      </c>
      <c r="I1218" s="17" t="s">
        <v>3237</v>
      </c>
      <c r="J1218" t="str">
        <f t="shared" si="37"/>
        <v>C25.3, K85.9, E87.2, K83.1, K22.10, J44.9, K22.70</v>
      </c>
      <c r="K1218" s="33" t="str">
        <f t="shared" si="38"/>
        <v/>
      </c>
    </row>
    <row r="1219" spans="1:11" x14ac:dyDescent="0.25">
      <c r="A1219" s="17" t="s">
        <v>426</v>
      </c>
      <c r="B1219" s="17" t="s">
        <v>427</v>
      </c>
      <c r="C1219" s="18">
        <v>42281</v>
      </c>
      <c r="D1219" s="18">
        <v>42287</v>
      </c>
      <c r="E1219" s="21">
        <v>6</v>
      </c>
      <c r="F1219" s="17" t="s">
        <v>131</v>
      </c>
      <c r="G1219" s="17" t="s">
        <v>132</v>
      </c>
      <c r="H1219" s="16">
        <v>8</v>
      </c>
      <c r="I1219" s="17" t="s">
        <v>3237</v>
      </c>
      <c r="J1219" t="str">
        <f t="shared" si="37"/>
        <v>C25.3, K85.9, E87.2, K83.1, K22.10, J44.9, K22.70, K26.9</v>
      </c>
      <c r="K1219" s="33" t="str">
        <f t="shared" si="38"/>
        <v/>
      </c>
    </row>
    <row r="1220" spans="1:11" x14ac:dyDescent="0.25">
      <c r="A1220" s="17" t="s">
        <v>426</v>
      </c>
      <c r="B1220" s="17" t="s">
        <v>427</v>
      </c>
      <c r="C1220" s="18">
        <v>42281</v>
      </c>
      <c r="D1220" s="18">
        <v>42287</v>
      </c>
      <c r="E1220" s="21">
        <v>6</v>
      </c>
      <c r="F1220" s="17" t="s">
        <v>3862</v>
      </c>
      <c r="G1220" s="17" t="s">
        <v>3863</v>
      </c>
      <c r="H1220" s="16">
        <v>9</v>
      </c>
      <c r="I1220" s="17" t="s">
        <v>3237</v>
      </c>
      <c r="J1220" t="str">
        <f t="shared" si="37"/>
        <v>C25.3, K85.9, E87.2, K83.1, K22.10, J44.9, K22.70, K26.9, K81.9</v>
      </c>
      <c r="K1220" s="33" t="str">
        <f t="shared" si="38"/>
        <v/>
      </c>
    </row>
    <row r="1221" spans="1:11" x14ac:dyDescent="0.25">
      <c r="A1221" s="17" t="s">
        <v>426</v>
      </c>
      <c r="B1221" s="17" t="s">
        <v>427</v>
      </c>
      <c r="C1221" s="18">
        <v>42281</v>
      </c>
      <c r="D1221" s="18">
        <v>42287</v>
      </c>
      <c r="E1221" s="21">
        <v>6</v>
      </c>
      <c r="F1221" s="17" t="s">
        <v>286</v>
      </c>
      <c r="G1221" s="17" t="s">
        <v>287</v>
      </c>
      <c r="H1221" s="16">
        <v>10</v>
      </c>
      <c r="I1221" s="17" t="s">
        <v>3237</v>
      </c>
      <c r="J1221" t="str">
        <f t="shared" si="37"/>
        <v>C25.3, K85.9, E87.2, K83.1, K22.10, J44.9, K22.70, K26.9, K81.9, K21.9</v>
      </c>
      <c r="K1221" s="33" t="str">
        <f t="shared" si="38"/>
        <v/>
      </c>
    </row>
    <row r="1222" spans="1:11" x14ac:dyDescent="0.25">
      <c r="A1222" s="17" t="s">
        <v>426</v>
      </c>
      <c r="B1222" s="17" t="s">
        <v>427</v>
      </c>
      <c r="C1222" s="18">
        <v>42281</v>
      </c>
      <c r="D1222" s="18">
        <v>42287</v>
      </c>
      <c r="E1222" s="21">
        <v>6</v>
      </c>
      <c r="F1222" s="17" t="s">
        <v>3344</v>
      </c>
      <c r="G1222" s="17" t="s">
        <v>3345</v>
      </c>
      <c r="H1222" s="16">
        <v>11</v>
      </c>
      <c r="I1222" s="17" t="s">
        <v>13</v>
      </c>
      <c r="J1222" t="str">
        <f t="shared" ref="J1222:J1285" si="39">IF(B1222=B1221,J1221&amp;", "&amp;F1222,F1222)</f>
        <v>C25.3, K85.9, E87.2, K83.1, K22.10, J44.9, K22.70, K26.9, K81.9, K21.9, Z79.4</v>
      </c>
      <c r="K1222" s="33" t="str">
        <f t="shared" si="38"/>
        <v/>
      </c>
    </row>
    <row r="1223" spans="1:11" x14ac:dyDescent="0.25">
      <c r="A1223" s="17" t="s">
        <v>426</v>
      </c>
      <c r="B1223" s="17" t="s">
        <v>427</v>
      </c>
      <c r="C1223" s="18">
        <v>42281</v>
      </c>
      <c r="D1223" s="18">
        <v>42287</v>
      </c>
      <c r="E1223" s="21">
        <v>6</v>
      </c>
      <c r="F1223" s="17" t="s">
        <v>3235</v>
      </c>
      <c r="G1223" s="17" t="s">
        <v>3236</v>
      </c>
      <c r="H1223" s="16">
        <v>12</v>
      </c>
      <c r="I1223" s="17" t="s">
        <v>3237</v>
      </c>
      <c r="J1223" t="str">
        <f t="shared" si="39"/>
        <v>C25.3, K85.9, E87.2, K83.1, K22.10, J44.9, K22.70, K26.9, K81.9, K21.9, Z79.4, E03.9</v>
      </c>
      <c r="K1223" s="33" t="str">
        <f t="shared" si="38"/>
        <v/>
      </c>
    </row>
    <row r="1224" spans="1:11" x14ac:dyDescent="0.25">
      <c r="A1224" s="17" t="s">
        <v>426</v>
      </c>
      <c r="B1224" s="17" t="s">
        <v>427</v>
      </c>
      <c r="C1224" s="18">
        <v>42281</v>
      </c>
      <c r="D1224" s="18">
        <v>42287</v>
      </c>
      <c r="E1224" s="21">
        <v>6</v>
      </c>
      <c r="F1224" s="17" t="s">
        <v>594</v>
      </c>
      <c r="G1224" s="17" t="s">
        <v>595</v>
      </c>
      <c r="H1224" s="16">
        <v>13</v>
      </c>
      <c r="I1224" s="17" t="s">
        <v>3237</v>
      </c>
      <c r="J1224" t="str">
        <f t="shared" si="39"/>
        <v>C25.3, K85.9, E87.2, K83.1, K22.10, J44.9, K22.70, K26.9, K81.9, K21.9, Z79.4, E03.9, I10</v>
      </c>
      <c r="K1224" s="33" t="str">
        <f t="shared" si="38"/>
        <v/>
      </c>
    </row>
    <row r="1225" spans="1:11" x14ac:dyDescent="0.25">
      <c r="A1225" s="17" t="s">
        <v>426</v>
      </c>
      <c r="B1225" s="17" t="s">
        <v>427</v>
      </c>
      <c r="C1225" s="18">
        <v>42281</v>
      </c>
      <c r="D1225" s="18">
        <v>42287</v>
      </c>
      <c r="E1225" s="21">
        <v>6</v>
      </c>
      <c r="F1225" s="17" t="s">
        <v>3238</v>
      </c>
      <c r="G1225" s="17" t="s">
        <v>3239</v>
      </c>
      <c r="H1225" s="16">
        <v>14</v>
      </c>
      <c r="I1225" s="17" t="s">
        <v>3237</v>
      </c>
      <c r="J1225" t="str">
        <f t="shared" si="39"/>
        <v>C25.3, K85.9, E87.2, K83.1, K22.10, J44.9, K22.70, K26.9, K81.9, K21.9, Z79.4, E03.9, I10, E78.5</v>
      </c>
      <c r="K1225" s="33" t="str">
        <f t="shared" si="38"/>
        <v/>
      </c>
    </row>
    <row r="1226" spans="1:11" x14ac:dyDescent="0.25">
      <c r="A1226" s="17" t="s">
        <v>426</v>
      </c>
      <c r="B1226" s="17" t="s">
        <v>427</v>
      </c>
      <c r="C1226" s="18">
        <v>42281</v>
      </c>
      <c r="D1226" s="18">
        <v>42287</v>
      </c>
      <c r="E1226" s="21">
        <v>6</v>
      </c>
      <c r="F1226" s="17" t="s">
        <v>3858</v>
      </c>
      <c r="G1226" s="17" t="s">
        <v>3859</v>
      </c>
      <c r="H1226" s="16">
        <v>15</v>
      </c>
      <c r="I1226" s="17" t="s">
        <v>3237</v>
      </c>
      <c r="J1226" t="str">
        <f t="shared" si="39"/>
        <v>C25.3, K85.9, E87.2, K83.1, K22.10, J44.9, K22.70, K26.9, K81.9, K21.9, Z79.4, E03.9, I10, E78.5, F31.9</v>
      </c>
      <c r="K1226" s="33" t="str">
        <f t="shared" si="38"/>
        <v/>
      </c>
    </row>
    <row r="1227" spans="1:11" x14ac:dyDescent="0.25">
      <c r="A1227" s="17" t="s">
        <v>426</v>
      </c>
      <c r="B1227" s="17" t="s">
        <v>427</v>
      </c>
      <c r="C1227" s="18">
        <v>42281</v>
      </c>
      <c r="D1227" s="18">
        <v>42287</v>
      </c>
      <c r="E1227" s="21">
        <v>6</v>
      </c>
      <c r="F1227" s="17" t="s">
        <v>3267</v>
      </c>
      <c r="G1227" s="17" t="s">
        <v>3268</v>
      </c>
      <c r="H1227" s="16">
        <v>16</v>
      </c>
      <c r="I1227" s="17" t="s">
        <v>3237</v>
      </c>
      <c r="J1227" t="str">
        <f t="shared" si="39"/>
        <v>C25.3, K85.9, E87.2, K83.1, K22.10, J44.9, K22.70, K26.9, K81.9, K21.9, Z79.4, E03.9, I10, E78.5, F31.9, E11.9</v>
      </c>
      <c r="K1227" s="33" t="str">
        <f t="shared" si="38"/>
        <v/>
      </c>
    </row>
    <row r="1228" spans="1:11" x14ac:dyDescent="0.25">
      <c r="A1228" s="17" t="s">
        <v>426</v>
      </c>
      <c r="B1228" s="17" t="s">
        <v>427</v>
      </c>
      <c r="C1228" s="18">
        <v>42281</v>
      </c>
      <c r="D1228" s="18">
        <v>42287</v>
      </c>
      <c r="E1228" s="21">
        <v>6</v>
      </c>
      <c r="F1228" s="17" t="s">
        <v>3320</v>
      </c>
      <c r="G1228" s="17" t="s">
        <v>3321</v>
      </c>
      <c r="H1228" s="16">
        <v>17</v>
      </c>
      <c r="I1228" s="17" t="s">
        <v>3237</v>
      </c>
      <c r="J1228" t="str">
        <f t="shared" si="39"/>
        <v>C25.3, K85.9, E87.2, K83.1, K22.10, J44.9, K22.70, K26.9, K81.9, K21.9, Z79.4, E03.9, I10, E78.5, F31.9, E11.9, G47.33</v>
      </c>
      <c r="K1228" s="33" t="str">
        <f t="shared" si="38"/>
        <v/>
      </c>
    </row>
    <row r="1229" spans="1:11" x14ac:dyDescent="0.25">
      <c r="A1229" s="17" t="s">
        <v>426</v>
      </c>
      <c r="B1229" s="17" t="s">
        <v>427</v>
      </c>
      <c r="C1229" s="18">
        <v>42281</v>
      </c>
      <c r="D1229" s="18">
        <v>42287</v>
      </c>
      <c r="E1229" s="21">
        <v>6</v>
      </c>
      <c r="F1229" s="17" t="s">
        <v>3436</v>
      </c>
      <c r="G1229" s="17" t="s">
        <v>3437</v>
      </c>
      <c r="H1229" s="16">
        <v>18</v>
      </c>
      <c r="I1229" s="17" t="s">
        <v>13</v>
      </c>
      <c r="J1229" t="str">
        <f t="shared" si="39"/>
        <v>C25.3, K85.9, E87.2, K83.1, K22.10, J44.9, K22.70, K26.9, K81.9, K21.9, Z79.4, E03.9, I10, E78.5, F31.9, E11.9, G47.33, Z86.73</v>
      </c>
      <c r="K1229" s="33" t="str">
        <f t="shared" si="38"/>
        <v/>
      </c>
    </row>
    <row r="1230" spans="1:11" x14ac:dyDescent="0.25">
      <c r="A1230" s="17" t="s">
        <v>426</v>
      </c>
      <c r="B1230" s="17" t="s">
        <v>427</v>
      </c>
      <c r="C1230" s="18">
        <v>42281</v>
      </c>
      <c r="D1230" s="18">
        <v>42287</v>
      </c>
      <c r="E1230" s="21">
        <v>6</v>
      </c>
      <c r="F1230" s="17" t="s">
        <v>3402</v>
      </c>
      <c r="G1230" s="17" t="s">
        <v>3403</v>
      </c>
      <c r="H1230" s="16">
        <v>19</v>
      </c>
      <c r="I1230" s="17" t="s">
        <v>3237</v>
      </c>
      <c r="J1230" t="str">
        <f t="shared" si="39"/>
        <v>C25.3, K85.9, E87.2, K83.1, K22.10, J44.9, K22.70, K26.9, K81.9, K21.9, Z79.4, E03.9, I10, E78.5, F31.9, E11.9, G47.33, Z86.73, F17.210</v>
      </c>
      <c r="K1230" s="33" t="str">
        <f t="shared" si="38"/>
        <v/>
      </c>
    </row>
    <row r="1231" spans="1:11" x14ac:dyDescent="0.25">
      <c r="A1231" s="17" t="s">
        <v>426</v>
      </c>
      <c r="B1231" s="17" t="s">
        <v>427</v>
      </c>
      <c r="C1231" s="18">
        <v>42281</v>
      </c>
      <c r="D1231" s="18">
        <v>42287</v>
      </c>
      <c r="E1231" s="21">
        <v>6</v>
      </c>
      <c r="F1231" s="17" t="s">
        <v>934</v>
      </c>
      <c r="G1231" s="17" t="s">
        <v>935</v>
      </c>
      <c r="H1231" s="16">
        <v>20</v>
      </c>
      <c r="I1231" s="17" t="s">
        <v>3237</v>
      </c>
      <c r="J1231" t="str">
        <f t="shared" si="39"/>
        <v>C25.3, K85.9, E87.2, K83.1, K22.10, J44.9, K22.70, K26.9, K81.9, K21.9, Z79.4, E03.9, I10, E78.5, F31.9, E11.9, G47.33, Z86.73, F17.210, E87.6</v>
      </c>
      <c r="K1231" s="33" t="str">
        <f t="shared" si="38"/>
        <v/>
      </c>
    </row>
    <row r="1232" spans="1:11" x14ac:dyDescent="0.25">
      <c r="A1232" s="17" t="s">
        <v>426</v>
      </c>
      <c r="B1232" s="17" t="s">
        <v>427</v>
      </c>
      <c r="C1232" s="18">
        <v>42281</v>
      </c>
      <c r="D1232" s="18">
        <v>42287</v>
      </c>
      <c r="E1232" s="21">
        <v>6</v>
      </c>
      <c r="F1232" s="17" t="s">
        <v>3388</v>
      </c>
      <c r="G1232" s="17" t="s">
        <v>3389</v>
      </c>
      <c r="H1232" s="16">
        <v>21</v>
      </c>
      <c r="I1232" s="17" t="s">
        <v>3237</v>
      </c>
      <c r="J1232" t="str">
        <f t="shared" si="39"/>
        <v>C25.3, K85.9, E87.2, K83.1, K22.10, J44.9, K22.70, K26.9, K81.9, K21.9, Z79.4, E03.9, I10, E78.5, F31.9, E11.9, G47.33, Z86.73, F17.210, E87.6, F41.9</v>
      </c>
      <c r="K1232" s="33" t="str">
        <f t="shared" si="38"/>
        <v/>
      </c>
    </row>
    <row r="1233" spans="1:11" x14ac:dyDescent="0.25">
      <c r="A1233" s="17" t="s">
        <v>426</v>
      </c>
      <c r="B1233" s="17" t="s">
        <v>427</v>
      </c>
      <c r="C1233" s="18">
        <v>42281</v>
      </c>
      <c r="D1233" s="18">
        <v>42287</v>
      </c>
      <c r="E1233" s="21">
        <v>6</v>
      </c>
      <c r="F1233" s="17" t="s">
        <v>3860</v>
      </c>
      <c r="G1233" s="17" t="s">
        <v>3861</v>
      </c>
      <c r="H1233" s="16">
        <v>22</v>
      </c>
      <c r="I1233" s="17" t="s">
        <v>3237</v>
      </c>
      <c r="J1233" t="str">
        <f t="shared" si="39"/>
        <v>C25.3, K85.9, E87.2, K83.1, K22.10, J44.9, K22.70, K26.9, K81.9, K21.9, Z79.4, E03.9, I10, E78.5, F31.9, E11.9, G47.33, Z86.73, F17.210, E87.6, F41.9, K29.90</v>
      </c>
      <c r="K1233" s="33" t="str">
        <f t="shared" si="38"/>
        <v/>
      </c>
    </row>
    <row r="1234" spans="1:11" x14ac:dyDescent="0.25">
      <c r="A1234" s="17" t="s">
        <v>426</v>
      </c>
      <c r="B1234" s="17" t="s">
        <v>427</v>
      </c>
      <c r="C1234" s="18">
        <v>42281</v>
      </c>
      <c r="D1234" s="18">
        <v>42287</v>
      </c>
      <c r="E1234" s="21">
        <v>6</v>
      </c>
      <c r="F1234" s="17" t="s">
        <v>3248</v>
      </c>
      <c r="G1234" s="17" t="s">
        <v>3249</v>
      </c>
      <c r="H1234" s="16">
        <v>23</v>
      </c>
      <c r="I1234" s="17" t="s">
        <v>3237</v>
      </c>
      <c r="J1234" t="str">
        <f t="shared" si="39"/>
        <v>C25.3, K85.9, E87.2, K83.1, K22.10, J44.9, K22.70, K26.9, K81.9, K21.9, Z79.4, E03.9, I10, E78.5, F31.9, E11.9, G47.33, Z86.73, F17.210, E87.6, F41.9, K29.90, K44.9</v>
      </c>
      <c r="K1234" s="33" t="str">
        <f t="shared" si="38"/>
        <v>Last</v>
      </c>
    </row>
    <row r="1235" spans="1:11" x14ac:dyDescent="0.25">
      <c r="A1235" s="17" t="s">
        <v>434</v>
      </c>
      <c r="B1235" s="17" t="s">
        <v>435</v>
      </c>
      <c r="C1235" s="18">
        <v>42358</v>
      </c>
      <c r="D1235" s="18">
        <v>42369</v>
      </c>
      <c r="E1235" s="21">
        <v>11</v>
      </c>
      <c r="F1235" s="17" t="s">
        <v>436</v>
      </c>
      <c r="G1235" s="17" t="s">
        <v>437</v>
      </c>
      <c r="H1235" s="16">
        <v>1</v>
      </c>
      <c r="I1235" s="17" t="s">
        <v>3237</v>
      </c>
      <c r="J1235" t="str">
        <f t="shared" si="39"/>
        <v>F10.231</v>
      </c>
      <c r="K1235" s="33" t="str">
        <f t="shared" si="38"/>
        <v/>
      </c>
    </row>
    <row r="1236" spans="1:11" x14ac:dyDescent="0.25">
      <c r="A1236" s="17" t="s">
        <v>434</v>
      </c>
      <c r="B1236" s="17" t="s">
        <v>435</v>
      </c>
      <c r="C1236" s="18">
        <v>42358</v>
      </c>
      <c r="D1236" s="18">
        <v>42369</v>
      </c>
      <c r="E1236" s="21">
        <v>11</v>
      </c>
      <c r="F1236" s="17" t="s">
        <v>1032</v>
      </c>
      <c r="G1236" s="17" t="s">
        <v>1033</v>
      </c>
      <c r="H1236" s="16">
        <v>2</v>
      </c>
      <c r="I1236" s="17" t="s">
        <v>3237</v>
      </c>
      <c r="J1236" t="str">
        <f t="shared" si="39"/>
        <v>F10.231, E87.2</v>
      </c>
      <c r="K1236" s="33" t="str">
        <f t="shared" si="38"/>
        <v/>
      </c>
    </row>
    <row r="1237" spans="1:11" x14ac:dyDescent="0.25">
      <c r="A1237" s="17" t="s">
        <v>434</v>
      </c>
      <c r="B1237" s="17" t="s">
        <v>435</v>
      </c>
      <c r="C1237" s="18">
        <v>42358</v>
      </c>
      <c r="D1237" s="18">
        <v>42369</v>
      </c>
      <c r="E1237" s="21">
        <v>11</v>
      </c>
      <c r="F1237" s="17" t="s">
        <v>1938</v>
      </c>
      <c r="G1237" s="17" t="s">
        <v>1939</v>
      </c>
      <c r="H1237" s="16">
        <v>3</v>
      </c>
      <c r="I1237" s="17" t="s">
        <v>3237</v>
      </c>
      <c r="J1237" t="str">
        <f t="shared" si="39"/>
        <v>F10.231, E87.2, K76.6</v>
      </c>
      <c r="K1237" s="33" t="str">
        <f t="shared" si="38"/>
        <v/>
      </c>
    </row>
    <row r="1238" spans="1:11" x14ac:dyDescent="0.25">
      <c r="A1238" s="17" t="s">
        <v>434</v>
      </c>
      <c r="B1238" s="17" t="s">
        <v>435</v>
      </c>
      <c r="C1238" s="18">
        <v>42358</v>
      </c>
      <c r="D1238" s="18">
        <v>42369</v>
      </c>
      <c r="E1238" s="21">
        <v>11</v>
      </c>
      <c r="F1238" s="17" t="s">
        <v>3380</v>
      </c>
      <c r="G1238" s="17" t="s">
        <v>3381</v>
      </c>
      <c r="H1238" s="16">
        <v>4</v>
      </c>
      <c r="I1238" s="17" t="s">
        <v>3237</v>
      </c>
      <c r="J1238" t="str">
        <f t="shared" si="39"/>
        <v>F10.231, E87.2, K76.6, I85.00</v>
      </c>
      <c r="K1238" s="33" t="str">
        <f t="shared" ref="K1238:K1301" si="40">IF(B1238&lt;&gt;B1239,"Last","")</f>
        <v/>
      </c>
    </row>
    <row r="1239" spans="1:11" x14ac:dyDescent="0.25">
      <c r="A1239" s="17" t="s">
        <v>434</v>
      </c>
      <c r="B1239" s="17" t="s">
        <v>435</v>
      </c>
      <c r="C1239" s="18">
        <v>42358</v>
      </c>
      <c r="D1239" s="18">
        <v>42369</v>
      </c>
      <c r="E1239" s="21">
        <v>11</v>
      </c>
      <c r="F1239" s="17" t="s">
        <v>1307</v>
      </c>
      <c r="G1239" s="17" t="s">
        <v>1308</v>
      </c>
      <c r="H1239" s="16">
        <v>5</v>
      </c>
      <c r="I1239" s="17" t="s">
        <v>3237</v>
      </c>
      <c r="J1239" t="str">
        <f t="shared" si="39"/>
        <v>F10.231, E87.2, K76.6, I85.00, K80.00</v>
      </c>
      <c r="K1239" s="33" t="str">
        <f t="shared" si="40"/>
        <v/>
      </c>
    </row>
    <row r="1240" spans="1:11" x14ac:dyDescent="0.25">
      <c r="A1240" s="17" t="s">
        <v>434</v>
      </c>
      <c r="B1240" s="17" t="s">
        <v>435</v>
      </c>
      <c r="C1240" s="18">
        <v>42358</v>
      </c>
      <c r="D1240" s="18">
        <v>42369</v>
      </c>
      <c r="E1240" s="21">
        <v>11</v>
      </c>
      <c r="F1240" s="17" t="s">
        <v>48</v>
      </c>
      <c r="G1240" s="17" t="s">
        <v>49</v>
      </c>
      <c r="H1240" s="16">
        <v>6</v>
      </c>
      <c r="I1240" s="17" t="s">
        <v>3331</v>
      </c>
      <c r="J1240" t="str">
        <f t="shared" si="39"/>
        <v>F10.231, E87.2, K76.6, I85.00, K80.00, I95.9</v>
      </c>
      <c r="K1240" s="33" t="str">
        <f t="shared" si="40"/>
        <v/>
      </c>
    </row>
    <row r="1241" spans="1:11" x14ac:dyDescent="0.25">
      <c r="A1241" s="17" t="s">
        <v>434</v>
      </c>
      <c r="B1241" s="17" t="s">
        <v>435</v>
      </c>
      <c r="C1241" s="18">
        <v>42358</v>
      </c>
      <c r="D1241" s="18">
        <v>42369</v>
      </c>
      <c r="E1241" s="21">
        <v>11</v>
      </c>
      <c r="F1241" s="17" t="s">
        <v>3362</v>
      </c>
      <c r="G1241" s="17" t="s">
        <v>3363</v>
      </c>
      <c r="H1241" s="16">
        <v>7</v>
      </c>
      <c r="I1241" s="17" t="s">
        <v>3237</v>
      </c>
      <c r="J1241" t="str">
        <f t="shared" si="39"/>
        <v>F10.231, E87.2, K76.6, I85.00, K80.00, I95.9, D69.6</v>
      </c>
      <c r="K1241" s="33" t="str">
        <f t="shared" si="40"/>
        <v/>
      </c>
    </row>
    <row r="1242" spans="1:11" x14ac:dyDescent="0.25">
      <c r="A1242" s="17" t="s">
        <v>434</v>
      </c>
      <c r="B1242" s="17" t="s">
        <v>435</v>
      </c>
      <c r="C1242" s="18">
        <v>42358</v>
      </c>
      <c r="D1242" s="18">
        <v>42369</v>
      </c>
      <c r="E1242" s="21">
        <v>11</v>
      </c>
      <c r="F1242" s="17" t="s">
        <v>143</v>
      </c>
      <c r="G1242" s="17" t="s">
        <v>144</v>
      </c>
      <c r="H1242" s="16">
        <v>8</v>
      </c>
      <c r="I1242" s="17" t="s">
        <v>3237</v>
      </c>
      <c r="J1242" t="str">
        <f t="shared" si="39"/>
        <v>F10.231, E87.2, K76.6, I85.00, K80.00, I95.9, D69.6, K92.2</v>
      </c>
      <c r="K1242" s="33" t="str">
        <f t="shared" si="40"/>
        <v/>
      </c>
    </row>
    <row r="1243" spans="1:11" x14ac:dyDescent="0.25">
      <c r="A1243" s="17" t="s">
        <v>434</v>
      </c>
      <c r="B1243" s="17" t="s">
        <v>435</v>
      </c>
      <c r="C1243" s="18">
        <v>42358</v>
      </c>
      <c r="D1243" s="18">
        <v>42369</v>
      </c>
      <c r="E1243" s="21">
        <v>11</v>
      </c>
      <c r="F1243" s="17" t="s">
        <v>323</v>
      </c>
      <c r="G1243" s="17" t="s">
        <v>324</v>
      </c>
      <c r="H1243" s="16">
        <v>9</v>
      </c>
      <c r="I1243" s="17" t="s">
        <v>3237</v>
      </c>
      <c r="J1243" t="str">
        <f t="shared" si="39"/>
        <v>F10.231, E87.2, K76.6, I85.00, K80.00, I95.9, D69.6, K92.2, K50.90</v>
      </c>
      <c r="K1243" s="33" t="str">
        <f t="shared" si="40"/>
        <v/>
      </c>
    </row>
    <row r="1244" spans="1:11" x14ac:dyDescent="0.25">
      <c r="A1244" s="17" t="s">
        <v>434</v>
      </c>
      <c r="B1244" s="17" t="s">
        <v>435</v>
      </c>
      <c r="C1244" s="18">
        <v>42358</v>
      </c>
      <c r="D1244" s="18">
        <v>42369</v>
      </c>
      <c r="E1244" s="21">
        <v>11</v>
      </c>
      <c r="F1244" s="17" t="s">
        <v>1248</v>
      </c>
      <c r="G1244" s="17" t="s">
        <v>1249</v>
      </c>
      <c r="H1244" s="16">
        <v>10</v>
      </c>
      <c r="I1244" s="17" t="s">
        <v>3237</v>
      </c>
      <c r="J1244" t="str">
        <f t="shared" si="39"/>
        <v>F10.231, E87.2, K76.6, I85.00, K80.00, I95.9, D69.6, K92.2, K50.90, K70.40</v>
      </c>
      <c r="K1244" s="33" t="str">
        <f t="shared" si="40"/>
        <v/>
      </c>
    </row>
    <row r="1245" spans="1:11" x14ac:dyDescent="0.25">
      <c r="A1245" s="17" t="s">
        <v>434</v>
      </c>
      <c r="B1245" s="17" t="s">
        <v>435</v>
      </c>
      <c r="C1245" s="18">
        <v>42358</v>
      </c>
      <c r="D1245" s="18">
        <v>42369</v>
      </c>
      <c r="E1245" s="21">
        <v>11</v>
      </c>
      <c r="F1245" s="17" t="s">
        <v>1353</v>
      </c>
      <c r="G1245" s="17" t="s">
        <v>1354</v>
      </c>
      <c r="H1245" s="16">
        <v>11</v>
      </c>
      <c r="I1245" s="17" t="s">
        <v>3237</v>
      </c>
      <c r="J1245" t="str">
        <f t="shared" si="39"/>
        <v>F10.231, E87.2, K76.6, I85.00, K80.00, I95.9, D69.6, K92.2, K50.90, K70.40, K70.31</v>
      </c>
      <c r="K1245" s="33" t="str">
        <f t="shared" si="40"/>
        <v/>
      </c>
    </row>
    <row r="1246" spans="1:11" x14ac:dyDescent="0.25">
      <c r="A1246" s="17" t="s">
        <v>434</v>
      </c>
      <c r="B1246" s="17" t="s">
        <v>435</v>
      </c>
      <c r="C1246" s="18">
        <v>42358</v>
      </c>
      <c r="D1246" s="18">
        <v>42369</v>
      </c>
      <c r="E1246" s="21">
        <v>11</v>
      </c>
      <c r="F1246" s="17" t="s">
        <v>1919</v>
      </c>
      <c r="G1246" s="17" t="s">
        <v>1920</v>
      </c>
      <c r="H1246" s="16">
        <v>12</v>
      </c>
      <c r="I1246" s="17" t="s">
        <v>3237</v>
      </c>
      <c r="J1246" t="str">
        <f t="shared" si="39"/>
        <v>F10.231, E87.2, K76.6, I85.00, K80.00, I95.9, D69.6, K92.2, K50.90, K70.40, K70.31, D50.0</v>
      </c>
      <c r="K1246" s="33" t="str">
        <f t="shared" si="40"/>
        <v/>
      </c>
    </row>
    <row r="1247" spans="1:11" x14ac:dyDescent="0.25">
      <c r="A1247" s="17" t="s">
        <v>434</v>
      </c>
      <c r="B1247" s="17" t="s">
        <v>435</v>
      </c>
      <c r="C1247" s="18">
        <v>42358</v>
      </c>
      <c r="D1247" s="18">
        <v>42369</v>
      </c>
      <c r="E1247" s="21">
        <v>11</v>
      </c>
      <c r="F1247" s="17" t="s">
        <v>3866</v>
      </c>
      <c r="G1247" s="17" t="s">
        <v>3867</v>
      </c>
      <c r="H1247" s="16">
        <v>13</v>
      </c>
      <c r="I1247" s="17" t="s">
        <v>3237</v>
      </c>
      <c r="J1247" t="str">
        <f t="shared" si="39"/>
        <v>F10.231, E87.2, K76.6, I85.00, K80.00, I95.9, D69.6, K92.2, K50.90, K70.40, K70.31, D50.0, K31.89</v>
      </c>
      <c r="K1247" s="33" t="str">
        <f t="shared" si="40"/>
        <v/>
      </c>
    </row>
    <row r="1248" spans="1:11" x14ac:dyDescent="0.25">
      <c r="A1248" s="17" t="s">
        <v>434</v>
      </c>
      <c r="B1248" s="17" t="s">
        <v>435</v>
      </c>
      <c r="C1248" s="18">
        <v>42358</v>
      </c>
      <c r="D1248" s="18">
        <v>42369</v>
      </c>
      <c r="E1248" s="21">
        <v>11</v>
      </c>
      <c r="F1248" s="17" t="s">
        <v>594</v>
      </c>
      <c r="G1248" s="17" t="s">
        <v>595</v>
      </c>
      <c r="H1248" s="16">
        <v>14</v>
      </c>
      <c r="I1248" s="17" t="s">
        <v>3237</v>
      </c>
      <c r="J1248" t="str">
        <f t="shared" si="39"/>
        <v>F10.231, E87.2, K76.6, I85.00, K80.00, I95.9, D69.6, K92.2, K50.90, K70.40, K70.31, D50.0, K31.89, I10</v>
      </c>
      <c r="K1248" s="33" t="str">
        <f t="shared" si="40"/>
        <v/>
      </c>
    </row>
    <row r="1249" spans="1:11" x14ac:dyDescent="0.25">
      <c r="A1249" s="17" t="s">
        <v>434</v>
      </c>
      <c r="B1249" s="17" t="s">
        <v>435</v>
      </c>
      <c r="C1249" s="18">
        <v>42358</v>
      </c>
      <c r="D1249" s="18">
        <v>42369</v>
      </c>
      <c r="E1249" s="21">
        <v>11</v>
      </c>
      <c r="F1249" s="17" t="s">
        <v>3587</v>
      </c>
      <c r="G1249" s="17" t="s">
        <v>3588</v>
      </c>
      <c r="H1249" s="16">
        <v>15</v>
      </c>
      <c r="I1249" s="17" t="s">
        <v>3237</v>
      </c>
      <c r="J1249" t="str">
        <f t="shared" si="39"/>
        <v>F10.231, E87.2, K76.6, I85.00, K80.00, I95.9, D69.6, K92.2, K50.90, K70.40, K70.31, D50.0, K31.89, I10, B19.20</v>
      </c>
      <c r="K1249" s="33" t="str">
        <f t="shared" si="40"/>
        <v/>
      </c>
    </row>
    <row r="1250" spans="1:11" x14ac:dyDescent="0.25">
      <c r="A1250" s="17" t="s">
        <v>434</v>
      </c>
      <c r="B1250" s="17" t="s">
        <v>435</v>
      </c>
      <c r="C1250" s="18">
        <v>42358</v>
      </c>
      <c r="D1250" s="18">
        <v>42369</v>
      </c>
      <c r="E1250" s="21">
        <v>11</v>
      </c>
      <c r="F1250" s="17" t="s">
        <v>128</v>
      </c>
      <c r="G1250" s="17" t="s">
        <v>129</v>
      </c>
      <c r="H1250" s="16">
        <v>16</v>
      </c>
      <c r="I1250" s="17" t="s">
        <v>3237</v>
      </c>
      <c r="J1250" t="str">
        <f t="shared" si="39"/>
        <v>F10.231, E87.2, K76.6, I85.00, K80.00, I95.9, D69.6, K92.2, K50.90, K70.40, K70.31, D50.0, K31.89, I10, B19.20, K29.70</v>
      </c>
      <c r="K1250" s="33" t="str">
        <f t="shared" si="40"/>
        <v/>
      </c>
    </row>
    <row r="1251" spans="1:11" x14ac:dyDescent="0.25">
      <c r="A1251" s="17" t="s">
        <v>434</v>
      </c>
      <c r="B1251" s="17" t="s">
        <v>435</v>
      </c>
      <c r="C1251" s="18">
        <v>42358</v>
      </c>
      <c r="D1251" s="18">
        <v>42369</v>
      </c>
      <c r="E1251" s="21">
        <v>11</v>
      </c>
      <c r="F1251" s="17" t="s">
        <v>3864</v>
      </c>
      <c r="G1251" s="17" t="s">
        <v>3865</v>
      </c>
      <c r="H1251" s="16">
        <v>17</v>
      </c>
      <c r="I1251" s="17" t="s">
        <v>3331</v>
      </c>
      <c r="J1251" t="str">
        <f t="shared" si="39"/>
        <v>F10.231, E87.2, K76.6, I85.00, K80.00, I95.9, D69.6, K92.2, K50.90, K70.40, K70.31, D50.0, K31.89, I10, B19.20, K29.70, F22</v>
      </c>
      <c r="K1251" s="33" t="str">
        <f t="shared" si="40"/>
        <v/>
      </c>
    </row>
    <row r="1252" spans="1:11" x14ac:dyDescent="0.25">
      <c r="A1252" s="17" t="s">
        <v>434</v>
      </c>
      <c r="B1252" s="17" t="s">
        <v>435</v>
      </c>
      <c r="C1252" s="18">
        <v>42358</v>
      </c>
      <c r="D1252" s="18">
        <v>42369</v>
      </c>
      <c r="E1252" s="21">
        <v>11</v>
      </c>
      <c r="F1252" s="17" t="s">
        <v>934</v>
      </c>
      <c r="G1252" s="17" t="s">
        <v>935</v>
      </c>
      <c r="H1252" s="16">
        <v>18</v>
      </c>
      <c r="I1252" s="17" t="s">
        <v>3331</v>
      </c>
      <c r="J1252" t="str">
        <f t="shared" si="39"/>
        <v>F10.231, E87.2, K76.6, I85.00, K80.00, I95.9, D69.6, K92.2, K50.90, K70.40, K70.31, D50.0, K31.89, I10, B19.20, K29.70, F22, E87.6</v>
      </c>
      <c r="K1252" s="33" t="str">
        <f t="shared" si="40"/>
        <v/>
      </c>
    </row>
    <row r="1253" spans="1:11" x14ac:dyDescent="0.25">
      <c r="A1253" s="17" t="s">
        <v>434</v>
      </c>
      <c r="B1253" s="17" t="s">
        <v>435</v>
      </c>
      <c r="C1253" s="18">
        <v>42358</v>
      </c>
      <c r="D1253" s="18">
        <v>42369</v>
      </c>
      <c r="E1253" s="21">
        <v>11</v>
      </c>
      <c r="F1253" s="17" t="s">
        <v>3366</v>
      </c>
      <c r="G1253" s="17" t="s">
        <v>3367</v>
      </c>
      <c r="H1253" s="16">
        <v>19</v>
      </c>
      <c r="I1253" s="17" t="s">
        <v>3331</v>
      </c>
      <c r="J1253" t="str">
        <f t="shared" si="39"/>
        <v>F10.231, E87.2, K76.6, I85.00, K80.00, I95.9, D69.6, K92.2, K50.90, K70.40, K70.31, D50.0, K31.89, I10, B19.20, K29.70, F22, E87.6, E83.42</v>
      </c>
      <c r="K1253" s="33" t="str">
        <f t="shared" si="40"/>
        <v/>
      </c>
    </row>
    <row r="1254" spans="1:11" x14ac:dyDescent="0.25">
      <c r="A1254" s="17" t="s">
        <v>434</v>
      </c>
      <c r="B1254" s="17" t="s">
        <v>435</v>
      </c>
      <c r="C1254" s="18">
        <v>42358</v>
      </c>
      <c r="D1254" s="18">
        <v>42369</v>
      </c>
      <c r="E1254" s="21">
        <v>11</v>
      </c>
      <c r="F1254" s="17" t="s">
        <v>3870</v>
      </c>
      <c r="G1254" s="17" t="s">
        <v>3871</v>
      </c>
      <c r="H1254" s="16">
        <v>20</v>
      </c>
      <c r="I1254" s="17" t="s">
        <v>3237</v>
      </c>
      <c r="J1254" t="str">
        <f t="shared" si="39"/>
        <v>F10.231, E87.2, K76.6, I85.00, K80.00, I95.9, D69.6, K92.2, K50.90, K70.40, K70.31, D50.0, K31.89, I10, B19.20, K29.70, F22, E87.6, E83.42, R16.1</v>
      </c>
      <c r="K1254" s="33" t="str">
        <f t="shared" si="40"/>
        <v/>
      </c>
    </row>
    <row r="1255" spans="1:11" x14ac:dyDescent="0.25">
      <c r="A1255" s="17" t="s">
        <v>434</v>
      </c>
      <c r="B1255" s="17" t="s">
        <v>435</v>
      </c>
      <c r="C1255" s="18">
        <v>42358</v>
      </c>
      <c r="D1255" s="18">
        <v>42369</v>
      </c>
      <c r="E1255" s="21">
        <v>11</v>
      </c>
      <c r="F1255" s="17" t="s">
        <v>3518</v>
      </c>
      <c r="G1255" s="17" t="s">
        <v>3519</v>
      </c>
      <c r="H1255" s="16">
        <v>21</v>
      </c>
      <c r="I1255" s="17" t="s">
        <v>3331</v>
      </c>
      <c r="J1255" t="str">
        <f t="shared" si="39"/>
        <v>F10.231, E87.2, K76.6, I85.00, K80.00, I95.9, D69.6, K92.2, K50.90, K70.40, K70.31, D50.0, K31.89, I10, B19.20, K29.70, F22, E87.6, E83.42, R16.1, R06.00</v>
      </c>
      <c r="K1255" s="33" t="str">
        <f t="shared" si="40"/>
        <v/>
      </c>
    </row>
    <row r="1256" spans="1:11" x14ac:dyDescent="0.25">
      <c r="A1256" s="17" t="s">
        <v>434</v>
      </c>
      <c r="B1256" s="17" t="s">
        <v>435</v>
      </c>
      <c r="C1256" s="18">
        <v>42358</v>
      </c>
      <c r="D1256" s="18">
        <v>42369</v>
      </c>
      <c r="E1256" s="21">
        <v>11</v>
      </c>
      <c r="F1256" s="17" t="s">
        <v>3868</v>
      </c>
      <c r="G1256" s="17" t="s">
        <v>3869</v>
      </c>
      <c r="H1256" s="16">
        <v>22</v>
      </c>
      <c r="I1256" s="17" t="s">
        <v>3331</v>
      </c>
      <c r="J1256" t="str">
        <f t="shared" si="39"/>
        <v>F10.231, E87.2, K76.6, I85.00, K80.00, I95.9, D69.6, K92.2, K50.90, K70.40, K70.31, D50.0, K31.89, I10, B19.20, K29.70, F22, E87.6, E83.42, R16.1, R06.00, N39.490</v>
      </c>
      <c r="K1256" s="33" t="str">
        <f t="shared" si="40"/>
        <v/>
      </c>
    </row>
    <row r="1257" spans="1:11" x14ac:dyDescent="0.25">
      <c r="A1257" s="17" t="s">
        <v>434</v>
      </c>
      <c r="B1257" s="17" t="s">
        <v>435</v>
      </c>
      <c r="C1257" s="18">
        <v>42358</v>
      </c>
      <c r="D1257" s="18">
        <v>42369</v>
      </c>
      <c r="E1257" s="21">
        <v>11</v>
      </c>
      <c r="F1257" s="17" t="s">
        <v>1715</v>
      </c>
      <c r="G1257" s="17" t="s">
        <v>1716</v>
      </c>
      <c r="H1257" s="16">
        <v>23</v>
      </c>
      <c r="I1257" s="17" t="s">
        <v>3237</v>
      </c>
      <c r="J1257" t="str">
        <f t="shared" si="39"/>
        <v>F10.231, E87.2, K76.6, I85.00, K80.00, I95.9, D69.6, K92.2, K50.90, K70.40, K70.31, D50.0, K31.89, I10, B19.20, K29.70, F22, E87.6, E83.42, R16.1, R06.00, N39.490, G40.909</v>
      </c>
      <c r="K1257" s="33" t="str">
        <f t="shared" si="40"/>
        <v/>
      </c>
    </row>
    <row r="1258" spans="1:11" x14ac:dyDescent="0.25">
      <c r="A1258" s="17" t="s">
        <v>434</v>
      </c>
      <c r="B1258" s="17" t="s">
        <v>435</v>
      </c>
      <c r="C1258" s="18">
        <v>42358</v>
      </c>
      <c r="D1258" s="18">
        <v>42369</v>
      </c>
      <c r="E1258" s="21">
        <v>11</v>
      </c>
      <c r="F1258" s="17" t="s">
        <v>3565</v>
      </c>
      <c r="G1258" s="17" t="s">
        <v>3566</v>
      </c>
      <c r="H1258" s="16">
        <v>24</v>
      </c>
      <c r="I1258" s="17" t="s">
        <v>3237</v>
      </c>
      <c r="J1258" t="str">
        <f t="shared" si="39"/>
        <v>F10.231, E87.2, K76.6, I85.00, K80.00, I95.9, D69.6, K92.2, K50.90, K70.40, K70.31, D50.0, K31.89, I10, B19.20, K29.70, F22, E87.6, E83.42, R16.1, R06.00, N39.490, G40.909, G62.9</v>
      </c>
      <c r="K1258" s="33" t="str">
        <f t="shared" si="40"/>
        <v/>
      </c>
    </row>
    <row r="1259" spans="1:11" x14ac:dyDescent="0.25">
      <c r="A1259" s="17" t="s">
        <v>434</v>
      </c>
      <c r="B1259" s="17" t="s">
        <v>435</v>
      </c>
      <c r="C1259" s="18">
        <v>42358</v>
      </c>
      <c r="D1259" s="18">
        <v>42369</v>
      </c>
      <c r="E1259" s="21">
        <v>11</v>
      </c>
      <c r="F1259" s="17" t="s">
        <v>3858</v>
      </c>
      <c r="G1259" s="17" t="s">
        <v>3859</v>
      </c>
      <c r="H1259" s="16">
        <v>25</v>
      </c>
      <c r="I1259" s="17" t="s">
        <v>3237</v>
      </c>
      <c r="J1259" t="str">
        <f t="shared" si="39"/>
        <v>F10.231, E87.2, K76.6, I85.00, K80.00, I95.9, D69.6, K92.2, K50.90, K70.40, K70.31, D50.0, K31.89, I10, B19.20, K29.70, F22, E87.6, E83.42, R16.1, R06.00, N39.490, G40.909, G62.9, F31.9</v>
      </c>
      <c r="K1259" s="33" t="str">
        <f t="shared" si="40"/>
        <v/>
      </c>
    </row>
    <row r="1260" spans="1:11" x14ac:dyDescent="0.25">
      <c r="A1260" s="17" t="s">
        <v>434</v>
      </c>
      <c r="B1260" s="17" t="s">
        <v>435</v>
      </c>
      <c r="C1260" s="18">
        <v>42358</v>
      </c>
      <c r="D1260" s="18">
        <v>42369</v>
      </c>
      <c r="E1260" s="21">
        <v>11</v>
      </c>
      <c r="F1260" s="17" t="s">
        <v>3591</v>
      </c>
      <c r="G1260" s="17" t="s">
        <v>3592</v>
      </c>
      <c r="H1260" s="16">
        <v>26</v>
      </c>
      <c r="I1260" s="17" t="s">
        <v>3237</v>
      </c>
      <c r="J1260" t="str">
        <f t="shared" si="39"/>
        <v>F10.231, E87.2, K76.6, I85.00, K80.00, I95.9, D69.6, K92.2, K50.90, K70.40, K70.31, D50.0, K31.89, I10, B19.20, K29.70, F22, E87.6, E83.42, R16.1, R06.00, N39.490, G40.909, G62.9, F31.9, F41.8</v>
      </c>
      <c r="K1260" s="33" t="str">
        <f t="shared" si="40"/>
        <v/>
      </c>
    </row>
    <row r="1261" spans="1:11" x14ac:dyDescent="0.25">
      <c r="A1261" s="17" t="s">
        <v>434</v>
      </c>
      <c r="B1261" s="17" t="s">
        <v>435</v>
      </c>
      <c r="C1261" s="18">
        <v>42358</v>
      </c>
      <c r="D1261" s="18">
        <v>42369</v>
      </c>
      <c r="E1261" s="21">
        <v>11</v>
      </c>
      <c r="F1261" s="17" t="s">
        <v>3872</v>
      </c>
      <c r="G1261" s="17" t="s">
        <v>3873</v>
      </c>
      <c r="H1261" s="16">
        <v>27</v>
      </c>
      <c r="I1261" s="17" t="s">
        <v>3237</v>
      </c>
      <c r="J1261" t="str">
        <f t="shared" si="39"/>
        <v>F10.231, E87.2, K76.6, I85.00, K80.00, I95.9, D69.6, K92.2, K50.90, K70.40, K70.31, D50.0, K31.89, I10, B19.20, K29.70, F22, E87.6, E83.42, R16.1, R06.00, N39.490, G40.909, G62.9, F31.9, F41.8, R29.6</v>
      </c>
      <c r="K1261" s="33" t="str">
        <f t="shared" si="40"/>
        <v/>
      </c>
    </row>
    <row r="1262" spans="1:11" x14ac:dyDescent="0.25">
      <c r="A1262" s="17" t="s">
        <v>434</v>
      </c>
      <c r="B1262" s="17" t="s">
        <v>435</v>
      </c>
      <c r="C1262" s="18">
        <v>42358</v>
      </c>
      <c r="D1262" s="18">
        <v>42369</v>
      </c>
      <c r="E1262" s="21">
        <v>11</v>
      </c>
      <c r="F1262" s="17" t="s">
        <v>3438</v>
      </c>
      <c r="G1262" s="17" t="s">
        <v>3439</v>
      </c>
      <c r="H1262" s="16">
        <v>28</v>
      </c>
      <c r="I1262" s="17" t="s">
        <v>13</v>
      </c>
      <c r="J1262" t="str">
        <f t="shared" si="39"/>
        <v>F10.231, E87.2, K76.6, I85.00, K80.00, I95.9, D69.6, K92.2, K50.90, K70.40, K70.31, D50.0, K31.89, I10, B19.20, K29.70, F22, E87.6, E83.42, R16.1, R06.00, N39.490, G40.909, G62.9, F31.9, F41.8, R29.6, Z93.2</v>
      </c>
      <c r="K1262" s="33" t="str">
        <f t="shared" si="40"/>
        <v/>
      </c>
    </row>
    <row r="1263" spans="1:11" x14ac:dyDescent="0.25">
      <c r="A1263" s="17" t="s">
        <v>434</v>
      </c>
      <c r="B1263" s="17" t="s">
        <v>435</v>
      </c>
      <c r="C1263" s="18">
        <v>42358</v>
      </c>
      <c r="D1263" s="18">
        <v>42369</v>
      </c>
      <c r="E1263" s="21">
        <v>11</v>
      </c>
      <c r="F1263" s="17" t="s">
        <v>3490</v>
      </c>
      <c r="G1263" s="17" t="s">
        <v>3491</v>
      </c>
      <c r="H1263" s="16">
        <v>29</v>
      </c>
      <c r="I1263" s="17" t="s">
        <v>3237</v>
      </c>
      <c r="J1263" t="str">
        <f t="shared" si="39"/>
        <v>F10.231, E87.2, K76.6, I85.00, K80.00, I95.9, D69.6, K92.2, K50.90, K70.40, K70.31, D50.0, K31.89, I10, B19.20, K29.70, F22, E87.6, E83.42, R16.1, R06.00, N39.490, G40.909, G62.9, F31.9, F41.8, R29.6, Z93.2, Z91.19</v>
      </c>
      <c r="K1263" s="33" t="str">
        <f t="shared" si="40"/>
        <v>Last</v>
      </c>
    </row>
    <row r="1264" spans="1:11" x14ac:dyDescent="0.25">
      <c r="A1264" s="17" t="s">
        <v>446</v>
      </c>
      <c r="B1264" s="17" t="s">
        <v>447</v>
      </c>
      <c r="C1264" s="18">
        <v>42394</v>
      </c>
      <c r="D1264" s="18">
        <v>42399</v>
      </c>
      <c r="E1264" s="21">
        <v>5</v>
      </c>
      <c r="F1264" s="17" t="s">
        <v>448</v>
      </c>
      <c r="G1264" s="17" t="s">
        <v>449</v>
      </c>
      <c r="H1264" s="16">
        <v>1</v>
      </c>
      <c r="I1264" s="17" t="s">
        <v>3237</v>
      </c>
      <c r="J1264" t="str">
        <f t="shared" si="39"/>
        <v>S42.201A</v>
      </c>
      <c r="K1264" s="33" t="str">
        <f t="shared" si="40"/>
        <v/>
      </c>
    </row>
    <row r="1265" spans="1:11" x14ac:dyDescent="0.25">
      <c r="A1265" s="17" t="s">
        <v>446</v>
      </c>
      <c r="B1265" s="17" t="s">
        <v>447</v>
      </c>
      <c r="C1265" s="18">
        <v>42394</v>
      </c>
      <c r="D1265" s="18">
        <v>42399</v>
      </c>
      <c r="E1265" s="21">
        <v>5</v>
      </c>
      <c r="F1265" s="17" t="s">
        <v>553</v>
      </c>
      <c r="G1265" s="17" t="s">
        <v>554</v>
      </c>
      <c r="H1265" s="16">
        <v>2</v>
      </c>
      <c r="I1265" s="17" t="s">
        <v>3237</v>
      </c>
      <c r="J1265" t="str">
        <f t="shared" si="39"/>
        <v>S42.201A, E22.2</v>
      </c>
      <c r="K1265" s="33" t="str">
        <f t="shared" si="40"/>
        <v/>
      </c>
    </row>
    <row r="1266" spans="1:11" x14ac:dyDescent="0.25">
      <c r="A1266" s="17" t="s">
        <v>446</v>
      </c>
      <c r="B1266" s="17" t="s">
        <v>447</v>
      </c>
      <c r="C1266" s="18">
        <v>42394</v>
      </c>
      <c r="D1266" s="18">
        <v>42399</v>
      </c>
      <c r="E1266" s="21">
        <v>5</v>
      </c>
      <c r="F1266" s="17" t="s">
        <v>3878</v>
      </c>
      <c r="G1266" s="17" t="s">
        <v>3879</v>
      </c>
      <c r="H1266" s="16">
        <v>3</v>
      </c>
      <c r="I1266" s="17" t="s">
        <v>3237</v>
      </c>
      <c r="J1266" t="str">
        <f t="shared" si="39"/>
        <v>S42.201A, E22.2, S72.051A</v>
      </c>
      <c r="K1266" s="33" t="str">
        <f t="shared" si="40"/>
        <v/>
      </c>
    </row>
    <row r="1267" spans="1:11" x14ac:dyDescent="0.25">
      <c r="A1267" s="17" t="s">
        <v>446</v>
      </c>
      <c r="B1267" s="17" t="s">
        <v>447</v>
      </c>
      <c r="C1267" s="18">
        <v>42394</v>
      </c>
      <c r="D1267" s="18">
        <v>42399</v>
      </c>
      <c r="E1267" s="21">
        <v>5</v>
      </c>
      <c r="F1267" s="17" t="s">
        <v>3362</v>
      </c>
      <c r="G1267" s="17" t="s">
        <v>3363</v>
      </c>
      <c r="H1267" s="16">
        <v>4</v>
      </c>
      <c r="I1267" s="17" t="s">
        <v>3237</v>
      </c>
      <c r="J1267" t="str">
        <f t="shared" si="39"/>
        <v>S42.201A, E22.2, S72.051A, D69.6</v>
      </c>
      <c r="K1267" s="33" t="str">
        <f t="shared" si="40"/>
        <v/>
      </c>
    </row>
    <row r="1268" spans="1:11" x14ac:dyDescent="0.25">
      <c r="A1268" s="17" t="s">
        <v>446</v>
      </c>
      <c r="B1268" s="17" t="s">
        <v>447</v>
      </c>
      <c r="C1268" s="18">
        <v>42394</v>
      </c>
      <c r="D1268" s="18">
        <v>42399</v>
      </c>
      <c r="E1268" s="21">
        <v>5</v>
      </c>
      <c r="F1268" s="17" t="s">
        <v>1066</v>
      </c>
      <c r="G1268" s="17" t="s">
        <v>1067</v>
      </c>
      <c r="H1268" s="16">
        <v>5</v>
      </c>
      <c r="I1268" s="17" t="s">
        <v>3331</v>
      </c>
      <c r="J1268" t="str">
        <f t="shared" si="39"/>
        <v>S42.201A, E22.2, S72.051A, D69.6, D62</v>
      </c>
      <c r="K1268" s="33" t="str">
        <f t="shared" si="40"/>
        <v/>
      </c>
    </row>
    <row r="1269" spans="1:11" x14ac:dyDescent="0.25">
      <c r="A1269" s="17" t="s">
        <v>446</v>
      </c>
      <c r="B1269" s="17" t="s">
        <v>447</v>
      </c>
      <c r="C1269" s="18">
        <v>42394</v>
      </c>
      <c r="D1269" s="18">
        <v>42399</v>
      </c>
      <c r="E1269" s="21">
        <v>5</v>
      </c>
      <c r="F1269" s="17" t="s">
        <v>1638</v>
      </c>
      <c r="G1269" s="17" t="s">
        <v>1639</v>
      </c>
      <c r="H1269" s="16">
        <v>6</v>
      </c>
      <c r="I1269" s="17" t="s">
        <v>3237</v>
      </c>
      <c r="J1269" t="str">
        <f t="shared" si="39"/>
        <v>S42.201A, E22.2, S72.051A, D69.6, D62, N39.0</v>
      </c>
      <c r="K1269" s="33" t="str">
        <f t="shared" si="40"/>
        <v/>
      </c>
    </row>
    <row r="1270" spans="1:11" x14ac:dyDescent="0.25">
      <c r="A1270" s="17" t="s">
        <v>446</v>
      </c>
      <c r="B1270" s="17" t="s">
        <v>447</v>
      </c>
      <c r="C1270" s="18">
        <v>42394</v>
      </c>
      <c r="D1270" s="18">
        <v>42399</v>
      </c>
      <c r="E1270" s="21">
        <v>5</v>
      </c>
      <c r="F1270" s="17" t="s">
        <v>3787</v>
      </c>
      <c r="G1270" s="17" t="s">
        <v>3788</v>
      </c>
      <c r="H1270" s="16">
        <v>7</v>
      </c>
      <c r="I1270" s="17" t="s">
        <v>3237</v>
      </c>
      <c r="J1270" t="str">
        <f t="shared" si="39"/>
        <v>S42.201A, E22.2, S72.051A, D69.6, D62, N39.0, J43.9</v>
      </c>
      <c r="K1270" s="33" t="str">
        <f t="shared" si="40"/>
        <v/>
      </c>
    </row>
    <row r="1271" spans="1:11" x14ac:dyDescent="0.25">
      <c r="A1271" s="17" t="s">
        <v>446</v>
      </c>
      <c r="B1271" s="17" t="s">
        <v>447</v>
      </c>
      <c r="C1271" s="18">
        <v>42394</v>
      </c>
      <c r="D1271" s="18">
        <v>42399</v>
      </c>
      <c r="E1271" s="21">
        <v>5</v>
      </c>
      <c r="F1271" s="17" t="s">
        <v>893</v>
      </c>
      <c r="G1271" s="17" t="s">
        <v>894</v>
      </c>
      <c r="H1271" s="16">
        <v>8</v>
      </c>
      <c r="I1271" s="17" t="s">
        <v>3237</v>
      </c>
      <c r="J1271" t="str">
        <f t="shared" si="39"/>
        <v>S42.201A, E22.2, S72.051A, D69.6, D62, N39.0, J43.9, D50.9</v>
      </c>
      <c r="K1271" s="33" t="str">
        <f t="shared" si="40"/>
        <v/>
      </c>
    </row>
    <row r="1272" spans="1:11" x14ac:dyDescent="0.25">
      <c r="A1272" s="17" t="s">
        <v>446</v>
      </c>
      <c r="B1272" s="17" t="s">
        <v>447</v>
      </c>
      <c r="C1272" s="18">
        <v>42394</v>
      </c>
      <c r="D1272" s="18">
        <v>42399</v>
      </c>
      <c r="E1272" s="21">
        <v>5</v>
      </c>
      <c r="F1272" s="17" t="s">
        <v>3267</v>
      </c>
      <c r="G1272" s="17" t="s">
        <v>3268</v>
      </c>
      <c r="H1272" s="16">
        <v>9</v>
      </c>
      <c r="I1272" s="17" t="s">
        <v>3237</v>
      </c>
      <c r="J1272" t="str">
        <f t="shared" si="39"/>
        <v>S42.201A, E22.2, S72.051A, D69.6, D62, N39.0, J43.9, D50.9, E11.9</v>
      </c>
      <c r="K1272" s="33" t="str">
        <f t="shared" si="40"/>
        <v/>
      </c>
    </row>
    <row r="1273" spans="1:11" x14ac:dyDescent="0.25">
      <c r="A1273" s="17" t="s">
        <v>446</v>
      </c>
      <c r="B1273" s="17" t="s">
        <v>447</v>
      </c>
      <c r="C1273" s="18">
        <v>42394</v>
      </c>
      <c r="D1273" s="18">
        <v>42399</v>
      </c>
      <c r="E1273" s="21">
        <v>5</v>
      </c>
      <c r="F1273" s="17" t="s">
        <v>3587</v>
      </c>
      <c r="G1273" s="17" t="s">
        <v>3588</v>
      </c>
      <c r="H1273" s="16">
        <v>10</v>
      </c>
      <c r="I1273" s="17" t="s">
        <v>3237</v>
      </c>
      <c r="J1273" t="str">
        <f t="shared" si="39"/>
        <v>S42.201A, E22.2, S72.051A, D69.6, D62, N39.0, J43.9, D50.9, E11.9, B19.20</v>
      </c>
      <c r="K1273" s="33" t="str">
        <f t="shared" si="40"/>
        <v/>
      </c>
    </row>
    <row r="1274" spans="1:11" x14ac:dyDescent="0.25">
      <c r="A1274" s="17" t="s">
        <v>446</v>
      </c>
      <c r="B1274" s="17" t="s">
        <v>447</v>
      </c>
      <c r="C1274" s="18">
        <v>42394</v>
      </c>
      <c r="D1274" s="18">
        <v>42399</v>
      </c>
      <c r="E1274" s="21">
        <v>5</v>
      </c>
      <c r="F1274" s="17" t="s">
        <v>3502</v>
      </c>
      <c r="G1274" s="17" t="s">
        <v>3503</v>
      </c>
      <c r="H1274" s="16">
        <v>11</v>
      </c>
      <c r="I1274" s="17" t="s">
        <v>3237</v>
      </c>
      <c r="J1274" t="str">
        <f t="shared" si="39"/>
        <v>S42.201A, E22.2, S72.051A, D69.6, D62, N39.0, J43.9, D50.9, E11.9, B19.20, D53.9</v>
      </c>
      <c r="K1274" s="33" t="str">
        <f t="shared" si="40"/>
        <v/>
      </c>
    </row>
    <row r="1275" spans="1:11" x14ac:dyDescent="0.25">
      <c r="A1275" s="17" t="s">
        <v>446</v>
      </c>
      <c r="B1275" s="17" t="s">
        <v>447</v>
      </c>
      <c r="C1275" s="18">
        <v>42394</v>
      </c>
      <c r="D1275" s="18">
        <v>42399</v>
      </c>
      <c r="E1275" s="21">
        <v>5</v>
      </c>
      <c r="F1275" s="17" t="s">
        <v>3794</v>
      </c>
      <c r="G1275" s="17" t="s">
        <v>3795</v>
      </c>
      <c r="H1275" s="16">
        <v>12</v>
      </c>
      <c r="I1275" s="17" t="s">
        <v>3237</v>
      </c>
      <c r="J1275" t="str">
        <f t="shared" si="39"/>
        <v>S42.201A, E22.2, S72.051A, D69.6, D62, N39.0, J43.9, D50.9, E11.9, B19.20, D53.9, F10.10</v>
      </c>
      <c r="K1275" s="33" t="str">
        <f t="shared" si="40"/>
        <v/>
      </c>
    </row>
    <row r="1276" spans="1:11" x14ac:dyDescent="0.25">
      <c r="A1276" s="17" t="s">
        <v>446</v>
      </c>
      <c r="B1276" s="17" t="s">
        <v>447</v>
      </c>
      <c r="C1276" s="18">
        <v>42394</v>
      </c>
      <c r="D1276" s="18">
        <v>42399</v>
      </c>
      <c r="E1276" s="21">
        <v>5</v>
      </c>
      <c r="F1276" s="17" t="s">
        <v>3874</v>
      </c>
      <c r="G1276" s="17" t="s">
        <v>3875</v>
      </c>
      <c r="H1276" s="16">
        <v>13</v>
      </c>
      <c r="I1276" s="17" t="s">
        <v>3237</v>
      </c>
      <c r="J1276" t="str">
        <f t="shared" si="39"/>
        <v>S42.201A, E22.2, S72.051A, D69.6, D62, N39.0, J43.9, D50.9, E11.9, B19.20, D53.9, F10.10, F25.0</v>
      </c>
      <c r="K1276" s="33" t="str">
        <f t="shared" si="40"/>
        <v/>
      </c>
    </row>
    <row r="1277" spans="1:11" x14ac:dyDescent="0.25">
      <c r="A1277" s="17" t="s">
        <v>446</v>
      </c>
      <c r="B1277" s="17" t="s">
        <v>447</v>
      </c>
      <c r="C1277" s="18">
        <v>42394</v>
      </c>
      <c r="D1277" s="18">
        <v>42399</v>
      </c>
      <c r="E1277" s="21">
        <v>5</v>
      </c>
      <c r="F1277" s="17" t="s">
        <v>3388</v>
      </c>
      <c r="G1277" s="17" t="s">
        <v>3389</v>
      </c>
      <c r="H1277" s="16">
        <v>14</v>
      </c>
      <c r="I1277" s="17" t="s">
        <v>3237</v>
      </c>
      <c r="J1277" t="str">
        <f t="shared" si="39"/>
        <v>S42.201A, E22.2, S72.051A, D69.6, D62, N39.0, J43.9, D50.9, E11.9, B19.20, D53.9, F10.10, F25.0, F41.9</v>
      </c>
      <c r="K1277" s="33" t="str">
        <f t="shared" si="40"/>
        <v/>
      </c>
    </row>
    <row r="1278" spans="1:11" x14ac:dyDescent="0.25">
      <c r="A1278" s="17" t="s">
        <v>446</v>
      </c>
      <c r="B1278" s="17" t="s">
        <v>447</v>
      </c>
      <c r="C1278" s="18">
        <v>42394</v>
      </c>
      <c r="D1278" s="18">
        <v>42399</v>
      </c>
      <c r="E1278" s="21">
        <v>5</v>
      </c>
      <c r="F1278" s="17" t="s">
        <v>594</v>
      </c>
      <c r="G1278" s="17" t="s">
        <v>595</v>
      </c>
      <c r="H1278" s="16">
        <v>15</v>
      </c>
      <c r="I1278" s="17" t="s">
        <v>3237</v>
      </c>
      <c r="J1278" t="str">
        <f t="shared" si="39"/>
        <v>S42.201A, E22.2, S72.051A, D69.6, D62, N39.0, J43.9, D50.9, E11.9, B19.20, D53.9, F10.10, F25.0, F41.9, I10</v>
      </c>
      <c r="K1278" s="33" t="str">
        <f t="shared" si="40"/>
        <v/>
      </c>
    </row>
    <row r="1279" spans="1:11" ht="30" x14ac:dyDescent="0.25">
      <c r="A1279" s="17" t="s">
        <v>446</v>
      </c>
      <c r="B1279" s="17" t="s">
        <v>447</v>
      </c>
      <c r="C1279" s="18">
        <v>42394</v>
      </c>
      <c r="D1279" s="18">
        <v>42399</v>
      </c>
      <c r="E1279" s="21">
        <v>5</v>
      </c>
      <c r="F1279" s="17" t="s">
        <v>3880</v>
      </c>
      <c r="G1279" s="17" t="s">
        <v>3881</v>
      </c>
      <c r="H1279" s="16">
        <v>16</v>
      </c>
      <c r="I1279" s="17" t="s">
        <v>3237</v>
      </c>
      <c r="J1279" t="str">
        <f t="shared" si="39"/>
        <v>S42.201A, E22.2, S72.051A, D69.6, D62, N39.0, J43.9, D50.9, E11.9, B19.20, D53.9, F10.10, F25.0, F41.9, I10, W00.0XXA</v>
      </c>
      <c r="K1279" s="33" t="str">
        <f t="shared" si="40"/>
        <v/>
      </c>
    </row>
    <row r="1280" spans="1:11" x14ac:dyDescent="0.25">
      <c r="A1280" s="17" t="s">
        <v>446</v>
      </c>
      <c r="B1280" s="17" t="s">
        <v>447</v>
      </c>
      <c r="C1280" s="18">
        <v>42394</v>
      </c>
      <c r="D1280" s="18">
        <v>42399</v>
      </c>
      <c r="E1280" s="21">
        <v>5</v>
      </c>
      <c r="F1280" s="17" t="s">
        <v>3514</v>
      </c>
      <c r="G1280" s="17" t="s">
        <v>3515</v>
      </c>
      <c r="H1280" s="16">
        <v>17</v>
      </c>
      <c r="I1280" s="17" t="s">
        <v>3237</v>
      </c>
      <c r="J1280" t="str">
        <f t="shared" si="39"/>
        <v>S42.201A, E22.2, S72.051A, D69.6, D62, N39.0, J43.9, D50.9, E11.9, B19.20, D53.9, F10.10, F25.0, F41.9, I10, W00.0XXA, F32.9</v>
      </c>
      <c r="K1280" s="33" t="str">
        <f t="shared" si="40"/>
        <v/>
      </c>
    </row>
    <row r="1281" spans="1:11" x14ac:dyDescent="0.25">
      <c r="A1281" s="17" t="s">
        <v>446</v>
      </c>
      <c r="B1281" s="17" t="s">
        <v>447</v>
      </c>
      <c r="C1281" s="18">
        <v>42394</v>
      </c>
      <c r="D1281" s="18">
        <v>42399</v>
      </c>
      <c r="E1281" s="21">
        <v>5</v>
      </c>
      <c r="F1281" s="17" t="s">
        <v>3553</v>
      </c>
      <c r="G1281" s="17" t="s">
        <v>3554</v>
      </c>
      <c r="H1281" s="16">
        <v>18</v>
      </c>
      <c r="I1281" s="17" t="s">
        <v>3237</v>
      </c>
      <c r="J1281" t="str">
        <f t="shared" si="39"/>
        <v>S42.201A, E22.2, S72.051A, D69.6, D62, N39.0, J43.9, D50.9, E11.9, B19.20, D53.9, F10.10, F25.0, F41.9, I10, W00.0XXA, F32.9, M54.9</v>
      </c>
      <c r="K1281" s="33" t="str">
        <f t="shared" si="40"/>
        <v/>
      </c>
    </row>
    <row r="1282" spans="1:11" x14ac:dyDescent="0.25">
      <c r="A1282" s="17" t="s">
        <v>446</v>
      </c>
      <c r="B1282" s="17" t="s">
        <v>447</v>
      </c>
      <c r="C1282" s="18">
        <v>42394</v>
      </c>
      <c r="D1282" s="18">
        <v>42399</v>
      </c>
      <c r="E1282" s="21">
        <v>5</v>
      </c>
      <c r="F1282" s="17" t="s">
        <v>3418</v>
      </c>
      <c r="G1282" s="17" t="s">
        <v>3419</v>
      </c>
      <c r="H1282" s="16">
        <v>19</v>
      </c>
      <c r="I1282" s="17" t="s">
        <v>3237</v>
      </c>
      <c r="J1282" t="str">
        <f t="shared" si="39"/>
        <v>S42.201A, E22.2, S72.051A, D69.6, D62, N39.0, J43.9, D50.9, E11.9, B19.20, D53.9, F10.10, F25.0, F41.9, I10, W00.0XXA, F32.9, M54.9, G89.29</v>
      </c>
      <c r="K1282" s="33" t="str">
        <f t="shared" si="40"/>
        <v/>
      </c>
    </row>
    <row r="1283" spans="1:11" x14ac:dyDescent="0.25">
      <c r="A1283" s="17" t="s">
        <v>446</v>
      </c>
      <c r="B1283" s="17" t="s">
        <v>447</v>
      </c>
      <c r="C1283" s="18">
        <v>42394</v>
      </c>
      <c r="D1283" s="18">
        <v>42399</v>
      </c>
      <c r="E1283" s="21">
        <v>5</v>
      </c>
      <c r="F1283" s="17" t="s">
        <v>3283</v>
      </c>
      <c r="G1283" s="17" t="s">
        <v>467</v>
      </c>
      <c r="H1283" s="16">
        <v>20</v>
      </c>
      <c r="I1283" s="17" t="s">
        <v>3237</v>
      </c>
      <c r="J1283" t="str">
        <f t="shared" si="39"/>
        <v>S42.201A, E22.2, S72.051A, D69.6, D62, N39.0, J43.9, D50.9, E11.9, B19.20, D53.9, F10.10, F25.0, F41.9, I10, W00.0XXA, F32.9, M54.9, G89.29, I25.10</v>
      </c>
      <c r="K1283" s="33" t="str">
        <f t="shared" si="40"/>
        <v/>
      </c>
    </row>
    <row r="1284" spans="1:11" x14ac:dyDescent="0.25">
      <c r="A1284" s="17" t="s">
        <v>446</v>
      </c>
      <c r="B1284" s="17" t="s">
        <v>447</v>
      </c>
      <c r="C1284" s="18">
        <v>42394</v>
      </c>
      <c r="D1284" s="18">
        <v>42399</v>
      </c>
      <c r="E1284" s="21">
        <v>5</v>
      </c>
      <c r="F1284" s="17" t="s">
        <v>1163</v>
      </c>
      <c r="G1284" s="17" t="s">
        <v>1164</v>
      </c>
      <c r="H1284" s="16">
        <v>21</v>
      </c>
      <c r="I1284" s="17" t="s">
        <v>3237</v>
      </c>
      <c r="J1284" t="str">
        <f t="shared" si="39"/>
        <v>S42.201A, E22.2, S72.051A, D69.6, D62, N39.0, J43.9, D50.9, E11.9, B19.20, D53.9, F10.10, F25.0, F41.9, I10, W00.0XXA, F32.9, M54.9, G89.29, I25.10, K80.20</v>
      </c>
      <c r="K1284" s="33" t="str">
        <f t="shared" si="40"/>
        <v/>
      </c>
    </row>
    <row r="1285" spans="1:11" x14ac:dyDescent="0.25">
      <c r="A1285" s="17" t="s">
        <v>446</v>
      </c>
      <c r="B1285" s="17" t="s">
        <v>447</v>
      </c>
      <c r="C1285" s="18">
        <v>42394</v>
      </c>
      <c r="D1285" s="18">
        <v>42399</v>
      </c>
      <c r="E1285" s="21">
        <v>5</v>
      </c>
      <c r="F1285" s="17" t="s">
        <v>3791</v>
      </c>
      <c r="G1285" s="17" t="s">
        <v>891</v>
      </c>
      <c r="H1285" s="16">
        <v>22</v>
      </c>
      <c r="I1285" s="17" t="s">
        <v>3237</v>
      </c>
      <c r="J1285" t="str">
        <f t="shared" si="39"/>
        <v>S42.201A, E22.2, S72.051A, D69.6, D62, N39.0, J43.9, D50.9, E11.9, B19.20, D53.9, F10.10, F25.0, F41.9, I10, W00.0XXA, F32.9, M54.9, G89.29, I25.10, K80.20, K57.30</v>
      </c>
      <c r="K1285" s="33" t="str">
        <f t="shared" si="40"/>
        <v/>
      </c>
    </row>
    <row r="1286" spans="1:11" x14ac:dyDescent="0.25">
      <c r="A1286" s="17" t="s">
        <v>446</v>
      </c>
      <c r="B1286" s="17" t="s">
        <v>447</v>
      </c>
      <c r="C1286" s="18">
        <v>42394</v>
      </c>
      <c r="D1286" s="18">
        <v>42399</v>
      </c>
      <c r="E1286" s="21">
        <v>5</v>
      </c>
      <c r="F1286" s="17" t="s">
        <v>3522</v>
      </c>
      <c r="G1286" s="17" t="s">
        <v>3523</v>
      </c>
      <c r="H1286" s="16">
        <v>23</v>
      </c>
      <c r="I1286" s="17" t="s">
        <v>3237</v>
      </c>
      <c r="J1286" t="str">
        <f t="shared" ref="J1286:J1349" si="41">IF(B1286=B1285,J1285&amp;", "&amp;F1286,F1286)</f>
        <v>S42.201A, E22.2, S72.051A, D69.6, D62, N39.0, J43.9, D50.9, E11.9, B19.20, D53.9, F10.10, F25.0, F41.9, I10, W00.0XXA, F32.9, M54.9, G89.29, I25.10, K80.20, K57.30, D63.8</v>
      </c>
      <c r="K1286" s="33" t="str">
        <f t="shared" si="40"/>
        <v/>
      </c>
    </row>
    <row r="1287" spans="1:11" x14ac:dyDescent="0.25">
      <c r="A1287" s="17" t="s">
        <v>446</v>
      </c>
      <c r="B1287" s="17" t="s">
        <v>447</v>
      </c>
      <c r="C1287" s="18">
        <v>42394</v>
      </c>
      <c r="D1287" s="18">
        <v>42399</v>
      </c>
      <c r="E1287" s="21">
        <v>5</v>
      </c>
      <c r="F1287" s="17" t="s">
        <v>3420</v>
      </c>
      <c r="G1287" s="17" t="s">
        <v>3421</v>
      </c>
      <c r="H1287" s="16">
        <v>24</v>
      </c>
      <c r="I1287" s="17" t="s">
        <v>3237</v>
      </c>
      <c r="J1287" t="str">
        <f t="shared" si="41"/>
        <v>S42.201A, E22.2, S72.051A, D69.6, D62, N39.0, J43.9, D50.9, E11.9, B19.20, D53.9, F10.10, F25.0, F41.9, I10, W00.0XXA, F32.9, M54.9, G89.29, I25.10, K80.20, K57.30, D63.8, I73.9</v>
      </c>
      <c r="K1287" s="33" t="str">
        <f t="shared" si="40"/>
        <v/>
      </c>
    </row>
    <row r="1288" spans="1:11" x14ac:dyDescent="0.25">
      <c r="A1288" s="17" t="s">
        <v>446</v>
      </c>
      <c r="B1288" s="17" t="s">
        <v>447</v>
      </c>
      <c r="C1288" s="18">
        <v>42394</v>
      </c>
      <c r="D1288" s="18">
        <v>42399</v>
      </c>
      <c r="E1288" s="21">
        <v>5</v>
      </c>
      <c r="F1288" s="17" t="s">
        <v>2635</v>
      </c>
      <c r="G1288" s="17" t="s">
        <v>3324</v>
      </c>
      <c r="H1288" s="16">
        <v>25</v>
      </c>
      <c r="I1288" s="17" t="s">
        <v>3237</v>
      </c>
      <c r="J1288" t="str">
        <f t="shared" si="41"/>
        <v>S42.201A, E22.2, S72.051A, D69.6, D62, N39.0, J43.9, D50.9, E11.9, B19.20, D53.9, F10.10, F25.0, F41.9, I10, W00.0XXA, F32.9, M54.9, G89.29, I25.10, K80.20, K57.30, D63.8, I73.9, K59.00</v>
      </c>
      <c r="K1288" s="33" t="str">
        <f t="shared" si="40"/>
        <v/>
      </c>
    </row>
    <row r="1289" spans="1:11" x14ac:dyDescent="0.25">
      <c r="A1289" s="17" t="s">
        <v>446</v>
      </c>
      <c r="B1289" s="17" t="s">
        <v>447</v>
      </c>
      <c r="C1289" s="18">
        <v>42394</v>
      </c>
      <c r="D1289" s="18">
        <v>42399</v>
      </c>
      <c r="E1289" s="21">
        <v>5</v>
      </c>
      <c r="F1289" s="17" t="s">
        <v>3876</v>
      </c>
      <c r="G1289" s="17" t="s">
        <v>3877</v>
      </c>
      <c r="H1289" s="16">
        <v>26</v>
      </c>
      <c r="I1289" s="17" t="s">
        <v>3237</v>
      </c>
      <c r="J1289" t="str">
        <f t="shared" si="41"/>
        <v>S42.201A, E22.2, S72.051A, D69.6, D62, N39.0, J43.9, D50.9, E11.9, B19.20, D53.9, F10.10, F25.0, F41.9, I10, W00.0XXA, F32.9, M54.9, G89.29, I25.10, K80.20, K57.30, D63.8, I73.9, K59.00, S30.0XXA</v>
      </c>
      <c r="K1289" s="33" t="str">
        <f t="shared" si="40"/>
        <v/>
      </c>
    </row>
    <row r="1290" spans="1:11" x14ac:dyDescent="0.25">
      <c r="A1290" s="17" t="s">
        <v>446</v>
      </c>
      <c r="B1290" s="17" t="s">
        <v>447</v>
      </c>
      <c r="C1290" s="18">
        <v>42394</v>
      </c>
      <c r="D1290" s="18">
        <v>42399</v>
      </c>
      <c r="E1290" s="21">
        <v>5</v>
      </c>
      <c r="F1290" s="17" t="s">
        <v>3526</v>
      </c>
      <c r="G1290" s="17" t="s">
        <v>3527</v>
      </c>
      <c r="H1290" s="16">
        <v>27</v>
      </c>
      <c r="I1290" s="17" t="s">
        <v>13</v>
      </c>
      <c r="J1290" t="str">
        <f t="shared" si="41"/>
        <v>S42.201A, E22.2, S72.051A, D69.6, D62, N39.0, J43.9, D50.9, E11.9, B19.20, D53.9, F10.10, F25.0, F41.9, I10, W00.0XXA, F32.9, M54.9, G89.29, I25.10, K80.20, K57.30, D63.8, I73.9, K59.00, S30.0XXA, Z72.0</v>
      </c>
      <c r="K1290" s="33" t="str">
        <f t="shared" si="40"/>
        <v/>
      </c>
    </row>
    <row r="1291" spans="1:11" x14ac:dyDescent="0.25">
      <c r="A1291" s="17" t="s">
        <v>446</v>
      </c>
      <c r="B1291" s="17" t="s">
        <v>447</v>
      </c>
      <c r="C1291" s="18">
        <v>42394</v>
      </c>
      <c r="D1291" s="18">
        <v>42399</v>
      </c>
      <c r="E1291" s="21">
        <v>5</v>
      </c>
      <c r="F1291" s="17" t="s">
        <v>3854</v>
      </c>
      <c r="G1291" s="17" t="s">
        <v>3855</v>
      </c>
      <c r="H1291" s="16">
        <v>28</v>
      </c>
      <c r="I1291" s="17" t="s">
        <v>13</v>
      </c>
      <c r="J1291" t="str">
        <f t="shared" si="41"/>
        <v>S42.201A, E22.2, S72.051A, D69.6, D62, N39.0, J43.9, D50.9, E11.9, B19.20, D53.9, F10.10, F25.0, F41.9, I10, W00.0XXA, F32.9, M54.9, G89.29, I25.10, K80.20, K57.30, D63.8, I73.9, K59.00, S30.0XXA, Z72.0, Y92.009</v>
      </c>
      <c r="K1291" s="33" t="str">
        <f t="shared" si="40"/>
        <v>Last</v>
      </c>
    </row>
    <row r="1292" spans="1:11" x14ac:dyDescent="0.25">
      <c r="A1292" s="17" t="s">
        <v>452</v>
      </c>
      <c r="B1292" s="17" t="s">
        <v>453</v>
      </c>
      <c r="C1292" s="18">
        <v>42325</v>
      </c>
      <c r="D1292" s="18">
        <v>42333</v>
      </c>
      <c r="E1292" s="21">
        <v>8</v>
      </c>
      <c r="F1292" s="17" t="s">
        <v>245</v>
      </c>
      <c r="G1292" s="17" t="s">
        <v>246</v>
      </c>
      <c r="H1292" s="16">
        <v>1</v>
      </c>
      <c r="I1292" s="17" t="s">
        <v>3237</v>
      </c>
      <c r="J1292" t="str">
        <f t="shared" si="41"/>
        <v>J96.01</v>
      </c>
      <c r="K1292" s="33" t="str">
        <f t="shared" si="40"/>
        <v/>
      </c>
    </row>
    <row r="1293" spans="1:11" x14ac:dyDescent="0.25">
      <c r="A1293" s="17" t="s">
        <v>452</v>
      </c>
      <c r="B1293" s="17" t="s">
        <v>453</v>
      </c>
      <c r="C1293" s="18">
        <v>42325</v>
      </c>
      <c r="D1293" s="18">
        <v>42333</v>
      </c>
      <c r="E1293" s="21">
        <v>8</v>
      </c>
      <c r="F1293" s="17" t="s">
        <v>295</v>
      </c>
      <c r="G1293" s="17" t="s">
        <v>296</v>
      </c>
      <c r="H1293" s="16">
        <v>2</v>
      </c>
      <c r="I1293" s="17" t="s">
        <v>3237</v>
      </c>
      <c r="J1293" t="str">
        <f t="shared" si="41"/>
        <v>J96.01, I50.23</v>
      </c>
      <c r="K1293" s="33" t="str">
        <f t="shared" si="40"/>
        <v/>
      </c>
    </row>
    <row r="1294" spans="1:11" x14ac:dyDescent="0.25">
      <c r="A1294" s="17" t="s">
        <v>452</v>
      </c>
      <c r="B1294" s="17" t="s">
        <v>453</v>
      </c>
      <c r="C1294" s="18">
        <v>42325</v>
      </c>
      <c r="D1294" s="18">
        <v>42333</v>
      </c>
      <c r="E1294" s="21">
        <v>8</v>
      </c>
      <c r="F1294" s="17" t="s">
        <v>112</v>
      </c>
      <c r="G1294" s="17" t="s">
        <v>113</v>
      </c>
      <c r="H1294" s="16">
        <v>3</v>
      </c>
      <c r="I1294" s="17" t="s">
        <v>3237</v>
      </c>
      <c r="J1294" t="str">
        <f t="shared" si="41"/>
        <v>J96.01, I50.23, J44.1</v>
      </c>
      <c r="K1294" s="33" t="str">
        <f t="shared" si="40"/>
        <v/>
      </c>
    </row>
    <row r="1295" spans="1:11" x14ac:dyDescent="0.25">
      <c r="A1295" s="17" t="s">
        <v>452</v>
      </c>
      <c r="B1295" s="17" t="s">
        <v>453</v>
      </c>
      <c r="C1295" s="18">
        <v>42325</v>
      </c>
      <c r="D1295" s="18">
        <v>42333</v>
      </c>
      <c r="E1295" s="21">
        <v>8</v>
      </c>
      <c r="F1295" s="17" t="s">
        <v>3352</v>
      </c>
      <c r="G1295" s="17" t="s">
        <v>3353</v>
      </c>
      <c r="H1295" s="16">
        <v>4</v>
      </c>
      <c r="I1295" s="17" t="s">
        <v>3237</v>
      </c>
      <c r="J1295" t="str">
        <f t="shared" si="41"/>
        <v>J96.01, I50.23, J44.1, E11.40</v>
      </c>
      <c r="K1295" s="33" t="str">
        <f t="shared" si="40"/>
        <v/>
      </c>
    </row>
    <row r="1296" spans="1:11" x14ac:dyDescent="0.25">
      <c r="A1296" s="17" t="s">
        <v>452</v>
      </c>
      <c r="B1296" s="17" t="s">
        <v>453</v>
      </c>
      <c r="C1296" s="18">
        <v>42325</v>
      </c>
      <c r="D1296" s="18">
        <v>42333</v>
      </c>
      <c r="E1296" s="21">
        <v>8</v>
      </c>
      <c r="F1296" s="17" t="s">
        <v>3882</v>
      </c>
      <c r="G1296" s="17" t="s">
        <v>3883</v>
      </c>
      <c r="H1296" s="16">
        <v>5</v>
      </c>
      <c r="I1296" s="17" t="s">
        <v>3237</v>
      </c>
      <c r="J1296" t="str">
        <f t="shared" si="41"/>
        <v>J96.01, I50.23, J44.1, E11.40, E11.621</v>
      </c>
      <c r="K1296" s="33" t="str">
        <f t="shared" si="40"/>
        <v/>
      </c>
    </row>
    <row r="1297" spans="1:11" x14ac:dyDescent="0.25">
      <c r="A1297" s="17" t="s">
        <v>452</v>
      </c>
      <c r="B1297" s="17" t="s">
        <v>453</v>
      </c>
      <c r="C1297" s="18">
        <v>42325</v>
      </c>
      <c r="D1297" s="18">
        <v>42333</v>
      </c>
      <c r="E1297" s="21">
        <v>8</v>
      </c>
      <c r="F1297" s="17" t="s">
        <v>309</v>
      </c>
      <c r="G1297" s="17" t="s">
        <v>310</v>
      </c>
      <c r="H1297" s="16">
        <v>6</v>
      </c>
      <c r="I1297" s="17" t="s">
        <v>3237</v>
      </c>
      <c r="J1297" t="str">
        <f t="shared" si="41"/>
        <v>J96.01, I50.23, J44.1, E11.40, E11.621, L03.116</v>
      </c>
      <c r="K1297" s="33" t="str">
        <f t="shared" si="40"/>
        <v/>
      </c>
    </row>
    <row r="1298" spans="1:11" x14ac:dyDescent="0.25">
      <c r="A1298" s="17" t="s">
        <v>452</v>
      </c>
      <c r="B1298" s="17" t="s">
        <v>453</v>
      </c>
      <c r="C1298" s="18">
        <v>42325</v>
      </c>
      <c r="D1298" s="18">
        <v>42333</v>
      </c>
      <c r="E1298" s="21">
        <v>8</v>
      </c>
      <c r="F1298" s="17" t="s">
        <v>3488</v>
      </c>
      <c r="G1298" s="17" t="s">
        <v>3489</v>
      </c>
      <c r="H1298" s="16">
        <v>7</v>
      </c>
      <c r="I1298" s="17" t="s">
        <v>13</v>
      </c>
      <c r="J1298" t="str">
        <f t="shared" si="41"/>
        <v>J96.01, I50.23, J44.1, E11.40, E11.621, L03.116, Z68.42</v>
      </c>
      <c r="K1298" s="33" t="str">
        <f t="shared" si="40"/>
        <v/>
      </c>
    </row>
    <row r="1299" spans="1:11" x14ac:dyDescent="0.25">
      <c r="A1299" s="17" t="s">
        <v>452</v>
      </c>
      <c r="B1299" s="17" t="s">
        <v>453</v>
      </c>
      <c r="C1299" s="18">
        <v>42325</v>
      </c>
      <c r="D1299" s="18">
        <v>42333</v>
      </c>
      <c r="E1299" s="21">
        <v>8</v>
      </c>
      <c r="F1299" s="17" t="s">
        <v>3358</v>
      </c>
      <c r="G1299" s="17" t="s">
        <v>3359</v>
      </c>
      <c r="H1299" s="16">
        <v>8</v>
      </c>
      <c r="I1299" s="17" t="s">
        <v>13</v>
      </c>
      <c r="J1299" t="str">
        <f t="shared" si="41"/>
        <v>J96.01, I50.23, J44.1, E11.40, E11.621, L03.116, Z68.42, Z99.81</v>
      </c>
      <c r="K1299" s="33" t="str">
        <f t="shared" si="40"/>
        <v/>
      </c>
    </row>
    <row r="1300" spans="1:11" x14ac:dyDescent="0.25">
      <c r="A1300" s="17" t="s">
        <v>452</v>
      </c>
      <c r="B1300" s="17" t="s">
        <v>453</v>
      </c>
      <c r="C1300" s="18">
        <v>42325</v>
      </c>
      <c r="D1300" s="18">
        <v>42333</v>
      </c>
      <c r="E1300" s="21">
        <v>8</v>
      </c>
      <c r="F1300" s="17" t="s">
        <v>3542</v>
      </c>
      <c r="G1300" s="17" t="s">
        <v>3543</v>
      </c>
      <c r="H1300" s="16">
        <v>9</v>
      </c>
      <c r="I1300" s="17" t="s">
        <v>3237</v>
      </c>
      <c r="J1300" t="str">
        <f t="shared" si="41"/>
        <v>J96.01, I50.23, J44.1, E11.40, E11.621, L03.116, Z68.42, Z99.81, I25.5</v>
      </c>
      <c r="K1300" s="33" t="str">
        <f t="shared" si="40"/>
        <v/>
      </c>
    </row>
    <row r="1301" spans="1:11" x14ac:dyDescent="0.25">
      <c r="A1301" s="17" t="s">
        <v>452</v>
      </c>
      <c r="B1301" s="17" t="s">
        <v>453</v>
      </c>
      <c r="C1301" s="18">
        <v>42325</v>
      </c>
      <c r="D1301" s="18">
        <v>42333</v>
      </c>
      <c r="E1301" s="21">
        <v>8</v>
      </c>
      <c r="F1301" s="17" t="s">
        <v>3663</v>
      </c>
      <c r="G1301" s="17" t="s">
        <v>3664</v>
      </c>
      <c r="H1301" s="16">
        <v>10</v>
      </c>
      <c r="I1301" s="17" t="s">
        <v>3237</v>
      </c>
      <c r="J1301" t="str">
        <f t="shared" si="41"/>
        <v>J96.01, I50.23, J44.1, E11.40, E11.621, L03.116, Z68.42, Z99.81, I25.5, B95.1</v>
      </c>
      <c r="K1301" s="33" t="str">
        <f t="shared" si="40"/>
        <v/>
      </c>
    </row>
    <row r="1302" spans="1:11" x14ac:dyDescent="0.25">
      <c r="A1302" s="17" t="s">
        <v>452</v>
      </c>
      <c r="B1302" s="17" t="s">
        <v>453</v>
      </c>
      <c r="C1302" s="18">
        <v>42325</v>
      </c>
      <c r="D1302" s="18">
        <v>42333</v>
      </c>
      <c r="E1302" s="21">
        <v>8</v>
      </c>
      <c r="F1302" s="17" t="s">
        <v>3478</v>
      </c>
      <c r="G1302" s="17" t="s">
        <v>3479</v>
      </c>
      <c r="H1302" s="16">
        <v>11</v>
      </c>
      <c r="I1302" s="17" t="s">
        <v>3237</v>
      </c>
      <c r="J1302" t="str">
        <f t="shared" si="41"/>
        <v>J96.01, I50.23, J44.1, E11.40, E11.621, L03.116, Z68.42, Z99.81, I25.5, B95.1, E66.9</v>
      </c>
      <c r="K1302" s="33" t="str">
        <f t="shared" ref="K1302:K1365" si="42">IF(B1302&lt;&gt;B1303,"Last","")</f>
        <v/>
      </c>
    </row>
    <row r="1303" spans="1:11" x14ac:dyDescent="0.25">
      <c r="A1303" s="17" t="s">
        <v>452</v>
      </c>
      <c r="B1303" s="17" t="s">
        <v>453</v>
      </c>
      <c r="C1303" s="18">
        <v>42325</v>
      </c>
      <c r="D1303" s="18">
        <v>42333</v>
      </c>
      <c r="E1303" s="21">
        <v>8</v>
      </c>
      <c r="F1303" s="17" t="s">
        <v>3320</v>
      </c>
      <c r="G1303" s="17" t="s">
        <v>3321</v>
      </c>
      <c r="H1303" s="16">
        <v>12</v>
      </c>
      <c r="I1303" s="17" t="s">
        <v>3237</v>
      </c>
      <c r="J1303" t="str">
        <f t="shared" si="41"/>
        <v>J96.01, I50.23, J44.1, E11.40, E11.621, L03.116, Z68.42, Z99.81, I25.5, B95.1, E66.9, G47.33</v>
      </c>
      <c r="K1303" s="33" t="str">
        <f t="shared" si="42"/>
        <v/>
      </c>
    </row>
    <row r="1304" spans="1:11" x14ac:dyDescent="0.25">
      <c r="A1304" s="17" t="s">
        <v>452</v>
      </c>
      <c r="B1304" s="17" t="s">
        <v>453</v>
      </c>
      <c r="C1304" s="18">
        <v>42325</v>
      </c>
      <c r="D1304" s="18">
        <v>42333</v>
      </c>
      <c r="E1304" s="21">
        <v>8</v>
      </c>
      <c r="F1304" s="17" t="s">
        <v>3283</v>
      </c>
      <c r="G1304" s="17" t="s">
        <v>467</v>
      </c>
      <c r="H1304" s="16">
        <v>13</v>
      </c>
      <c r="I1304" s="17" t="s">
        <v>3237</v>
      </c>
      <c r="J1304" t="str">
        <f t="shared" si="41"/>
        <v>J96.01, I50.23, J44.1, E11.40, E11.621, L03.116, Z68.42, Z99.81, I25.5, B95.1, E66.9, G47.33, I25.10</v>
      </c>
      <c r="K1304" s="33" t="str">
        <f t="shared" si="42"/>
        <v/>
      </c>
    </row>
    <row r="1305" spans="1:11" x14ac:dyDescent="0.25">
      <c r="A1305" s="17" t="s">
        <v>452</v>
      </c>
      <c r="B1305" s="17" t="s">
        <v>453</v>
      </c>
      <c r="C1305" s="18">
        <v>42325</v>
      </c>
      <c r="D1305" s="18">
        <v>42333</v>
      </c>
      <c r="E1305" s="21">
        <v>8</v>
      </c>
      <c r="F1305" s="17" t="s">
        <v>3284</v>
      </c>
      <c r="G1305" s="17" t="s">
        <v>3285</v>
      </c>
      <c r="H1305" s="16">
        <v>14</v>
      </c>
      <c r="I1305" s="17" t="s">
        <v>13</v>
      </c>
      <c r="J1305" t="str">
        <f t="shared" si="41"/>
        <v>J96.01, I50.23, J44.1, E11.40, E11.621, L03.116, Z68.42, Z99.81, I25.5, B95.1, E66.9, G47.33, I25.10, I25.2</v>
      </c>
      <c r="K1305" s="33" t="str">
        <f t="shared" si="42"/>
        <v/>
      </c>
    </row>
    <row r="1306" spans="1:11" x14ac:dyDescent="0.25">
      <c r="A1306" s="17" t="s">
        <v>452</v>
      </c>
      <c r="B1306" s="17" t="s">
        <v>453</v>
      </c>
      <c r="C1306" s="18">
        <v>42325</v>
      </c>
      <c r="D1306" s="18">
        <v>42333</v>
      </c>
      <c r="E1306" s="21">
        <v>8</v>
      </c>
      <c r="F1306" s="17" t="s">
        <v>594</v>
      </c>
      <c r="G1306" s="17" t="s">
        <v>595</v>
      </c>
      <c r="H1306" s="16">
        <v>15</v>
      </c>
      <c r="I1306" s="17" t="s">
        <v>3237</v>
      </c>
      <c r="J1306" t="str">
        <f t="shared" si="41"/>
        <v>J96.01, I50.23, J44.1, E11.40, E11.621, L03.116, Z68.42, Z99.81, I25.5, B95.1, E66.9, G47.33, I25.10, I25.2, I10</v>
      </c>
      <c r="K1306" s="33" t="str">
        <f t="shared" si="42"/>
        <v/>
      </c>
    </row>
    <row r="1307" spans="1:11" x14ac:dyDescent="0.25">
      <c r="A1307" s="17" t="s">
        <v>452</v>
      </c>
      <c r="B1307" s="17" t="s">
        <v>453</v>
      </c>
      <c r="C1307" s="18">
        <v>42325</v>
      </c>
      <c r="D1307" s="18">
        <v>42333</v>
      </c>
      <c r="E1307" s="21">
        <v>8</v>
      </c>
      <c r="F1307" s="17" t="s">
        <v>3336</v>
      </c>
      <c r="G1307" s="17" t="s">
        <v>3337</v>
      </c>
      <c r="H1307" s="16">
        <v>16</v>
      </c>
      <c r="I1307" s="17" t="s">
        <v>13</v>
      </c>
      <c r="J1307" t="str">
        <f t="shared" si="41"/>
        <v>J96.01, I50.23, J44.1, E11.40, E11.621, L03.116, Z68.42, Z99.81, I25.5, B95.1, E66.9, G47.33, I25.10, I25.2, I10, Z95.5</v>
      </c>
      <c r="K1307" s="33" t="str">
        <f t="shared" si="42"/>
        <v/>
      </c>
    </row>
    <row r="1308" spans="1:11" x14ac:dyDescent="0.25">
      <c r="A1308" s="17" t="s">
        <v>452</v>
      </c>
      <c r="B1308" s="17" t="s">
        <v>453</v>
      </c>
      <c r="C1308" s="18">
        <v>42325</v>
      </c>
      <c r="D1308" s="18">
        <v>42333</v>
      </c>
      <c r="E1308" s="21">
        <v>8</v>
      </c>
      <c r="F1308" s="17" t="s">
        <v>3344</v>
      </c>
      <c r="G1308" s="17" t="s">
        <v>3345</v>
      </c>
      <c r="H1308" s="16">
        <v>17</v>
      </c>
      <c r="I1308" s="17" t="s">
        <v>13</v>
      </c>
      <c r="J1308" t="str">
        <f t="shared" si="41"/>
        <v>J96.01, I50.23, J44.1, E11.40, E11.621, L03.116, Z68.42, Z99.81, I25.5, B95.1, E66.9, G47.33, I25.10, I25.2, I10, Z95.5, Z79.4</v>
      </c>
      <c r="K1308" s="33" t="str">
        <f t="shared" si="42"/>
        <v/>
      </c>
    </row>
    <row r="1309" spans="1:11" x14ac:dyDescent="0.25">
      <c r="A1309" s="17" t="s">
        <v>452</v>
      </c>
      <c r="B1309" s="17" t="s">
        <v>453</v>
      </c>
      <c r="C1309" s="18">
        <v>42325</v>
      </c>
      <c r="D1309" s="18">
        <v>42333</v>
      </c>
      <c r="E1309" s="21">
        <v>8</v>
      </c>
      <c r="F1309" s="17" t="s">
        <v>3886</v>
      </c>
      <c r="G1309" s="17" t="s">
        <v>3887</v>
      </c>
      <c r="H1309" s="16">
        <v>18</v>
      </c>
      <c r="I1309" s="17" t="s">
        <v>3237</v>
      </c>
      <c r="J1309" t="str">
        <f t="shared" si="41"/>
        <v>J96.01, I50.23, J44.1, E11.40, E11.621, L03.116, Z68.42, Z99.81, I25.5, B95.1, E66.9, G47.33, I25.10, I25.2, I10, Z95.5, Z79.4, L97.529</v>
      </c>
      <c r="K1309" s="33" t="str">
        <f t="shared" si="42"/>
        <v/>
      </c>
    </row>
    <row r="1310" spans="1:11" x14ac:dyDescent="0.25">
      <c r="A1310" s="17" t="s">
        <v>452</v>
      </c>
      <c r="B1310" s="17" t="s">
        <v>453</v>
      </c>
      <c r="C1310" s="18">
        <v>42325</v>
      </c>
      <c r="D1310" s="18">
        <v>42333</v>
      </c>
      <c r="E1310" s="21">
        <v>8</v>
      </c>
      <c r="F1310" s="17" t="s">
        <v>3884</v>
      </c>
      <c r="G1310" s="17" t="s">
        <v>3885</v>
      </c>
      <c r="H1310" s="16">
        <v>19</v>
      </c>
      <c r="I1310" s="17" t="s">
        <v>3237</v>
      </c>
      <c r="J1310" t="str">
        <f t="shared" si="41"/>
        <v>J96.01, I50.23, J44.1, E11.40, E11.621, L03.116, Z68.42, Z99.81, I25.5, B95.1, E66.9, G47.33, I25.10, I25.2, I10, Z95.5, Z79.4, L97.529, L89.899</v>
      </c>
      <c r="K1310" s="33" t="str">
        <f t="shared" si="42"/>
        <v/>
      </c>
    </row>
    <row r="1311" spans="1:11" x14ac:dyDescent="0.25">
      <c r="A1311" s="17" t="s">
        <v>452</v>
      </c>
      <c r="B1311" s="17" t="s">
        <v>453</v>
      </c>
      <c r="C1311" s="18">
        <v>42325</v>
      </c>
      <c r="D1311" s="18">
        <v>42333</v>
      </c>
      <c r="E1311" s="21">
        <v>8</v>
      </c>
      <c r="F1311" s="17" t="s">
        <v>3402</v>
      </c>
      <c r="G1311" s="17" t="s">
        <v>3403</v>
      </c>
      <c r="H1311" s="16">
        <v>20</v>
      </c>
      <c r="I1311" s="17" t="s">
        <v>3237</v>
      </c>
      <c r="J1311" t="str">
        <f t="shared" si="41"/>
        <v>J96.01, I50.23, J44.1, E11.40, E11.621, L03.116, Z68.42, Z99.81, I25.5, B95.1, E66.9, G47.33, I25.10, I25.2, I10, Z95.5, Z79.4, L97.529, L89.899, F17.210</v>
      </c>
      <c r="K1311" s="33" t="str">
        <f t="shared" si="42"/>
        <v/>
      </c>
    </row>
    <row r="1312" spans="1:11" x14ac:dyDescent="0.25">
      <c r="A1312" s="17" t="s">
        <v>452</v>
      </c>
      <c r="B1312" s="17" t="s">
        <v>453</v>
      </c>
      <c r="C1312" s="18">
        <v>42325</v>
      </c>
      <c r="D1312" s="18">
        <v>42333</v>
      </c>
      <c r="E1312" s="21">
        <v>8</v>
      </c>
      <c r="F1312" s="17" t="s">
        <v>3277</v>
      </c>
      <c r="G1312" s="17" t="s">
        <v>3278</v>
      </c>
      <c r="H1312" s="16">
        <v>21</v>
      </c>
      <c r="I1312" s="17" t="s">
        <v>13</v>
      </c>
      <c r="J1312" t="str">
        <f t="shared" si="41"/>
        <v>J96.01, I50.23, J44.1, E11.40, E11.621, L03.116, Z68.42, Z99.81, I25.5, B95.1, E66.9, G47.33, I25.10, I25.2, I10, Z95.5, Z79.4, L97.529, L89.899, F17.210, Z79.02</v>
      </c>
      <c r="K1312" s="33" t="str">
        <f t="shared" si="42"/>
        <v/>
      </c>
    </row>
    <row r="1313" spans="1:11" x14ac:dyDescent="0.25">
      <c r="A1313" s="17" t="s">
        <v>452</v>
      </c>
      <c r="B1313" s="17" t="s">
        <v>453</v>
      </c>
      <c r="C1313" s="18">
        <v>42325</v>
      </c>
      <c r="D1313" s="18">
        <v>42333</v>
      </c>
      <c r="E1313" s="21">
        <v>8</v>
      </c>
      <c r="F1313" s="17" t="s">
        <v>3613</v>
      </c>
      <c r="G1313" s="17" t="s">
        <v>3614</v>
      </c>
      <c r="H1313" s="16">
        <v>22</v>
      </c>
      <c r="I1313" s="17" t="s">
        <v>13</v>
      </c>
      <c r="J1313" t="str">
        <f t="shared" si="41"/>
        <v>J96.01, I50.23, J44.1, E11.40, E11.621, L03.116, Z68.42, Z99.81, I25.5, B95.1, E66.9, G47.33, I25.10, I25.2, I10, Z95.5, Z79.4, L97.529, L89.899, F17.210, Z79.02, Z86.14</v>
      </c>
      <c r="K1313" s="33" t="str">
        <f t="shared" si="42"/>
        <v>Last</v>
      </c>
    </row>
    <row r="1314" spans="1:11" x14ac:dyDescent="0.25">
      <c r="A1314" s="17" t="s">
        <v>454</v>
      </c>
      <c r="B1314" s="17" t="s">
        <v>455</v>
      </c>
      <c r="C1314" s="18">
        <v>42375</v>
      </c>
      <c r="D1314" s="18">
        <v>42381</v>
      </c>
      <c r="E1314" s="21">
        <v>6</v>
      </c>
      <c r="F1314" s="17" t="s">
        <v>179</v>
      </c>
      <c r="G1314" s="17" t="s">
        <v>180</v>
      </c>
      <c r="H1314" s="16">
        <v>1</v>
      </c>
      <c r="I1314" s="17" t="s">
        <v>3237</v>
      </c>
      <c r="J1314" t="str">
        <f t="shared" si="41"/>
        <v>G92</v>
      </c>
      <c r="K1314" s="33" t="str">
        <f t="shared" si="42"/>
        <v/>
      </c>
    </row>
    <row r="1315" spans="1:11" x14ac:dyDescent="0.25">
      <c r="A1315" s="17" t="s">
        <v>454</v>
      </c>
      <c r="B1315" s="17" t="s">
        <v>455</v>
      </c>
      <c r="C1315" s="18">
        <v>42375</v>
      </c>
      <c r="D1315" s="18">
        <v>42381</v>
      </c>
      <c r="E1315" s="21">
        <v>6</v>
      </c>
      <c r="F1315" s="17" t="s">
        <v>38</v>
      </c>
      <c r="G1315" s="17" t="s">
        <v>39</v>
      </c>
      <c r="H1315" s="16">
        <v>2</v>
      </c>
      <c r="I1315" s="17" t="s">
        <v>3237</v>
      </c>
      <c r="J1315" t="str">
        <f t="shared" si="41"/>
        <v>G92, N17.9</v>
      </c>
      <c r="K1315" s="33" t="str">
        <f t="shared" si="42"/>
        <v/>
      </c>
    </row>
    <row r="1316" spans="1:11" x14ac:dyDescent="0.25">
      <c r="A1316" s="17" t="s">
        <v>454</v>
      </c>
      <c r="B1316" s="17" t="s">
        <v>455</v>
      </c>
      <c r="C1316" s="18">
        <v>42375</v>
      </c>
      <c r="D1316" s="18">
        <v>42381</v>
      </c>
      <c r="E1316" s="21">
        <v>6</v>
      </c>
      <c r="F1316" s="17" t="s">
        <v>1032</v>
      </c>
      <c r="G1316" s="17" t="s">
        <v>1033</v>
      </c>
      <c r="H1316" s="16">
        <v>3</v>
      </c>
      <c r="I1316" s="17" t="s">
        <v>3237</v>
      </c>
      <c r="J1316" t="str">
        <f t="shared" si="41"/>
        <v>G92, N17.9, E87.2</v>
      </c>
      <c r="K1316" s="33" t="str">
        <f t="shared" si="42"/>
        <v/>
      </c>
    </row>
    <row r="1317" spans="1:11" x14ac:dyDescent="0.25">
      <c r="A1317" s="17" t="s">
        <v>454</v>
      </c>
      <c r="B1317" s="17" t="s">
        <v>455</v>
      </c>
      <c r="C1317" s="18">
        <v>42375</v>
      </c>
      <c r="D1317" s="18">
        <v>42381</v>
      </c>
      <c r="E1317" s="21">
        <v>6</v>
      </c>
      <c r="F1317" s="17" t="s">
        <v>3890</v>
      </c>
      <c r="G1317" s="17" t="s">
        <v>3891</v>
      </c>
      <c r="H1317" s="16">
        <v>4</v>
      </c>
      <c r="I1317" s="17" t="s">
        <v>3237</v>
      </c>
      <c r="J1317" t="str">
        <f t="shared" si="41"/>
        <v>G92, N17.9, E87.2, I50.22</v>
      </c>
      <c r="K1317" s="33" t="str">
        <f t="shared" si="42"/>
        <v/>
      </c>
    </row>
    <row r="1318" spans="1:11" x14ac:dyDescent="0.25">
      <c r="A1318" s="17" t="s">
        <v>454</v>
      </c>
      <c r="B1318" s="17" t="s">
        <v>455</v>
      </c>
      <c r="C1318" s="18">
        <v>42375</v>
      </c>
      <c r="D1318" s="18">
        <v>42381</v>
      </c>
      <c r="E1318" s="21">
        <v>6</v>
      </c>
      <c r="F1318" s="17" t="s">
        <v>3882</v>
      </c>
      <c r="G1318" s="17" t="s">
        <v>3883</v>
      </c>
      <c r="H1318" s="16">
        <v>5</v>
      </c>
      <c r="I1318" s="17" t="s">
        <v>3237</v>
      </c>
      <c r="J1318" t="str">
        <f t="shared" si="41"/>
        <v>G92, N17.9, E87.2, I50.22, E11.621</v>
      </c>
      <c r="K1318" s="33" t="str">
        <f t="shared" si="42"/>
        <v/>
      </c>
    </row>
    <row r="1319" spans="1:11" x14ac:dyDescent="0.25">
      <c r="A1319" s="17" t="s">
        <v>454</v>
      </c>
      <c r="B1319" s="17" t="s">
        <v>455</v>
      </c>
      <c r="C1319" s="18">
        <v>42375</v>
      </c>
      <c r="D1319" s="18">
        <v>42381</v>
      </c>
      <c r="E1319" s="21">
        <v>6</v>
      </c>
      <c r="F1319" s="17" t="s">
        <v>3894</v>
      </c>
      <c r="G1319" s="17" t="s">
        <v>3895</v>
      </c>
      <c r="H1319" s="16">
        <v>6</v>
      </c>
      <c r="I1319" s="17" t="s">
        <v>3237</v>
      </c>
      <c r="J1319" t="str">
        <f t="shared" si="41"/>
        <v>G92, N17.9, E87.2, I50.22, E11.621, M86.672</v>
      </c>
      <c r="K1319" s="33" t="str">
        <f t="shared" si="42"/>
        <v/>
      </c>
    </row>
    <row r="1320" spans="1:11" x14ac:dyDescent="0.25">
      <c r="A1320" s="17" t="s">
        <v>454</v>
      </c>
      <c r="B1320" s="17" t="s">
        <v>455</v>
      </c>
      <c r="C1320" s="18">
        <v>42375</v>
      </c>
      <c r="D1320" s="18">
        <v>42381</v>
      </c>
      <c r="E1320" s="21">
        <v>6</v>
      </c>
      <c r="F1320" s="17" t="s">
        <v>1885</v>
      </c>
      <c r="G1320" s="17" t="s">
        <v>1886</v>
      </c>
      <c r="H1320" s="16">
        <v>7</v>
      </c>
      <c r="I1320" s="17" t="s">
        <v>3237</v>
      </c>
      <c r="J1320" t="str">
        <f t="shared" si="41"/>
        <v>G92, N17.9, E87.2, I50.22, E11.621, M86.672, M86.8X7</v>
      </c>
      <c r="K1320" s="33" t="str">
        <f t="shared" si="42"/>
        <v/>
      </c>
    </row>
    <row r="1321" spans="1:11" x14ac:dyDescent="0.25">
      <c r="A1321" s="17" t="s">
        <v>454</v>
      </c>
      <c r="B1321" s="17" t="s">
        <v>455</v>
      </c>
      <c r="C1321" s="18">
        <v>42375</v>
      </c>
      <c r="D1321" s="18">
        <v>42381</v>
      </c>
      <c r="E1321" s="21">
        <v>6</v>
      </c>
      <c r="F1321" s="17" t="s">
        <v>3896</v>
      </c>
      <c r="G1321" s="17" t="s">
        <v>3897</v>
      </c>
      <c r="H1321" s="16">
        <v>8</v>
      </c>
      <c r="I1321" s="17" t="s">
        <v>3237</v>
      </c>
      <c r="J1321" t="str">
        <f t="shared" si="41"/>
        <v>G92, N17.9, E87.2, I50.22, E11.621, M86.672, M86.8X7, R13.19</v>
      </c>
      <c r="K1321" s="33" t="str">
        <f t="shared" si="42"/>
        <v/>
      </c>
    </row>
    <row r="1322" spans="1:11" x14ac:dyDescent="0.25">
      <c r="A1322" s="17" t="s">
        <v>454</v>
      </c>
      <c r="B1322" s="17" t="s">
        <v>455</v>
      </c>
      <c r="C1322" s="18">
        <v>42375</v>
      </c>
      <c r="D1322" s="18">
        <v>42381</v>
      </c>
      <c r="E1322" s="21">
        <v>6</v>
      </c>
      <c r="F1322" s="17" t="s">
        <v>3388</v>
      </c>
      <c r="G1322" s="17" t="s">
        <v>3389</v>
      </c>
      <c r="H1322" s="16">
        <v>9</v>
      </c>
      <c r="I1322" s="17" t="s">
        <v>3237</v>
      </c>
      <c r="J1322" t="str">
        <f t="shared" si="41"/>
        <v>G92, N17.9, E87.2, I50.22, E11.621, M86.672, M86.8X7, R13.19, F41.9</v>
      </c>
      <c r="K1322" s="33" t="str">
        <f t="shared" si="42"/>
        <v/>
      </c>
    </row>
    <row r="1323" spans="1:11" x14ac:dyDescent="0.25">
      <c r="A1323" s="17" t="s">
        <v>454</v>
      </c>
      <c r="B1323" s="17" t="s">
        <v>455</v>
      </c>
      <c r="C1323" s="18">
        <v>42375</v>
      </c>
      <c r="D1323" s="18">
        <v>42381</v>
      </c>
      <c r="E1323" s="21">
        <v>6</v>
      </c>
      <c r="F1323" s="17" t="s">
        <v>3242</v>
      </c>
      <c r="G1323" s="17" t="s">
        <v>3243</v>
      </c>
      <c r="H1323" s="16">
        <v>10</v>
      </c>
      <c r="I1323" s="17" t="s">
        <v>3237</v>
      </c>
      <c r="J1323" t="str">
        <f t="shared" si="41"/>
        <v>G92, N17.9, E87.2, I50.22, E11.621, M86.672, M86.8X7, R13.19, F41.9, J45.909</v>
      </c>
      <c r="K1323" s="33" t="str">
        <f t="shared" si="42"/>
        <v/>
      </c>
    </row>
    <row r="1324" spans="1:11" x14ac:dyDescent="0.25">
      <c r="A1324" s="17" t="s">
        <v>454</v>
      </c>
      <c r="B1324" s="17" t="s">
        <v>455</v>
      </c>
      <c r="C1324" s="18">
        <v>42375</v>
      </c>
      <c r="D1324" s="18">
        <v>42381</v>
      </c>
      <c r="E1324" s="21">
        <v>6</v>
      </c>
      <c r="F1324" s="17" t="s">
        <v>3238</v>
      </c>
      <c r="G1324" s="17" t="s">
        <v>3239</v>
      </c>
      <c r="H1324" s="16">
        <v>11</v>
      </c>
      <c r="I1324" s="17" t="s">
        <v>3237</v>
      </c>
      <c r="J1324" t="str">
        <f t="shared" si="41"/>
        <v>G92, N17.9, E87.2, I50.22, E11.621, M86.672, M86.8X7, R13.19, F41.9, J45.909, E78.5</v>
      </c>
      <c r="K1324" s="33" t="str">
        <f t="shared" si="42"/>
        <v/>
      </c>
    </row>
    <row r="1325" spans="1:11" x14ac:dyDescent="0.25">
      <c r="A1325" s="17" t="s">
        <v>454</v>
      </c>
      <c r="B1325" s="17" t="s">
        <v>455</v>
      </c>
      <c r="C1325" s="18">
        <v>42375</v>
      </c>
      <c r="D1325" s="18">
        <v>42381</v>
      </c>
      <c r="E1325" s="21">
        <v>6</v>
      </c>
      <c r="F1325" s="17" t="s">
        <v>3514</v>
      </c>
      <c r="G1325" s="17" t="s">
        <v>3515</v>
      </c>
      <c r="H1325" s="16">
        <v>12</v>
      </c>
      <c r="I1325" s="17" t="s">
        <v>3237</v>
      </c>
      <c r="J1325" t="str">
        <f t="shared" si="41"/>
        <v>G92, N17.9, E87.2, I50.22, E11.621, M86.672, M86.8X7, R13.19, F41.9, J45.909, E78.5, F32.9</v>
      </c>
      <c r="K1325" s="33" t="str">
        <f t="shared" si="42"/>
        <v/>
      </c>
    </row>
    <row r="1326" spans="1:11" x14ac:dyDescent="0.25">
      <c r="A1326" s="17" t="s">
        <v>454</v>
      </c>
      <c r="B1326" s="17" t="s">
        <v>455</v>
      </c>
      <c r="C1326" s="18">
        <v>42375</v>
      </c>
      <c r="D1326" s="18">
        <v>42381</v>
      </c>
      <c r="E1326" s="21">
        <v>6</v>
      </c>
      <c r="F1326" s="17" t="s">
        <v>286</v>
      </c>
      <c r="G1326" s="17" t="s">
        <v>287</v>
      </c>
      <c r="H1326" s="16">
        <v>13</v>
      </c>
      <c r="I1326" s="17" t="s">
        <v>3237</v>
      </c>
      <c r="J1326" t="str">
        <f t="shared" si="41"/>
        <v>G92, N17.9, E87.2, I50.22, E11.621, M86.672, M86.8X7, R13.19, F41.9, J45.909, E78.5, F32.9, K21.9</v>
      </c>
      <c r="K1326" s="33" t="str">
        <f t="shared" si="42"/>
        <v/>
      </c>
    </row>
    <row r="1327" spans="1:11" x14ac:dyDescent="0.25">
      <c r="A1327" s="17" t="s">
        <v>454</v>
      </c>
      <c r="B1327" s="17" t="s">
        <v>455</v>
      </c>
      <c r="C1327" s="18">
        <v>42375</v>
      </c>
      <c r="D1327" s="18">
        <v>42381</v>
      </c>
      <c r="E1327" s="21">
        <v>6</v>
      </c>
      <c r="F1327" s="17" t="s">
        <v>1441</v>
      </c>
      <c r="G1327" s="17" t="s">
        <v>1442</v>
      </c>
      <c r="H1327" s="16">
        <v>14</v>
      </c>
      <c r="I1327" s="17" t="s">
        <v>3237</v>
      </c>
      <c r="J1327" t="str">
        <f t="shared" si="41"/>
        <v>G92, N17.9, E87.2, I50.22, E11.621, M86.672, M86.8X7, R13.19, F41.9, J45.909, E78.5, F32.9, K21.9, E86.0</v>
      </c>
      <c r="K1327" s="33" t="str">
        <f t="shared" si="42"/>
        <v/>
      </c>
    </row>
    <row r="1328" spans="1:11" x14ac:dyDescent="0.25">
      <c r="A1328" s="17" t="s">
        <v>454</v>
      </c>
      <c r="B1328" s="17" t="s">
        <v>455</v>
      </c>
      <c r="C1328" s="18">
        <v>42375</v>
      </c>
      <c r="D1328" s="18">
        <v>42381</v>
      </c>
      <c r="E1328" s="21">
        <v>6</v>
      </c>
      <c r="F1328" s="17" t="s">
        <v>1474</v>
      </c>
      <c r="G1328" s="17" t="s">
        <v>1475</v>
      </c>
      <c r="H1328" s="16">
        <v>15</v>
      </c>
      <c r="I1328" s="17" t="s">
        <v>3237</v>
      </c>
      <c r="J1328" t="str">
        <f t="shared" si="41"/>
        <v>G92, N17.9, E87.2, I50.22, E11.621, M86.672, M86.8X7, R13.19, F41.9, J45.909, E78.5, F32.9, K21.9, E86.0, E11.65</v>
      </c>
      <c r="K1328" s="33" t="str">
        <f t="shared" si="42"/>
        <v/>
      </c>
    </row>
    <row r="1329" spans="1:11" x14ac:dyDescent="0.25">
      <c r="A1329" s="17" t="s">
        <v>454</v>
      </c>
      <c r="B1329" s="17" t="s">
        <v>455</v>
      </c>
      <c r="C1329" s="18">
        <v>42375</v>
      </c>
      <c r="D1329" s="18">
        <v>42381</v>
      </c>
      <c r="E1329" s="21">
        <v>6</v>
      </c>
      <c r="F1329" s="17" t="s">
        <v>3886</v>
      </c>
      <c r="G1329" s="17" t="s">
        <v>3887</v>
      </c>
      <c r="H1329" s="16">
        <v>16</v>
      </c>
      <c r="I1329" s="17" t="s">
        <v>3237</v>
      </c>
      <c r="J1329" t="str">
        <f t="shared" si="41"/>
        <v>G92, N17.9, E87.2, I50.22, E11.621, M86.672, M86.8X7, R13.19, F41.9, J45.909, E78.5, F32.9, K21.9, E86.0, E11.65, L97.529</v>
      </c>
      <c r="K1329" s="33" t="str">
        <f t="shared" si="42"/>
        <v/>
      </c>
    </row>
    <row r="1330" spans="1:11" x14ac:dyDescent="0.25">
      <c r="A1330" s="17" t="s">
        <v>454</v>
      </c>
      <c r="B1330" s="17" t="s">
        <v>455</v>
      </c>
      <c r="C1330" s="18">
        <v>42375</v>
      </c>
      <c r="D1330" s="18">
        <v>42381</v>
      </c>
      <c r="E1330" s="21">
        <v>6</v>
      </c>
      <c r="F1330" s="17" t="s">
        <v>3892</v>
      </c>
      <c r="G1330" s="17" t="s">
        <v>3893</v>
      </c>
      <c r="H1330" s="16">
        <v>17</v>
      </c>
      <c r="I1330" s="17" t="s">
        <v>3237</v>
      </c>
      <c r="J1330" t="str">
        <f t="shared" si="41"/>
        <v>G92, N17.9, E87.2, I50.22, E11.621, M86.672, M86.8X7, R13.19, F41.9, J45.909, E78.5, F32.9, K21.9, E86.0, E11.65, L97.529, J33.0</v>
      </c>
      <c r="K1330" s="33" t="str">
        <f t="shared" si="42"/>
        <v/>
      </c>
    </row>
    <row r="1331" spans="1:11" x14ac:dyDescent="0.25">
      <c r="A1331" s="17" t="s">
        <v>454</v>
      </c>
      <c r="B1331" s="17" t="s">
        <v>455</v>
      </c>
      <c r="C1331" s="18">
        <v>42375</v>
      </c>
      <c r="D1331" s="18">
        <v>42381</v>
      </c>
      <c r="E1331" s="21">
        <v>6</v>
      </c>
      <c r="F1331" s="17" t="s">
        <v>1195</v>
      </c>
      <c r="G1331" s="17" t="s">
        <v>1196</v>
      </c>
      <c r="H1331" s="16">
        <v>18</v>
      </c>
      <c r="I1331" s="17" t="s">
        <v>3237</v>
      </c>
      <c r="J1331" t="str">
        <f t="shared" si="41"/>
        <v>G92, N17.9, E87.2, I50.22, E11.621, M86.672, M86.8X7, R13.19, F41.9, J45.909, E78.5, F32.9, K21.9, E86.0, E11.65, L97.529, J33.0, D64.9</v>
      </c>
      <c r="K1331" s="33" t="str">
        <f t="shared" si="42"/>
        <v/>
      </c>
    </row>
    <row r="1332" spans="1:11" x14ac:dyDescent="0.25">
      <c r="A1332" s="17" t="s">
        <v>454</v>
      </c>
      <c r="B1332" s="17" t="s">
        <v>455</v>
      </c>
      <c r="C1332" s="18">
        <v>42375</v>
      </c>
      <c r="D1332" s="18">
        <v>42381</v>
      </c>
      <c r="E1332" s="21">
        <v>6</v>
      </c>
      <c r="F1332" s="17" t="s">
        <v>3484</v>
      </c>
      <c r="G1332" s="17" t="s">
        <v>3485</v>
      </c>
      <c r="H1332" s="16">
        <v>19</v>
      </c>
      <c r="I1332" s="17" t="s">
        <v>3237</v>
      </c>
      <c r="J1332" t="str">
        <f t="shared" si="41"/>
        <v>G92, N17.9, E87.2, I50.22, E11.621, M86.672, M86.8X7, R13.19, F41.9, J45.909, E78.5, F32.9, K21.9, E86.0, E11.65, L97.529, J33.0, D64.9, N18.3</v>
      </c>
      <c r="K1332" s="33" t="str">
        <f t="shared" si="42"/>
        <v/>
      </c>
    </row>
    <row r="1333" spans="1:11" x14ac:dyDescent="0.25">
      <c r="A1333" s="17" t="s">
        <v>454</v>
      </c>
      <c r="B1333" s="17" t="s">
        <v>455</v>
      </c>
      <c r="C1333" s="18">
        <v>42375</v>
      </c>
      <c r="D1333" s="18">
        <v>42381</v>
      </c>
      <c r="E1333" s="21">
        <v>6</v>
      </c>
      <c r="F1333" s="17" t="s">
        <v>3888</v>
      </c>
      <c r="G1333" s="17" t="s">
        <v>3889</v>
      </c>
      <c r="H1333" s="16">
        <v>20</v>
      </c>
      <c r="I1333" s="17" t="s">
        <v>3237</v>
      </c>
      <c r="J1333" t="str">
        <f t="shared" si="41"/>
        <v>G92, N17.9, E87.2, I50.22, E11.621, M86.672, M86.8X7, R13.19, F41.9, J45.909, E78.5, F32.9, K21.9, E86.0, E11.65, L97.529, J33.0, D64.9, N18.3, E34.9</v>
      </c>
      <c r="K1333" s="33" t="str">
        <f t="shared" si="42"/>
        <v/>
      </c>
    </row>
    <row r="1334" spans="1:11" x14ac:dyDescent="0.25">
      <c r="A1334" s="17" t="s">
        <v>454</v>
      </c>
      <c r="B1334" s="17" t="s">
        <v>455</v>
      </c>
      <c r="C1334" s="18">
        <v>42375</v>
      </c>
      <c r="D1334" s="18">
        <v>42381</v>
      </c>
      <c r="E1334" s="21">
        <v>6</v>
      </c>
      <c r="F1334" s="17" t="s">
        <v>3478</v>
      </c>
      <c r="G1334" s="17" t="s">
        <v>3479</v>
      </c>
      <c r="H1334" s="16">
        <v>21</v>
      </c>
      <c r="I1334" s="17" t="s">
        <v>3237</v>
      </c>
      <c r="J1334" t="str">
        <f t="shared" si="41"/>
        <v>G92, N17.9, E87.2, I50.22, E11.621, M86.672, M86.8X7, R13.19, F41.9, J45.909, E78.5, F32.9, K21.9, E86.0, E11.65, L97.529, J33.0, D64.9, N18.3, E34.9, E66.9</v>
      </c>
      <c r="K1334" s="33" t="str">
        <f t="shared" si="42"/>
        <v/>
      </c>
    </row>
    <row r="1335" spans="1:11" x14ac:dyDescent="0.25">
      <c r="A1335" s="17" t="s">
        <v>454</v>
      </c>
      <c r="B1335" s="17" t="s">
        <v>455</v>
      </c>
      <c r="C1335" s="18">
        <v>42375</v>
      </c>
      <c r="D1335" s="18">
        <v>42381</v>
      </c>
      <c r="E1335" s="21">
        <v>6</v>
      </c>
      <c r="F1335" s="17" t="s">
        <v>216</v>
      </c>
      <c r="G1335" s="17" t="s">
        <v>217</v>
      </c>
      <c r="H1335" s="16">
        <v>22</v>
      </c>
      <c r="I1335" s="17" t="s">
        <v>3237</v>
      </c>
      <c r="J1335" t="str">
        <f t="shared" si="41"/>
        <v>G92, N17.9, E87.2, I50.22, E11.621, M86.672, M86.8X7, R13.19, F41.9, J45.909, E78.5, F32.9, K21.9, E86.0, E11.65, L97.529, J33.0, D64.9, N18.3, E34.9, E66.9, I12.9</v>
      </c>
      <c r="K1335" s="33" t="str">
        <f t="shared" si="42"/>
        <v/>
      </c>
    </row>
    <row r="1336" spans="1:11" x14ac:dyDescent="0.25">
      <c r="A1336" s="17" t="s">
        <v>454</v>
      </c>
      <c r="B1336" s="17" t="s">
        <v>455</v>
      </c>
      <c r="C1336" s="18">
        <v>42375</v>
      </c>
      <c r="D1336" s="18">
        <v>42381</v>
      </c>
      <c r="E1336" s="21">
        <v>6</v>
      </c>
      <c r="F1336" s="17" t="s">
        <v>3542</v>
      </c>
      <c r="G1336" s="17" t="s">
        <v>3543</v>
      </c>
      <c r="H1336" s="16">
        <v>23</v>
      </c>
      <c r="I1336" s="17" t="s">
        <v>3237</v>
      </c>
      <c r="J1336" t="str">
        <f t="shared" si="41"/>
        <v>G92, N17.9, E87.2, I50.22, E11.621, M86.672, M86.8X7, R13.19, F41.9, J45.909, E78.5, F32.9, K21.9, E86.0, E11.65, L97.529, J33.0, D64.9, N18.3, E34.9, E66.9, I12.9, I25.5</v>
      </c>
      <c r="K1336" s="33" t="str">
        <f t="shared" si="42"/>
        <v/>
      </c>
    </row>
    <row r="1337" spans="1:11" x14ac:dyDescent="0.25">
      <c r="A1337" s="17" t="s">
        <v>454</v>
      </c>
      <c r="B1337" s="17" t="s">
        <v>455</v>
      </c>
      <c r="C1337" s="18">
        <v>42375</v>
      </c>
      <c r="D1337" s="18">
        <v>42381</v>
      </c>
      <c r="E1337" s="21">
        <v>6</v>
      </c>
      <c r="F1337" s="17" t="s">
        <v>3420</v>
      </c>
      <c r="G1337" s="17" t="s">
        <v>3421</v>
      </c>
      <c r="H1337" s="16">
        <v>24</v>
      </c>
      <c r="I1337" s="17" t="s">
        <v>3237</v>
      </c>
      <c r="J1337" t="str">
        <f t="shared" si="41"/>
        <v>G92, N17.9, E87.2, I50.22, E11.621, M86.672, M86.8X7, R13.19, F41.9, J45.909, E78.5, F32.9, K21.9, E86.0, E11.65, L97.529, J33.0, D64.9, N18.3, E34.9, E66.9, I12.9, I25.5, I73.9</v>
      </c>
      <c r="K1337" s="33" t="str">
        <f t="shared" si="42"/>
        <v/>
      </c>
    </row>
    <row r="1338" spans="1:11" x14ac:dyDescent="0.25">
      <c r="A1338" s="17" t="s">
        <v>454</v>
      </c>
      <c r="B1338" s="17" t="s">
        <v>455</v>
      </c>
      <c r="C1338" s="18">
        <v>42375</v>
      </c>
      <c r="D1338" s="18">
        <v>42381</v>
      </c>
      <c r="E1338" s="21">
        <v>6</v>
      </c>
      <c r="F1338" s="17" t="s">
        <v>3265</v>
      </c>
      <c r="G1338" s="17" t="s">
        <v>3266</v>
      </c>
      <c r="H1338" s="16">
        <v>25</v>
      </c>
      <c r="I1338" s="17" t="s">
        <v>13</v>
      </c>
      <c r="J1338" t="str">
        <f t="shared" si="41"/>
        <v>G92, N17.9, E87.2, I50.22, E11.621, M86.672, M86.8X7, R13.19, F41.9, J45.909, E78.5, F32.9, K21.9, E86.0, E11.65, L97.529, J33.0, D64.9, N18.3, E34.9, E66.9, I12.9, I25.5, I73.9, Z87.891</v>
      </c>
      <c r="K1338" s="33" t="str">
        <f t="shared" si="42"/>
        <v/>
      </c>
    </row>
    <row r="1339" spans="1:11" x14ac:dyDescent="0.25">
      <c r="A1339" s="17" t="s">
        <v>454</v>
      </c>
      <c r="B1339" s="17" t="s">
        <v>455</v>
      </c>
      <c r="C1339" s="18">
        <v>42375</v>
      </c>
      <c r="D1339" s="18">
        <v>42381</v>
      </c>
      <c r="E1339" s="21">
        <v>6</v>
      </c>
      <c r="F1339" s="17" t="s">
        <v>3472</v>
      </c>
      <c r="G1339" s="17" t="s">
        <v>3473</v>
      </c>
      <c r="H1339" s="16">
        <v>26</v>
      </c>
      <c r="I1339" s="17" t="s">
        <v>13</v>
      </c>
      <c r="J1339" t="str">
        <f t="shared" si="41"/>
        <v>G92, N17.9, E87.2, I50.22, E11.621, M86.672, M86.8X7, R13.19, F41.9, J45.909, E78.5, F32.9, K21.9, E86.0, E11.65, L97.529, J33.0, D64.9, N18.3, E34.9, E66.9, I12.9, I25.5, I73.9, Z87.891, Z88.0</v>
      </c>
      <c r="K1339" s="33" t="str">
        <f t="shared" si="42"/>
        <v/>
      </c>
    </row>
    <row r="1340" spans="1:11" x14ac:dyDescent="0.25">
      <c r="A1340" s="17" t="s">
        <v>454</v>
      </c>
      <c r="B1340" s="17" t="s">
        <v>455</v>
      </c>
      <c r="C1340" s="18">
        <v>42375</v>
      </c>
      <c r="D1340" s="18">
        <v>42381</v>
      </c>
      <c r="E1340" s="21">
        <v>6</v>
      </c>
      <c r="F1340" s="17" t="s">
        <v>3344</v>
      </c>
      <c r="G1340" s="17" t="s">
        <v>3345</v>
      </c>
      <c r="H1340" s="16">
        <v>27</v>
      </c>
      <c r="I1340" s="17" t="s">
        <v>13</v>
      </c>
      <c r="J1340" t="str">
        <f t="shared" si="41"/>
        <v>G92, N17.9, E87.2, I50.22, E11.621, M86.672, M86.8X7, R13.19, F41.9, J45.909, E78.5, F32.9, K21.9, E86.0, E11.65, L97.529, J33.0, D64.9, N18.3, E34.9, E66.9, I12.9, I25.5, I73.9, Z87.891, Z88.0, Z79.4</v>
      </c>
      <c r="K1340" s="33" t="str">
        <f t="shared" si="42"/>
        <v>Last</v>
      </c>
    </row>
    <row r="1341" spans="1:11" x14ac:dyDescent="0.25">
      <c r="A1341" s="17" t="s">
        <v>460</v>
      </c>
      <c r="B1341" s="17" t="s">
        <v>461</v>
      </c>
      <c r="C1341" s="18">
        <v>42412</v>
      </c>
      <c r="D1341" s="18">
        <v>42418</v>
      </c>
      <c r="E1341" s="21">
        <v>6</v>
      </c>
      <c r="F1341" s="17" t="s">
        <v>22</v>
      </c>
      <c r="G1341" s="17" t="s">
        <v>23</v>
      </c>
      <c r="H1341" s="16">
        <v>1</v>
      </c>
      <c r="I1341" s="17" t="s">
        <v>3237</v>
      </c>
      <c r="J1341" t="str">
        <f t="shared" si="41"/>
        <v>A41.9</v>
      </c>
      <c r="K1341" s="33" t="str">
        <f t="shared" si="42"/>
        <v/>
      </c>
    </row>
    <row r="1342" spans="1:11" x14ac:dyDescent="0.25">
      <c r="A1342" s="17" t="s">
        <v>460</v>
      </c>
      <c r="B1342" s="17" t="s">
        <v>461</v>
      </c>
      <c r="C1342" s="18">
        <v>42412</v>
      </c>
      <c r="D1342" s="18">
        <v>42418</v>
      </c>
      <c r="E1342" s="21">
        <v>6</v>
      </c>
      <c r="F1342" s="17" t="s">
        <v>3275</v>
      </c>
      <c r="G1342" s="17" t="s">
        <v>3276</v>
      </c>
      <c r="H1342" s="16">
        <v>2</v>
      </c>
      <c r="I1342" s="17" t="s">
        <v>3237</v>
      </c>
      <c r="J1342" t="str">
        <f t="shared" si="41"/>
        <v>A41.9, R65.20</v>
      </c>
      <c r="K1342" s="33" t="str">
        <f t="shared" si="42"/>
        <v/>
      </c>
    </row>
    <row r="1343" spans="1:11" x14ac:dyDescent="0.25">
      <c r="A1343" s="17" t="s">
        <v>460</v>
      </c>
      <c r="B1343" s="17" t="s">
        <v>461</v>
      </c>
      <c r="C1343" s="18">
        <v>42412</v>
      </c>
      <c r="D1343" s="18">
        <v>42418</v>
      </c>
      <c r="E1343" s="21">
        <v>6</v>
      </c>
      <c r="F1343" s="17" t="s">
        <v>839</v>
      </c>
      <c r="G1343" s="17" t="s">
        <v>840</v>
      </c>
      <c r="H1343" s="16">
        <v>3</v>
      </c>
      <c r="I1343" s="17" t="s">
        <v>3237</v>
      </c>
      <c r="J1343" t="str">
        <f t="shared" si="41"/>
        <v>A41.9, R65.20, I12.0</v>
      </c>
      <c r="K1343" s="33" t="str">
        <f t="shared" si="42"/>
        <v/>
      </c>
    </row>
    <row r="1344" spans="1:11" x14ac:dyDescent="0.25">
      <c r="A1344" s="17" t="s">
        <v>460</v>
      </c>
      <c r="B1344" s="17" t="s">
        <v>461</v>
      </c>
      <c r="C1344" s="18">
        <v>42412</v>
      </c>
      <c r="D1344" s="18">
        <v>42418</v>
      </c>
      <c r="E1344" s="21">
        <v>6</v>
      </c>
      <c r="F1344" s="17" t="s">
        <v>1630</v>
      </c>
      <c r="G1344" s="17" t="s">
        <v>1631</v>
      </c>
      <c r="H1344" s="16">
        <v>4</v>
      </c>
      <c r="I1344" s="17" t="s">
        <v>3237</v>
      </c>
      <c r="J1344" t="str">
        <f t="shared" si="41"/>
        <v>A41.9, R65.20, I12.0, N18.6</v>
      </c>
      <c r="K1344" s="33" t="str">
        <f t="shared" si="42"/>
        <v/>
      </c>
    </row>
    <row r="1345" spans="1:11" x14ac:dyDescent="0.25">
      <c r="A1345" s="17" t="s">
        <v>460</v>
      </c>
      <c r="B1345" s="17" t="s">
        <v>461</v>
      </c>
      <c r="C1345" s="18">
        <v>42412</v>
      </c>
      <c r="D1345" s="18">
        <v>42418</v>
      </c>
      <c r="E1345" s="21">
        <v>6</v>
      </c>
      <c r="F1345" s="17" t="s">
        <v>1266</v>
      </c>
      <c r="G1345" s="17" t="s">
        <v>1267</v>
      </c>
      <c r="H1345" s="16">
        <v>5</v>
      </c>
      <c r="I1345" s="17" t="s">
        <v>3237</v>
      </c>
      <c r="J1345" t="str">
        <f t="shared" si="41"/>
        <v>A41.9, R65.20, I12.0, N18.6, I48.91</v>
      </c>
      <c r="K1345" s="33" t="str">
        <f t="shared" si="42"/>
        <v/>
      </c>
    </row>
    <row r="1346" spans="1:11" x14ac:dyDescent="0.25">
      <c r="A1346" s="17" t="s">
        <v>460</v>
      </c>
      <c r="B1346" s="17" t="s">
        <v>461</v>
      </c>
      <c r="C1346" s="18">
        <v>42412</v>
      </c>
      <c r="D1346" s="18">
        <v>42418</v>
      </c>
      <c r="E1346" s="21">
        <v>6</v>
      </c>
      <c r="F1346" s="17" t="s">
        <v>1736</v>
      </c>
      <c r="G1346" s="17" t="s">
        <v>1737</v>
      </c>
      <c r="H1346" s="16">
        <v>6</v>
      </c>
      <c r="I1346" s="17" t="s">
        <v>3237</v>
      </c>
      <c r="J1346" t="str">
        <f t="shared" si="41"/>
        <v>A41.9, R65.20, I12.0, N18.6, I48.91, L02.416</v>
      </c>
      <c r="K1346" s="33" t="str">
        <f t="shared" si="42"/>
        <v/>
      </c>
    </row>
    <row r="1347" spans="1:11" x14ac:dyDescent="0.25">
      <c r="A1347" s="17" t="s">
        <v>460</v>
      </c>
      <c r="B1347" s="17" t="s">
        <v>461</v>
      </c>
      <c r="C1347" s="18">
        <v>42412</v>
      </c>
      <c r="D1347" s="18">
        <v>42418</v>
      </c>
      <c r="E1347" s="21">
        <v>6</v>
      </c>
      <c r="F1347" s="17" t="s">
        <v>309</v>
      </c>
      <c r="G1347" s="17" t="s">
        <v>310</v>
      </c>
      <c r="H1347" s="16">
        <v>7</v>
      </c>
      <c r="I1347" s="17" t="s">
        <v>3237</v>
      </c>
      <c r="J1347" t="str">
        <f t="shared" si="41"/>
        <v>A41.9, R65.20, I12.0, N18.6, I48.91, L02.416, L03.116</v>
      </c>
      <c r="K1347" s="33" t="str">
        <f t="shared" si="42"/>
        <v/>
      </c>
    </row>
    <row r="1348" spans="1:11" x14ac:dyDescent="0.25">
      <c r="A1348" s="17" t="s">
        <v>460</v>
      </c>
      <c r="B1348" s="17" t="s">
        <v>461</v>
      </c>
      <c r="C1348" s="18">
        <v>42412</v>
      </c>
      <c r="D1348" s="18">
        <v>42418</v>
      </c>
      <c r="E1348" s="21">
        <v>6</v>
      </c>
      <c r="F1348" s="17" t="s">
        <v>196</v>
      </c>
      <c r="G1348" s="17" t="s">
        <v>197</v>
      </c>
      <c r="H1348" s="16">
        <v>8</v>
      </c>
      <c r="I1348" s="17" t="s">
        <v>3237</v>
      </c>
      <c r="J1348" t="str">
        <f t="shared" si="41"/>
        <v>A41.9, R65.20, I12.0, N18.6, I48.91, L02.416, L03.116, E87.1</v>
      </c>
      <c r="K1348" s="33" t="str">
        <f t="shared" si="42"/>
        <v/>
      </c>
    </row>
    <row r="1349" spans="1:11" x14ac:dyDescent="0.25">
      <c r="A1349" s="17" t="s">
        <v>460</v>
      </c>
      <c r="B1349" s="17" t="s">
        <v>461</v>
      </c>
      <c r="C1349" s="18">
        <v>42412</v>
      </c>
      <c r="D1349" s="18">
        <v>42418</v>
      </c>
      <c r="E1349" s="21">
        <v>6</v>
      </c>
      <c r="F1349" s="17" t="s">
        <v>3320</v>
      </c>
      <c r="G1349" s="17" t="s">
        <v>3321</v>
      </c>
      <c r="H1349" s="16">
        <v>9</v>
      </c>
      <c r="I1349" s="17" t="s">
        <v>3237</v>
      </c>
      <c r="J1349" t="str">
        <f t="shared" si="41"/>
        <v>A41.9, R65.20, I12.0, N18.6, I48.91, L02.416, L03.116, E87.1, G47.33</v>
      </c>
      <c r="K1349" s="33" t="str">
        <f t="shared" si="42"/>
        <v/>
      </c>
    </row>
    <row r="1350" spans="1:11" x14ac:dyDescent="0.25">
      <c r="A1350" s="17" t="s">
        <v>460</v>
      </c>
      <c r="B1350" s="17" t="s">
        <v>461</v>
      </c>
      <c r="C1350" s="18">
        <v>42412</v>
      </c>
      <c r="D1350" s="18">
        <v>42418</v>
      </c>
      <c r="E1350" s="21">
        <v>6</v>
      </c>
      <c r="F1350" s="17" t="s">
        <v>2635</v>
      </c>
      <c r="G1350" s="17" t="s">
        <v>3324</v>
      </c>
      <c r="H1350" s="16">
        <v>10</v>
      </c>
      <c r="I1350" s="17" t="s">
        <v>3237</v>
      </c>
      <c r="J1350" t="str">
        <f t="shared" ref="J1350:J1413" si="43">IF(B1350=B1349,J1349&amp;", "&amp;F1350,F1350)</f>
        <v>A41.9, R65.20, I12.0, N18.6, I48.91, L02.416, L03.116, E87.1, G47.33, K59.00</v>
      </c>
      <c r="K1350" s="33" t="str">
        <f t="shared" si="42"/>
        <v/>
      </c>
    </row>
    <row r="1351" spans="1:11" x14ac:dyDescent="0.25">
      <c r="A1351" s="17" t="s">
        <v>460</v>
      </c>
      <c r="B1351" s="17" t="s">
        <v>461</v>
      </c>
      <c r="C1351" s="18">
        <v>42412</v>
      </c>
      <c r="D1351" s="18">
        <v>42418</v>
      </c>
      <c r="E1351" s="21">
        <v>6</v>
      </c>
      <c r="F1351" s="17" t="s">
        <v>361</v>
      </c>
      <c r="G1351" s="17" t="s">
        <v>362</v>
      </c>
      <c r="H1351" s="16">
        <v>11</v>
      </c>
      <c r="I1351" s="17" t="s">
        <v>3237</v>
      </c>
      <c r="J1351" t="str">
        <f t="shared" si="43"/>
        <v>A41.9, R65.20, I12.0, N18.6, I48.91, L02.416, L03.116, E87.1, G47.33, K59.00, E87.5</v>
      </c>
      <c r="K1351" s="33" t="str">
        <f t="shared" si="42"/>
        <v/>
      </c>
    </row>
    <row r="1352" spans="1:11" x14ac:dyDescent="0.25">
      <c r="A1352" s="17" t="s">
        <v>460</v>
      </c>
      <c r="B1352" s="17" t="s">
        <v>461</v>
      </c>
      <c r="C1352" s="18">
        <v>42412</v>
      </c>
      <c r="D1352" s="18">
        <v>42418</v>
      </c>
      <c r="E1352" s="21">
        <v>6</v>
      </c>
      <c r="F1352" s="17" t="s">
        <v>3267</v>
      </c>
      <c r="G1352" s="17" t="s">
        <v>3268</v>
      </c>
      <c r="H1352" s="16">
        <v>12</v>
      </c>
      <c r="I1352" s="17" t="s">
        <v>3237</v>
      </c>
      <c r="J1352" t="str">
        <f t="shared" si="43"/>
        <v>A41.9, R65.20, I12.0, N18.6, I48.91, L02.416, L03.116, E87.1, G47.33, K59.00, E87.5, E11.9</v>
      </c>
      <c r="K1352" s="33" t="str">
        <f t="shared" si="42"/>
        <v/>
      </c>
    </row>
    <row r="1353" spans="1:11" x14ac:dyDescent="0.25">
      <c r="A1353" s="17" t="s">
        <v>460</v>
      </c>
      <c r="B1353" s="17" t="s">
        <v>461</v>
      </c>
      <c r="C1353" s="18">
        <v>42412</v>
      </c>
      <c r="D1353" s="18">
        <v>42418</v>
      </c>
      <c r="E1353" s="21">
        <v>6</v>
      </c>
      <c r="F1353" s="17" t="s">
        <v>3283</v>
      </c>
      <c r="G1353" s="17" t="s">
        <v>467</v>
      </c>
      <c r="H1353" s="16">
        <v>13</v>
      </c>
      <c r="I1353" s="17" t="s">
        <v>3237</v>
      </c>
      <c r="J1353" t="str">
        <f t="shared" si="43"/>
        <v>A41.9, R65.20, I12.0, N18.6, I48.91, L02.416, L03.116, E87.1, G47.33, K59.00, E87.5, E11.9, I25.10</v>
      </c>
      <c r="K1353" s="33" t="str">
        <f t="shared" si="42"/>
        <v/>
      </c>
    </row>
    <row r="1354" spans="1:11" x14ac:dyDescent="0.25">
      <c r="A1354" s="17" t="s">
        <v>460</v>
      </c>
      <c r="B1354" s="17" t="s">
        <v>461</v>
      </c>
      <c r="C1354" s="18">
        <v>42412</v>
      </c>
      <c r="D1354" s="18">
        <v>42418</v>
      </c>
      <c r="E1354" s="21">
        <v>6</v>
      </c>
      <c r="F1354" s="17" t="s">
        <v>3512</v>
      </c>
      <c r="G1354" s="17" t="s">
        <v>3513</v>
      </c>
      <c r="H1354" s="16">
        <v>14</v>
      </c>
      <c r="I1354" s="17" t="s">
        <v>13</v>
      </c>
      <c r="J1354" t="str">
        <f t="shared" si="43"/>
        <v>A41.9, R65.20, I12.0, N18.6, I48.91, L02.416, L03.116, E87.1, G47.33, K59.00, E87.5, E11.9, I25.10, Z99.2</v>
      </c>
      <c r="K1354" s="33" t="str">
        <f t="shared" si="42"/>
        <v/>
      </c>
    </row>
    <row r="1355" spans="1:11" x14ac:dyDescent="0.25">
      <c r="A1355" s="17" t="s">
        <v>460</v>
      </c>
      <c r="B1355" s="17" t="s">
        <v>461</v>
      </c>
      <c r="C1355" s="18">
        <v>42412</v>
      </c>
      <c r="D1355" s="18">
        <v>42418</v>
      </c>
      <c r="E1355" s="21">
        <v>6</v>
      </c>
      <c r="F1355" s="17" t="s">
        <v>3344</v>
      </c>
      <c r="G1355" s="17" t="s">
        <v>3345</v>
      </c>
      <c r="H1355" s="16">
        <v>15</v>
      </c>
      <c r="I1355" s="17" t="s">
        <v>13</v>
      </c>
      <c r="J1355" t="str">
        <f t="shared" si="43"/>
        <v>A41.9, R65.20, I12.0, N18.6, I48.91, L02.416, L03.116, E87.1, G47.33, K59.00, E87.5, E11.9, I25.10, Z99.2, Z79.4</v>
      </c>
      <c r="K1355" s="33" t="str">
        <f t="shared" si="42"/>
        <v/>
      </c>
    </row>
    <row r="1356" spans="1:11" x14ac:dyDescent="0.25">
      <c r="A1356" s="17" t="s">
        <v>460</v>
      </c>
      <c r="B1356" s="17" t="s">
        <v>461</v>
      </c>
      <c r="C1356" s="18">
        <v>42412</v>
      </c>
      <c r="D1356" s="18">
        <v>42418</v>
      </c>
      <c r="E1356" s="21">
        <v>6</v>
      </c>
      <c r="F1356" s="17" t="s">
        <v>3336</v>
      </c>
      <c r="G1356" s="17" t="s">
        <v>3337</v>
      </c>
      <c r="H1356" s="16">
        <v>16</v>
      </c>
      <c r="I1356" s="17" t="s">
        <v>13</v>
      </c>
      <c r="J1356" t="str">
        <f t="shared" si="43"/>
        <v>A41.9, R65.20, I12.0, N18.6, I48.91, L02.416, L03.116, E87.1, G47.33, K59.00, E87.5, E11.9, I25.10, Z99.2, Z79.4, Z95.5</v>
      </c>
      <c r="K1356" s="33" t="str">
        <f t="shared" si="42"/>
        <v>Last</v>
      </c>
    </row>
    <row r="1357" spans="1:11" x14ac:dyDescent="0.25">
      <c r="A1357" s="17" t="s">
        <v>464</v>
      </c>
      <c r="B1357" s="17" t="s">
        <v>465</v>
      </c>
      <c r="C1357" s="18">
        <v>42394</v>
      </c>
      <c r="D1357" s="18">
        <v>42396</v>
      </c>
      <c r="E1357" s="21">
        <v>2</v>
      </c>
      <c r="F1357" s="17" t="s">
        <v>466</v>
      </c>
      <c r="G1357" s="17" t="s">
        <v>467</v>
      </c>
      <c r="H1357" s="16">
        <v>1</v>
      </c>
      <c r="I1357" s="17" t="s">
        <v>3237</v>
      </c>
      <c r="J1357" t="str">
        <f t="shared" si="43"/>
        <v>I25.110</v>
      </c>
      <c r="K1357" s="33" t="str">
        <f t="shared" si="42"/>
        <v/>
      </c>
    </row>
    <row r="1358" spans="1:11" x14ac:dyDescent="0.25">
      <c r="A1358" s="17" t="s">
        <v>464</v>
      </c>
      <c r="B1358" s="17" t="s">
        <v>465</v>
      </c>
      <c r="C1358" s="18">
        <v>42394</v>
      </c>
      <c r="D1358" s="18">
        <v>42396</v>
      </c>
      <c r="E1358" s="21">
        <v>2</v>
      </c>
      <c r="F1358" s="17" t="s">
        <v>3238</v>
      </c>
      <c r="G1358" s="17" t="s">
        <v>3239</v>
      </c>
      <c r="H1358" s="16">
        <v>2</v>
      </c>
      <c r="I1358" s="17" t="s">
        <v>3237</v>
      </c>
      <c r="J1358" t="str">
        <f t="shared" si="43"/>
        <v>I25.110, E78.5</v>
      </c>
      <c r="K1358" s="33" t="str">
        <f t="shared" si="42"/>
        <v/>
      </c>
    </row>
    <row r="1359" spans="1:11" x14ac:dyDescent="0.25">
      <c r="A1359" s="17" t="s">
        <v>464</v>
      </c>
      <c r="B1359" s="17" t="s">
        <v>465</v>
      </c>
      <c r="C1359" s="18">
        <v>42394</v>
      </c>
      <c r="D1359" s="18">
        <v>42396</v>
      </c>
      <c r="E1359" s="21">
        <v>2</v>
      </c>
      <c r="F1359" s="17" t="s">
        <v>3898</v>
      </c>
      <c r="G1359" s="17" t="s">
        <v>3899</v>
      </c>
      <c r="H1359" s="16">
        <v>3</v>
      </c>
      <c r="I1359" s="17" t="s">
        <v>3237</v>
      </c>
      <c r="J1359" t="str">
        <f t="shared" si="43"/>
        <v>I25.110, E78.5, Z21</v>
      </c>
      <c r="K1359" s="33" t="str">
        <f t="shared" si="42"/>
        <v/>
      </c>
    </row>
    <row r="1360" spans="1:11" x14ac:dyDescent="0.25">
      <c r="A1360" s="17" t="s">
        <v>464</v>
      </c>
      <c r="B1360" s="17" t="s">
        <v>465</v>
      </c>
      <c r="C1360" s="18">
        <v>42394</v>
      </c>
      <c r="D1360" s="18">
        <v>42396</v>
      </c>
      <c r="E1360" s="21">
        <v>2</v>
      </c>
      <c r="F1360" s="17" t="s">
        <v>594</v>
      </c>
      <c r="G1360" s="17" t="s">
        <v>595</v>
      </c>
      <c r="H1360" s="16">
        <v>4</v>
      </c>
      <c r="I1360" s="17" t="s">
        <v>3237</v>
      </c>
      <c r="J1360" t="str">
        <f t="shared" si="43"/>
        <v>I25.110, E78.5, Z21, I10</v>
      </c>
      <c r="K1360" s="33" t="str">
        <f t="shared" si="42"/>
        <v/>
      </c>
    </row>
    <row r="1361" spans="1:11" x14ac:dyDescent="0.25">
      <c r="A1361" s="17" t="s">
        <v>464</v>
      </c>
      <c r="B1361" s="17" t="s">
        <v>465</v>
      </c>
      <c r="C1361" s="18">
        <v>42394</v>
      </c>
      <c r="D1361" s="18">
        <v>42396</v>
      </c>
      <c r="E1361" s="21">
        <v>2</v>
      </c>
      <c r="F1361" s="17" t="s">
        <v>3402</v>
      </c>
      <c r="G1361" s="17" t="s">
        <v>3403</v>
      </c>
      <c r="H1361" s="16">
        <v>5</v>
      </c>
      <c r="I1361" s="17" t="s">
        <v>3237</v>
      </c>
      <c r="J1361" t="str">
        <f t="shared" si="43"/>
        <v>I25.110, E78.5, Z21, I10, F17.210</v>
      </c>
      <c r="K1361" s="33" t="str">
        <f t="shared" si="42"/>
        <v/>
      </c>
    </row>
    <row r="1362" spans="1:11" x14ac:dyDescent="0.25">
      <c r="A1362" s="17" t="s">
        <v>464</v>
      </c>
      <c r="B1362" s="17" t="s">
        <v>465</v>
      </c>
      <c r="C1362" s="18">
        <v>42394</v>
      </c>
      <c r="D1362" s="18">
        <v>42396</v>
      </c>
      <c r="E1362" s="21">
        <v>2</v>
      </c>
      <c r="F1362" s="17" t="s">
        <v>3900</v>
      </c>
      <c r="G1362" s="17" t="s">
        <v>3901</v>
      </c>
      <c r="H1362" s="16">
        <v>6</v>
      </c>
      <c r="I1362" s="17" t="s">
        <v>3237</v>
      </c>
      <c r="J1362" t="str">
        <f t="shared" si="43"/>
        <v>I25.110, E78.5, Z21, I10, F17.210, Z96.652</v>
      </c>
      <c r="K1362" s="33" t="str">
        <f t="shared" si="42"/>
        <v/>
      </c>
    </row>
    <row r="1363" spans="1:11" x14ac:dyDescent="0.25">
      <c r="A1363" s="17" t="s">
        <v>464</v>
      </c>
      <c r="B1363" s="17" t="s">
        <v>465</v>
      </c>
      <c r="C1363" s="18">
        <v>42394</v>
      </c>
      <c r="D1363" s="18">
        <v>42396</v>
      </c>
      <c r="E1363" s="21">
        <v>2</v>
      </c>
      <c r="F1363" s="17" t="s">
        <v>3647</v>
      </c>
      <c r="G1363" s="17" t="s">
        <v>3648</v>
      </c>
      <c r="H1363" s="16">
        <v>7</v>
      </c>
      <c r="I1363" s="17" t="s">
        <v>13</v>
      </c>
      <c r="J1363" t="str">
        <f t="shared" si="43"/>
        <v>I25.110, E78.5, Z21, I10, F17.210, Z96.652, Z82.49</v>
      </c>
      <c r="K1363" s="33" t="str">
        <f t="shared" si="42"/>
        <v>Last</v>
      </c>
    </row>
    <row r="1364" spans="1:11" x14ac:dyDescent="0.25">
      <c r="A1364" s="17" t="s">
        <v>476</v>
      </c>
      <c r="B1364" s="17" t="s">
        <v>477</v>
      </c>
      <c r="C1364" s="18">
        <v>42416</v>
      </c>
      <c r="D1364" s="18">
        <v>42424</v>
      </c>
      <c r="E1364" s="21">
        <v>8</v>
      </c>
      <c r="F1364" s="17" t="s">
        <v>112</v>
      </c>
      <c r="G1364" s="17" t="s">
        <v>113</v>
      </c>
      <c r="H1364" s="16">
        <v>1</v>
      </c>
      <c r="I1364" s="17" t="s">
        <v>3237</v>
      </c>
      <c r="J1364" t="str">
        <f t="shared" si="43"/>
        <v>J44.1</v>
      </c>
      <c r="K1364" s="33" t="str">
        <f t="shared" si="42"/>
        <v/>
      </c>
    </row>
    <row r="1365" spans="1:11" x14ac:dyDescent="0.25">
      <c r="A1365" s="17" t="s">
        <v>476</v>
      </c>
      <c r="B1365" s="17" t="s">
        <v>477</v>
      </c>
      <c r="C1365" s="18">
        <v>42416</v>
      </c>
      <c r="D1365" s="18">
        <v>42424</v>
      </c>
      <c r="E1365" s="21">
        <v>8</v>
      </c>
      <c r="F1365" s="17" t="s">
        <v>188</v>
      </c>
      <c r="G1365" s="17" t="s">
        <v>189</v>
      </c>
      <c r="H1365" s="16">
        <v>2</v>
      </c>
      <c r="I1365" s="17" t="s">
        <v>3237</v>
      </c>
      <c r="J1365" t="str">
        <f t="shared" si="43"/>
        <v>J44.1, I50.9</v>
      </c>
      <c r="K1365" s="33" t="str">
        <f t="shared" si="42"/>
        <v/>
      </c>
    </row>
    <row r="1366" spans="1:11" x14ac:dyDescent="0.25">
      <c r="A1366" s="17" t="s">
        <v>476</v>
      </c>
      <c r="B1366" s="17" t="s">
        <v>477</v>
      </c>
      <c r="C1366" s="18">
        <v>42416</v>
      </c>
      <c r="D1366" s="18">
        <v>42424</v>
      </c>
      <c r="E1366" s="21">
        <v>8</v>
      </c>
      <c r="F1366" s="17" t="s">
        <v>1311</v>
      </c>
      <c r="G1366" s="17" t="s">
        <v>1312</v>
      </c>
      <c r="H1366" s="16">
        <v>3</v>
      </c>
      <c r="I1366" s="17" t="s">
        <v>3237</v>
      </c>
      <c r="J1366" t="str">
        <f t="shared" si="43"/>
        <v>J44.1, I50.9, F03.90</v>
      </c>
      <c r="K1366" s="33" t="str">
        <f t="shared" ref="K1366:K1429" si="44">IF(B1366&lt;&gt;B1367,"Last","")</f>
        <v/>
      </c>
    </row>
    <row r="1367" spans="1:11" x14ac:dyDescent="0.25">
      <c r="A1367" s="17" t="s">
        <v>476</v>
      </c>
      <c r="B1367" s="17" t="s">
        <v>477</v>
      </c>
      <c r="C1367" s="18">
        <v>42416</v>
      </c>
      <c r="D1367" s="18">
        <v>42424</v>
      </c>
      <c r="E1367" s="21">
        <v>8</v>
      </c>
      <c r="F1367" s="17" t="s">
        <v>3267</v>
      </c>
      <c r="G1367" s="17" t="s">
        <v>3268</v>
      </c>
      <c r="H1367" s="16">
        <v>4</v>
      </c>
      <c r="I1367" s="17" t="s">
        <v>3237</v>
      </c>
      <c r="J1367" t="str">
        <f t="shared" si="43"/>
        <v>J44.1, I50.9, F03.90, E11.9</v>
      </c>
      <c r="K1367" s="33" t="str">
        <f t="shared" si="44"/>
        <v/>
      </c>
    </row>
    <row r="1368" spans="1:11" x14ac:dyDescent="0.25">
      <c r="A1368" s="17" t="s">
        <v>476</v>
      </c>
      <c r="B1368" s="17" t="s">
        <v>477</v>
      </c>
      <c r="C1368" s="18">
        <v>42416</v>
      </c>
      <c r="D1368" s="18">
        <v>42424</v>
      </c>
      <c r="E1368" s="21">
        <v>8</v>
      </c>
      <c r="F1368" s="17" t="s">
        <v>3302</v>
      </c>
      <c r="G1368" s="17" t="s">
        <v>3303</v>
      </c>
      <c r="H1368" s="16">
        <v>5</v>
      </c>
      <c r="I1368" s="17" t="s">
        <v>3237</v>
      </c>
      <c r="J1368" t="str">
        <f t="shared" si="43"/>
        <v>J44.1, I50.9, F03.90, E11.9, D72.829</v>
      </c>
      <c r="K1368" s="33" t="str">
        <f t="shared" si="44"/>
        <v/>
      </c>
    </row>
    <row r="1369" spans="1:11" x14ac:dyDescent="0.25">
      <c r="A1369" s="17" t="s">
        <v>476</v>
      </c>
      <c r="B1369" s="17" t="s">
        <v>477</v>
      </c>
      <c r="C1369" s="18">
        <v>42416</v>
      </c>
      <c r="D1369" s="18">
        <v>42424</v>
      </c>
      <c r="E1369" s="21">
        <v>8</v>
      </c>
      <c r="F1369" s="17" t="s">
        <v>966</v>
      </c>
      <c r="G1369" s="17" t="s">
        <v>967</v>
      </c>
      <c r="H1369" s="16">
        <v>6</v>
      </c>
      <c r="I1369" s="17" t="s">
        <v>3237</v>
      </c>
      <c r="J1369" t="str">
        <f t="shared" si="43"/>
        <v>J44.1, I50.9, F03.90, E11.9, D72.829, I47.1</v>
      </c>
      <c r="K1369" s="33" t="str">
        <f t="shared" si="44"/>
        <v/>
      </c>
    </row>
    <row r="1370" spans="1:11" x14ac:dyDescent="0.25">
      <c r="A1370" s="17" t="s">
        <v>476</v>
      </c>
      <c r="B1370" s="17" t="s">
        <v>477</v>
      </c>
      <c r="C1370" s="18">
        <v>42416</v>
      </c>
      <c r="D1370" s="18">
        <v>42424</v>
      </c>
      <c r="E1370" s="21">
        <v>8</v>
      </c>
      <c r="F1370" s="17" t="s">
        <v>1266</v>
      </c>
      <c r="G1370" s="17" t="s">
        <v>1267</v>
      </c>
      <c r="H1370" s="16">
        <v>7</v>
      </c>
      <c r="I1370" s="17" t="s">
        <v>3237</v>
      </c>
      <c r="J1370" t="str">
        <f t="shared" si="43"/>
        <v>J44.1, I50.9, F03.90, E11.9, D72.829, I47.1, I48.91</v>
      </c>
      <c r="K1370" s="33" t="str">
        <f t="shared" si="44"/>
        <v/>
      </c>
    </row>
    <row r="1371" spans="1:11" x14ac:dyDescent="0.25">
      <c r="A1371" s="17" t="s">
        <v>476</v>
      </c>
      <c r="B1371" s="17" t="s">
        <v>477</v>
      </c>
      <c r="C1371" s="18">
        <v>42416</v>
      </c>
      <c r="D1371" s="18">
        <v>42424</v>
      </c>
      <c r="E1371" s="21">
        <v>8</v>
      </c>
      <c r="F1371" s="17" t="s">
        <v>3565</v>
      </c>
      <c r="G1371" s="17" t="s">
        <v>3566</v>
      </c>
      <c r="H1371" s="16">
        <v>8</v>
      </c>
      <c r="I1371" s="17" t="s">
        <v>3237</v>
      </c>
      <c r="J1371" t="str">
        <f t="shared" si="43"/>
        <v>J44.1, I50.9, F03.90, E11.9, D72.829, I47.1, I48.91, G62.9</v>
      </c>
      <c r="K1371" s="33" t="str">
        <f t="shared" si="44"/>
        <v/>
      </c>
    </row>
    <row r="1372" spans="1:11" x14ac:dyDescent="0.25">
      <c r="A1372" s="17" t="s">
        <v>476</v>
      </c>
      <c r="B1372" s="17" t="s">
        <v>477</v>
      </c>
      <c r="C1372" s="18">
        <v>42416</v>
      </c>
      <c r="D1372" s="18">
        <v>42424</v>
      </c>
      <c r="E1372" s="21">
        <v>8</v>
      </c>
      <c r="F1372" s="17" t="s">
        <v>3238</v>
      </c>
      <c r="G1372" s="17" t="s">
        <v>3239</v>
      </c>
      <c r="H1372" s="16">
        <v>9</v>
      </c>
      <c r="I1372" s="17" t="s">
        <v>3237</v>
      </c>
      <c r="J1372" t="str">
        <f t="shared" si="43"/>
        <v>J44.1, I50.9, F03.90, E11.9, D72.829, I47.1, I48.91, G62.9, E78.5</v>
      </c>
      <c r="K1372" s="33" t="str">
        <f t="shared" si="44"/>
        <v/>
      </c>
    </row>
    <row r="1373" spans="1:11" x14ac:dyDescent="0.25">
      <c r="A1373" s="17" t="s">
        <v>476</v>
      </c>
      <c r="B1373" s="17" t="s">
        <v>477</v>
      </c>
      <c r="C1373" s="18">
        <v>42416</v>
      </c>
      <c r="D1373" s="18">
        <v>42424</v>
      </c>
      <c r="E1373" s="21">
        <v>8</v>
      </c>
      <c r="F1373" s="17" t="s">
        <v>1711</v>
      </c>
      <c r="G1373" s="17" t="s">
        <v>1712</v>
      </c>
      <c r="H1373" s="16">
        <v>10</v>
      </c>
      <c r="I1373" s="17" t="s">
        <v>3237</v>
      </c>
      <c r="J1373" t="str">
        <f t="shared" si="43"/>
        <v>J44.1, I50.9, F03.90, E11.9, D72.829, I47.1, I48.91, G62.9, E78.5, I48.92</v>
      </c>
      <c r="K1373" s="33" t="str">
        <f t="shared" si="44"/>
        <v/>
      </c>
    </row>
    <row r="1374" spans="1:11" x14ac:dyDescent="0.25">
      <c r="A1374" s="17" t="s">
        <v>476</v>
      </c>
      <c r="B1374" s="17" t="s">
        <v>477</v>
      </c>
      <c r="C1374" s="18">
        <v>42416</v>
      </c>
      <c r="D1374" s="18">
        <v>42424</v>
      </c>
      <c r="E1374" s="21">
        <v>8</v>
      </c>
      <c r="F1374" s="17" t="s">
        <v>3633</v>
      </c>
      <c r="G1374" s="17" t="s">
        <v>3634</v>
      </c>
      <c r="H1374" s="16">
        <v>11</v>
      </c>
      <c r="I1374" s="17" t="s">
        <v>3237</v>
      </c>
      <c r="J1374" t="str">
        <f t="shared" si="43"/>
        <v>J44.1, I50.9, F03.90, E11.9, D72.829, I47.1, I48.91, G62.9, E78.5, I48.92, I51.7</v>
      </c>
      <c r="K1374" s="33" t="str">
        <f t="shared" si="44"/>
        <v/>
      </c>
    </row>
    <row r="1375" spans="1:11" x14ac:dyDescent="0.25">
      <c r="A1375" s="17" t="s">
        <v>476</v>
      </c>
      <c r="B1375" s="17" t="s">
        <v>477</v>
      </c>
      <c r="C1375" s="18">
        <v>42416</v>
      </c>
      <c r="D1375" s="18">
        <v>42424</v>
      </c>
      <c r="E1375" s="21">
        <v>8</v>
      </c>
      <c r="F1375" s="17" t="s">
        <v>3902</v>
      </c>
      <c r="G1375" s="17" t="s">
        <v>3903</v>
      </c>
      <c r="H1375" s="16">
        <v>12</v>
      </c>
      <c r="I1375" s="17" t="s">
        <v>3237</v>
      </c>
      <c r="J1375" t="str">
        <f t="shared" si="43"/>
        <v>J44.1, I50.9, F03.90, E11.9, D72.829, I47.1, I48.91, G62.9, E78.5, I48.92, I51.7, J40</v>
      </c>
      <c r="K1375" s="33" t="str">
        <f t="shared" si="44"/>
        <v/>
      </c>
    </row>
    <row r="1376" spans="1:11" x14ac:dyDescent="0.25">
      <c r="A1376" s="17" t="s">
        <v>476</v>
      </c>
      <c r="B1376" s="17" t="s">
        <v>477</v>
      </c>
      <c r="C1376" s="18">
        <v>42416</v>
      </c>
      <c r="D1376" s="18">
        <v>42424</v>
      </c>
      <c r="E1376" s="21">
        <v>8</v>
      </c>
      <c r="F1376" s="17" t="s">
        <v>3830</v>
      </c>
      <c r="G1376" s="17" t="s">
        <v>3831</v>
      </c>
      <c r="H1376" s="16">
        <v>13</v>
      </c>
      <c r="I1376" s="17" t="s">
        <v>3237</v>
      </c>
      <c r="J1376" t="str">
        <f t="shared" si="43"/>
        <v>J44.1, I50.9, F03.90, E11.9, D72.829, I47.1, I48.91, G62.9, E78.5, I48.92, I51.7, J40, R59.0</v>
      </c>
      <c r="K1376" s="33" t="str">
        <f t="shared" si="44"/>
        <v/>
      </c>
    </row>
    <row r="1377" spans="1:11" x14ac:dyDescent="0.25">
      <c r="A1377" s="17" t="s">
        <v>476</v>
      </c>
      <c r="B1377" s="17" t="s">
        <v>477</v>
      </c>
      <c r="C1377" s="18">
        <v>42416</v>
      </c>
      <c r="D1377" s="18">
        <v>42424</v>
      </c>
      <c r="E1377" s="21">
        <v>8</v>
      </c>
      <c r="F1377" s="17" t="s">
        <v>594</v>
      </c>
      <c r="G1377" s="17" t="s">
        <v>595</v>
      </c>
      <c r="H1377" s="16">
        <v>14</v>
      </c>
      <c r="I1377" s="17" t="s">
        <v>3237</v>
      </c>
      <c r="J1377" t="str">
        <f t="shared" si="43"/>
        <v>J44.1, I50.9, F03.90, E11.9, D72.829, I47.1, I48.91, G62.9, E78.5, I48.92, I51.7, J40, R59.0, I10</v>
      </c>
      <c r="K1377" s="33" t="str">
        <f t="shared" si="44"/>
        <v/>
      </c>
    </row>
    <row r="1378" spans="1:11" x14ac:dyDescent="0.25">
      <c r="A1378" s="17" t="s">
        <v>476</v>
      </c>
      <c r="B1378" s="17" t="s">
        <v>477</v>
      </c>
      <c r="C1378" s="18">
        <v>42416</v>
      </c>
      <c r="D1378" s="18">
        <v>42424</v>
      </c>
      <c r="E1378" s="21">
        <v>8</v>
      </c>
      <c r="F1378" s="17" t="s">
        <v>3904</v>
      </c>
      <c r="G1378" s="17" t="s">
        <v>3905</v>
      </c>
      <c r="H1378" s="16">
        <v>15</v>
      </c>
      <c r="I1378" s="17" t="s">
        <v>3331</v>
      </c>
      <c r="J1378" t="str">
        <f t="shared" si="43"/>
        <v>J44.1, I50.9, F03.90, E11.9, D72.829, I47.1, I48.91, G62.9, E78.5, I48.92, I51.7, J40, R59.0, I10, T38.0X5A</v>
      </c>
      <c r="K1378" s="33" t="str">
        <f t="shared" si="44"/>
        <v/>
      </c>
    </row>
    <row r="1379" spans="1:11" x14ac:dyDescent="0.25">
      <c r="A1379" s="17" t="s">
        <v>476</v>
      </c>
      <c r="B1379" s="17" t="s">
        <v>477</v>
      </c>
      <c r="C1379" s="18">
        <v>42416</v>
      </c>
      <c r="D1379" s="18">
        <v>42424</v>
      </c>
      <c r="E1379" s="21">
        <v>8</v>
      </c>
      <c r="F1379" s="17" t="s">
        <v>3906</v>
      </c>
      <c r="G1379" s="17" t="s">
        <v>3907</v>
      </c>
      <c r="H1379" s="16">
        <v>16</v>
      </c>
      <c r="I1379" s="17" t="s">
        <v>13</v>
      </c>
      <c r="J1379" t="str">
        <f t="shared" si="43"/>
        <v>J44.1, I50.9, F03.90, E11.9, D72.829, I47.1, I48.91, G62.9, E78.5, I48.92, I51.7, J40, R59.0, I10, T38.0X5A, Y92.239</v>
      </c>
      <c r="K1379" s="33" t="str">
        <f t="shared" si="44"/>
        <v/>
      </c>
    </row>
    <row r="1380" spans="1:11" x14ac:dyDescent="0.25">
      <c r="A1380" s="17" t="s">
        <v>476</v>
      </c>
      <c r="B1380" s="17" t="s">
        <v>477</v>
      </c>
      <c r="C1380" s="18">
        <v>42416</v>
      </c>
      <c r="D1380" s="18">
        <v>42424</v>
      </c>
      <c r="E1380" s="21">
        <v>8</v>
      </c>
      <c r="F1380" s="17" t="s">
        <v>3514</v>
      </c>
      <c r="G1380" s="17" t="s">
        <v>3515</v>
      </c>
      <c r="H1380" s="16">
        <v>17</v>
      </c>
      <c r="I1380" s="17" t="s">
        <v>3237</v>
      </c>
      <c r="J1380" t="str">
        <f t="shared" si="43"/>
        <v>J44.1, I50.9, F03.90, E11.9, D72.829, I47.1, I48.91, G62.9, E78.5, I48.92, I51.7, J40, R59.0, I10, T38.0X5A, Y92.239, F32.9</v>
      </c>
      <c r="K1380" s="33" t="str">
        <f t="shared" si="44"/>
        <v/>
      </c>
    </row>
    <row r="1381" spans="1:11" x14ac:dyDescent="0.25">
      <c r="A1381" s="17" t="s">
        <v>476</v>
      </c>
      <c r="B1381" s="17" t="s">
        <v>477</v>
      </c>
      <c r="C1381" s="18">
        <v>42416</v>
      </c>
      <c r="D1381" s="18">
        <v>42424</v>
      </c>
      <c r="E1381" s="21">
        <v>8</v>
      </c>
      <c r="F1381" s="17" t="s">
        <v>3773</v>
      </c>
      <c r="G1381" s="17" t="s">
        <v>3774</v>
      </c>
      <c r="H1381" s="16">
        <v>18</v>
      </c>
      <c r="I1381" s="17" t="s">
        <v>3237</v>
      </c>
      <c r="J1381" t="str">
        <f t="shared" si="43"/>
        <v>J44.1, I50.9, F03.90, E11.9, D72.829, I47.1, I48.91, G62.9, E78.5, I48.92, I51.7, J40, R59.0, I10, T38.0X5A, Y92.239, F32.9, F43.10</v>
      </c>
      <c r="K1381" s="33" t="str">
        <f t="shared" si="44"/>
        <v/>
      </c>
    </row>
    <row r="1382" spans="1:11" x14ac:dyDescent="0.25">
      <c r="A1382" s="17" t="s">
        <v>476</v>
      </c>
      <c r="B1382" s="17" t="s">
        <v>477</v>
      </c>
      <c r="C1382" s="18">
        <v>42416</v>
      </c>
      <c r="D1382" s="18">
        <v>42424</v>
      </c>
      <c r="E1382" s="21">
        <v>8</v>
      </c>
      <c r="F1382" s="17" t="s">
        <v>3402</v>
      </c>
      <c r="G1382" s="17" t="s">
        <v>3403</v>
      </c>
      <c r="H1382" s="16">
        <v>19</v>
      </c>
      <c r="I1382" s="17" t="s">
        <v>3237</v>
      </c>
      <c r="J1382" t="str">
        <f t="shared" si="43"/>
        <v>J44.1, I50.9, F03.90, E11.9, D72.829, I47.1, I48.91, G62.9, E78.5, I48.92, I51.7, J40, R59.0, I10, T38.0X5A, Y92.239, F32.9, F43.10, F17.210</v>
      </c>
      <c r="K1382" s="33" t="str">
        <f t="shared" si="44"/>
        <v/>
      </c>
    </row>
    <row r="1383" spans="1:11" x14ac:dyDescent="0.25">
      <c r="A1383" s="17" t="s">
        <v>476</v>
      </c>
      <c r="B1383" s="17" t="s">
        <v>477</v>
      </c>
      <c r="C1383" s="18">
        <v>42416</v>
      </c>
      <c r="D1383" s="18">
        <v>42424</v>
      </c>
      <c r="E1383" s="21">
        <v>8</v>
      </c>
      <c r="F1383" s="17" t="s">
        <v>3436</v>
      </c>
      <c r="G1383" s="17" t="s">
        <v>3437</v>
      </c>
      <c r="H1383" s="16">
        <v>20</v>
      </c>
      <c r="I1383" s="17" t="s">
        <v>13</v>
      </c>
      <c r="J1383" t="str">
        <f t="shared" si="43"/>
        <v>J44.1, I50.9, F03.90, E11.9, D72.829, I47.1, I48.91, G62.9, E78.5, I48.92, I51.7, J40, R59.0, I10, T38.0X5A, Y92.239, F32.9, F43.10, F17.210, Z86.73</v>
      </c>
      <c r="K1383" s="33" t="str">
        <f t="shared" si="44"/>
        <v>Last</v>
      </c>
    </row>
    <row r="1384" spans="1:11" x14ac:dyDescent="0.25">
      <c r="A1384" s="17" t="s">
        <v>480</v>
      </c>
      <c r="B1384" s="17" t="s">
        <v>481</v>
      </c>
      <c r="C1384" s="18">
        <v>42314</v>
      </c>
      <c r="D1384" s="18">
        <v>42319</v>
      </c>
      <c r="E1384" s="21">
        <v>5</v>
      </c>
      <c r="F1384" s="17" t="s">
        <v>482</v>
      </c>
      <c r="G1384" s="17" t="s">
        <v>483</v>
      </c>
      <c r="H1384" s="16">
        <v>1</v>
      </c>
      <c r="I1384" s="17" t="s">
        <v>3237</v>
      </c>
      <c r="J1384" t="str">
        <f t="shared" si="43"/>
        <v>T82.7XXA</v>
      </c>
      <c r="K1384" s="33" t="str">
        <f t="shared" si="44"/>
        <v/>
      </c>
    </row>
    <row r="1385" spans="1:11" x14ac:dyDescent="0.25">
      <c r="A1385" s="17" t="s">
        <v>480</v>
      </c>
      <c r="B1385" s="17" t="s">
        <v>481</v>
      </c>
      <c r="C1385" s="18">
        <v>42314</v>
      </c>
      <c r="D1385" s="18">
        <v>42319</v>
      </c>
      <c r="E1385" s="21">
        <v>5</v>
      </c>
      <c r="F1385" s="17" t="s">
        <v>22</v>
      </c>
      <c r="G1385" s="17" t="s">
        <v>23</v>
      </c>
      <c r="H1385" s="16">
        <v>2</v>
      </c>
      <c r="I1385" s="17" t="s">
        <v>3237</v>
      </c>
      <c r="J1385" t="str">
        <f t="shared" si="43"/>
        <v>T82.7XXA, A41.9</v>
      </c>
      <c r="K1385" s="33" t="str">
        <f t="shared" si="44"/>
        <v/>
      </c>
    </row>
    <row r="1386" spans="1:11" x14ac:dyDescent="0.25">
      <c r="A1386" s="17" t="s">
        <v>480</v>
      </c>
      <c r="B1386" s="17" t="s">
        <v>481</v>
      </c>
      <c r="C1386" s="18">
        <v>42314</v>
      </c>
      <c r="D1386" s="18">
        <v>42319</v>
      </c>
      <c r="E1386" s="21">
        <v>5</v>
      </c>
      <c r="F1386" s="17" t="s">
        <v>1630</v>
      </c>
      <c r="G1386" s="17" t="s">
        <v>1631</v>
      </c>
      <c r="H1386" s="16">
        <v>3</v>
      </c>
      <c r="I1386" s="17" t="s">
        <v>3237</v>
      </c>
      <c r="J1386" t="str">
        <f t="shared" si="43"/>
        <v>T82.7XXA, A41.9, N18.6</v>
      </c>
      <c r="K1386" s="33" t="str">
        <f t="shared" si="44"/>
        <v/>
      </c>
    </row>
    <row r="1387" spans="1:11" x14ac:dyDescent="0.25">
      <c r="A1387" s="17" t="s">
        <v>480</v>
      </c>
      <c r="B1387" s="17" t="s">
        <v>481</v>
      </c>
      <c r="C1387" s="18">
        <v>42314</v>
      </c>
      <c r="D1387" s="18">
        <v>42319</v>
      </c>
      <c r="E1387" s="21">
        <v>5</v>
      </c>
      <c r="F1387" s="17" t="s">
        <v>734</v>
      </c>
      <c r="G1387" s="17" t="s">
        <v>735</v>
      </c>
      <c r="H1387" s="16">
        <v>4</v>
      </c>
      <c r="I1387" s="17" t="s">
        <v>3237</v>
      </c>
      <c r="J1387" t="str">
        <f t="shared" si="43"/>
        <v>T82.7XXA, A41.9, N18.6, R65.21</v>
      </c>
      <c r="K1387" s="33" t="str">
        <f t="shared" si="44"/>
        <v/>
      </c>
    </row>
    <row r="1388" spans="1:11" x14ac:dyDescent="0.25">
      <c r="A1388" s="17" t="s">
        <v>480</v>
      </c>
      <c r="B1388" s="17" t="s">
        <v>481</v>
      </c>
      <c r="C1388" s="18">
        <v>42314</v>
      </c>
      <c r="D1388" s="18">
        <v>42319</v>
      </c>
      <c r="E1388" s="21">
        <v>5</v>
      </c>
      <c r="F1388" s="17" t="s">
        <v>245</v>
      </c>
      <c r="G1388" s="17" t="s">
        <v>246</v>
      </c>
      <c r="H1388" s="16">
        <v>5</v>
      </c>
      <c r="I1388" s="17" t="s">
        <v>3237</v>
      </c>
      <c r="J1388" t="str">
        <f t="shared" si="43"/>
        <v>T82.7XXA, A41.9, N18.6, R65.21, J96.01</v>
      </c>
      <c r="K1388" s="33" t="str">
        <f t="shared" si="44"/>
        <v/>
      </c>
    </row>
    <row r="1389" spans="1:11" x14ac:dyDescent="0.25">
      <c r="A1389" s="17" t="s">
        <v>480</v>
      </c>
      <c r="B1389" s="17" t="s">
        <v>481</v>
      </c>
      <c r="C1389" s="18">
        <v>42314</v>
      </c>
      <c r="D1389" s="18">
        <v>42319</v>
      </c>
      <c r="E1389" s="21">
        <v>5</v>
      </c>
      <c r="F1389" s="17" t="s">
        <v>3910</v>
      </c>
      <c r="G1389" s="17" t="s">
        <v>3911</v>
      </c>
      <c r="H1389" s="16">
        <v>6</v>
      </c>
      <c r="I1389" s="17" t="s">
        <v>3237</v>
      </c>
      <c r="J1389" t="str">
        <f t="shared" si="43"/>
        <v>T82.7XXA, A41.9, N18.6, R65.21, J96.01, E10.40</v>
      </c>
      <c r="K1389" s="33" t="str">
        <f t="shared" si="44"/>
        <v/>
      </c>
    </row>
    <row r="1390" spans="1:11" x14ac:dyDescent="0.25">
      <c r="A1390" s="17" t="s">
        <v>480</v>
      </c>
      <c r="B1390" s="17" t="s">
        <v>481</v>
      </c>
      <c r="C1390" s="18">
        <v>42314</v>
      </c>
      <c r="D1390" s="18">
        <v>42319</v>
      </c>
      <c r="E1390" s="21">
        <v>5</v>
      </c>
      <c r="F1390" s="17" t="s">
        <v>839</v>
      </c>
      <c r="G1390" s="17" t="s">
        <v>840</v>
      </c>
      <c r="H1390" s="16">
        <v>7</v>
      </c>
      <c r="I1390" s="17" t="s">
        <v>3237</v>
      </c>
      <c r="J1390" t="str">
        <f t="shared" si="43"/>
        <v>T82.7XXA, A41.9, N18.6, R65.21, J96.01, E10.40, I12.0</v>
      </c>
      <c r="K1390" s="33" t="str">
        <f t="shared" si="44"/>
        <v/>
      </c>
    </row>
    <row r="1391" spans="1:11" x14ac:dyDescent="0.25">
      <c r="A1391" s="17" t="s">
        <v>480</v>
      </c>
      <c r="B1391" s="17" t="s">
        <v>481</v>
      </c>
      <c r="C1391" s="18">
        <v>42314</v>
      </c>
      <c r="D1391" s="18">
        <v>42319</v>
      </c>
      <c r="E1391" s="21">
        <v>5</v>
      </c>
      <c r="F1391" s="17" t="s">
        <v>3908</v>
      </c>
      <c r="G1391" s="17" t="s">
        <v>3909</v>
      </c>
      <c r="H1391" s="16">
        <v>8</v>
      </c>
      <c r="I1391" s="17" t="s">
        <v>3237</v>
      </c>
      <c r="J1391" t="str">
        <f t="shared" si="43"/>
        <v>T82.7XXA, A41.9, N18.6, R65.21, J96.01, E10.40, I12.0, E10.319</v>
      </c>
      <c r="K1391" s="33" t="str">
        <f t="shared" si="44"/>
        <v/>
      </c>
    </row>
    <row r="1392" spans="1:11" x14ac:dyDescent="0.25">
      <c r="A1392" s="17" t="s">
        <v>480</v>
      </c>
      <c r="B1392" s="17" t="s">
        <v>481</v>
      </c>
      <c r="C1392" s="18">
        <v>42314</v>
      </c>
      <c r="D1392" s="18">
        <v>42319</v>
      </c>
      <c r="E1392" s="21">
        <v>5</v>
      </c>
      <c r="F1392" s="17" t="s">
        <v>3283</v>
      </c>
      <c r="G1392" s="17" t="s">
        <v>467</v>
      </c>
      <c r="H1392" s="16">
        <v>9</v>
      </c>
      <c r="I1392" s="17" t="s">
        <v>3237</v>
      </c>
      <c r="J1392" t="str">
        <f t="shared" si="43"/>
        <v>T82.7XXA, A41.9, N18.6, R65.21, J96.01, E10.40, I12.0, E10.319, I25.10</v>
      </c>
      <c r="K1392" s="33" t="str">
        <f t="shared" si="44"/>
        <v/>
      </c>
    </row>
    <row r="1393" spans="1:11" x14ac:dyDescent="0.25">
      <c r="A1393" s="17" t="s">
        <v>480</v>
      </c>
      <c r="B1393" s="17" t="s">
        <v>481</v>
      </c>
      <c r="C1393" s="18">
        <v>42314</v>
      </c>
      <c r="D1393" s="18">
        <v>42319</v>
      </c>
      <c r="E1393" s="21">
        <v>5</v>
      </c>
      <c r="F1393" s="17" t="s">
        <v>3238</v>
      </c>
      <c r="G1393" s="17" t="s">
        <v>3239</v>
      </c>
      <c r="H1393" s="16">
        <v>10</v>
      </c>
      <c r="I1393" s="17" t="s">
        <v>3237</v>
      </c>
      <c r="J1393" t="str">
        <f t="shared" si="43"/>
        <v>T82.7XXA, A41.9, N18.6, R65.21, J96.01, E10.40, I12.0, E10.319, I25.10, E78.5</v>
      </c>
      <c r="K1393" s="33" t="str">
        <f t="shared" si="44"/>
        <v/>
      </c>
    </row>
    <row r="1394" spans="1:11" x14ac:dyDescent="0.25">
      <c r="A1394" s="17" t="s">
        <v>480</v>
      </c>
      <c r="B1394" s="17" t="s">
        <v>481</v>
      </c>
      <c r="C1394" s="18">
        <v>42314</v>
      </c>
      <c r="D1394" s="18">
        <v>42319</v>
      </c>
      <c r="E1394" s="21">
        <v>5</v>
      </c>
      <c r="F1394" s="17" t="s">
        <v>3671</v>
      </c>
      <c r="G1394" s="17" t="s">
        <v>3672</v>
      </c>
      <c r="H1394" s="16">
        <v>11</v>
      </c>
      <c r="I1394" s="17" t="s">
        <v>3237</v>
      </c>
      <c r="J1394" t="str">
        <f t="shared" si="43"/>
        <v>T82.7XXA, A41.9, N18.6, R65.21, J96.01, E10.40, I12.0, E10.319, I25.10, E78.5, R19.7</v>
      </c>
      <c r="K1394" s="33" t="str">
        <f t="shared" si="44"/>
        <v/>
      </c>
    </row>
    <row r="1395" spans="1:11" x14ac:dyDescent="0.25">
      <c r="A1395" s="17" t="s">
        <v>480</v>
      </c>
      <c r="B1395" s="17" t="s">
        <v>481</v>
      </c>
      <c r="C1395" s="18">
        <v>42314</v>
      </c>
      <c r="D1395" s="18">
        <v>42319</v>
      </c>
      <c r="E1395" s="21">
        <v>5</v>
      </c>
      <c r="F1395" s="17" t="s">
        <v>3344</v>
      </c>
      <c r="G1395" s="17" t="s">
        <v>3345</v>
      </c>
      <c r="H1395" s="16">
        <v>12</v>
      </c>
      <c r="I1395" s="17" t="s">
        <v>13</v>
      </c>
      <c r="J1395" t="str">
        <f t="shared" si="43"/>
        <v>T82.7XXA, A41.9, N18.6, R65.21, J96.01, E10.40, I12.0, E10.319, I25.10, E78.5, R19.7, Z79.4</v>
      </c>
      <c r="K1395" s="33" t="str">
        <f t="shared" si="44"/>
        <v/>
      </c>
    </row>
    <row r="1396" spans="1:11" x14ac:dyDescent="0.25">
      <c r="A1396" s="17" t="s">
        <v>480</v>
      </c>
      <c r="B1396" s="17" t="s">
        <v>481</v>
      </c>
      <c r="C1396" s="18">
        <v>42314</v>
      </c>
      <c r="D1396" s="18">
        <v>42319</v>
      </c>
      <c r="E1396" s="21">
        <v>5</v>
      </c>
      <c r="F1396" s="17" t="s">
        <v>3583</v>
      </c>
      <c r="G1396" s="17" t="s">
        <v>3584</v>
      </c>
      <c r="H1396" s="16">
        <v>13</v>
      </c>
      <c r="I1396" s="17" t="s">
        <v>13</v>
      </c>
      <c r="J1396" t="str">
        <f t="shared" si="43"/>
        <v>T82.7XXA, A41.9, N18.6, R65.21, J96.01, E10.40, I12.0, E10.319, I25.10, E78.5, R19.7, Z79.4, Z86.718</v>
      </c>
      <c r="K1396" s="33" t="str">
        <f t="shared" si="44"/>
        <v/>
      </c>
    </row>
    <row r="1397" spans="1:11" x14ac:dyDescent="0.25">
      <c r="A1397" s="17" t="s">
        <v>480</v>
      </c>
      <c r="B1397" s="17" t="s">
        <v>481</v>
      </c>
      <c r="C1397" s="18">
        <v>42314</v>
      </c>
      <c r="D1397" s="18">
        <v>42319</v>
      </c>
      <c r="E1397" s="21">
        <v>5</v>
      </c>
      <c r="F1397" s="17" t="s">
        <v>3265</v>
      </c>
      <c r="G1397" s="17" t="s">
        <v>3266</v>
      </c>
      <c r="H1397" s="16">
        <v>14</v>
      </c>
      <c r="I1397" s="17" t="s">
        <v>13</v>
      </c>
      <c r="J1397" t="str">
        <f t="shared" si="43"/>
        <v>T82.7XXA, A41.9, N18.6, R65.21, J96.01, E10.40, I12.0, E10.319, I25.10, E78.5, R19.7, Z79.4, Z86.718, Z87.891</v>
      </c>
      <c r="K1397" s="33" t="str">
        <f t="shared" si="44"/>
        <v/>
      </c>
    </row>
    <row r="1398" spans="1:11" x14ac:dyDescent="0.25">
      <c r="A1398" s="17" t="s">
        <v>480</v>
      </c>
      <c r="B1398" s="17" t="s">
        <v>481</v>
      </c>
      <c r="C1398" s="18">
        <v>42314</v>
      </c>
      <c r="D1398" s="18">
        <v>42319</v>
      </c>
      <c r="E1398" s="21">
        <v>5</v>
      </c>
      <c r="F1398" s="17" t="s">
        <v>3544</v>
      </c>
      <c r="G1398" s="17" t="s">
        <v>3545</v>
      </c>
      <c r="H1398" s="16">
        <v>15</v>
      </c>
      <c r="I1398" s="17" t="s">
        <v>13</v>
      </c>
      <c r="J1398" t="str">
        <f t="shared" si="43"/>
        <v>T82.7XXA, A41.9, N18.6, R65.21, J96.01, E10.40, I12.0, E10.319, I25.10, E78.5, R19.7, Z79.4, Z86.718, Z87.891, Z88.6</v>
      </c>
      <c r="K1398" s="33" t="str">
        <f t="shared" si="44"/>
        <v/>
      </c>
    </row>
    <row r="1399" spans="1:11" x14ac:dyDescent="0.25">
      <c r="A1399" s="17" t="s">
        <v>480</v>
      </c>
      <c r="B1399" s="17" t="s">
        <v>481</v>
      </c>
      <c r="C1399" s="18">
        <v>42314</v>
      </c>
      <c r="D1399" s="18">
        <v>42319</v>
      </c>
      <c r="E1399" s="21">
        <v>5</v>
      </c>
      <c r="F1399" s="17" t="s">
        <v>3279</v>
      </c>
      <c r="G1399" s="17" t="s">
        <v>3280</v>
      </c>
      <c r="H1399" s="16">
        <v>16</v>
      </c>
      <c r="I1399" s="17" t="s">
        <v>13</v>
      </c>
      <c r="J1399" t="str">
        <f t="shared" si="43"/>
        <v>T82.7XXA, A41.9, N18.6, R65.21, J96.01, E10.40, I12.0, E10.319, I25.10, E78.5, R19.7, Z79.4, Z86.718, Z87.891, Z88.6, Z79.82</v>
      </c>
      <c r="K1399" s="33" t="str">
        <f t="shared" si="44"/>
        <v>Last</v>
      </c>
    </row>
    <row r="1400" spans="1:11" x14ac:dyDescent="0.25">
      <c r="A1400" s="17" t="s">
        <v>487</v>
      </c>
      <c r="B1400" s="17" t="s">
        <v>488</v>
      </c>
      <c r="C1400" s="18">
        <v>42378</v>
      </c>
      <c r="D1400" s="18">
        <v>42389</v>
      </c>
      <c r="E1400" s="21">
        <v>11</v>
      </c>
      <c r="F1400" s="17" t="s">
        <v>227</v>
      </c>
      <c r="G1400" s="17" t="s">
        <v>228</v>
      </c>
      <c r="H1400" s="16">
        <v>1</v>
      </c>
      <c r="I1400" s="17" t="s">
        <v>3237</v>
      </c>
      <c r="J1400" t="str">
        <f t="shared" si="43"/>
        <v>J69.0</v>
      </c>
      <c r="K1400" s="33" t="str">
        <f t="shared" si="44"/>
        <v/>
      </c>
    </row>
    <row r="1401" spans="1:11" x14ac:dyDescent="0.25">
      <c r="A1401" s="17" t="s">
        <v>487</v>
      </c>
      <c r="B1401" s="17" t="s">
        <v>488</v>
      </c>
      <c r="C1401" s="18">
        <v>42378</v>
      </c>
      <c r="D1401" s="18">
        <v>42389</v>
      </c>
      <c r="E1401" s="21">
        <v>11</v>
      </c>
      <c r="F1401" s="17" t="s">
        <v>148</v>
      </c>
      <c r="G1401" s="17" t="s">
        <v>149</v>
      </c>
      <c r="H1401" s="16">
        <v>2</v>
      </c>
      <c r="I1401" s="17" t="s">
        <v>3237</v>
      </c>
      <c r="J1401" t="str">
        <f t="shared" si="43"/>
        <v>J69.0, J96.21</v>
      </c>
      <c r="K1401" s="33" t="str">
        <f t="shared" si="44"/>
        <v/>
      </c>
    </row>
    <row r="1402" spans="1:11" x14ac:dyDescent="0.25">
      <c r="A1402" s="17" t="s">
        <v>487</v>
      </c>
      <c r="B1402" s="17" t="s">
        <v>488</v>
      </c>
      <c r="C1402" s="18">
        <v>42378</v>
      </c>
      <c r="D1402" s="18">
        <v>42389</v>
      </c>
      <c r="E1402" s="21">
        <v>11</v>
      </c>
      <c r="F1402" s="17" t="s">
        <v>38</v>
      </c>
      <c r="G1402" s="17" t="s">
        <v>39</v>
      </c>
      <c r="H1402" s="16">
        <v>3</v>
      </c>
      <c r="I1402" s="17" t="s">
        <v>3237</v>
      </c>
      <c r="J1402" t="str">
        <f t="shared" si="43"/>
        <v>J69.0, J96.21, N17.9</v>
      </c>
      <c r="K1402" s="33" t="str">
        <f t="shared" si="44"/>
        <v/>
      </c>
    </row>
    <row r="1403" spans="1:11" x14ac:dyDescent="0.25">
      <c r="A1403" s="17" t="s">
        <v>487</v>
      </c>
      <c r="B1403" s="17" t="s">
        <v>488</v>
      </c>
      <c r="C1403" s="18">
        <v>42378</v>
      </c>
      <c r="D1403" s="18">
        <v>42389</v>
      </c>
      <c r="E1403" s="21">
        <v>11</v>
      </c>
      <c r="F1403" s="17" t="s">
        <v>3368</v>
      </c>
      <c r="G1403" s="17" t="s">
        <v>3369</v>
      </c>
      <c r="H1403" s="16">
        <v>4</v>
      </c>
      <c r="I1403" s="17" t="s">
        <v>3237</v>
      </c>
      <c r="J1403" t="str">
        <f t="shared" si="43"/>
        <v>J69.0, J96.21, N17.9, E87.0</v>
      </c>
      <c r="K1403" s="33" t="str">
        <f t="shared" si="44"/>
        <v/>
      </c>
    </row>
    <row r="1404" spans="1:11" x14ac:dyDescent="0.25">
      <c r="A1404" s="17" t="s">
        <v>487</v>
      </c>
      <c r="B1404" s="17" t="s">
        <v>488</v>
      </c>
      <c r="C1404" s="18">
        <v>42378</v>
      </c>
      <c r="D1404" s="18">
        <v>42389</v>
      </c>
      <c r="E1404" s="21">
        <v>11</v>
      </c>
      <c r="F1404" s="17" t="s">
        <v>3832</v>
      </c>
      <c r="G1404" s="17" t="s">
        <v>3833</v>
      </c>
      <c r="H1404" s="16">
        <v>5</v>
      </c>
      <c r="I1404" s="17" t="s">
        <v>3237</v>
      </c>
      <c r="J1404" t="str">
        <f t="shared" si="43"/>
        <v>J69.0, J96.21, N17.9, E87.0, R64</v>
      </c>
      <c r="K1404" s="33" t="str">
        <f t="shared" si="44"/>
        <v/>
      </c>
    </row>
    <row r="1405" spans="1:11" x14ac:dyDescent="0.25">
      <c r="A1405" s="17" t="s">
        <v>487</v>
      </c>
      <c r="B1405" s="17" t="s">
        <v>488</v>
      </c>
      <c r="C1405" s="18">
        <v>42378</v>
      </c>
      <c r="D1405" s="18">
        <v>42389</v>
      </c>
      <c r="E1405" s="21">
        <v>11</v>
      </c>
      <c r="F1405" s="17" t="s">
        <v>3273</v>
      </c>
      <c r="G1405" s="17" t="s">
        <v>3274</v>
      </c>
      <c r="H1405" s="16">
        <v>6</v>
      </c>
      <c r="I1405" s="17" t="s">
        <v>13</v>
      </c>
      <c r="J1405" t="str">
        <f t="shared" si="43"/>
        <v>J69.0, J96.21, N17.9, E87.0, R64, I69.354</v>
      </c>
      <c r="K1405" s="33" t="str">
        <f t="shared" si="44"/>
        <v/>
      </c>
    </row>
    <row r="1406" spans="1:11" x14ac:dyDescent="0.25">
      <c r="A1406" s="17" t="s">
        <v>487</v>
      </c>
      <c r="B1406" s="17" t="s">
        <v>488</v>
      </c>
      <c r="C1406" s="18">
        <v>42378</v>
      </c>
      <c r="D1406" s="18">
        <v>42389</v>
      </c>
      <c r="E1406" s="21">
        <v>11</v>
      </c>
      <c r="F1406" s="17" t="s">
        <v>3255</v>
      </c>
      <c r="G1406" s="17" t="s">
        <v>3256</v>
      </c>
      <c r="H1406" s="16">
        <v>7</v>
      </c>
      <c r="I1406" s="17" t="s">
        <v>3237</v>
      </c>
      <c r="J1406" t="str">
        <f t="shared" si="43"/>
        <v>J69.0, J96.21, N17.9, E87.0, R64, I69.354, R13.10</v>
      </c>
      <c r="K1406" s="33" t="str">
        <f t="shared" si="44"/>
        <v/>
      </c>
    </row>
    <row r="1407" spans="1:11" x14ac:dyDescent="0.25">
      <c r="A1407" s="17" t="s">
        <v>487</v>
      </c>
      <c r="B1407" s="17" t="s">
        <v>488</v>
      </c>
      <c r="C1407" s="18">
        <v>42378</v>
      </c>
      <c r="D1407" s="18">
        <v>42389</v>
      </c>
      <c r="E1407" s="21">
        <v>11</v>
      </c>
      <c r="F1407" s="17" t="s">
        <v>1778</v>
      </c>
      <c r="G1407" s="17" t="s">
        <v>1779</v>
      </c>
      <c r="H1407" s="16">
        <v>8</v>
      </c>
      <c r="I1407" s="17" t="s">
        <v>3237</v>
      </c>
      <c r="J1407" t="str">
        <f t="shared" si="43"/>
        <v>J69.0, J96.21, N17.9, E87.0, R64, I69.354, R13.10, J90</v>
      </c>
      <c r="K1407" s="33" t="str">
        <f t="shared" si="44"/>
        <v/>
      </c>
    </row>
    <row r="1408" spans="1:11" x14ac:dyDescent="0.25">
      <c r="A1408" s="17" t="s">
        <v>487</v>
      </c>
      <c r="B1408" s="17" t="s">
        <v>488</v>
      </c>
      <c r="C1408" s="18">
        <v>42378</v>
      </c>
      <c r="D1408" s="18">
        <v>42389</v>
      </c>
      <c r="E1408" s="21">
        <v>11</v>
      </c>
      <c r="F1408" s="17" t="s">
        <v>3322</v>
      </c>
      <c r="G1408" s="17" t="s">
        <v>3323</v>
      </c>
      <c r="H1408" s="16">
        <v>9</v>
      </c>
      <c r="I1408" s="17" t="s">
        <v>3237</v>
      </c>
      <c r="J1408" t="str">
        <f t="shared" si="43"/>
        <v>J69.0, J96.21, N17.9, E87.0, R64, I69.354, R13.10, J90, I50.32</v>
      </c>
      <c r="K1408" s="33" t="str">
        <f t="shared" si="44"/>
        <v/>
      </c>
    </row>
    <row r="1409" spans="1:11" x14ac:dyDescent="0.25">
      <c r="A1409" s="17" t="s">
        <v>487</v>
      </c>
      <c r="B1409" s="17" t="s">
        <v>488</v>
      </c>
      <c r="C1409" s="18">
        <v>42378</v>
      </c>
      <c r="D1409" s="18">
        <v>42389</v>
      </c>
      <c r="E1409" s="21">
        <v>11</v>
      </c>
      <c r="F1409" s="17" t="s">
        <v>3914</v>
      </c>
      <c r="G1409" s="17" t="s">
        <v>3915</v>
      </c>
      <c r="H1409" s="16">
        <v>10</v>
      </c>
      <c r="I1409" s="17" t="s">
        <v>3331</v>
      </c>
      <c r="J1409" t="str">
        <f t="shared" si="43"/>
        <v>J69.0, J96.21, N17.9, E87.0, R64, I69.354, R13.10, J90, I50.32, J95.812</v>
      </c>
      <c r="K1409" s="33" t="str">
        <f t="shared" si="44"/>
        <v/>
      </c>
    </row>
    <row r="1410" spans="1:11" x14ac:dyDescent="0.25">
      <c r="A1410" s="17" t="s">
        <v>487</v>
      </c>
      <c r="B1410" s="17" t="s">
        <v>488</v>
      </c>
      <c r="C1410" s="18">
        <v>42378</v>
      </c>
      <c r="D1410" s="18">
        <v>42389</v>
      </c>
      <c r="E1410" s="21">
        <v>11</v>
      </c>
      <c r="F1410" s="17" t="s">
        <v>3440</v>
      </c>
      <c r="G1410" s="17" t="s">
        <v>3441</v>
      </c>
      <c r="H1410" s="16">
        <v>11</v>
      </c>
      <c r="I1410" s="17" t="s">
        <v>3237</v>
      </c>
      <c r="J1410" t="str">
        <f t="shared" si="43"/>
        <v>J69.0, J96.21, N17.9, E87.0, R64, I69.354, R13.10, J90, I50.32, J95.812, E46</v>
      </c>
      <c r="K1410" s="33" t="str">
        <f t="shared" si="44"/>
        <v/>
      </c>
    </row>
    <row r="1411" spans="1:11" x14ac:dyDescent="0.25">
      <c r="A1411" s="17" t="s">
        <v>487</v>
      </c>
      <c r="B1411" s="17" t="s">
        <v>488</v>
      </c>
      <c r="C1411" s="18">
        <v>42378</v>
      </c>
      <c r="D1411" s="18">
        <v>42389</v>
      </c>
      <c r="E1411" s="21">
        <v>11</v>
      </c>
      <c r="F1411" s="17" t="s">
        <v>3834</v>
      </c>
      <c r="G1411" s="17" t="s">
        <v>3835</v>
      </c>
      <c r="H1411" s="16">
        <v>12</v>
      </c>
      <c r="I1411" s="17" t="s">
        <v>13</v>
      </c>
      <c r="J1411" t="str">
        <f t="shared" si="43"/>
        <v>J69.0, J96.21, N17.9, E87.0, R64, I69.354, R13.10, J90, I50.32, J95.812, E46, Z68.1</v>
      </c>
      <c r="K1411" s="33" t="str">
        <f t="shared" si="44"/>
        <v/>
      </c>
    </row>
    <row r="1412" spans="1:11" x14ac:dyDescent="0.25">
      <c r="A1412" s="17" t="s">
        <v>487</v>
      </c>
      <c r="B1412" s="17" t="s">
        <v>488</v>
      </c>
      <c r="C1412" s="18">
        <v>42378</v>
      </c>
      <c r="D1412" s="18">
        <v>42389</v>
      </c>
      <c r="E1412" s="21">
        <v>11</v>
      </c>
      <c r="F1412" s="17" t="s">
        <v>1842</v>
      </c>
      <c r="G1412" s="17" t="s">
        <v>1843</v>
      </c>
      <c r="H1412" s="16">
        <v>13</v>
      </c>
      <c r="I1412" s="17" t="s">
        <v>3237</v>
      </c>
      <c r="J1412" t="str">
        <f t="shared" si="43"/>
        <v>J69.0, J96.21, N17.9, E87.0, R64, I69.354, R13.10, J90, I50.32, J95.812, E46, Z68.1, J44.9</v>
      </c>
      <c r="K1412" s="33" t="str">
        <f t="shared" si="44"/>
        <v/>
      </c>
    </row>
    <row r="1413" spans="1:11" x14ac:dyDescent="0.25">
      <c r="A1413" s="17" t="s">
        <v>487</v>
      </c>
      <c r="B1413" s="17" t="s">
        <v>488</v>
      </c>
      <c r="C1413" s="18">
        <v>42378</v>
      </c>
      <c r="D1413" s="18">
        <v>42389</v>
      </c>
      <c r="E1413" s="21">
        <v>11</v>
      </c>
      <c r="F1413" s="17" t="s">
        <v>3242</v>
      </c>
      <c r="G1413" s="17" t="s">
        <v>3243</v>
      </c>
      <c r="H1413" s="16">
        <v>14</v>
      </c>
      <c r="I1413" s="17" t="s">
        <v>3237</v>
      </c>
      <c r="J1413" t="str">
        <f t="shared" si="43"/>
        <v>J69.0, J96.21, N17.9, E87.0, R64, I69.354, R13.10, J90, I50.32, J95.812, E46, Z68.1, J44.9, J45.909</v>
      </c>
      <c r="K1413" s="33" t="str">
        <f t="shared" si="44"/>
        <v/>
      </c>
    </row>
    <row r="1414" spans="1:11" x14ac:dyDescent="0.25">
      <c r="A1414" s="17" t="s">
        <v>487</v>
      </c>
      <c r="B1414" s="17" t="s">
        <v>488</v>
      </c>
      <c r="C1414" s="18">
        <v>42378</v>
      </c>
      <c r="D1414" s="18">
        <v>42389</v>
      </c>
      <c r="E1414" s="21">
        <v>11</v>
      </c>
      <c r="F1414" s="17" t="s">
        <v>216</v>
      </c>
      <c r="G1414" s="17" t="s">
        <v>217</v>
      </c>
      <c r="H1414" s="16">
        <v>15</v>
      </c>
      <c r="I1414" s="17" t="s">
        <v>3237</v>
      </c>
      <c r="J1414" t="str">
        <f t="shared" ref="J1414:J1477" si="45">IF(B1414=B1413,J1413&amp;", "&amp;F1414,F1414)</f>
        <v>J69.0, J96.21, N17.9, E87.0, R64, I69.354, R13.10, J90, I50.32, J95.812, E46, Z68.1, J44.9, J45.909, I12.9</v>
      </c>
      <c r="K1414" s="33" t="str">
        <f t="shared" si="44"/>
        <v/>
      </c>
    </row>
    <row r="1415" spans="1:11" x14ac:dyDescent="0.25">
      <c r="A1415" s="17" t="s">
        <v>487</v>
      </c>
      <c r="B1415" s="17" t="s">
        <v>488</v>
      </c>
      <c r="C1415" s="18">
        <v>42378</v>
      </c>
      <c r="D1415" s="18">
        <v>42389</v>
      </c>
      <c r="E1415" s="21">
        <v>11</v>
      </c>
      <c r="F1415" s="17" t="s">
        <v>3912</v>
      </c>
      <c r="G1415" s="17" t="s">
        <v>3913</v>
      </c>
      <c r="H1415" s="16">
        <v>16</v>
      </c>
      <c r="I1415" s="17" t="s">
        <v>13</v>
      </c>
      <c r="J1415" t="str">
        <f t="shared" si="45"/>
        <v>J69.0, J96.21, N17.9, E87.0, R64, I69.354, R13.10, J90, I50.32, J95.812, E46, Z68.1, J44.9, J45.909, I12.9, I69.391</v>
      </c>
      <c r="K1415" s="33" t="str">
        <f t="shared" si="44"/>
        <v/>
      </c>
    </row>
    <row r="1416" spans="1:11" x14ac:dyDescent="0.25">
      <c r="A1416" s="17" t="s">
        <v>487</v>
      </c>
      <c r="B1416" s="17" t="s">
        <v>488</v>
      </c>
      <c r="C1416" s="18">
        <v>42378</v>
      </c>
      <c r="D1416" s="18">
        <v>42389</v>
      </c>
      <c r="E1416" s="21">
        <v>11</v>
      </c>
      <c r="F1416" s="17" t="s">
        <v>3838</v>
      </c>
      <c r="G1416" s="17" t="s">
        <v>3839</v>
      </c>
      <c r="H1416" s="16">
        <v>17</v>
      </c>
      <c r="I1416" s="17" t="s">
        <v>13</v>
      </c>
      <c r="J1416" t="str">
        <f t="shared" si="45"/>
        <v>J69.0, J96.21, N17.9, E87.0, R64, I69.354, R13.10, J90, I50.32, J95.812, E46, Z68.1, J44.9, J45.909, I12.9, I69.391, I69.398</v>
      </c>
      <c r="K1416" s="33" t="str">
        <f t="shared" si="44"/>
        <v/>
      </c>
    </row>
    <row r="1417" spans="1:11" x14ac:dyDescent="0.25">
      <c r="A1417" s="17" t="s">
        <v>487</v>
      </c>
      <c r="B1417" s="17" t="s">
        <v>488</v>
      </c>
      <c r="C1417" s="18">
        <v>42378</v>
      </c>
      <c r="D1417" s="18">
        <v>42389</v>
      </c>
      <c r="E1417" s="21">
        <v>11</v>
      </c>
      <c r="F1417" s="17" t="s">
        <v>3484</v>
      </c>
      <c r="G1417" s="17" t="s">
        <v>3485</v>
      </c>
      <c r="H1417" s="16">
        <v>18</v>
      </c>
      <c r="I1417" s="17" t="s">
        <v>3237</v>
      </c>
      <c r="J1417" t="str">
        <f t="shared" si="45"/>
        <v>J69.0, J96.21, N17.9, E87.0, R64, I69.354, R13.10, J90, I50.32, J95.812, E46, Z68.1, J44.9, J45.909, I12.9, I69.391, I69.398, N18.3</v>
      </c>
      <c r="K1417" s="33" t="str">
        <f t="shared" si="44"/>
        <v/>
      </c>
    </row>
    <row r="1418" spans="1:11" x14ac:dyDescent="0.25">
      <c r="A1418" s="17" t="s">
        <v>487</v>
      </c>
      <c r="B1418" s="17" t="s">
        <v>488</v>
      </c>
      <c r="C1418" s="18">
        <v>42378</v>
      </c>
      <c r="D1418" s="18">
        <v>42389</v>
      </c>
      <c r="E1418" s="21">
        <v>11</v>
      </c>
      <c r="F1418" s="17" t="s">
        <v>3261</v>
      </c>
      <c r="G1418" s="17" t="s">
        <v>3262</v>
      </c>
      <c r="H1418" s="16">
        <v>19</v>
      </c>
      <c r="I1418" s="17" t="s">
        <v>3237</v>
      </c>
      <c r="J1418" t="str">
        <f t="shared" si="45"/>
        <v>J69.0, J96.21, N17.9, E87.0, R64, I69.354, R13.10, J90, I50.32, J95.812, E46, Z68.1, J44.9, J45.909, I12.9, I69.391, I69.398, N18.3, Z66</v>
      </c>
      <c r="K1418" s="33" t="str">
        <f t="shared" si="44"/>
        <v>Last</v>
      </c>
    </row>
    <row r="1419" spans="1:11" x14ac:dyDescent="0.25">
      <c r="A1419" s="17" t="s">
        <v>491</v>
      </c>
      <c r="B1419" s="17" t="s">
        <v>492</v>
      </c>
      <c r="C1419" s="18">
        <v>42380</v>
      </c>
      <c r="D1419" s="18">
        <v>42383</v>
      </c>
      <c r="E1419" s="21">
        <v>3</v>
      </c>
      <c r="F1419" s="17" t="s">
        <v>112</v>
      </c>
      <c r="G1419" s="17" t="s">
        <v>113</v>
      </c>
      <c r="H1419" s="16">
        <v>1</v>
      </c>
      <c r="I1419" s="17" t="s">
        <v>3237</v>
      </c>
      <c r="J1419" t="str">
        <f t="shared" si="45"/>
        <v>J44.1</v>
      </c>
      <c r="K1419" s="33" t="str">
        <f t="shared" si="44"/>
        <v/>
      </c>
    </row>
    <row r="1420" spans="1:11" x14ac:dyDescent="0.25">
      <c r="A1420" s="17" t="s">
        <v>491</v>
      </c>
      <c r="B1420" s="17" t="s">
        <v>492</v>
      </c>
      <c r="C1420" s="18">
        <v>42380</v>
      </c>
      <c r="D1420" s="18">
        <v>42383</v>
      </c>
      <c r="E1420" s="21">
        <v>3</v>
      </c>
      <c r="F1420" s="17" t="s">
        <v>3922</v>
      </c>
      <c r="G1420" s="17" t="s">
        <v>3923</v>
      </c>
      <c r="H1420" s="16">
        <v>2</v>
      </c>
      <c r="I1420" s="17" t="s">
        <v>13</v>
      </c>
      <c r="J1420" t="str">
        <f t="shared" si="45"/>
        <v>J44.1, Q31.3</v>
      </c>
      <c r="K1420" s="33" t="str">
        <f t="shared" si="44"/>
        <v/>
      </c>
    </row>
    <row r="1421" spans="1:11" x14ac:dyDescent="0.25">
      <c r="A1421" s="17" t="s">
        <v>491</v>
      </c>
      <c r="B1421" s="17" t="s">
        <v>492</v>
      </c>
      <c r="C1421" s="18">
        <v>42380</v>
      </c>
      <c r="D1421" s="18">
        <v>42383</v>
      </c>
      <c r="E1421" s="21">
        <v>3</v>
      </c>
      <c r="F1421" s="17" t="s">
        <v>594</v>
      </c>
      <c r="G1421" s="17" t="s">
        <v>595</v>
      </c>
      <c r="H1421" s="16">
        <v>3</v>
      </c>
      <c r="I1421" s="17" t="s">
        <v>3237</v>
      </c>
      <c r="J1421" t="str">
        <f t="shared" si="45"/>
        <v>J44.1, Q31.3, I10</v>
      </c>
      <c r="K1421" s="33" t="str">
        <f t="shared" si="44"/>
        <v/>
      </c>
    </row>
    <row r="1422" spans="1:11" x14ac:dyDescent="0.25">
      <c r="A1422" s="17" t="s">
        <v>491</v>
      </c>
      <c r="B1422" s="17" t="s">
        <v>492</v>
      </c>
      <c r="C1422" s="18">
        <v>42380</v>
      </c>
      <c r="D1422" s="18">
        <v>42383</v>
      </c>
      <c r="E1422" s="21">
        <v>3</v>
      </c>
      <c r="F1422" s="17" t="s">
        <v>3238</v>
      </c>
      <c r="G1422" s="17" t="s">
        <v>3239</v>
      </c>
      <c r="H1422" s="16">
        <v>4</v>
      </c>
      <c r="I1422" s="17" t="s">
        <v>3237</v>
      </c>
      <c r="J1422" t="str">
        <f t="shared" si="45"/>
        <v>J44.1, Q31.3, I10, E78.5</v>
      </c>
      <c r="K1422" s="33" t="str">
        <f t="shared" si="44"/>
        <v/>
      </c>
    </row>
    <row r="1423" spans="1:11" x14ac:dyDescent="0.25">
      <c r="A1423" s="17" t="s">
        <v>491</v>
      </c>
      <c r="B1423" s="17" t="s">
        <v>492</v>
      </c>
      <c r="C1423" s="18">
        <v>42380</v>
      </c>
      <c r="D1423" s="18">
        <v>42383</v>
      </c>
      <c r="E1423" s="21">
        <v>3</v>
      </c>
      <c r="F1423" s="17" t="s">
        <v>3418</v>
      </c>
      <c r="G1423" s="17" t="s">
        <v>3419</v>
      </c>
      <c r="H1423" s="16">
        <v>5</v>
      </c>
      <c r="I1423" s="17" t="s">
        <v>3237</v>
      </c>
      <c r="J1423" t="str">
        <f t="shared" si="45"/>
        <v>J44.1, Q31.3, I10, E78.5, G89.29</v>
      </c>
      <c r="K1423" s="33" t="str">
        <f t="shared" si="44"/>
        <v/>
      </c>
    </row>
    <row r="1424" spans="1:11" x14ac:dyDescent="0.25">
      <c r="A1424" s="17" t="s">
        <v>491</v>
      </c>
      <c r="B1424" s="17" t="s">
        <v>492</v>
      </c>
      <c r="C1424" s="18">
        <v>42380</v>
      </c>
      <c r="D1424" s="18">
        <v>42383</v>
      </c>
      <c r="E1424" s="21">
        <v>3</v>
      </c>
      <c r="F1424" s="17" t="s">
        <v>3553</v>
      </c>
      <c r="G1424" s="17" t="s">
        <v>3554</v>
      </c>
      <c r="H1424" s="16">
        <v>6</v>
      </c>
      <c r="I1424" s="17" t="s">
        <v>3237</v>
      </c>
      <c r="J1424" t="str">
        <f t="shared" si="45"/>
        <v>J44.1, Q31.3, I10, E78.5, G89.29, M54.9</v>
      </c>
      <c r="K1424" s="33" t="str">
        <f t="shared" si="44"/>
        <v/>
      </c>
    </row>
    <row r="1425" spans="1:11" x14ac:dyDescent="0.25">
      <c r="A1425" s="17" t="s">
        <v>491</v>
      </c>
      <c r="B1425" s="17" t="s">
        <v>492</v>
      </c>
      <c r="C1425" s="18">
        <v>42380</v>
      </c>
      <c r="D1425" s="18">
        <v>42383</v>
      </c>
      <c r="E1425" s="21">
        <v>3</v>
      </c>
      <c r="F1425" s="17" t="s">
        <v>286</v>
      </c>
      <c r="G1425" s="17" t="s">
        <v>287</v>
      </c>
      <c r="H1425" s="16">
        <v>7</v>
      </c>
      <c r="I1425" s="17" t="s">
        <v>3237</v>
      </c>
      <c r="J1425" t="str">
        <f t="shared" si="45"/>
        <v>J44.1, Q31.3, I10, E78.5, G89.29, M54.9, K21.9</v>
      </c>
      <c r="K1425" s="33" t="str">
        <f t="shared" si="44"/>
        <v/>
      </c>
    </row>
    <row r="1426" spans="1:11" x14ac:dyDescent="0.25">
      <c r="A1426" s="17" t="s">
        <v>491</v>
      </c>
      <c r="B1426" s="17" t="s">
        <v>492</v>
      </c>
      <c r="C1426" s="18">
        <v>42380</v>
      </c>
      <c r="D1426" s="18">
        <v>42383</v>
      </c>
      <c r="E1426" s="21">
        <v>3</v>
      </c>
      <c r="F1426" s="17" t="s">
        <v>3514</v>
      </c>
      <c r="G1426" s="17" t="s">
        <v>3515</v>
      </c>
      <c r="H1426" s="16">
        <v>8</v>
      </c>
      <c r="I1426" s="17" t="s">
        <v>3237</v>
      </c>
      <c r="J1426" t="str">
        <f t="shared" si="45"/>
        <v>J44.1, Q31.3, I10, E78.5, G89.29, M54.9, K21.9, F32.9</v>
      </c>
      <c r="K1426" s="33" t="str">
        <f t="shared" si="44"/>
        <v/>
      </c>
    </row>
    <row r="1427" spans="1:11" x14ac:dyDescent="0.25">
      <c r="A1427" s="17" t="s">
        <v>491</v>
      </c>
      <c r="B1427" s="17" t="s">
        <v>492</v>
      </c>
      <c r="C1427" s="18">
        <v>42380</v>
      </c>
      <c r="D1427" s="18">
        <v>42383</v>
      </c>
      <c r="E1427" s="21">
        <v>3</v>
      </c>
      <c r="F1427" s="17" t="s">
        <v>3916</v>
      </c>
      <c r="G1427" s="17" t="s">
        <v>3917</v>
      </c>
      <c r="H1427" s="16">
        <v>9</v>
      </c>
      <c r="I1427" s="17" t="s">
        <v>3237</v>
      </c>
      <c r="J1427" t="str">
        <f t="shared" si="45"/>
        <v>J44.1, Q31.3, I10, E78.5, G89.29, M54.9, K21.9, F32.9, H40.9</v>
      </c>
      <c r="K1427" s="33" t="str">
        <f t="shared" si="44"/>
        <v/>
      </c>
    </row>
    <row r="1428" spans="1:11" x14ac:dyDescent="0.25">
      <c r="A1428" s="17" t="s">
        <v>491</v>
      </c>
      <c r="B1428" s="17" t="s">
        <v>492</v>
      </c>
      <c r="C1428" s="18">
        <v>42380</v>
      </c>
      <c r="D1428" s="18">
        <v>42383</v>
      </c>
      <c r="E1428" s="21">
        <v>3</v>
      </c>
      <c r="F1428" s="17" t="s">
        <v>3920</v>
      </c>
      <c r="G1428" s="17" t="s">
        <v>3921</v>
      </c>
      <c r="H1428" s="16">
        <v>10</v>
      </c>
      <c r="I1428" s="17" t="s">
        <v>3237</v>
      </c>
      <c r="J1428" t="str">
        <f t="shared" si="45"/>
        <v>J44.1, Q31.3, I10, E78.5, G89.29, M54.9, K21.9, F32.9, H40.9, K14.9</v>
      </c>
      <c r="K1428" s="33" t="str">
        <f t="shared" si="44"/>
        <v/>
      </c>
    </row>
    <row r="1429" spans="1:11" x14ac:dyDescent="0.25">
      <c r="A1429" s="17" t="s">
        <v>491</v>
      </c>
      <c r="B1429" s="17" t="s">
        <v>492</v>
      </c>
      <c r="C1429" s="18">
        <v>42380</v>
      </c>
      <c r="D1429" s="18">
        <v>42383</v>
      </c>
      <c r="E1429" s="21">
        <v>3</v>
      </c>
      <c r="F1429" s="17" t="s">
        <v>3538</v>
      </c>
      <c r="G1429" s="17" t="s">
        <v>3539</v>
      </c>
      <c r="H1429" s="16">
        <v>11</v>
      </c>
      <c r="I1429" s="17" t="s">
        <v>3237</v>
      </c>
      <c r="J1429" t="str">
        <f t="shared" si="45"/>
        <v>J44.1, Q31.3, I10, E78.5, G89.29, M54.9, K21.9, F32.9, H40.9, K14.9, F17.200</v>
      </c>
      <c r="K1429" s="33" t="str">
        <f t="shared" si="44"/>
        <v/>
      </c>
    </row>
    <row r="1430" spans="1:11" x14ac:dyDescent="0.25">
      <c r="A1430" s="17" t="s">
        <v>491</v>
      </c>
      <c r="B1430" s="17" t="s">
        <v>492</v>
      </c>
      <c r="C1430" s="18">
        <v>42380</v>
      </c>
      <c r="D1430" s="18">
        <v>42383</v>
      </c>
      <c r="E1430" s="21">
        <v>3</v>
      </c>
      <c r="F1430" s="17" t="s">
        <v>3918</v>
      </c>
      <c r="G1430" s="17" t="s">
        <v>3919</v>
      </c>
      <c r="H1430" s="16">
        <v>12</v>
      </c>
      <c r="I1430" s="17" t="s">
        <v>3237</v>
      </c>
      <c r="J1430" t="str">
        <f t="shared" si="45"/>
        <v>J44.1, Q31.3, I10, E78.5, G89.29, M54.9, K21.9, F32.9, H40.9, K14.9, F17.200, J38.3</v>
      </c>
      <c r="K1430" s="33" t="str">
        <f t="shared" ref="K1430:K1493" si="46">IF(B1430&lt;&gt;B1431,"Last","")</f>
        <v/>
      </c>
    </row>
    <row r="1431" spans="1:11" x14ac:dyDescent="0.25">
      <c r="A1431" s="17" t="s">
        <v>491</v>
      </c>
      <c r="B1431" s="17" t="s">
        <v>492</v>
      </c>
      <c r="C1431" s="18">
        <v>42380</v>
      </c>
      <c r="D1431" s="18">
        <v>42383</v>
      </c>
      <c r="E1431" s="21">
        <v>3</v>
      </c>
      <c r="F1431" s="17" t="s">
        <v>3472</v>
      </c>
      <c r="G1431" s="17" t="s">
        <v>3473</v>
      </c>
      <c r="H1431" s="16">
        <v>13</v>
      </c>
      <c r="I1431" s="17" t="s">
        <v>13</v>
      </c>
      <c r="J1431" t="str">
        <f t="shared" si="45"/>
        <v>J44.1, Q31.3, I10, E78.5, G89.29, M54.9, K21.9, F32.9, H40.9, K14.9, F17.200, J38.3, Z88.0</v>
      </c>
      <c r="K1431" s="33" t="str">
        <f t="shared" si="46"/>
        <v/>
      </c>
    </row>
    <row r="1432" spans="1:11" x14ac:dyDescent="0.25">
      <c r="A1432" s="17" t="s">
        <v>491</v>
      </c>
      <c r="B1432" s="17" t="s">
        <v>492</v>
      </c>
      <c r="C1432" s="18">
        <v>42380</v>
      </c>
      <c r="D1432" s="18">
        <v>42383</v>
      </c>
      <c r="E1432" s="21">
        <v>3</v>
      </c>
      <c r="F1432" s="17" t="s">
        <v>3346</v>
      </c>
      <c r="G1432" s="17" t="s">
        <v>3347</v>
      </c>
      <c r="H1432" s="16">
        <v>14</v>
      </c>
      <c r="I1432" s="17" t="s">
        <v>13</v>
      </c>
      <c r="J1432" t="str">
        <f t="shared" si="45"/>
        <v>J44.1, Q31.3, I10, E78.5, G89.29, M54.9, K21.9, F32.9, H40.9, K14.9, F17.200, J38.3, Z88.0, Z88.1</v>
      </c>
      <c r="K1432" s="33" t="str">
        <f t="shared" si="46"/>
        <v/>
      </c>
    </row>
    <row r="1433" spans="1:11" x14ac:dyDescent="0.25">
      <c r="A1433" s="17" t="s">
        <v>491</v>
      </c>
      <c r="B1433" s="17" t="s">
        <v>492</v>
      </c>
      <c r="C1433" s="18">
        <v>42380</v>
      </c>
      <c r="D1433" s="18">
        <v>42383</v>
      </c>
      <c r="E1433" s="21">
        <v>3</v>
      </c>
      <c r="F1433" s="17" t="s">
        <v>3544</v>
      </c>
      <c r="G1433" s="17" t="s">
        <v>3545</v>
      </c>
      <c r="H1433" s="16">
        <v>15</v>
      </c>
      <c r="I1433" s="17" t="s">
        <v>13</v>
      </c>
      <c r="J1433" t="str">
        <f t="shared" si="45"/>
        <v>J44.1, Q31.3, I10, E78.5, G89.29, M54.9, K21.9, F32.9, H40.9, K14.9, F17.200, J38.3, Z88.0, Z88.1, Z88.6</v>
      </c>
      <c r="K1433" s="33" t="str">
        <f t="shared" si="46"/>
        <v>Last</v>
      </c>
    </row>
    <row r="1434" spans="1:11" x14ac:dyDescent="0.25">
      <c r="A1434" s="17" t="s">
        <v>495</v>
      </c>
      <c r="B1434" s="17" t="s">
        <v>496</v>
      </c>
      <c r="C1434" s="18">
        <v>42283</v>
      </c>
      <c r="D1434" s="18">
        <v>42286</v>
      </c>
      <c r="E1434" s="21">
        <v>3</v>
      </c>
      <c r="F1434" s="17" t="s">
        <v>497</v>
      </c>
      <c r="G1434" s="17" t="s">
        <v>498</v>
      </c>
      <c r="H1434" s="16">
        <v>1</v>
      </c>
      <c r="I1434" s="17" t="s">
        <v>3237</v>
      </c>
      <c r="J1434" t="str">
        <f t="shared" si="45"/>
        <v>I95.3</v>
      </c>
      <c r="K1434" s="33" t="str">
        <f t="shared" si="46"/>
        <v/>
      </c>
    </row>
    <row r="1435" spans="1:11" x14ac:dyDescent="0.25">
      <c r="A1435" s="17" t="s">
        <v>495</v>
      </c>
      <c r="B1435" s="17" t="s">
        <v>496</v>
      </c>
      <c r="C1435" s="18">
        <v>42283</v>
      </c>
      <c r="D1435" s="18">
        <v>42286</v>
      </c>
      <c r="E1435" s="21">
        <v>3</v>
      </c>
      <c r="F1435" s="17" t="s">
        <v>3275</v>
      </c>
      <c r="G1435" s="17" t="s">
        <v>3276</v>
      </c>
      <c r="H1435" s="16">
        <v>2</v>
      </c>
      <c r="I1435" s="17" t="s">
        <v>3237</v>
      </c>
      <c r="J1435" t="str">
        <f t="shared" si="45"/>
        <v>I95.3, R65.20</v>
      </c>
      <c r="K1435" s="33" t="str">
        <f t="shared" si="46"/>
        <v/>
      </c>
    </row>
    <row r="1436" spans="1:11" x14ac:dyDescent="0.25">
      <c r="A1436" s="17" t="s">
        <v>495</v>
      </c>
      <c r="B1436" s="17" t="s">
        <v>496</v>
      </c>
      <c r="C1436" s="18">
        <v>42283</v>
      </c>
      <c r="D1436" s="18">
        <v>42286</v>
      </c>
      <c r="E1436" s="21">
        <v>3</v>
      </c>
      <c r="F1436" s="17" t="s">
        <v>1630</v>
      </c>
      <c r="G1436" s="17" t="s">
        <v>1631</v>
      </c>
      <c r="H1436" s="16">
        <v>3</v>
      </c>
      <c r="I1436" s="17" t="s">
        <v>3237</v>
      </c>
      <c r="J1436" t="str">
        <f t="shared" si="45"/>
        <v>I95.3, R65.20, N18.6</v>
      </c>
      <c r="K1436" s="33" t="str">
        <f t="shared" si="46"/>
        <v/>
      </c>
    </row>
    <row r="1437" spans="1:11" x14ac:dyDescent="0.25">
      <c r="A1437" s="17" t="s">
        <v>495</v>
      </c>
      <c r="B1437" s="17" t="s">
        <v>496</v>
      </c>
      <c r="C1437" s="18">
        <v>42283</v>
      </c>
      <c r="D1437" s="18">
        <v>42286</v>
      </c>
      <c r="E1437" s="21">
        <v>3</v>
      </c>
      <c r="F1437" s="17" t="s">
        <v>1938</v>
      </c>
      <c r="G1437" s="17" t="s">
        <v>1939</v>
      </c>
      <c r="H1437" s="16">
        <v>4</v>
      </c>
      <c r="I1437" s="17" t="s">
        <v>3237</v>
      </c>
      <c r="J1437" t="str">
        <f t="shared" si="45"/>
        <v>I95.3, R65.20, N18.6, K76.6</v>
      </c>
      <c r="K1437" s="33" t="str">
        <f t="shared" si="46"/>
        <v/>
      </c>
    </row>
    <row r="1438" spans="1:11" x14ac:dyDescent="0.25">
      <c r="A1438" s="17" t="s">
        <v>495</v>
      </c>
      <c r="B1438" s="17" t="s">
        <v>496</v>
      </c>
      <c r="C1438" s="18">
        <v>42283</v>
      </c>
      <c r="D1438" s="18">
        <v>42286</v>
      </c>
      <c r="E1438" s="21">
        <v>3</v>
      </c>
      <c r="F1438" s="17" t="s">
        <v>22</v>
      </c>
      <c r="G1438" s="17" t="s">
        <v>23</v>
      </c>
      <c r="H1438" s="16">
        <v>5</v>
      </c>
      <c r="I1438" s="17" t="s">
        <v>3237</v>
      </c>
      <c r="J1438" t="str">
        <f t="shared" si="45"/>
        <v>I95.3, R65.20, N18.6, K76.6, A41.9</v>
      </c>
      <c r="K1438" s="33" t="str">
        <f t="shared" si="46"/>
        <v/>
      </c>
    </row>
    <row r="1439" spans="1:11" x14ac:dyDescent="0.25">
      <c r="A1439" s="17" t="s">
        <v>495</v>
      </c>
      <c r="B1439" s="17" t="s">
        <v>496</v>
      </c>
      <c r="C1439" s="18">
        <v>42283</v>
      </c>
      <c r="D1439" s="18">
        <v>42286</v>
      </c>
      <c r="E1439" s="21">
        <v>3</v>
      </c>
      <c r="F1439" s="17" t="s">
        <v>839</v>
      </c>
      <c r="G1439" s="17" t="s">
        <v>840</v>
      </c>
      <c r="H1439" s="16">
        <v>6</v>
      </c>
      <c r="I1439" s="17" t="s">
        <v>3237</v>
      </c>
      <c r="J1439" t="str">
        <f t="shared" si="45"/>
        <v>I95.3, R65.20, N18.6, K76.6, A41.9, I12.0</v>
      </c>
      <c r="K1439" s="33" t="str">
        <f t="shared" si="46"/>
        <v/>
      </c>
    </row>
    <row r="1440" spans="1:11" x14ac:dyDescent="0.25">
      <c r="A1440" s="17" t="s">
        <v>495</v>
      </c>
      <c r="B1440" s="17" t="s">
        <v>496</v>
      </c>
      <c r="C1440" s="18">
        <v>42283</v>
      </c>
      <c r="D1440" s="18">
        <v>42286</v>
      </c>
      <c r="E1440" s="21">
        <v>3</v>
      </c>
      <c r="F1440" s="17" t="s">
        <v>3681</v>
      </c>
      <c r="G1440" s="17" t="s">
        <v>3682</v>
      </c>
      <c r="H1440" s="16">
        <v>7</v>
      </c>
      <c r="I1440" s="17" t="s">
        <v>3237</v>
      </c>
      <c r="J1440" t="str">
        <f t="shared" si="45"/>
        <v>I95.3, R65.20, N18.6, K76.6, A41.9, I12.0, E83.51</v>
      </c>
      <c r="K1440" s="33" t="str">
        <f t="shared" si="46"/>
        <v/>
      </c>
    </row>
    <row r="1441" spans="1:11" x14ac:dyDescent="0.25">
      <c r="A1441" s="17" t="s">
        <v>495</v>
      </c>
      <c r="B1441" s="17" t="s">
        <v>496</v>
      </c>
      <c r="C1441" s="18">
        <v>42283</v>
      </c>
      <c r="D1441" s="18">
        <v>42286</v>
      </c>
      <c r="E1441" s="21">
        <v>3</v>
      </c>
      <c r="F1441" s="17" t="s">
        <v>1842</v>
      </c>
      <c r="G1441" s="17" t="s">
        <v>1843</v>
      </c>
      <c r="H1441" s="16">
        <v>8</v>
      </c>
      <c r="I1441" s="17" t="s">
        <v>3237</v>
      </c>
      <c r="J1441" t="str">
        <f t="shared" si="45"/>
        <v>I95.3, R65.20, N18.6, K76.6, A41.9, I12.0, E83.51, J44.9</v>
      </c>
      <c r="K1441" s="33" t="str">
        <f t="shared" si="46"/>
        <v/>
      </c>
    </row>
    <row r="1442" spans="1:11" x14ac:dyDescent="0.25">
      <c r="A1442" s="17" t="s">
        <v>495</v>
      </c>
      <c r="B1442" s="17" t="s">
        <v>496</v>
      </c>
      <c r="C1442" s="18">
        <v>42283</v>
      </c>
      <c r="D1442" s="18">
        <v>42286</v>
      </c>
      <c r="E1442" s="21">
        <v>3</v>
      </c>
      <c r="F1442" s="17" t="s">
        <v>3824</v>
      </c>
      <c r="G1442" s="17" t="s">
        <v>3825</v>
      </c>
      <c r="H1442" s="16">
        <v>9</v>
      </c>
      <c r="I1442" s="17" t="s">
        <v>3237</v>
      </c>
      <c r="J1442" t="str">
        <f t="shared" si="45"/>
        <v>I95.3, R65.20, N18.6, K76.6, A41.9, I12.0, E83.51, J44.9, F10.21</v>
      </c>
      <c r="K1442" s="33" t="str">
        <f t="shared" si="46"/>
        <v/>
      </c>
    </row>
    <row r="1443" spans="1:11" x14ac:dyDescent="0.25">
      <c r="A1443" s="17" t="s">
        <v>495</v>
      </c>
      <c r="B1443" s="17" t="s">
        <v>496</v>
      </c>
      <c r="C1443" s="18">
        <v>42283</v>
      </c>
      <c r="D1443" s="18">
        <v>42286</v>
      </c>
      <c r="E1443" s="21">
        <v>3</v>
      </c>
      <c r="F1443" s="17" t="s">
        <v>893</v>
      </c>
      <c r="G1443" s="17" t="s">
        <v>894</v>
      </c>
      <c r="H1443" s="16">
        <v>10</v>
      </c>
      <c r="I1443" s="17" t="s">
        <v>3237</v>
      </c>
      <c r="J1443" t="str">
        <f t="shared" si="45"/>
        <v>I95.3, R65.20, N18.6, K76.6, A41.9, I12.0, E83.51, J44.9, F10.21, D50.9</v>
      </c>
      <c r="K1443" s="33" t="str">
        <f t="shared" si="46"/>
        <v/>
      </c>
    </row>
    <row r="1444" spans="1:11" x14ac:dyDescent="0.25">
      <c r="A1444" s="17" t="s">
        <v>495</v>
      </c>
      <c r="B1444" s="17" t="s">
        <v>496</v>
      </c>
      <c r="C1444" s="18">
        <v>42283</v>
      </c>
      <c r="D1444" s="18">
        <v>42286</v>
      </c>
      <c r="E1444" s="21">
        <v>3</v>
      </c>
      <c r="F1444" s="17" t="s">
        <v>48</v>
      </c>
      <c r="G1444" s="17" t="s">
        <v>49</v>
      </c>
      <c r="H1444" s="16">
        <v>11</v>
      </c>
      <c r="I1444" s="17" t="s">
        <v>3237</v>
      </c>
      <c r="J1444" t="str">
        <f t="shared" si="45"/>
        <v>I95.3, R65.20, N18.6, K76.6, A41.9, I12.0, E83.51, J44.9, F10.21, D50.9, I95.9</v>
      </c>
      <c r="K1444" s="33" t="str">
        <f t="shared" si="46"/>
        <v/>
      </c>
    </row>
    <row r="1445" spans="1:11" x14ac:dyDescent="0.25">
      <c r="A1445" s="17" t="s">
        <v>495</v>
      </c>
      <c r="B1445" s="17" t="s">
        <v>496</v>
      </c>
      <c r="C1445" s="18">
        <v>42283</v>
      </c>
      <c r="D1445" s="18">
        <v>42286</v>
      </c>
      <c r="E1445" s="21">
        <v>3</v>
      </c>
      <c r="F1445" s="17" t="s">
        <v>3476</v>
      </c>
      <c r="G1445" s="17" t="s">
        <v>3477</v>
      </c>
      <c r="H1445" s="16">
        <v>12</v>
      </c>
      <c r="I1445" s="17" t="s">
        <v>3237</v>
      </c>
      <c r="J1445" t="str">
        <f t="shared" si="45"/>
        <v>I95.3, R65.20, N18.6, K76.6, A41.9, I12.0, E83.51, J44.9, F10.21, D50.9, I95.9, D63.1</v>
      </c>
      <c r="K1445" s="33" t="str">
        <f t="shared" si="46"/>
        <v/>
      </c>
    </row>
    <row r="1446" spans="1:11" x14ac:dyDescent="0.25">
      <c r="A1446" s="17" t="s">
        <v>495</v>
      </c>
      <c r="B1446" s="17" t="s">
        <v>496</v>
      </c>
      <c r="C1446" s="18">
        <v>42283</v>
      </c>
      <c r="D1446" s="18">
        <v>42286</v>
      </c>
      <c r="E1446" s="21">
        <v>3</v>
      </c>
      <c r="F1446" s="17" t="s">
        <v>3924</v>
      </c>
      <c r="G1446" s="17" t="s">
        <v>3925</v>
      </c>
      <c r="H1446" s="16">
        <v>13</v>
      </c>
      <c r="I1446" s="17" t="s">
        <v>3237</v>
      </c>
      <c r="J1446" t="str">
        <f t="shared" si="45"/>
        <v>I95.3, R65.20, N18.6, K76.6, A41.9, I12.0, E83.51, J44.9, F10.21, D50.9, I95.9, D63.1, B18.2</v>
      </c>
      <c r="K1446" s="33" t="str">
        <f t="shared" si="46"/>
        <v/>
      </c>
    </row>
    <row r="1447" spans="1:11" x14ac:dyDescent="0.25">
      <c r="A1447" s="17" t="s">
        <v>495</v>
      </c>
      <c r="B1447" s="17" t="s">
        <v>496</v>
      </c>
      <c r="C1447" s="18">
        <v>42283</v>
      </c>
      <c r="D1447" s="18">
        <v>42286</v>
      </c>
      <c r="E1447" s="21">
        <v>3</v>
      </c>
      <c r="F1447" s="17" t="s">
        <v>286</v>
      </c>
      <c r="G1447" s="17" t="s">
        <v>287</v>
      </c>
      <c r="H1447" s="16">
        <v>14</v>
      </c>
      <c r="I1447" s="17" t="s">
        <v>3237</v>
      </c>
      <c r="J1447" t="str">
        <f t="shared" si="45"/>
        <v>I95.3, R65.20, N18.6, K76.6, A41.9, I12.0, E83.51, J44.9, F10.21, D50.9, I95.9, D63.1, B18.2, K21.9</v>
      </c>
      <c r="K1447" s="33" t="str">
        <f t="shared" si="46"/>
        <v/>
      </c>
    </row>
    <row r="1448" spans="1:11" x14ac:dyDescent="0.25">
      <c r="A1448" s="17" t="s">
        <v>495</v>
      </c>
      <c r="B1448" s="17" t="s">
        <v>496</v>
      </c>
      <c r="C1448" s="18">
        <v>42283</v>
      </c>
      <c r="D1448" s="18">
        <v>42286</v>
      </c>
      <c r="E1448" s="21">
        <v>3</v>
      </c>
      <c r="F1448" s="17" t="s">
        <v>3512</v>
      </c>
      <c r="G1448" s="17" t="s">
        <v>3513</v>
      </c>
      <c r="H1448" s="16">
        <v>15</v>
      </c>
      <c r="I1448" s="17" t="s">
        <v>13</v>
      </c>
      <c r="J1448" t="str">
        <f t="shared" si="45"/>
        <v>I95.3, R65.20, N18.6, K76.6, A41.9, I12.0, E83.51, J44.9, F10.21, D50.9, I95.9, D63.1, B18.2, K21.9, Z99.2</v>
      </c>
      <c r="K1448" s="33" t="str">
        <f t="shared" si="46"/>
        <v>Last</v>
      </c>
    </row>
    <row r="1449" spans="1:11" x14ac:dyDescent="0.25">
      <c r="A1449" s="17" t="s">
        <v>499</v>
      </c>
      <c r="B1449" s="17" t="s">
        <v>500</v>
      </c>
      <c r="C1449" s="18">
        <v>42330</v>
      </c>
      <c r="D1449" s="18">
        <v>42333</v>
      </c>
      <c r="E1449" s="21">
        <v>3</v>
      </c>
      <c r="F1449" s="17" t="s">
        <v>501</v>
      </c>
      <c r="G1449" s="17" t="s">
        <v>502</v>
      </c>
      <c r="H1449" s="16">
        <v>1</v>
      </c>
      <c r="I1449" s="17" t="s">
        <v>3237</v>
      </c>
      <c r="J1449" t="str">
        <f t="shared" si="45"/>
        <v>L02.414</v>
      </c>
      <c r="K1449" s="33" t="str">
        <f t="shared" si="46"/>
        <v/>
      </c>
    </row>
    <row r="1450" spans="1:11" x14ac:dyDescent="0.25">
      <c r="A1450" s="17" t="s">
        <v>499</v>
      </c>
      <c r="B1450" s="17" t="s">
        <v>500</v>
      </c>
      <c r="C1450" s="18">
        <v>42330</v>
      </c>
      <c r="D1450" s="18">
        <v>42333</v>
      </c>
      <c r="E1450" s="21">
        <v>3</v>
      </c>
      <c r="F1450" s="17" t="s">
        <v>3926</v>
      </c>
      <c r="G1450" s="17" t="s">
        <v>3927</v>
      </c>
      <c r="H1450" s="16">
        <v>2</v>
      </c>
      <c r="I1450" s="17" t="s">
        <v>3237</v>
      </c>
      <c r="J1450" t="str">
        <f t="shared" si="45"/>
        <v>L02.414, L03.114</v>
      </c>
      <c r="K1450" s="33" t="str">
        <f t="shared" si="46"/>
        <v/>
      </c>
    </row>
    <row r="1451" spans="1:11" x14ac:dyDescent="0.25">
      <c r="A1451" s="17" t="s">
        <v>499</v>
      </c>
      <c r="B1451" s="17" t="s">
        <v>500</v>
      </c>
      <c r="C1451" s="18">
        <v>42330</v>
      </c>
      <c r="D1451" s="18">
        <v>42333</v>
      </c>
      <c r="E1451" s="21">
        <v>3</v>
      </c>
      <c r="F1451" s="17" t="s">
        <v>3589</v>
      </c>
      <c r="G1451" s="17" t="s">
        <v>3590</v>
      </c>
      <c r="H1451" s="16">
        <v>3</v>
      </c>
      <c r="I1451" s="17" t="s">
        <v>3237</v>
      </c>
      <c r="J1451" t="str">
        <f t="shared" si="45"/>
        <v>L02.414, L03.114, B95.62</v>
      </c>
      <c r="K1451" s="33" t="str">
        <f t="shared" si="46"/>
        <v/>
      </c>
    </row>
    <row r="1452" spans="1:11" x14ac:dyDescent="0.25">
      <c r="A1452" s="17" t="s">
        <v>499</v>
      </c>
      <c r="B1452" s="17" t="s">
        <v>500</v>
      </c>
      <c r="C1452" s="18">
        <v>42330</v>
      </c>
      <c r="D1452" s="18">
        <v>42333</v>
      </c>
      <c r="E1452" s="21">
        <v>3</v>
      </c>
      <c r="F1452" s="17" t="s">
        <v>3402</v>
      </c>
      <c r="G1452" s="17" t="s">
        <v>3403</v>
      </c>
      <c r="H1452" s="16">
        <v>4</v>
      </c>
      <c r="I1452" s="17" t="s">
        <v>3237</v>
      </c>
      <c r="J1452" t="str">
        <f t="shared" si="45"/>
        <v>L02.414, L03.114, B95.62, F17.210</v>
      </c>
      <c r="K1452" s="33" t="str">
        <f t="shared" si="46"/>
        <v>Last</v>
      </c>
    </row>
    <row r="1453" spans="1:11" x14ac:dyDescent="0.25">
      <c r="A1453" s="17" t="s">
        <v>507</v>
      </c>
      <c r="B1453" s="17" t="s">
        <v>508</v>
      </c>
      <c r="C1453" s="18">
        <v>42298</v>
      </c>
      <c r="D1453" s="18">
        <v>42303</v>
      </c>
      <c r="E1453" s="21">
        <v>5</v>
      </c>
      <c r="F1453" s="17" t="s">
        <v>182</v>
      </c>
      <c r="G1453" s="17" t="s">
        <v>183</v>
      </c>
      <c r="H1453" s="16">
        <v>1</v>
      </c>
      <c r="I1453" s="17" t="s">
        <v>3237</v>
      </c>
      <c r="J1453" t="str">
        <f t="shared" si="45"/>
        <v>I50.33</v>
      </c>
      <c r="K1453" s="33" t="str">
        <f t="shared" si="46"/>
        <v/>
      </c>
    </row>
    <row r="1454" spans="1:11" x14ac:dyDescent="0.25">
      <c r="A1454" s="17" t="s">
        <v>507</v>
      </c>
      <c r="B1454" s="17" t="s">
        <v>508</v>
      </c>
      <c r="C1454" s="18">
        <v>42298</v>
      </c>
      <c r="D1454" s="18">
        <v>42303</v>
      </c>
      <c r="E1454" s="21">
        <v>5</v>
      </c>
      <c r="F1454" s="17" t="s">
        <v>357</v>
      </c>
      <c r="G1454" s="17" t="s">
        <v>358</v>
      </c>
      <c r="H1454" s="16">
        <v>2</v>
      </c>
      <c r="I1454" s="17" t="s">
        <v>3237</v>
      </c>
      <c r="J1454" t="str">
        <f t="shared" si="45"/>
        <v>I50.33, J96.00</v>
      </c>
      <c r="K1454" s="33" t="str">
        <f t="shared" si="46"/>
        <v/>
      </c>
    </row>
    <row r="1455" spans="1:11" x14ac:dyDescent="0.25">
      <c r="A1455" s="17" t="s">
        <v>507</v>
      </c>
      <c r="B1455" s="17" t="s">
        <v>508</v>
      </c>
      <c r="C1455" s="18">
        <v>42298</v>
      </c>
      <c r="D1455" s="18">
        <v>42303</v>
      </c>
      <c r="E1455" s="21">
        <v>5</v>
      </c>
      <c r="F1455" s="17" t="s">
        <v>38</v>
      </c>
      <c r="G1455" s="17" t="s">
        <v>39</v>
      </c>
      <c r="H1455" s="16">
        <v>3</v>
      </c>
      <c r="I1455" s="17" t="s">
        <v>3237</v>
      </c>
      <c r="J1455" t="str">
        <f t="shared" si="45"/>
        <v>I50.33, J96.00, N17.9</v>
      </c>
      <c r="K1455" s="33" t="str">
        <f t="shared" si="46"/>
        <v/>
      </c>
    </row>
    <row r="1456" spans="1:11" x14ac:dyDescent="0.25">
      <c r="A1456" s="17" t="s">
        <v>507</v>
      </c>
      <c r="B1456" s="17" t="s">
        <v>508</v>
      </c>
      <c r="C1456" s="18">
        <v>42298</v>
      </c>
      <c r="D1456" s="18">
        <v>42303</v>
      </c>
      <c r="E1456" s="21">
        <v>5</v>
      </c>
      <c r="F1456" s="17" t="s">
        <v>1778</v>
      </c>
      <c r="G1456" s="17" t="s">
        <v>1779</v>
      </c>
      <c r="H1456" s="16">
        <v>4</v>
      </c>
      <c r="I1456" s="17" t="s">
        <v>3237</v>
      </c>
      <c r="J1456" t="str">
        <f t="shared" si="45"/>
        <v>I50.33, J96.00, N17.9, J90</v>
      </c>
      <c r="K1456" s="33" t="str">
        <f t="shared" si="46"/>
        <v/>
      </c>
    </row>
    <row r="1457" spans="1:11" x14ac:dyDescent="0.25">
      <c r="A1457" s="17" t="s">
        <v>507</v>
      </c>
      <c r="B1457" s="17" t="s">
        <v>508</v>
      </c>
      <c r="C1457" s="18">
        <v>42298</v>
      </c>
      <c r="D1457" s="18">
        <v>42303</v>
      </c>
      <c r="E1457" s="21">
        <v>5</v>
      </c>
      <c r="F1457" s="17" t="s">
        <v>3362</v>
      </c>
      <c r="G1457" s="17" t="s">
        <v>3363</v>
      </c>
      <c r="H1457" s="16">
        <v>5</v>
      </c>
      <c r="I1457" s="17" t="s">
        <v>3237</v>
      </c>
      <c r="J1457" t="str">
        <f t="shared" si="45"/>
        <v>I50.33, J96.00, N17.9, J90, D69.6</v>
      </c>
      <c r="K1457" s="33" t="str">
        <f t="shared" si="46"/>
        <v/>
      </c>
    </row>
    <row r="1458" spans="1:11" x14ac:dyDescent="0.25">
      <c r="A1458" s="17" t="s">
        <v>507</v>
      </c>
      <c r="B1458" s="17" t="s">
        <v>508</v>
      </c>
      <c r="C1458" s="18">
        <v>42298</v>
      </c>
      <c r="D1458" s="18">
        <v>42303</v>
      </c>
      <c r="E1458" s="21">
        <v>5</v>
      </c>
      <c r="F1458" s="17" t="s">
        <v>3932</v>
      </c>
      <c r="G1458" s="17" t="s">
        <v>3933</v>
      </c>
      <c r="H1458" s="16">
        <v>6</v>
      </c>
      <c r="I1458" s="17" t="s">
        <v>3237</v>
      </c>
      <c r="J1458" t="str">
        <f t="shared" si="45"/>
        <v>I50.33, J96.00, N17.9, J90, D69.6, L97.909</v>
      </c>
      <c r="K1458" s="33" t="str">
        <f t="shared" si="46"/>
        <v/>
      </c>
    </row>
    <row r="1459" spans="1:11" x14ac:dyDescent="0.25">
      <c r="A1459" s="17" t="s">
        <v>507</v>
      </c>
      <c r="B1459" s="17" t="s">
        <v>508</v>
      </c>
      <c r="C1459" s="18">
        <v>42298</v>
      </c>
      <c r="D1459" s="18">
        <v>42303</v>
      </c>
      <c r="E1459" s="21">
        <v>5</v>
      </c>
      <c r="F1459" s="17" t="s">
        <v>1638</v>
      </c>
      <c r="G1459" s="17" t="s">
        <v>1639</v>
      </c>
      <c r="H1459" s="16">
        <v>7</v>
      </c>
      <c r="I1459" s="17" t="s">
        <v>3237</v>
      </c>
      <c r="J1459" t="str">
        <f t="shared" si="45"/>
        <v>I50.33, J96.00, N17.9, J90, D69.6, L97.909, N39.0</v>
      </c>
      <c r="K1459" s="33" t="str">
        <f t="shared" si="46"/>
        <v/>
      </c>
    </row>
    <row r="1460" spans="1:11" x14ac:dyDescent="0.25">
      <c r="A1460" s="17" t="s">
        <v>507</v>
      </c>
      <c r="B1460" s="17" t="s">
        <v>508</v>
      </c>
      <c r="C1460" s="18">
        <v>42298</v>
      </c>
      <c r="D1460" s="18">
        <v>42303</v>
      </c>
      <c r="E1460" s="21">
        <v>5</v>
      </c>
      <c r="F1460" s="17" t="s">
        <v>361</v>
      </c>
      <c r="G1460" s="17" t="s">
        <v>362</v>
      </c>
      <c r="H1460" s="16">
        <v>8</v>
      </c>
      <c r="I1460" s="17" t="s">
        <v>3237</v>
      </c>
      <c r="J1460" t="str">
        <f t="shared" si="45"/>
        <v>I50.33, J96.00, N17.9, J90, D69.6, L97.909, N39.0, E87.5</v>
      </c>
      <c r="K1460" s="33" t="str">
        <f t="shared" si="46"/>
        <v/>
      </c>
    </row>
    <row r="1461" spans="1:11" x14ac:dyDescent="0.25">
      <c r="A1461" s="17" t="s">
        <v>507</v>
      </c>
      <c r="B1461" s="17" t="s">
        <v>508</v>
      </c>
      <c r="C1461" s="18">
        <v>42298</v>
      </c>
      <c r="D1461" s="18">
        <v>42303</v>
      </c>
      <c r="E1461" s="21">
        <v>5</v>
      </c>
      <c r="F1461" s="17" t="s">
        <v>69</v>
      </c>
      <c r="G1461" s="17" t="s">
        <v>70</v>
      </c>
      <c r="H1461" s="16">
        <v>9</v>
      </c>
      <c r="I1461" s="17" t="s">
        <v>3237</v>
      </c>
      <c r="J1461" t="str">
        <f t="shared" si="45"/>
        <v>I50.33, J96.00, N17.9, J90, D69.6, L97.909, N39.0, E87.5, I48.0</v>
      </c>
      <c r="K1461" s="33" t="str">
        <f t="shared" si="46"/>
        <v/>
      </c>
    </row>
    <row r="1462" spans="1:11" x14ac:dyDescent="0.25">
      <c r="A1462" s="17" t="s">
        <v>507</v>
      </c>
      <c r="B1462" s="17" t="s">
        <v>508</v>
      </c>
      <c r="C1462" s="18">
        <v>42298</v>
      </c>
      <c r="D1462" s="18">
        <v>42303</v>
      </c>
      <c r="E1462" s="21">
        <v>5</v>
      </c>
      <c r="F1462" s="17" t="s">
        <v>3934</v>
      </c>
      <c r="G1462" s="17" t="s">
        <v>3935</v>
      </c>
      <c r="H1462" s="16">
        <v>10</v>
      </c>
      <c r="I1462" s="17" t="s">
        <v>3237</v>
      </c>
      <c r="J1462" t="str">
        <f t="shared" si="45"/>
        <v>I50.33, J96.00, N17.9, J90, D69.6, L97.909, N39.0, E87.5, I48.0, R09.89</v>
      </c>
      <c r="K1462" s="33" t="str">
        <f t="shared" si="46"/>
        <v/>
      </c>
    </row>
    <row r="1463" spans="1:11" x14ac:dyDescent="0.25">
      <c r="A1463" s="17" t="s">
        <v>507</v>
      </c>
      <c r="B1463" s="17" t="s">
        <v>508</v>
      </c>
      <c r="C1463" s="18">
        <v>42298</v>
      </c>
      <c r="D1463" s="18">
        <v>42303</v>
      </c>
      <c r="E1463" s="21">
        <v>5</v>
      </c>
      <c r="F1463" s="17" t="s">
        <v>3930</v>
      </c>
      <c r="G1463" s="17" t="s">
        <v>3931</v>
      </c>
      <c r="H1463" s="16">
        <v>11</v>
      </c>
      <c r="I1463" s="17" t="s">
        <v>3237</v>
      </c>
      <c r="J1463" t="str">
        <f t="shared" si="45"/>
        <v>I50.33, J96.00, N17.9, J90, D69.6, L97.909, N39.0, E87.5, I48.0, R09.89, L03.90</v>
      </c>
      <c r="K1463" s="33" t="str">
        <f t="shared" si="46"/>
        <v/>
      </c>
    </row>
    <row r="1464" spans="1:11" x14ac:dyDescent="0.25">
      <c r="A1464" s="17" t="s">
        <v>507</v>
      </c>
      <c r="B1464" s="17" t="s">
        <v>508</v>
      </c>
      <c r="C1464" s="18">
        <v>42298</v>
      </c>
      <c r="D1464" s="18">
        <v>42303</v>
      </c>
      <c r="E1464" s="21">
        <v>5</v>
      </c>
      <c r="F1464" s="17" t="s">
        <v>286</v>
      </c>
      <c r="G1464" s="17" t="s">
        <v>287</v>
      </c>
      <c r="H1464" s="16">
        <v>12</v>
      </c>
      <c r="I1464" s="17" t="s">
        <v>3237</v>
      </c>
      <c r="J1464" t="str">
        <f t="shared" si="45"/>
        <v>I50.33, J96.00, N17.9, J90, D69.6, L97.909, N39.0, E87.5, I48.0, R09.89, L03.90, K21.9</v>
      </c>
      <c r="K1464" s="33" t="str">
        <f t="shared" si="46"/>
        <v/>
      </c>
    </row>
    <row r="1465" spans="1:11" x14ac:dyDescent="0.25">
      <c r="A1465" s="17" t="s">
        <v>507</v>
      </c>
      <c r="B1465" s="17" t="s">
        <v>508</v>
      </c>
      <c r="C1465" s="18">
        <v>42298</v>
      </c>
      <c r="D1465" s="18">
        <v>42303</v>
      </c>
      <c r="E1465" s="21">
        <v>5</v>
      </c>
      <c r="F1465" s="17" t="s">
        <v>594</v>
      </c>
      <c r="G1465" s="17" t="s">
        <v>595</v>
      </c>
      <c r="H1465" s="16">
        <v>13</v>
      </c>
      <c r="I1465" s="17" t="s">
        <v>3237</v>
      </c>
      <c r="J1465" t="str">
        <f t="shared" si="45"/>
        <v>I50.33, J96.00, N17.9, J90, D69.6, L97.909, N39.0, E87.5, I48.0, R09.89, L03.90, K21.9, I10</v>
      </c>
      <c r="K1465" s="33" t="str">
        <f t="shared" si="46"/>
        <v/>
      </c>
    </row>
    <row r="1466" spans="1:11" x14ac:dyDescent="0.25">
      <c r="A1466" s="17" t="s">
        <v>507</v>
      </c>
      <c r="B1466" s="17" t="s">
        <v>508</v>
      </c>
      <c r="C1466" s="18">
        <v>42298</v>
      </c>
      <c r="D1466" s="18">
        <v>42303</v>
      </c>
      <c r="E1466" s="21">
        <v>5</v>
      </c>
      <c r="F1466" s="17" t="s">
        <v>3251</v>
      </c>
      <c r="G1466" s="17" t="s">
        <v>3252</v>
      </c>
      <c r="H1466" s="16">
        <v>14</v>
      </c>
      <c r="I1466" s="17" t="s">
        <v>3237</v>
      </c>
      <c r="J1466" t="str">
        <f t="shared" si="45"/>
        <v>I50.33, J96.00, N17.9, J90, D69.6, L97.909, N39.0, E87.5, I48.0, R09.89, L03.90, K21.9, I10, M19.90</v>
      </c>
      <c r="K1466" s="33" t="str">
        <f t="shared" si="46"/>
        <v/>
      </c>
    </row>
    <row r="1467" spans="1:11" x14ac:dyDescent="0.25">
      <c r="A1467" s="17" t="s">
        <v>507</v>
      </c>
      <c r="B1467" s="17" t="s">
        <v>508</v>
      </c>
      <c r="C1467" s="18">
        <v>42298</v>
      </c>
      <c r="D1467" s="18">
        <v>42303</v>
      </c>
      <c r="E1467" s="21">
        <v>5</v>
      </c>
      <c r="F1467" s="17" t="s">
        <v>3928</v>
      </c>
      <c r="G1467" s="17" t="s">
        <v>3929</v>
      </c>
      <c r="H1467" s="16">
        <v>15</v>
      </c>
      <c r="I1467" s="17" t="s">
        <v>3237</v>
      </c>
      <c r="J1467" t="str">
        <f t="shared" si="45"/>
        <v>I50.33, J96.00, N17.9, J90, D69.6, L97.909, N39.0, E87.5, I48.0, R09.89, L03.90, K21.9, I10, M19.90, I87.8</v>
      </c>
      <c r="K1467" s="33" t="str">
        <f t="shared" si="46"/>
        <v/>
      </c>
    </row>
    <row r="1468" spans="1:11" x14ac:dyDescent="0.25">
      <c r="A1468" s="17" t="s">
        <v>507</v>
      </c>
      <c r="B1468" s="17" t="s">
        <v>508</v>
      </c>
      <c r="C1468" s="18">
        <v>42298</v>
      </c>
      <c r="D1468" s="18">
        <v>42303</v>
      </c>
      <c r="E1468" s="21">
        <v>5</v>
      </c>
      <c r="F1468" s="17" t="s">
        <v>3625</v>
      </c>
      <c r="G1468" s="17" t="s">
        <v>3626</v>
      </c>
      <c r="H1468" s="16">
        <v>16</v>
      </c>
      <c r="I1468" s="17" t="s">
        <v>3237</v>
      </c>
      <c r="J1468" t="str">
        <f t="shared" si="45"/>
        <v>I50.33, J96.00, N17.9, J90, D69.6, L97.909, N39.0, E87.5, I48.0, R09.89, L03.90, K21.9, I10, M19.90, I87.8, B96.1</v>
      </c>
      <c r="K1468" s="33" t="str">
        <f t="shared" si="46"/>
        <v/>
      </c>
    </row>
    <row r="1469" spans="1:11" x14ac:dyDescent="0.25">
      <c r="A1469" s="17" t="s">
        <v>507</v>
      </c>
      <c r="B1469" s="17" t="s">
        <v>508</v>
      </c>
      <c r="C1469" s="18">
        <v>42298</v>
      </c>
      <c r="D1469" s="18">
        <v>42303</v>
      </c>
      <c r="E1469" s="21">
        <v>5</v>
      </c>
      <c r="F1469" s="17" t="s">
        <v>3619</v>
      </c>
      <c r="G1469" s="17" t="s">
        <v>3620</v>
      </c>
      <c r="H1469" s="16">
        <v>17</v>
      </c>
      <c r="I1469" s="17" t="s">
        <v>3237</v>
      </c>
      <c r="J1469" t="str">
        <f t="shared" si="45"/>
        <v>I50.33, J96.00, N17.9, J90, D69.6, L97.909, N39.0, E87.5, I48.0, R09.89, L03.90, K21.9, I10, M19.90, I87.8, B96.1, I87.2</v>
      </c>
      <c r="K1469" s="33" t="str">
        <f t="shared" si="46"/>
        <v/>
      </c>
    </row>
    <row r="1470" spans="1:11" x14ac:dyDescent="0.25">
      <c r="A1470" s="17" t="s">
        <v>507</v>
      </c>
      <c r="B1470" s="17" t="s">
        <v>508</v>
      </c>
      <c r="C1470" s="18">
        <v>42298</v>
      </c>
      <c r="D1470" s="18">
        <v>42303</v>
      </c>
      <c r="E1470" s="21">
        <v>5</v>
      </c>
      <c r="F1470" s="17" t="s">
        <v>3633</v>
      </c>
      <c r="G1470" s="17" t="s">
        <v>3634</v>
      </c>
      <c r="H1470" s="16">
        <v>18</v>
      </c>
      <c r="I1470" s="17" t="s">
        <v>3237</v>
      </c>
      <c r="J1470" t="str">
        <f t="shared" si="45"/>
        <v>I50.33, J96.00, N17.9, J90, D69.6, L97.909, N39.0, E87.5, I48.0, R09.89, L03.90, K21.9, I10, M19.90, I87.8, B96.1, I87.2, I51.7</v>
      </c>
      <c r="K1470" s="33" t="str">
        <f t="shared" si="46"/>
        <v/>
      </c>
    </row>
    <row r="1471" spans="1:11" x14ac:dyDescent="0.25">
      <c r="A1471" s="17" t="s">
        <v>507</v>
      </c>
      <c r="B1471" s="17" t="s">
        <v>508</v>
      </c>
      <c r="C1471" s="18">
        <v>42298</v>
      </c>
      <c r="D1471" s="18">
        <v>42303</v>
      </c>
      <c r="E1471" s="21">
        <v>5</v>
      </c>
      <c r="F1471" s="17" t="s">
        <v>3544</v>
      </c>
      <c r="G1471" s="17" t="s">
        <v>3545</v>
      </c>
      <c r="H1471" s="16">
        <v>19</v>
      </c>
      <c r="I1471" s="17" t="s">
        <v>13</v>
      </c>
      <c r="J1471" t="str">
        <f t="shared" si="45"/>
        <v>I50.33, J96.00, N17.9, J90, D69.6, L97.909, N39.0, E87.5, I48.0, R09.89, L03.90, K21.9, I10, M19.90, I87.8, B96.1, I87.2, I51.7, Z88.6</v>
      </c>
      <c r="K1471" s="33" t="str">
        <f t="shared" si="46"/>
        <v/>
      </c>
    </row>
    <row r="1472" spans="1:11" x14ac:dyDescent="0.25">
      <c r="A1472" s="17" t="s">
        <v>507</v>
      </c>
      <c r="B1472" s="17" t="s">
        <v>508</v>
      </c>
      <c r="C1472" s="18">
        <v>42298</v>
      </c>
      <c r="D1472" s="18">
        <v>42303</v>
      </c>
      <c r="E1472" s="21">
        <v>5</v>
      </c>
      <c r="F1472" s="17" t="s">
        <v>3348</v>
      </c>
      <c r="G1472" s="17" t="s">
        <v>3349</v>
      </c>
      <c r="H1472" s="16">
        <v>20</v>
      </c>
      <c r="I1472" s="17" t="s">
        <v>13</v>
      </c>
      <c r="J1472" t="str">
        <f t="shared" si="45"/>
        <v>I50.33, J96.00, N17.9, J90, D69.6, L97.909, N39.0, E87.5, I48.0, R09.89, L03.90, K21.9, I10, M19.90, I87.8, B96.1, I87.2, I51.7, Z88.6, Z88.8</v>
      </c>
      <c r="K1472" s="33" t="str">
        <f t="shared" si="46"/>
        <v/>
      </c>
    </row>
    <row r="1473" spans="1:11" x14ac:dyDescent="0.25">
      <c r="A1473" s="17" t="s">
        <v>507</v>
      </c>
      <c r="B1473" s="17" t="s">
        <v>508</v>
      </c>
      <c r="C1473" s="18">
        <v>42298</v>
      </c>
      <c r="D1473" s="18">
        <v>42303</v>
      </c>
      <c r="E1473" s="21">
        <v>5</v>
      </c>
      <c r="F1473" s="17" t="s">
        <v>3392</v>
      </c>
      <c r="G1473" s="17" t="s">
        <v>3393</v>
      </c>
      <c r="H1473" s="16">
        <v>21</v>
      </c>
      <c r="I1473" s="17" t="s">
        <v>13</v>
      </c>
      <c r="J1473" t="str">
        <f t="shared" si="45"/>
        <v>I50.33, J96.00, N17.9, J90, D69.6, L97.909, N39.0, E87.5, I48.0, R09.89, L03.90, K21.9, I10, M19.90, I87.8, B96.1, I87.2, I51.7, Z88.6, Z88.8, Z79.899</v>
      </c>
      <c r="K1473" s="33" t="str">
        <f t="shared" si="46"/>
        <v/>
      </c>
    </row>
    <row r="1474" spans="1:11" x14ac:dyDescent="0.25">
      <c r="A1474" s="17" t="s">
        <v>507</v>
      </c>
      <c r="B1474" s="17" t="s">
        <v>508</v>
      </c>
      <c r="C1474" s="18">
        <v>42298</v>
      </c>
      <c r="D1474" s="18">
        <v>42303</v>
      </c>
      <c r="E1474" s="21">
        <v>5</v>
      </c>
      <c r="F1474" s="17" t="s">
        <v>3279</v>
      </c>
      <c r="G1474" s="17" t="s">
        <v>3280</v>
      </c>
      <c r="H1474" s="16">
        <v>22</v>
      </c>
      <c r="I1474" s="17" t="s">
        <v>13</v>
      </c>
      <c r="J1474" t="str">
        <f t="shared" si="45"/>
        <v>I50.33, J96.00, N17.9, J90, D69.6, L97.909, N39.0, E87.5, I48.0, R09.89, L03.90, K21.9, I10, M19.90, I87.8, B96.1, I87.2, I51.7, Z88.6, Z88.8, Z79.899, Z79.82</v>
      </c>
      <c r="K1474" s="33" t="str">
        <f t="shared" si="46"/>
        <v/>
      </c>
    </row>
    <row r="1475" spans="1:11" x14ac:dyDescent="0.25">
      <c r="A1475" s="17" t="s">
        <v>507</v>
      </c>
      <c r="B1475" s="17" t="s">
        <v>508</v>
      </c>
      <c r="C1475" s="18">
        <v>42298</v>
      </c>
      <c r="D1475" s="18">
        <v>42303</v>
      </c>
      <c r="E1475" s="21">
        <v>5</v>
      </c>
      <c r="F1475" s="17" t="s">
        <v>3557</v>
      </c>
      <c r="G1475" s="17" t="s">
        <v>3558</v>
      </c>
      <c r="H1475" s="16">
        <v>23</v>
      </c>
      <c r="I1475" s="17" t="s">
        <v>13</v>
      </c>
      <c r="J1475" t="str">
        <f t="shared" si="45"/>
        <v>I50.33, J96.00, N17.9, J90, D69.6, L97.909, N39.0, E87.5, I48.0, R09.89, L03.90, K21.9, I10, M19.90, I87.8, B96.1, I87.2, I51.7, Z88.6, Z88.8, Z79.899, Z79.82, Z79.01</v>
      </c>
      <c r="K1475" s="33" t="str">
        <f t="shared" si="46"/>
        <v>Last</v>
      </c>
    </row>
    <row r="1476" spans="1:11" x14ac:dyDescent="0.25">
      <c r="A1476" s="17" t="s">
        <v>509</v>
      </c>
      <c r="B1476" s="17" t="s">
        <v>510</v>
      </c>
      <c r="C1476" s="18">
        <v>42415</v>
      </c>
      <c r="D1476" s="18">
        <v>42435</v>
      </c>
      <c r="E1476" s="21">
        <v>20</v>
      </c>
      <c r="F1476" s="17" t="s">
        <v>22</v>
      </c>
      <c r="G1476" s="17" t="s">
        <v>23</v>
      </c>
      <c r="H1476" s="16">
        <v>1</v>
      </c>
      <c r="I1476" s="17" t="s">
        <v>3237</v>
      </c>
      <c r="J1476" t="str">
        <f t="shared" si="45"/>
        <v>A41.9</v>
      </c>
      <c r="K1476" s="33" t="str">
        <f t="shared" si="46"/>
        <v/>
      </c>
    </row>
    <row r="1477" spans="1:11" x14ac:dyDescent="0.25">
      <c r="A1477" s="17" t="s">
        <v>509</v>
      </c>
      <c r="B1477" s="17" t="s">
        <v>510</v>
      </c>
      <c r="C1477" s="18">
        <v>42415</v>
      </c>
      <c r="D1477" s="18">
        <v>42435</v>
      </c>
      <c r="E1477" s="21">
        <v>20</v>
      </c>
      <c r="F1477" s="17" t="s">
        <v>245</v>
      </c>
      <c r="G1477" s="17" t="s">
        <v>246</v>
      </c>
      <c r="H1477" s="16">
        <v>2</v>
      </c>
      <c r="I1477" s="17" t="s">
        <v>3237</v>
      </c>
      <c r="J1477" t="str">
        <f t="shared" si="45"/>
        <v>A41.9, J96.01</v>
      </c>
      <c r="K1477" s="33" t="str">
        <f t="shared" si="46"/>
        <v/>
      </c>
    </row>
    <row r="1478" spans="1:11" x14ac:dyDescent="0.25">
      <c r="A1478" s="17" t="s">
        <v>509</v>
      </c>
      <c r="B1478" s="17" t="s">
        <v>510</v>
      </c>
      <c r="C1478" s="18">
        <v>42415</v>
      </c>
      <c r="D1478" s="18">
        <v>42435</v>
      </c>
      <c r="E1478" s="21">
        <v>20</v>
      </c>
      <c r="F1478" s="17" t="s">
        <v>1032</v>
      </c>
      <c r="G1478" s="17" t="s">
        <v>1033</v>
      </c>
      <c r="H1478" s="16">
        <v>3</v>
      </c>
      <c r="I1478" s="17" t="s">
        <v>3331</v>
      </c>
      <c r="J1478" t="str">
        <f t="shared" ref="J1478:J1541" si="47">IF(B1478=B1477,J1477&amp;", "&amp;F1478,F1478)</f>
        <v>A41.9, J96.01, E87.2</v>
      </c>
      <c r="K1478" s="33" t="str">
        <f t="shared" si="46"/>
        <v/>
      </c>
    </row>
    <row r="1479" spans="1:11" x14ac:dyDescent="0.25">
      <c r="A1479" s="17" t="s">
        <v>509</v>
      </c>
      <c r="B1479" s="17" t="s">
        <v>510</v>
      </c>
      <c r="C1479" s="18">
        <v>42415</v>
      </c>
      <c r="D1479" s="18">
        <v>42435</v>
      </c>
      <c r="E1479" s="21">
        <v>20</v>
      </c>
      <c r="F1479" s="17" t="s">
        <v>11</v>
      </c>
      <c r="G1479" s="17" t="s">
        <v>12</v>
      </c>
      <c r="H1479" s="16">
        <v>4</v>
      </c>
      <c r="I1479" s="17" t="s">
        <v>3237</v>
      </c>
      <c r="J1479" t="str">
        <f t="shared" si="47"/>
        <v>A41.9, J96.01, E87.2, J18.9</v>
      </c>
      <c r="K1479" s="33" t="str">
        <f t="shared" si="46"/>
        <v/>
      </c>
    </row>
    <row r="1480" spans="1:11" x14ac:dyDescent="0.25">
      <c r="A1480" s="17" t="s">
        <v>509</v>
      </c>
      <c r="B1480" s="17" t="s">
        <v>510</v>
      </c>
      <c r="C1480" s="18">
        <v>42415</v>
      </c>
      <c r="D1480" s="18">
        <v>42435</v>
      </c>
      <c r="E1480" s="21">
        <v>20</v>
      </c>
      <c r="F1480" s="17" t="s">
        <v>3940</v>
      </c>
      <c r="G1480" s="17" t="s">
        <v>3941</v>
      </c>
      <c r="H1480" s="16">
        <v>5</v>
      </c>
      <c r="I1480" s="17" t="s">
        <v>3237</v>
      </c>
      <c r="J1480" t="str">
        <f t="shared" si="47"/>
        <v>A41.9, J96.01, E87.2, J18.9, J80</v>
      </c>
      <c r="K1480" s="33" t="str">
        <f t="shared" si="46"/>
        <v/>
      </c>
    </row>
    <row r="1481" spans="1:11" x14ac:dyDescent="0.25">
      <c r="A1481" s="17" t="s">
        <v>509</v>
      </c>
      <c r="B1481" s="17" t="s">
        <v>510</v>
      </c>
      <c r="C1481" s="18">
        <v>42415</v>
      </c>
      <c r="D1481" s="18">
        <v>42435</v>
      </c>
      <c r="E1481" s="21">
        <v>20</v>
      </c>
      <c r="F1481" s="17" t="s">
        <v>3938</v>
      </c>
      <c r="G1481" s="17" t="s">
        <v>3939</v>
      </c>
      <c r="H1481" s="16">
        <v>6</v>
      </c>
      <c r="I1481" s="17" t="s">
        <v>3331</v>
      </c>
      <c r="J1481" t="str">
        <f t="shared" si="47"/>
        <v>A41.9, J96.01, E87.2, J18.9, J80, J38.4</v>
      </c>
      <c r="K1481" s="33" t="str">
        <f t="shared" si="46"/>
        <v/>
      </c>
    </row>
    <row r="1482" spans="1:11" x14ac:dyDescent="0.25">
      <c r="A1482" s="17" t="s">
        <v>509</v>
      </c>
      <c r="B1482" s="17" t="s">
        <v>510</v>
      </c>
      <c r="C1482" s="18">
        <v>42415</v>
      </c>
      <c r="D1482" s="18">
        <v>42435</v>
      </c>
      <c r="E1482" s="21">
        <v>20</v>
      </c>
      <c r="F1482" s="17" t="s">
        <v>3358</v>
      </c>
      <c r="G1482" s="17" t="s">
        <v>3359</v>
      </c>
      <c r="H1482" s="16">
        <v>7</v>
      </c>
      <c r="I1482" s="17" t="s">
        <v>13</v>
      </c>
      <c r="J1482" t="str">
        <f t="shared" si="47"/>
        <v>A41.9, J96.01, E87.2, J18.9, J80, J38.4, Z99.81</v>
      </c>
      <c r="K1482" s="33" t="str">
        <f t="shared" si="46"/>
        <v/>
      </c>
    </row>
    <row r="1483" spans="1:11" x14ac:dyDescent="0.25">
      <c r="A1483" s="17" t="s">
        <v>509</v>
      </c>
      <c r="B1483" s="17" t="s">
        <v>510</v>
      </c>
      <c r="C1483" s="18">
        <v>42415</v>
      </c>
      <c r="D1483" s="18">
        <v>42435</v>
      </c>
      <c r="E1483" s="21">
        <v>20</v>
      </c>
      <c r="F1483" s="17" t="s">
        <v>3936</v>
      </c>
      <c r="G1483" s="17" t="s">
        <v>3937</v>
      </c>
      <c r="H1483" s="16">
        <v>8</v>
      </c>
      <c r="I1483" s="17" t="s">
        <v>3331</v>
      </c>
      <c r="J1483" t="str">
        <f t="shared" si="47"/>
        <v>A41.9, J96.01, E87.2, J18.9, J80, J38.4, Z99.81, F13.239</v>
      </c>
      <c r="K1483" s="33" t="str">
        <f t="shared" si="46"/>
        <v/>
      </c>
    </row>
    <row r="1484" spans="1:11" x14ac:dyDescent="0.25">
      <c r="A1484" s="17" t="s">
        <v>509</v>
      </c>
      <c r="B1484" s="17" t="s">
        <v>510</v>
      </c>
      <c r="C1484" s="18">
        <v>42415</v>
      </c>
      <c r="D1484" s="18">
        <v>42435</v>
      </c>
      <c r="E1484" s="21">
        <v>20</v>
      </c>
      <c r="F1484" s="17" t="s">
        <v>3275</v>
      </c>
      <c r="G1484" s="17" t="s">
        <v>3276</v>
      </c>
      <c r="H1484" s="16">
        <v>9</v>
      </c>
      <c r="I1484" s="17" t="s">
        <v>3237</v>
      </c>
      <c r="J1484" t="str">
        <f t="shared" si="47"/>
        <v>A41.9, J96.01, E87.2, J18.9, J80, J38.4, Z99.81, F13.239, R65.20</v>
      </c>
      <c r="K1484" s="33" t="str">
        <f t="shared" si="46"/>
        <v/>
      </c>
    </row>
    <row r="1485" spans="1:11" x14ac:dyDescent="0.25">
      <c r="A1485" s="17" t="s">
        <v>509</v>
      </c>
      <c r="B1485" s="17" t="s">
        <v>510</v>
      </c>
      <c r="C1485" s="18">
        <v>42415</v>
      </c>
      <c r="D1485" s="18">
        <v>42435</v>
      </c>
      <c r="E1485" s="21">
        <v>20</v>
      </c>
      <c r="F1485" s="17" t="s">
        <v>3366</v>
      </c>
      <c r="G1485" s="17" t="s">
        <v>3367</v>
      </c>
      <c r="H1485" s="16">
        <v>10</v>
      </c>
      <c r="I1485" s="17" t="s">
        <v>3237</v>
      </c>
      <c r="J1485" t="str">
        <f t="shared" si="47"/>
        <v>A41.9, J96.01, E87.2, J18.9, J80, J38.4, Z99.81, F13.239, R65.20, E83.42</v>
      </c>
      <c r="K1485" s="33" t="str">
        <f t="shared" si="46"/>
        <v/>
      </c>
    </row>
    <row r="1486" spans="1:11" x14ac:dyDescent="0.25">
      <c r="A1486" s="17" t="s">
        <v>509</v>
      </c>
      <c r="B1486" s="17" t="s">
        <v>510</v>
      </c>
      <c r="C1486" s="18">
        <v>42415</v>
      </c>
      <c r="D1486" s="18">
        <v>42435</v>
      </c>
      <c r="E1486" s="21">
        <v>20</v>
      </c>
      <c r="F1486" s="17" t="s">
        <v>3372</v>
      </c>
      <c r="G1486" s="17" t="s">
        <v>3373</v>
      </c>
      <c r="H1486" s="16">
        <v>11</v>
      </c>
      <c r="I1486" s="17" t="s">
        <v>3237</v>
      </c>
      <c r="J1486" t="str">
        <f t="shared" si="47"/>
        <v>A41.9, J96.01, E87.2, J18.9, J80, J38.4, Z99.81, F13.239, R65.20, E83.42, E87.70</v>
      </c>
      <c r="K1486" s="33" t="str">
        <f t="shared" si="46"/>
        <v/>
      </c>
    </row>
    <row r="1487" spans="1:11" x14ac:dyDescent="0.25">
      <c r="A1487" s="17" t="s">
        <v>509</v>
      </c>
      <c r="B1487" s="17" t="s">
        <v>510</v>
      </c>
      <c r="C1487" s="18">
        <v>42415</v>
      </c>
      <c r="D1487" s="18">
        <v>42435</v>
      </c>
      <c r="E1487" s="21">
        <v>20</v>
      </c>
      <c r="F1487" s="17" t="s">
        <v>1842</v>
      </c>
      <c r="G1487" s="17" t="s">
        <v>1843</v>
      </c>
      <c r="H1487" s="16">
        <v>12</v>
      </c>
      <c r="I1487" s="17" t="s">
        <v>3237</v>
      </c>
      <c r="J1487" t="str">
        <f t="shared" si="47"/>
        <v>A41.9, J96.01, E87.2, J18.9, J80, J38.4, Z99.81, F13.239, R65.20, E83.42, E87.70, J44.9</v>
      </c>
      <c r="K1487" s="33" t="str">
        <f t="shared" si="46"/>
        <v/>
      </c>
    </row>
    <row r="1488" spans="1:11" x14ac:dyDescent="0.25">
      <c r="A1488" s="17" t="s">
        <v>509</v>
      </c>
      <c r="B1488" s="17" t="s">
        <v>510</v>
      </c>
      <c r="C1488" s="18">
        <v>42415</v>
      </c>
      <c r="D1488" s="18">
        <v>42435</v>
      </c>
      <c r="E1488" s="21">
        <v>20</v>
      </c>
      <c r="F1488" s="17" t="s">
        <v>934</v>
      </c>
      <c r="G1488" s="17" t="s">
        <v>935</v>
      </c>
      <c r="H1488" s="16">
        <v>13</v>
      </c>
      <c r="I1488" s="17" t="s">
        <v>3237</v>
      </c>
      <c r="J1488" t="str">
        <f t="shared" si="47"/>
        <v>A41.9, J96.01, E87.2, J18.9, J80, J38.4, Z99.81, F13.239, R65.20, E83.42, E87.70, J44.9, E87.6</v>
      </c>
      <c r="K1488" s="33" t="str">
        <f t="shared" si="46"/>
        <v/>
      </c>
    </row>
    <row r="1489" spans="1:11" x14ac:dyDescent="0.25">
      <c r="A1489" s="17" t="s">
        <v>509</v>
      </c>
      <c r="B1489" s="17" t="s">
        <v>510</v>
      </c>
      <c r="C1489" s="18">
        <v>42415</v>
      </c>
      <c r="D1489" s="18">
        <v>42435</v>
      </c>
      <c r="E1489" s="21">
        <v>20</v>
      </c>
      <c r="F1489" s="17" t="s">
        <v>3320</v>
      </c>
      <c r="G1489" s="17" t="s">
        <v>3321</v>
      </c>
      <c r="H1489" s="16">
        <v>14</v>
      </c>
      <c r="I1489" s="17" t="s">
        <v>3237</v>
      </c>
      <c r="J1489" t="str">
        <f t="shared" si="47"/>
        <v>A41.9, J96.01, E87.2, J18.9, J80, J38.4, Z99.81, F13.239, R65.20, E83.42, E87.70, J44.9, E87.6, G47.33</v>
      </c>
      <c r="K1489" s="33" t="str">
        <f t="shared" si="46"/>
        <v/>
      </c>
    </row>
    <row r="1490" spans="1:11" x14ac:dyDescent="0.25">
      <c r="A1490" s="17" t="s">
        <v>509</v>
      </c>
      <c r="B1490" s="17" t="s">
        <v>510</v>
      </c>
      <c r="C1490" s="18">
        <v>42415</v>
      </c>
      <c r="D1490" s="18">
        <v>42435</v>
      </c>
      <c r="E1490" s="21">
        <v>20</v>
      </c>
      <c r="F1490" s="17" t="s">
        <v>3942</v>
      </c>
      <c r="G1490" s="17" t="s">
        <v>3943</v>
      </c>
      <c r="H1490" s="16">
        <v>15</v>
      </c>
      <c r="I1490" s="17" t="s">
        <v>3237</v>
      </c>
      <c r="J1490" t="str">
        <f t="shared" si="47"/>
        <v>A41.9, J96.01, E87.2, J18.9, J80, J38.4, Z99.81, F13.239, R65.20, E83.42, E87.70, J44.9, E87.6, G47.33, N18.2</v>
      </c>
      <c r="K1490" s="33" t="str">
        <f t="shared" si="46"/>
        <v/>
      </c>
    </row>
    <row r="1491" spans="1:11" x14ac:dyDescent="0.25">
      <c r="A1491" s="17" t="s">
        <v>509</v>
      </c>
      <c r="B1491" s="17" t="s">
        <v>510</v>
      </c>
      <c r="C1491" s="18">
        <v>42415</v>
      </c>
      <c r="D1491" s="18">
        <v>42435</v>
      </c>
      <c r="E1491" s="21">
        <v>20</v>
      </c>
      <c r="F1491" s="17" t="s">
        <v>216</v>
      </c>
      <c r="G1491" s="17" t="s">
        <v>217</v>
      </c>
      <c r="H1491" s="16">
        <v>16</v>
      </c>
      <c r="I1491" s="17" t="s">
        <v>3237</v>
      </c>
      <c r="J1491" t="str">
        <f t="shared" si="47"/>
        <v>A41.9, J96.01, E87.2, J18.9, J80, J38.4, Z99.81, F13.239, R65.20, E83.42, E87.70, J44.9, E87.6, G47.33, N18.2, I12.9</v>
      </c>
      <c r="K1491" s="33" t="str">
        <f t="shared" si="46"/>
        <v/>
      </c>
    </row>
    <row r="1492" spans="1:11" x14ac:dyDescent="0.25">
      <c r="A1492" s="17" t="s">
        <v>509</v>
      </c>
      <c r="B1492" s="17" t="s">
        <v>510</v>
      </c>
      <c r="C1492" s="18">
        <v>42415</v>
      </c>
      <c r="D1492" s="18">
        <v>42435</v>
      </c>
      <c r="E1492" s="21">
        <v>20</v>
      </c>
      <c r="F1492" s="17" t="s">
        <v>3402</v>
      </c>
      <c r="G1492" s="17" t="s">
        <v>3403</v>
      </c>
      <c r="H1492" s="16">
        <v>17</v>
      </c>
      <c r="I1492" s="17" t="s">
        <v>3237</v>
      </c>
      <c r="J1492" t="str">
        <f t="shared" si="47"/>
        <v>A41.9, J96.01, E87.2, J18.9, J80, J38.4, Z99.81, F13.239, R65.20, E83.42, E87.70, J44.9, E87.6, G47.33, N18.2, I12.9, F17.210</v>
      </c>
      <c r="K1492" s="33" t="str">
        <f t="shared" si="46"/>
        <v>Last</v>
      </c>
    </row>
    <row r="1493" spans="1:11" x14ac:dyDescent="0.25">
      <c r="A1493" s="17" t="s">
        <v>511</v>
      </c>
      <c r="B1493" s="17" t="s">
        <v>512</v>
      </c>
      <c r="C1493" s="18">
        <v>42431</v>
      </c>
      <c r="D1493" s="18">
        <v>42438</v>
      </c>
      <c r="E1493" s="21">
        <v>7</v>
      </c>
      <c r="F1493" s="17" t="s">
        <v>22</v>
      </c>
      <c r="G1493" s="17" t="s">
        <v>23</v>
      </c>
      <c r="H1493" s="16">
        <v>1</v>
      </c>
      <c r="I1493" s="17" t="s">
        <v>3237</v>
      </c>
      <c r="J1493" t="str">
        <f t="shared" si="47"/>
        <v>A41.9</v>
      </c>
      <c r="K1493" s="33" t="str">
        <f t="shared" si="46"/>
        <v/>
      </c>
    </row>
    <row r="1494" spans="1:11" x14ac:dyDescent="0.25">
      <c r="A1494" s="17" t="s">
        <v>511</v>
      </c>
      <c r="B1494" s="17" t="s">
        <v>512</v>
      </c>
      <c r="C1494" s="18">
        <v>42431</v>
      </c>
      <c r="D1494" s="18">
        <v>42438</v>
      </c>
      <c r="E1494" s="21">
        <v>7</v>
      </c>
      <c r="F1494" s="17" t="s">
        <v>245</v>
      </c>
      <c r="G1494" s="17" t="s">
        <v>246</v>
      </c>
      <c r="H1494" s="16">
        <v>2</v>
      </c>
      <c r="I1494" s="17" t="s">
        <v>3237</v>
      </c>
      <c r="J1494" t="str">
        <f t="shared" si="47"/>
        <v>A41.9, J96.01</v>
      </c>
      <c r="K1494" s="33" t="str">
        <f t="shared" ref="K1494:K1557" si="48">IF(B1494&lt;&gt;B1495,"Last","")</f>
        <v/>
      </c>
    </row>
    <row r="1495" spans="1:11" x14ac:dyDescent="0.25">
      <c r="A1495" s="17" t="s">
        <v>511</v>
      </c>
      <c r="B1495" s="17" t="s">
        <v>512</v>
      </c>
      <c r="C1495" s="18">
        <v>42431</v>
      </c>
      <c r="D1495" s="18">
        <v>42438</v>
      </c>
      <c r="E1495" s="21">
        <v>7</v>
      </c>
      <c r="F1495" s="17" t="s">
        <v>734</v>
      </c>
      <c r="G1495" s="17" t="s">
        <v>735</v>
      </c>
      <c r="H1495" s="16">
        <v>3</v>
      </c>
      <c r="I1495" s="17" t="s">
        <v>3237</v>
      </c>
      <c r="J1495" t="str">
        <f t="shared" si="47"/>
        <v>A41.9, J96.01, R65.21</v>
      </c>
      <c r="K1495" s="33" t="str">
        <f t="shared" si="48"/>
        <v/>
      </c>
    </row>
    <row r="1496" spans="1:11" x14ac:dyDescent="0.25">
      <c r="A1496" s="17" t="s">
        <v>511</v>
      </c>
      <c r="B1496" s="17" t="s">
        <v>512</v>
      </c>
      <c r="C1496" s="18">
        <v>42431</v>
      </c>
      <c r="D1496" s="18">
        <v>42438</v>
      </c>
      <c r="E1496" s="21">
        <v>7</v>
      </c>
      <c r="F1496" s="17" t="s">
        <v>38</v>
      </c>
      <c r="G1496" s="17" t="s">
        <v>39</v>
      </c>
      <c r="H1496" s="16">
        <v>4</v>
      </c>
      <c r="I1496" s="17" t="s">
        <v>3237</v>
      </c>
      <c r="J1496" t="str">
        <f t="shared" si="47"/>
        <v>A41.9, J96.01, R65.21, N17.9</v>
      </c>
      <c r="K1496" s="33" t="str">
        <f t="shared" si="48"/>
        <v/>
      </c>
    </row>
    <row r="1497" spans="1:11" x14ac:dyDescent="0.25">
      <c r="A1497" s="17" t="s">
        <v>511</v>
      </c>
      <c r="B1497" s="17" t="s">
        <v>512</v>
      </c>
      <c r="C1497" s="18">
        <v>42431</v>
      </c>
      <c r="D1497" s="18">
        <v>42438</v>
      </c>
      <c r="E1497" s="21">
        <v>7</v>
      </c>
      <c r="F1497" s="17" t="s">
        <v>11</v>
      </c>
      <c r="G1497" s="17" t="s">
        <v>12</v>
      </c>
      <c r="H1497" s="16">
        <v>5</v>
      </c>
      <c r="I1497" s="17" t="s">
        <v>3237</v>
      </c>
      <c r="J1497" t="str">
        <f t="shared" si="47"/>
        <v>A41.9, J96.01, R65.21, N17.9, J18.9</v>
      </c>
      <c r="K1497" s="33" t="str">
        <f t="shared" si="48"/>
        <v/>
      </c>
    </row>
    <row r="1498" spans="1:11" x14ac:dyDescent="0.25">
      <c r="A1498" s="17" t="s">
        <v>511</v>
      </c>
      <c r="B1498" s="17" t="s">
        <v>512</v>
      </c>
      <c r="C1498" s="18">
        <v>42431</v>
      </c>
      <c r="D1498" s="18">
        <v>42438</v>
      </c>
      <c r="E1498" s="21">
        <v>7</v>
      </c>
      <c r="F1498" s="17" t="s">
        <v>1032</v>
      </c>
      <c r="G1498" s="17" t="s">
        <v>1033</v>
      </c>
      <c r="H1498" s="16">
        <v>6</v>
      </c>
      <c r="I1498" s="17" t="s">
        <v>3237</v>
      </c>
      <c r="J1498" t="str">
        <f t="shared" si="47"/>
        <v>A41.9, J96.01, R65.21, N17.9, J18.9, E87.2</v>
      </c>
      <c r="K1498" s="33" t="str">
        <f t="shared" si="48"/>
        <v/>
      </c>
    </row>
    <row r="1499" spans="1:11" x14ac:dyDescent="0.25">
      <c r="A1499" s="17" t="s">
        <v>511</v>
      </c>
      <c r="B1499" s="17" t="s">
        <v>512</v>
      </c>
      <c r="C1499" s="18">
        <v>42431</v>
      </c>
      <c r="D1499" s="18">
        <v>42438</v>
      </c>
      <c r="E1499" s="21">
        <v>7</v>
      </c>
      <c r="F1499" s="17" t="s">
        <v>3362</v>
      </c>
      <c r="G1499" s="17" t="s">
        <v>3363</v>
      </c>
      <c r="H1499" s="16">
        <v>7</v>
      </c>
      <c r="I1499" s="17" t="s">
        <v>3237</v>
      </c>
      <c r="J1499" t="str">
        <f t="shared" si="47"/>
        <v>A41.9, J96.01, R65.21, N17.9, J18.9, E87.2, D69.6</v>
      </c>
      <c r="K1499" s="33" t="str">
        <f t="shared" si="48"/>
        <v/>
      </c>
    </row>
    <row r="1500" spans="1:11" x14ac:dyDescent="0.25">
      <c r="A1500" s="17" t="s">
        <v>511</v>
      </c>
      <c r="B1500" s="17" t="s">
        <v>512</v>
      </c>
      <c r="C1500" s="18">
        <v>42431</v>
      </c>
      <c r="D1500" s="18">
        <v>42438</v>
      </c>
      <c r="E1500" s="21">
        <v>7</v>
      </c>
      <c r="F1500" s="17" t="s">
        <v>1638</v>
      </c>
      <c r="G1500" s="17" t="s">
        <v>1639</v>
      </c>
      <c r="H1500" s="16">
        <v>8</v>
      </c>
      <c r="I1500" s="17" t="s">
        <v>3237</v>
      </c>
      <c r="J1500" t="str">
        <f t="shared" si="47"/>
        <v>A41.9, J96.01, R65.21, N17.9, J18.9, E87.2, D69.6, N39.0</v>
      </c>
      <c r="K1500" s="33" t="str">
        <f t="shared" si="48"/>
        <v/>
      </c>
    </row>
    <row r="1501" spans="1:11" x14ac:dyDescent="0.25">
      <c r="A1501" s="17" t="s">
        <v>511</v>
      </c>
      <c r="B1501" s="17" t="s">
        <v>512</v>
      </c>
      <c r="C1501" s="18">
        <v>42431</v>
      </c>
      <c r="D1501" s="18">
        <v>42438</v>
      </c>
      <c r="E1501" s="21">
        <v>7</v>
      </c>
      <c r="F1501" s="17" t="s">
        <v>3358</v>
      </c>
      <c r="G1501" s="17" t="s">
        <v>3359</v>
      </c>
      <c r="H1501" s="16">
        <v>9</v>
      </c>
      <c r="I1501" s="17" t="s">
        <v>13</v>
      </c>
      <c r="J1501" t="str">
        <f t="shared" si="47"/>
        <v>A41.9, J96.01, R65.21, N17.9, J18.9, E87.2, D69.6, N39.0, Z99.81</v>
      </c>
      <c r="K1501" s="33" t="str">
        <f t="shared" si="48"/>
        <v/>
      </c>
    </row>
    <row r="1502" spans="1:11" x14ac:dyDescent="0.25">
      <c r="A1502" s="17" t="s">
        <v>511</v>
      </c>
      <c r="B1502" s="17" t="s">
        <v>512</v>
      </c>
      <c r="C1502" s="18">
        <v>42431</v>
      </c>
      <c r="D1502" s="18">
        <v>42438</v>
      </c>
      <c r="E1502" s="21">
        <v>7</v>
      </c>
      <c r="F1502" s="17" t="s">
        <v>1842</v>
      </c>
      <c r="G1502" s="17" t="s">
        <v>1843</v>
      </c>
      <c r="H1502" s="16">
        <v>10</v>
      </c>
      <c r="I1502" s="17" t="s">
        <v>3237</v>
      </c>
      <c r="J1502" t="str">
        <f t="shared" si="47"/>
        <v>A41.9, J96.01, R65.21, N17.9, J18.9, E87.2, D69.6, N39.0, Z99.81, J44.9</v>
      </c>
      <c r="K1502" s="33" t="str">
        <f t="shared" si="48"/>
        <v/>
      </c>
    </row>
    <row r="1503" spans="1:11" x14ac:dyDescent="0.25">
      <c r="A1503" s="17" t="s">
        <v>511</v>
      </c>
      <c r="B1503" s="17" t="s">
        <v>512</v>
      </c>
      <c r="C1503" s="18">
        <v>42431</v>
      </c>
      <c r="D1503" s="18">
        <v>42438</v>
      </c>
      <c r="E1503" s="21">
        <v>7</v>
      </c>
      <c r="F1503" s="17" t="s">
        <v>934</v>
      </c>
      <c r="G1503" s="17" t="s">
        <v>935</v>
      </c>
      <c r="H1503" s="16">
        <v>11</v>
      </c>
      <c r="I1503" s="17" t="s">
        <v>3331</v>
      </c>
      <c r="J1503" t="str">
        <f t="shared" si="47"/>
        <v>A41.9, J96.01, R65.21, N17.9, J18.9, E87.2, D69.6, N39.0, Z99.81, J44.9, E87.6</v>
      </c>
      <c r="K1503" s="33" t="str">
        <f t="shared" si="48"/>
        <v/>
      </c>
    </row>
    <row r="1504" spans="1:11" x14ac:dyDescent="0.25">
      <c r="A1504" s="17" t="s">
        <v>511</v>
      </c>
      <c r="B1504" s="17" t="s">
        <v>512</v>
      </c>
      <c r="C1504" s="18">
        <v>42431</v>
      </c>
      <c r="D1504" s="18">
        <v>42438</v>
      </c>
      <c r="E1504" s="21">
        <v>7</v>
      </c>
      <c r="F1504" s="17" t="s">
        <v>3238</v>
      </c>
      <c r="G1504" s="17" t="s">
        <v>3239</v>
      </c>
      <c r="H1504" s="16">
        <v>12</v>
      </c>
      <c r="I1504" s="17" t="s">
        <v>3237</v>
      </c>
      <c r="J1504" t="str">
        <f t="shared" si="47"/>
        <v>A41.9, J96.01, R65.21, N17.9, J18.9, E87.2, D69.6, N39.0, Z99.81, J44.9, E87.6, E78.5</v>
      </c>
      <c r="K1504" s="33" t="str">
        <f t="shared" si="48"/>
        <v/>
      </c>
    </row>
    <row r="1505" spans="1:11" x14ac:dyDescent="0.25">
      <c r="A1505" s="17" t="s">
        <v>511</v>
      </c>
      <c r="B1505" s="17" t="s">
        <v>512</v>
      </c>
      <c r="C1505" s="18">
        <v>42431</v>
      </c>
      <c r="D1505" s="18">
        <v>42438</v>
      </c>
      <c r="E1505" s="21">
        <v>7</v>
      </c>
      <c r="F1505" s="17" t="s">
        <v>3354</v>
      </c>
      <c r="G1505" s="17" t="s">
        <v>3355</v>
      </c>
      <c r="H1505" s="16">
        <v>13</v>
      </c>
      <c r="I1505" s="17" t="s">
        <v>3237</v>
      </c>
      <c r="J1505" t="str">
        <f t="shared" si="47"/>
        <v>A41.9, J96.01, R65.21, N17.9, J18.9, E87.2, D69.6, N39.0, Z99.81, J44.9, E87.6, E78.5, Y95</v>
      </c>
      <c r="K1505" s="33" t="str">
        <f t="shared" si="48"/>
        <v/>
      </c>
    </row>
    <row r="1506" spans="1:11" x14ac:dyDescent="0.25">
      <c r="A1506" s="17" t="s">
        <v>511</v>
      </c>
      <c r="B1506" s="17" t="s">
        <v>512</v>
      </c>
      <c r="C1506" s="18">
        <v>42431</v>
      </c>
      <c r="D1506" s="18">
        <v>42438</v>
      </c>
      <c r="E1506" s="21">
        <v>7</v>
      </c>
      <c r="F1506" s="17" t="s">
        <v>3235</v>
      </c>
      <c r="G1506" s="17" t="s">
        <v>3236</v>
      </c>
      <c r="H1506" s="16">
        <v>14</v>
      </c>
      <c r="I1506" s="17" t="s">
        <v>3237</v>
      </c>
      <c r="J1506" t="str">
        <f t="shared" si="47"/>
        <v>A41.9, J96.01, R65.21, N17.9, J18.9, E87.2, D69.6, N39.0, Z99.81, J44.9, E87.6, E78.5, Y95, E03.9</v>
      </c>
      <c r="K1506" s="33" t="str">
        <f t="shared" si="48"/>
        <v/>
      </c>
    </row>
    <row r="1507" spans="1:11" x14ac:dyDescent="0.25">
      <c r="A1507" s="17" t="s">
        <v>511</v>
      </c>
      <c r="B1507" s="17" t="s">
        <v>512</v>
      </c>
      <c r="C1507" s="18">
        <v>42431</v>
      </c>
      <c r="D1507" s="18">
        <v>42438</v>
      </c>
      <c r="E1507" s="21">
        <v>7</v>
      </c>
      <c r="F1507" s="17" t="s">
        <v>594</v>
      </c>
      <c r="G1507" s="17" t="s">
        <v>595</v>
      </c>
      <c r="H1507" s="16">
        <v>15</v>
      </c>
      <c r="I1507" s="17" t="s">
        <v>3237</v>
      </c>
      <c r="J1507" t="str">
        <f t="shared" si="47"/>
        <v>A41.9, J96.01, R65.21, N17.9, J18.9, E87.2, D69.6, N39.0, Z99.81, J44.9, E87.6, E78.5, Y95, E03.9, I10</v>
      </c>
      <c r="K1507" s="33" t="str">
        <f t="shared" si="48"/>
        <v/>
      </c>
    </row>
    <row r="1508" spans="1:11" x14ac:dyDescent="0.25">
      <c r="A1508" s="17" t="s">
        <v>511</v>
      </c>
      <c r="B1508" s="17" t="s">
        <v>512</v>
      </c>
      <c r="C1508" s="18">
        <v>42431</v>
      </c>
      <c r="D1508" s="18">
        <v>42438</v>
      </c>
      <c r="E1508" s="21">
        <v>7</v>
      </c>
      <c r="F1508" s="17" t="s">
        <v>3420</v>
      </c>
      <c r="G1508" s="17" t="s">
        <v>3421</v>
      </c>
      <c r="H1508" s="16">
        <v>16</v>
      </c>
      <c r="I1508" s="17" t="s">
        <v>3237</v>
      </c>
      <c r="J1508" t="str">
        <f t="shared" si="47"/>
        <v>A41.9, J96.01, R65.21, N17.9, J18.9, E87.2, D69.6, N39.0, Z99.81, J44.9, E87.6, E78.5, Y95, E03.9, I10, I73.9</v>
      </c>
      <c r="K1508" s="33" t="str">
        <f t="shared" si="48"/>
        <v/>
      </c>
    </row>
    <row r="1509" spans="1:11" x14ac:dyDescent="0.25">
      <c r="A1509" s="17" t="s">
        <v>511</v>
      </c>
      <c r="B1509" s="17" t="s">
        <v>512</v>
      </c>
      <c r="C1509" s="18">
        <v>42431</v>
      </c>
      <c r="D1509" s="18">
        <v>42438</v>
      </c>
      <c r="E1509" s="21">
        <v>7</v>
      </c>
      <c r="F1509" s="17" t="s">
        <v>3261</v>
      </c>
      <c r="G1509" s="17" t="s">
        <v>3262</v>
      </c>
      <c r="H1509" s="16">
        <v>17</v>
      </c>
      <c r="I1509" s="17" t="s">
        <v>3331</v>
      </c>
      <c r="J1509" t="str">
        <f t="shared" si="47"/>
        <v>A41.9, J96.01, R65.21, N17.9, J18.9, E87.2, D69.6, N39.0, Z99.81, J44.9, E87.6, E78.5, Y95, E03.9, I10, I73.9, Z66</v>
      </c>
      <c r="K1509" s="33" t="str">
        <f t="shared" si="48"/>
        <v/>
      </c>
    </row>
    <row r="1510" spans="1:11" x14ac:dyDescent="0.25">
      <c r="A1510" s="17" t="s">
        <v>511</v>
      </c>
      <c r="B1510" s="17" t="s">
        <v>512</v>
      </c>
      <c r="C1510" s="18">
        <v>42431</v>
      </c>
      <c r="D1510" s="18">
        <v>42438</v>
      </c>
      <c r="E1510" s="21">
        <v>7</v>
      </c>
      <c r="F1510" s="17" t="s">
        <v>3402</v>
      </c>
      <c r="G1510" s="17" t="s">
        <v>3403</v>
      </c>
      <c r="H1510" s="16">
        <v>18</v>
      </c>
      <c r="I1510" s="17" t="s">
        <v>3237</v>
      </c>
      <c r="J1510" t="str">
        <f t="shared" si="47"/>
        <v>A41.9, J96.01, R65.21, N17.9, J18.9, E87.2, D69.6, N39.0, Z99.81, J44.9, E87.6, E78.5, Y95, E03.9, I10, I73.9, Z66, F17.210</v>
      </c>
      <c r="K1510" s="33" t="str">
        <f t="shared" si="48"/>
        <v>Last</v>
      </c>
    </row>
    <row r="1511" spans="1:11" x14ac:dyDescent="0.25">
      <c r="A1511" s="17" t="s">
        <v>513</v>
      </c>
      <c r="B1511" s="17" t="s">
        <v>514</v>
      </c>
      <c r="C1511" s="18">
        <v>42358</v>
      </c>
      <c r="D1511" s="18">
        <v>42362</v>
      </c>
      <c r="E1511" s="21">
        <v>4</v>
      </c>
      <c r="F1511" s="17" t="s">
        <v>515</v>
      </c>
      <c r="G1511" s="17" t="s">
        <v>516</v>
      </c>
      <c r="H1511" s="16">
        <v>1</v>
      </c>
      <c r="I1511" s="17" t="s">
        <v>3237</v>
      </c>
      <c r="J1511" t="str">
        <f t="shared" si="47"/>
        <v>I97.618</v>
      </c>
      <c r="K1511" s="33" t="str">
        <f t="shared" si="48"/>
        <v/>
      </c>
    </row>
    <row r="1512" spans="1:11" x14ac:dyDescent="0.25">
      <c r="A1512" s="17" t="s">
        <v>513</v>
      </c>
      <c r="B1512" s="17" t="s">
        <v>514</v>
      </c>
      <c r="C1512" s="18">
        <v>42358</v>
      </c>
      <c r="D1512" s="18">
        <v>42362</v>
      </c>
      <c r="E1512" s="21">
        <v>4</v>
      </c>
      <c r="F1512" s="17" t="s">
        <v>3948</v>
      </c>
      <c r="G1512" s="17" t="s">
        <v>3949</v>
      </c>
      <c r="H1512" s="16">
        <v>2</v>
      </c>
      <c r="I1512" s="17" t="s">
        <v>3237</v>
      </c>
      <c r="J1512" t="str">
        <f t="shared" si="47"/>
        <v>I97.618, T81.32XA</v>
      </c>
      <c r="K1512" s="33" t="str">
        <f t="shared" si="48"/>
        <v/>
      </c>
    </row>
    <row r="1513" spans="1:11" x14ac:dyDescent="0.25">
      <c r="A1513" s="17" t="s">
        <v>513</v>
      </c>
      <c r="B1513" s="17" t="s">
        <v>514</v>
      </c>
      <c r="C1513" s="18">
        <v>42358</v>
      </c>
      <c r="D1513" s="18">
        <v>42362</v>
      </c>
      <c r="E1513" s="21">
        <v>4</v>
      </c>
      <c r="F1513" s="17" t="s">
        <v>3532</v>
      </c>
      <c r="G1513" s="17" t="s">
        <v>3533</v>
      </c>
      <c r="H1513" s="16">
        <v>3</v>
      </c>
      <c r="I1513" s="17" t="s">
        <v>3237</v>
      </c>
      <c r="J1513" t="str">
        <f t="shared" si="47"/>
        <v>I97.618, T81.32XA, I42.9</v>
      </c>
      <c r="K1513" s="33" t="str">
        <f t="shared" si="48"/>
        <v/>
      </c>
    </row>
    <row r="1514" spans="1:11" x14ac:dyDescent="0.25">
      <c r="A1514" s="17" t="s">
        <v>513</v>
      </c>
      <c r="B1514" s="17" t="s">
        <v>514</v>
      </c>
      <c r="C1514" s="18">
        <v>42358</v>
      </c>
      <c r="D1514" s="18">
        <v>42362</v>
      </c>
      <c r="E1514" s="21">
        <v>4</v>
      </c>
      <c r="F1514" s="17" t="s">
        <v>3398</v>
      </c>
      <c r="G1514" s="17" t="s">
        <v>3399</v>
      </c>
      <c r="H1514" s="16">
        <v>4</v>
      </c>
      <c r="I1514" s="17" t="s">
        <v>3237</v>
      </c>
      <c r="J1514" t="str">
        <f t="shared" si="47"/>
        <v>I97.618, T81.32XA, I42.9, I50.42</v>
      </c>
      <c r="K1514" s="33" t="str">
        <f t="shared" si="48"/>
        <v/>
      </c>
    </row>
    <row r="1515" spans="1:11" x14ac:dyDescent="0.25">
      <c r="A1515" s="17" t="s">
        <v>513</v>
      </c>
      <c r="B1515" s="17" t="s">
        <v>514</v>
      </c>
      <c r="C1515" s="18">
        <v>42358</v>
      </c>
      <c r="D1515" s="18">
        <v>42362</v>
      </c>
      <c r="E1515" s="21">
        <v>4</v>
      </c>
      <c r="F1515" s="17" t="s">
        <v>1638</v>
      </c>
      <c r="G1515" s="17" t="s">
        <v>1639</v>
      </c>
      <c r="H1515" s="16">
        <v>5</v>
      </c>
      <c r="I1515" s="17" t="s">
        <v>3331</v>
      </c>
      <c r="J1515" t="str">
        <f t="shared" si="47"/>
        <v>I97.618, T81.32XA, I42.9, I50.42, N39.0</v>
      </c>
      <c r="K1515" s="33" t="str">
        <f t="shared" si="48"/>
        <v/>
      </c>
    </row>
    <row r="1516" spans="1:11" x14ac:dyDescent="0.25">
      <c r="A1516" s="17" t="s">
        <v>513</v>
      </c>
      <c r="B1516" s="17" t="s">
        <v>514</v>
      </c>
      <c r="C1516" s="18">
        <v>42358</v>
      </c>
      <c r="D1516" s="18">
        <v>42362</v>
      </c>
      <c r="E1516" s="21">
        <v>4</v>
      </c>
      <c r="F1516" s="17" t="s">
        <v>25</v>
      </c>
      <c r="G1516" s="17" t="s">
        <v>26</v>
      </c>
      <c r="H1516" s="16">
        <v>6</v>
      </c>
      <c r="I1516" s="17" t="s">
        <v>3237</v>
      </c>
      <c r="J1516" t="str">
        <f t="shared" si="47"/>
        <v>I97.618, T81.32XA, I42.9, I50.42, N39.0, I48.2</v>
      </c>
      <c r="K1516" s="33" t="str">
        <f t="shared" si="48"/>
        <v/>
      </c>
    </row>
    <row r="1517" spans="1:11" x14ac:dyDescent="0.25">
      <c r="A1517" s="17" t="s">
        <v>513</v>
      </c>
      <c r="B1517" s="17" t="s">
        <v>514</v>
      </c>
      <c r="C1517" s="18">
        <v>42358</v>
      </c>
      <c r="D1517" s="18">
        <v>42362</v>
      </c>
      <c r="E1517" s="21">
        <v>4</v>
      </c>
      <c r="F1517" s="17" t="s">
        <v>3565</v>
      </c>
      <c r="G1517" s="17" t="s">
        <v>3566</v>
      </c>
      <c r="H1517" s="16">
        <v>7</v>
      </c>
      <c r="I1517" s="17" t="s">
        <v>3237</v>
      </c>
      <c r="J1517" t="str">
        <f t="shared" si="47"/>
        <v>I97.618, T81.32XA, I42.9, I50.42, N39.0, I48.2, G62.9</v>
      </c>
      <c r="K1517" s="33" t="str">
        <f t="shared" si="48"/>
        <v/>
      </c>
    </row>
    <row r="1518" spans="1:11" x14ac:dyDescent="0.25">
      <c r="A1518" s="17" t="s">
        <v>513</v>
      </c>
      <c r="B1518" s="17" t="s">
        <v>514</v>
      </c>
      <c r="C1518" s="18">
        <v>42358</v>
      </c>
      <c r="D1518" s="18">
        <v>42362</v>
      </c>
      <c r="E1518" s="21">
        <v>4</v>
      </c>
      <c r="F1518" s="17" t="s">
        <v>1066</v>
      </c>
      <c r="G1518" s="17" t="s">
        <v>1067</v>
      </c>
      <c r="H1518" s="16">
        <v>8</v>
      </c>
      <c r="I1518" s="17" t="s">
        <v>3237</v>
      </c>
      <c r="J1518" t="str">
        <f t="shared" si="47"/>
        <v>I97.618, T81.32XA, I42.9, I50.42, N39.0, I48.2, G62.9, D62</v>
      </c>
      <c r="K1518" s="33" t="str">
        <f t="shared" si="48"/>
        <v/>
      </c>
    </row>
    <row r="1519" spans="1:11" x14ac:dyDescent="0.25">
      <c r="A1519" s="17" t="s">
        <v>513</v>
      </c>
      <c r="B1519" s="17" t="s">
        <v>514</v>
      </c>
      <c r="C1519" s="18">
        <v>42358</v>
      </c>
      <c r="D1519" s="18">
        <v>42362</v>
      </c>
      <c r="E1519" s="21">
        <v>4</v>
      </c>
      <c r="F1519" s="17" t="s">
        <v>376</v>
      </c>
      <c r="G1519" s="17" t="s">
        <v>377</v>
      </c>
      <c r="H1519" s="16">
        <v>9</v>
      </c>
      <c r="I1519" s="17" t="s">
        <v>3237</v>
      </c>
      <c r="J1519" t="str">
        <f t="shared" si="47"/>
        <v>I97.618, T81.32XA, I42.9, I50.42, N39.0, I48.2, G62.9, D62, R55</v>
      </c>
      <c r="K1519" s="33" t="str">
        <f t="shared" si="48"/>
        <v/>
      </c>
    </row>
    <row r="1520" spans="1:11" x14ac:dyDescent="0.25">
      <c r="A1520" s="17" t="s">
        <v>513</v>
      </c>
      <c r="B1520" s="17" t="s">
        <v>514</v>
      </c>
      <c r="C1520" s="18">
        <v>42358</v>
      </c>
      <c r="D1520" s="18">
        <v>42362</v>
      </c>
      <c r="E1520" s="21">
        <v>4</v>
      </c>
      <c r="F1520" s="17" t="s">
        <v>594</v>
      </c>
      <c r="G1520" s="17" t="s">
        <v>595</v>
      </c>
      <c r="H1520" s="16">
        <v>10</v>
      </c>
      <c r="I1520" s="17" t="s">
        <v>3237</v>
      </c>
      <c r="J1520" t="str">
        <f t="shared" si="47"/>
        <v>I97.618, T81.32XA, I42.9, I50.42, N39.0, I48.2, G62.9, D62, R55, I10</v>
      </c>
      <c r="K1520" s="33" t="str">
        <f t="shared" si="48"/>
        <v/>
      </c>
    </row>
    <row r="1521" spans="1:11" x14ac:dyDescent="0.25">
      <c r="A1521" s="17" t="s">
        <v>513</v>
      </c>
      <c r="B1521" s="17" t="s">
        <v>514</v>
      </c>
      <c r="C1521" s="18">
        <v>42358</v>
      </c>
      <c r="D1521" s="18">
        <v>42362</v>
      </c>
      <c r="E1521" s="21">
        <v>4</v>
      </c>
      <c r="F1521" s="17" t="s">
        <v>3561</v>
      </c>
      <c r="G1521" s="17" t="s">
        <v>3562</v>
      </c>
      <c r="H1521" s="16">
        <v>11</v>
      </c>
      <c r="I1521" s="17" t="s">
        <v>13</v>
      </c>
      <c r="J1521" t="str">
        <f t="shared" si="47"/>
        <v>I97.618, T81.32XA, I42.9, I50.42, N39.0, I48.2, G62.9, D62, R55, I10, Z95.810</v>
      </c>
      <c r="K1521" s="33" t="str">
        <f t="shared" si="48"/>
        <v/>
      </c>
    </row>
    <row r="1522" spans="1:11" x14ac:dyDescent="0.25">
      <c r="A1522" s="17" t="s">
        <v>513</v>
      </c>
      <c r="B1522" s="17" t="s">
        <v>514</v>
      </c>
      <c r="C1522" s="18">
        <v>42358</v>
      </c>
      <c r="D1522" s="18">
        <v>42362</v>
      </c>
      <c r="E1522" s="21">
        <v>4</v>
      </c>
      <c r="F1522" s="17" t="s">
        <v>3944</v>
      </c>
      <c r="G1522" s="17" t="s">
        <v>3945</v>
      </c>
      <c r="H1522" s="16">
        <v>12</v>
      </c>
      <c r="I1522" s="17" t="s">
        <v>3237</v>
      </c>
      <c r="J1522" t="str">
        <f t="shared" si="47"/>
        <v>I97.618, T81.32XA, I42.9, I50.42, N39.0, I48.2, G62.9, D62, R55, I10, Z95.810, I77.819</v>
      </c>
      <c r="K1522" s="33" t="str">
        <f t="shared" si="48"/>
        <v/>
      </c>
    </row>
    <row r="1523" spans="1:11" x14ac:dyDescent="0.25">
      <c r="A1523" s="17" t="s">
        <v>513</v>
      </c>
      <c r="B1523" s="17" t="s">
        <v>514</v>
      </c>
      <c r="C1523" s="18">
        <v>42358</v>
      </c>
      <c r="D1523" s="18">
        <v>42362</v>
      </c>
      <c r="E1523" s="21">
        <v>4</v>
      </c>
      <c r="F1523" s="17" t="s">
        <v>1193</v>
      </c>
      <c r="G1523" s="17" t="s">
        <v>1194</v>
      </c>
      <c r="H1523" s="16">
        <v>13</v>
      </c>
      <c r="I1523" s="17" t="s">
        <v>3237</v>
      </c>
      <c r="J1523" t="str">
        <f t="shared" si="47"/>
        <v>I97.618, T81.32XA, I42.9, I50.42, N39.0, I48.2, G62.9, D62, R55, I10, Z95.810, I77.819, I95.1</v>
      </c>
      <c r="K1523" s="33" t="str">
        <f t="shared" si="48"/>
        <v/>
      </c>
    </row>
    <row r="1524" spans="1:11" x14ac:dyDescent="0.25">
      <c r="A1524" s="17" t="s">
        <v>513</v>
      </c>
      <c r="B1524" s="17" t="s">
        <v>514</v>
      </c>
      <c r="C1524" s="18">
        <v>42358</v>
      </c>
      <c r="D1524" s="18">
        <v>42362</v>
      </c>
      <c r="E1524" s="21">
        <v>4</v>
      </c>
      <c r="F1524" s="17" t="s">
        <v>3325</v>
      </c>
      <c r="G1524" s="17" t="s">
        <v>3326</v>
      </c>
      <c r="H1524" s="16">
        <v>14</v>
      </c>
      <c r="I1524" s="17" t="s">
        <v>3237</v>
      </c>
      <c r="J1524" t="str">
        <f t="shared" si="47"/>
        <v>I97.618, T81.32XA, I42.9, I50.42, N39.0, I48.2, G62.9, D62, R55, I10, Z95.810, I77.819, I95.1, N40.0</v>
      </c>
      <c r="K1524" s="33" t="str">
        <f t="shared" si="48"/>
        <v/>
      </c>
    </row>
    <row r="1525" spans="1:11" x14ac:dyDescent="0.25">
      <c r="A1525" s="17" t="s">
        <v>513</v>
      </c>
      <c r="B1525" s="17" t="s">
        <v>514</v>
      </c>
      <c r="C1525" s="18">
        <v>42358</v>
      </c>
      <c r="D1525" s="18">
        <v>42362</v>
      </c>
      <c r="E1525" s="21">
        <v>4</v>
      </c>
      <c r="F1525" s="17" t="s">
        <v>3265</v>
      </c>
      <c r="G1525" s="17" t="s">
        <v>3266</v>
      </c>
      <c r="H1525" s="16">
        <v>15</v>
      </c>
      <c r="I1525" s="17" t="s">
        <v>13</v>
      </c>
      <c r="J1525" t="str">
        <f t="shared" si="47"/>
        <v>I97.618, T81.32XA, I42.9, I50.42, N39.0, I48.2, G62.9, D62, R55, I10, Z95.810, I77.819, I95.1, N40.0, Z87.891</v>
      </c>
      <c r="K1525" s="33" t="str">
        <f t="shared" si="48"/>
        <v/>
      </c>
    </row>
    <row r="1526" spans="1:11" x14ac:dyDescent="0.25">
      <c r="A1526" s="17" t="s">
        <v>513</v>
      </c>
      <c r="B1526" s="17" t="s">
        <v>514</v>
      </c>
      <c r="C1526" s="18">
        <v>42358</v>
      </c>
      <c r="D1526" s="18">
        <v>42362</v>
      </c>
      <c r="E1526" s="21">
        <v>4</v>
      </c>
      <c r="F1526" s="17" t="s">
        <v>3812</v>
      </c>
      <c r="G1526" s="17" t="s">
        <v>3813</v>
      </c>
      <c r="H1526" s="16">
        <v>16</v>
      </c>
      <c r="I1526" s="17" t="s">
        <v>3237</v>
      </c>
      <c r="J1526" t="str">
        <f t="shared" si="47"/>
        <v>I97.618, T81.32XA, I42.9, I50.42, N39.0, I48.2, G62.9, D62, R55, I10, Z95.810, I77.819, I95.1, N40.0, Z87.891, I71.4</v>
      </c>
      <c r="K1526" s="33" t="str">
        <f t="shared" si="48"/>
        <v/>
      </c>
    </row>
    <row r="1527" spans="1:11" ht="30" x14ac:dyDescent="0.25">
      <c r="A1527" s="17" t="s">
        <v>513</v>
      </c>
      <c r="B1527" s="17" t="s">
        <v>514</v>
      </c>
      <c r="C1527" s="18">
        <v>42358</v>
      </c>
      <c r="D1527" s="18">
        <v>42362</v>
      </c>
      <c r="E1527" s="21">
        <v>4</v>
      </c>
      <c r="F1527" s="17" t="s">
        <v>3950</v>
      </c>
      <c r="G1527" s="17" t="s">
        <v>3951</v>
      </c>
      <c r="H1527" s="16">
        <v>17</v>
      </c>
      <c r="I1527" s="17" t="s">
        <v>3237</v>
      </c>
      <c r="J1527" t="str">
        <f t="shared" si="47"/>
        <v>I97.618, T81.32XA, I42.9, I50.42, N39.0, I48.2, G62.9, D62, R55, I10, Z95.810, I77.819, I95.1, N40.0, Z87.891, I71.4, W18.39XA</v>
      </c>
      <c r="K1527" s="33" t="str">
        <f t="shared" si="48"/>
        <v/>
      </c>
    </row>
    <row r="1528" spans="1:11" x14ac:dyDescent="0.25">
      <c r="A1528" s="17" t="s">
        <v>513</v>
      </c>
      <c r="B1528" s="17" t="s">
        <v>514</v>
      </c>
      <c r="C1528" s="18">
        <v>42358</v>
      </c>
      <c r="D1528" s="18">
        <v>42362</v>
      </c>
      <c r="E1528" s="21">
        <v>4</v>
      </c>
      <c r="F1528" s="17" t="s">
        <v>3952</v>
      </c>
      <c r="G1528" s="17" t="s">
        <v>3953</v>
      </c>
      <c r="H1528" s="16">
        <v>18</v>
      </c>
      <c r="I1528" s="17" t="s">
        <v>13</v>
      </c>
      <c r="J1528" t="str">
        <f t="shared" si="47"/>
        <v>I97.618, T81.32XA, I42.9, I50.42, N39.0, I48.2, G62.9, D62, R55, I10, Z95.810, I77.819, I95.1, N40.0, Z87.891, I71.4, W18.39XA, Y92.018</v>
      </c>
      <c r="K1528" s="33" t="str">
        <f t="shared" si="48"/>
        <v/>
      </c>
    </row>
    <row r="1529" spans="1:11" x14ac:dyDescent="0.25">
      <c r="A1529" s="17" t="s">
        <v>513</v>
      </c>
      <c r="B1529" s="17" t="s">
        <v>514</v>
      </c>
      <c r="C1529" s="18">
        <v>42358</v>
      </c>
      <c r="D1529" s="18">
        <v>42362</v>
      </c>
      <c r="E1529" s="21">
        <v>4</v>
      </c>
      <c r="F1529" s="17" t="s">
        <v>1363</v>
      </c>
      <c r="G1529" s="17" t="s">
        <v>1364</v>
      </c>
      <c r="H1529" s="16">
        <v>19</v>
      </c>
      <c r="I1529" s="17" t="s">
        <v>3237</v>
      </c>
      <c r="J1529" t="str">
        <f t="shared" si="47"/>
        <v>I97.618, T81.32XA, I42.9, I50.42, N39.0, I48.2, G62.9, D62, R55, I10, Z95.810, I77.819, I95.1, N40.0, Z87.891, I71.4, W18.39XA, Y92.018, R53.1</v>
      </c>
      <c r="K1529" s="33" t="str">
        <f t="shared" si="48"/>
        <v/>
      </c>
    </row>
    <row r="1530" spans="1:11" x14ac:dyDescent="0.25">
      <c r="A1530" s="17" t="s">
        <v>513</v>
      </c>
      <c r="B1530" s="17" t="s">
        <v>514</v>
      </c>
      <c r="C1530" s="18">
        <v>42358</v>
      </c>
      <c r="D1530" s="18">
        <v>42362</v>
      </c>
      <c r="E1530" s="21">
        <v>4</v>
      </c>
      <c r="F1530" s="17" t="s">
        <v>3946</v>
      </c>
      <c r="G1530" s="17" t="s">
        <v>3947</v>
      </c>
      <c r="H1530" s="16">
        <v>20</v>
      </c>
      <c r="I1530" s="17" t="s">
        <v>3237</v>
      </c>
      <c r="J1530" t="str">
        <f t="shared" si="47"/>
        <v>I97.618, T81.32XA, I42.9, I50.42, N39.0, I48.2, G62.9, D62, R55, I10, Z95.810, I77.819, I95.1, N40.0, Z87.891, I71.4, W18.39XA, Y92.018, R53.1, R42</v>
      </c>
      <c r="K1530" s="33" t="str">
        <f t="shared" si="48"/>
        <v/>
      </c>
    </row>
    <row r="1531" spans="1:11" x14ac:dyDescent="0.25">
      <c r="A1531" s="17" t="s">
        <v>513</v>
      </c>
      <c r="B1531" s="17" t="s">
        <v>514</v>
      </c>
      <c r="C1531" s="18">
        <v>42358</v>
      </c>
      <c r="D1531" s="18">
        <v>42362</v>
      </c>
      <c r="E1531" s="21">
        <v>4</v>
      </c>
      <c r="F1531" s="17" t="s">
        <v>3462</v>
      </c>
      <c r="G1531" s="17" t="s">
        <v>3463</v>
      </c>
      <c r="H1531" s="16">
        <v>21</v>
      </c>
      <c r="I1531" s="17" t="s">
        <v>3331</v>
      </c>
      <c r="J1531" t="str">
        <f t="shared" si="47"/>
        <v>I97.618, T81.32XA, I42.9, I50.42, N39.0, I48.2, G62.9, D62, R55, I10, Z95.810, I77.819, I95.1, N40.0, Z87.891, I71.4, W18.39XA, Y92.018, R53.1, R42, B96.20</v>
      </c>
      <c r="K1531" s="33" t="str">
        <f t="shared" si="48"/>
        <v>Last</v>
      </c>
    </row>
    <row r="1532" spans="1:11" x14ac:dyDescent="0.25">
      <c r="A1532" s="17" t="s">
        <v>519</v>
      </c>
      <c r="B1532" s="17" t="s">
        <v>520</v>
      </c>
      <c r="C1532" s="18">
        <v>42292</v>
      </c>
      <c r="D1532" s="18">
        <v>42299</v>
      </c>
      <c r="E1532" s="21">
        <v>7</v>
      </c>
      <c r="F1532" s="17" t="s">
        <v>521</v>
      </c>
      <c r="G1532" s="17" t="s">
        <v>522</v>
      </c>
      <c r="H1532" s="16">
        <v>1</v>
      </c>
      <c r="I1532" s="17" t="s">
        <v>13</v>
      </c>
      <c r="J1532" t="str">
        <f t="shared" si="47"/>
        <v>Q27.33</v>
      </c>
      <c r="K1532" s="33" t="str">
        <f t="shared" si="48"/>
        <v/>
      </c>
    </row>
    <row r="1533" spans="1:11" x14ac:dyDescent="0.25">
      <c r="A1533" s="17" t="s">
        <v>519</v>
      </c>
      <c r="B1533" s="17" t="s">
        <v>520</v>
      </c>
      <c r="C1533" s="18">
        <v>42292</v>
      </c>
      <c r="D1533" s="18">
        <v>42299</v>
      </c>
      <c r="E1533" s="21">
        <v>7</v>
      </c>
      <c r="F1533" s="17" t="s">
        <v>1032</v>
      </c>
      <c r="G1533" s="17" t="s">
        <v>1033</v>
      </c>
      <c r="H1533" s="16">
        <v>2</v>
      </c>
      <c r="I1533" s="17" t="s">
        <v>3237</v>
      </c>
      <c r="J1533" t="str">
        <f t="shared" si="47"/>
        <v>Q27.33, E87.2</v>
      </c>
      <c r="K1533" s="33" t="str">
        <f t="shared" si="48"/>
        <v/>
      </c>
    </row>
    <row r="1534" spans="1:11" x14ac:dyDescent="0.25">
      <c r="A1534" s="17" t="s">
        <v>519</v>
      </c>
      <c r="B1534" s="17" t="s">
        <v>520</v>
      </c>
      <c r="C1534" s="18">
        <v>42292</v>
      </c>
      <c r="D1534" s="18">
        <v>42299</v>
      </c>
      <c r="E1534" s="21">
        <v>7</v>
      </c>
      <c r="F1534" s="17" t="s">
        <v>3532</v>
      </c>
      <c r="G1534" s="17" t="s">
        <v>3533</v>
      </c>
      <c r="H1534" s="16">
        <v>3</v>
      </c>
      <c r="I1534" s="17" t="s">
        <v>3237</v>
      </c>
      <c r="J1534" t="str">
        <f t="shared" si="47"/>
        <v>Q27.33, E87.2, I42.9</v>
      </c>
      <c r="K1534" s="33" t="str">
        <f t="shared" si="48"/>
        <v/>
      </c>
    </row>
    <row r="1535" spans="1:11" x14ac:dyDescent="0.25">
      <c r="A1535" s="17" t="s">
        <v>519</v>
      </c>
      <c r="B1535" s="17" t="s">
        <v>520</v>
      </c>
      <c r="C1535" s="18">
        <v>42292</v>
      </c>
      <c r="D1535" s="18">
        <v>42299</v>
      </c>
      <c r="E1535" s="21">
        <v>7</v>
      </c>
      <c r="F1535" s="17" t="s">
        <v>3322</v>
      </c>
      <c r="G1535" s="17" t="s">
        <v>3323</v>
      </c>
      <c r="H1535" s="16">
        <v>4</v>
      </c>
      <c r="I1535" s="17" t="s">
        <v>3237</v>
      </c>
      <c r="J1535" t="str">
        <f t="shared" si="47"/>
        <v>Q27.33, E87.2, I42.9, I50.32</v>
      </c>
      <c r="K1535" s="33" t="str">
        <f t="shared" si="48"/>
        <v/>
      </c>
    </row>
    <row r="1536" spans="1:11" x14ac:dyDescent="0.25">
      <c r="A1536" s="17" t="s">
        <v>519</v>
      </c>
      <c r="B1536" s="17" t="s">
        <v>520</v>
      </c>
      <c r="C1536" s="18">
        <v>42292</v>
      </c>
      <c r="D1536" s="18">
        <v>42299</v>
      </c>
      <c r="E1536" s="21">
        <v>7</v>
      </c>
      <c r="F1536" s="17" t="s">
        <v>1066</v>
      </c>
      <c r="G1536" s="17" t="s">
        <v>1067</v>
      </c>
      <c r="H1536" s="16">
        <v>5</v>
      </c>
      <c r="I1536" s="17" t="s">
        <v>3237</v>
      </c>
      <c r="J1536" t="str">
        <f t="shared" si="47"/>
        <v>Q27.33, E87.2, I42.9, I50.32, D62</v>
      </c>
      <c r="K1536" s="33" t="str">
        <f t="shared" si="48"/>
        <v/>
      </c>
    </row>
    <row r="1537" spans="1:11" x14ac:dyDescent="0.25">
      <c r="A1537" s="17" t="s">
        <v>519</v>
      </c>
      <c r="B1537" s="17" t="s">
        <v>520</v>
      </c>
      <c r="C1537" s="18">
        <v>42292</v>
      </c>
      <c r="D1537" s="18">
        <v>42299</v>
      </c>
      <c r="E1537" s="21">
        <v>7</v>
      </c>
      <c r="F1537" s="17" t="s">
        <v>1530</v>
      </c>
      <c r="G1537" s="17" t="s">
        <v>1531</v>
      </c>
      <c r="H1537" s="16">
        <v>6</v>
      </c>
      <c r="I1537" s="17" t="s">
        <v>3237</v>
      </c>
      <c r="J1537" t="str">
        <f t="shared" si="47"/>
        <v>Q27.33, E87.2, I42.9, I50.32, D62, K62.6</v>
      </c>
      <c r="K1537" s="33" t="str">
        <f t="shared" si="48"/>
        <v/>
      </c>
    </row>
    <row r="1538" spans="1:11" x14ac:dyDescent="0.25">
      <c r="A1538" s="17" t="s">
        <v>519</v>
      </c>
      <c r="B1538" s="17" t="s">
        <v>520</v>
      </c>
      <c r="C1538" s="18">
        <v>42292</v>
      </c>
      <c r="D1538" s="18">
        <v>42299</v>
      </c>
      <c r="E1538" s="21">
        <v>7</v>
      </c>
      <c r="F1538" s="17" t="s">
        <v>159</v>
      </c>
      <c r="G1538" s="17" t="s">
        <v>160</v>
      </c>
      <c r="H1538" s="16">
        <v>7</v>
      </c>
      <c r="I1538" s="17" t="s">
        <v>3237</v>
      </c>
      <c r="J1538" t="str">
        <f t="shared" si="47"/>
        <v>Q27.33, E87.2, I42.9, I50.32, D62, K62.6, K92.1</v>
      </c>
      <c r="K1538" s="33" t="str">
        <f t="shared" si="48"/>
        <v/>
      </c>
    </row>
    <row r="1539" spans="1:11" x14ac:dyDescent="0.25">
      <c r="A1539" s="17" t="s">
        <v>519</v>
      </c>
      <c r="B1539" s="17" t="s">
        <v>520</v>
      </c>
      <c r="C1539" s="18">
        <v>42292</v>
      </c>
      <c r="D1539" s="18">
        <v>42299</v>
      </c>
      <c r="E1539" s="21">
        <v>7</v>
      </c>
      <c r="F1539" s="17" t="s">
        <v>3366</v>
      </c>
      <c r="G1539" s="17" t="s">
        <v>3367</v>
      </c>
      <c r="H1539" s="16">
        <v>8</v>
      </c>
      <c r="I1539" s="17" t="s">
        <v>3237</v>
      </c>
      <c r="J1539" t="str">
        <f t="shared" si="47"/>
        <v>Q27.33, E87.2, I42.9, I50.32, D62, K62.6, K92.1, E83.42</v>
      </c>
      <c r="K1539" s="33" t="str">
        <f t="shared" si="48"/>
        <v/>
      </c>
    </row>
    <row r="1540" spans="1:11" x14ac:dyDescent="0.25">
      <c r="A1540" s="17" t="s">
        <v>519</v>
      </c>
      <c r="B1540" s="17" t="s">
        <v>520</v>
      </c>
      <c r="C1540" s="18">
        <v>42292</v>
      </c>
      <c r="D1540" s="18">
        <v>42299</v>
      </c>
      <c r="E1540" s="21">
        <v>7</v>
      </c>
      <c r="F1540" s="17" t="s">
        <v>1311</v>
      </c>
      <c r="G1540" s="17" t="s">
        <v>1312</v>
      </c>
      <c r="H1540" s="16">
        <v>9</v>
      </c>
      <c r="I1540" s="17" t="s">
        <v>3237</v>
      </c>
      <c r="J1540" t="str">
        <f t="shared" si="47"/>
        <v>Q27.33, E87.2, I42.9, I50.32, D62, K62.6, K92.1, E83.42, F03.90</v>
      </c>
      <c r="K1540" s="33" t="str">
        <f t="shared" si="48"/>
        <v/>
      </c>
    </row>
    <row r="1541" spans="1:11" x14ac:dyDescent="0.25">
      <c r="A1541" s="17" t="s">
        <v>519</v>
      </c>
      <c r="B1541" s="17" t="s">
        <v>520</v>
      </c>
      <c r="C1541" s="18">
        <v>42292</v>
      </c>
      <c r="D1541" s="18">
        <v>42299</v>
      </c>
      <c r="E1541" s="21">
        <v>7</v>
      </c>
      <c r="F1541" s="17" t="s">
        <v>25</v>
      </c>
      <c r="G1541" s="17" t="s">
        <v>26</v>
      </c>
      <c r="H1541" s="16">
        <v>10</v>
      </c>
      <c r="I1541" s="17" t="s">
        <v>3237</v>
      </c>
      <c r="J1541" t="str">
        <f t="shared" si="47"/>
        <v>Q27.33, E87.2, I42.9, I50.32, D62, K62.6, K92.1, E83.42, F03.90, I48.2</v>
      </c>
      <c r="K1541" s="33" t="str">
        <f t="shared" si="48"/>
        <v/>
      </c>
    </row>
    <row r="1542" spans="1:11" x14ac:dyDescent="0.25">
      <c r="A1542" s="17" t="s">
        <v>519</v>
      </c>
      <c r="B1542" s="17" t="s">
        <v>520</v>
      </c>
      <c r="C1542" s="18">
        <v>42292</v>
      </c>
      <c r="D1542" s="18">
        <v>42299</v>
      </c>
      <c r="E1542" s="21">
        <v>7</v>
      </c>
      <c r="F1542" s="17" t="s">
        <v>1266</v>
      </c>
      <c r="G1542" s="17" t="s">
        <v>1267</v>
      </c>
      <c r="H1542" s="16">
        <v>11</v>
      </c>
      <c r="I1542" s="17" t="s">
        <v>3237</v>
      </c>
      <c r="J1542" t="str">
        <f t="shared" ref="J1542:J1605" si="49">IF(B1542=B1541,J1541&amp;", "&amp;F1542,F1542)</f>
        <v>Q27.33, E87.2, I42.9, I50.32, D62, K62.6, K92.1, E83.42, F03.90, I48.2, I48.91</v>
      </c>
      <c r="K1542" s="33" t="str">
        <f t="shared" si="48"/>
        <v/>
      </c>
    </row>
    <row r="1543" spans="1:11" x14ac:dyDescent="0.25">
      <c r="A1543" s="17" t="s">
        <v>519</v>
      </c>
      <c r="B1543" s="17" t="s">
        <v>520</v>
      </c>
      <c r="C1543" s="18">
        <v>42292</v>
      </c>
      <c r="D1543" s="18">
        <v>42299</v>
      </c>
      <c r="E1543" s="21">
        <v>7</v>
      </c>
      <c r="F1543" s="17" t="s">
        <v>3261</v>
      </c>
      <c r="G1543" s="17" t="s">
        <v>3262</v>
      </c>
      <c r="H1543" s="16">
        <v>12</v>
      </c>
      <c r="I1543" s="17" t="s">
        <v>3237</v>
      </c>
      <c r="J1543" t="str">
        <f t="shared" si="49"/>
        <v>Q27.33, E87.2, I42.9, I50.32, D62, K62.6, K92.1, E83.42, F03.90, I48.2, I48.91, Z66</v>
      </c>
      <c r="K1543" s="33" t="str">
        <f t="shared" si="48"/>
        <v/>
      </c>
    </row>
    <row r="1544" spans="1:11" x14ac:dyDescent="0.25">
      <c r="A1544" s="17" t="s">
        <v>519</v>
      </c>
      <c r="B1544" s="17" t="s">
        <v>520</v>
      </c>
      <c r="C1544" s="18">
        <v>42292</v>
      </c>
      <c r="D1544" s="18">
        <v>42299</v>
      </c>
      <c r="E1544" s="21">
        <v>7</v>
      </c>
      <c r="F1544" s="17" t="s">
        <v>594</v>
      </c>
      <c r="G1544" s="17" t="s">
        <v>595</v>
      </c>
      <c r="H1544" s="16">
        <v>13</v>
      </c>
      <c r="I1544" s="17" t="s">
        <v>3237</v>
      </c>
      <c r="J1544" t="str">
        <f t="shared" si="49"/>
        <v>Q27.33, E87.2, I42.9, I50.32, D62, K62.6, K92.1, E83.42, F03.90, I48.2, I48.91, Z66, I10</v>
      </c>
      <c r="K1544" s="33" t="str">
        <f t="shared" si="48"/>
        <v/>
      </c>
    </row>
    <row r="1545" spans="1:11" x14ac:dyDescent="0.25">
      <c r="A1545" s="17" t="s">
        <v>519</v>
      </c>
      <c r="B1545" s="17" t="s">
        <v>520</v>
      </c>
      <c r="C1545" s="18">
        <v>42292</v>
      </c>
      <c r="D1545" s="18">
        <v>42299</v>
      </c>
      <c r="E1545" s="21">
        <v>7</v>
      </c>
      <c r="F1545" s="17" t="s">
        <v>3238</v>
      </c>
      <c r="G1545" s="17" t="s">
        <v>3239</v>
      </c>
      <c r="H1545" s="16">
        <v>14</v>
      </c>
      <c r="I1545" s="17" t="s">
        <v>3237</v>
      </c>
      <c r="J1545" t="str">
        <f t="shared" si="49"/>
        <v>Q27.33, E87.2, I42.9, I50.32, D62, K62.6, K92.1, E83.42, F03.90, I48.2, I48.91, Z66, I10, E78.5</v>
      </c>
      <c r="K1545" s="33" t="str">
        <f t="shared" si="48"/>
        <v/>
      </c>
    </row>
    <row r="1546" spans="1:11" x14ac:dyDescent="0.25">
      <c r="A1546" s="17" t="s">
        <v>519</v>
      </c>
      <c r="B1546" s="17" t="s">
        <v>520</v>
      </c>
      <c r="C1546" s="18">
        <v>42292</v>
      </c>
      <c r="D1546" s="18">
        <v>42299</v>
      </c>
      <c r="E1546" s="21">
        <v>7</v>
      </c>
      <c r="F1546" s="17" t="s">
        <v>3283</v>
      </c>
      <c r="G1546" s="17" t="s">
        <v>467</v>
      </c>
      <c r="H1546" s="16">
        <v>15</v>
      </c>
      <c r="I1546" s="17" t="s">
        <v>3237</v>
      </c>
      <c r="J1546" t="str">
        <f t="shared" si="49"/>
        <v>Q27.33, E87.2, I42.9, I50.32, D62, K62.6, K92.1, E83.42, F03.90, I48.2, I48.91, Z66, I10, E78.5, I25.10</v>
      </c>
      <c r="K1546" s="33" t="str">
        <f t="shared" si="48"/>
        <v/>
      </c>
    </row>
    <row r="1547" spans="1:11" x14ac:dyDescent="0.25">
      <c r="A1547" s="17" t="s">
        <v>519</v>
      </c>
      <c r="B1547" s="17" t="s">
        <v>520</v>
      </c>
      <c r="C1547" s="18">
        <v>42292</v>
      </c>
      <c r="D1547" s="18">
        <v>42299</v>
      </c>
      <c r="E1547" s="21">
        <v>7</v>
      </c>
      <c r="F1547" s="17" t="s">
        <v>3336</v>
      </c>
      <c r="G1547" s="17" t="s">
        <v>3337</v>
      </c>
      <c r="H1547" s="16">
        <v>16</v>
      </c>
      <c r="I1547" s="17" t="s">
        <v>13</v>
      </c>
      <c r="J1547" t="str">
        <f t="shared" si="49"/>
        <v>Q27.33, E87.2, I42.9, I50.32, D62, K62.6, K92.1, E83.42, F03.90, I48.2, I48.91, Z66, I10, E78.5, I25.10, Z95.5</v>
      </c>
      <c r="K1547" s="33" t="str">
        <f t="shared" si="48"/>
        <v/>
      </c>
    </row>
    <row r="1548" spans="1:11" x14ac:dyDescent="0.25">
      <c r="A1548" s="17" t="s">
        <v>519</v>
      </c>
      <c r="B1548" s="17" t="s">
        <v>520</v>
      </c>
      <c r="C1548" s="18">
        <v>42292</v>
      </c>
      <c r="D1548" s="18">
        <v>42299</v>
      </c>
      <c r="E1548" s="21">
        <v>7</v>
      </c>
      <c r="F1548" s="17" t="s">
        <v>1919</v>
      </c>
      <c r="G1548" s="17" t="s">
        <v>1920</v>
      </c>
      <c r="H1548" s="16">
        <v>17</v>
      </c>
      <c r="I1548" s="17" t="s">
        <v>3237</v>
      </c>
      <c r="J1548" t="str">
        <f t="shared" si="49"/>
        <v>Q27.33, E87.2, I42.9, I50.32, D62, K62.6, K92.1, E83.42, F03.90, I48.2, I48.91, Z66, I10, E78.5, I25.10, Z95.5, D50.0</v>
      </c>
      <c r="K1548" s="33" t="str">
        <f t="shared" si="48"/>
        <v/>
      </c>
    </row>
    <row r="1549" spans="1:11" x14ac:dyDescent="0.25">
      <c r="A1549" s="17" t="s">
        <v>519</v>
      </c>
      <c r="B1549" s="17" t="s">
        <v>520</v>
      </c>
      <c r="C1549" s="18">
        <v>42292</v>
      </c>
      <c r="D1549" s="18">
        <v>42299</v>
      </c>
      <c r="E1549" s="21">
        <v>7</v>
      </c>
      <c r="F1549" s="17" t="s">
        <v>3583</v>
      </c>
      <c r="G1549" s="17" t="s">
        <v>3584</v>
      </c>
      <c r="H1549" s="16">
        <v>18</v>
      </c>
      <c r="I1549" s="17" t="s">
        <v>13</v>
      </c>
      <c r="J1549" t="str">
        <f t="shared" si="49"/>
        <v>Q27.33, E87.2, I42.9, I50.32, D62, K62.6, K92.1, E83.42, F03.90, I48.2, I48.91, Z66, I10, E78.5, I25.10, Z95.5, D50.0, Z86.718</v>
      </c>
      <c r="K1549" s="33" t="str">
        <f t="shared" si="48"/>
        <v/>
      </c>
    </row>
    <row r="1550" spans="1:11" x14ac:dyDescent="0.25">
      <c r="A1550" s="17" t="s">
        <v>519</v>
      </c>
      <c r="B1550" s="17" t="s">
        <v>520</v>
      </c>
      <c r="C1550" s="18">
        <v>42292</v>
      </c>
      <c r="D1550" s="18">
        <v>42299</v>
      </c>
      <c r="E1550" s="21">
        <v>7</v>
      </c>
      <c r="F1550" s="17" t="s">
        <v>3484</v>
      </c>
      <c r="G1550" s="17" t="s">
        <v>3485</v>
      </c>
      <c r="H1550" s="16">
        <v>19</v>
      </c>
      <c r="I1550" s="17" t="s">
        <v>3237</v>
      </c>
      <c r="J1550" t="str">
        <f t="shared" si="49"/>
        <v>Q27.33, E87.2, I42.9, I50.32, D62, K62.6, K92.1, E83.42, F03.90, I48.2, I48.91, Z66, I10, E78.5, I25.10, Z95.5, D50.0, Z86.718, N18.3</v>
      </c>
      <c r="K1550" s="33" t="str">
        <f t="shared" si="48"/>
        <v/>
      </c>
    </row>
    <row r="1551" spans="1:11" x14ac:dyDescent="0.25">
      <c r="A1551" s="17" t="s">
        <v>519</v>
      </c>
      <c r="B1551" s="17" t="s">
        <v>520</v>
      </c>
      <c r="C1551" s="18">
        <v>42292</v>
      </c>
      <c r="D1551" s="18">
        <v>42299</v>
      </c>
      <c r="E1551" s="21">
        <v>7</v>
      </c>
      <c r="F1551" s="17" t="s">
        <v>216</v>
      </c>
      <c r="G1551" s="17" t="s">
        <v>217</v>
      </c>
      <c r="H1551" s="16">
        <v>20</v>
      </c>
      <c r="I1551" s="17" t="s">
        <v>3237</v>
      </c>
      <c r="J1551" t="str">
        <f t="shared" si="49"/>
        <v>Q27.33, E87.2, I42.9, I50.32, D62, K62.6, K92.1, E83.42, F03.90, I48.2, I48.91, Z66, I10, E78.5, I25.10, Z95.5, D50.0, Z86.718, N18.3, I12.9</v>
      </c>
      <c r="K1551" s="33" t="str">
        <f t="shared" si="48"/>
        <v/>
      </c>
    </row>
    <row r="1552" spans="1:11" x14ac:dyDescent="0.25">
      <c r="A1552" s="17" t="s">
        <v>519</v>
      </c>
      <c r="B1552" s="17" t="s">
        <v>520</v>
      </c>
      <c r="C1552" s="18">
        <v>42292</v>
      </c>
      <c r="D1552" s="18">
        <v>42299</v>
      </c>
      <c r="E1552" s="21">
        <v>7</v>
      </c>
      <c r="F1552" s="17" t="s">
        <v>3791</v>
      </c>
      <c r="G1552" s="17" t="s">
        <v>891</v>
      </c>
      <c r="H1552" s="16">
        <v>21</v>
      </c>
      <c r="I1552" s="17" t="s">
        <v>3237</v>
      </c>
      <c r="J1552" t="str">
        <f t="shared" si="49"/>
        <v>Q27.33, E87.2, I42.9, I50.32, D62, K62.6, K92.1, E83.42, F03.90, I48.2, I48.91, Z66, I10, E78.5, I25.10, Z95.5, D50.0, Z86.718, N18.3, I12.9, K57.30</v>
      </c>
      <c r="K1552" s="33" t="str">
        <f t="shared" si="48"/>
        <v/>
      </c>
    </row>
    <row r="1553" spans="1:11" x14ac:dyDescent="0.25">
      <c r="A1553" s="17" t="s">
        <v>519</v>
      </c>
      <c r="B1553" s="17" t="s">
        <v>520</v>
      </c>
      <c r="C1553" s="18">
        <v>42292</v>
      </c>
      <c r="D1553" s="18">
        <v>42299</v>
      </c>
      <c r="E1553" s="21">
        <v>7</v>
      </c>
      <c r="F1553" s="17" t="s">
        <v>3958</v>
      </c>
      <c r="G1553" s="17" t="s">
        <v>3959</v>
      </c>
      <c r="H1553" s="16">
        <v>22</v>
      </c>
      <c r="I1553" s="17" t="s">
        <v>13</v>
      </c>
      <c r="J1553" t="str">
        <f t="shared" si="49"/>
        <v>Q27.33, E87.2, I42.9, I50.32, D62, K62.6, K92.1, E83.42, F03.90, I48.2, I48.91, Z66, I10, E78.5, I25.10, Z95.5, D50.0, Z86.718, N18.3, I12.9, K57.30, Z74.01</v>
      </c>
      <c r="K1553" s="33" t="str">
        <f t="shared" si="48"/>
        <v/>
      </c>
    </row>
    <row r="1554" spans="1:11" x14ac:dyDescent="0.25">
      <c r="A1554" s="17" t="s">
        <v>519</v>
      </c>
      <c r="B1554" s="17" t="s">
        <v>520</v>
      </c>
      <c r="C1554" s="18">
        <v>42292</v>
      </c>
      <c r="D1554" s="18">
        <v>42299</v>
      </c>
      <c r="E1554" s="21">
        <v>7</v>
      </c>
      <c r="F1554" s="17" t="s">
        <v>3506</v>
      </c>
      <c r="G1554" s="17" t="s">
        <v>3507</v>
      </c>
      <c r="H1554" s="16">
        <v>23</v>
      </c>
      <c r="I1554" s="17" t="s">
        <v>13</v>
      </c>
      <c r="J1554" t="str">
        <f t="shared" si="49"/>
        <v>Q27.33, E87.2, I42.9, I50.32, D62, K62.6, K92.1, E83.42, F03.90, I48.2, I48.91, Z66, I10, E78.5, I25.10, Z95.5, D50.0, Z86.718, N18.3, I12.9, K57.30, Z74.01, Z85.3</v>
      </c>
      <c r="K1554" s="33" t="str">
        <f t="shared" si="48"/>
        <v/>
      </c>
    </row>
    <row r="1555" spans="1:11" x14ac:dyDescent="0.25">
      <c r="A1555" s="17" t="s">
        <v>519</v>
      </c>
      <c r="B1555" s="17" t="s">
        <v>520</v>
      </c>
      <c r="C1555" s="18">
        <v>42292</v>
      </c>
      <c r="D1555" s="18">
        <v>42299</v>
      </c>
      <c r="E1555" s="21">
        <v>7</v>
      </c>
      <c r="F1555" s="17" t="s">
        <v>3557</v>
      </c>
      <c r="G1555" s="17" t="s">
        <v>3558</v>
      </c>
      <c r="H1555" s="16">
        <v>24</v>
      </c>
      <c r="I1555" s="17" t="s">
        <v>13</v>
      </c>
      <c r="J1555" t="str">
        <f t="shared" si="49"/>
        <v>Q27.33, E87.2, I42.9, I50.32, D62, K62.6, K92.1, E83.42, F03.90, I48.2, I48.91, Z66, I10, E78.5, I25.10, Z95.5, D50.0, Z86.718, N18.3, I12.9, K57.30, Z74.01, Z85.3, Z79.01</v>
      </c>
      <c r="K1555" s="33" t="str">
        <f t="shared" si="48"/>
        <v/>
      </c>
    </row>
    <row r="1556" spans="1:11" x14ac:dyDescent="0.25">
      <c r="A1556" s="17" t="s">
        <v>519</v>
      </c>
      <c r="B1556" s="17" t="s">
        <v>520</v>
      </c>
      <c r="C1556" s="18">
        <v>42292</v>
      </c>
      <c r="D1556" s="18">
        <v>42299</v>
      </c>
      <c r="E1556" s="21">
        <v>7</v>
      </c>
      <c r="F1556" s="17" t="s">
        <v>934</v>
      </c>
      <c r="G1556" s="17" t="s">
        <v>935</v>
      </c>
      <c r="H1556" s="16">
        <v>25</v>
      </c>
      <c r="I1556" s="17" t="s">
        <v>3237</v>
      </c>
      <c r="J1556" t="str">
        <f t="shared" si="49"/>
        <v>Q27.33, E87.2, I42.9, I50.32, D62, K62.6, K92.1, E83.42, F03.90, I48.2, I48.91, Z66, I10, E78.5, I25.10, Z95.5, D50.0, Z86.718, N18.3, I12.9, K57.30, Z74.01, Z85.3, Z79.01, E87.6</v>
      </c>
      <c r="K1556" s="33" t="str">
        <f t="shared" si="48"/>
        <v/>
      </c>
    </row>
    <row r="1557" spans="1:11" x14ac:dyDescent="0.25">
      <c r="A1557" s="17" t="s">
        <v>519</v>
      </c>
      <c r="B1557" s="17" t="s">
        <v>520</v>
      </c>
      <c r="C1557" s="18">
        <v>42292</v>
      </c>
      <c r="D1557" s="18">
        <v>42299</v>
      </c>
      <c r="E1557" s="21">
        <v>7</v>
      </c>
      <c r="F1557" s="17" t="s">
        <v>3946</v>
      </c>
      <c r="G1557" s="17" t="s">
        <v>3947</v>
      </c>
      <c r="H1557" s="16">
        <v>26</v>
      </c>
      <c r="I1557" s="17" t="s">
        <v>3237</v>
      </c>
      <c r="J1557" t="str">
        <f t="shared" si="49"/>
        <v>Q27.33, E87.2, I42.9, I50.32, D62, K62.6, K92.1, E83.42, F03.90, I48.2, I48.91, Z66, I10, E78.5, I25.10, Z95.5, D50.0, Z86.718, N18.3, I12.9, K57.30, Z74.01, Z85.3, Z79.01, E87.6, R42</v>
      </c>
      <c r="K1557" s="33" t="str">
        <f t="shared" si="48"/>
        <v/>
      </c>
    </row>
    <row r="1558" spans="1:11" x14ac:dyDescent="0.25">
      <c r="A1558" s="17" t="s">
        <v>519</v>
      </c>
      <c r="B1558" s="17" t="s">
        <v>520</v>
      </c>
      <c r="C1558" s="18">
        <v>42292</v>
      </c>
      <c r="D1558" s="18">
        <v>42299</v>
      </c>
      <c r="E1558" s="21">
        <v>7</v>
      </c>
      <c r="F1558" s="17" t="s">
        <v>3956</v>
      </c>
      <c r="G1558" s="17" t="s">
        <v>3957</v>
      </c>
      <c r="H1558" s="16">
        <v>27</v>
      </c>
      <c r="I1558" s="17" t="s">
        <v>3237</v>
      </c>
      <c r="J1558" t="str">
        <f t="shared" si="49"/>
        <v>Q27.33, E87.2, I42.9, I50.32, D62, K62.6, K92.1, E83.42, F03.90, I48.2, I48.91, Z66, I10, E78.5, I25.10, Z95.5, D50.0, Z86.718, N18.3, I12.9, K57.30, Z74.01, Z85.3, Z79.01, E87.6, R42, K56.41</v>
      </c>
      <c r="K1558" s="33" t="str">
        <f t="shared" ref="K1558:K1621" si="50">IF(B1558&lt;&gt;B1559,"Last","")</f>
        <v/>
      </c>
    </row>
    <row r="1559" spans="1:11" x14ac:dyDescent="0.25">
      <c r="A1559" s="17" t="s">
        <v>519</v>
      </c>
      <c r="B1559" s="17" t="s">
        <v>520</v>
      </c>
      <c r="C1559" s="18">
        <v>42292</v>
      </c>
      <c r="D1559" s="18">
        <v>42299</v>
      </c>
      <c r="E1559" s="21">
        <v>7</v>
      </c>
      <c r="F1559" s="17" t="s">
        <v>3954</v>
      </c>
      <c r="G1559" s="17" t="s">
        <v>3955</v>
      </c>
      <c r="H1559" s="16">
        <v>28</v>
      </c>
      <c r="I1559" s="17" t="s">
        <v>3237</v>
      </c>
      <c r="J1559" t="str">
        <f t="shared" si="49"/>
        <v>Q27.33, E87.2, I42.9, I50.32, D62, K62.6, K92.1, E83.42, F03.90, I48.2, I48.91, Z66, I10, E78.5, I25.10, Z95.5, D50.0, Z86.718, N18.3, I12.9, K57.30, Z74.01, Z85.3, Z79.01, E87.6, R42, K56.41, K31.9</v>
      </c>
      <c r="K1559" s="33" t="str">
        <f t="shared" si="50"/>
        <v>Last</v>
      </c>
    </row>
    <row r="1560" spans="1:11" x14ac:dyDescent="0.25">
      <c r="A1560" s="17" t="s">
        <v>525</v>
      </c>
      <c r="B1560" s="17" t="s">
        <v>526</v>
      </c>
      <c r="C1560" s="18">
        <v>42340</v>
      </c>
      <c r="D1560" s="18">
        <v>42343</v>
      </c>
      <c r="E1560" s="21">
        <v>3</v>
      </c>
      <c r="F1560" s="17" t="s">
        <v>527</v>
      </c>
      <c r="G1560" s="17" t="s">
        <v>528</v>
      </c>
      <c r="H1560" s="16">
        <v>1</v>
      </c>
      <c r="I1560" s="17" t="s">
        <v>3237</v>
      </c>
      <c r="J1560" t="str">
        <f t="shared" si="49"/>
        <v>I49.5</v>
      </c>
      <c r="K1560" s="33" t="str">
        <f t="shared" si="50"/>
        <v/>
      </c>
    </row>
    <row r="1561" spans="1:11" x14ac:dyDescent="0.25">
      <c r="A1561" s="17" t="s">
        <v>525</v>
      </c>
      <c r="B1561" s="17" t="s">
        <v>526</v>
      </c>
      <c r="C1561" s="18">
        <v>42340</v>
      </c>
      <c r="D1561" s="18">
        <v>42343</v>
      </c>
      <c r="E1561" s="21">
        <v>3</v>
      </c>
      <c r="F1561" s="17" t="s">
        <v>3579</v>
      </c>
      <c r="G1561" s="17" t="s">
        <v>3580</v>
      </c>
      <c r="H1561" s="16">
        <v>2</v>
      </c>
      <c r="I1561" s="17" t="s">
        <v>3237</v>
      </c>
      <c r="J1561" t="str">
        <f t="shared" si="49"/>
        <v>I49.5, I50.30</v>
      </c>
      <c r="K1561" s="33" t="str">
        <f t="shared" si="50"/>
        <v/>
      </c>
    </row>
    <row r="1562" spans="1:11" x14ac:dyDescent="0.25">
      <c r="A1562" s="17" t="s">
        <v>525</v>
      </c>
      <c r="B1562" s="17" t="s">
        <v>526</v>
      </c>
      <c r="C1562" s="18">
        <v>42340</v>
      </c>
      <c r="D1562" s="18">
        <v>42343</v>
      </c>
      <c r="E1562" s="21">
        <v>3</v>
      </c>
      <c r="F1562" s="17" t="s">
        <v>3960</v>
      </c>
      <c r="G1562" s="17" t="s">
        <v>3961</v>
      </c>
      <c r="H1562" s="16">
        <v>3</v>
      </c>
      <c r="I1562" s="17" t="s">
        <v>3237</v>
      </c>
      <c r="J1562" t="str">
        <f t="shared" si="49"/>
        <v>I49.5, I50.30, E11.42</v>
      </c>
      <c r="K1562" s="33" t="str">
        <f t="shared" si="50"/>
        <v/>
      </c>
    </row>
    <row r="1563" spans="1:11" x14ac:dyDescent="0.25">
      <c r="A1563" s="17" t="s">
        <v>525</v>
      </c>
      <c r="B1563" s="17" t="s">
        <v>526</v>
      </c>
      <c r="C1563" s="18">
        <v>42340</v>
      </c>
      <c r="D1563" s="18">
        <v>42343</v>
      </c>
      <c r="E1563" s="21">
        <v>3</v>
      </c>
      <c r="F1563" s="17" t="s">
        <v>3840</v>
      </c>
      <c r="G1563" s="17" t="s">
        <v>3841</v>
      </c>
      <c r="H1563" s="16">
        <v>4</v>
      </c>
      <c r="I1563" s="17" t="s">
        <v>13</v>
      </c>
      <c r="J1563" t="str">
        <f t="shared" si="49"/>
        <v>I49.5, I50.30, E11.42, Q21.1</v>
      </c>
      <c r="K1563" s="33" t="str">
        <f t="shared" si="50"/>
        <v/>
      </c>
    </row>
    <row r="1564" spans="1:11" x14ac:dyDescent="0.25">
      <c r="A1564" s="17" t="s">
        <v>525</v>
      </c>
      <c r="B1564" s="17" t="s">
        <v>526</v>
      </c>
      <c r="C1564" s="18">
        <v>42340</v>
      </c>
      <c r="D1564" s="18">
        <v>42343</v>
      </c>
      <c r="E1564" s="21">
        <v>3</v>
      </c>
      <c r="F1564" s="17" t="s">
        <v>3320</v>
      </c>
      <c r="G1564" s="17" t="s">
        <v>3321</v>
      </c>
      <c r="H1564" s="16">
        <v>5</v>
      </c>
      <c r="I1564" s="17" t="s">
        <v>3237</v>
      </c>
      <c r="J1564" t="str">
        <f t="shared" si="49"/>
        <v>I49.5, I50.30, E11.42, Q21.1, G47.33</v>
      </c>
      <c r="K1564" s="33" t="str">
        <f t="shared" si="50"/>
        <v/>
      </c>
    </row>
    <row r="1565" spans="1:11" x14ac:dyDescent="0.25">
      <c r="A1565" s="17" t="s">
        <v>525</v>
      </c>
      <c r="B1565" s="17" t="s">
        <v>526</v>
      </c>
      <c r="C1565" s="18">
        <v>42340</v>
      </c>
      <c r="D1565" s="18">
        <v>42343</v>
      </c>
      <c r="E1565" s="21">
        <v>3</v>
      </c>
      <c r="F1565" s="17" t="s">
        <v>594</v>
      </c>
      <c r="G1565" s="17" t="s">
        <v>595</v>
      </c>
      <c r="H1565" s="16">
        <v>6</v>
      </c>
      <c r="I1565" s="17" t="s">
        <v>3237</v>
      </c>
      <c r="J1565" t="str">
        <f t="shared" si="49"/>
        <v>I49.5, I50.30, E11.42, Q21.1, G47.33, I10</v>
      </c>
      <c r="K1565" s="33" t="str">
        <f t="shared" si="50"/>
        <v/>
      </c>
    </row>
    <row r="1566" spans="1:11" x14ac:dyDescent="0.25">
      <c r="A1566" s="17" t="s">
        <v>525</v>
      </c>
      <c r="B1566" s="17" t="s">
        <v>526</v>
      </c>
      <c r="C1566" s="18">
        <v>42340</v>
      </c>
      <c r="D1566" s="18">
        <v>42343</v>
      </c>
      <c r="E1566" s="21">
        <v>3</v>
      </c>
      <c r="F1566" s="17" t="s">
        <v>3390</v>
      </c>
      <c r="G1566" s="17" t="s">
        <v>3391</v>
      </c>
      <c r="H1566" s="16">
        <v>7</v>
      </c>
      <c r="I1566" s="17" t="s">
        <v>3237</v>
      </c>
      <c r="J1566" t="str">
        <f t="shared" si="49"/>
        <v>I49.5, I50.30, E11.42, Q21.1, G47.33, I10, I35.0</v>
      </c>
      <c r="K1566" s="33" t="str">
        <f t="shared" si="50"/>
        <v/>
      </c>
    </row>
    <row r="1567" spans="1:11" x14ac:dyDescent="0.25">
      <c r="A1567" s="17" t="s">
        <v>525</v>
      </c>
      <c r="B1567" s="17" t="s">
        <v>526</v>
      </c>
      <c r="C1567" s="18">
        <v>42340</v>
      </c>
      <c r="D1567" s="18">
        <v>42343</v>
      </c>
      <c r="E1567" s="21">
        <v>3</v>
      </c>
      <c r="F1567" s="17" t="s">
        <v>3617</v>
      </c>
      <c r="G1567" s="17" t="s">
        <v>3618</v>
      </c>
      <c r="H1567" s="16">
        <v>8</v>
      </c>
      <c r="I1567" s="17" t="s">
        <v>3237</v>
      </c>
      <c r="J1567" t="str">
        <f t="shared" si="49"/>
        <v>I49.5, I50.30, E11.42, Q21.1, G47.33, I10, I35.0, E78.0</v>
      </c>
      <c r="K1567" s="33" t="str">
        <f t="shared" si="50"/>
        <v/>
      </c>
    </row>
    <row r="1568" spans="1:11" x14ac:dyDescent="0.25">
      <c r="A1568" s="17" t="s">
        <v>525</v>
      </c>
      <c r="B1568" s="17" t="s">
        <v>526</v>
      </c>
      <c r="C1568" s="18">
        <v>42340</v>
      </c>
      <c r="D1568" s="18">
        <v>42343</v>
      </c>
      <c r="E1568" s="21">
        <v>3</v>
      </c>
      <c r="F1568" s="17" t="s">
        <v>3325</v>
      </c>
      <c r="G1568" s="17" t="s">
        <v>3326</v>
      </c>
      <c r="H1568" s="16">
        <v>9</v>
      </c>
      <c r="I1568" s="17" t="s">
        <v>3237</v>
      </c>
      <c r="J1568" t="str">
        <f t="shared" si="49"/>
        <v>I49.5, I50.30, E11.42, Q21.1, G47.33, I10, I35.0, E78.0, N40.0</v>
      </c>
      <c r="K1568" s="33" t="str">
        <f t="shared" si="50"/>
        <v/>
      </c>
    </row>
    <row r="1569" spans="1:11" x14ac:dyDescent="0.25">
      <c r="A1569" s="17" t="s">
        <v>525</v>
      </c>
      <c r="B1569" s="17" t="s">
        <v>526</v>
      </c>
      <c r="C1569" s="18">
        <v>42340</v>
      </c>
      <c r="D1569" s="18">
        <v>42343</v>
      </c>
      <c r="E1569" s="21">
        <v>3</v>
      </c>
      <c r="F1569" s="17" t="s">
        <v>286</v>
      </c>
      <c r="G1569" s="17" t="s">
        <v>287</v>
      </c>
      <c r="H1569" s="16">
        <v>10</v>
      </c>
      <c r="I1569" s="17" t="s">
        <v>3237</v>
      </c>
      <c r="J1569" t="str">
        <f t="shared" si="49"/>
        <v>I49.5, I50.30, E11.42, Q21.1, G47.33, I10, I35.0, E78.0, N40.0, K21.9</v>
      </c>
      <c r="K1569" s="33" t="str">
        <f t="shared" si="50"/>
        <v/>
      </c>
    </row>
    <row r="1570" spans="1:11" x14ac:dyDescent="0.25">
      <c r="A1570" s="17" t="s">
        <v>525</v>
      </c>
      <c r="B1570" s="17" t="s">
        <v>526</v>
      </c>
      <c r="C1570" s="18">
        <v>42340</v>
      </c>
      <c r="D1570" s="18">
        <v>42343</v>
      </c>
      <c r="E1570" s="21">
        <v>3</v>
      </c>
      <c r="F1570" s="17" t="s">
        <v>3567</v>
      </c>
      <c r="G1570" s="17" t="s">
        <v>3568</v>
      </c>
      <c r="H1570" s="16">
        <v>11</v>
      </c>
      <c r="I1570" s="17" t="s">
        <v>3237</v>
      </c>
      <c r="J1570" t="str">
        <f t="shared" si="49"/>
        <v>I49.5, I50.30, E11.42, Q21.1, G47.33, I10, I35.0, E78.0, N40.0, K21.9, M10.9</v>
      </c>
      <c r="K1570" s="33" t="str">
        <f t="shared" si="50"/>
        <v/>
      </c>
    </row>
    <row r="1571" spans="1:11" x14ac:dyDescent="0.25">
      <c r="A1571" s="17" t="s">
        <v>525</v>
      </c>
      <c r="B1571" s="17" t="s">
        <v>526</v>
      </c>
      <c r="C1571" s="18">
        <v>42340</v>
      </c>
      <c r="D1571" s="18">
        <v>42343</v>
      </c>
      <c r="E1571" s="21">
        <v>3</v>
      </c>
      <c r="F1571" s="17" t="s">
        <v>3546</v>
      </c>
      <c r="G1571" s="17" t="s">
        <v>3547</v>
      </c>
      <c r="H1571" s="16">
        <v>12</v>
      </c>
      <c r="I1571" s="17" t="s">
        <v>3237</v>
      </c>
      <c r="J1571" t="str">
        <f t="shared" si="49"/>
        <v>I49.5, I50.30, E11.42, Q21.1, G47.33, I10, I35.0, E78.0, N40.0, K21.9, M10.9, G43.909</v>
      </c>
      <c r="K1571" s="33" t="str">
        <f t="shared" si="50"/>
        <v/>
      </c>
    </row>
    <row r="1572" spans="1:11" x14ac:dyDescent="0.25">
      <c r="A1572" s="17" t="s">
        <v>525</v>
      </c>
      <c r="B1572" s="17" t="s">
        <v>526</v>
      </c>
      <c r="C1572" s="18">
        <v>42340</v>
      </c>
      <c r="D1572" s="18">
        <v>42343</v>
      </c>
      <c r="E1572" s="21">
        <v>3</v>
      </c>
      <c r="F1572" s="17" t="s">
        <v>3265</v>
      </c>
      <c r="G1572" s="17" t="s">
        <v>3266</v>
      </c>
      <c r="H1572" s="16">
        <v>13</v>
      </c>
      <c r="I1572" s="17" t="s">
        <v>13</v>
      </c>
      <c r="J1572" t="str">
        <f t="shared" si="49"/>
        <v>I49.5, I50.30, E11.42, Q21.1, G47.33, I10, I35.0, E78.0, N40.0, K21.9, M10.9, G43.909, Z87.891</v>
      </c>
      <c r="K1572" s="33" t="str">
        <f t="shared" si="50"/>
        <v>Last</v>
      </c>
    </row>
    <row r="1573" spans="1:11" x14ac:dyDescent="0.25">
      <c r="A1573" s="17" t="s">
        <v>531</v>
      </c>
      <c r="B1573" s="17" t="s">
        <v>532</v>
      </c>
      <c r="C1573" s="18">
        <v>42290</v>
      </c>
      <c r="D1573" s="18">
        <v>42297</v>
      </c>
      <c r="E1573" s="21">
        <v>7</v>
      </c>
      <c r="F1573" s="17" t="s">
        <v>533</v>
      </c>
      <c r="G1573" s="17" t="s">
        <v>534</v>
      </c>
      <c r="H1573" s="16">
        <v>1</v>
      </c>
      <c r="I1573" s="17" t="s">
        <v>3237</v>
      </c>
      <c r="J1573" t="str">
        <f t="shared" si="49"/>
        <v>M79.3</v>
      </c>
      <c r="K1573" s="33" t="str">
        <f t="shared" si="50"/>
        <v/>
      </c>
    </row>
    <row r="1574" spans="1:11" x14ac:dyDescent="0.25">
      <c r="A1574" s="17" t="s">
        <v>531</v>
      </c>
      <c r="B1574" s="17" t="s">
        <v>532</v>
      </c>
      <c r="C1574" s="18">
        <v>42290</v>
      </c>
      <c r="D1574" s="18">
        <v>42297</v>
      </c>
      <c r="E1574" s="21">
        <v>7</v>
      </c>
      <c r="F1574" s="17" t="s">
        <v>3322</v>
      </c>
      <c r="G1574" s="17" t="s">
        <v>3323</v>
      </c>
      <c r="H1574" s="16">
        <v>2</v>
      </c>
      <c r="I1574" s="17" t="s">
        <v>3237</v>
      </c>
      <c r="J1574" t="str">
        <f t="shared" si="49"/>
        <v>M79.3, I50.32</v>
      </c>
      <c r="K1574" s="33" t="str">
        <f t="shared" si="50"/>
        <v/>
      </c>
    </row>
    <row r="1575" spans="1:11" x14ac:dyDescent="0.25">
      <c r="A1575" s="17" t="s">
        <v>531</v>
      </c>
      <c r="B1575" s="17" t="s">
        <v>532</v>
      </c>
      <c r="C1575" s="18">
        <v>42290</v>
      </c>
      <c r="D1575" s="18">
        <v>42297</v>
      </c>
      <c r="E1575" s="21">
        <v>7</v>
      </c>
      <c r="F1575" s="17" t="s">
        <v>316</v>
      </c>
      <c r="G1575" s="17" t="s">
        <v>317</v>
      </c>
      <c r="H1575" s="16">
        <v>3</v>
      </c>
      <c r="I1575" s="17" t="s">
        <v>3237</v>
      </c>
      <c r="J1575" t="str">
        <f t="shared" si="49"/>
        <v>M79.3, I50.32, B37.81</v>
      </c>
      <c r="K1575" s="33" t="str">
        <f t="shared" si="50"/>
        <v/>
      </c>
    </row>
    <row r="1576" spans="1:11" x14ac:dyDescent="0.25">
      <c r="A1576" s="17" t="s">
        <v>531</v>
      </c>
      <c r="B1576" s="17" t="s">
        <v>532</v>
      </c>
      <c r="C1576" s="18">
        <v>42290</v>
      </c>
      <c r="D1576" s="18">
        <v>42297</v>
      </c>
      <c r="E1576" s="21">
        <v>7</v>
      </c>
      <c r="F1576" s="17" t="s">
        <v>782</v>
      </c>
      <c r="G1576" s="17" t="s">
        <v>783</v>
      </c>
      <c r="H1576" s="16">
        <v>4</v>
      </c>
      <c r="I1576" s="17" t="s">
        <v>3237</v>
      </c>
      <c r="J1576" t="str">
        <f t="shared" si="49"/>
        <v>M79.3, I50.32, B37.81, E11.649</v>
      </c>
      <c r="K1576" s="33" t="str">
        <f t="shared" si="50"/>
        <v/>
      </c>
    </row>
    <row r="1577" spans="1:11" x14ac:dyDescent="0.25">
      <c r="A1577" s="17" t="s">
        <v>531</v>
      </c>
      <c r="B1577" s="17" t="s">
        <v>532</v>
      </c>
      <c r="C1577" s="18">
        <v>42290</v>
      </c>
      <c r="D1577" s="18">
        <v>42297</v>
      </c>
      <c r="E1577" s="21">
        <v>7</v>
      </c>
      <c r="F1577" s="17" t="s">
        <v>3362</v>
      </c>
      <c r="G1577" s="17" t="s">
        <v>3363</v>
      </c>
      <c r="H1577" s="16">
        <v>5</v>
      </c>
      <c r="I1577" s="17" t="s">
        <v>3237</v>
      </c>
      <c r="J1577" t="str">
        <f t="shared" si="49"/>
        <v>M79.3, I50.32, B37.81, E11.649, D69.6</v>
      </c>
      <c r="K1577" s="33" t="str">
        <f t="shared" si="50"/>
        <v/>
      </c>
    </row>
    <row r="1578" spans="1:11" x14ac:dyDescent="0.25">
      <c r="A1578" s="17" t="s">
        <v>531</v>
      </c>
      <c r="B1578" s="17" t="s">
        <v>532</v>
      </c>
      <c r="C1578" s="18">
        <v>42290</v>
      </c>
      <c r="D1578" s="18">
        <v>42297</v>
      </c>
      <c r="E1578" s="21">
        <v>7</v>
      </c>
      <c r="F1578" s="17" t="s">
        <v>3962</v>
      </c>
      <c r="G1578" s="17" t="s">
        <v>3963</v>
      </c>
      <c r="H1578" s="16">
        <v>6</v>
      </c>
      <c r="I1578" s="17" t="s">
        <v>3237</v>
      </c>
      <c r="J1578" t="str">
        <f t="shared" si="49"/>
        <v>M79.3, I50.32, B37.81, E11.649, D69.6, L89.892</v>
      </c>
      <c r="K1578" s="33" t="str">
        <f t="shared" si="50"/>
        <v/>
      </c>
    </row>
    <row r="1579" spans="1:11" x14ac:dyDescent="0.25">
      <c r="A1579" s="17" t="s">
        <v>531</v>
      </c>
      <c r="B1579" s="17" t="s">
        <v>532</v>
      </c>
      <c r="C1579" s="18">
        <v>42290</v>
      </c>
      <c r="D1579" s="18">
        <v>42297</v>
      </c>
      <c r="E1579" s="21">
        <v>7</v>
      </c>
      <c r="F1579" s="17" t="s">
        <v>3344</v>
      </c>
      <c r="G1579" s="17" t="s">
        <v>3345</v>
      </c>
      <c r="H1579" s="16">
        <v>7</v>
      </c>
      <c r="I1579" s="17" t="s">
        <v>13</v>
      </c>
      <c r="J1579" t="str">
        <f t="shared" si="49"/>
        <v>M79.3, I50.32, B37.81, E11.649, D69.6, L89.892, Z79.4</v>
      </c>
      <c r="K1579" s="33" t="str">
        <f t="shared" si="50"/>
        <v/>
      </c>
    </row>
    <row r="1580" spans="1:11" x14ac:dyDescent="0.25">
      <c r="A1580" s="17" t="s">
        <v>531</v>
      </c>
      <c r="B1580" s="17" t="s">
        <v>532</v>
      </c>
      <c r="C1580" s="18">
        <v>42290</v>
      </c>
      <c r="D1580" s="18">
        <v>42297</v>
      </c>
      <c r="E1580" s="21">
        <v>7</v>
      </c>
      <c r="F1580" s="17" t="s">
        <v>3248</v>
      </c>
      <c r="G1580" s="17" t="s">
        <v>3249</v>
      </c>
      <c r="H1580" s="16">
        <v>8</v>
      </c>
      <c r="I1580" s="17" t="s">
        <v>3237</v>
      </c>
      <c r="J1580" t="str">
        <f t="shared" si="49"/>
        <v>M79.3, I50.32, B37.81, E11.649, D69.6, L89.892, Z79.4, K44.9</v>
      </c>
      <c r="K1580" s="33" t="str">
        <f t="shared" si="50"/>
        <v/>
      </c>
    </row>
    <row r="1581" spans="1:11" x14ac:dyDescent="0.25">
      <c r="A1581" s="17" t="s">
        <v>531</v>
      </c>
      <c r="B1581" s="17" t="s">
        <v>532</v>
      </c>
      <c r="C1581" s="18">
        <v>42290</v>
      </c>
      <c r="D1581" s="18">
        <v>42297</v>
      </c>
      <c r="E1581" s="21">
        <v>7</v>
      </c>
      <c r="F1581" s="17" t="s">
        <v>3700</v>
      </c>
      <c r="G1581" s="17" t="s">
        <v>3701</v>
      </c>
      <c r="H1581" s="16">
        <v>9</v>
      </c>
      <c r="I1581" s="17" t="s">
        <v>3237</v>
      </c>
      <c r="J1581" t="str">
        <f t="shared" si="49"/>
        <v>M79.3, I50.32, B37.81, E11.649, D69.6, L89.892, Z79.4, K44.9, R21</v>
      </c>
      <c r="K1581" s="33" t="str">
        <f t="shared" si="50"/>
        <v/>
      </c>
    </row>
    <row r="1582" spans="1:11" x14ac:dyDescent="0.25">
      <c r="A1582" s="17" t="s">
        <v>531</v>
      </c>
      <c r="B1582" s="17" t="s">
        <v>532</v>
      </c>
      <c r="C1582" s="18">
        <v>42290</v>
      </c>
      <c r="D1582" s="18">
        <v>42297</v>
      </c>
      <c r="E1582" s="21">
        <v>7</v>
      </c>
      <c r="F1582" s="17" t="s">
        <v>3402</v>
      </c>
      <c r="G1582" s="17" t="s">
        <v>3403</v>
      </c>
      <c r="H1582" s="16">
        <v>10</v>
      </c>
      <c r="I1582" s="17" t="s">
        <v>3237</v>
      </c>
      <c r="J1582" t="str">
        <f t="shared" si="49"/>
        <v>M79.3, I50.32, B37.81, E11.649, D69.6, L89.892, Z79.4, K44.9, R21, F17.210</v>
      </c>
      <c r="K1582" s="33" t="str">
        <f t="shared" si="50"/>
        <v/>
      </c>
    </row>
    <row r="1583" spans="1:11" x14ac:dyDescent="0.25">
      <c r="A1583" s="17" t="s">
        <v>531</v>
      </c>
      <c r="B1583" s="17" t="s">
        <v>532</v>
      </c>
      <c r="C1583" s="18">
        <v>42290</v>
      </c>
      <c r="D1583" s="18">
        <v>42297</v>
      </c>
      <c r="E1583" s="21">
        <v>7</v>
      </c>
      <c r="F1583" s="17" t="s">
        <v>594</v>
      </c>
      <c r="G1583" s="17" t="s">
        <v>595</v>
      </c>
      <c r="H1583" s="16">
        <v>11</v>
      </c>
      <c r="I1583" s="17" t="s">
        <v>3237</v>
      </c>
      <c r="J1583" t="str">
        <f t="shared" si="49"/>
        <v>M79.3, I50.32, B37.81, E11.649, D69.6, L89.892, Z79.4, K44.9, R21, F17.210, I10</v>
      </c>
      <c r="K1583" s="33" t="str">
        <f t="shared" si="50"/>
        <v/>
      </c>
    </row>
    <row r="1584" spans="1:11" x14ac:dyDescent="0.25">
      <c r="A1584" s="17" t="s">
        <v>531</v>
      </c>
      <c r="B1584" s="17" t="s">
        <v>532</v>
      </c>
      <c r="C1584" s="18">
        <v>42290</v>
      </c>
      <c r="D1584" s="18">
        <v>42297</v>
      </c>
      <c r="E1584" s="21">
        <v>7</v>
      </c>
      <c r="F1584" s="17" t="s">
        <v>1842</v>
      </c>
      <c r="G1584" s="17" t="s">
        <v>1843</v>
      </c>
      <c r="H1584" s="16">
        <v>12</v>
      </c>
      <c r="I1584" s="17" t="s">
        <v>3237</v>
      </c>
      <c r="J1584" t="str">
        <f t="shared" si="49"/>
        <v>M79.3, I50.32, B37.81, E11.649, D69.6, L89.892, Z79.4, K44.9, R21, F17.210, I10, J44.9</v>
      </c>
      <c r="K1584" s="33" t="str">
        <f t="shared" si="50"/>
        <v/>
      </c>
    </row>
    <row r="1585" spans="1:11" x14ac:dyDescent="0.25">
      <c r="A1585" s="17" t="s">
        <v>531</v>
      </c>
      <c r="B1585" s="17" t="s">
        <v>532</v>
      </c>
      <c r="C1585" s="18">
        <v>42290</v>
      </c>
      <c r="D1585" s="18">
        <v>42297</v>
      </c>
      <c r="E1585" s="21">
        <v>7</v>
      </c>
      <c r="F1585" s="17" t="s">
        <v>1195</v>
      </c>
      <c r="G1585" s="17" t="s">
        <v>1196</v>
      </c>
      <c r="H1585" s="16">
        <v>13</v>
      </c>
      <c r="I1585" s="17" t="s">
        <v>3237</v>
      </c>
      <c r="J1585" t="str">
        <f t="shared" si="49"/>
        <v>M79.3, I50.32, B37.81, E11.649, D69.6, L89.892, Z79.4, K44.9, R21, F17.210, I10, J44.9, D64.9</v>
      </c>
      <c r="K1585" s="33" t="str">
        <f t="shared" si="50"/>
        <v/>
      </c>
    </row>
    <row r="1586" spans="1:11" x14ac:dyDescent="0.25">
      <c r="A1586" s="17" t="s">
        <v>531</v>
      </c>
      <c r="B1586" s="17" t="s">
        <v>532</v>
      </c>
      <c r="C1586" s="18">
        <v>42290</v>
      </c>
      <c r="D1586" s="18">
        <v>42297</v>
      </c>
      <c r="E1586" s="21">
        <v>7</v>
      </c>
      <c r="F1586" s="17" t="s">
        <v>3665</v>
      </c>
      <c r="G1586" s="17" t="s">
        <v>3666</v>
      </c>
      <c r="H1586" s="16">
        <v>14</v>
      </c>
      <c r="I1586" s="17" t="s">
        <v>3237</v>
      </c>
      <c r="J1586" t="str">
        <f t="shared" si="49"/>
        <v>M79.3, I50.32, B37.81, E11.649, D69.6, L89.892, Z79.4, K44.9, R21, F17.210, I10, J44.9, D64.9, K29.60</v>
      </c>
      <c r="K1586" s="33" t="str">
        <f t="shared" si="50"/>
        <v>Last</v>
      </c>
    </row>
    <row r="1587" spans="1:11" x14ac:dyDescent="0.25">
      <c r="A1587" s="17" t="s">
        <v>531</v>
      </c>
      <c r="B1587" s="17" t="s">
        <v>535</v>
      </c>
      <c r="C1587" s="18">
        <v>42310</v>
      </c>
      <c r="D1587" s="18">
        <v>42321</v>
      </c>
      <c r="E1587" s="21">
        <v>11</v>
      </c>
      <c r="F1587" s="17" t="s">
        <v>38</v>
      </c>
      <c r="G1587" s="17" t="s">
        <v>39</v>
      </c>
      <c r="H1587" s="16">
        <v>1</v>
      </c>
      <c r="I1587" s="17" t="s">
        <v>3237</v>
      </c>
      <c r="J1587" t="str">
        <f t="shared" si="49"/>
        <v>N17.9</v>
      </c>
      <c r="K1587" s="33" t="str">
        <f t="shared" si="50"/>
        <v/>
      </c>
    </row>
    <row r="1588" spans="1:11" x14ac:dyDescent="0.25">
      <c r="A1588" s="17" t="s">
        <v>531</v>
      </c>
      <c r="B1588" s="17" t="s">
        <v>535</v>
      </c>
      <c r="C1588" s="18">
        <v>42310</v>
      </c>
      <c r="D1588" s="18">
        <v>42321</v>
      </c>
      <c r="E1588" s="21">
        <v>11</v>
      </c>
      <c r="F1588" s="17" t="s">
        <v>3322</v>
      </c>
      <c r="G1588" s="17" t="s">
        <v>3323</v>
      </c>
      <c r="H1588" s="16">
        <v>2</v>
      </c>
      <c r="I1588" s="17" t="s">
        <v>3237</v>
      </c>
      <c r="J1588" t="str">
        <f t="shared" si="49"/>
        <v>N17.9, I50.32</v>
      </c>
      <c r="K1588" s="33" t="str">
        <f t="shared" si="50"/>
        <v/>
      </c>
    </row>
    <row r="1589" spans="1:11" x14ac:dyDescent="0.25">
      <c r="A1589" s="17" t="s">
        <v>531</v>
      </c>
      <c r="B1589" s="17" t="s">
        <v>535</v>
      </c>
      <c r="C1589" s="18">
        <v>42310</v>
      </c>
      <c r="D1589" s="18">
        <v>42321</v>
      </c>
      <c r="E1589" s="21">
        <v>11</v>
      </c>
      <c r="F1589" s="17" t="s">
        <v>3968</v>
      </c>
      <c r="G1589" s="17" t="s">
        <v>3969</v>
      </c>
      <c r="H1589" s="16">
        <v>3</v>
      </c>
      <c r="I1589" s="17" t="s">
        <v>3237</v>
      </c>
      <c r="J1589" t="str">
        <f t="shared" si="49"/>
        <v>N17.9, I50.32, D72.1</v>
      </c>
      <c r="K1589" s="33" t="str">
        <f t="shared" si="50"/>
        <v/>
      </c>
    </row>
    <row r="1590" spans="1:11" x14ac:dyDescent="0.25">
      <c r="A1590" s="17" t="s">
        <v>531</v>
      </c>
      <c r="B1590" s="17" t="s">
        <v>535</v>
      </c>
      <c r="C1590" s="18">
        <v>42310</v>
      </c>
      <c r="D1590" s="18">
        <v>42321</v>
      </c>
      <c r="E1590" s="21">
        <v>11</v>
      </c>
      <c r="F1590" s="17" t="s">
        <v>3974</v>
      </c>
      <c r="G1590" s="17" t="s">
        <v>3975</v>
      </c>
      <c r="H1590" s="16">
        <v>4</v>
      </c>
      <c r="I1590" s="17" t="s">
        <v>3237</v>
      </c>
      <c r="J1590" t="str">
        <f t="shared" si="49"/>
        <v>N17.9, I50.32, D72.1, K76.0</v>
      </c>
      <c r="K1590" s="33" t="str">
        <f t="shared" si="50"/>
        <v/>
      </c>
    </row>
    <row r="1591" spans="1:11" x14ac:dyDescent="0.25">
      <c r="A1591" s="17" t="s">
        <v>531</v>
      </c>
      <c r="B1591" s="17" t="s">
        <v>535</v>
      </c>
      <c r="C1591" s="18">
        <v>42310</v>
      </c>
      <c r="D1591" s="18">
        <v>42321</v>
      </c>
      <c r="E1591" s="21">
        <v>11</v>
      </c>
      <c r="F1591" s="17" t="s">
        <v>1474</v>
      </c>
      <c r="G1591" s="17" t="s">
        <v>1475</v>
      </c>
      <c r="H1591" s="16">
        <v>5</v>
      </c>
      <c r="I1591" s="17" t="s">
        <v>3237</v>
      </c>
      <c r="J1591" t="str">
        <f t="shared" si="49"/>
        <v>N17.9, I50.32, D72.1, K76.0, E11.65</v>
      </c>
      <c r="K1591" s="33" t="str">
        <f t="shared" si="50"/>
        <v/>
      </c>
    </row>
    <row r="1592" spans="1:11" x14ac:dyDescent="0.25">
      <c r="A1592" s="17" t="s">
        <v>531</v>
      </c>
      <c r="B1592" s="17" t="s">
        <v>535</v>
      </c>
      <c r="C1592" s="18">
        <v>42310</v>
      </c>
      <c r="D1592" s="18">
        <v>42321</v>
      </c>
      <c r="E1592" s="21">
        <v>11</v>
      </c>
      <c r="F1592" s="17" t="s">
        <v>2076</v>
      </c>
      <c r="G1592" s="17" t="s">
        <v>2077</v>
      </c>
      <c r="H1592" s="16">
        <v>6</v>
      </c>
      <c r="I1592" s="17" t="s">
        <v>3237</v>
      </c>
      <c r="J1592" t="str">
        <f t="shared" si="49"/>
        <v>N17.9, I50.32, D72.1, K76.0, E11.65, N12</v>
      </c>
      <c r="K1592" s="33" t="str">
        <f t="shared" si="50"/>
        <v/>
      </c>
    </row>
    <row r="1593" spans="1:11" x14ac:dyDescent="0.25">
      <c r="A1593" s="17" t="s">
        <v>531</v>
      </c>
      <c r="B1593" s="17" t="s">
        <v>535</v>
      </c>
      <c r="C1593" s="18">
        <v>42310</v>
      </c>
      <c r="D1593" s="18">
        <v>42321</v>
      </c>
      <c r="E1593" s="21">
        <v>11</v>
      </c>
      <c r="F1593" s="17" t="s">
        <v>3338</v>
      </c>
      <c r="G1593" s="17" t="s">
        <v>3339</v>
      </c>
      <c r="H1593" s="16">
        <v>7</v>
      </c>
      <c r="I1593" s="17" t="s">
        <v>3237</v>
      </c>
      <c r="J1593" t="str">
        <f t="shared" si="49"/>
        <v>N17.9, I50.32, D72.1, K76.0, E11.65, N12, B96.89</v>
      </c>
      <c r="K1593" s="33" t="str">
        <f t="shared" si="50"/>
        <v/>
      </c>
    </row>
    <row r="1594" spans="1:11" x14ac:dyDescent="0.25">
      <c r="A1594" s="17" t="s">
        <v>531</v>
      </c>
      <c r="B1594" s="17" t="s">
        <v>535</v>
      </c>
      <c r="C1594" s="18">
        <v>42310</v>
      </c>
      <c r="D1594" s="18">
        <v>42321</v>
      </c>
      <c r="E1594" s="21">
        <v>11</v>
      </c>
      <c r="F1594" s="17" t="s">
        <v>3645</v>
      </c>
      <c r="G1594" s="17" t="s">
        <v>3646</v>
      </c>
      <c r="H1594" s="16">
        <v>8</v>
      </c>
      <c r="I1594" s="17" t="s">
        <v>3237</v>
      </c>
      <c r="J1594" t="str">
        <f t="shared" si="49"/>
        <v>N17.9, I50.32, D72.1, K76.0, E11.65, N12, B96.89, R63.0</v>
      </c>
      <c r="K1594" s="33" t="str">
        <f t="shared" si="50"/>
        <v/>
      </c>
    </row>
    <row r="1595" spans="1:11" x14ac:dyDescent="0.25">
      <c r="A1595" s="17" t="s">
        <v>531</v>
      </c>
      <c r="B1595" s="17" t="s">
        <v>535</v>
      </c>
      <c r="C1595" s="18">
        <v>42310</v>
      </c>
      <c r="D1595" s="18">
        <v>42321</v>
      </c>
      <c r="E1595" s="21">
        <v>11</v>
      </c>
      <c r="F1595" s="17" t="s">
        <v>3255</v>
      </c>
      <c r="G1595" s="17" t="s">
        <v>3256</v>
      </c>
      <c r="H1595" s="16">
        <v>9</v>
      </c>
      <c r="I1595" s="17" t="s">
        <v>3237</v>
      </c>
      <c r="J1595" t="str">
        <f t="shared" si="49"/>
        <v>N17.9, I50.32, D72.1, K76.0, E11.65, N12, B96.89, R63.0, R13.10</v>
      </c>
      <c r="K1595" s="33" t="str">
        <f t="shared" si="50"/>
        <v/>
      </c>
    </row>
    <row r="1596" spans="1:11" x14ac:dyDescent="0.25">
      <c r="A1596" s="17" t="s">
        <v>531</v>
      </c>
      <c r="B1596" s="17" t="s">
        <v>535</v>
      </c>
      <c r="C1596" s="18">
        <v>42310</v>
      </c>
      <c r="D1596" s="18">
        <v>42321</v>
      </c>
      <c r="E1596" s="21">
        <v>11</v>
      </c>
      <c r="F1596" s="17" t="s">
        <v>3966</v>
      </c>
      <c r="G1596" s="17" t="s">
        <v>3967</v>
      </c>
      <c r="H1596" s="16">
        <v>10</v>
      </c>
      <c r="I1596" s="17" t="s">
        <v>3237</v>
      </c>
      <c r="J1596" t="str">
        <f t="shared" si="49"/>
        <v>N17.9, I50.32, D72.1, K76.0, E11.65, N12, B96.89, R63.0, R13.10, D64.89</v>
      </c>
      <c r="K1596" s="33" t="str">
        <f t="shared" si="50"/>
        <v/>
      </c>
    </row>
    <row r="1597" spans="1:11" x14ac:dyDescent="0.25">
      <c r="A1597" s="17" t="s">
        <v>531</v>
      </c>
      <c r="B1597" s="17" t="s">
        <v>535</v>
      </c>
      <c r="C1597" s="18">
        <v>42310</v>
      </c>
      <c r="D1597" s="18">
        <v>42321</v>
      </c>
      <c r="E1597" s="21">
        <v>11</v>
      </c>
      <c r="F1597" s="17" t="s">
        <v>286</v>
      </c>
      <c r="G1597" s="17" t="s">
        <v>287</v>
      </c>
      <c r="H1597" s="16">
        <v>11</v>
      </c>
      <c r="I1597" s="17" t="s">
        <v>3237</v>
      </c>
      <c r="J1597" t="str">
        <f t="shared" si="49"/>
        <v>N17.9, I50.32, D72.1, K76.0, E11.65, N12, B96.89, R63.0, R13.10, D64.89, K21.9</v>
      </c>
      <c r="K1597" s="33" t="str">
        <f t="shared" si="50"/>
        <v/>
      </c>
    </row>
    <row r="1598" spans="1:11" x14ac:dyDescent="0.25">
      <c r="A1598" s="17" t="s">
        <v>531</v>
      </c>
      <c r="B1598" s="17" t="s">
        <v>535</v>
      </c>
      <c r="C1598" s="18">
        <v>42310</v>
      </c>
      <c r="D1598" s="18">
        <v>42321</v>
      </c>
      <c r="E1598" s="21">
        <v>11</v>
      </c>
      <c r="F1598" s="17" t="s">
        <v>3251</v>
      </c>
      <c r="G1598" s="17" t="s">
        <v>3252</v>
      </c>
      <c r="H1598" s="16">
        <v>12</v>
      </c>
      <c r="I1598" s="17" t="s">
        <v>3237</v>
      </c>
      <c r="J1598" t="str">
        <f t="shared" si="49"/>
        <v>N17.9, I50.32, D72.1, K76.0, E11.65, N12, B96.89, R63.0, R13.10, D64.89, K21.9, M19.90</v>
      </c>
      <c r="K1598" s="33" t="str">
        <f t="shared" si="50"/>
        <v/>
      </c>
    </row>
    <row r="1599" spans="1:11" x14ac:dyDescent="0.25">
      <c r="A1599" s="17" t="s">
        <v>531</v>
      </c>
      <c r="B1599" s="17" t="s">
        <v>535</v>
      </c>
      <c r="C1599" s="18">
        <v>42310</v>
      </c>
      <c r="D1599" s="18">
        <v>42321</v>
      </c>
      <c r="E1599" s="21">
        <v>11</v>
      </c>
      <c r="F1599" s="17" t="s">
        <v>3430</v>
      </c>
      <c r="G1599" s="17" t="s">
        <v>3431</v>
      </c>
      <c r="H1599" s="16">
        <v>13</v>
      </c>
      <c r="I1599" s="17" t="s">
        <v>3237</v>
      </c>
      <c r="J1599" t="str">
        <f t="shared" si="49"/>
        <v>N17.9, I50.32, D72.1, K76.0, E11.65, N12, B96.89, R63.0, R13.10, D64.89, K21.9, M19.90, M79.7</v>
      </c>
      <c r="K1599" s="33" t="str">
        <f t="shared" si="50"/>
        <v/>
      </c>
    </row>
    <row r="1600" spans="1:11" x14ac:dyDescent="0.25">
      <c r="A1600" s="17" t="s">
        <v>531</v>
      </c>
      <c r="B1600" s="17" t="s">
        <v>535</v>
      </c>
      <c r="C1600" s="18">
        <v>42310</v>
      </c>
      <c r="D1600" s="18">
        <v>42321</v>
      </c>
      <c r="E1600" s="21">
        <v>11</v>
      </c>
      <c r="F1600" s="17" t="s">
        <v>3344</v>
      </c>
      <c r="G1600" s="17" t="s">
        <v>3345</v>
      </c>
      <c r="H1600" s="16">
        <v>14</v>
      </c>
      <c r="I1600" s="17" t="s">
        <v>13</v>
      </c>
      <c r="J1600" t="str">
        <f t="shared" si="49"/>
        <v>N17.9, I50.32, D72.1, K76.0, E11.65, N12, B96.89, R63.0, R13.10, D64.89, K21.9, M19.90, M79.7, Z79.4</v>
      </c>
      <c r="K1600" s="33" t="str">
        <f t="shared" si="50"/>
        <v/>
      </c>
    </row>
    <row r="1601" spans="1:11" x14ac:dyDescent="0.25">
      <c r="A1601" s="17" t="s">
        <v>531</v>
      </c>
      <c r="B1601" s="17" t="s">
        <v>535</v>
      </c>
      <c r="C1601" s="18">
        <v>42310</v>
      </c>
      <c r="D1601" s="18">
        <v>42321</v>
      </c>
      <c r="E1601" s="21">
        <v>11</v>
      </c>
      <c r="F1601" s="17" t="s">
        <v>533</v>
      </c>
      <c r="G1601" s="17" t="s">
        <v>534</v>
      </c>
      <c r="H1601" s="16">
        <v>15</v>
      </c>
      <c r="I1601" s="17" t="s">
        <v>3237</v>
      </c>
      <c r="J1601" t="str">
        <f t="shared" si="49"/>
        <v>N17.9, I50.32, D72.1, K76.0, E11.65, N12, B96.89, R63.0, R13.10, D64.89, K21.9, M19.90, M79.7, Z79.4, M79.3</v>
      </c>
      <c r="K1601" s="33" t="str">
        <f t="shared" si="50"/>
        <v/>
      </c>
    </row>
    <row r="1602" spans="1:11" x14ac:dyDescent="0.25">
      <c r="A1602" s="17" t="s">
        <v>531</v>
      </c>
      <c r="B1602" s="17" t="s">
        <v>535</v>
      </c>
      <c r="C1602" s="18">
        <v>42310</v>
      </c>
      <c r="D1602" s="18">
        <v>42321</v>
      </c>
      <c r="E1602" s="21">
        <v>11</v>
      </c>
      <c r="F1602" s="17" t="s">
        <v>3976</v>
      </c>
      <c r="G1602" s="17" t="s">
        <v>3977</v>
      </c>
      <c r="H1602" s="16">
        <v>16</v>
      </c>
      <c r="I1602" s="17" t="s">
        <v>3237</v>
      </c>
      <c r="J1602" t="str">
        <f t="shared" si="49"/>
        <v>N17.9, I50.32, D72.1, K76.0, E11.65, N12, B96.89, R63.0, R13.10, D64.89, K21.9, M19.90, M79.7, Z79.4, M79.3, L29.9</v>
      </c>
      <c r="K1602" s="33" t="str">
        <f t="shared" si="50"/>
        <v/>
      </c>
    </row>
    <row r="1603" spans="1:11" x14ac:dyDescent="0.25">
      <c r="A1603" s="17" t="s">
        <v>531</v>
      </c>
      <c r="B1603" s="17" t="s">
        <v>535</v>
      </c>
      <c r="C1603" s="18">
        <v>42310</v>
      </c>
      <c r="D1603" s="18">
        <v>42321</v>
      </c>
      <c r="E1603" s="21">
        <v>11</v>
      </c>
      <c r="F1603" s="17" t="s">
        <v>3972</v>
      </c>
      <c r="G1603" s="17" t="s">
        <v>3973</v>
      </c>
      <c r="H1603" s="16">
        <v>17</v>
      </c>
      <c r="I1603" s="17" t="s">
        <v>3237</v>
      </c>
      <c r="J1603" t="str">
        <f t="shared" si="49"/>
        <v>N17.9, I50.32, D72.1, K76.0, E11.65, N12, B96.89, R63.0, R13.10, D64.89, K21.9, M19.90, M79.7, Z79.4, M79.3, L29.9, K58.9</v>
      </c>
      <c r="K1603" s="33" t="str">
        <f t="shared" si="50"/>
        <v/>
      </c>
    </row>
    <row r="1604" spans="1:11" x14ac:dyDescent="0.25">
      <c r="A1604" s="17" t="s">
        <v>531</v>
      </c>
      <c r="B1604" s="17" t="s">
        <v>535</v>
      </c>
      <c r="C1604" s="18">
        <v>42310</v>
      </c>
      <c r="D1604" s="18">
        <v>42321</v>
      </c>
      <c r="E1604" s="21">
        <v>11</v>
      </c>
      <c r="F1604" s="17" t="s">
        <v>3700</v>
      </c>
      <c r="G1604" s="17" t="s">
        <v>3701</v>
      </c>
      <c r="H1604" s="16">
        <v>18</v>
      </c>
      <c r="I1604" s="17" t="s">
        <v>3237</v>
      </c>
      <c r="J1604" t="str">
        <f t="shared" si="49"/>
        <v>N17.9, I50.32, D72.1, K76.0, E11.65, N12, B96.89, R63.0, R13.10, D64.89, K21.9, M19.90, M79.7, Z79.4, M79.3, L29.9, K58.9, R21</v>
      </c>
      <c r="K1604" s="33" t="str">
        <f t="shared" si="50"/>
        <v/>
      </c>
    </row>
    <row r="1605" spans="1:11" x14ac:dyDescent="0.25">
      <c r="A1605" s="17" t="s">
        <v>531</v>
      </c>
      <c r="B1605" s="17" t="s">
        <v>535</v>
      </c>
      <c r="C1605" s="18">
        <v>42310</v>
      </c>
      <c r="D1605" s="18">
        <v>42321</v>
      </c>
      <c r="E1605" s="21">
        <v>11</v>
      </c>
      <c r="F1605" s="17" t="s">
        <v>3308</v>
      </c>
      <c r="G1605" s="17" t="s">
        <v>3309</v>
      </c>
      <c r="H1605" s="16">
        <v>19</v>
      </c>
      <c r="I1605" s="17" t="s">
        <v>13</v>
      </c>
      <c r="J1605" t="str">
        <f t="shared" si="49"/>
        <v>N17.9, I50.32, D72.1, K76.0, E11.65, N12, B96.89, R63.0, R13.10, D64.89, K21.9, M19.90, M79.7, Z79.4, M79.3, L29.9, K58.9, R21, Z91.81</v>
      </c>
      <c r="K1605" s="33" t="str">
        <f t="shared" si="50"/>
        <v/>
      </c>
    </row>
    <row r="1606" spans="1:11" x14ac:dyDescent="0.25">
      <c r="A1606" s="17" t="s">
        <v>531</v>
      </c>
      <c r="B1606" s="17" t="s">
        <v>535</v>
      </c>
      <c r="C1606" s="18">
        <v>42310</v>
      </c>
      <c r="D1606" s="18">
        <v>42321</v>
      </c>
      <c r="E1606" s="21">
        <v>11</v>
      </c>
      <c r="F1606" s="17" t="s">
        <v>3665</v>
      </c>
      <c r="G1606" s="17" t="s">
        <v>3666</v>
      </c>
      <c r="H1606" s="16">
        <v>20</v>
      </c>
      <c r="I1606" s="17" t="s">
        <v>3237</v>
      </c>
      <c r="J1606" t="str">
        <f t="shared" ref="J1606:J1669" si="51">IF(B1606=B1605,J1605&amp;", "&amp;F1606,F1606)</f>
        <v>N17.9, I50.32, D72.1, K76.0, E11.65, N12, B96.89, R63.0, R13.10, D64.89, K21.9, M19.90, M79.7, Z79.4, M79.3, L29.9, K58.9, R21, Z91.81, K29.60</v>
      </c>
      <c r="K1606" s="33" t="str">
        <f t="shared" si="50"/>
        <v/>
      </c>
    </row>
    <row r="1607" spans="1:11" x14ac:dyDescent="0.25">
      <c r="A1607" s="17" t="s">
        <v>531</v>
      </c>
      <c r="B1607" s="17" t="s">
        <v>535</v>
      </c>
      <c r="C1607" s="18">
        <v>42310</v>
      </c>
      <c r="D1607" s="18">
        <v>42321</v>
      </c>
      <c r="E1607" s="21">
        <v>11</v>
      </c>
      <c r="F1607" s="17" t="s">
        <v>3978</v>
      </c>
      <c r="G1607" s="17" t="s">
        <v>3979</v>
      </c>
      <c r="H1607" s="16">
        <v>21</v>
      </c>
      <c r="I1607" s="17" t="s">
        <v>3237</v>
      </c>
      <c r="J1607" t="str">
        <f t="shared" si="51"/>
        <v>N17.9, I50.32, D72.1, K76.0, E11.65, N12, B96.89, R63.0, R13.10, D64.89, K21.9, M19.90, M79.7, Z79.4, M79.3, L29.9, K58.9, R21, Z91.81, K29.60, L30.4</v>
      </c>
      <c r="K1607" s="33" t="str">
        <f t="shared" si="50"/>
        <v/>
      </c>
    </row>
    <row r="1608" spans="1:11" x14ac:dyDescent="0.25">
      <c r="A1608" s="17" t="s">
        <v>531</v>
      </c>
      <c r="B1608" s="17" t="s">
        <v>535</v>
      </c>
      <c r="C1608" s="18">
        <v>42310</v>
      </c>
      <c r="D1608" s="18">
        <v>42321</v>
      </c>
      <c r="E1608" s="21">
        <v>11</v>
      </c>
      <c r="F1608" s="17" t="s">
        <v>3870</v>
      </c>
      <c r="G1608" s="17" t="s">
        <v>3871</v>
      </c>
      <c r="H1608" s="16">
        <v>22</v>
      </c>
      <c r="I1608" s="17" t="s">
        <v>3237</v>
      </c>
      <c r="J1608" t="str">
        <f t="shared" si="51"/>
        <v>N17.9, I50.32, D72.1, K76.0, E11.65, N12, B96.89, R63.0, R13.10, D64.89, K21.9, M19.90, M79.7, Z79.4, M79.3, L29.9, K58.9, R21, Z91.81, K29.60, L30.4, R16.1</v>
      </c>
      <c r="K1608" s="33" t="str">
        <f t="shared" si="50"/>
        <v/>
      </c>
    </row>
    <row r="1609" spans="1:11" x14ac:dyDescent="0.25">
      <c r="A1609" s="17" t="s">
        <v>531</v>
      </c>
      <c r="B1609" s="17" t="s">
        <v>535</v>
      </c>
      <c r="C1609" s="18">
        <v>42310</v>
      </c>
      <c r="D1609" s="18">
        <v>42321</v>
      </c>
      <c r="E1609" s="21">
        <v>11</v>
      </c>
      <c r="F1609" s="17" t="s">
        <v>3984</v>
      </c>
      <c r="G1609" s="17" t="s">
        <v>3985</v>
      </c>
      <c r="H1609" s="16">
        <v>23</v>
      </c>
      <c r="I1609" s="17" t="s">
        <v>13</v>
      </c>
      <c r="J1609" t="str">
        <f t="shared" si="51"/>
        <v>N17.9, I50.32, D72.1, K76.0, E11.65, N12, B96.89, R63.0, R13.10, D64.89, K21.9, M19.90, M79.7, Z79.4, M79.3, L29.9, K58.9, R21, Z91.81, K29.60, L30.4, R16.1, Z68.39</v>
      </c>
      <c r="K1609" s="33" t="str">
        <f t="shared" si="50"/>
        <v/>
      </c>
    </row>
    <row r="1610" spans="1:11" x14ac:dyDescent="0.25">
      <c r="A1610" s="17" t="s">
        <v>531</v>
      </c>
      <c r="B1610" s="17" t="s">
        <v>535</v>
      </c>
      <c r="C1610" s="18">
        <v>42310</v>
      </c>
      <c r="D1610" s="18">
        <v>42321</v>
      </c>
      <c r="E1610" s="21">
        <v>11</v>
      </c>
      <c r="F1610" s="17" t="s">
        <v>3970</v>
      </c>
      <c r="G1610" s="17" t="s">
        <v>3971</v>
      </c>
      <c r="H1610" s="16">
        <v>24</v>
      </c>
      <c r="I1610" s="17" t="s">
        <v>3237</v>
      </c>
      <c r="J1610" t="str">
        <f t="shared" si="51"/>
        <v>N17.9, I50.32, D72.1, K76.0, E11.65, N12, B96.89, R63.0, R13.10, D64.89, K21.9, M19.90, M79.7, Z79.4, M79.3, L29.9, K58.9, R21, Z91.81, K29.60, L30.4, R16.1, Z68.39, H91.91</v>
      </c>
      <c r="K1610" s="33" t="str">
        <f t="shared" si="50"/>
        <v/>
      </c>
    </row>
    <row r="1611" spans="1:11" x14ac:dyDescent="0.25">
      <c r="A1611" s="17" t="s">
        <v>531</v>
      </c>
      <c r="B1611" s="17" t="s">
        <v>535</v>
      </c>
      <c r="C1611" s="18">
        <v>42310</v>
      </c>
      <c r="D1611" s="18">
        <v>42321</v>
      </c>
      <c r="E1611" s="21">
        <v>11</v>
      </c>
      <c r="F1611" s="17" t="s">
        <v>893</v>
      </c>
      <c r="G1611" s="17" t="s">
        <v>894</v>
      </c>
      <c r="H1611" s="16">
        <v>25</v>
      </c>
      <c r="I1611" s="17" t="s">
        <v>3237</v>
      </c>
      <c r="J1611" t="str">
        <f t="shared" si="51"/>
        <v>N17.9, I50.32, D72.1, K76.0, E11.65, N12, B96.89, R63.0, R13.10, D64.89, K21.9, M19.90, M79.7, Z79.4, M79.3, L29.9, K58.9, R21, Z91.81, K29.60, L30.4, R16.1, Z68.39, H91.91, D50.9</v>
      </c>
      <c r="K1611" s="33" t="str">
        <f t="shared" si="50"/>
        <v/>
      </c>
    </row>
    <row r="1612" spans="1:11" x14ac:dyDescent="0.25">
      <c r="A1612" s="17" t="s">
        <v>531</v>
      </c>
      <c r="B1612" s="17" t="s">
        <v>535</v>
      </c>
      <c r="C1612" s="18">
        <v>42310</v>
      </c>
      <c r="D1612" s="18">
        <v>42321</v>
      </c>
      <c r="E1612" s="21">
        <v>11</v>
      </c>
      <c r="F1612" s="17" t="s">
        <v>3492</v>
      </c>
      <c r="G1612" s="17" t="s">
        <v>3493</v>
      </c>
      <c r="H1612" s="16">
        <v>26</v>
      </c>
      <c r="I1612" s="17" t="s">
        <v>3237</v>
      </c>
      <c r="J1612" t="str">
        <f t="shared" si="51"/>
        <v>N17.9, I50.32, D72.1, K76.0, E11.65, N12, B96.89, R63.0, R13.10, D64.89, K21.9, M19.90, M79.7, Z79.4, M79.3, L29.9, K58.9, R21, Z91.81, K29.60, L30.4, R16.1, Z68.39, H91.91, D50.9, B95.2</v>
      </c>
      <c r="K1612" s="33" t="str">
        <f t="shared" si="50"/>
        <v/>
      </c>
    </row>
    <row r="1613" spans="1:11" x14ac:dyDescent="0.25">
      <c r="A1613" s="17" t="s">
        <v>531</v>
      </c>
      <c r="B1613" s="17" t="s">
        <v>535</v>
      </c>
      <c r="C1613" s="18">
        <v>42310</v>
      </c>
      <c r="D1613" s="18">
        <v>42321</v>
      </c>
      <c r="E1613" s="21">
        <v>11</v>
      </c>
      <c r="F1613" s="17" t="s">
        <v>3964</v>
      </c>
      <c r="G1613" s="17" t="s">
        <v>3965</v>
      </c>
      <c r="H1613" s="16">
        <v>27</v>
      </c>
      <c r="I1613" s="17" t="s">
        <v>3237</v>
      </c>
      <c r="J1613" t="str">
        <f t="shared" si="51"/>
        <v>N17.9, I50.32, D72.1, K76.0, E11.65, N12, B96.89, R63.0, R13.10, D64.89, K21.9, M19.90, M79.7, Z79.4, M79.3, L29.9, K58.9, R21, Z91.81, K29.60, L30.4, R16.1, Z68.39, H91.91, D50.9, B95.2, B95.7</v>
      </c>
      <c r="K1613" s="33" t="str">
        <f t="shared" si="50"/>
        <v/>
      </c>
    </row>
    <row r="1614" spans="1:11" x14ac:dyDescent="0.25">
      <c r="A1614" s="17" t="s">
        <v>531</v>
      </c>
      <c r="B1614" s="17" t="s">
        <v>535</v>
      </c>
      <c r="C1614" s="18">
        <v>42310</v>
      </c>
      <c r="D1614" s="18">
        <v>42321</v>
      </c>
      <c r="E1614" s="21">
        <v>11</v>
      </c>
      <c r="F1614" s="17" t="s">
        <v>3982</v>
      </c>
      <c r="G1614" s="17" t="s">
        <v>3983</v>
      </c>
      <c r="H1614" s="16">
        <v>28</v>
      </c>
      <c r="I1614" s="17" t="s">
        <v>3237</v>
      </c>
      <c r="J1614" t="str">
        <f t="shared" si="51"/>
        <v>N17.9, I50.32, D72.1, K76.0, E11.65, N12, B96.89, R63.0, R13.10, D64.89, K21.9, M19.90, M79.7, Z79.4, M79.3, L29.9, K58.9, R21, Z91.81, K29.60, L30.4, R16.1, Z68.39, H91.91, D50.9, B95.2, B95.7, R63.3</v>
      </c>
      <c r="K1614" s="33" t="str">
        <f t="shared" si="50"/>
        <v/>
      </c>
    </row>
    <row r="1615" spans="1:11" x14ac:dyDescent="0.25">
      <c r="A1615" s="17" t="s">
        <v>531</v>
      </c>
      <c r="B1615" s="17" t="s">
        <v>535</v>
      </c>
      <c r="C1615" s="18">
        <v>42310</v>
      </c>
      <c r="D1615" s="18">
        <v>42321</v>
      </c>
      <c r="E1615" s="21">
        <v>11</v>
      </c>
      <c r="F1615" s="17" t="s">
        <v>3248</v>
      </c>
      <c r="G1615" s="17" t="s">
        <v>3249</v>
      </c>
      <c r="H1615" s="16">
        <v>29</v>
      </c>
      <c r="I1615" s="17" t="s">
        <v>3237</v>
      </c>
      <c r="J1615" t="str">
        <f t="shared" si="51"/>
        <v>N17.9, I50.32, D72.1, K76.0, E11.65, N12, B96.89, R63.0, R13.10, D64.89, K21.9, M19.90, M79.7, Z79.4, M79.3, L29.9, K58.9, R21, Z91.81, K29.60, L30.4, R16.1, Z68.39, H91.91, D50.9, B95.2, B95.7, R63.3, K44.9</v>
      </c>
      <c r="K1615" s="33" t="str">
        <f t="shared" si="50"/>
        <v/>
      </c>
    </row>
    <row r="1616" spans="1:11" x14ac:dyDescent="0.25">
      <c r="A1616" s="17" t="s">
        <v>531</v>
      </c>
      <c r="B1616" s="17" t="s">
        <v>535</v>
      </c>
      <c r="C1616" s="18">
        <v>42310</v>
      </c>
      <c r="D1616" s="18">
        <v>42321</v>
      </c>
      <c r="E1616" s="21">
        <v>11</v>
      </c>
      <c r="F1616" s="17" t="s">
        <v>3980</v>
      </c>
      <c r="G1616" s="17" t="s">
        <v>3981</v>
      </c>
      <c r="H1616" s="16">
        <v>30</v>
      </c>
      <c r="I1616" s="17" t="s">
        <v>3237</v>
      </c>
      <c r="J1616" t="str">
        <f t="shared" si="51"/>
        <v>N17.9, I50.32, D72.1, K76.0, E11.65, N12, B96.89, R63.0, R13.10, D64.89, K21.9, M19.90, M79.7, Z79.4, M79.3, L29.9, K58.9, R21, Z91.81, K29.60, L30.4, R16.1, Z68.39, H91.91, D50.9, B95.2, B95.7, R63.3, K44.9, L98.499</v>
      </c>
      <c r="K1616" s="33" t="str">
        <f t="shared" si="50"/>
        <v>Last</v>
      </c>
    </row>
    <row r="1617" spans="1:11" x14ac:dyDescent="0.25">
      <c r="A1617" s="17" t="s">
        <v>536</v>
      </c>
      <c r="B1617" s="17" t="s">
        <v>537</v>
      </c>
      <c r="C1617" s="18">
        <v>42282</v>
      </c>
      <c r="D1617" s="18">
        <v>42291</v>
      </c>
      <c r="E1617" s="21">
        <v>9</v>
      </c>
      <c r="F1617" s="17" t="s">
        <v>538</v>
      </c>
      <c r="G1617" s="17" t="s">
        <v>539</v>
      </c>
      <c r="H1617" s="16">
        <v>1</v>
      </c>
      <c r="I1617" s="17" t="s">
        <v>3237</v>
      </c>
      <c r="J1617" t="str">
        <f t="shared" si="51"/>
        <v>T78.3XXA</v>
      </c>
      <c r="K1617" s="33" t="str">
        <f t="shared" si="50"/>
        <v/>
      </c>
    </row>
    <row r="1618" spans="1:11" x14ac:dyDescent="0.25">
      <c r="A1618" s="17" t="s">
        <v>536</v>
      </c>
      <c r="B1618" s="17" t="s">
        <v>537</v>
      </c>
      <c r="C1618" s="18">
        <v>42282</v>
      </c>
      <c r="D1618" s="18">
        <v>42291</v>
      </c>
      <c r="E1618" s="21">
        <v>9</v>
      </c>
      <c r="F1618" s="17" t="s">
        <v>245</v>
      </c>
      <c r="G1618" s="17" t="s">
        <v>246</v>
      </c>
      <c r="H1618" s="16">
        <v>2</v>
      </c>
      <c r="I1618" s="17" t="s">
        <v>3237</v>
      </c>
      <c r="J1618" t="str">
        <f t="shared" si="51"/>
        <v>T78.3XXA, J96.01</v>
      </c>
      <c r="K1618" s="33" t="str">
        <f t="shared" si="50"/>
        <v/>
      </c>
    </row>
    <row r="1619" spans="1:11" x14ac:dyDescent="0.25">
      <c r="A1619" s="17" t="s">
        <v>536</v>
      </c>
      <c r="B1619" s="17" t="s">
        <v>537</v>
      </c>
      <c r="C1619" s="18">
        <v>42282</v>
      </c>
      <c r="D1619" s="18">
        <v>42291</v>
      </c>
      <c r="E1619" s="21">
        <v>9</v>
      </c>
      <c r="F1619" s="17" t="s">
        <v>1032</v>
      </c>
      <c r="G1619" s="17" t="s">
        <v>1033</v>
      </c>
      <c r="H1619" s="16">
        <v>3</v>
      </c>
      <c r="I1619" s="17" t="s">
        <v>3237</v>
      </c>
      <c r="J1619" t="str">
        <f t="shared" si="51"/>
        <v>T78.3XXA, J96.01, E87.2</v>
      </c>
      <c r="K1619" s="33" t="str">
        <f t="shared" si="50"/>
        <v/>
      </c>
    </row>
    <row r="1620" spans="1:11" x14ac:dyDescent="0.25">
      <c r="A1620" s="17" t="s">
        <v>536</v>
      </c>
      <c r="B1620" s="17" t="s">
        <v>537</v>
      </c>
      <c r="C1620" s="18">
        <v>42282</v>
      </c>
      <c r="D1620" s="18">
        <v>42291</v>
      </c>
      <c r="E1620" s="21">
        <v>9</v>
      </c>
      <c r="F1620" s="17" t="s">
        <v>3986</v>
      </c>
      <c r="G1620" s="17" t="s">
        <v>3987</v>
      </c>
      <c r="H1620" s="16">
        <v>4</v>
      </c>
      <c r="I1620" s="17" t="s">
        <v>3237</v>
      </c>
      <c r="J1620" t="str">
        <f t="shared" si="51"/>
        <v>T78.3XXA, J96.01, E87.2, I74.2</v>
      </c>
      <c r="K1620" s="33" t="str">
        <f t="shared" si="50"/>
        <v/>
      </c>
    </row>
    <row r="1621" spans="1:11" x14ac:dyDescent="0.25">
      <c r="A1621" s="17" t="s">
        <v>536</v>
      </c>
      <c r="B1621" s="17" t="s">
        <v>537</v>
      </c>
      <c r="C1621" s="18">
        <v>42282</v>
      </c>
      <c r="D1621" s="18">
        <v>42291</v>
      </c>
      <c r="E1621" s="21">
        <v>9</v>
      </c>
      <c r="F1621" s="17" t="s">
        <v>1630</v>
      </c>
      <c r="G1621" s="17" t="s">
        <v>1631</v>
      </c>
      <c r="H1621" s="16">
        <v>5</v>
      </c>
      <c r="I1621" s="17" t="s">
        <v>3237</v>
      </c>
      <c r="J1621" t="str">
        <f t="shared" si="51"/>
        <v>T78.3XXA, J96.01, E87.2, I74.2, N18.6</v>
      </c>
      <c r="K1621" s="33" t="str">
        <f t="shared" si="50"/>
        <v/>
      </c>
    </row>
    <row r="1622" spans="1:11" x14ac:dyDescent="0.25">
      <c r="A1622" s="17" t="s">
        <v>536</v>
      </c>
      <c r="B1622" s="17" t="s">
        <v>537</v>
      </c>
      <c r="C1622" s="18">
        <v>42282</v>
      </c>
      <c r="D1622" s="18">
        <v>42291</v>
      </c>
      <c r="E1622" s="21">
        <v>9</v>
      </c>
      <c r="F1622" s="17" t="s">
        <v>839</v>
      </c>
      <c r="G1622" s="17" t="s">
        <v>840</v>
      </c>
      <c r="H1622" s="16">
        <v>6</v>
      </c>
      <c r="I1622" s="17" t="s">
        <v>3237</v>
      </c>
      <c r="J1622" t="str">
        <f t="shared" si="51"/>
        <v>T78.3XXA, J96.01, E87.2, I74.2, N18.6, I12.0</v>
      </c>
      <c r="K1622" s="33" t="str">
        <f t="shared" ref="K1622:K1685" si="52">IF(B1622&lt;&gt;B1623,"Last","")</f>
        <v/>
      </c>
    </row>
    <row r="1623" spans="1:11" x14ac:dyDescent="0.25">
      <c r="A1623" s="17" t="s">
        <v>536</v>
      </c>
      <c r="B1623" s="17" t="s">
        <v>537</v>
      </c>
      <c r="C1623" s="18">
        <v>42282</v>
      </c>
      <c r="D1623" s="18">
        <v>42291</v>
      </c>
      <c r="E1623" s="21">
        <v>9</v>
      </c>
      <c r="F1623" s="17" t="s">
        <v>3988</v>
      </c>
      <c r="G1623" s="17" t="s">
        <v>3989</v>
      </c>
      <c r="H1623" s="16">
        <v>7</v>
      </c>
      <c r="I1623" s="17" t="s">
        <v>3331</v>
      </c>
      <c r="J1623" t="str">
        <f t="shared" si="51"/>
        <v>T78.3XXA, J96.01, E87.2, I74.2, N18.6, I12.0, R00.1</v>
      </c>
      <c r="K1623" s="33" t="str">
        <f t="shared" si="52"/>
        <v/>
      </c>
    </row>
    <row r="1624" spans="1:11" x14ac:dyDescent="0.25">
      <c r="A1624" s="17" t="s">
        <v>536</v>
      </c>
      <c r="B1624" s="17" t="s">
        <v>537</v>
      </c>
      <c r="C1624" s="18">
        <v>42282</v>
      </c>
      <c r="D1624" s="18">
        <v>42291</v>
      </c>
      <c r="E1624" s="21">
        <v>9</v>
      </c>
      <c r="F1624" s="17" t="s">
        <v>759</v>
      </c>
      <c r="G1624" s="17" t="s">
        <v>760</v>
      </c>
      <c r="H1624" s="16">
        <v>8</v>
      </c>
      <c r="I1624" s="17" t="s">
        <v>3237</v>
      </c>
      <c r="J1624" t="str">
        <f t="shared" si="51"/>
        <v>T78.3XXA, J96.01, E87.2, I74.2, N18.6, I12.0, R00.1, T82.868A</v>
      </c>
      <c r="K1624" s="33" t="str">
        <f t="shared" si="52"/>
        <v/>
      </c>
    </row>
    <row r="1625" spans="1:11" x14ac:dyDescent="0.25">
      <c r="A1625" s="17" t="s">
        <v>536</v>
      </c>
      <c r="B1625" s="17" t="s">
        <v>537</v>
      </c>
      <c r="C1625" s="18">
        <v>42282</v>
      </c>
      <c r="D1625" s="18">
        <v>42291</v>
      </c>
      <c r="E1625" s="21">
        <v>9</v>
      </c>
      <c r="F1625" s="17" t="s">
        <v>3994</v>
      </c>
      <c r="G1625" s="17" t="s">
        <v>3995</v>
      </c>
      <c r="H1625" s="16">
        <v>9</v>
      </c>
      <c r="I1625" s="17" t="s">
        <v>3237</v>
      </c>
      <c r="J1625" t="str">
        <f t="shared" si="51"/>
        <v>T78.3XXA, J96.01, E87.2, I74.2, N18.6, I12.0, R00.1, T82.868A, T88.6XXA</v>
      </c>
      <c r="K1625" s="33" t="str">
        <f t="shared" si="52"/>
        <v/>
      </c>
    </row>
    <row r="1626" spans="1:11" x14ac:dyDescent="0.25">
      <c r="A1626" s="17" t="s">
        <v>536</v>
      </c>
      <c r="B1626" s="17" t="s">
        <v>537</v>
      </c>
      <c r="C1626" s="18">
        <v>42282</v>
      </c>
      <c r="D1626" s="18">
        <v>42291</v>
      </c>
      <c r="E1626" s="21">
        <v>9</v>
      </c>
      <c r="F1626" s="17" t="s">
        <v>3992</v>
      </c>
      <c r="G1626" s="17" t="s">
        <v>3993</v>
      </c>
      <c r="H1626" s="16">
        <v>10</v>
      </c>
      <c r="I1626" s="17" t="s">
        <v>3331</v>
      </c>
      <c r="J1626" t="str">
        <f t="shared" si="51"/>
        <v>T78.3XXA, J96.01, E87.2, I74.2, N18.6, I12.0, R00.1, T82.868A, T88.6XXA, T81.30XA</v>
      </c>
      <c r="K1626" s="33" t="str">
        <f t="shared" si="52"/>
        <v/>
      </c>
    </row>
    <row r="1627" spans="1:11" x14ac:dyDescent="0.25">
      <c r="A1627" s="17" t="s">
        <v>536</v>
      </c>
      <c r="B1627" s="17" t="s">
        <v>537</v>
      </c>
      <c r="C1627" s="18">
        <v>42282</v>
      </c>
      <c r="D1627" s="18">
        <v>42291</v>
      </c>
      <c r="E1627" s="21">
        <v>9</v>
      </c>
      <c r="F1627" s="17" t="s">
        <v>3322</v>
      </c>
      <c r="G1627" s="17" t="s">
        <v>3323</v>
      </c>
      <c r="H1627" s="16">
        <v>11</v>
      </c>
      <c r="I1627" s="17" t="s">
        <v>3237</v>
      </c>
      <c r="J1627" t="str">
        <f t="shared" si="51"/>
        <v>T78.3XXA, J96.01, E87.2, I74.2, N18.6, I12.0, R00.1, T82.868A, T88.6XXA, T81.30XA, I50.32</v>
      </c>
      <c r="K1627" s="33" t="str">
        <f t="shared" si="52"/>
        <v/>
      </c>
    </row>
    <row r="1628" spans="1:11" x14ac:dyDescent="0.25">
      <c r="A1628" s="17" t="s">
        <v>536</v>
      </c>
      <c r="B1628" s="17" t="s">
        <v>537</v>
      </c>
      <c r="C1628" s="18">
        <v>42282</v>
      </c>
      <c r="D1628" s="18">
        <v>42291</v>
      </c>
      <c r="E1628" s="21">
        <v>9</v>
      </c>
      <c r="F1628" s="17" t="s">
        <v>3476</v>
      </c>
      <c r="G1628" s="17" t="s">
        <v>3477</v>
      </c>
      <c r="H1628" s="16">
        <v>12</v>
      </c>
      <c r="I1628" s="17" t="s">
        <v>3237</v>
      </c>
      <c r="J1628" t="str">
        <f t="shared" si="51"/>
        <v>T78.3XXA, J96.01, E87.2, I74.2, N18.6, I12.0, R00.1, T82.868A, T88.6XXA, T81.30XA, I50.32, D63.1</v>
      </c>
      <c r="K1628" s="33" t="str">
        <f t="shared" si="52"/>
        <v/>
      </c>
    </row>
    <row r="1629" spans="1:11" x14ac:dyDescent="0.25">
      <c r="A1629" s="17" t="s">
        <v>536</v>
      </c>
      <c r="B1629" s="17" t="s">
        <v>537</v>
      </c>
      <c r="C1629" s="18">
        <v>42282</v>
      </c>
      <c r="D1629" s="18">
        <v>42291</v>
      </c>
      <c r="E1629" s="21">
        <v>9</v>
      </c>
      <c r="F1629" s="17" t="s">
        <v>3320</v>
      </c>
      <c r="G1629" s="17" t="s">
        <v>3321</v>
      </c>
      <c r="H1629" s="16">
        <v>13</v>
      </c>
      <c r="I1629" s="17" t="s">
        <v>3237</v>
      </c>
      <c r="J1629" t="str">
        <f t="shared" si="51"/>
        <v>T78.3XXA, J96.01, E87.2, I74.2, N18.6, I12.0, R00.1, T82.868A, T88.6XXA, T81.30XA, I50.32, D63.1, G47.33</v>
      </c>
      <c r="K1629" s="33" t="str">
        <f t="shared" si="52"/>
        <v/>
      </c>
    </row>
    <row r="1630" spans="1:11" x14ac:dyDescent="0.25">
      <c r="A1630" s="17" t="s">
        <v>536</v>
      </c>
      <c r="B1630" s="17" t="s">
        <v>537</v>
      </c>
      <c r="C1630" s="18">
        <v>42282</v>
      </c>
      <c r="D1630" s="18">
        <v>42291</v>
      </c>
      <c r="E1630" s="21">
        <v>9</v>
      </c>
      <c r="F1630" s="17" t="s">
        <v>3238</v>
      </c>
      <c r="G1630" s="17" t="s">
        <v>3239</v>
      </c>
      <c r="H1630" s="16">
        <v>14</v>
      </c>
      <c r="I1630" s="17" t="s">
        <v>3237</v>
      </c>
      <c r="J1630" t="str">
        <f t="shared" si="51"/>
        <v>T78.3XXA, J96.01, E87.2, I74.2, N18.6, I12.0, R00.1, T82.868A, T88.6XXA, T81.30XA, I50.32, D63.1, G47.33, E78.5</v>
      </c>
      <c r="K1630" s="33" t="str">
        <f t="shared" si="52"/>
        <v/>
      </c>
    </row>
    <row r="1631" spans="1:11" x14ac:dyDescent="0.25">
      <c r="A1631" s="17" t="s">
        <v>536</v>
      </c>
      <c r="B1631" s="17" t="s">
        <v>537</v>
      </c>
      <c r="C1631" s="18">
        <v>42282</v>
      </c>
      <c r="D1631" s="18">
        <v>42291</v>
      </c>
      <c r="E1631" s="21">
        <v>9</v>
      </c>
      <c r="F1631" s="17" t="s">
        <v>3512</v>
      </c>
      <c r="G1631" s="17" t="s">
        <v>3513</v>
      </c>
      <c r="H1631" s="16">
        <v>15</v>
      </c>
      <c r="I1631" s="17" t="s">
        <v>13</v>
      </c>
      <c r="J1631" t="str">
        <f t="shared" si="51"/>
        <v>T78.3XXA, J96.01, E87.2, I74.2, N18.6, I12.0, R00.1, T82.868A, T88.6XXA, T81.30XA, I50.32, D63.1, G47.33, E78.5, Z99.2</v>
      </c>
      <c r="K1631" s="33" t="str">
        <f t="shared" si="52"/>
        <v/>
      </c>
    </row>
    <row r="1632" spans="1:11" x14ac:dyDescent="0.25">
      <c r="A1632" s="17" t="s">
        <v>536</v>
      </c>
      <c r="B1632" s="17" t="s">
        <v>537</v>
      </c>
      <c r="C1632" s="18">
        <v>42282</v>
      </c>
      <c r="D1632" s="18">
        <v>42291</v>
      </c>
      <c r="E1632" s="21">
        <v>9</v>
      </c>
      <c r="F1632" s="17" t="s">
        <v>3990</v>
      </c>
      <c r="G1632" s="17" t="s">
        <v>3991</v>
      </c>
      <c r="H1632" s="16">
        <v>16</v>
      </c>
      <c r="I1632" s="17" t="s">
        <v>3237</v>
      </c>
      <c r="J1632" t="str">
        <f t="shared" si="51"/>
        <v>T78.3XXA, J96.01, E87.2, I74.2, N18.6, I12.0, R00.1, T82.868A, T88.6XXA, T81.30XA, I50.32, D63.1, G47.33, E78.5, Z99.2, T50.8X5A</v>
      </c>
      <c r="K1632" s="33" t="str">
        <f t="shared" si="52"/>
        <v/>
      </c>
    </row>
    <row r="1633" spans="1:11" x14ac:dyDescent="0.25">
      <c r="A1633" s="17" t="s">
        <v>536</v>
      </c>
      <c r="B1633" s="17" t="s">
        <v>537</v>
      </c>
      <c r="C1633" s="18">
        <v>42282</v>
      </c>
      <c r="D1633" s="18">
        <v>42291</v>
      </c>
      <c r="E1633" s="21">
        <v>9</v>
      </c>
      <c r="F1633" s="17" t="s">
        <v>3761</v>
      </c>
      <c r="G1633" s="17" t="s">
        <v>3762</v>
      </c>
      <c r="H1633" s="16">
        <v>17</v>
      </c>
      <c r="I1633" s="17" t="s">
        <v>3237</v>
      </c>
      <c r="J1633" t="str">
        <f t="shared" si="51"/>
        <v>T78.3XXA, J96.01, E87.2, I74.2, N18.6, I12.0, R00.1, T82.868A, T88.6XXA, T81.30XA, I50.32, D63.1, G47.33, E78.5, Z99.2, T50.8X5A, Y83.8</v>
      </c>
      <c r="K1633" s="33" t="str">
        <f t="shared" si="52"/>
        <v/>
      </c>
    </row>
    <row r="1634" spans="1:11" x14ac:dyDescent="0.25">
      <c r="A1634" s="17" t="s">
        <v>536</v>
      </c>
      <c r="B1634" s="17" t="s">
        <v>537</v>
      </c>
      <c r="C1634" s="18">
        <v>42282</v>
      </c>
      <c r="D1634" s="18">
        <v>42291</v>
      </c>
      <c r="E1634" s="21">
        <v>9</v>
      </c>
      <c r="F1634" s="17" t="s">
        <v>3996</v>
      </c>
      <c r="G1634" s="17" t="s">
        <v>3997</v>
      </c>
      <c r="H1634" s="16">
        <v>18</v>
      </c>
      <c r="I1634" s="17" t="s">
        <v>13</v>
      </c>
      <c r="J1634" t="str">
        <f t="shared" si="51"/>
        <v>T78.3XXA, J96.01, E87.2, I74.2, N18.6, I12.0, R00.1, T82.868A, T88.6XXA, T81.30XA, I50.32, D63.1, G47.33, E78.5, Z99.2, T50.8X5A, Y83.8, Y92.234</v>
      </c>
      <c r="K1634" s="33" t="str">
        <f t="shared" si="52"/>
        <v/>
      </c>
    </row>
    <row r="1635" spans="1:11" x14ac:dyDescent="0.25">
      <c r="A1635" s="17" t="s">
        <v>536</v>
      </c>
      <c r="B1635" s="17" t="s">
        <v>537</v>
      </c>
      <c r="C1635" s="18">
        <v>42282</v>
      </c>
      <c r="D1635" s="18">
        <v>42291</v>
      </c>
      <c r="E1635" s="21">
        <v>9</v>
      </c>
      <c r="F1635" s="17" t="s">
        <v>3283</v>
      </c>
      <c r="G1635" s="17" t="s">
        <v>467</v>
      </c>
      <c r="H1635" s="16">
        <v>19</v>
      </c>
      <c r="I1635" s="17" t="s">
        <v>3237</v>
      </c>
      <c r="J1635" t="str">
        <f t="shared" si="51"/>
        <v>T78.3XXA, J96.01, E87.2, I74.2, N18.6, I12.0, R00.1, T82.868A, T88.6XXA, T81.30XA, I50.32, D63.1, G47.33, E78.5, Z99.2, T50.8X5A, Y83.8, Y92.234, I25.10</v>
      </c>
      <c r="K1635" s="33" t="str">
        <f t="shared" si="52"/>
        <v/>
      </c>
    </row>
    <row r="1636" spans="1:11" x14ac:dyDescent="0.25">
      <c r="A1636" s="17" t="s">
        <v>536</v>
      </c>
      <c r="B1636" s="17" t="s">
        <v>537</v>
      </c>
      <c r="C1636" s="18">
        <v>42282</v>
      </c>
      <c r="D1636" s="18">
        <v>42291</v>
      </c>
      <c r="E1636" s="21">
        <v>9</v>
      </c>
      <c r="F1636" s="17" t="s">
        <v>2080</v>
      </c>
      <c r="G1636" s="17" t="s">
        <v>2081</v>
      </c>
      <c r="H1636" s="16">
        <v>20</v>
      </c>
      <c r="I1636" s="17" t="s">
        <v>3237</v>
      </c>
      <c r="J1636" t="str">
        <f t="shared" si="51"/>
        <v>T78.3XXA, J96.01, E87.2, I74.2, N18.6, I12.0, R00.1, T82.868A, T88.6XXA, T81.30XA, I50.32, D63.1, G47.33, E78.5, Z99.2, T50.8X5A, Y83.8, Y92.234, I25.10, E11.21</v>
      </c>
      <c r="K1636" s="33" t="str">
        <f t="shared" si="52"/>
        <v/>
      </c>
    </row>
    <row r="1637" spans="1:11" x14ac:dyDescent="0.25">
      <c r="A1637" s="17" t="s">
        <v>536</v>
      </c>
      <c r="B1637" s="17" t="s">
        <v>537</v>
      </c>
      <c r="C1637" s="18">
        <v>42282</v>
      </c>
      <c r="D1637" s="18">
        <v>42291</v>
      </c>
      <c r="E1637" s="21">
        <v>9</v>
      </c>
      <c r="F1637" s="17" t="s">
        <v>3344</v>
      </c>
      <c r="G1637" s="17" t="s">
        <v>3345</v>
      </c>
      <c r="H1637" s="16">
        <v>21</v>
      </c>
      <c r="I1637" s="17" t="s">
        <v>13</v>
      </c>
      <c r="J1637" t="str">
        <f t="shared" si="51"/>
        <v>T78.3XXA, J96.01, E87.2, I74.2, N18.6, I12.0, R00.1, T82.868A, T88.6XXA, T81.30XA, I50.32, D63.1, G47.33, E78.5, Z99.2, T50.8X5A, Y83.8, Y92.234, I25.10, E11.21, Z79.4</v>
      </c>
      <c r="K1637" s="33" t="str">
        <f t="shared" si="52"/>
        <v/>
      </c>
    </row>
    <row r="1638" spans="1:11" x14ac:dyDescent="0.25">
      <c r="A1638" s="17" t="s">
        <v>536</v>
      </c>
      <c r="B1638" s="17" t="s">
        <v>537</v>
      </c>
      <c r="C1638" s="18">
        <v>42282</v>
      </c>
      <c r="D1638" s="18">
        <v>42291</v>
      </c>
      <c r="E1638" s="21">
        <v>9</v>
      </c>
      <c r="F1638" s="17" t="s">
        <v>3472</v>
      </c>
      <c r="G1638" s="17" t="s">
        <v>3473</v>
      </c>
      <c r="H1638" s="16">
        <v>22</v>
      </c>
      <c r="I1638" s="17" t="s">
        <v>13</v>
      </c>
      <c r="J1638" t="str">
        <f t="shared" si="51"/>
        <v>T78.3XXA, J96.01, E87.2, I74.2, N18.6, I12.0, R00.1, T82.868A, T88.6XXA, T81.30XA, I50.32, D63.1, G47.33, E78.5, Z99.2, T50.8X5A, Y83.8, Y92.234, I25.10, E11.21, Z79.4, Z88.0</v>
      </c>
      <c r="K1638" s="33" t="str">
        <f t="shared" si="52"/>
        <v/>
      </c>
    </row>
    <row r="1639" spans="1:11" x14ac:dyDescent="0.25">
      <c r="A1639" s="17" t="s">
        <v>536</v>
      </c>
      <c r="B1639" s="17" t="s">
        <v>537</v>
      </c>
      <c r="C1639" s="18">
        <v>42282</v>
      </c>
      <c r="D1639" s="18">
        <v>42291</v>
      </c>
      <c r="E1639" s="21">
        <v>9</v>
      </c>
      <c r="F1639" s="17" t="s">
        <v>3998</v>
      </c>
      <c r="G1639" s="17" t="s">
        <v>3999</v>
      </c>
      <c r="H1639" s="16">
        <v>23</v>
      </c>
      <c r="I1639" s="17" t="s">
        <v>13</v>
      </c>
      <c r="J1639" t="str">
        <f t="shared" si="51"/>
        <v>T78.3XXA, J96.01, E87.2, I74.2, N18.6, I12.0, R00.1, T82.868A, T88.6XXA, T81.30XA, I50.32, D63.1, G47.33, E78.5, Z99.2, T50.8X5A, Y83.8, Y92.234, I25.10, E11.21, Z79.4, Z88.0, Z86.19</v>
      </c>
      <c r="K1639" s="33" t="str">
        <f t="shared" si="52"/>
        <v/>
      </c>
    </row>
    <row r="1640" spans="1:11" x14ac:dyDescent="0.25">
      <c r="A1640" s="17" t="s">
        <v>536</v>
      </c>
      <c r="B1640" s="17" t="s">
        <v>537</v>
      </c>
      <c r="C1640" s="18">
        <v>42282</v>
      </c>
      <c r="D1640" s="18">
        <v>42291</v>
      </c>
      <c r="E1640" s="21">
        <v>9</v>
      </c>
      <c r="F1640" s="17" t="s">
        <v>3474</v>
      </c>
      <c r="G1640" s="17" t="s">
        <v>3475</v>
      </c>
      <c r="H1640" s="16">
        <v>24</v>
      </c>
      <c r="I1640" s="17" t="s">
        <v>13</v>
      </c>
      <c r="J1640" t="str">
        <f t="shared" si="51"/>
        <v>T78.3XXA, J96.01, E87.2, I74.2, N18.6, I12.0, R00.1, T82.868A, T88.6XXA, T81.30XA, I50.32, D63.1, G47.33, E78.5, Z99.2, T50.8X5A, Y83.8, Y92.234, I25.10, E11.21, Z79.4, Z88.0, Z86.19, Z88.2</v>
      </c>
      <c r="K1640" s="33" t="str">
        <f t="shared" si="52"/>
        <v/>
      </c>
    </row>
    <row r="1641" spans="1:11" x14ac:dyDescent="0.25">
      <c r="A1641" s="17" t="s">
        <v>536</v>
      </c>
      <c r="B1641" s="17" t="s">
        <v>537</v>
      </c>
      <c r="C1641" s="18">
        <v>42282</v>
      </c>
      <c r="D1641" s="18">
        <v>42291</v>
      </c>
      <c r="E1641" s="21">
        <v>9</v>
      </c>
      <c r="F1641" s="17" t="s">
        <v>3647</v>
      </c>
      <c r="G1641" s="17" t="s">
        <v>3648</v>
      </c>
      <c r="H1641" s="16">
        <v>25</v>
      </c>
      <c r="I1641" s="17" t="s">
        <v>13</v>
      </c>
      <c r="J1641" t="str">
        <f t="shared" si="51"/>
        <v>T78.3XXA, J96.01, E87.2, I74.2, N18.6, I12.0, R00.1, T82.868A, T88.6XXA, T81.30XA, I50.32, D63.1, G47.33, E78.5, Z99.2, T50.8X5A, Y83.8, Y92.234, I25.10, E11.21, Z79.4, Z88.0, Z86.19, Z88.2, Z82.49</v>
      </c>
      <c r="K1641" s="33" t="str">
        <f t="shared" si="52"/>
        <v>Last</v>
      </c>
    </row>
    <row r="1642" spans="1:11" x14ac:dyDescent="0.25">
      <c r="A1642" s="17" t="s">
        <v>536</v>
      </c>
      <c r="B1642" s="17" t="s">
        <v>543</v>
      </c>
      <c r="C1642" s="18">
        <v>42367</v>
      </c>
      <c r="D1642" s="18">
        <v>42369</v>
      </c>
      <c r="E1642" s="21">
        <v>2</v>
      </c>
      <c r="F1642" s="17" t="s">
        <v>22</v>
      </c>
      <c r="G1642" s="17" t="s">
        <v>23</v>
      </c>
      <c r="H1642" s="16">
        <v>1</v>
      </c>
      <c r="I1642" s="17" t="s">
        <v>3237</v>
      </c>
      <c r="J1642" t="str">
        <f t="shared" si="51"/>
        <v>A41.9</v>
      </c>
      <c r="K1642" s="33" t="str">
        <f t="shared" si="52"/>
        <v/>
      </c>
    </row>
    <row r="1643" spans="1:11" x14ac:dyDescent="0.25">
      <c r="A1643" s="17" t="s">
        <v>536</v>
      </c>
      <c r="B1643" s="17" t="s">
        <v>543</v>
      </c>
      <c r="C1643" s="18">
        <v>42367</v>
      </c>
      <c r="D1643" s="18">
        <v>42369</v>
      </c>
      <c r="E1643" s="21">
        <v>2</v>
      </c>
      <c r="F1643" s="17" t="s">
        <v>1630</v>
      </c>
      <c r="G1643" s="17" t="s">
        <v>1631</v>
      </c>
      <c r="H1643" s="16">
        <v>2</v>
      </c>
      <c r="I1643" s="17" t="s">
        <v>3237</v>
      </c>
      <c r="J1643" t="str">
        <f t="shared" si="51"/>
        <v>A41.9, N18.6</v>
      </c>
      <c r="K1643" s="33" t="str">
        <f t="shared" si="52"/>
        <v/>
      </c>
    </row>
    <row r="1644" spans="1:11" x14ac:dyDescent="0.25">
      <c r="A1644" s="17" t="s">
        <v>536</v>
      </c>
      <c r="B1644" s="17" t="s">
        <v>543</v>
      </c>
      <c r="C1644" s="18">
        <v>42367</v>
      </c>
      <c r="D1644" s="18">
        <v>42369</v>
      </c>
      <c r="E1644" s="21">
        <v>2</v>
      </c>
      <c r="F1644" s="17" t="s">
        <v>3275</v>
      </c>
      <c r="G1644" s="17" t="s">
        <v>3276</v>
      </c>
      <c r="H1644" s="16">
        <v>3</v>
      </c>
      <c r="I1644" s="17" t="s">
        <v>3237</v>
      </c>
      <c r="J1644" t="str">
        <f t="shared" si="51"/>
        <v>A41.9, N18.6, R65.20</v>
      </c>
      <c r="K1644" s="33" t="str">
        <f t="shared" si="52"/>
        <v/>
      </c>
    </row>
    <row r="1645" spans="1:11" x14ac:dyDescent="0.25">
      <c r="A1645" s="17" t="s">
        <v>536</v>
      </c>
      <c r="B1645" s="17" t="s">
        <v>543</v>
      </c>
      <c r="C1645" s="18">
        <v>42367</v>
      </c>
      <c r="D1645" s="18">
        <v>42369</v>
      </c>
      <c r="E1645" s="21">
        <v>2</v>
      </c>
      <c r="F1645" s="17" t="s">
        <v>839</v>
      </c>
      <c r="G1645" s="17" t="s">
        <v>840</v>
      </c>
      <c r="H1645" s="16">
        <v>4</v>
      </c>
      <c r="I1645" s="17" t="s">
        <v>3237</v>
      </c>
      <c r="J1645" t="str">
        <f t="shared" si="51"/>
        <v>A41.9, N18.6, R65.20, I12.0</v>
      </c>
      <c r="K1645" s="33" t="str">
        <f t="shared" si="52"/>
        <v/>
      </c>
    </row>
    <row r="1646" spans="1:11" x14ac:dyDescent="0.25">
      <c r="A1646" s="17" t="s">
        <v>536</v>
      </c>
      <c r="B1646" s="17" t="s">
        <v>543</v>
      </c>
      <c r="C1646" s="18">
        <v>42367</v>
      </c>
      <c r="D1646" s="18">
        <v>42369</v>
      </c>
      <c r="E1646" s="21">
        <v>2</v>
      </c>
      <c r="F1646" s="17" t="s">
        <v>3579</v>
      </c>
      <c r="G1646" s="17" t="s">
        <v>3580</v>
      </c>
      <c r="H1646" s="16">
        <v>5</v>
      </c>
      <c r="I1646" s="17" t="s">
        <v>3237</v>
      </c>
      <c r="J1646" t="str">
        <f t="shared" si="51"/>
        <v>A41.9, N18.6, R65.20, I12.0, I50.30</v>
      </c>
      <c r="K1646" s="33" t="str">
        <f t="shared" si="52"/>
        <v/>
      </c>
    </row>
    <row r="1647" spans="1:11" x14ac:dyDescent="0.25">
      <c r="A1647" s="17" t="s">
        <v>536</v>
      </c>
      <c r="B1647" s="17" t="s">
        <v>543</v>
      </c>
      <c r="C1647" s="18">
        <v>42367</v>
      </c>
      <c r="D1647" s="18">
        <v>42369</v>
      </c>
      <c r="E1647" s="21">
        <v>2</v>
      </c>
      <c r="F1647" s="17" t="s">
        <v>4000</v>
      </c>
      <c r="G1647" s="17" t="s">
        <v>4001</v>
      </c>
      <c r="H1647" s="16">
        <v>6</v>
      </c>
      <c r="I1647" s="17" t="s">
        <v>3331</v>
      </c>
      <c r="J1647" t="str">
        <f t="shared" si="51"/>
        <v>A41.9, N18.6, R65.20, I12.0, I50.30, T82.898A</v>
      </c>
      <c r="K1647" s="33" t="str">
        <f t="shared" si="52"/>
        <v/>
      </c>
    </row>
    <row r="1648" spans="1:11" x14ac:dyDescent="0.25">
      <c r="A1648" s="17" t="s">
        <v>536</v>
      </c>
      <c r="B1648" s="17" t="s">
        <v>543</v>
      </c>
      <c r="C1648" s="18">
        <v>42367</v>
      </c>
      <c r="D1648" s="18">
        <v>42369</v>
      </c>
      <c r="E1648" s="21">
        <v>2</v>
      </c>
      <c r="F1648" s="17" t="s">
        <v>3238</v>
      </c>
      <c r="G1648" s="17" t="s">
        <v>3239</v>
      </c>
      <c r="H1648" s="16">
        <v>7</v>
      </c>
      <c r="I1648" s="17" t="s">
        <v>3237</v>
      </c>
      <c r="J1648" t="str">
        <f t="shared" si="51"/>
        <v>A41.9, N18.6, R65.20, I12.0, I50.30, T82.898A, E78.5</v>
      </c>
      <c r="K1648" s="33" t="str">
        <f t="shared" si="52"/>
        <v/>
      </c>
    </row>
    <row r="1649" spans="1:11" x14ac:dyDescent="0.25">
      <c r="A1649" s="17" t="s">
        <v>536</v>
      </c>
      <c r="B1649" s="17" t="s">
        <v>543</v>
      </c>
      <c r="C1649" s="18">
        <v>42367</v>
      </c>
      <c r="D1649" s="18">
        <v>42369</v>
      </c>
      <c r="E1649" s="21">
        <v>2</v>
      </c>
      <c r="F1649" s="17" t="s">
        <v>3267</v>
      </c>
      <c r="G1649" s="17" t="s">
        <v>3268</v>
      </c>
      <c r="H1649" s="16">
        <v>8</v>
      </c>
      <c r="I1649" s="17" t="s">
        <v>3237</v>
      </c>
      <c r="J1649" t="str">
        <f t="shared" si="51"/>
        <v>A41.9, N18.6, R65.20, I12.0, I50.30, T82.898A, E78.5, E11.9</v>
      </c>
      <c r="K1649" s="33" t="str">
        <f t="shared" si="52"/>
        <v/>
      </c>
    </row>
    <row r="1650" spans="1:11" x14ac:dyDescent="0.25">
      <c r="A1650" s="17" t="s">
        <v>536</v>
      </c>
      <c r="B1650" s="17" t="s">
        <v>543</v>
      </c>
      <c r="C1650" s="18">
        <v>42367</v>
      </c>
      <c r="D1650" s="18">
        <v>42369</v>
      </c>
      <c r="E1650" s="21">
        <v>2</v>
      </c>
      <c r="F1650" s="17" t="s">
        <v>188</v>
      </c>
      <c r="G1650" s="17" t="s">
        <v>189</v>
      </c>
      <c r="H1650" s="16">
        <v>9</v>
      </c>
      <c r="I1650" s="17" t="s">
        <v>3237</v>
      </c>
      <c r="J1650" t="str">
        <f t="shared" si="51"/>
        <v>A41.9, N18.6, R65.20, I12.0, I50.30, T82.898A, E78.5, E11.9, I50.9</v>
      </c>
      <c r="K1650" s="33" t="str">
        <f t="shared" si="52"/>
        <v/>
      </c>
    </row>
    <row r="1651" spans="1:11" x14ac:dyDescent="0.25">
      <c r="A1651" s="17" t="s">
        <v>536</v>
      </c>
      <c r="B1651" s="17" t="s">
        <v>543</v>
      </c>
      <c r="C1651" s="18">
        <v>42367</v>
      </c>
      <c r="D1651" s="18">
        <v>42369</v>
      </c>
      <c r="E1651" s="21">
        <v>2</v>
      </c>
      <c r="F1651" s="17" t="s">
        <v>1842</v>
      </c>
      <c r="G1651" s="17" t="s">
        <v>1843</v>
      </c>
      <c r="H1651" s="16">
        <v>10</v>
      </c>
      <c r="I1651" s="17" t="s">
        <v>3237</v>
      </c>
      <c r="J1651" t="str">
        <f t="shared" si="51"/>
        <v>A41.9, N18.6, R65.20, I12.0, I50.30, T82.898A, E78.5, E11.9, I50.9, J44.9</v>
      </c>
      <c r="K1651" s="33" t="str">
        <f t="shared" si="52"/>
        <v/>
      </c>
    </row>
    <row r="1652" spans="1:11" x14ac:dyDescent="0.25">
      <c r="A1652" s="17" t="s">
        <v>536</v>
      </c>
      <c r="B1652" s="17" t="s">
        <v>543</v>
      </c>
      <c r="C1652" s="18">
        <v>42367</v>
      </c>
      <c r="D1652" s="18">
        <v>42369</v>
      </c>
      <c r="E1652" s="21">
        <v>2</v>
      </c>
      <c r="F1652" s="17" t="s">
        <v>2080</v>
      </c>
      <c r="G1652" s="17" t="s">
        <v>2081</v>
      </c>
      <c r="H1652" s="16">
        <v>11</v>
      </c>
      <c r="I1652" s="17" t="s">
        <v>3237</v>
      </c>
      <c r="J1652" t="str">
        <f t="shared" si="51"/>
        <v>A41.9, N18.6, R65.20, I12.0, I50.30, T82.898A, E78.5, E11.9, I50.9, J44.9, E11.21</v>
      </c>
      <c r="K1652" s="33" t="str">
        <f t="shared" si="52"/>
        <v/>
      </c>
    </row>
    <row r="1653" spans="1:11" x14ac:dyDescent="0.25">
      <c r="A1653" s="17" t="s">
        <v>536</v>
      </c>
      <c r="B1653" s="17" t="s">
        <v>543</v>
      </c>
      <c r="C1653" s="18">
        <v>42367</v>
      </c>
      <c r="D1653" s="18">
        <v>42369</v>
      </c>
      <c r="E1653" s="21">
        <v>2</v>
      </c>
      <c r="F1653" s="17" t="s">
        <v>934</v>
      </c>
      <c r="G1653" s="17" t="s">
        <v>935</v>
      </c>
      <c r="H1653" s="16">
        <v>12</v>
      </c>
      <c r="I1653" s="17" t="s">
        <v>3237</v>
      </c>
      <c r="J1653" t="str">
        <f t="shared" si="51"/>
        <v>A41.9, N18.6, R65.20, I12.0, I50.30, T82.898A, E78.5, E11.9, I50.9, J44.9, E11.21, E87.6</v>
      </c>
      <c r="K1653" s="33" t="str">
        <f t="shared" si="52"/>
        <v/>
      </c>
    </row>
    <row r="1654" spans="1:11" x14ac:dyDescent="0.25">
      <c r="A1654" s="17" t="s">
        <v>536</v>
      </c>
      <c r="B1654" s="17" t="s">
        <v>543</v>
      </c>
      <c r="C1654" s="18">
        <v>42367</v>
      </c>
      <c r="D1654" s="18">
        <v>42369</v>
      </c>
      <c r="E1654" s="21">
        <v>2</v>
      </c>
      <c r="F1654" s="17" t="s">
        <v>3283</v>
      </c>
      <c r="G1654" s="17" t="s">
        <v>467</v>
      </c>
      <c r="H1654" s="16">
        <v>13</v>
      </c>
      <c r="I1654" s="17" t="s">
        <v>3237</v>
      </c>
      <c r="J1654" t="str">
        <f t="shared" si="51"/>
        <v>A41.9, N18.6, R65.20, I12.0, I50.30, T82.898A, E78.5, E11.9, I50.9, J44.9, E11.21, E87.6, I25.10</v>
      </c>
      <c r="K1654" s="33" t="str">
        <f t="shared" si="52"/>
        <v/>
      </c>
    </row>
    <row r="1655" spans="1:11" x14ac:dyDescent="0.25">
      <c r="A1655" s="17" t="s">
        <v>536</v>
      </c>
      <c r="B1655" s="17" t="s">
        <v>543</v>
      </c>
      <c r="C1655" s="18">
        <v>42367</v>
      </c>
      <c r="D1655" s="18">
        <v>42369</v>
      </c>
      <c r="E1655" s="21">
        <v>2</v>
      </c>
      <c r="F1655" s="17" t="s">
        <v>3320</v>
      </c>
      <c r="G1655" s="17" t="s">
        <v>3321</v>
      </c>
      <c r="H1655" s="16">
        <v>14</v>
      </c>
      <c r="I1655" s="17" t="s">
        <v>3237</v>
      </c>
      <c r="J1655" t="str">
        <f t="shared" si="51"/>
        <v>A41.9, N18.6, R65.20, I12.0, I50.30, T82.898A, E78.5, E11.9, I50.9, J44.9, E11.21, E87.6, I25.10, G47.33</v>
      </c>
      <c r="K1655" s="33" t="str">
        <f t="shared" si="52"/>
        <v/>
      </c>
    </row>
    <row r="1656" spans="1:11" x14ac:dyDescent="0.25">
      <c r="A1656" s="17" t="s">
        <v>536</v>
      </c>
      <c r="B1656" s="17" t="s">
        <v>543</v>
      </c>
      <c r="C1656" s="18">
        <v>42367</v>
      </c>
      <c r="D1656" s="18">
        <v>42369</v>
      </c>
      <c r="E1656" s="21">
        <v>2</v>
      </c>
      <c r="F1656" s="17" t="s">
        <v>3344</v>
      </c>
      <c r="G1656" s="17" t="s">
        <v>3345</v>
      </c>
      <c r="H1656" s="16">
        <v>15</v>
      </c>
      <c r="I1656" s="17" t="s">
        <v>13</v>
      </c>
      <c r="J1656" t="str">
        <f t="shared" si="51"/>
        <v>A41.9, N18.6, R65.20, I12.0, I50.30, T82.898A, E78.5, E11.9, I50.9, J44.9, E11.21, E87.6, I25.10, G47.33, Z79.4</v>
      </c>
      <c r="K1656" s="33" t="str">
        <f t="shared" si="52"/>
        <v/>
      </c>
    </row>
    <row r="1657" spans="1:11" x14ac:dyDescent="0.25">
      <c r="A1657" s="17" t="s">
        <v>536</v>
      </c>
      <c r="B1657" s="17" t="s">
        <v>543</v>
      </c>
      <c r="C1657" s="18">
        <v>42367</v>
      </c>
      <c r="D1657" s="18">
        <v>42369</v>
      </c>
      <c r="E1657" s="21">
        <v>2</v>
      </c>
      <c r="F1657" s="17" t="s">
        <v>3472</v>
      </c>
      <c r="G1657" s="17" t="s">
        <v>3473</v>
      </c>
      <c r="H1657" s="16">
        <v>16</v>
      </c>
      <c r="I1657" s="17" t="s">
        <v>13</v>
      </c>
      <c r="J1657" t="str">
        <f t="shared" si="51"/>
        <v>A41.9, N18.6, R65.20, I12.0, I50.30, T82.898A, E78.5, E11.9, I50.9, J44.9, E11.21, E87.6, I25.10, G47.33, Z79.4, Z88.0</v>
      </c>
      <c r="K1657" s="33" t="str">
        <f t="shared" si="52"/>
        <v/>
      </c>
    </row>
    <row r="1658" spans="1:11" x14ac:dyDescent="0.25">
      <c r="A1658" s="17" t="s">
        <v>536</v>
      </c>
      <c r="B1658" s="17" t="s">
        <v>543</v>
      </c>
      <c r="C1658" s="18">
        <v>42367</v>
      </c>
      <c r="D1658" s="18">
        <v>42369</v>
      </c>
      <c r="E1658" s="21">
        <v>2</v>
      </c>
      <c r="F1658" s="17" t="s">
        <v>3544</v>
      </c>
      <c r="G1658" s="17" t="s">
        <v>3545</v>
      </c>
      <c r="H1658" s="16">
        <v>17</v>
      </c>
      <c r="I1658" s="17" t="s">
        <v>13</v>
      </c>
      <c r="J1658" t="str">
        <f t="shared" si="51"/>
        <v>A41.9, N18.6, R65.20, I12.0, I50.30, T82.898A, E78.5, E11.9, I50.9, J44.9, E11.21, E87.6, I25.10, G47.33, Z79.4, Z88.0, Z88.6</v>
      </c>
      <c r="K1658" s="33" t="str">
        <f t="shared" si="52"/>
        <v/>
      </c>
    </row>
    <row r="1659" spans="1:11" x14ac:dyDescent="0.25">
      <c r="A1659" s="17" t="s">
        <v>536</v>
      </c>
      <c r="B1659" s="17" t="s">
        <v>543</v>
      </c>
      <c r="C1659" s="18">
        <v>42367</v>
      </c>
      <c r="D1659" s="18">
        <v>42369</v>
      </c>
      <c r="E1659" s="21">
        <v>2</v>
      </c>
      <c r="F1659" s="17" t="s">
        <v>3474</v>
      </c>
      <c r="G1659" s="17" t="s">
        <v>3475</v>
      </c>
      <c r="H1659" s="16">
        <v>18</v>
      </c>
      <c r="I1659" s="17" t="s">
        <v>13</v>
      </c>
      <c r="J1659" t="str">
        <f t="shared" si="51"/>
        <v>A41.9, N18.6, R65.20, I12.0, I50.30, T82.898A, E78.5, E11.9, I50.9, J44.9, E11.21, E87.6, I25.10, G47.33, Z79.4, Z88.0, Z88.6, Z88.2</v>
      </c>
      <c r="K1659" s="33" t="str">
        <f t="shared" si="52"/>
        <v/>
      </c>
    </row>
    <row r="1660" spans="1:11" x14ac:dyDescent="0.25">
      <c r="A1660" s="17" t="s">
        <v>536</v>
      </c>
      <c r="B1660" s="17" t="s">
        <v>543</v>
      </c>
      <c r="C1660" s="18">
        <v>42367</v>
      </c>
      <c r="D1660" s="18">
        <v>42369</v>
      </c>
      <c r="E1660" s="21">
        <v>2</v>
      </c>
      <c r="F1660" s="17" t="s">
        <v>3265</v>
      </c>
      <c r="G1660" s="17" t="s">
        <v>3266</v>
      </c>
      <c r="H1660" s="16">
        <v>19</v>
      </c>
      <c r="I1660" s="17" t="s">
        <v>13</v>
      </c>
      <c r="J1660" t="str">
        <f t="shared" si="51"/>
        <v>A41.9, N18.6, R65.20, I12.0, I50.30, T82.898A, E78.5, E11.9, I50.9, J44.9, E11.21, E87.6, I25.10, G47.33, Z79.4, Z88.0, Z88.6, Z88.2, Z87.891</v>
      </c>
      <c r="K1660" s="33" t="str">
        <f t="shared" si="52"/>
        <v/>
      </c>
    </row>
    <row r="1661" spans="1:11" x14ac:dyDescent="0.25">
      <c r="A1661" s="17" t="s">
        <v>536</v>
      </c>
      <c r="B1661" s="17" t="s">
        <v>543</v>
      </c>
      <c r="C1661" s="18">
        <v>42367</v>
      </c>
      <c r="D1661" s="18">
        <v>42369</v>
      </c>
      <c r="E1661" s="21">
        <v>2</v>
      </c>
      <c r="F1661" s="17" t="s">
        <v>3512</v>
      </c>
      <c r="G1661" s="17" t="s">
        <v>3513</v>
      </c>
      <c r="H1661" s="16">
        <v>20</v>
      </c>
      <c r="I1661" s="17" t="s">
        <v>13</v>
      </c>
      <c r="J1661" t="str">
        <f t="shared" si="51"/>
        <v>A41.9, N18.6, R65.20, I12.0, I50.30, T82.898A, E78.5, E11.9, I50.9, J44.9, E11.21, E87.6, I25.10, G47.33, Z79.4, Z88.0, Z88.6, Z88.2, Z87.891, Z99.2</v>
      </c>
      <c r="K1661" s="33" t="str">
        <f t="shared" si="52"/>
        <v>Last</v>
      </c>
    </row>
    <row r="1662" spans="1:11" x14ac:dyDescent="0.25">
      <c r="A1662" s="17" t="s">
        <v>536</v>
      </c>
      <c r="B1662" s="17" t="s">
        <v>544</v>
      </c>
      <c r="C1662" s="18">
        <v>42397</v>
      </c>
      <c r="D1662" s="18">
        <v>42401</v>
      </c>
      <c r="E1662" s="21">
        <v>4</v>
      </c>
      <c r="F1662" s="17" t="s">
        <v>545</v>
      </c>
      <c r="G1662" s="17" t="s">
        <v>546</v>
      </c>
      <c r="H1662" s="16">
        <v>1</v>
      </c>
      <c r="I1662" s="17" t="s">
        <v>3237</v>
      </c>
      <c r="J1662" t="str">
        <f t="shared" si="51"/>
        <v>I63.432</v>
      </c>
      <c r="K1662" s="33" t="str">
        <f t="shared" si="52"/>
        <v/>
      </c>
    </row>
    <row r="1663" spans="1:11" x14ac:dyDescent="0.25">
      <c r="A1663" s="17" t="s">
        <v>536</v>
      </c>
      <c r="B1663" s="17" t="s">
        <v>544</v>
      </c>
      <c r="C1663" s="18">
        <v>42397</v>
      </c>
      <c r="D1663" s="18">
        <v>42401</v>
      </c>
      <c r="E1663" s="21">
        <v>4</v>
      </c>
      <c r="F1663" s="17" t="s">
        <v>3579</v>
      </c>
      <c r="G1663" s="17" t="s">
        <v>3580</v>
      </c>
      <c r="H1663" s="16">
        <v>2</v>
      </c>
      <c r="I1663" s="17" t="s">
        <v>3237</v>
      </c>
      <c r="J1663" t="str">
        <f t="shared" si="51"/>
        <v>I63.432, I50.30</v>
      </c>
      <c r="K1663" s="33" t="str">
        <f t="shared" si="52"/>
        <v/>
      </c>
    </row>
    <row r="1664" spans="1:11" x14ac:dyDescent="0.25">
      <c r="A1664" s="17" t="s">
        <v>536</v>
      </c>
      <c r="B1664" s="17" t="s">
        <v>544</v>
      </c>
      <c r="C1664" s="18">
        <v>42397</v>
      </c>
      <c r="D1664" s="18">
        <v>42401</v>
      </c>
      <c r="E1664" s="21">
        <v>4</v>
      </c>
      <c r="F1664" s="17" t="s">
        <v>1630</v>
      </c>
      <c r="G1664" s="17" t="s">
        <v>1631</v>
      </c>
      <c r="H1664" s="16">
        <v>3</v>
      </c>
      <c r="I1664" s="17" t="s">
        <v>3237</v>
      </c>
      <c r="J1664" t="str">
        <f t="shared" si="51"/>
        <v>I63.432, I50.30, N18.6</v>
      </c>
      <c r="K1664" s="33" t="str">
        <f t="shared" si="52"/>
        <v/>
      </c>
    </row>
    <row r="1665" spans="1:11" x14ac:dyDescent="0.25">
      <c r="A1665" s="17" t="s">
        <v>536</v>
      </c>
      <c r="B1665" s="17" t="s">
        <v>544</v>
      </c>
      <c r="C1665" s="18">
        <v>42397</v>
      </c>
      <c r="D1665" s="18">
        <v>42401</v>
      </c>
      <c r="E1665" s="21">
        <v>4</v>
      </c>
      <c r="F1665" s="17" t="s">
        <v>759</v>
      </c>
      <c r="G1665" s="17" t="s">
        <v>760</v>
      </c>
      <c r="H1665" s="16">
        <v>4</v>
      </c>
      <c r="I1665" s="17" t="s">
        <v>3237</v>
      </c>
      <c r="J1665" t="str">
        <f t="shared" si="51"/>
        <v>I63.432, I50.30, N18.6, T82.868A</v>
      </c>
      <c r="K1665" s="33" t="str">
        <f t="shared" si="52"/>
        <v/>
      </c>
    </row>
    <row r="1666" spans="1:11" x14ac:dyDescent="0.25">
      <c r="A1666" s="17" t="s">
        <v>536</v>
      </c>
      <c r="B1666" s="17" t="s">
        <v>544</v>
      </c>
      <c r="C1666" s="18">
        <v>42397</v>
      </c>
      <c r="D1666" s="18">
        <v>42401</v>
      </c>
      <c r="E1666" s="21">
        <v>4</v>
      </c>
      <c r="F1666" s="17" t="s">
        <v>839</v>
      </c>
      <c r="G1666" s="17" t="s">
        <v>840</v>
      </c>
      <c r="H1666" s="16">
        <v>5</v>
      </c>
      <c r="I1666" s="17" t="s">
        <v>3237</v>
      </c>
      <c r="J1666" t="str">
        <f t="shared" si="51"/>
        <v>I63.432, I50.30, N18.6, T82.868A, I12.0</v>
      </c>
      <c r="K1666" s="33" t="str">
        <f t="shared" si="52"/>
        <v/>
      </c>
    </row>
    <row r="1667" spans="1:11" x14ac:dyDescent="0.25">
      <c r="A1667" s="17" t="s">
        <v>536</v>
      </c>
      <c r="B1667" s="17" t="s">
        <v>544</v>
      </c>
      <c r="C1667" s="18">
        <v>42397</v>
      </c>
      <c r="D1667" s="18">
        <v>42401</v>
      </c>
      <c r="E1667" s="21">
        <v>4</v>
      </c>
      <c r="F1667" s="17" t="s">
        <v>3267</v>
      </c>
      <c r="G1667" s="17" t="s">
        <v>3268</v>
      </c>
      <c r="H1667" s="16">
        <v>6</v>
      </c>
      <c r="I1667" s="17" t="s">
        <v>3237</v>
      </c>
      <c r="J1667" t="str">
        <f t="shared" si="51"/>
        <v>I63.432, I50.30, N18.6, T82.868A, I12.0, E11.9</v>
      </c>
      <c r="K1667" s="33" t="str">
        <f t="shared" si="52"/>
        <v/>
      </c>
    </row>
    <row r="1668" spans="1:11" x14ac:dyDescent="0.25">
      <c r="A1668" s="17" t="s">
        <v>536</v>
      </c>
      <c r="B1668" s="17" t="s">
        <v>544</v>
      </c>
      <c r="C1668" s="18">
        <v>42397</v>
      </c>
      <c r="D1668" s="18">
        <v>42401</v>
      </c>
      <c r="E1668" s="21">
        <v>4</v>
      </c>
      <c r="F1668" s="17" t="s">
        <v>1195</v>
      </c>
      <c r="G1668" s="17" t="s">
        <v>1196</v>
      </c>
      <c r="H1668" s="16">
        <v>7</v>
      </c>
      <c r="I1668" s="17" t="s">
        <v>3237</v>
      </c>
      <c r="J1668" t="str">
        <f t="shared" si="51"/>
        <v>I63.432, I50.30, N18.6, T82.868A, I12.0, E11.9, D64.9</v>
      </c>
      <c r="K1668" s="33" t="str">
        <f t="shared" si="52"/>
        <v/>
      </c>
    </row>
    <row r="1669" spans="1:11" x14ac:dyDescent="0.25">
      <c r="A1669" s="17" t="s">
        <v>536</v>
      </c>
      <c r="B1669" s="17" t="s">
        <v>544</v>
      </c>
      <c r="C1669" s="18">
        <v>42397</v>
      </c>
      <c r="D1669" s="18">
        <v>42401</v>
      </c>
      <c r="E1669" s="21">
        <v>4</v>
      </c>
      <c r="F1669" s="17" t="s">
        <v>3283</v>
      </c>
      <c r="G1669" s="17" t="s">
        <v>467</v>
      </c>
      <c r="H1669" s="16">
        <v>8</v>
      </c>
      <c r="I1669" s="17" t="s">
        <v>3237</v>
      </c>
      <c r="J1669" t="str">
        <f t="shared" si="51"/>
        <v>I63.432, I50.30, N18.6, T82.868A, I12.0, E11.9, D64.9, I25.10</v>
      </c>
      <c r="K1669" s="33" t="str">
        <f t="shared" si="52"/>
        <v/>
      </c>
    </row>
    <row r="1670" spans="1:11" x14ac:dyDescent="0.25">
      <c r="A1670" s="17" t="s">
        <v>536</v>
      </c>
      <c r="B1670" s="17" t="s">
        <v>544</v>
      </c>
      <c r="C1670" s="18">
        <v>42397</v>
      </c>
      <c r="D1670" s="18">
        <v>42401</v>
      </c>
      <c r="E1670" s="21">
        <v>4</v>
      </c>
      <c r="F1670" s="17" t="s">
        <v>3597</v>
      </c>
      <c r="G1670" s="17" t="s">
        <v>3598</v>
      </c>
      <c r="H1670" s="16">
        <v>9</v>
      </c>
      <c r="I1670" s="17" t="s">
        <v>3237</v>
      </c>
      <c r="J1670" t="str">
        <f t="shared" ref="J1670:J1733" si="53">IF(B1670=B1669,J1669&amp;", "&amp;F1670,F1670)</f>
        <v>I63.432, I50.30, N18.6, T82.868A, I12.0, E11.9, D64.9, I25.10, Y83.2</v>
      </c>
      <c r="K1670" s="33" t="str">
        <f t="shared" si="52"/>
        <v/>
      </c>
    </row>
    <row r="1671" spans="1:11" x14ac:dyDescent="0.25">
      <c r="A1671" s="17" t="s">
        <v>536</v>
      </c>
      <c r="B1671" s="17" t="s">
        <v>544</v>
      </c>
      <c r="C1671" s="18">
        <v>42397</v>
      </c>
      <c r="D1671" s="18">
        <v>42401</v>
      </c>
      <c r="E1671" s="21">
        <v>4</v>
      </c>
      <c r="F1671" s="17" t="s">
        <v>3842</v>
      </c>
      <c r="G1671" s="17" t="s">
        <v>3843</v>
      </c>
      <c r="H1671" s="16">
        <v>10</v>
      </c>
      <c r="I1671" s="17" t="s">
        <v>3237</v>
      </c>
      <c r="J1671" t="str">
        <f t="shared" si="53"/>
        <v>I63.432, I50.30, N18.6, T82.868A, I12.0, E11.9, D64.9, I25.10, Y83.2, R47.01</v>
      </c>
      <c r="K1671" s="33" t="str">
        <f t="shared" si="52"/>
        <v/>
      </c>
    </row>
    <row r="1672" spans="1:11" x14ac:dyDescent="0.25">
      <c r="A1672" s="17" t="s">
        <v>536</v>
      </c>
      <c r="B1672" s="17" t="s">
        <v>544</v>
      </c>
      <c r="C1672" s="18">
        <v>42397</v>
      </c>
      <c r="D1672" s="18">
        <v>42401</v>
      </c>
      <c r="E1672" s="21">
        <v>4</v>
      </c>
      <c r="F1672" s="17" t="s">
        <v>3344</v>
      </c>
      <c r="G1672" s="17" t="s">
        <v>3345</v>
      </c>
      <c r="H1672" s="16">
        <v>11</v>
      </c>
      <c r="I1672" s="17" t="s">
        <v>13</v>
      </c>
      <c r="J1672" t="str">
        <f t="shared" si="53"/>
        <v>I63.432, I50.30, N18.6, T82.868A, I12.0, E11.9, D64.9, I25.10, Y83.2, R47.01, Z79.4</v>
      </c>
      <c r="K1672" s="33" t="str">
        <f t="shared" si="52"/>
        <v/>
      </c>
    </row>
    <row r="1673" spans="1:11" x14ac:dyDescent="0.25">
      <c r="A1673" s="17" t="s">
        <v>536</v>
      </c>
      <c r="B1673" s="17" t="s">
        <v>544</v>
      </c>
      <c r="C1673" s="18">
        <v>42397</v>
      </c>
      <c r="D1673" s="18">
        <v>42401</v>
      </c>
      <c r="E1673" s="21">
        <v>4</v>
      </c>
      <c r="F1673" s="17" t="s">
        <v>3512</v>
      </c>
      <c r="G1673" s="17" t="s">
        <v>3513</v>
      </c>
      <c r="H1673" s="16">
        <v>12</v>
      </c>
      <c r="I1673" s="17" t="s">
        <v>13</v>
      </c>
      <c r="J1673" t="str">
        <f t="shared" si="53"/>
        <v>I63.432, I50.30, N18.6, T82.868A, I12.0, E11.9, D64.9, I25.10, Y83.2, R47.01, Z79.4, Z99.2</v>
      </c>
      <c r="K1673" s="33" t="str">
        <f t="shared" si="52"/>
        <v/>
      </c>
    </row>
    <row r="1674" spans="1:11" x14ac:dyDescent="0.25">
      <c r="A1674" s="17" t="s">
        <v>536</v>
      </c>
      <c r="B1674" s="17" t="s">
        <v>544</v>
      </c>
      <c r="C1674" s="18">
        <v>42397</v>
      </c>
      <c r="D1674" s="18">
        <v>42401</v>
      </c>
      <c r="E1674" s="21">
        <v>4</v>
      </c>
      <c r="F1674" s="17" t="s">
        <v>3544</v>
      </c>
      <c r="G1674" s="17" t="s">
        <v>3545</v>
      </c>
      <c r="H1674" s="16">
        <v>13</v>
      </c>
      <c r="I1674" s="17" t="s">
        <v>13</v>
      </c>
      <c r="J1674" t="str">
        <f t="shared" si="53"/>
        <v>I63.432, I50.30, N18.6, T82.868A, I12.0, E11.9, D64.9, I25.10, Y83.2, R47.01, Z79.4, Z99.2, Z88.6</v>
      </c>
      <c r="K1674" s="33" t="str">
        <f t="shared" si="52"/>
        <v/>
      </c>
    </row>
    <row r="1675" spans="1:11" x14ac:dyDescent="0.25">
      <c r="A1675" s="17" t="s">
        <v>536</v>
      </c>
      <c r="B1675" s="17" t="s">
        <v>544</v>
      </c>
      <c r="C1675" s="18">
        <v>42397</v>
      </c>
      <c r="D1675" s="18">
        <v>42401</v>
      </c>
      <c r="E1675" s="21">
        <v>4</v>
      </c>
      <c r="F1675" s="17" t="s">
        <v>3320</v>
      </c>
      <c r="G1675" s="17" t="s">
        <v>3321</v>
      </c>
      <c r="H1675" s="16">
        <v>14</v>
      </c>
      <c r="I1675" s="17" t="s">
        <v>3237</v>
      </c>
      <c r="J1675" t="str">
        <f t="shared" si="53"/>
        <v>I63.432, I50.30, N18.6, T82.868A, I12.0, E11.9, D64.9, I25.10, Y83.2, R47.01, Z79.4, Z99.2, Z88.6, G47.33</v>
      </c>
      <c r="K1675" s="33" t="str">
        <f t="shared" si="52"/>
        <v/>
      </c>
    </row>
    <row r="1676" spans="1:11" x14ac:dyDescent="0.25">
      <c r="A1676" s="17" t="s">
        <v>536</v>
      </c>
      <c r="B1676" s="17" t="s">
        <v>544</v>
      </c>
      <c r="C1676" s="18">
        <v>42397</v>
      </c>
      <c r="D1676" s="18">
        <v>42401</v>
      </c>
      <c r="E1676" s="21">
        <v>4</v>
      </c>
      <c r="F1676" s="17" t="s">
        <v>3238</v>
      </c>
      <c r="G1676" s="17" t="s">
        <v>3239</v>
      </c>
      <c r="H1676" s="16">
        <v>15</v>
      </c>
      <c r="I1676" s="17" t="s">
        <v>3237</v>
      </c>
      <c r="J1676" t="str">
        <f t="shared" si="53"/>
        <v>I63.432, I50.30, N18.6, T82.868A, I12.0, E11.9, D64.9, I25.10, Y83.2, R47.01, Z79.4, Z99.2, Z88.6, G47.33, E78.5</v>
      </c>
      <c r="K1676" s="33" t="str">
        <f t="shared" si="52"/>
        <v/>
      </c>
    </row>
    <row r="1677" spans="1:11" x14ac:dyDescent="0.25">
      <c r="A1677" s="17" t="s">
        <v>536</v>
      </c>
      <c r="B1677" s="17" t="s">
        <v>544</v>
      </c>
      <c r="C1677" s="18">
        <v>42397</v>
      </c>
      <c r="D1677" s="18">
        <v>42401</v>
      </c>
      <c r="E1677" s="21">
        <v>4</v>
      </c>
      <c r="F1677" s="17" t="s">
        <v>3265</v>
      </c>
      <c r="G1677" s="17" t="s">
        <v>3266</v>
      </c>
      <c r="H1677" s="16">
        <v>16</v>
      </c>
      <c r="I1677" s="17" t="s">
        <v>13</v>
      </c>
      <c r="J1677" t="str">
        <f t="shared" si="53"/>
        <v>I63.432, I50.30, N18.6, T82.868A, I12.0, E11.9, D64.9, I25.10, Y83.2, R47.01, Z79.4, Z99.2, Z88.6, G47.33, E78.5, Z87.891</v>
      </c>
      <c r="K1677" s="33" t="str">
        <f t="shared" si="52"/>
        <v/>
      </c>
    </row>
    <row r="1678" spans="1:11" x14ac:dyDescent="0.25">
      <c r="A1678" s="17" t="s">
        <v>536</v>
      </c>
      <c r="B1678" s="17" t="s">
        <v>544</v>
      </c>
      <c r="C1678" s="18">
        <v>42397</v>
      </c>
      <c r="D1678" s="18">
        <v>42401</v>
      </c>
      <c r="E1678" s="21">
        <v>4</v>
      </c>
      <c r="F1678" s="17" t="s">
        <v>3472</v>
      </c>
      <c r="G1678" s="17" t="s">
        <v>3473</v>
      </c>
      <c r="H1678" s="16">
        <v>17</v>
      </c>
      <c r="I1678" s="17" t="s">
        <v>13</v>
      </c>
      <c r="J1678" t="str">
        <f t="shared" si="53"/>
        <v>I63.432, I50.30, N18.6, T82.868A, I12.0, E11.9, D64.9, I25.10, Y83.2, R47.01, Z79.4, Z99.2, Z88.6, G47.33, E78.5, Z87.891, Z88.0</v>
      </c>
      <c r="K1678" s="33" t="str">
        <f t="shared" si="52"/>
        <v/>
      </c>
    </row>
    <row r="1679" spans="1:11" x14ac:dyDescent="0.25">
      <c r="A1679" s="17" t="s">
        <v>536</v>
      </c>
      <c r="B1679" s="17" t="s">
        <v>544</v>
      </c>
      <c r="C1679" s="18">
        <v>42397</v>
      </c>
      <c r="D1679" s="18">
        <v>42401</v>
      </c>
      <c r="E1679" s="21">
        <v>4</v>
      </c>
      <c r="F1679" s="17" t="s">
        <v>3474</v>
      </c>
      <c r="G1679" s="17" t="s">
        <v>3475</v>
      </c>
      <c r="H1679" s="16">
        <v>18</v>
      </c>
      <c r="I1679" s="17" t="s">
        <v>13</v>
      </c>
      <c r="J1679" t="str">
        <f t="shared" si="53"/>
        <v>I63.432, I50.30, N18.6, T82.868A, I12.0, E11.9, D64.9, I25.10, Y83.2, R47.01, Z79.4, Z99.2, Z88.6, G47.33, E78.5, Z87.891, Z88.0, Z88.2</v>
      </c>
      <c r="K1679" s="33" t="str">
        <f t="shared" si="52"/>
        <v/>
      </c>
    </row>
    <row r="1680" spans="1:11" x14ac:dyDescent="0.25">
      <c r="A1680" s="17" t="s">
        <v>536</v>
      </c>
      <c r="B1680" s="17" t="s">
        <v>544</v>
      </c>
      <c r="C1680" s="18">
        <v>42397</v>
      </c>
      <c r="D1680" s="18">
        <v>42401</v>
      </c>
      <c r="E1680" s="21">
        <v>4</v>
      </c>
      <c r="F1680" s="17" t="s">
        <v>3348</v>
      </c>
      <c r="G1680" s="17" t="s">
        <v>3349</v>
      </c>
      <c r="H1680" s="16">
        <v>19</v>
      </c>
      <c r="I1680" s="17" t="s">
        <v>13</v>
      </c>
      <c r="J1680" t="str">
        <f t="shared" si="53"/>
        <v>I63.432, I50.30, N18.6, T82.868A, I12.0, E11.9, D64.9, I25.10, Y83.2, R47.01, Z79.4, Z99.2, Z88.6, G47.33, E78.5, Z87.891, Z88.0, Z88.2, Z88.8</v>
      </c>
      <c r="K1680" s="33" t="str">
        <f t="shared" si="52"/>
        <v/>
      </c>
    </row>
    <row r="1681" spans="1:11" x14ac:dyDescent="0.25">
      <c r="A1681" s="17" t="s">
        <v>536</v>
      </c>
      <c r="B1681" s="17" t="s">
        <v>544</v>
      </c>
      <c r="C1681" s="18">
        <v>42397</v>
      </c>
      <c r="D1681" s="18">
        <v>42401</v>
      </c>
      <c r="E1681" s="21">
        <v>4</v>
      </c>
      <c r="F1681" s="17" t="s">
        <v>3394</v>
      </c>
      <c r="G1681" s="17" t="s">
        <v>3395</v>
      </c>
      <c r="H1681" s="16">
        <v>20</v>
      </c>
      <c r="I1681" s="17" t="s">
        <v>13</v>
      </c>
      <c r="J1681" t="str">
        <f t="shared" si="53"/>
        <v>I63.432, I50.30, N18.6, T82.868A, I12.0, E11.9, D64.9, I25.10, Y83.2, R47.01, Z79.4, Z99.2, Z88.6, G47.33, E78.5, Z87.891, Z88.0, Z88.2, Z88.8, Z91.041</v>
      </c>
      <c r="K1681" s="33" t="str">
        <f t="shared" si="52"/>
        <v/>
      </c>
    </row>
    <row r="1682" spans="1:11" x14ac:dyDescent="0.25">
      <c r="A1682" s="17" t="s">
        <v>536</v>
      </c>
      <c r="B1682" s="17" t="s">
        <v>544</v>
      </c>
      <c r="C1682" s="18">
        <v>42397</v>
      </c>
      <c r="D1682" s="18">
        <v>42401</v>
      </c>
      <c r="E1682" s="21">
        <v>4</v>
      </c>
      <c r="F1682" s="17" t="s">
        <v>4002</v>
      </c>
      <c r="G1682" s="17" t="s">
        <v>4003</v>
      </c>
      <c r="H1682" s="16">
        <v>21</v>
      </c>
      <c r="I1682" s="17" t="s">
        <v>3331</v>
      </c>
      <c r="J1682" t="str">
        <f t="shared" si="53"/>
        <v>I63.432, I50.30, N18.6, T82.868A, I12.0, E11.9, D64.9, I25.10, Y83.2, R47.01, Z79.4, Z99.2, Z88.6, G47.33, E78.5, Z87.891, Z88.0, Z88.2, Z88.8, Z91.041, L50.9</v>
      </c>
      <c r="K1682" s="33" t="str">
        <f t="shared" si="52"/>
        <v/>
      </c>
    </row>
    <row r="1683" spans="1:11" x14ac:dyDescent="0.25">
      <c r="A1683" s="17" t="s">
        <v>536</v>
      </c>
      <c r="B1683" s="17" t="s">
        <v>544</v>
      </c>
      <c r="C1683" s="18">
        <v>42397</v>
      </c>
      <c r="D1683" s="18">
        <v>42401</v>
      </c>
      <c r="E1683" s="21">
        <v>4</v>
      </c>
      <c r="F1683" s="17" t="s">
        <v>4004</v>
      </c>
      <c r="G1683" s="17" t="s">
        <v>4005</v>
      </c>
      <c r="H1683" s="16">
        <v>22</v>
      </c>
      <c r="I1683" s="17" t="s">
        <v>13</v>
      </c>
      <c r="J1683" t="str">
        <f t="shared" si="53"/>
        <v>I63.432, I50.30, N18.6, T82.868A, I12.0, E11.9, D64.9, I25.10, Y83.2, R47.01, Z79.4, Z99.2, Z88.6, G47.33, E78.5, Z87.891, Z88.0, Z88.2, Z88.8, Z91.041, L50.9, Z87.892</v>
      </c>
      <c r="K1683" s="33" t="str">
        <f t="shared" si="52"/>
        <v>Last</v>
      </c>
    </row>
    <row r="1684" spans="1:11" x14ac:dyDescent="0.25">
      <c r="A1684" s="17" t="s">
        <v>551</v>
      </c>
      <c r="B1684" s="17" t="s">
        <v>552</v>
      </c>
      <c r="C1684" s="18">
        <v>42386</v>
      </c>
      <c r="D1684" s="18">
        <v>42391</v>
      </c>
      <c r="E1684" s="21">
        <v>5</v>
      </c>
      <c r="F1684" s="17" t="s">
        <v>553</v>
      </c>
      <c r="G1684" s="17" t="s">
        <v>554</v>
      </c>
      <c r="H1684" s="16">
        <v>1</v>
      </c>
      <c r="I1684" s="17" t="s">
        <v>3237</v>
      </c>
      <c r="J1684" t="str">
        <f t="shared" si="53"/>
        <v>E22.2</v>
      </c>
      <c r="K1684" s="33" t="str">
        <f t="shared" si="52"/>
        <v/>
      </c>
    </row>
    <row r="1685" spans="1:11" x14ac:dyDescent="0.25">
      <c r="A1685" s="17" t="s">
        <v>551</v>
      </c>
      <c r="B1685" s="17" t="s">
        <v>552</v>
      </c>
      <c r="C1685" s="18">
        <v>42386</v>
      </c>
      <c r="D1685" s="18">
        <v>42391</v>
      </c>
      <c r="E1685" s="21">
        <v>5</v>
      </c>
      <c r="F1685" s="17" t="s">
        <v>245</v>
      </c>
      <c r="G1685" s="17" t="s">
        <v>246</v>
      </c>
      <c r="H1685" s="16">
        <v>2</v>
      </c>
      <c r="I1685" s="17" t="s">
        <v>3237</v>
      </c>
      <c r="J1685" t="str">
        <f t="shared" si="53"/>
        <v>E22.2, J96.01</v>
      </c>
      <c r="K1685" s="33" t="str">
        <f t="shared" si="52"/>
        <v/>
      </c>
    </row>
    <row r="1686" spans="1:11" x14ac:dyDescent="0.25">
      <c r="A1686" s="17" t="s">
        <v>551</v>
      </c>
      <c r="B1686" s="17" t="s">
        <v>552</v>
      </c>
      <c r="C1686" s="18">
        <v>42386</v>
      </c>
      <c r="D1686" s="18">
        <v>42391</v>
      </c>
      <c r="E1686" s="21">
        <v>5</v>
      </c>
      <c r="F1686" s="17" t="s">
        <v>112</v>
      </c>
      <c r="G1686" s="17" t="s">
        <v>113</v>
      </c>
      <c r="H1686" s="16">
        <v>3</v>
      </c>
      <c r="I1686" s="17" t="s">
        <v>3237</v>
      </c>
      <c r="J1686" t="str">
        <f t="shared" si="53"/>
        <v>E22.2, J96.01, J44.1</v>
      </c>
      <c r="K1686" s="33" t="str">
        <f t="shared" ref="K1686:K1749" si="54">IF(B1686&lt;&gt;B1687,"Last","")</f>
        <v/>
      </c>
    </row>
    <row r="1687" spans="1:11" x14ac:dyDescent="0.25">
      <c r="A1687" s="17" t="s">
        <v>551</v>
      </c>
      <c r="B1687" s="17" t="s">
        <v>552</v>
      </c>
      <c r="C1687" s="18">
        <v>42386</v>
      </c>
      <c r="D1687" s="18">
        <v>42391</v>
      </c>
      <c r="E1687" s="21">
        <v>5</v>
      </c>
      <c r="F1687" s="17" t="s">
        <v>1288</v>
      </c>
      <c r="G1687" s="17" t="s">
        <v>1289</v>
      </c>
      <c r="H1687" s="16">
        <v>4</v>
      </c>
      <c r="I1687" s="17" t="s">
        <v>3237</v>
      </c>
      <c r="J1687" t="str">
        <f t="shared" si="53"/>
        <v>E22.2, J96.01, J44.1, F10.239</v>
      </c>
      <c r="K1687" s="33" t="str">
        <f t="shared" si="54"/>
        <v/>
      </c>
    </row>
    <row r="1688" spans="1:11" x14ac:dyDescent="0.25">
      <c r="A1688" s="17" t="s">
        <v>551</v>
      </c>
      <c r="B1688" s="17" t="s">
        <v>552</v>
      </c>
      <c r="C1688" s="18">
        <v>42386</v>
      </c>
      <c r="D1688" s="18">
        <v>42391</v>
      </c>
      <c r="E1688" s="21">
        <v>5</v>
      </c>
      <c r="F1688" s="17" t="s">
        <v>594</v>
      </c>
      <c r="G1688" s="17" t="s">
        <v>595</v>
      </c>
      <c r="H1688" s="16">
        <v>5</v>
      </c>
      <c r="I1688" s="17" t="s">
        <v>3237</v>
      </c>
      <c r="J1688" t="str">
        <f t="shared" si="53"/>
        <v>E22.2, J96.01, J44.1, F10.239, I10</v>
      </c>
      <c r="K1688" s="33" t="str">
        <f t="shared" si="54"/>
        <v/>
      </c>
    </row>
    <row r="1689" spans="1:11" x14ac:dyDescent="0.25">
      <c r="A1689" s="17" t="s">
        <v>551</v>
      </c>
      <c r="B1689" s="17" t="s">
        <v>552</v>
      </c>
      <c r="C1689" s="18">
        <v>42386</v>
      </c>
      <c r="D1689" s="18">
        <v>42391</v>
      </c>
      <c r="E1689" s="21">
        <v>5</v>
      </c>
      <c r="F1689" s="17" t="s">
        <v>3238</v>
      </c>
      <c r="G1689" s="17" t="s">
        <v>3239</v>
      </c>
      <c r="H1689" s="16">
        <v>6</v>
      </c>
      <c r="I1689" s="17" t="s">
        <v>3237</v>
      </c>
      <c r="J1689" t="str">
        <f t="shared" si="53"/>
        <v>E22.2, J96.01, J44.1, F10.239, I10, E78.5</v>
      </c>
      <c r="K1689" s="33" t="str">
        <f t="shared" si="54"/>
        <v/>
      </c>
    </row>
    <row r="1690" spans="1:11" x14ac:dyDescent="0.25">
      <c r="A1690" s="17" t="s">
        <v>551</v>
      </c>
      <c r="B1690" s="17" t="s">
        <v>552</v>
      </c>
      <c r="C1690" s="18">
        <v>42386</v>
      </c>
      <c r="D1690" s="18">
        <v>42391</v>
      </c>
      <c r="E1690" s="21">
        <v>5</v>
      </c>
      <c r="F1690" s="17" t="s">
        <v>937</v>
      </c>
      <c r="G1690" s="17" t="s">
        <v>938</v>
      </c>
      <c r="H1690" s="16">
        <v>7</v>
      </c>
      <c r="I1690" s="17" t="s">
        <v>3237</v>
      </c>
      <c r="J1690" t="str">
        <f t="shared" si="53"/>
        <v>E22.2, J96.01, J44.1, F10.239, I10, E78.5, E53.8</v>
      </c>
      <c r="K1690" s="33" t="str">
        <f t="shared" si="54"/>
        <v/>
      </c>
    </row>
    <row r="1691" spans="1:11" x14ac:dyDescent="0.25">
      <c r="A1691" s="17" t="s">
        <v>551</v>
      </c>
      <c r="B1691" s="17" t="s">
        <v>552</v>
      </c>
      <c r="C1691" s="18">
        <v>42386</v>
      </c>
      <c r="D1691" s="18">
        <v>42391</v>
      </c>
      <c r="E1691" s="21">
        <v>5</v>
      </c>
      <c r="F1691" s="17" t="s">
        <v>3538</v>
      </c>
      <c r="G1691" s="17" t="s">
        <v>3539</v>
      </c>
      <c r="H1691" s="16">
        <v>8</v>
      </c>
      <c r="I1691" s="17" t="s">
        <v>3237</v>
      </c>
      <c r="J1691" t="str">
        <f t="shared" si="53"/>
        <v>E22.2, J96.01, J44.1, F10.239, I10, E78.5, E53.8, F17.200</v>
      </c>
      <c r="K1691" s="33" t="str">
        <f t="shared" si="54"/>
        <v/>
      </c>
    </row>
    <row r="1692" spans="1:11" x14ac:dyDescent="0.25">
      <c r="A1692" s="17" t="s">
        <v>551</v>
      </c>
      <c r="B1692" s="17" t="s">
        <v>552</v>
      </c>
      <c r="C1692" s="18">
        <v>42386</v>
      </c>
      <c r="D1692" s="18">
        <v>42391</v>
      </c>
      <c r="E1692" s="21">
        <v>5</v>
      </c>
      <c r="F1692" s="17" t="s">
        <v>3974</v>
      </c>
      <c r="G1692" s="17" t="s">
        <v>3975</v>
      </c>
      <c r="H1692" s="16">
        <v>9</v>
      </c>
      <c r="I1692" s="17" t="s">
        <v>3237</v>
      </c>
      <c r="J1692" t="str">
        <f t="shared" si="53"/>
        <v>E22.2, J96.01, J44.1, F10.239, I10, E78.5, E53.8, F17.200, K76.0</v>
      </c>
      <c r="K1692" s="33" t="str">
        <f t="shared" si="54"/>
        <v/>
      </c>
    </row>
    <row r="1693" spans="1:11" x14ac:dyDescent="0.25">
      <c r="A1693" s="17" t="s">
        <v>551</v>
      </c>
      <c r="B1693" s="17" t="s">
        <v>552</v>
      </c>
      <c r="C1693" s="18">
        <v>42386</v>
      </c>
      <c r="D1693" s="18">
        <v>42391</v>
      </c>
      <c r="E1693" s="21">
        <v>5</v>
      </c>
      <c r="F1693" s="17" t="s">
        <v>3681</v>
      </c>
      <c r="G1693" s="17" t="s">
        <v>3682</v>
      </c>
      <c r="H1693" s="16">
        <v>10</v>
      </c>
      <c r="I1693" s="17" t="s">
        <v>3237</v>
      </c>
      <c r="J1693" t="str">
        <f t="shared" si="53"/>
        <v>E22.2, J96.01, J44.1, F10.239, I10, E78.5, E53.8, F17.200, K76.0, E83.51</v>
      </c>
      <c r="K1693" s="33" t="str">
        <f t="shared" si="54"/>
        <v/>
      </c>
    </row>
    <row r="1694" spans="1:11" x14ac:dyDescent="0.25">
      <c r="A1694" s="17" t="s">
        <v>551</v>
      </c>
      <c r="B1694" s="17" t="s">
        <v>552</v>
      </c>
      <c r="C1694" s="18">
        <v>42386</v>
      </c>
      <c r="D1694" s="18">
        <v>42391</v>
      </c>
      <c r="E1694" s="21">
        <v>5</v>
      </c>
      <c r="F1694" s="17" t="s">
        <v>934</v>
      </c>
      <c r="G1694" s="17" t="s">
        <v>935</v>
      </c>
      <c r="H1694" s="16">
        <v>11</v>
      </c>
      <c r="I1694" s="17" t="s">
        <v>3237</v>
      </c>
      <c r="J1694" t="str">
        <f t="shared" si="53"/>
        <v>E22.2, J96.01, J44.1, F10.239, I10, E78.5, E53.8, F17.200, K76.0, E83.51, E87.6</v>
      </c>
      <c r="K1694" s="33" t="str">
        <f t="shared" si="54"/>
        <v/>
      </c>
    </row>
    <row r="1695" spans="1:11" x14ac:dyDescent="0.25">
      <c r="A1695" s="17" t="s">
        <v>551</v>
      </c>
      <c r="B1695" s="17" t="s">
        <v>552</v>
      </c>
      <c r="C1695" s="18">
        <v>42386</v>
      </c>
      <c r="D1695" s="18">
        <v>42391</v>
      </c>
      <c r="E1695" s="21">
        <v>5</v>
      </c>
      <c r="F1695" s="17" t="s">
        <v>3502</v>
      </c>
      <c r="G1695" s="17" t="s">
        <v>3503</v>
      </c>
      <c r="H1695" s="16">
        <v>12</v>
      </c>
      <c r="I1695" s="17" t="s">
        <v>3237</v>
      </c>
      <c r="J1695" t="str">
        <f t="shared" si="53"/>
        <v>E22.2, J96.01, J44.1, F10.239, I10, E78.5, E53.8, F17.200, K76.0, E83.51, E87.6, D53.9</v>
      </c>
      <c r="K1695" s="33" t="str">
        <f t="shared" si="54"/>
        <v/>
      </c>
    </row>
    <row r="1696" spans="1:11" x14ac:dyDescent="0.25">
      <c r="A1696" s="17" t="s">
        <v>551</v>
      </c>
      <c r="B1696" s="17" t="s">
        <v>552</v>
      </c>
      <c r="C1696" s="18">
        <v>42386</v>
      </c>
      <c r="D1696" s="18">
        <v>42391</v>
      </c>
      <c r="E1696" s="21">
        <v>5</v>
      </c>
      <c r="F1696" s="17" t="s">
        <v>3329</v>
      </c>
      <c r="G1696" s="17" t="s">
        <v>3330</v>
      </c>
      <c r="H1696" s="16">
        <v>13</v>
      </c>
      <c r="I1696" s="17" t="s">
        <v>3237</v>
      </c>
      <c r="J1696" t="str">
        <f t="shared" si="53"/>
        <v>E22.2, J96.01, J44.1, F10.239, I10, E78.5, E53.8, F17.200, K76.0, E83.51, E87.6, D53.9, R33.9</v>
      </c>
      <c r="K1696" s="33" t="str">
        <f t="shared" si="54"/>
        <v/>
      </c>
    </row>
    <row r="1697" spans="1:11" x14ac:dyDescent="0.25">
      <c r="A1697" s="17" t="s">
        <v>551</v>
      </c>
      <c r="B1697" s="17" t="s">
        <v>552</v>
      </c>
      <c r="C1697" s="18">
        <v>42386</v>
      </c>
      <c r="D1697" s="18">
        <v>42391</v>
      </c>
      <c r="E1697" s="21">
        <v>5</v>
      </c>
      <c r="F1697" s="17" t="s">
        <v>4006</v>
      </c>
      <c r="G1697" s="17" t="s">
        <v>4007</v>
      </c>
      <c r="H1697" s="16">
        <v>14</v>
      </c>
      <c r="I1697" s="17" t="s">
        <v>3237</v>
      </c>
      <c r="J1697" t="str">
        <f t="shared" si="53"/>
        <v>E22.2, J96.01, J44.1, F10.239, I10, E78.5, E53.8, F17.200, K76.0, E83.51, E87.6, D53.9, R33.9, Y90.8</v>
      </c>
      <c r="K1697" s="33" t="str">
        <f t="shared" si="54"/>
        <v>Last</v>
      </c>
    </row>
    <row r="1698" spans="1:11" x14ac:dyDescent="0.25">
      <c r="A1698" s="17" t="s">
        <v>555</v>
      </c>
      <c r="B1698" s="17" t="s">
        <v>556</v>
      </c>
      <c r="C1698" s="18">
        <v>42312</v>
      </c>
      <c r="D1698" s="18">
        <v>42314</v>
      </c>
      <c r="E1698" s="21">
        <v>2</v>
      </c>
      <c r="F1698" s="17" t="s">
        <v>557</v>
      </c>
      <c r="G1698" s="17" t="s">
        <v>558</v>
      </c>
      <c r="H1698" s="16">
        <v>1</v>
      </c>
      <c r="I1698" s="17" t="s">
        <v>3237</v>
      </c>
      <c r="J1698" t="str">
        <f t="shared" si="53"/>
        <v>C22.0</v>
      </c>
      <c r="K1698" s="33" t="str">
        <f t="shared" si="54"/>
        <v/>
      </c>
    </row>
    <row r="1699" spans="1:11" x14ac:dyDescent="0.25">
      <c r="A1699" s="17" t="s">
        <v>555</v>
      </c>
      <c r="B1699" s="17" t="s">
        <v>556</v>
      </c>
      <c r="C1699" s="18">
        <v>42312</v>
      </c>
      <c r="D1699" s="18">
        <v>42314</v>
      </c>
      <c r="E1699" s="21">
        <v>2</v>
      </c>
      <c r="F1699" s="17" t="s">
        <v>4010</v>
      </c>
      <c r="G1699" s="17" t="s">
        <v>4011</v>
      </c>
      <c r="H1699" s="16">
        <v>2</v>
      </c>
      <c r="I1699" s="17" t="s">
        <v>3237</v>
      </c>
      <c r="J1699" t="str">
        <f t="shared" si="53"/>
        <v>C22.0, I81</v>
      </c>
      <c r="K1699" s="33" t="str">
        <f t="shared" si="54"/>
        <v/>
      </c>
    </row>
    <row r="1700" spans="1:11" x14ac:dyDescent="0.25">
      <c r="A1700" s="17" t="s">
        <v>555</v>
      </c>
      <c r="B1700" s="17" t="s">
        <v>556</v>
      </c>
      <c r="C1700" s="18">
        <v>42312</v>
      </c>
      <c r="D1700" s="18">
        <v>42314</v>
      </c>
      <c r="E1700" s="21">
        <v>2</v>
      </c>
      <c r="F1700" s="17" t="s">
        <v>3362</v>
      </c>
      <c r="G1700" s="17" t="s">
        <v>3363</v>
      </c>
      <c r="H1700" s="16">
        <v>3</v>
      </c>
      <c r="I1700" s="17" t="s">
        <v>3237</v>
      </c>
      <c r="J1700" t="str">
        <f t="shared" si="53"/>
        <v>C22.0, I81, D69.6</v>
      </c>
      <c r="K1700" s="33" t="str">
        <f t="shared" si="54"/>
        <v/>
      </c>
    </row>
    <row r="1701" spans="1:11" x14ac:dyDescent="0.25">
      <c r="A1701" s="17" t="s">
        <v>555</v>
      </c>
      <c r="B1701" s="17" t="s">
        <v>556</v>
      </c>
      <c r="C1701" s="18">
        <v>42312</v>
      </c>
      <c r="D1701" s="18">
        <v>42314</v>
      </c>
      <c r="E1701" s="21">
        <v>2</v>
      </c>
      <c r="F1701" s="17" t="s">
        <v>3802</v>
      </c>
      <c r="G1701" s="17" t="s">
        <v>3803</v>
      </c>
      <c r="H1701" s="16">
        <v>4</v>
      </c>
      <c r="I1701" s="17" t="s">
        <v>3237</v>
      </c>
      <c r="J1701" t="str">
        <f t="shared" si="53"/>
        <v>C22.0, I81, D69.6, K74.60</v>
      </c>
      <c r="K1701" s="33" t="str">
        <f t="shared" si="54"/>
        <v/>
      </c>
    </row>
    <row r="1702" spans="1:11" x14ac:dyDescent="0.25">
      <c r="A1702" s="17" t="s">
        <v>555</v>
      </c>
      <c r="B1702" s="17" t="s">
        <v>556</v>
      </c>
      <c r="C1702" s="18">
        <v>42312</v>
      </c>
      <c r="D1702" s="18">
        <v>42314</v>
      </c>
      <c r="E1702" s="21">
        <v>2</v>
      </c>
      <c r="F1702" s="17" t="s">
        <v>4008</v>
      </c>
      <c r="G1702" s="17" t="s">
        <v>4009</v>
      </c>
      <c r="H1702" s="16">
        <v>5</v>
      </c>
      <c r="I1702" s="17" t="s">
        <v>3237</v>
      </c>
      <c r="J1702" t="str">
        <f t="shared" si="53"/>
        <v>C22.0, I81, D69.6, K74.60, E88.09</v>
      </c>
      <c r="K1702" s="33" t="str">
        <f t="shared" si="54"/>
        <v/>
      </c>
    </row>
    <row r="1703" spans="1:11" x14ac:dyDescent="0.25">
      <c r="A1703" s="17" t="s">
        <v>555</v>
      </c>
      <c r="B1703" s="17" t="s">
        <v>556</v>
      </c>
      <c r="C1703" s="18">
        <v>42312</v>
      </c>
      <c r="D1703" s="18">
        <v>42314</v>
      </c>
      <c r="E1703" s="21">
        <v>2</v>
      </c>
      <c r="F1703" s="17" t="s">
        <v>3402</v>
      </c>
      <c r="G1703" s="17" t="s">
        <v>3403</v>
      </c>
      <c r="H1703" s="16">
        <v>6</v>
      </c>
      <c r="I1703" s="17" t="s">
        <v>3237</v>
      </c>
      <c r="J1703" t="str">
        <f t="shared" si="53"/>
        <v>C22.0, I81, D69.6, K74.60, E88.09, F17.210</v>
      </c>
      <c r="K1703" s="33" t="str">
        <f t="shared" si="54"/>
        <v/>
      </c>
    </row>
    <row r="1704" spans="1:11" x14ac:dyDescent="0.25">
      <c r="A1704" s="17" t="s">
        <v>555</v>
      </c>
      <c r="B1704" s="17" t="s">
        <v>556</v>
      </c>
      <c r="C1704" s="18">
        <v>42312</v>
      </c>
      <c r="D1704" s="18">
        <v>42314</v>
      </c>
      <c r="E1704" s="21">
        <v>2</v>
      </c>
      <c r="F1704" s="17" t="s">
        <v>3824</v>
      </c>
      <c r="G1704" s="17" t="s">
        <v>3825</v>
      </c>
      <c r="H1704" s="16">
        <v>7</v>
      </c>
      <c r="I1704" s="17" t="s">
        <v>3237</v>
      </c>
      <c r="J1704" t="str">
        <f t="shared" si="53"/>
        <v>C22.0, I81, D69.6, K74.60, E88.09, F17.210, F10.21</v>
      </c>
      <c r="K1704" s="33" t="str">
        <f t="shared" si="54"/>
        <v/>
      </c>
    </row>
    <row r="1705" spans="1:11" x14ac:dyDescent="0.25">
      <c r="A1705" s="17" t="s">
        <v>555</v>
      </c>
      <c r="B1705" s="17" t="s">
        <v>556</v>
      </c>
      <c r="C1705" s="18">
        <v>42312</v>
      </c>
      <c r="D1705" s="18">
        <v>42314</v>
      </c>
      <c r="E1705" s="21">
        <v>2</v>
      </c>
      <c r="F1705" s="17" t="s">
        <v>3830</v>
      </c>
      <c r="G1705" s="17" t="s">
        <v>3831</v>
      </c>
      <c r="H1705" s="16">
        <v>8</v>
      </c>
      <c r="I1705" s="17" t="s">
        <v>3237</v>
      </c>
      <c r="J1705" t="str">
        <f t="shared" si="53"/>
        <v>C22.0, I81, D69.6, K74.60, E88.09, F17.210, F10.21, R59.0</v>
      </c>
      <c r="K1705" s="33" t="str">
        <f t="shared" si="54"/>
        <v/>
      </c>
    </row>
    <row r="1706" spans="1:11" x14ac:dyDescent="0.25">
      <c r="A1706" s="17" t="s">
        <v>555</v>
      </c>
      <c r="B1706" s="17" t="s">
        <v>556</v>
      </c>
      <c r="C1706" s="18">
        <v>42312</v>
      </c>
      <c r="D1706" s="18">
        <v>42314</v>
      </c>
      <c r="E1706" s="21">
        <v>2</v>
      </c>
      <c r="F1706" s="17" t="s">
        <v>3587</v>
      </c>
      <c r="G1706" s="17" t="s">
        <v>3588</v>
      </c>
      <c r="H1706" s="16">
        <v>9</v>
      </c>
      <c r="I1706" s="17" t="s">
        <v>3237</v>
      </c>
      <c r="J1706" t="str">
        <f t="shared" si="53"/>
        <v>C22.0, I81, D69.6, K74.60, E88.09, F17.210, F10.21, R59.0, B19.20</v>
      </c>
      <c r="K1706" s="33" t="str">
        <f t="shared" si="54"/>
        <v/>
      </c>
    </row>
    <row r="1707" spans="1:11" x14ac:dyDescent="0.25">
      <c r="A1707" s="17" t="s">
        <v>555</v>
      </c>
      <c r="B1707" s="17" t="s">
        <v>556</v>
      </c>
      <c r="C1707" s="18">
        <v>42312</v>
      </c>
      <c r="D1707" s="18">
        <v>42314</v>
      </c>
      <c r="E1707" s="21">
        <v>2</v>
      </c>
      <c r="F1707" s="17" t="s">
        <v>3573</v>
      </c>
      <c r="G1707" s="17" t="s">
        <v>3574</v>
      </c>
      <c r="H1707" s="16">
        <v>10</v>
      </c>
      <c r="I1707" s="17" t="s">
        <v>3237</v>
      </c>
      <c r="J1707" t="str">
        <f t="shared" si="53"/>
        <v>C22.0, I81, D69.6, K74.60, E88.09, F17.210, F10.21, R59.0, B19.20, F10.20</v>
      </c>
      <c r="K1707" s="33" t="str">
        <f t="shared" si="54"/>
        <v/>
      </c>
    </row>
    <row r="1708" spans="1:11" x14ac:dyDescent="0.25">
      <c r="A1708" s="17" t="s">
        <v>555</v>
      </c>
      <c r="B1708" s="17" t="s">
        <v>556</v>
      </c>
      <c r="C1708" s="18">
        <v>42312</v>
      </c>
      <c r="D1708" s="18">
        <v>42314</v>
      </c>
      <c r="E1708" s="21">
        <v>2</v>
      </c>
      <c r="F1708" s="17" t="s">
        <v>3259</v>
      </c>
      <c r="G1708" s="17" t="s">
        <v>3260</v>
      </c>
      <c r="H1708" s="16">
        <v>11</v>
      </c>
      <c r="I1708" s="17" t="s">
        <v>3237</v>
      </c>
      <c r="J1708" t="str">
        <f t="shared" si="53"/>
        <v>C22.0, I81, D69.6, K74.60, E88.09, F17.210, F10.21, R59.0, B19.20, F10.20, R63.4</v>
      </c>
      <c r="K1708" s="33" t="str">
        <f t="shared" si="54"/>
        <v/>
      </c>
    </row>
    <row r="1709" spans="1:11" x14ac:dyDescent="0.25">
      <c r="A1709" s="17" t="s">
        <v>555</v>
      </c>
      <c r="B1709" s="17" t="s">
        <v>556</v>
      </c>
      <c r="C1709" s="18">
        <v>42312</v>
      </c>
      <c r="D1709" s="18">
        <v>42314</v>
      </c>
      <c r="E1709" s="21">
        <v>2</v>
      </c>
      <c r="F1709" s="17" t="s">
        <v>4012</v>
      </c>
      <c r="G1709" s="17" t="s">
        <v>4013</v>
      </c>
      <c r="H1709" s="16">
        <v>12</v>
      </c>
      <c r="I1709" s="17" t="s">
        <v>3237</v>
      </c>
      <c r="J1709" t="str">
        <f t="shared" si="53"/>
        <v>C22.0, I81, D69.6, K74.60, E88.09, F17.210, F10.21, R59.0, B19.20, F10.20, R63.4, R59.9</v>
      </c>
      <c r="K1709" s="33" t="str">
        <f t="shared" si="54"/>
        <v/>
      </c>
    </row>
    <row r="1710" spans="1:11" x14ac:dyDescent="0.25">
      <c r="A1710" s="17" t="s">
        <v>555</v>
      </c>
      <c r="B1710" s="17" t="s">
        <v>556</v>
      </c>
      <c r="C1710" s="18">
        <v>42312</v>
      </c>
      <c r="D1710" s="18">
        <v>42314</v>
      </c>
      <c r="E1710" s="21">
        <v>2</v>
      </c>
      <c r="F1710" s="17" t="s">
        <v>3671</v>
      </c>
      <c r="G1710" s="17" t="s">
        <v>3672</v>
      </c>
      <c r="H1710" s="16">
        <v>13</v>
      </c>
      <c r="I1710" s="17" t="s">
        <v>3237</v>
      </c>
      <c r="J1710" t="str">
        <f t="shared" si="53"/>
        <v>C22.0, I81, D69.6, K74.60, E88.09, F17.210, F10.21, R59.0, B19.20, F10.20, R63.4, R59.9, R19.7</v>
      </c>
      <c r="K1710" s="33" t="str">
        <f t="shared" si="54"/>
        <v/>
      </c>
    </row>
    <row r="1711" spans="1:11" x14ac:dyDescent="0.25">
      <c r="A1711" s="17" t="s">
        <v>555</v>
      </c>
      <c r="B1711" s="17" t="s">
        <v>556</v>
      </c>
      <c r="C1711" s="18">
        <v>42312</v>
      </c>
      <c r="D1711" s="18">
        <v>42314</v>
      </c>
      <c r="E1711" s="21">
        <v>2</v>
      </c>
      <c r="F1711" s="17" t="s">
        <v>4014</v>
      </c>
      <c r="G1711" s="17" t="s">
        <v>4015</v>
      </c>
      <c r="H1711" s="16">
        <v>14</v>
      </c>
      <c r="I1711" s="17" t="s">
        <v>3237</v>
      </c>
      <c r="J1711" t="str">
        <f t="shared" si="53"/>
        <v>C22.0, I81, D69.6, K74.60, E88.09, F17.210, F10.21, R59.0, B19.20, F10.20, R63.4, R59.9, R19.7, R74.8</v>
      </c>
      <c r="K1711" s="33" t="str">
        <f t="shared" si="54"/>
        <v>Last</v>
      </c>
    </row>
    <row r="1712" spans="1:11" x14ac:dyDescent="0.25">
      <c r="A1712" s="17" t="s">
        <v>565</v>
      </c>
      <c r="B1712" s="17" t="s">
        <v>566</v>
      </c>
      <c r="C1712" s="18">
        <v>42301</v>
      </c>
      <c r="D1712" s="18">
        <v>42305</v>
      </c>
      <c r="E1712" s="21">
        <v>4</v>
      </c>
      <c r="F1712" s="17" t="s">
        <v>567</v>
      </c>
      <c r="G1712" s="17" t="s">
        <v>568</v>
      </c>
      <c r="H1712" s="16">
        <v>1</v>
      </c>
      <c r="I1712" s="17" t="s">
        <v>3237</v>
      </c>
      <c r="J1712" t="str">
        <f t="shared" si="53"/>
        <v>A41.51</v>
      </c>
      <c r="K1712" s="33" t="str">
        <f t="shared" si="54"/>
        <v/>
      </c>
    </row>
    <row r="1713" spans="1:11" x14ac:dyDescent="0.25">
      <c r="A1713" s="17" t="s">
        <v>565</v>
      </c>
      <c r="B1713" s="17" t="s">
        <v>566</v>
      </c>
      <c r="C1713" s="18">
        <v>42301</v>
      </c>
      <c r="D1713" s="18">
        <v>42305</v>
      </c>
      <c r="E1713" s="21">
        <v>4</v>
      </c>
      <c r="F1713" s="17" t="s">
        <v>592</v>
      </c>
      <c r="G1713" s="17" t="s">
        <v>593</v>
      </c>
      <c r="H1713" s="16">
        <v>2</v>
      </c>
      <c r="I1713" s="17" t="s">
        <v>3237</v>
      </c>
      <c r="J1713" t="str">
        <f t="shared" si="53"/>
        <v>A41.51, G93.41</v>
      </c>
      <c r="K1713" s="33" t="str">
        <f t="shared" si="54"/>
        <v/>
      </c>
    </row>
    <row r="1714" spans="1:11" x14ac:dyDescent="0.25">
      <c r="A1714" s="17" t="s">
        <v>565</v>
      </c>
      <c r="B1714" s="17" t="s">
        <v>566</v>
      </c>
      <c r="C1714" s="18">
        <v>42301</v>
      </c>
      <c r="D1714" s="18">
        <v>42305</v>
      </c>
      <c r="E1714" s="21">
        <v>4</v>
      </c>
      <c r="F1714" s="17" t="s">
        <v>38</v>
      </c>
      <c r="G1714" s="17" t="s">
        <v>39</v>
      </c>
      <c r="H1714" s="16">
        <v>3</v>
      </c>
      <c r="I1714" s="17" t="s">
        <v>3237</v>
      </c>
      <c r="J1714" t="str">
        <f t="shared" si="53"/>
        <v>A41.51, G93.41, N17.9</v>
      </c>
      <c r="K1714" s="33" t="str">
        <f t="shared" si="54"/>
        <v/>
      </c>
    </row>
    <row r="1715" spans="1:11" x14ac:dyDescent="0.25">
      <c r="A1715" s="17" t="s">
        <v>565</v>
      </c>
      <c r="B1715" s="17" t="s">
        <v>566</v>
      </c>
      <c r="C1715" s="18">
        <v>42301</v>
      </c>
      <c r="D1715" s="18">
        <v>42305</v>
      </c>
      <c r="E1715" s="21">
        <v>4</v>
      </c>
      <c r="F1715" s="17" t="s">
        <v>69</v>
      </c>
      <c r="G1715" s="17" t="s">
        <v>70</v>
      </c>
      <c r="H1715" s="16">
        <v>4</v>
      </c>
      <c r="I1715" s="17" t="s">
        <v>3237</v>
      </c>
      <c r="J1715" t="str">
        <f t="shared" si="53"/>
        <v>A41.51, G93.41, N17.9, I48.0</v>
      </c>
      <c r="K1715" s="33" t="str">
        <f t="shared" si="54"/>
        <v/>
      </c>
    </row>
    <row r="1716" spans="1:11" x14ac:dyDescent="0.25">
      <c r="A1716" s="17" t="s">
        <v>565</v>
      </c>
      <c r="B1716" s="17" t="s">
        <v>566</v>
      </c>
      <c r="C1716" s="18">
        <v>42301</v>
      </c>
      <c r="D1716" s="18">
        <v>42305</v>
      </c>
      <c r="E1716" s="21">
        <v>4</v>
      </c>
      <c r="F1716" s="17" t="s">
        <v>188</v>
      </c>
      <c r="G1716" s="17" t="s">
        <v>189</v>
      </c>
      <c r="H1716" s="16">
        <v>5</v>
      </c>
      <c r="I1716" s="17" t="s">
        <v>3237</v>
      </c>
      <c r="J1716" t="str">
        <f t="shared" si="53"/>
        <v>A41.51, G93.41, N17.9, I48.0, I50.9</v>
      </c>
      <c r="K1716" s="33" t="str">
        <f t="shared" si="54"/>
        <v/>
      </c>
    </row>
    <row r="1717" spans="1:11" x14ac:dyDescent="0.25">
      <c r="A1717" s="17" t="s">
        <v>565</v>
      </c>
      <c r="B1717" s="17" t="s">
        <v>566</v>
      </c>
      <c r="C1717" s="18">
        <v>42301</v>
      </c>
      <c r="D1717" s="18">
        <v>42305</v>
      </c>
      <c r="E1717" s="21">
        <v>4</v>
      </c>
      <c r="F1717" s="17" t="s">
        <v>1441</v>
      </c>
      <c r="G1717" s="17" t="s">
        <v>1442</v>
      </c>
      <c r="H1717" s="16">
        <v>6</v>
      </c>
      <c r="I1717" s="17" t="s">
        <v>3237</v>
      </c>
      <c r="J1717" t="str">
        <f t="shared" si="53"/>
        <v>A41.51, G93.41, N17.9, I48.0, I50.9, E86.0</v>
      </c>
      <c r="K1717" s="33" t="str">
        <f t="shared" si="54"/>
        <v/>
      </c>
    </row>
    <row r="1718" spans="1:11" x14ac:dyDescent="0.25">
      <c r="A1718" s="17" t="s">
        <v>565</v>
      </c>
      <c r="B1718" s="17" t="s">
        <v>566</v>
      </c>
      <c r="C1718" s="18">
        <v>42301</v>
      </c>
      <c r="D1718" s="18">
        <v>42305</v>
      </c>
      <c r="E1718" s="21">
        <v>4</v>
      </c>
      <c r="F1718" s="17" t="s">
        <v>196</v>
      </c>
      <c r="G1718" s="17" t="s">
        <v>197</v>
      </c>
      <c r="H1718" s="16">
        <v>7</v>
      </c>
      <c r="I1718" s="17" t="s">
        <v>3237</v>
      </c>
      <c r="J1718" t="str">
        <f t="shared" si="53"/>
        <v>A41.51, G93.41, N17.9, I48.0, I50.9, E86.0, E87.1</v>
      </c>
      <c r="K1718" s="33" t="str">
        <f t="shared" si="54"/>
        <v/>
      </c>
    </row>
    <row r="1719" spans="1:11" x14ac:dyDescent="0.25">
      <c r="A1719" s="17" t="s">
        <v>565</v>
      </c>
      <c r="B1719" s="17" t="s">
        <v>566</v>
      </c>
      <c r="C1719" s="18">
        <v>42301</v>
      </c>
      <c r="D1719" s="18">
        <v>42305</v>
      </c>
      <c r="E1719" s="21">
        <v>4</v>
      </c>
      <c r="F1719" s="17" t="s">
        <v>4016</v>
      </c>
      <c r="G1719" s="17" t="s">
        <v>4017</v>
      </c>
      <c r="H1719" s="16">
        <v>8</v>
      </c>
      <c r="I1719" s="17" t="s">
        <v>3237</v>
      </c>
      <c r="J1719" t="str">
        <f t="shared" si="53"/>
        <v>A41.51, G93.41, N17.9, I48.0, I50.9, E86.0, E87.1, E83.41</v>
      </c>
      <c r="K1719" s="33" t="str">
        <f t="shared" si="54"/>
        <v/>
      </c>
    </row>
    <row r="1720" spans="1:11" x14ac:dyDescent="0.25">
      <c r="A1720" s="17" t="s">
        <v>565</v>
      </c>
      <c r="B1720" s="17" t="s">
        <v>566</v>
      </c>
      <c r="C1720" s="18">
        <v>42301</v>
      </c>
      <c r="D1720" s="18">
        <v>42305</v>
      </c>
      <c r="E1720" s="21">
        <v>4</v>
      </c>
      <c r="F1720" s="17" t="s">
        <v>583</v>
      </c>
      <c r="G1720" s="17" t="s">
        <v>584</v>
      </c>
      <c r="H1720" s="16">
        <v>9</v>
      </c>
      <c r="I1720" s="17" t="s">
        <v>3237</v>
      </c>
      <c r="J1720" t="str">
        <f t="shared" si="53"/>
        <v>A41.51, G93.41, N17.9, I48.0, I50.9, E86.0, E87.1, E83.41, N10</v>
      </c>
      <c r="K1720" s="33" t="str">
        <f t="shared" si="54"/>
        <v/>
      </c>
    </row>
    <row r="1721" spans="1:11" x14ac:dyDescent="0.25">
      <c r="A1721" s="17" t="s">
        <v>565</v>
      </c>
      <c r="B1721" s="17" t="s">
        <v>566</v>
      </c>
      <c r="C1721" s="18">
        <v>42301</v>
      </c>
      <c r="D1721" s="18">
        <v>42305</v>
      </c>
      <c r="E1721" s="21">
        <v>4</v>
      </c>
      <c r="F1721" s="17" t="s">
        <v>1842</v>
      </c>
      <c r="G1721" s="17" t="s">
        <v>1843</v>
      </c>
      <c r="H1721" s="16">
        <v>10</v>
      </c>
      <c r="I1721" s="17" t="s">
        <v>3237</v>
      </c>
      <c r="J1721" t="str">
        <f t="shared" si="53"/>
        <v>A41.51, G93.41, N17.9, I48.0, I50.9, E86.0, E87.1, E83.41, N10, J44.9</v>
      </c>
      <c r="K1721" s="33" t="str">
        <f t="shared" si="54"/>
        <v/>
      </c>
    </row>
    <row r="1722" spans="1:11" x14ac:dyDescent="0.25">
      <c r="A1722" s="17" t="s">
        <v>565</v>
      </c>
      <c r="B1722" s="17" t="s">
        <v>566</v>
      </c>
      <c r="C1722" s="18">
        <v>42301</v>
      </c>
      <c r="D1722" s="18">
        <v>42305</v>
      </c>
      <c r="E1722" s="21">
        <v>4</v>
      </c>
      <c r="F1722" s="17" t="s">
        <v>216</v>
      </c>
      <c r="G1722" s="17" t="s">
        <v>217</v>
      </c>
      <c r="H1722" s="16">
        <v>11</v>
      </c>
      <c r="I1722" s="17" t="s">
        <v>3237</v>
      </c>
      <c r="J1722" t="str">
        <f t="shared" si="53"/>
        <v>A41.51, G93.41, N17.9, I48.0, I50.9, E86.0, E87.1, E83.41, N10, J44.9, I12.9</v>
      </c>
      <c r="K1722" s="33" t="str">
        <f t="shared" si="54"/>
        <v/>
      </c>
    </row>
    <row r="1723" spans="1:11" x14ac:dyDescent="0.25">
      <c r="A1723" s="17" t="s">
        <v>565</v>
      </c>
      <c r="B1723" s="17" t="s">
        <v>566</v>
      </c>
      <c r="C1723" s="18">
        <v>42301</v>
      </c>
      <c r="D1723" s="18">
        <v>42305</v>
      </c>
      <c r="E1723" s="21">
        <v>4</v>
      </c>
      <c r="F1723" s="17" t="s">
        <v>3340</v>
      </c>
      <c r="G1723" s="17" t="s">
        <v>3341</v>
      </c>
      <c r="H1723" s="16">
        <v>12</v>
      </c>
      <c r="I1723" s="17" t="s">
        <v>3237</v>
      </c>
      <c r="J1723" t="str">
        <f t="shared" si="53"/>
        <v>A41.51, G93.41, N17.9, I48.0, I50.9, E86.0, E87.1, E83.41, N10, J44.9, I12.9, N18.9</v>
      </c>
      <c r="K1723" s="33" t="str">
        <f t="shared" si="54"/>
        <v/>
      </c>
    </row>
    <row r="1724" spans="1:11" x14ac:dyDescent="0.25">
      <c r="A1724" s="17" t="s">
        <v>565</v>
      </c>
      <c r="B1724" s="17" t="s">
        <v>566</v>
      </c>
      <c r="C1724" s="18">
        <v>42301</v>
      </c>
      <c r="D1724" s="18">
        <v>42305</v>
      </c>
      <c r="E1724" s="21">
        <v>4</v>
      </c>
      <c r="F1724" s="17" t="s">
        <v>3238</v>
      </c>
      <c r="G1724" s="17" t="s">
        <v>3239</v>
      </c>
      <c r="H1724" s="16">
        <v>13</v>
      </c>
      <c r="I1724" s="17" t="s">
        <v>3237</v>
      </c>
      <c r="J1724" t="str">
        <f t="shared" si="53"/>
        <v>A41.51, G93.41, N17.9, I48.0, I50.9, E86.0, E87.1, E83.41, N10, J44.9, I12.9, N18.9, E78.5</v>
      </c>
      <c r="K1724" s="33" t="str">
        <f t="shared" si="54"/>
        <v/>
      </c>
    </row>
    <row r="1725" spans="1:11" x14ac:dyDescent="0.25">
      <c r="A1725" s="17" t="s">
        <v>565</v>
      </c>
      <c r="B1725" s="17" t="s">
        <v>566</v>
      </c>
      <c r="C1725" s="18">
        <v>42301</v>
      </c>
      <c r="D1725" s="18">
        <v>42305</v>
      </c>
      <c r="E1725" s="21">
        <v>4</v>
      </c>
      <c r="F1725" s="17" t="s">
        <v>3275</v>
      </c>
      <c r="G1725" s="17" t="s">
        <v>3276</v>
      </c>
      <c r="H1725" s="16">
        <v>14</v>
      </c>
      <c r="I1725" s="17" t="s">
        <v>3237</v>
      </c>
      <c r="J1725" t="str">
        <f t="shared" si="53"/>
        <v>A41.51, G93.41, N17.9, I48.0, I50.9, E86.0, E87.1, E83.41, N10, J44.9, I12.9, N18.9, E78.5, R65.20</v>
      </c>
      <c r="K1725" s="33" t="str">
        <f t="shared" si="54"/>
        <v/>
      </c>
    </row>
    <row r="1726" spans="1:11" x14ac:dyDescent="0.25">
      <c r="A1726" s="17" t="s">
        <v>565</v>
      </c>
      <c r="B1726" s="17" t="s">
        <v>566</v>
      </c>
      <c r="C1726" s="18">
        <v>42301</v>
      </c>
      <c r="D1726" s="18">
        <v>42305</v>
      </c>
      <c r="E1726" s="21">
        <v>4</v>
      </c>
      <c r="F1726" s="17" t="s">
        <v>4018</v>
      </c>
      <c r="G1726" s="17" t="s">
        <v>4019</v>
      </c>
      <c r="H1726" s="16">
        <v>15</v>
      </c>
      <c r="I1726" s="17" t="s">
        <v>3237</v>
      </c>
      <c r="J1726" t="str">
        <f t="shared" si="53"/>
        <v>A41.51, G93.41, N17.9, I48.0, I50.9, E86.0, E87.1, E83.41, N10, J44.9, I12.9, N18.9, E78.5, R65.20, N40.1</v>
      </c>
      <c r="K1726" s="33" t="str">
        <f t="shared" si="54"/>
        <v/>
      </c>
    </row>
    <row r="1727" spans="1:11" x14ac:dyDescent="0.25">
      <c r="A1727" s="17" t="s">
        <v>565</v>
      </c>
      <c r="B1727" s="17" t="s">
        <v>566</v>
      </c>
      <c r="C1727" s="18">
        <v>42301</v>
      </c>
      <c r="D1727" s="18">
        <v>42305</v>
      </c>
      <c r="E1727" s="21">
        <v>4</v>
      </c>
      <c r="F1727" s="17" t="s">
        <v>4020</v>
      </c>
      <c r="G1727" s="17" t="s">
        <v>4021</v>
      </c>
      <c r="H1727" s="16">
        <v>16</v>
      </c>
      <c r="I1727" s="17" t="s">
        <v>3237</v>
      </c>
      <c r="J1727" t="str">
        <f t="shared" si="53"/>
        <v>A41.51, G93.41, N17.9, I48.0, I50.9, E86.0, E87.1, E83.41, N10, J44.9, I12.9, N18.9, E78.5, R65.20, N40.1, R33.8</v>
      </c>
      <c r="K1727" s="33" t="str">
        <f t="shared" si="54"/>
        <v/>
      </c>
    </row>
    <row r="1728" spans="1:11" x14ac:dyDescent="0.25">
      <c r="A1728" s="17" t="s">
        <v>565</v>
      </c>
      <c r="B1728" s="17" t="s">
        <v>566</v>
      </c>
      <c r="C1728" s="18">
        <v>42301</v>
      </c>
      <c r="D1728" s="18">
        <v>42305</v>
      </c>
      <c r="E1728" s="21">
        <v>4</v>
      </c>
      <c r="F1728" s="17" t="s">
        <v>4022</v>
      </c>
      <c r="G1728" s="17" t="s">
        <v>4023</v>
      </c>
      <c r="H1728" s="16">
        <v>17</v>
      </c>
      <c r="I1728" s="17" t="s">
        <v>13</v>
      </c>
      <c r="J1728" t="str">
        <f t="shared" si="53"/>
        <v>A41.51, G93.41, N17.9, I48.0, I50.9, E86.0, E87.1, E83.41, N10, J44.9, I12.9, N18.9, E78.5, R65.20, N40.1, R33.8, Z79.2</v>
      </c>
      <c r="K1728" s="33" t="str">
        <f t="shared" si="54"/>
        <v/>
      </c>
    </row>
    <row r="1729" spans="1:11" x14ac:dyDescent="0.25">
      <c r="A1729" s="17" t="s">
        <v>565</v>
      </c>
      <c r="B1729" s="17" t="s">
        <v>566</v>
      </c>
      <c r="C1729" s="18">
        <v>42301</v>
      </c>
      <c r="D1729" s="18">
        <v>42305</v>
      </c>
      <c r="E1729" s="21">
        <v>4</v>
      </c>
      <c r="F1729" s="17" t="s">
        <v>3472</v>
      </c>
      <c r="G1729" s="17" t="s">
        <v>3473</v>
      </c>
      <c r="H1729" s="16">
        <v>18</v>
      </c>
      <c r="I1729" s="17" t="s">
        <v>13</v>
      </c>
      <c r="J1729" t="str">
        <f t="shared" si="53"/>
        <v>A41.51, G93.41, N17.9, I48.0, I50.9, E86.0, E87.1, E83.41, N10, J44.9, I12.9, N18.9, E78.5, R65.20, N40.1, R33.8, Z79.2, Z88.0</v>
      </c>
      <c r="K1729" s="33" t="str">
        <f t="shared" si="54"/>
        <v/>
      </c>
    </row>
    <row r="1730" spans="1:11" x14ac:dyDescent="0.25">
      <c r="A1730" s="17" t="s">
        <v>565</v>
      </c>
      <c r="B1730" s="17" t="s">
        <v>566</v>
      </c>
      <c r="C1730" s="18">
        <v>42301</v>
      </c>
      <c r="D1730" s="18">
        <v>42305</v>
      </c>
      <c r="E1730" s="21">
        <v>4</v>
      </c>
      <c r="F1730" s="17" t="s">
        <v>3348</v>
      </c>
      <c r="G1730" s="17" t="s">
        <v>3349</v>
      </c>
      <c r="H1730" s="16">
        <v>19</v>
      </c>
      <c r="I1730" s="17" t="s">
        <v>13</v>
      </c>
      <c r="J1730" t="str">
        <f t="shared" si="53"/>
        <v>A41.51, G93.41, N17.9, I48.0, I50.9, E86.0, E87.1, E83.41, N10, J44.9, I12.9, N18.9, E78.5, R65.20, N40.1, R33.8, Z79.2, Z88.0, Z88.8</v>
      </c>
      <c r="K1730" s="33" t="str">
        <f t="shared" si="54"/>
        <v/>
      </c>
    </row>
    <row r="1731" spans="1:11" x14ac:dyDescent="0.25">
      <c r="A1731" s="17" t="s">
        <v>565</v>
      </c>
      <c r="B1731" s="17" t="s">
        <v>566</v>
      </c>
      <c r="C1731" s="18">
        <v>42301</v>
      </c>
      <c r="D1731" s="18">
        <v>42305</v>
      </c>
      <c r="E1731" s="21">
        <v>4</v>
      </c>
      <c r="F1731" s="17" t="s">
        <v>3456</v>
      </c>
      <c r="G1731" s="17" t="s">
        <v>3457</v>
      </c>
      <c r="H1731" s="16">
        <v>20</v>
      </c>
      <c r="I1731" s="17" t="s">
        <v>13</v>
      </c>
      <c r="J1731" t="str">
        <f t="shared" si="53"/>
        <v>A41.51, G93.41, N17.9, I48.0, I50.9, E86.0, E87.1, E83.41, N10, J44.9, I12.9, N18.9, E78.5, R65.20, N40.1, R33.8, Z79.2, Z88.0, Z88.8, Z85.118</v>
      </c>
      <c r="K1731" s="33" t="str">
        <f t="shared" si="54"/>
        <v>Last</v>
      </c>
    </row>
    <row r="1732" spans="1:11" x14ac:dyDescent="0.25">
      <c r="A1732" s="17" t="s">
        <v>569</v>
      </c>
      <c r="B1732" s="17" t="s">
        <v>570</v>
      </c>
      <c r="C1732" s="18">
        <v>42360</v>
      </c>
      <c r="D1732" s="18">
        <v>42362</v>
      </c>
      <c r="E1732" s="21">
        <v>2</v>
      </c>
      <c r="F1732" s="17" t="s">
        <v>571</v>
      </c>
      <c r="G1732" s="17" t="s">
        <v>572</v>
      </c>
      <c r="H1732" s="16">
        <v>1</v>
      </c>
      <c r="I1732" s="17" t="s">
        <v>3237</v>
      </c>
      <c r="J1732" t="str">
        <f t="shared" si="53"/>
        <v>C22.1</v>
      </c>
      <c r="K1732" s="33" t="str">
        <f t="shared" si="54"/>
        <v/>
      </c>
    </row>
    <row r="1733" spans="1:11" x14ac:dyDescent="0.25">
      <c r="A1733" s="17" t="s">
        <v>569</v>
      </c>
      <c r="B1733" s="17" t="s">
        <v>570</v>
      </c>
      <c r="C1733" s="18">
        <v>42360</v>
      </c>
      <c r="D1733" s="18">
        <v>42362</v>
      </c>
      <c r="E1733" s="21">
        <v>2</v>
      </c>
      <c r="F1733" s="17" t="s">
        <v>1266</v>
      </c>
      <c r="G1733" s="17" t="s">
        <v>1267</v>
      </c>
      <c r="H1733" s="16">
        <v>2</v>
      </c>
      <c r="I1733" s="17" t="s">
        <v>3237</v>
      </c>
      <c r="J1733" t="str">
        <f t="shared" si="53"/>
        <v>C22.1, I48.91</v>
      </c>
      <c r="K1733" s="33" t="str">
        <f t="shared" si="54"/>
        <v/>
      </c>
    </row>
    <row r="1734" spans="1:11" x14ac:dyDescent="0.25">
      <c r="A1734" s="17" t="s">
        <v>569</v>
      </c>
      <c r="B1734" s="17" t="s">
        <v>570</v>
      </c>
      <c r="C1734" s="18">
        <v>42360</v>
      </c>
      <c r="D1734" s="18">
        <v>42362</v>
      </c>
      <c r="E1734" s="21">
        <v>2</v>
      </c>
      <c r="F1734" s="17" t="s">
        <v>3238</v>
      </c>
      <c r="G1734" s="17" t="s">
        <v>3239</v>
      </c>
      <c r="H1734" s="16">
        <v>3</v>
      </c>
      <c r="I1734" s="17" t="s">
        <v>3237</v>
      </c>
      <c r="J1734" t="str">
        <f t="shared" ref="J1734:J1797" si="55">IF(B1734=B1733,J1733&amp;", "&amp;F1734,F1734)</f>
        <v>C22.1, I48.91, E78.5</v>
      </c>
      <c r="K1734" s="33" t="str">
        <f t="shared" si="54"/>
        <v/>
      </c>
    </row>
    <row r="1735" spans="1:11" x14ac:dyDescent="0.25">
      <c r="A1735" s="17" t="s">
        <v>569</v>
      </c>
      <c r="B1735" s="17" t="s">
        <v>570</v>
      </c>
      <c r="C1735" s="18">
        <v>42360</v>
      </c>
      <c r="D1735" s="18">
        <v>42362</v>
      </c>
      <c r="E1735" s="21">
        <v>2</v>
      </c>
      <c r="F1735" s="17" t="s">
        <v>594</v>
      </c>
      <c r="G1735" s="17" t="s">
        <v>595</v>
      </c>
      <c r="H1735" s="16">
        <v>4</v>
      </c>
      <c r="I1735" s="17" t="s">
        <v>3237</v>
      </c>
      <c r="J1735" t="str">
        <f t="shared" si="55"/>
        <v>C22.1, I48.91, E78.5, I10</v>
      </c>
      <c r="K1735" s="33" t="str">
        <f t="shared" si="54"/>
        <v/>
      </c>
    </row>
    <row r="1736" spans="1:11" x14ac:dyDescent="0.25">
      <c r="A1736" s="17" t="s">
        <v>569</v>
      </c>
      <c r="B1736" s="17" t="s">
        <v>570</v>
      </c>
      <c r="C1736" s="18">
        <v>42360</v>
      </c>
      <c r="D1736" s="18">
        <v>42362</v>
      </c>
      <c r="E1736" s="21">
        <v>2</v>
      </c>
      <c r="F1736" s="17" t="s">
        <v>3418</v>
      </c>
      <c r="G1736" s="17" t="s">
        <v>3419</v>
      </c>
      <c r="H1736" s="16">
        <v>5</v>
      </c>
      <c r="I1736" s="17" t="s">
        <v>3237</v>
      </c>
      <c r="J1736" t="str">
        <f t="shared" si="55"/>
        <v>C22.1, I48.91, E78.5, I10, G89.29</v>
      </c>
      <c r="K1736" s="33" t="str">
        <f t="shared" si="54"/>
        <v/>
      </c>
    </row>
    <row r="1737" spans="1:11" x14ac:dyDescent="0.25">
      <c r="A1737" s="17" t="s">
        <v>569</v>
      </c>
      <c r="B1737" s="17" t="s">
        <v>570</v>
      </c>
      <c r="C1737" s="18">
        <v>42360</v>
      </c>
      <c r="D1737" s="18">
        <v>42362</v>
      </c>
      <c r="E1737" s="21">
        <v>2</v>
      </c>
      <c r="F1737" s="17" t="s">
        <v>3325</v>
      </c>
      <c r="G1737" s="17" t="s">
        <v>3326</v>
      </c>
      <c r="H1737" s="16">
        <v>6</v>
      </c>
      <c r="I1737" s="17" t="s">
        <v>3237</v>
      </c>
      <c r="J1737" t="str">
        <f t="shared" si="55"/>
        <v>C22.1, I48.91, E78.5, I10, G89.29, N40.0</v>
      </c>
      <c r="K1737" s="33" t="str">
        <f t="shared" si="54"/>
        <v/>
      </c>
    </row>
    <row r="1738" spans="1:11" x14ac:dyDescent="0.25">
      <c r="A1738" s="17" t="s">
        <v>569</v>
      </c>
      <c r="B1738" s="17" t="s">
        <v>570</v>
      </c>
      <c r="C1738" s="18">
        <v>42360</v>
      </c>
      <c r="D1738" s="18">
        <v>42362</v>
      </c>
      <c r="E1738" s="21">
        <v>2</v>
      </c>
      <c r="F1738" s="17" t="s">
        <v>4026</v>
      </c>
      <c r="G1738" s="17" t="s">
        <v>4027</v>
      </c>
      <c r="H1738" s="16">
        <v>7</v>
      </c>
      <c r="I1738" s="17" t="s">
        <v>13</v>
      </c>
      <c r="J1738" t="str">
        <f t="shared" si="55"/>
        <v>C22.1, I48.91, E78.5, I10, G89.29, N40.0, Z86.010</v>
      </c>
      <c r="K1738" s="33" t="str">
        <f t="shared" si="54"/>
        <v/>
      </c>
    </row>
    <row r="1739" spans="1:11" x14ac:dyDescent="0.25">
      <c r="A1739" s="17" t="s">
        <v>569</v>
      </c>
      <c r="B1739" s="17" t="s">
        <v>570</v>
      </c>
      <c r="C1739" s="18">
        <v>42360</v>
      </c>
      <c r="D1739" s="18">
        <v>42362</v>
      </c>
      <c r="E1739" s="21">
        <v>2</v>
      </c>
      <c r="F1739" s="17" t="s">
        <v>3436</v>
      </c>
      <c r="G1739" s="17" t="s">
        <v>3437</v>
      </c>
      <c r="H1739" s="16">
        <v>8</v>
      </c>
      <c r="I1739" s="17" t="s">
        <v>13</v>
      </c>
      <c r="J1739" t="str">
        <f t="shared" si="55"/>
        <v>C22.1, I48.91, E78.5, I10, G89.29, N40.0, Z86.010, Z86.73</v>
      </c>
      <c r="K1739" s="33" t="str">
        <f t="shared" si="54"/>
        <v/>
      </c>
    </row>
    <row r="1740" spans="1:11" x14ac:dyDescent="0.25">
      <c r="A1740" s="17" t="s">
        <v>569</v>
      </c>
      <c r="B1740" s="17" t="s">
        <v>570</v>
      </c>
      <c r="C1740" s="18">
        <v>42360</v>
      </c>
      <c r="D1740" s="18">
        <v>42362</v>
      </c>
      <c r="E1740" s="21">
        <v>2</v>
      </c>
      <c r="F1740" s="17" t="s">
        <v>4024</v>
      </c>
      <c r="G1740" s="17" t="s">
        <v>4025</v>
      </c>
      <c r="H1740" s="16">
        <v>9</v>
      </c>
      <c r="I1740" s="17" t="s">
        <v>3237</v>
      </c>
      <c r="J1740" t="str">
        <f t="shared" si="55"/>
        <v>C22.1, I48.91, E78.5, I10, G89.29, N40.0, Z86.010, Z86.73, M17.0</v>
      </c>
      <c r="K1740" s="33" t="str">
        <f t="shared" si="54"/>
        <v/>
      </c>
    </row>
    <row r="1741" spans="1:11" x14ac:dyDescent="0.25">
      <c r="A1741" s="17" t="s">
        <v>569</v>
      </c>
      <c r="B1741" s="17" t="s">
        <v>570</v>
      </c>
      <c r="C1741" s="18">
        <v>42360</v>
      </c>
      <c r="D1741" s="18">
        <v>42362</v>
      </c>
      <c r="E1741" s="21">
        <v>2</v>
      </c>
      <c r="F1741" s="17" t="s">
        <v>3557</v>
      </c>
      <c r="G1741" s="17" t="s">
        <v>3558</v>
      </c>
      <c r="H1741" s="16">
        <v>10</v>
      </c>
      <c r="I1741" s="17" t="s">
        <v>13</v>
      </c>
      <c r="J1741" t="str">
        <f t="shared" si="55"/>
        <v>C22.1, I48.91, E78.5, I10, G89.29, N40.0, Z86.010, Z86.73, M17.0, Z79.01</v>
      </c>
      <c r="K1741" s="33" t="str">
        <f t="shared" si="54"/>
        <v/>
      </c>
    </row>
    <row r="1742" spans="1:11" x14ac:dyDescent="0.25">
      <c r="A1742" s="17" t="s">
        <v>569</v>
      </c>
      <c r="B1742" s="17" t="s">
        <v>570</v>
      </c>
      <c r="C1742" s="18">
        <v>42360</v>
      </c>
      <c r="D1742" s="18">
        <v>42362</v>
      </c>
      <c r="E1742" s="21">
        <v>2</v>
      </c>
      <c r="F1742" s="17" t="s">
        <v>1640</v>
      </c>
      <c r="G1742" s="17" t="s">
        <v>1641</v>
      </c>
      <c r="H1742" s="16">
        <v>11</v>
      </c>
      <c r="I1742" s="17" t="s">
        <v>3237</v>
      </c>
      <c r="J1742" t="str">
        <f t="shared" si="55"/>
        <v>C22.1, I48.91, E78.5, I10, G89.29, N40.0, Z86.010, Z86.73, M17.0, Z79.01, M54.5</v>
      </c>
      <c r="K1742" s="33" t="str">
        <f t="shared" si="54"/>
        <v>Last</v>
      </c>
    </row>
    <row r="1743" spans="1:11" x14ac:dyDescent="0.25">
      <c r="A1743" s="17" t="s">
        <v>575</v>
      </c>
      <c r="B1743" s="17" t="s">
        <v>576</v>
      </c>
      <c r="C1743" s="18">
        <v>42375</v>
      </c>
      <c r="D1743" s="18">
        <v>42382</v>
      </c>
      <c r="E1743" s="21">
        <v>7</v>
      </c>
      <c r="F1743" s="17" t="s">
        <v>577</v>
      </c>
      <c r="G1743" s="17" t="s">
        <v>333</v>
      </c>
      <c r="H1743" s="16">
        <v>1</v>
      </c>
      <c r="I1743" s="17" t="s">
        <v>3237</v>
      </c>
      <c r="J1743" t="str">
        <f t="shared" si="55"/>
        <v>I63.522</v>
      </c>
      <c r="K1743" s="33" t="str">
        <f t="shared" si="54"/>
        <v/>
      </c>
    </row>
    <row r="1744" spans="1:11" x14ac:dyDescent="0.25">
      <c r="A1744" s="17" t="s">
        <v>575</v>
      </c>
      <c r="B1744" s="17" t="s">
        <v>576</v>
      </c>
      <c r="C1744" s="18">
        <v>42375</v>
      </c>
      <c r="D1744" s="18">
        <v>42382</v>
      </c>
      <c r="E1744" s="21">
        <v>7</v>
      </c>
      <c r="F1744" s="17" t="s">
        <v>1032</v>
      </c>
      <c r="G1744" s="17" t="s">
        <v>1033</v>
      </c>
      <c r="H1744" s="16">
        <v>2</v>
      </c>
      <c r="I1744" s="17" t="s">
        <v>3237</v>
      </c>
      <c r="J1744" t="str">
        <f t="shared" si="55"/>
        <v>I63.522, E87.2</v>
      </c>
      <c r="K1744" s="33" t="str">
        <f t="shared" si="54"/>
        <v/>
      </c>
    </row>
    <row r="1745" spans="1:11" x14ac:dyDescent="0.25">
      <c r="A1745" s="17" t="s">
        <v>575</v>
      </c>
      <c r="B1745" s="17" t="s">
        <v>576</v>
      </c>
      <c r="C1745" s="18">
        <v>42375</v>
      </c>
      <c r="D1745" s="18">
        <v>42382</v>
      </c>
      <c r="E1745" s="21">
        <v>7</v>
      </c>
      <c r="F1745" s="17" t="s">
        <v>4032</v>
      </c>
      <c r="G1745" s="17" t="s">
        <v>4033</v>
      </c>
      <c r="H1745" s="16">
        <v>3</v>
      </c>
      <c r="I1745" s="17" t="s">
        <v>3237</v>
      </c>
      <c r="J1745" t="str">
        <f t="shared" si="55"/>
        <v>I63.522, E87.2, M31.31</v>
      </c>
      <c r="K1745" s="33" t="str">
        <f t="shared" si="54"/>
        <v/>
      </c>
    </row>
    <row r="1746" spans="1:11" x14ac:dyDescent="0.25">
      <c r="A1746" s="17" t="s">
        <v>575</v>
      </c>
      <c r="B1746" s="17" t="s">
        <v>576</v>
      </c>
      <c r="C1746" s="18">
        <v>42375</v>
      </c>
      <c r="D1746" s="18">
        <v>42382</v>
      </c>
      <c r="E1746" s="21">
        <v>7</v>
      </c>
      <c r="F1746" s="17" t="s">
        <v>316</v>
      </c>
      <c r="G1746" s="17" t="s">
        <v>317</v>
      </c>
      <c r="H1746" s="16">
        <v>4</v>
      </c>
      <c r="I1746" s="17" t="s">
        <v>3237</v>
      </c>
      <c r="J1746" t="str">
        <f t="shared" si="55"/>
        <v>I63.522, E87.2, M31.31, B37.81</v>
      </c>
      <c r="K1746" s="33" t="str">
        <f t="shared" si="54"/>
        <v/>
      </c>
    </row>
    <row r="1747" spans="1:11" x14ac:dyDescent="0.25">
      <c r="A1747" s="17" t="s">
        <v>575</v>
      </c>
      <c r="B1747" s="17" t="s">
        <v>576</v>
      </c>
      <c r="C1747" s="18">
        <v>42375</v>
      </c>
      <c r="D1747" s="18">
        <v>42382</v>
      </c>
      <c r="E1747" s="21">
        <v>7</v>
      </c>
      <c r="F1747" s="17" t="s">
        <v>4028</v>
      </c>
      <c r="G1747" s="17" t="s">
        <v>4029</v>
      </c>
      <c r="H1747" s="16">
        <v>5</v>
      </c>
      <c r="I1747" s="17" t="s">
        <v>3331</v>
      </c>
      <c r="J1747" t="str">
        <f t="shared" si="55"/>
        <v>I63.522, E87.2, M31.31, B37.81, D47.9</v>
      </c>
      <c r="K1747" s="33" t="str">
        <f t="shared" si="54"/>
        <v/>
      </c>
    </row>
    <row r="1748" spans="1:11" x14ac:dyDescent="0.25">
      <c r="A1748" s="17" t="s">
        <v>575</v>
      </c>
      <c r="B1748" s="17" t="s">
        <v>576</v>
      </c>
      <c r="C1748" s="18">
        <v>42375</v>
      </c>
      <c r="D1748" s="18">
        <v>42382</v>
      </c>
      <c r="E1748" s="21">
        <v>7</v>
      </c>
      <c r="F1748" s="17" t="s">
        <v>196</v>
      </c>
      <c r="G1748" s="17" t="s">
        <v>197</v>
      </c>
      <c r="H1748" s="16">
        <v>6</v>
      </c>
      <c r="I1748" s="17" t="s">
        <v>3331</v>
      </c>
      <c r="J1748" t="str">
        <f t="shared" si="55"/>
        <v>I63.522, E87.2, M31.31, B37.81, D47.9, E87.1</v>
      </c>
      <c r="K1748" s="33" t="str">
        <f t="shared" si="54"/>
        <v/>
      </c>
    </row>
    <row r="1749" spans="1:11" x14ac:dyDescent="0.25">
      <c r="A1749" s="17" t="s">
        <v>575</v>
      </c>
      <c r="B1749" s="17" t="s">
        <v>576</v>
      </c>
      <c r="C1749" s="18">
        <v>42375</v>
      </c>
      <c r="D1749" s="18">
        <v>42382</v>
      </c>
      <c r="E1749" s="21">
        <v>7</v>
      </c>
      <c r="F1749" s="17" t="s">
        <v>950</v>
      </c>
      <c r="G1749" s="17" t="s">
        <v>951</v>
      </c>
      <c r="H1749" s="16">
        <v>7</v>
      </c>
      <c r="I1749" s="17" t="s">
        <v>3237</v>
      </c>
      <c r="J1749" t="str">
        <f t="shared" si="55"/>
        <v>I63.522, E87.2, M31.31, B37.81, D47.9, E87.1, G81.94</v>
      </c>
      <c r="K1749" s="33" t="str">
        <f t="shared" si="54"/>
        <v/>
      </c>
    </row>
    <row r="1750" spans="1:11" x14ac:dyDescent="0.25">
      <c r="A1750" s="17" t="s">
        <v>575</v>
      </c>
      <c r="B1750" s="17" t="s">
        <v>576</v>
      </c>
      <c r="C1750" s="18">
        <v>42375</v>
      </c>
      <c r="D1750" s="18">
        <v>42382</v>
      </c>
      <c r="E1750" s="21">
        <v>7</v>
      </c>
      <c r="F1750" s="17" t="s">
        <v>4036</v>
      </c>
      <c r="G1750" s="17" t="s">
        <v>4037</v>
      </c>
      <c r="H1750" s="16">
        <v>8</v>
      </c>
      <c r="I1750" s="17" t="s">
        <v>13</v>
      </c>
      <c r="J1750" t="str">
        <f t="shared" si="55"/>
        <v>I63.522, E87.2, M31.31, B37.81, D47.9, E87.1, G81.94, Q04.8</v>
      </c>
      <c r="K1750" s="33" t="str">
        <f t="shared" ref="K1750:K1813" si="56">IF(B1750&lt;&gt;B1751,"Last","")</f>
        <v/>
      </c>
    </row>
    <row r="1751" spans="1:11" x14ac:dyDescent="0.25">
      <c r="A1751" s="17" t="s">
        <v>575</v>
      </c>
      <c r="B1751" s="17" t="s">
        <v>576</v>
      </c>
      <c r="C1751" s="18">
        <v>42375</v>
      </c>
      <c r="D1751" s="18">
        <v>42382</v>
      </c>
      <c r="E1751" s="21">
        <v>7</v>
      </c>
      <c r="F1751" s="17" t="s">
        <v>3350</v>
      </c>
      <c r="G1751" s="17" t="s">
        <v>3351</v>
      </c>
      <c r="H1751" s="16">
        <v>9</v>
      </c>
      <c r="I1751" s="17" t="s">
        <v>13</v>
      </c>
      <c r="J1751" t="str">
        <f t="shared" si="55"/>
        <v>I63.522, E87.2, M31.31, B37.81, D47.9, E87.1, G81.94, Q04.8, Z94.0</v>
      </c>
      <c r="K1751" s="33" t="str">
        <f t="shared" si="56"/>
        <v/>
      </c>
    </row>
    <row r="1752" spans="1:11" x14ac:dyDescent="0.25">
      <c r="A1752" s="17" t="s">
        <v>575</v>
      </c>
      <c r="B1752" s="17" t="s">
        <v>576</v>
      </c>
      <c r="C1752" s="18">
        <v>42375</v>
      </c>
      <c r="D1752" s="18">
        <v>42382</v>
      </c>
      <c r="E1752" s="21">
        <v>7</v>
      </c>
      <c r="F1752" s="17" t="s">
        <v>3842</v>
      </c>
      <c r="G1752" s="17" t="s">
        <v>3843</v>
      </c>
      <c r="H1752" s="16">
        <v>10</v>
      </c>
      <c r="I1752" s="17" t="s">
        <v>3237</v>
      </c>
      <c r="J1752" t="str">
        <f t="shared" si="55"/>
        <v>I63.522, E87.2, M31.31, B37.81, D47.9, E87.1, G81.94, Q04.8, Z94.0, R47.01</v>
      </c>
      <c r="K1752" s="33" t="str">
        <f t="shared" si="56"/>
        <v/>
      </c>
    </row>
    <row r="1753" spans="1:11" x14ac:dyDescent="0.25">
      <c r="A1753" s="17" t="s">
        <v>575</v>
      </c>
      <c r="B1753" s="17" t="s">
        <v>576</v>
      </c>
      <c r="C1753" s="18">
        <v>42375</v>
      </c>
      <c r="D1753" s="18">
        <v>42382</v>
      </c>
      <c r="E1753" s="21">
        <v>7</v>
      </c>
      <c r="F1753" s="17" t="s">
        <v>1474</v>
      </c>
      <c r="G1753" s="17" t="s">
        <v>1475</v>
      </c>
      <c r="H1753" s="16">
        <v>11</v>
      </c>
      <c r="I1753" s="17" t="s">
        <v>3237</v>
      </c>
      <c r="J1753" t="str">
        <f t="shared" si="55"/>
        <v>I63.522, E87.2, M31.31, B37.81, D47.9, E87.1, G81.94, Q04.8, Z94.0, R47.01, E11.65</v>
      </c>
      <c r="K1753" s="33" t="str">
        <f t="shared" si="56"/>
        <v/>
      </c>
    </row>
    <row r="1754" spans="1:11" x14ac:dyDescent="0.25">
      <c r="A1754" s="17" t="s">
        <v>575</v>
      </c>
      <c r="B1754" s="17" t="s">
        <v>576</v>
      </c>
      <c r="C1754" s="18">
        <v>42375</v>
      </c>
      <c r="D1754" s="18">
        <v>42382</v>
      </c>
      <c r="E1754" s="21">
        <v>7</v>
      </c>
      <c r="F1754" s="17" t="s">
        <v>4034</v>
      </c>
      <c r="G1754" s="17" t="s">
        <v>4035</v>
      </c>
      <c r="H1754" s="16">
        <v>12</v>
      </c>
      <c r="I1754" s="17" t="s">
        <v>3237</v>
      </c>
      <c r="J1754" t="str">
        <f t="shared" si="55"/>
        <v>I63.522, E87.2, M31.31, B37.81, D47.9, E87.1, G81.94, Q04.8, Z94.0, R47.01, E11.65, M35.00</v>
      </c>
      <c r="K1754" s="33" t="str">
        <f t="shared" si="56"/>
        <v/>
      </c>
    </row>
    <row r="1755" spans="1:11" x14ac:dyDescent="0.25">
      <c r="A1755" s="17" t="s">
        <v>575</v>
      </c>
      <c r="B1755" s="17" t="s">
        <v>576</v>
      </c>
      <c r="C1755" s="18">
        <v>42375</v>
      </c>
      <c r="D1755" s="18">
        <v>42382</v>
      </c>
      <c r="E1755" s="21">
        <v>7</v>
      </c>
      <c r="F1755" s="17" t="s">
        <v>3522</v>
      </c>
      <c r="G1755" s="17" t="s">
        <v>3523</v>
      </c>
      <c r="H1755" s="16">
        <v>13</v>
      </c>
      <c r="I1755" s="17" t="s">
        <v>3237</v>
      </c>
      <c r="J1755" t="str">
        <f t="shared" si="55"/>
        <v>I63.522, E87.2, M31.31, B37.81, D47.9, E87.1, G81.94, Q04.8, Z94.0, R47.01, E11.65, M35.00, D63.8</v>
      </c>
      <c r="K1755" s="33" t="str">
        <f t="shared" si="56"/>
        <v/>
      </c>
    </row>
    <row r="1756" spans="1:11" x14ac:dyDescent="0.25">
      <c r="A1756" s="17" t="s">
        <v>575</v>
      </c>
      <c r="B1756" s="17" t="s">
        <v>576</v>
      </c>
      <c r="C1756" s="18">
        <v>42375</v>
      </c>
      <c r="D1756" s="18">
        <v>42382</v>
      </c>
      <c r="E1756" s="21">
        <v>7</v>
      </c>
      <c r="F1756" s="17" t="s">
        <v>4040</v>
      </c>
      <c r="G1756" s="17" t="s">
        <v>4041</v>
      </c>
      <c r="H1756" s="16">
        <v>14</v>
      </c>
      <c r="I1756" s="17" t="s">
        <v>3331</v>
      </c>
      <c r="J1756" t="str">
        <f t="shared" si="55"/>
        <v>I63.522, E87.2, M31.31, B37.81, D47.9, E87.1, G81.94, Q04.8, Z94.0, R47.01, E11.65, M35.00, D63.8, R73.9</v>
      </c>
      <c r="K1756" s="33" t="str">
        <f t="shared" si="56"/>
        <v/>
      </c>
    </row>
    <row r="1757" spans="1:11" x14ac:dyDescent="0.25">
      <c r="A1757" s="17" t="s">
        <v>575</v>
      </c>
      <c r="B1757" s="17" t="s">
        <v>576</v>
      </c>
      <c r="C1757" s="18">
        <v>42375</v>
      </c>
      <c r="D1757" s="18">
        <v>42382</v>
      </c>
      <c r="E1757" s="21">
        <v>7</v>
      </c>
      <c r="F1757" s="17" t="s">
        <v>3366</v>
      </c>
      <c r="G1757" s="17" t="s">
        <v>3367</v>
      </c>
      <c r="H1757" s="16">
        <v>15</v>
      </c>
      <c r="I1757" s="17" t="s">
        <v>3331</v>
      </c>
      <c r="J1757" t="str">
        <f t="shared" si="55"/>
        <v>I63.522, E87.2, M31.31, B37.81, D47.9, E87.1, G81.94, Q04.8, Z94.0, R47.01, E11.65, M35.00, D63.8, R73.9, E83.42</v>
      </c>
      <c r="K1757" s="33" t="str">
        <f t="shared" si="56"/>
        <v/>
      </c>
    </row>
    <row r="1758" spans="1:11" x14ac:dyDescent="0.25">
      <c r="A1758" s="17" t="s">
        <v>575</v>
      </c>
      <c r="B1758" s="17" t="s">
        <v>576</v>
      </c>
      <c r="C1758" s="18">
        <v>42375</v>
      </c>
      <c r="D1758" s="18">
        <v>42382</v>
      </c>
      <c r="E1758" s="21">
        <v>7</v>
      </c>
      <c r="F1758" s="17" t="s">
        <v>3571</v>
      </c>
      <c r="G1758" s="17" t="s">
        <v>3572</v>
      </c>
      <c r="H1758" s="16">
        <v>16</v>
      </c>
      <c r="I1758" s="17" t="s">
        <v>3331</v>
      </c>
      <c r="J1758" t="str">
        <f t="shared" si="55"/>
        <v>I63.522, E87.2, M31.31, B37.81, D47.9, E87.1, G81.94, Q04.8, Z94.0, R47.01, E11.65, M35.00, D63.8, R73.9, E83.42, E83.39</v>
      </c>
      <c r="K1758" s="33" t="str">
        <f t="shared" si="56"/>
        <v/>
      </c>
    </row>
    <row r="1759" spans="1:11" x14ac:dyDescent="0.25">
      <c r="A1759" s="17" t="s">
        <v>575</v>
      </c>
      <c r="B1759" s="17" t="s">
        <v>576</v>
      </c>
      <c r="C1759" s="18">
        <v>42375</v>
      </c>
      <c r="D1759" s="18">
        <v>42382</v>
      </c>
      <c r="E1759" s="21">
        <v>7</v>
      </c>
      <c r="F1759" s="17" t="s">
        <v>4030</v>
      </c>
      <c r="G1759" s="17" t="s">
        <v>4031</v>
      </c>
      <c r="H1759" s="16">
        <v>17</v>
      </c>
      <c r="I1759" s="17" t="s">
        <v>3237</v>
      </c>
      <c r="J1759" t="str">
        <f t="shared" si="55"/>
        <v>I63.522, E87.2, M31.31, B37.81, D47.9, E87.1, G81.94, Q04.8, Z94.0, R47.01, E11.65, M35.00, D63.8, R73.9, E83.42, E83.39, E78.1</v>
      </c>
      <c r="K1759" s="33" t="str">
        <f t="shared" si="56"/>
        <v/>
      </c>
    </row>
    <row r="1760" spans="1:11" x14ac:dyDescent="0.25">
      <c r="A1760" s="17" t="s">
        <v>575</v>
      </c>
      <c r="B1760" s="17" t="s">
        <v>576</v>
      </c>
      <c r="C1760" s="18">
        <v>42375</v>
      </c>
      <c r="D1760" s="18">
        <v>42382</v>
      </c>
      <c r="E1760" s="21">
        <v>7</v>
      </c>
      <c r="F1760" s="17" t="s">
        <v>3283</v>
      </c>
      <c r="G1760" s="17" t="s">
        <v>467</v>
      </c>
      <c r="H1760" s="16">
        <v>18</v>
      </c>
      <c r="I1760" s="17" t="s">
        <v>3237</v>
      </c>
      <c r="J1760" t="str">
        <f t="shared" si="55"/>
        <v>I63.522, E87.2, M31.31, B37.81, D47.9, E87.1, G81.94, Q04.8, Z94.0, R47.01, E11.65, M35.00, D63.8, R73.9, E83.42, E83.39, E78.1, I25.10</v>
      </c>
      <c r="K1760" s="33" t="str">
        <f t="shared" si="56"/>
        <v/>
      </c>
    </row>
    <row r="1761" spans="1:11" x14ac:dyDescent="0.25">
      <c r="A1761" s="17" t="s">
        <v>575</v>
      </c>
      <c r="B1761" s="17" t="s">
        <v>576</v>
      </c>
      <c r="C1761" s="18">
        <v>42375</v>
      </c>
      <c r="D1761" s="18">
        <v>42382</v>
      </c>
      <c r="E1761" s="21">
        <v>7</v>
      </c>
      <c r="F1761" s="17" t="s">
        <v>4038</v>
      </c>
      <c r="G1761" s="17" t="s">
        <v>4039</v>
      </c>
      <c r="H1761" s="16">
        <v>19</v>
      </c>
      <c r="I1761" s="17" t="s">
        <v>3237</v>
      </c>
      <c r="J1761" t="str">
        <f t="shared" si="55"/>
        <v>I63.522, E87.2, M31.31, B37.81, D47.9, E87.1, G81.94, Q04.8, Z94.0, R47.01, E11.65, M35.00, D63.8, R73.9, E83.42, E83.39, E78.1, I25.10, R47.1</v>
      </c>
      <c r="K1761" s="33" t="str">
        <f t="shared" si="56"/>
        <v/>
      </c>
    </row>
    <row r="1762" spans="1:11" x14ac:dyDescent="0.25">
      <c r="A1762" s="17" t="s">
        <v>575</v>
      </c>
      <c r="B1762" s="17" t="s">
        <v>576</v>
      </c>
      <c r="C1762" s="18">
        <v>42375</v>
      </c>
      <c r="D1762" s="18">
        <v>42382</v>
      </c>
      <c r="E1762" s="21">
        <v>7</v>
      </c>
      <c r="F1762" s="17" t="s">
        <v>361</v>
      </c>
      <c r="G1762" s="17" t="s">
        <v>362</v>
      </c>
      <c r="H1762" s="16">
        <v>20</v>
      </c>
      <c r="I1762" s="17" t="s">
        <v>3331</v>
      </c>
      <c r="J1762" t="str">
        <f t="shared" si="55"/>
        <v>I63.522, E87.2, M31.31, B37.81, D47.9, E87.1, G81.94, Q04.8, Z94.0, R47.01, E11.65, M35.00, D63.8, R73.9, E83.42, E83.39, E78.1, I25.10, R47.1, E87.5</v>
      </c>
      <c r="K1762" s="33" t="str">
        <f t="shared" si="56"/>
        <v/>
      </c>
    </row>
    <row r="1763" spans="1:11" x14ac:dyDescent="0.25">
      <c r="A1763" s="17" t="s">
        <v>575</v>
      </c>
      <c r="B1763" s="17" t="s">
        <v>576</v>
      </c>
      <c r="C1763" s="18">
        <v>42375</v>
      </c>
      <c r="D1763" s="18">
        <v>42382</v>
      </c>
      <c r="E1763" s="21">
        <v>7</v>
      </c>
      <c r="F1763" s="17" t="s">
        <v>216</v>
      </c>
      <c r="G1763" s="17" t="s">
        <v>217</v>
      </c>
      <c r="H1763" s="16">
        <v>21</v>
      </c>
      <c r="I1763" s="17" t="s">
        <v>3237</v>
      </c>
      <c r="J1763" t="str">
        <f t="shared" si="55"/>
        <v>I63.522, E87.2, M31.31, B37.81, D47.9, E87.1, G81.94, Q04.8, Z94.0, R47.01, E11.65, M35.00, D63.8, R73.9, E83.42, E83.39, E78.1, I25.10, R47.1, E87.5, I12.9</v>
      </c>
      <c r="K1763" s="33" t="str">
        <f t="shared" si="56"/>
        <v/>
      </c>
    </row>
    <row r="1764" spans="1:11" x14ac:dyDescent="0.25">
      <c r="A1764" s="17" t="s">
        <v>575</v>
      </c>
      <c r="B1764" s="17" t="s">
        <v>576</v>
      </c>
      <c r="C1764" s="18">
        <v>42375</v>
      </c>
      <c r="D1764" s="18">
        <v>42382</v>
      </c>
      <c r="E1764" s="21">
        <v>7</v>
      </c>
      <c r="F1764" s="17" t="s">
        <v>3942</v>
      </c>
      <c r="G1764" s="17" t="s">
        <v>3943</v>
      </c>
      <c r="H1764" s="16">
        <v>22</v>
      </c>
      <c r="I1764" s="17" t="s">
        <v>3237</v>
      </c>
      <c r="J1764" t="str">
        <f t="shared" si="55"/>
        <v>I63.522, E87.2, M31.31, B37.81, D47.9, E87.1, G81.94, Q04.8, Z94.0, R47.01, E11.65, M35.00, D63.8, R73.9, E83.42, E83.39, E78.1, I25.10, R47.1, E87.5, I12.9, N18.2</v>
      </c>
      <c r="K1764" s="33" t="str">
        <f t="shared" si="56"/>
        <v/>
      </c>
    </row>
    <row r="1765" spans="1:11" x14ac:dyDescent="0.25">
      <c r="A1765" s="17" t="s">
        <v>575</v>
      </c>
      <c r="B1765" s="17" t="s">
        <v>576</v>
      </c>
      <c r="C1765" s="18">
        <v>42375</v>
      </c>
      <c r="D1765" s="18">
        <v>42382</v>
      </c>
      <c r="E1765" s="21">
        <v>7</v>
      </c>
      <c r="F1765" s="17" t="s">
        <v>3292</v>
      </c>
      <c r="G1765" s="17" t="s">
        <v>3293</v>
      </c>
      <c r="H1765" s="16">
        <v>23</v>
      </c>
      <c r="I1765" s="17" t="s">
        <v>13</v>
      </c>
      <c r="J1765" t="str">
        <f t="shared" si="55"/>
        <v>I63.522, E87.2, M31.31, B37.81, D47.9, E87.1, G81.94, Q04.8, Z94.0, R47.01, E11.65, M35.00, D63.8, R73.9, E83.42, E83.39, E78.1, I25.10, R47.1, E87.5, I12.9, N18.2, Z95.1</v>
      </c>
      <c r="K1765" s="33" t="str">
        <f t="shared" si="56"/>
        <v/>
      </c>
    </row>
    <row r="1766" spans="1:11" x14ac:dyDescent="0.25">
      <c r="A1766" s="17" t="s">
        <v>575</v>
      </c>
      <c r="B1766" s="17" t="s">
        <v>576</v>
      </c>
      <c r="C1766" s="18">
        <v>42375</v>
      </c>
      <c r="D1766" s="18">
        <v>42382</v>
      </c>
      <c r="E1766" s="21">
        <v>7</v>
      </c>
      <c r="F1766" s="17" t="s">
        <v>4042</v>
      </c>
      <c r="G1766" s="17" t="s">
        <v>4043</v>
      </c>
      <c r="H1766" s="16">
        <v>24</v>
      </c>
      <c r="I1766" s="17" t="s">
        <v>13</v>
      </c>
      <c r="J1766" t="str">
        <f t="shared" si="55"/>
        <v>I63.522, E87.2, M31.31, B37.81, D47.9, E87.1, G81.94, Q04.8, Z94.0, R47.01, E11.65, M35.00, D63.8, R73.9, E83.42, E83.39, E78.1, I25.10, R47.1, E87.5, I12.9, N18.2, Z95.1, Z85.828</v>
      </c>
      <c r="K1766" s="33" t="str">
        <f t="shared" si="56"/>
        <v>Last</v>
      </c>
    </row>
    <row r="1767" spans="1:11" x14ac:dyDescent="0.25">
      <c r="A1767" s="17" t="s">
        <v>578</v>
      </c>
      <c r="B1767" s="17" t="s">
        <v>579</v>
      </c>
      <c r="C1767" s="18">
        <v>42421</v>
      </c>
      <c r="D1767" s="18">
        <v>42440</v>
      </c>
      <c r="E1767" s="21">
        <v>19</v>
      </c>
      <c r="F1767" s="17" t="s">
        <v>22</v>
      </c>
      <c r="G1767" s="17" t="s">
        <v>23</v>
      </c>
      <c r="H1767" s="16">
        <v>1</v>
      </c>
      <c r="I1767" s="17" t="s">
        <v>3237</v>
      </c>
      <c r="J1767" t="str">
        <f t="shared" si="55"/>
        <v>A41.9</v>
      </c>
      <c r="K1767" s="33" t="str">
        <f t="shared" si="56"/>
        <v/>
      </c>
    </row>
    <row r="1768" spans="1:11" x14ac:dyDescent="0.25">
      <c r="A1768" s="17" t="s">
        <v>578</v>
      </c>
      <c r="B1768" s="17" t="s">
        <v>579</v>
      </c>
      <c r="C1768" s="18">
        <v>42421</v>
      </c>
      <c r="D1768" s="18">
        <v>42440</v>
      </c>
      <c r="E1768" s="21">
        <v>19</v>
      </c>
      <c r="F1768" s="17" t="s">
        <v>259</v>
      </c>
      <c r="G1768" s="17" t="s">
        <v>260</v>
      </c>
      <c r="H1768" s="16">
        <v>2</v>
      </c>
      <c r="I1768" s="17" t="s">
        <v>3237</v>
      </c>
      <c r="J1768" t="str">
        <f t="shared" si="55"/>
        <v>A41.9, N17.0</v>
      </c>
      <c r="K1768" s="33" t="str">
        <f t="shared" si="56"/>
        <v/>
      </c>
    </row>
    <row r="1769" spans="1:11" x14ac:dyDescent="0.25">
      <c r="A1769" s="17" t="s">
        <v>578</v>
      </c>
      <c r="B1769" s="17" t="s">
        <v>579</v>
      </c>
      <c r="C1769" s="18">
        <v>42421</v>
      </c>
      <c r="D1769" s="18">
        <v>42440</v>
      </c>
      <c r="E1769" s="21">
        <v>19</v>
      </c>
      <c r="F1769" s="17" t="s">
        <v>245</v>
      </c>
      <c r="G1769" s="17" t="s">
        <v>246</v>
      </c>
      <c r="H1769" s="16">
        <v>3</v>
      </c>
      <c r="I1769" s="17" t="s">
        <v>3331</v>
      </c>
      <c r="J1769" t="str">
        <f t="shared" si="55"/>
        <v>A41.9, N17.0, J96.01</v>
      </c>
      <c r="K1769" s="33" t="str">
        <f t="shared" si="56"/>
        <v/>
      </c>
    </row>
    <row r="1770" spans="1:11" x14ac:dyDescent="0.25">
      <c r="A1770" s="17" t="s">
        <v>578</v>
      </c>
      <c r="B1770" s="17" t="s">
        <v>579</v>
      </c>
      <c r="C1770" s="18">
        <v>42421</v>
      </c>
      <c r="D1770" s="18">
        <v>42440</v>
      </c>
      <c r="E1770" s="21">
        <v>19</v>
      </c>
      <c r="F1770" s="17" t="s">
        <v>3368</v>
      </c>
      <c r="G1770" s="17" t="s">
        <v>3369</v>
      </c>
      <c r="H1770" s="16">
        <v>4</v>
      </c>
      <c r="I1770" s="17" t="s">
        <v>3237</v>
      </c>
      <c r="J1770" t="str">
        <f t="shared" si="55"/>
        <v>A41.9, N17.0, J96.01, E87.0</v>
      </c>
      <c r="K1770" s="33" t="str">
        <f t="shared" si="56"/>
        <v/>
      </c>
    </row>
    <row r="1771" spans="1:11" x14ac:dyDescent="0.25">
      <c r="A1771" s="17" t="s">
        <v>578</v>
      </c>
      <c r="B1771" s="17" t="s">
        <v>579</v>
      </c>
      <c r="C1771" s="18">
        <v>42421</v>
      </c>
      <c r="D1771" s="18">
        <v>42440</v>
      </c>
      <c r="E1771" s="21">
        <v>19</v>
      </c>
      <c r="F1771" s="17" t="s">
        <v>3370</v>
      </c>
      <c r="G1771" s="17" t="s">
        <v>3371</v>
      </c>
      <c r="H1771" s="16">
        <v>5</v>
      </c>
      <c r="I1771" s="17" t="s">
        <v>3237</v>
      </c>
      <c r="J1771" t="str">
        <f t="shared" si="55"/>
        <v>A41.9, N17.0, J96.01, E87.0, E87.4</v>
      </c>
      <c r="K1771" s="33" t="str">
        <f t="shared" si="56"/>
        <v/>
      </c>
    </row>
    <row r="1772" spans="1:11" x14ac:dyDescent="0.25">
      <c r="A1772" s="17" t="s">
        <v>578</v>
      </c>
      <c r="B1772" s="17" t="s">
        <v>579</v>
      </c>
      <c r="C1772" s="18">
        <v>42421</v>
      </c>
      <c r="D1772" s="18">
        <v>42440</v>
      </c>
      <c r="E1772" s="21">
        <v>19</v>
      </c>
      <c r="F1772" s="17" t="s">
        <v>3290</v>
      </c>
      <c r="G1772" s="17" t="s">
        <v>3291</v>
      </c>
      <c r="H1772" s="16">
        <v>6</v>
      </c>
      <c r="I1772" s="17" t="s">
        <v>3331</v>
      </c>
      <c r="J1772" t="str">
        <f t="shared" si="55"/>
        <v>A41.9, N17.0, J96.01, E87.0, E87.4, J81.1</v>
      </c>
      <c r="K1772" s="33" t="str">
        <f t="shared" si="56"/>
        <v/>
      </c>
    </row>
    <row r="1773" spans="1:11" x14ac:dyDescent="0.25">
      <c r="A1773" s="17" t="s">
        <v>578</v>
      </c>
      <c r="B1773" s="17" t="s">
        <v>579</v>
      </c>
      <c r="C1773" s="18">
        <v>42421</v>
      </c>
      <c r="D1773" s="18">
        <v>42440</v>
      </c>
      <c r="E1773" s="21">
        <v>19</v>
      </c>
      <c r="F1773" s="17" t="s">
        <v>11</v>
      </c>
      <c r="G1773" s="17" t="s">
        <v>12</v>
      </c>
      <c r="H1773" s="16">
        <v>7</v>
      </c>
      <c r="I1773" s="17" t="s">
        <v>3331</v>
      </c>
      <c r="J1773" t="str">
        <f t="shared" si="55"/>
        <v>A41.9, N17.0, J96.01, E87.0, E87.4, J81.1, J18.9</v>
      </c>
      <c r="K1773" s="33" t="str">
        <f t="shared" si="56"/>
        <v/>
      </c>
    </row>
    <row r="1774" spans="1:11" x14ac:dyDescent="0.25">
      <c r="A1774" s="17" t="s">
        <v>578</v>
      </c>
      <c r="B1774" s="17" t="s">
        <v>579</v>
      </c>
      <c r="C1774" s="18">
        <v>42421</v>
      </c>
      <c r="D1774" s="18">
        <v>42440</v>
      </c>
      <c r="E1774" s="21">
        <v>19</v>
      </c>
      <c r="F1774" s="17" t="s">
        <v>671</v>
      </c>
      <c r="G1774" s="17" t="s">
        <v>672</v>
      </c>
      <c r="H1774" s="16">
        <v>8</v>
      </c>
      <c r="I1774" s="17" t="s">
        <v>3237</v>
      </c>
      <c r="J1774" t="str">
        <f t="shared" si="55"/>
        <v>A41.9, N17.0, J96.01, E87.0, E87.4, J81.1, J18.9, M62.82</v>
      </c>
      <c r="K1774" s="33" t="str">
        <f t="shared" si="56"/>
        <v/>
      </c>
    </row>
    <row r="1775" spans="1:11" ht="30" x14ac:dyDescent="0.25">
      <c r="A1775" s="17" t="s">
        <v>578</v>
      </c>
      <c r="B1775" s="17" t="s">
        <v>579</v>
      </c>
      <c r="C1775" s="18">
        <v>42421</v>
      </c>
      <c r="D1775" s="18">
        <v>42440</v>
      </c>
      <c r="E1775" s="21">
        <v>19</v>
      </c>
      <c r="F1775" s="17" t="s">
        <v>1166</v>
      </c>
      <c r="G1775" s="17" t="s">
        <v>1167</v>
      </c>
      <c r="H1775" s="16">
        <v>9</v>
      </c>
      <c r="I1775" s="17" t="s">
        <v>3237</v>
      </c>
      <c r="J1775" t="str">
        <f t="shared" si="55"/>
        <v>A41.9, N17.0, J96.01, E87.0, E87.4, J81.1, J18.9, M62.82, T68.XXXA</v>
      </c>
      <c r="K1775" s="33" t="str">
        <f t="shared" si="56"/>
        <v/>
      </c>
    </row>
    <row r="1776" spans="1:11" x14ac:dyDescent="0.25">
      <c r="A1776" s="17" t="s">
        <v>578</v>
      </c>
      <c r="B1776" s="17" t="s">
        <v>579</v>
      </c>
      <c r="C1776" s="18">
        <v>42421</v>
      </c>
      <c r="D1776" s="18">
        <v>42440</v>
      </c>
      <c r="E1776" s="21">
        <v>19</v>
      </c>
      <c r="F1776" s="17" t="s">
        <v>3681</v>
      </c>
      <c r="G1776" s="17" t="s">
        <v>3682</v>
      </c>
      <c r="H1776" s="16">
        <v>10</v>
      </c>
      <c r="I1776" s="17" t="s">
        <v>3237</v>
      </c>
      <c r="J1776" t="str">
        <f t="shared" si="55"/>
        <v>A41.9, N17.0, J96.01, E87.0, E87.4, J81.1, J18.9, M62.82, T68.XXXA, E83.51</v>
      </c>
      <c r="K1776" s="33" t="str">
        <f t="shared" si="56"/>
        <v/>
      </c>
    </row>
    <row r="1777" spans="1:11" x14ac:dyDescent="0.25">
      <c r="A1777" s="17" t="s">
        <v>578</v>
      </c>
      <c r="B1777" s="17" t="s">
        <v>579</v>
      </c>
      <c r="C1777" s="18">
        <v>42421</v>
      </c>
      <c r="D1777" s="18">
        <v>42440</v>
      </c>
      <c r="E1777" s="21">
        <v>19</v>
      </c>
      <c r="F1777" s="17" t="s">
        <v>3275</v>
      </c>
      <c r="G1777" s="17" t="s">
        <v>3276</v>
      </c>
      <c r="H1777" s="16">
        <v>11</v>
      </c>
      <c r="I1777" s="17" t="s">
        <v>3237</v>
      </c>
      <c r="J1777" t="str">
        <f t="shared" si="55"/>
        <v>A41.9, N17.0, J96.01, E87.0, E87.4, J81.1, J18.9, M62.82, T68.XXXA, E83.51, R65.20</v>
      </c>
      <c r="K1777" s="33" t="str">
        <f t="shared" si="56"/>
        <v/>
      </c>
    </row>
    <row r="1778" spans="1:11" x14ac:dyDescent="0.25">
      <c r="A1778" s="17" t="s">
        <v>578</v>
      </c>
      <c r="B1778" s="17" t="s">
        <v>579</v>
      </c>
      <c r="C1778" s="18">
        <v>42421</v>
      </c>
      <c r="D1778" s="18">
        <v>42440</v>
      </c>
      <c r="E1778" s="21">
        <v>19</v>
      </c>
      <c r="F1778" s="17" t="s">
        <v>4044</v>
      </c>
      <c r="G1778" s="17" t="s">
        <v>4045</v>
      </c>
      <c r="H1778" s="16">
        <v>12</v>
      </c>
      <c r="I1778" s="17" t="s">
        <v>3237</v>
      </c>
      <c r="J1778" t="str">
        <f t="shared" si="55"/>
        <v>A41.9, N17.0, J96.01, E87.0, E87.4, J81.1, J18.9, M62.82, T68.XXXA, E83.51, R65.20, F25.9</v>
      </c>
      <c r="K1778" s="33" t="str">
        <f t="shared" si="56"/>
        <v/>
      </c>
    </row>
    <row r="1779" spans="1:11" x14ac:dyDescent="0.25">
      <c r="A1779" s="17" t="s">
        <v>578</v>
      </c>
      <c r="B1779" s="17" t="s">
        <v>579</v>
      </c>
      <c r="C1779" s="18">
        <v>42421</v>
      </c>
      <c r="D1779" s="18">
        <v>42440</v>
      </c>
      <c r="E1779" s="21">
        <v>19</v>
      </c>
      <c r="F1779" s="17" t="s">
        <v>3490</v>
      </c>
      <c r="G1779" s="17" t="s">
        <v>3491</v>
      </c>
      <c r="H1779" s="16">
        <v>13</v>
      </c>
      <c r="I1779" s="17" t="s">
        <v>3237</v>
      </c>
      <c r="J1779" t="str">
        <f t="shared" si="55"/>
        <v>A41.9, N17.0, J96.01, E87.0, E87.4, J81.1, J18.9, M62.82, T68.XXXA, E83.51, R65.20, F25.9, Z91.19</v>
      </c>
      <c r="K1779" s="33" t="str">
        <f t="shared" si="56"/>
        <v/>
      </c>
    </row>
    <row r="1780" spans="1:11" x14ac:dyDescent="0.25">
      <c r="A1780" s="17" t="s">
        <v>578</v>
      </c>
      <c r="B1780" s="17" t="s">
        <v>579</v>
      </c>
      <c r="C1780" s="18">
        <v>42421</v>
      </c>
      <c r="D1780" s="18">
        <v>42440</v>
      </c>
      <c r="E1780" s="21">
        <v>19</v>
      </c>
      <c r="F1780" s="17" t="s">
        <v>286</v>
      </c>
      <c r="G1780" s="17" t="s">
        <v>287</v>
      </c>
      <c r="H1780" s="16">
        <v>14</v>
      </c>
      <c r="I1780" s="17" t="s">
        <v>3237</v>
      </c>
      <c r="J1780" t="str">
        <f t="shared" si="55"/>
        <v>A41.9, N17.0, J96.01, E87.0, E87.4, J81.1, J18.9, M62.82, T68.XXXA, E83.51, R65.20, F25.9, Z91.19, K21.9</v>
      </c>
      <c r="K1780" s="33" t="str">
        <f t="shared" si="56"/>
        <v/>
      </c>
    </row>
    <row r="1781" spans="1:11" x14ac:dyDescent="0.25">
      <c r="A1781" s="17" t="s">
        <v>578</v>
      </c>
      <c r="B1781" s="17" t="s">
        <v>579</v>
      </c>
      <c r="C1781" s="18">
        <v>42421</v>
      </c>
      <c r="D1781" s="18">
        <v>42440</v>
      </c>
      <c r="E1781" s="21">
        <v>19</v>
      </c>
      <c r="F1781" s="17" t="s">
        <v>1441</v>
      </c>
      <c r="G1781" s="17" t="s">
        <v>1442</v>
      </c>
      <c r="H1781" s="16">
        <v>15</v>
      </c>
      <c r="I1781" s="17" t="s">
        <v>3237</v>
      </c>
      <c r="J1781" t="str">
        <f t="shared" si="55"/>
        <v>A41.9, N17.0, J96.01, E87.0, E87.4, J81.1, J18.9, M62.82, T68.XXXA, E83.51, R65.20, F25.9, Z91.19, K21.9, E86.0</v>
      </c>
      <c r="K1781" s="33" t="str">
        <f t="shared" si="56"/>
        <v/>
      </c>
    </row>
    <row r="1782" spans="1:11" x14ac:dyDescent="0.25">
      <c r="A1782" s="17" t="s">
        <v>578</v>
      </c>
      <c r="B1782" s="17" t="s">
        <v>579</v>
      </c>
      <c r="C1782" s="18">
        <v>42421</v>
      </c>
      <c r="D1782" s="18">
        <v>42440</v>
      </c>
      <c r="E1782" s="21">
        <v>19</v>
      </c>
      <c r="F1782" s="17" t="s">
        <v>3571</v>
      </c>
      <c r="G1782" s="17" t="s">
        <v>3572</v>
      </c>
      <c r="H1782" s="16">
        <v>16</v>
      </c>
      <c r="I1782" s="17" t="s">
        <v>3331</v>
      </c>
      <c r="J1782" t="str">
        <f t="shared" si="55"/>
        <v>A41.9, N17.0, J96.01, E87.0, E87.4, J81.1, J18.9, M62.82, T68.XXXA, E83.51, R65.20, F25.9, Z91.19, K21.9, E86.0, E83.39</v>
      </c>
      <c r="K1782" s="33" t="str">
        <f t="shared" si="56"/>
        <v/>
      </c>
    </row>
    <row r="1783" spans="1:11" x14ac:dyDescent="0.25">
      <c r="A1783" s="17" t="s">
        <v>578</v>
      </c>
      <c r="B1783" s="17" t="s">
        <v>579</v>
      </c>
      <c r="C1783" s="18">
        <v>42421</v>
      </c>
      <c r="D1783" s="18">
        <v>42440</v>
      </c>
      <c r="E1783" s="21">
        <v>19</v>
      </c>
      <c r="F1783" s="17" t="s">
        <v>594</v>
      </c>
      <c r="G1783" s="17" t="s">
        <v>595</v>
      </c>
      <c r="H1783" s="16">
        <v>17</v>
      </c>
      <c r="I1783" s="17" t="s">
        <v>3237</v>
      </c>
      <c r="J1783" t="str">
        <f t="shared" si="55"/>
        <v>A41.9, N17.0, J96.01, E87.0, E87.4, J81.1, J18.9, M62.82, T68.XXXA, E83.51, R65.20, F25.9, Z91.19, K21.9, E86.0, E83.39, I10</v>
      </c>
      <c r="K1783" s="33" t="str">
        <f t="shared" si="56"/>
        <v/>
      </c>
    </row>
    <row r="1784" spans="1:11" x14ac:dyDescent="0.25">
      <c r="A1784" s="17" t="s">
        <v>578</v>
      </c>
      <c r="B1784" s="17" t="s">
        <v>579</v>
      </c>
      <c r="C1784" s="18">
        <v>42421</v>
      </c>
      <c r="D1784" s="18">
        <v>42440</v>
      </c>
      <c r="E1784" s="21">
        <v>19</v>
      </c>
      <c r="F1784" s="17" t="s">
        <v>3354</v>
      </c>
      <c r="G1784" s="17" t="s">
        <v>3355</v>
      </c>
      <c r="H1784" s="16">
        <v>18</v>
      </c>
      <c r="I1784" s="17" t="s">
        <v>3331</v>
      </c>
      <c r="J1784" t="str">
        <f t="shared" si="55"/>
        <v>A41.9, N17.0, J96.01, E87.0, E87.4, J81.1, J18.9, M62.82, T68.XXXA, E83.51, R65.20, F25.9, Z91.19, K21.9, E86.0, E83.39, I10, Y95</v>
      </c>
      <c r="K1784" s="33" t="str">
        <f t="shared" si="56"/>
        <v>Last</v>
      </c>
    </row>
    <row r="1785" spans="1:11" x14ac:dyDescent="0.25">
      <c r="A1785" s="17" t="s">
        <v>581</v>
      </c>
      <c r="B1785" s="17" t="s">
        <v>582</v>
      </c>
      <c r="C1785" s="18">
        <v>42441</v>
      </c>
      <c r="D1785" s="18">
        <v>42453</v>
      </c>
      <c r="E1785" s="21">
        <v>12</v>
      </c>
      <c r="F1785" s="17" t="s">
        <v>583</v>
      </c>
      <c r="G1785" s="17" t="s">
        <v>584</v>
      </c>
      <c r="H1785" s="16">
        <v>1</v>
      </c>
      <c r="I1785" s="17" t="s">
        <v>3237</v>
      </c>
      <c r="J1785" t="str">
        <f t="shared" si="55"/>
        <v>N10</v>
      </c>
      <c r="K1785" s="33" t="str">
        <f t="shared" si="56"/>
        <v/>
      </c>
    </row>
    <row r="1786" spans="1:11" x14ac:dyDescent="0.25">
      <c r="A1786" s="17" t="s">
        <v>581</v>
      </c>
      <c r="B1786" s="17" t="s">
        <v>582</v>
      </c>
      <c r="C1786" s="18">
        <v>42441</v>
      </c>
      <c r="D1786" s="18">
        <v>42453</v>
      </c>
      <c r="E1786" s="21">
        <v>12</v>
      </c>
      <c r="F1786" s="17" t="s">
        <v>38</v>
      </c>
      <c r="G1786" s="17" t="s">
        <v>39</v>
      </c>
      <c r="H1786" s="16">
        <v>2</v>
      </c>
      <c r="I1786" s="17" t="s">
        <v>3237</v>
      </c>
      <c r="J1786" t="str">
        <f t="shared" si="55"/>
        <v>N10, N17.9</v>
      </c>
      <c r="K1786" s="33" t="str">
        <f t="shared" si="56"/>
        <v/>
      </c>
    </row>
    <row r="1787" spans="1:11" x14ac:dyDescent="0.25">
      <c r="A1787" s="17" t="s">
        <v>581</v>
      </c>
      <c r="B1787" s="17" t="s">
        <v>582</v>
      </c>
      <c r="C1787" s="18">
        <v>42441</v>
      </c>
      <c r="D1787" s="18">
        <v>42453</v>
      </c>
      <c r="E1787" s="21">
        <v>12</v>
      </c>
      <c r="F1787" s="17" t="s">
        <v>4048</v>
      </c>
      <c r="G1787" s="17" t="s">
        <v>4049</v>
      </c>
      <c r="H1787" s="16">
        <v>3</v>
      </c>
      <c r="I1787" s="17" t="s">
        <v>3237</v>
      </c>
      <c r="J1787" t="str">
        <f t="shared" si="55"/>
        <v>N10, N17.9, N13.2</v>
      </c>
      <c r="K1787" s="33" t="str">
        <f t="shared" si="56"/>
        <v/>
      </c>
    </row>
    <row r="1788" spans="1:11" x14ac:dyDescent="0.25">
      <c r="A1788" s="17" t="s">
        <v>581</v>
      </c>
      <c r="B1788" s="17" t="s">
        <v>582</v>
      </c>
      <c r="C1788" s="18">
        <v>42441</v>
      </c>
      <c r="D1788" s="18">
        <v>42453</v>
      </c>
      <c r="E1788" s="21">
        <v>12</v>
      </c>
      <c r="F1788" s="17" t="s">
        <v>4046</v>
      </c>
      <c r="G1788" s="17" t="s">
        <v>4047</v>
      </c>
      <c r="H1788" s="16">
        <v>4</v>
      </c>
      <c r="I1788" s="17" t="s">
        <v>3237</v>
      </c>
      <c r="J1788" t="str">
        <f t="shared" si="55"/>
        <v>N10, N17.9, N13.2, D86.9</v>
      </c>
      <c r="K1788" s="33" t="str">
        <f t="shared" si="56"/>
        <v/>
      </c>
    </row>
    <row r="1789" spans="1:11" x14ac:dyDescent="0.25">
      <c r="A1789" s="17" t="s">
        <v>581</v>
      </c>
      <c r="B1789" s="17" t="s">
        <v>582</v>
      </c>
      <c r="C1789" s="18">
        <v>42441</v>
      </c>
      <c r="D1789" s="18">
        <v>42453</v>
      </c>
      <c r="E1789" s="21">
        <v>12</v>
      </c>
      <c r="F1789" s="17" t="s">
        <v>1066</v>
      </c>
      <c r="G1789" s="17" t="s">
        <v>1067</v>
      </c>
      <c r="H1789" s="16">
        <v>5</v>
      </c>
      <c r="I1789" s="17" t="s">
        <v>3331</v>
      </c>
      <c r="J1789" t="str">
        <f t="shared" si="55"/>
        <v>N10, N17.9, N13.2, D86.9, D62</v>
      </c>
      <c r="K1789" s="33" t="str">
        <f t="shared" si="56"/>
        <v/>
      </c>
    </row>
    <row r="1790" spans="1:11" x14ac:dyDescent="0.25">
      <c r="A1790" s="17" t="s">
        <v>581</v>
      </c>
      <c r="B1790" s="17" t="s">
        <v>582</v>
      </c>
      <c r="C1790" s="18">
        <v>42441</v>
      </c>
      <c r="D1790" s="18">
        <v>42453</v>
      </c>
      <c r="E1790" s="21">
        <v>12</v>
      </c>
      <c r="F1790" s="17" t="s">
        <v>4052</v>
      </c>
      <c r="G1790" s="17" t="s">
        <v>4053</v>
      </c>
      <c r="H1790" s="16">
        <v>6</v>
      </c>
      <c r="I1790" s="17" t="s">
        <v>3237</v>
      </c>
      <c r="J1790" t="str">
        <f t="shared" si="55"/>
        <v>N10, N17.9, N13.2, D86.9, D62, N30.91</v>
      </c>
      <c r="K1790" s="33" t="str">
        <f t="shared" si="56"/>
        <v/>
      </c>
    </row>
    <row r="1791" spans="1:11" x14ac:dyDescent="0.25">
      <c r="A1791" s="17" t="s">
        <v>581</v>
      </c>
      <c r="B1791" s="17" t="s">
        <v>582</v>
      </c>
      <c r="C1791" s="18">
        <v>42441</v>
      </c>
      <c r="D1791" s="18">
        <v>42453</v>
      </c>
      <c r="E1791" s="21">
        <v>12</v>
      </c>
      <c r="F1791" s="17" t="s">
        <v>3555</v>
      </c>
      <c r="G1791" s="17" t="s">
        <v>3556</v>
      </c>
      <c r="H1791" s="16">
        <v>7</v>
      </c>
      <c r="I1791" s="17" t="s">
        <v>3237</v>
      </c>
      <c r="J1791" t="str">
        <f t="shared" si="55"/>
        <v>N10, N17.9, N13.2, D86.9, D62, N30.91, R31.0</v>
      </c>
      <c r="K1791" s="33" t="str">
        <f t="shared" si="56"/>
        <v/>
      </c>
    </row>
    <row r="1792" spans="1:11" x14ac:dyDescent="0.25">
      <c r="A1792" s="17" t="s">
        <v>581</v>
      </c>
      <c r="B1792" s="17" t="s">
        <v>582</v>
      </c>
      <c r="C1792" s="18">
        <v>42441</v>
      </c>
      <c r="D1792" s="18">
        <v>42453</v>
      </c>
      <c r="E1792" s="21">
        <v>12</v>
      </c>
      <c r="F1792" s="17" t="s">
        <v>4050</v>
      </c>
      <c r="G1792" s="17" t="s">
        <v>4051</v>
      </c>
      <c r="H1792" s="16">
        <v>8</v>
      </c>
      <c r="I1792" s="17" t="s">
        <v>3237</v>
      </c>
      <c r="J1792" t="str">
        <f t="shared" si="55"/>
        <v>N10, N17.9, N13.2, D86.9, D62, N30.91, R31.0, N13.6</v>
      </c>
      <c r="K1792" s="33" t="str">
        <f t="shared" si="56"/>
        <v/>
      </c>
    </row>
    <row r="1793" spans="1:11" x14ac:dyDescent="0.25">
      <c r="A1793" s="17" t="s">
        <v>581</v>
      </c>
      <c r="B1793" s="17" t="s">
        <v>582</v>
      </c>
      <c r="C1793" s="18">
        <v>42441</v>
      </c>
      <c r="D1793" s="18">
        <v>42453</v>
      </c>
      <c r="E1793" s="21">
        <v>12</v>
      </c>
      <c r="F1793" s="17" t="s">
        <v>3844</v>
      </c>
      <c r="G1793" s="17" t="s">
        <v>3845</v>
      </c>
      <c r="H1793" s="16">
        <v>9</v>
      </c>
      <c r="I1793" s="17" t="s">
        <v>13</v>
      </c>
      <c r="J1793" t="str">
        <f t="shared" si="55"/>
        <v>N10, N17.9, N13.2, D86.9, D62, N30.91, R31.0, N13.6, Z95.2</v>
      </c>
      <c r="K1793" s="33" t="str">
        <f t="shared" si="56"/>
        <v/>
      </c>
    </row>
    <row r="1794" spans="1:11" x14ac:dyDescent="0.25">
      <c r="A1794" s="17" t="s">
        <v>581</v>
      </c>
      <c r="B1794" s="17" t="s">
        <v>582</v>
      </c>
      <c r="C1794" s="18">
        <v>42441</v>
      </c>
      <c r="D1794" s="18">
        <v>42453</v>
      </c>
      <c r="E1794" s="21">
        <v>12</v>
      </c>
      <c r="F1794" s="17" t="s">
        <v>1195</v>
      </c>
      <c r="G1794" s="17" t="s">
        <v>1196</v>
      </c>
      <c r="H1794" s="16">
        <v>10</v>
      </c>
      <c r="I1794" s="17" t="s">
        <v>3237</v>
      </c>
      <c r="J1794" t="str">
        <f t="shared" si="55"/>
        <v>N10, N17.9, N13.2, D86.9, D62, N30.91, R31.0, N13.6, Z95.2, D64.9</v>
      </c>
      <c r="K1794" s="33" t="str">
        <f t="shared" si="56"/>
        <v/>
      </c>
    </row>
    <row r="1795" spans="1:11" x14ac:dyDescent="0.25">
      <c r="A1795" s="17" t="s">
        <v>581</v>
      </c>
      <c r="B1795" s="17" t="s">
        <v>582</v>
      </c>
      <c r="C1795" s="18">
        <v>42441</v>
      </c>
      <c r="D1795" s="18">
        <v>42453</v>
      </c>
      <c r="E1795" s="21">
        <v>12</v>
      </c>
      <c r="F1795" s="17" t="s">
        <v>286</v>
      </c>
      <c r="G1795" s="17" t="s">
        <v>287</v>
      </c>
      <c r="H1795" s="16">
        <v>11</v>
      </c>
      <c r="I1795" s="17" t="s">
        <v>3237</v>
      </c>
      <c r="J1795" t="str">
        <f t="shared" si="55"/>
        <v>N10, N17.9, N13.2, D86.9, D62, N30.91, R31.0, N13.6, Z95.2, D64.9, K21.9</v>
      </c>
      <c r="K1795" s="33" t="str">
        <f t="shared" si="56"/>
        <v/>
      </c>
    </row>
    <row r="1796" spans="1:11" x14ac:dyDescent="0.25">
      <c r="A1796" s="17" t="s">
        <v>581</v>
      </c>
      <c r="B1796" s="17" t="s">
        <v>582</v>
      </c>
      <c r="C1796" s="18">
        <v>42441</v>
      </c>
      <c r="D1796" s="18">
        <v>42453</v>
      </c>
      <c r="E1796" s="21">
        <v>12</v>
      </c>
      <c r="F1796" s="17" t="s">
        <v>3320</v>
      </c>
      <c r="G1796" s="17" t="s">
        <v>3321</v>
      </c>
      <c r="H1796" s="16">
        <v>12</v>
      </c>
      <c r="I1796" s="17" t="s">
        <v>3237</v>
      </c>
      <c r="J1796" t="str">
        <f t="shared" si="55"/>
        <v>N10, N17.9, N13.2, D86.9, D62, N30.91, R31.0, N13.6, Z95.2, D64.9, K21.9, G47.33</v>
      </c>
      <c r="K1796" s="33" t="str">
        <f t="shared" si="56"/>
        <v/>
      </c>
    </row>
    <row r="1797" spans="1:11" x14ac:dyDescent="0.25">
      <c r="A1797" s="17" t="s">
        <v>581</v>
      </c>
      <c r="B1797" s="17" t="s">
        <v>582</v>
      </c>
      <c r="C1797" s="18">
        <v>42441</v>
      </c>
      <c r="D1797" s="18">
        <v>42453</v>
      </c>
      <c r="E1797" s="21">
        <v>12</v>
      </c>
      <c r="F1797" s="17" t="s">
        <v>594</v>
      </c>
      <c r="G1797" s="17" t="s">
        <v>595</v>
      </c>
      <c r="H1797" s="16">
        <v>13</v>
      </c>
      <c r="I1797" s="17" t="s">
        <v>3237</v>
      </c>
      <c r="J1797" t="str">
        <f t="shared" si="55"/>
        <v>N10, N17.9, N13.2, D86.9, D62, N30.91, R31.0, N13.6, Z95.2, D64.9, K21.9, G47.33, I10</v>
      </c>
      <c r="K1797" s="33" t="str">
        <f t="shared" si="56"/>
        <v/>
      </c>
    </row>
    <row r="1798" spans="1:11" x14ac:dyDescent="0.25">
      <c r="A1798" s="17" t="s">
        <v>581</v>
      </c>
      <c r="B1798" s="17" t="s">
        <v>582</v>
      </c>
      <c r="C1798" s="18">
        <v>42441</v>
      </c>
      <c r="D1798" s="18">
        <v>42453</v>
      </c>
      <c r="E1798" s="21">
        <v>12</v>
      </c>
      <c r="F1798" s="17" t="s">
        <v>3557</v>
      </c>
      <c r="G1798" s="17" t="s">
        <v>3558</v>
      </c>
      <c r="H1798" s="16">
        <v>14</v>
      </c>
      <c r="I1798" s="17" t="s">
        <v>13</v>
      </c>
      <c r="J1798" t="str">
        <f t="shared" ref="J1798:J1861" si="57">IF(B1798=B1797,J1797&amp;", "&amp;F1798,F1798)</f>
        <v>N10, N17.9, N13.2, D86.9, D62, N30.91, R31.0, N13.6, Z95.2, D64.9, K21.9, G47.33, I10, Z79.01</v>
      </c>
      <c r="K1798" s="33" t="str">
        <f t="shared" si="56"/>
        <v>Last</v>
      </c>
    </row>
    <row r="1799" spans="1:11" x14ac:dyDescent="0.25">
      <c r="A1799" s="17" t="s">
        <v>585</v>
      </c>
      <c r="B1799" s="17" t="s">
        <v>586</v>
      </c>
      <c r="C1799" s="18">
        <v>42425</v>
      </c>
      <c r="D1799" s="18">
        <v>42433</v>
      </c>
      <c r="E1799" s="21">
        <v>8</v>
      </c>
      <c r="F1799" s="17" t="s">
        <v>22</v>
      </c>
      <c r="G1799" s="17" t="s">
        <v>23</v>
      </c>
      <c r="H1799" s="16">
        <v>1</v>
      </c>
      <c r="I1799" s="17" t="s">
        <v>3237</v>
      </c>
      <c r="J1799" t="str">
        <f t="shared" si="57"/>
        <v>A41.9</v>
      </c>
      <c r="K1799" s="33" t="str">
        <f t="shared" si="56"/>
        <v/>
      </c>
    </row>
    <row r="1800" spans="1:11" x14ac:dyDescent="0.25">
      <c r="A1800" s="17" t="s">
        <v>585</v>
      </c>
      <c r="B1800" s="17" t="s">
        <v>586</v>
      </c>
      <c r="C1800" s="18">
        <v>42425</v>
      </c>
      <c r="D1800" s="18">
        <v>42433</v>
      </c>
      <c r="E1800" s="21">
        <v>8</v>
      </c>
      <c r="F1800" s="17" t="s">
        <v>227</v>
      </c>
      <c r="G1800" s="17" t="s">
        <v>228</v>
      </c>
      <c r="H1800" s="16">
        <v>2</v>
      </c>
      <c r="I1800" s="17" t="s">
        <v>3237</v>
      </c>
      <c r="J1800" t="str">
        <f t="shared" si="57"/>
        <v>A41.9, J69.0</v>
      </c>
      <c r="K1800" s="33" t="str">
        <f t="shared" si="56"/>
        <v/>
      </c>
    </row>
    <row r="1801" spans="1:11" x14ac:dyDescent="0.25">
      <c r="A1801" s="17" t="s">
        <v>585</v>
      </c>
      <c r="B1801" s="17" t="s">
        <v>586</v>
      </c>
      <c r="C1801" s="18">
        <v>42425</v>
      </c>
      <c r="D1801" s="18">
        <v>42433</v>
      </c>
      <c r="E1801" s="21">
        <v>8</v>
      </c>
      <c r="F1801" s="17" t="s">
        <v>734</v>
      </c>
      <c r="G1801" s="17" t="s">
        <v>735</v>
      </c>
      <c r="H1801" s="16">
        <v>3</v>
      </c>
      <c r="I1801" s="17" t="s">
        <v>3237</v>
      </c>
      <c r="J1801" t="str">
        <f t="shared" si="57"/>
        <v>A41.9, J69.0, R65.21</v>
      </c>
      <c r="K1801" s="33" t="str">
        <f t="shared" si="56"/>
        <v/>
      </c>
    </row>
    <row r="1802" spans="1:11" x14ac:dyDescent="0.25">
      <c r="A1802" s="17" t="s">
        <v>585</v>
      </c>
      <c r="B1802" s="17" t="s">
        <v>586</v>
      </c>
      <c r="C1802" s="18">
        <v>42425</v>
      </c>
      <c r="D1802" s="18">
        <v>42433</v>
      </c>
      <c r="E1802" s="21">
        <v>8</v>
      </c>
      <c r="F1802" s="17" t="s">
        <v>3601</v>
      </c>
      <c r="G1802" s="17" t="s">
        <v>3602</v>
      </c>
      <c r="H1802" s="16">
        <v>4</v>
      </c>
      <c r="I1802" s="17" t="s">
        <v>3237</v>
      </c>
      <c r="J1802" t="str">
        <f t="shared" si="57"/>
        <v>A41.9, J69.0, R65.21, G82.50</v>
      </c>
      <c r="K1802" s="33" t="str">
        <f t="shared" si="56"/>
        <v/>
      </c>
    </row>
    <row r="1803" spans="1:11" x14ac:dyDescent="0.25">
      <c r="A1803" s="17" t="s">
        <v>585</v>
      </c>
      <c r="B1803" s="17" t="s">
        <v>586</v>
      </c>
      <c r="C1803" s="18">
        <v>42425</v>
      </c>
      <c r="D1803" s="18">
        <v>42433</v>
      </c>
      <c r="E1803" s="21">
        <v>8</v>
      </c>
      <c r="F1803" s="17" t="s">
        <v>4058</v>
      </c>
      <c r="G1803" s="17" t="s">
        <v>4059</v>
      </c>
      <c r="H1803" s="16">
        <v>5</v>
      </c>
      <c r="I1803" s="17" t="s">
        <v>3237</v>
      </c>
      <c r="J1803" t="str">
        <f t="shared" si="57"/>
        <v>A41.9, J69.0, R65.21, G82.50, L89.152</v>
      </c>
      <c r="K1803" s="33" t="str">
        <f t="shared" si="56"/>
        <v/>
      </c>
    </row>
    <row r="1804" spans="1:11" x14ac:dyDescent="0.25">
      <c r="A1804" s="17" t="s">
        <v>585</v>
      </c>
      <c r="B1804" s="17" t="s">
        <v>586</v>
      </c>
      <c r="C1804" s="18">
        <v>42425</v>
      </c>
      <c r="D1804" s="18">
        <v>42433</v>
      </c>
      <c r="E1804" s="21">
        <v>8</v>
      </c>
      <c r="F1804" s="17" t="s">
        <v>3842</v>
      </c>
      <c r="G1804" s="17" t="s">
        <v>3843</v>
      </c>
      <c r="H1804" s="16">
        <v>6</v>
      </c>
      <c r="I1804" s="17" t="s">
        <v>3237</v>
      </c>
      <c r="J1804" t="str">
        <f t="shared" si="57"/>
        <v>A41.9, J69.0, R65.21, G82.50, L89.152, R47.01</v>
      </c>
      <c r="K1804" s="33" t="str">
        <f t="shared" si="56"/>
        <v/>
      </c>
    </row>
    <row r="1805" spans="1:11" x14ac:dyDescent="0.25">
      <c r="A1805" s="17" t="s">
        <v>585</v>
      </c>
      <c r="B1805" s="17" t="s">
        <v>586</v>
      </c>
      <c r="C1805" s="18">
        <v>42425</v>
      </c>
      <c r="D1805" s="18">
        <v>42433</v>
      </c>
      <c r="E1805" s="21">
        <v>8</v>
      </c>
      <c r="F1805" s="17" t="s">
        <v>290</v>
      </c>
      <c r="G1805" s="17" t="s">
        <v>291</v>
      </c>
      <c r="H1805" s="16">
        <v>7</v>
      </c>
      <c r="I1805" s="17" t="s">
        <v>3237</v>
      </c>
      <c r="J1805" t="str">
        <f t="shared" si="57"/>
        <v>A41.9, J69.0, R65.21, G82.50, L89.152, R47.01, L03.211</v>
      </c>
      <c r="K1805" s="33" t="str">
        <f t="shared" si="56"/>
        <v/>
      </c>
    </row>
    <row r="1806" spans="1:11" x14ac:dyDescent="0.25">
      <c r="A1806" s="17" t="s">
        <v>585</v>
      </c>
      <c r="B1806" s="17" t="s">
        <v>586</v>
      </c>
      <c r="C1806" s="18">
        <v>42425</v>
      </c>
      <c r="D1806" s="18">
        <v>42433</v>
      </c>
      <c r="E1806" s="21">
        <v>8</v>
      </c>
      <c r="F1806" s="17" t="s">
        <v>286</v>
      </c>
      <c r="G1806" s="17" t="s">
        <v>287</v>
      </c>
      <c r="H1806" s="16">
        <v>8</v>
      </c>
      <c r="I1806" s="17" t="s">
        <v>3237</v>
      </c>
      <c r="J1806" t="str">
        <f t="shared" si="57"/>
        <v>A41.9, J69.0, R65.21, G82.50, L89.152, R47.01, L03.211, K21.9</v>
      </c>
      <c r="K1806" s="33" t="str">
        <f t="shared" si="56"/>
        <v/>
      </c>
    </row>
    <row r="1807" spans="1:11" x14ac:dyDescent="0.25">
      <c r="A1807" s="17" t="s">
        <v>585</v>
      </c>
      <c r="B1807" s="17" t="s">
        <v>586</v>
      </c>
      <c r="C1807" s="18">
        <v>42425</v>
      </c>
      <c r="D1807" s="18">
        <v>42433</v>
      </c>
      <c r="E1807" s="21">
        <v>8</v>
      </c>
      <c r="F1807" s="17" t="s">
        <v>594</v>
      </c>
      <c r="G1807" s="17" t="s">
        <v>595</v>
      </c>
      <c r="H1807" s="16">
        <v>9</v>
      </c>
      <c r="I1807" s="17" t="s">
        <v>3237</v>
      </c>
      <c r="J1807" t="str">
        <f t="shared" si="57"/>
        <v>A41.9, J69.0, R65.21, G82.50, L89.152, R47.01, L03.211, K21.9, I10</v>
      </c>
      <c r="K1807" s="33" t="str">
        <f t="shared" si="56"/>
        <v/>
      </c>
    </row>
    <row r="1808" spans="1:11" x14ac:dyDescent="0.25">
      <c r="A1808" s="17" t="s">
        <v>585</v>
      </c>
      <c r="B1808" s="17" t="s">
        <v>586</v>
      </c>
      <c r="C1808" s="18">
        <v>42425</v>
      </c>
      <c r="D1808" s="18">
        <v>42433</v>
      </c>
      <c r="E1808" s="21">
        <v>8</v>
      </c>
      <c r="F1808" s="17" t="s">
        <v>3418</v>
      </c>
      <c r="G1808" s="17" t="s">
        <v>3419</v>
      </c>
      <c r="H1808" s="16">
        <v>10</v>
      </c>
      <c r="I1808" s="17" t="s">
        <v>3237</v>
      </c>
      <c r="J1808" t="str">
        <f t="shared" si="57"/>
        <v>A41.9, J69.0, R65.21, G82.50, L89.152, R47.01, L03.211, K21.9, I10, G89.29</v>
      </c>
      <c r="K1808" s="33" t="str">
        <f t="shared" si="56"/>
        <v/>
      </c>
    </row>
    <row r="1809" spans="1:11" x14ac:dyDescent="0.25">
      <c r="A1809" s="17" t="s">
        <v>585</v>
      </c>
      <c r="B1809" s="17" t="s">
        <v>586</v>
      </c>
      <c r="C1809" s="18">
        <v>42425</v>
      </c>
      <c r="D1809" s="18">
        <v>42433</v>
      </c>
      <c r="E1809" s="21">
        <v>8</v>
      </c>
      <c r="F1809" s="17" t="s">
        <v>3261</v>
      </c>
      <c r="G1809" s="17" t="s">
        <v>3262</v>
      </c>
      <c r="H1809" s="16">
        <v>11</v>
      </c>
      <c r="I1809" s="17" t="s">
        <v>3237</v>
      </c>
      <c r="J1809" t="str">
        <f t="shared" si="57"/>
        <v>A41.9, J69.0, R65.21, G82.50, L89.152, R47.01, L03.211, K21.9, I10, G89.29, Z66</v>
      </c>
      <c r="K1809" s="33" t="str">
        <f t="shared" si="56"/>
        <v/>
      </c>
    </row>
    <row r="1810" spans="1:11" x14ac:dyDescent="0.25">
      <c r="A1810" s="17" t="s">
        <v>585</v>
      </c>
      <c r="B1810" s="17" t="s">
        <v>586</v>
      </c>
      <c r="C1810" s="18">
        <v>42425</v>
      </c>
      <c r="D1810" s="18">
        <v>42433</v>
      </c>
      <c r="E1810" s="21">
        <v>8</v>
      </c>
      <c r="F1810" s="17" t="s">
        <v>4056</v>
      </c>
      <c r="G1810" s="17" t="s">
        <v>4057</v>
      </c>
      <c r="H1810" s="16">
        <v>12</v>
      </c>
      <c r="I1810" s="17" t="s">
        <v>3237</v>
      </c>
      <c r="J1810" t="str">
        <f t="shared" si="57"/>
        <v>A41.9, J69.0, R65.21, G82.50, L89.152, R47.01, L03.211, K21.9, I10, G89.29, Z66, H10.89</v>
      </c>
      <c r="K1810" s="33" t="str">
        <f t="shared" si="56"/>
        <v/>
      </c>
    </row>
    <row r="1811" spans="1:11" x14ac:dyDescent="0.25">
      <c r="A1811" s="17" t="s">
        <v>585</v>
      </c>
      <c r="B1811" s="17" t="s">
        <v>586</v>
      </c>
      <c r="C1811" s="18">
        <v>42425</v>
      </c>
      <c r="D1811" s="18">
        <v>42433</v>
      </c>
      <c r="E1811" s="21">
        <v>8</v>
      </c>
      <c r="F1811" s="17" t="s">
        <v>4054</v>
      </c>
      <c r="G1811" s="17" t="s">
        <v>4055</v>
      </c>
      <c r="H1811" s="16">
        <v>13</v>
      </c>
      <c r="I1811" s="17" t="s">
        <v>3237</v>
      </c>
      <c r="J1811" t="str">
        <f t="shared" si="57"/>
        <v>A41.9, J69.0, R65.21, G82.50, L89.152, R47.01, L03.211, K21.9, I10, G89.29, Z66, H10.89, H05.20</v>
      </c>
      <c r="K1811" s="33" t="str">
        <f t="shared" si="56"/>
        <v/>
      </c>
    </row>
    <row r="1812" spans="1:11" x14ac:dyDescent="0.25">
      <c r="A1812" s="17" t="s">
        <v>585</v>
      </c>
      <c r="B1812" s="17" t="s">
        <v>586</v>
      </c>
      <c r="C1812" s="18">
        <v>42425</v>
      </c>
      <c r="D1812" s="18">
        <v>42433</v>
      </c>
      <c r="E1812" s="21">
        <v>8</v>
      </c>
      <c r="F1812" s="17" t="s">
        <v>3514</v>
      </c>
      <c r="G1812" s="17" t="s">
        <v>3515</v>
      </c>
      <c r="H1812" s="16">
        <v>14</v>
      </c>
      <c r="I1812" s="17" t="s">
        <v>3237</v>
      </c>
      <c r="J1812" t="str">
        <f t="shared" si="57"/>
        <v>A41.9, J69.0, R65.21, G82.50, L89.152, R47.01, L03.211, K21.9, I10, G89.29, Z66, H10.89, H05.20, F32.9</v>
      </c>
      <c r="K1812" s="33" t="str">
        <f t="shared" si="56"/>
        <v/>
      </c>
    </row>
    <row r="1813" spans="1:11" x14ac:dyDescent="0.25">
      <c r="A1813" s="17" t="s">
        <v>585</v>
      </c>
      <c r="B1813" s="17" t="s">
        <v>586</v>
      </c>
      <c r="C1813" s="18">
        <v>42425</v>
      </c>
      <c r="D1813" s="18">
        <v>42433</v>
      </c>
      <c r="E1813" s="21">
        <v>8</v>
      </c>
      <c r="F1813" s="17" t="s">
        <v>3583</v>
      </c>
      <c r="G1813" s="17" t="s">
        <v>3584</v>
      </c>
      <c r="H1813" s="16">
        <v>15</v>
      </c>
      <c r="I1813" s="17" t="s">
        <v>13</v>
      </c>
      <c r="J1813" t="str">
        <f t="shared" si="57"/>
        <v>A41.9, J69.0, R65.21, G82.50, L89.152, R47.01, L03.211, K21.9, I10, G89.29, Z66, H10.89, H05.20, F32.9, Z86.718</v>
      </c>
      <c r="K1813" s="33" t="str">
        <f t="shared" si="56"/>
        <v/>
      </c>
    </row>
    <row r="1814" spans="1:11" x14ac:dyDescent="0.25">
      <c r="A1814" s="17" t="s">
        <v>585</v>
      </c>
      <c r="B1814" s="17" t="s">
        <v>586</v>
      </c>
      <c r="C1814" s="18">
        <v>42425</v>
      </c>
      <c r="D1814" s="18">
        <v>42433</v>
      </c>
      <c r="E1814" s="21">
        <v>8</v>
      </c>
      <c r="F1814" s="17" t="s">
        <v>4060</v>
      </c>
      <c r="G1814" s="17" t="s">
        <v>4061</v>
      </c>
      <c r="H1814" s="16">
        <v>16</v>
      </c>
      <c r="I1814" s="17" t="s">
        <v>13</v>
      </c>
      <c r="J1814" t="str">
        <f t="shared" si="57"/>
        <v>A41.9, J69.0, R65.21, G82.50, L89.152, R47.01, L03.211, K21.9, I10, G89.29, Z66, H10.89, H05.20, F32.9, Z86.718, Z93.1</v>
      </c>
      <c r="K1814" s="33" t="str">
        <f t="shared" ref="K1814:K1877" si="58">IF(B1814&lt;&gt;B1815,"Last","")</f>
        <v/>
      </c>
    </row>
    <row r="1815" spans="1:11" x14ac:dyDescent="0.25">
      <c r="A1815" s="17" t="s">
        <v>585</v>
      </c>
      <c r="B1815" s="17" t="s">
        <v>586</v>
      </c>
      <c r="C1815" s="18">
        <v>42425</v>
      </c>
      <c r="D1815" s="18">
        <v>42433</v>
      </c>
      <c r="E1815" s="21">
        <v>8</v>
      </c>
      <c r="F1815" s="17" t="s">
        <v>3265</v>
      </c>
      <c r="G1815" s="17" t="s">
        <v>3266</v>
      </c>
      <c r="H1815" s="16">
        <v>17</v>
      </c>
      <c r="I1815" s="17" t="s">
        <v>13</v>
      </c>
      <c r="J1815" t="str">
        <f t="shared" si="57"/>
        <v>A41.9, J69.0, R65.21, G82.50, L89.152, R47.01, L03.211, K21.9, I10, G89.29, Z66, H10.89, H05.20, F32.9, Z86.718, Z93.1, Z87.891</v>
      </c>
      <c r="K1815" s="33" t="str">
        <f t="shared" si="58"/>
        <v/>
      </c>
    </row>
    <row r="1816" spans="1:11" x14ac:dyDescent="0.25">
      <c r="A1816" s="17" t="s">
        <v>585</v>
      </c>
      <c r="B1816" s="17" t="s">
        <v>586</v>
      </c>
      <c r="C1816" s="18">
        <v>42425</v>
      </c>
      <c r="D1816" s="18">
        <v>42433</v>
      </c>
      <c r="E1816" s="21">
        <v>8</v>
      </c>
      <c r="F1816" s="17" t="s">
        <v>3557</v>
      </c>
      <c r="G1816" s="17" t="s">
        <v>3558</v>
      </c>
      <c r="H1816" s="16">
        <v>18</v>
      </c>
      <c r="I1816" s="17" t="s">
        <v>13</v>
      </c>
      <c r="J1816" t="str">
        <f t="shared" si="57"/>
        <v>A41.9, J69.0, R65.21, G82.50, L89.152, R47.01, L03.211, K21.9, I10, G89.29, Z66, H10.89, H05.20, F32.9, Z86.718, Z93.1, Z87.891, Z79.01</v>
      </c>
      <c r="K1816" s="33" t="str">
        <f t="shared" si="58"/>
        <v/>
      </c>
    </row>
    <row r="1817" spans="1:11" x14ac:dyDescent="0.25">
      <c r="A1817" s="17" t="s">
        <v>585</v>
      </c>
      <c r="B1817" s="17" t="s">
        <v>586</v>
      </c>
      <c r="C1817" s="18">
        <v>42425</v>
      </c>
      <c r="D1817" s="18">
        <v>42433</v>
      </c>
      <c r="E1817" s="21">
        <v>8</v>
      </c>
      <c r="F1817" s="17" t="s">
        <v>3752</v>
      </c>
      <c r="G1817" s="17" t="s">
        <v>3753</v>
      </c>
      <c r="H1817" s="16">
        <v>19</v>
      </c>
      <c r="I1817" s="17" t="s">
        <v>13</v>
      </c>
      <c r="J1817" t="str">
        <f t="shared" si="57"/>
        <v>A41.9, J69.0, R65.21, G82.50, L89.152, R47.01, L03.211, K21.9, I10, G89.29, Z66, H10.89, H05.20, F32.9, Z86.718, Z93.1, Z87.891, Z79.01, Z86.711</v>
      </c>
      <c r="K1817" s="33" t="str">
        <f t="shared" si="58"/>
        <v/>
      </c>
    </row>
    <row r="1818" spans="1:11" x14ac:dyDescent="0.25">
      <c r="A1818" s="17" t="s">
        <v>585</v>
      </c>
      <c r="B1818" s="17" t="s">
        <v>586</v>
      </c>
      <c r="C1818" s="18">
        <v>42425</v>
      </c>
      <c r="D1818" s="18">
        <v>42433</v>
      </c>
      <c r="E1818" s="21">
        <v>8</v>
      </c>
      <c r="F1818" s="17" t="s">
        <v>3657</v>
      </c>
      <c r="G1818" s="17" t="s">
        <v>3658</v>
      </c>
      <c r="H1818" s="16">
        <v>20</v>
      </c>
      <c r="I1818" s="17" t="s">
        <v>13</v>
      </c>
      <c r="J1818" t="str">
        <f t="shared" si="57"/>
        <v>A41.9, J69.0, R65.21, G82.50, L89.152, R47.01, L03.211, K21.9, I10, G89.29, Z66, H10.89, H05.20, F32.9, Z86.718, Z93.1, Z87.891, Z79.01, Z86.711, Z51.5</v>
      </c>
      <c r="K1818" s="33" t="str">
        <f t="shared" si="58"/>
        <v>Last</v>
      </c>
    </row>
    <row r="1819" spans="1:11" x14ac:dyDescent="0.25">
      <c r="A1819" s="17" t="s">
        <v>585</v>
      </c>
      <c r="B1819" s="17" t="s">
        <v>590</v>
      </c>
      <c r="C1819" s="18">
        <v>42436</v>
      </c>
      <c r="D1819" s="18">
        <v>42446</v>
      </c>
      <c r="E1819" s="21">
        <v>10</v>
      </c>
      <c r="F1819" s="17" t="s">
        <v>43</v>
      </c>
      <c r="G1819" s="17" t="s">
        <v>44</v>
      </c>
      <c r="H1819" s="16">
        <v>1</v>
      </c>
      <c r="I1819" s="17" t="s">
        <v>3237</v>
      </c>
      <c r="J1819" t="str">
        <f t="shared" si="57"/>
        <v>A41.02</v>
      </c>
      <c r="K1819" s="33" t="str">
        <f t="shared" si="58"/>
        <v/>
      </c>
    </row>
    <row r="1820" spans="1:11" x14ac:dyDescent="0.25">
      <c r="A1820" s="17" t="s">
        <v>585</v>
      </c>
      <c r="B1820" s="17" t="s">
        <v>590</v>
      </c>
      <c r="C1820" s="18">
        <v>42436</v>
      </c>
      <c r="D1820" s="18">
        <v>42446</v>
      </c>
      <c r="E1820" s="21">
        <v>10</v>
      </c>
      <c r="F1820" s="17" t="s">
        <v>259</v>
      </c>
      <c r="G1820" s="17" t="s">
        <v>260</v>
      </c>
      <c r="H1820" s="16">
        <v>2</v>
      </c>
      <c r="I1820" s="17" t="s">
        <v>3331</v>
      </c>
      <c r="J1820" t="str">
        <f t="shared" si="57"/>
        <v>A41.02, N17.0</v>
      </c>
      <c r="K1820" s="33" t="str">
        <f t="shared" si="58"/>
        <v/>
      </c>
    </row>
    <row r="1821" spans="1:11" x14ac:dyDescent="0.25">
      <c r="A1821" s="17" t="s">
        <v>585</v>
      </c>
      <c r="B1821" s="17" t="s">
        <v>590</v>
      </c>
      <c r="C1821" s="18">
        <v>42436</v>
      </c>
      <c r="D1821" s="18">
        <v>42446</v>
      </c>
      <c r="E1821" s="21">
        <v>10</v>
      </c>
      <c r="F1821" s="17" t="s">
        <v>245</v>
      </c>
      <c r="G1821" s="17" t="s">
        <v>246</v>
      </c>
      <c r="H1821" s="16">
        <v>3</v>
      </c>
      <c r="I1821" s="17" t="s">
        <v>3237</v>
      </c>
      <c r="J1821" t="str">
        <f t="shared" si="57"/>
        <v>A41.02, N17.0, J96.01</v>
      </c>
      <c r="K1821" s="33" t="str">
        <f t="shared" si="58"/>
        <v/>
      </c>
    </row>
    <row r="1822" spans="1:11" x14ac:dyDescent="0.25">
      <c r="A1822" s="17" t="s">
        <v>585</v>
      </c>
      <c r="B1822" s="17" t="s">
        <v>590</v>
      </c>
      <c r="C1822" s="18">
        <v>42436</v>
      </c>
      <c r="D1822" s="18">
        <v>42446</v>
      </c>
      <c r="E1822" s="21">
        <v>10</v>
      </c>
      <c r="F1822" s="17" t="s">
        <v>3601</v>
      </c>
      <c r="G1822" s="17" t="s">
        <v>3602</v>
      </c>
      <c r="H1822" s="16">
        <v>4</v>
      </c>
      <c r="I1822" s="17" t="s">
        <v>3237</v>
      </c>
      <c r="J1822" t="str">
        <f t="shared" si="57"/>
        <v>A41.02, N17.0, J96.01, G82.50</v>
      </c>
      <c r="K1822" s="33" t="str">
        <f t="shared" si="58"/>
        <v/>
      </c>
    </row>
    <row r="1823" spans="1:11" x14ac:dyDescent="0.25">
      <c r="A1823" s="17" t="s">
        <v>585</v>
      </c>
      <c r="B1823" s="17" t="s">
        <v>590</v>
      </c>
      <c r="C1823" s="18">
        <v>42436</v>
      </c>
      <c r="D1823" s="18">
        <v>42446</v>
      </c>
      <c r="E1823" s="21">
        <v>10</v>
      </c>
      <c r="F1823" s="17" t="s">
        <v>3534</v>
      </c>
      <c r="G1823" s="17" t="s">
        <v>3535</v>
      </c>
      <c r="H1823" s="16">
        <v>5</v>
      </c>
      <c r="I1823" s="17" t="s">
        <v>3237</v>
      </c>
      <c r="J1823" t="str">
        <f t="shared" si="57"/>
        <v>A41.02, N17.0, J96.01, G82.50, J15.212</v>
      </c>
      <c r="K1823" s="33" t="str">
        <f t="shared" si="58"/>
        <v/>
      </c>
    </row>
    <row r="1824" spans="1:11" x14ac:dyDescent="0.25">
      <c r="A1824" s="17" t="s">
        <v>585</v>
      </c>
      <c r="B1824" s="17" t="s">
        <v>590</v>
      </c>
      <c r="C1824" s="18">
        <v>42436</v>
      </c>
      <c r="D1824" s="18">
        <v>42446</v>
      </c>
      <c r="E1824" s="21">
        <v>10</v>
      </c>
      <c r="F1824" s="17" t="s">
        <v>4058</v>
      </c>
      <c r="G1824" s="17" t="s">
        <v>4059</v>
      </c>
      <c r="H1824" s="16">
        <v>6</v>
      </c>
      <c r="I1824" s="17" t="s">
        <v>3237</v>
      </c>
      <c r="J1824" t="str">
        <f t="shared" si="57"/>
        <v>A41.02, N17.0, J96.01, G82.50, J15.212, L89.152</v>
      </c>
      <c r="K1824" s="33" t="str">
        <f t="shared" si="58"/>
        <v/>
      </c>
    </row>
    <row r="1825" spans="1:11" x14ac:dyDescent="0.25">
      <c r="A1825" s="17" t="s">
        <v>585</v>
      </c>
      <c r="B1825" s="17" t="s">
        <v>590</v>
      </c>
      <c r="C1825" s="18">
        <v>42436</v>
      </c>
      <c r="D1825" s="18">
        <v>42446</v>
      </c>
      <c r="E1825" s="21">
        <v>10</v>
      </c>
      <c r="F1825" s="17" t="s">
        <v>3261</v>
      </c>
      <c r="G1825" s="17" t="s">
        <v>3262</v>
      </c>
      <c r="H1825" s="16">
        <v>7</v>
      </c>
      <c r="I1825" s="17" t="s">
        <v>3237</v>
      </c>
      <c r="J1825" t="str">
        <f t="shared" si="57"/>
        <v>A41.02, N17.0, J96.01, G82.50, J15.212, L89.152, Z66</v>
      </c>
      <c r="K1825" s="33" t="str">
        <f t="shared" si="58"/>
        <v/>
      </c>
    </row>
    <row r="1826" spans="1:11" x14ac:dyDescent="0.25">
      <c r="A1826" s="17" t="s">
        <v>585</v>
      </c>
      <c r="B1826" s="17" t="s">
        <v>590</v>
      </c>
      <c r="C1826" s="18">
        <v>42436</v>
      </c>
      <c r="D1826" s="18">
        <v>42446</v>
      </c>
      <c r="E1826" s="21">
        <v>10</v>
      </c>
      <c r="F1826" s="17" t="s">
        <v>3255</v>
      </c>
      <c r="G1826" s="17" t="s">
        <v>3256</v>
      </c>
      <c r="H1826" s="16">
        <v>8</v>
      </c>
      <c r="I1826" s="17" t="s">
        <v>3237</v>
      </c>
      <c r="J1826" t="str">
        <f t="shared" si="57"/>
        <v>A41.02, N17.0, J96.01, G82.50, J15.212, L89.152, Z66, R13.10</v>
      </c>
      <c r="K1826" s="33" t="str">
        <f t="shared" si="58"/>
        <v/>
      </c>
    </row>
    <row r="1827" spans="1:11" x14ac:dyDescent="0.25">
      <c r="A1827" s="17" t="s">
        <v>585</v>
      </c>
      <c r="B1827" s="17" t="s">
        <v>590</v>
      </c>
      <c r="C1827" s="18">
        <v>42436</v>
      </c>
      <c r="D1827" s="18">
        <v>42446</v>
      </c>
      <c r="E1827" s="21">
        <v>10</v>
      </c>
      <c r="F1827" s="17" t="s">
        <v>3275</v>
      </c>
      <c r="G1827" s="17" t="s">
        <v>3276</v>
      </c>
      <c r="H1827" s="16">
        <v>9</v>
      </c>
      <c r="I1827" s="17" t="s">
        <v>3237</v>
      </c>
      <c r="J1827" t="str">
        <f t="shared" si="57"/>
        <v>A41.02, N17.0, J96.01, G82.50, J15.212, L89.152, Z66, R13.10, R65.20</v>
      </c>
      <c r="K1827" s="33" t="str">
        <f t="shared" si="58"/>
        <v/>
      </c>
    </row>
    <row r="1828" spans="1:11" x14ac:dyDescent="0.25">
      <c r="A1828" s="17" t="s">
        <v>585</v>
      </c>
      <c r="B1828" s="17" t="s">
        <v>590</v>
      </c>
      <c r="C1828" s="18">
        <v>42436</v>
      </c>
      <c r="D1828" s="18">
        <v>42446</v>
      </c>
      <c r="E1828" s="21">
        <v>10</v>
      </c>
      <c r="F1828" s="17" t="s">
        <v>3354</v>
      </c>
      <c r="G1828" s="17" t="s">
        <v>3355</v>
      </c>
      <c r="H1828" s="16">
        <v>10</v>
      </c>
      <c r="I1828" s="17" t="s">
        <v>3237</v>
      </c>
      <c r="J1828" t="str">
        <f t="shared" si="57"/>
        <v>A41.02, N17.0, J96.01, G82.50, J15.212, L89.152, Z66, R13.10, R65.20, Y95</v>
      </c>
      <c r="K1828" s="33" t="str">
        <f t="shared" si="58"/>
        <v/>
      </c>
    </row>
    <row r="1829" spans="1:11" x14ac:dyDescent="0.25">
      <c r="A1829" s="17" t="s">
        <v>585</v>
      </c>
      <c r="B1829" s="17" t="s">
        <v>590</v>
      </c>
      <c r="C1829" s="18">
        <v>42436</v>
      </c>
      <c r="D1829" s="18">
        <v>42446</v>
      </c>
      <c r="E1829" s="21">
        <v>10</v>
      </c>
      <c r="F1829" s="17" t="s">
        <v>934</v>
      </c>
      <c r="G1829" s="17" t="s">
        <v>935</v>
      </c>
      <c r="H1829" s="16">
        <v>11</v>
      </c>
      <c r="I1829" s="17" t="s">
        <v>3331</v>
      </c>
      <c r="J1829" t="str">
        <f t="shared" si="57"/>
        <v>A41.02, N17.0, J96.01, G82.50, J15.212, L89.152, Z66, R13.10, R65.20, Y95, E87.6</v>
      </c>
      <c r="K1829" s="33" t="str">
        <f t="shared" si="58"/>
        <v/>
      </c>
    </row>
    <row r="1830" spans="1:11" x14ac:dyDescent="0.25">
      <c r="A1830" s="17" t="s">
        <v>585</v>
      </c>
      <c r="B1830" s="17" t="s">
        <v>590</v>
      </c>
      <c r="C1830" s="18">
        <v>42436</v>
      </c>
      <c r="D1830" s="18">
        <v>42446</v>
      </c>
      <c r="E1830" s="21">
        <v>10</v>
      </c>
      <c r="F1830" s="17" t="s">
        <v>594</v>
      </c>
      <c r="G1830" s="17" t="s">
        <v>595</v>
      </c>
      <c r="H1830" s="16">
        <v>12</v>
      </c>
      <c r="I1830" s="17" t="s">
        <v>3237</v>
      </c>
      <c r="J1830" t="str">
        <f t="shared" si="57"/>
        <v>A41.02, N17.0, J96.01, G82.50, J15.212, L89.152, Z66, R13.10, R65.20, Y95, E87.6, I10</v>
      </c>
      <c r="K1830" s="33" t="str">
        <f t="shared" si="58"/>
        <v/>
      </c>
    </row>
    <row r="1831" spans="1:11" x14ac:dyDescent="0.25">
      <c r="A1831" s="17" t="s">
        <v>585</v>
      </c>
      <c r="B1831" s="17" t="s">
        <v>590</v>
      </c>
      <c r="C1831" s="18">
        <v>42436</v>
      </c>
      <c r="D1831" s="18">
        <v>42446</v>
      </c>
      <c r="E1831" s="21">
        <v>10</v>
      </c>
      <c r="F1831" s="17" t="s">
        <v>4062</v>
      </c>
      <c r="G1831" s="17" t="s">
        <v>4063</v>
      </c>
      <c r="H1831" s="16">
        <v>13</v>
      </c>
      <c r="I1831" s="17" t="s">
        <v>3237</v>
      </c>
      <c r="J1831" t="str">
        <f t="shared" si="57"/>
        <v>A41.02, N17.0, J96.01, G82.50, J15.212, L89.152, Z66, R13.10, R65.20, Y95, E87.6, I10, H10.9</v>
      </c>
      <c r="K1831" s="33" t="str">
        <f t="shared" si="58"/>
        <v/>
      </c>
    </row>
    <row r="1832" spans="1:11" x14ac:dyDescent="0.25">
      <c r="A1832" s="17" t="s">
        <v>585</v>
      </c>
      <c r="B1832" s="17" t="s">
        <v>590</v>
      </c>
      <c r="C1832" s="18">
        <v>42436</v>
      </c>
      <c r="D1832" s="18">
        <v>42446</v>
      </c>
      <c r="E1832" s="21">
        <v>10</v>
      </c>
      <c r="F1832" s="17" t="s">
        <v>3671</v>
      </c>
      <c r="G1832" s="17" t="s">
        <v>3672</v>
      </c>
      <c r="H1832" s="16">
        <v>14</v>
      </c>
      <c r="I1832" s="17" t="s">
        <v>3331</v>
      </c>
      <c r="J1832" t="str">
        <f t="shared" si="57"/>
        <v>A41.02, N17.0, J96.01, G82.50, J15.212, L89.152, Z66, R13.10, R65.20, Y95, E87.6, I10, H10.9, R19.7</v>
      </c>
      <c r="K1832" s="33" t="str">
        <f t="shared" si="58"/>
        <v/>
      </c>
    </row>
    <row r="1833" spans="1:11" x14ac:dyDescent="0.25">
      <c r="A1833" s="17" t="s">
        <v>585</v>
      </c>
      <c r="B1833" s="17" t="s">
        <v>590</v>
      </c>
      <c r="C1833" s="18">
        <v>42436</v>
      </c>
      <c r="D1833" s="18">
        <v>42446</v>
      </c>
      <c r="E1833" s="21">
        <v>10</v>
      </c>
      <c r="F1833" s="17" t="s">
        <v>3906</v>
      </c>
      <c r="G1833" s="17" t="s">
        <v>3907</v>
      </c>
      <c r="H1833" s="16">
        <v>15</v>
      </c>
      <c r="I1833" s="17" t="s">
        <v>13</v>
      </c>
      <c r="J1833" t="str">
        <f t="shared" si="57"/>
        <v>A41.02, N17.0, J96.01, G82.50, J15.212, L89.152, Z66, R13.10, R65.20, Y95, E87.6, I10, H10.9, R19.7, Y92.239</v>
      </c>
      <c r="K1833" s="33" t="str">
        <f t="shared" si="58"/>
        <v/>
      </c>
    </row>
    <row r="1834" spans="1:11" x14ac:dyDescent="0.25">
      <c r="A1834" s="17" t="s">
        <v>585</v>
      </c>
      <c r="B1834" s="17" t="s">
        <v>590</v>
      </c>
      <c r="C1834" s="18">
        <v>42436</v>
      </c>
      <c r="D1834" s="18">
        <v>42446</v>
      </c>
      <c r="E1834" s="21">
        <v>10</v>
      </c>
      <c r="F1834" s="17" t="s">
        <v>4068</v>
      </c>
      <c r="G1834" s="17" t="s">
        <v>4069</v>
      </c>
      <c r="H1834" s="16">
        <v>16</v>
      </c>
      <c r="I1834" s="17" t="s">
        <v>3331</v>
      </c>
      <c r="J1834" t="str">
        <f t="shared" si="57"/>
        <v>A41.02, N17.0, J96.01, G82.50, J15.212, L89.152, Z66, R13.10, R65.20, Y95, E87.6, I10, H10.9, R19.7, Y92.239, T36.8X5A</v>
      </c>
      <c r="K1834" s="33" t="str">
        <f t="shared" si="58"/>
        <v/>
      </c>
    </row>
    <row r="1835" spans="1:11" x14ac:dyDescent="0.25">
      <c r="A1835" s="17" t="s">
        <v>585</v>
      </c>
      <c r="B1835" s="17" t="s">
        <v>590</v>
      </c>
      <c r="C1835" s="18">
        <v>42436</v>
      </c>
      <c r="D1835" s="18">
        <v>42446</v>
      </c>
      <c r="E1835" s="21">
        <v>10</v>
      </c>
      <c r="F1835" s="17" t="s">
        <v>1195</v>
      </c>
      <c r="G1835" s="17" t="s">
        <v>1196</v>
      </c>
      <c r="H1835" s="16">
        <v>17</v>
      </c>
      <c r="I1835" s="17" t="s">
        <v>3237</v>
      </c>
      <c r="J1835" t="str">
        <f t="shared" si="57"/>
        <v>A41.02, N17.0, J96.01, G82.50, J15.212, L89.152, Z66, R13.10, R65.20, Y95, E87.6, I10, H10.9, R19.7, Y92.239, T36.8X5A, D64.9</v>
      </c>
      <c r="K1835" s="33" t="str">
        <f t="shared" si="58"/>
        <v/>
      </c>
    </row>
    <row r="1836" spans="1:11" x14ac:dyDescent="0.25">
      <c r="A1836" s="17" t="s">
        <v>585</v>
      </c>
      <c r="B1836" s="17" t="s">
        <v>590</v>
      </c>
      <c r="C1836" s="18">
        <v>42436</v>
      </c>
      <c r="D1836" s="18">
        <v>42446</v>
      </c>
      <c r="E1836" s="21">
        <v>10</v>
      </c>
      <c r="F1836" s="17" t="s">
        <v>4060</v>
      </c>
      <c r="G1836" s="17" t="s">
        <v>4061</v>
      </c>
      <c r="H1836" s="16">
        <v>18</v>
      </c>
      <c r="I1836" s="17" t="s">
        <v>13</v>
      </c>
      <c r="J1836" t="str">
        <f t="shared" si="57"/>
        <v>A41.02, N17.0, J96.01, G82.50, J15.212, L89.152, Z66, R13.10, R65.20, Y95, E87.6, I10, H10.9, R19.7, Y92.239, T36.8X5A, D64.9, Z93.1</v>
      </c>
      <c r="K1836" s="33" t="str">
        <f t="shared" si="58"/>
        <v/>
      </c>
    </row>
    <row r="1837" spans="1:11" x14ac:dyDescent="0.25">
      <c r="A1837" s="17" t="s">
        <v>585</v>
      </c>
      <c r="B1837" s="17" t="s">
        <v>590</v>
      </c>
      <c r="C1837" s="18">
        <v>42436</v>
      </c>
      <c r="D1837" s="18">
        <v>42446</v>
      </c>
      <c r="E1837" s="21">
        <v>10</v>
      </c>
      <c r="F1837" s="17" t="s">
        <v>4064</v>
      </c>
      <c r="G1837" s="17" t="s">
        <v>4065</v>
      </c>
      <c r="H1837" s="16">
        <v>19</v>
      </c>
      <c r="I1837" s="17" t="s">
        <v>13</v>
      </c>
      <c r="J1837" t="str">
        <f t="shared" si="57"/>
        <v>A41.02, N17.0, J96.01, G82.50, J15.212, L89.152, Z66, R13.10, R65.20, Y95, E87.6, I10, H10.9, R19.7, Y92.239, T36.8X5A, D64.9, Z93.1, I69.320</v>
      </c>
      <c r="K1837" s="33" t="str">
        <f t="shared" si="58"/>
        <v/>
      </c>
    </row>
    <row r="1838" spans="1:11" x14ac:dyDescent="0.25">
      <c r="A1838" s="17" t="s">
        <v>585</v>
      </c>
      <c r="B1838" s="17" t="s">
        <v>590</v>
      </c>
      <c r="C1838" s="18">
        <v>42436</v>
      </c>
      <c r="D1838" s="18">
        <v>42446</v>
      </c>
      <c r="E1838" s="21">
        <v>10</v>
      </c>
      <c r="F1838" s="17" t="s">
        <v>4066</v>
      </c>
      <c r="G1838" s="17" t="s">
        <v>4067</v>
      </c>
      <c r="H1838" s="16">
        <v>20</v>
      </c>
      <c r="I1838" s="17" t="s">
        <v>13</v>
      </c>
      <c r="J1838" t="str">
        <f t="shared" si="57"/>
        <v>A41.02, N17.0, J96.01, G82.50, J15.212, L89.152, Z66, R13.10, R65.20, Y95, E87.6, I10, H10.9, R19.7, Y92.239, T36.8X5A, D64.9, Z93.1, I69.320, I69.365</v>
      </c>
      <c r="K1838" s="33" t="str">
        <f t="shared" si="58"/>
        <v/>
      </c>
    </row>
    <row r="1839" spans="1:11" x14ac:dyDescent="0.25">
      <c r="A1839" s="17" t="s">
        <v>585</v>
      </c>
      <c r="B1839" s="17" t="s">
        <v>590</v>
      </c>
      <c r="C1839" s="18">
        <v>42436</v>
      </c>
      <c r="D1839" s="18">
        <v>42446</v>
      </c>
      <c r="E1839" s="21">
        <v>10</v>
      </c>
      <c r="F1839" s="17" t="s">
        <v>3752</v>
      </c>
      <c r="G1839" s="17" t="s">
        <v>3753</v>
      </c>
      <c r="H1839" s="16">
        <v>21</v>
      </c>
      <c r="I1839" s="17" t="s">
        <v>13</v>
      </c>
      <c r="J1839" t="str">
        <f t="shared" si="57"/>
        <v>A41.02, N17.0, J96.01, G82.50, J15.212, L89.152, Z66, R13.10, R65.20, Y95, E87.6, I10, H10.9, R19.7, Y92.239, T36.8X5A, D64.9, Z93.1, I69.320, I69.365, Z86.711</v>
      </c>
      <c r="K1839" s="33" t="str">
        <f t="shared" si="58"/>
        <v/>
      </c>
    </row>
    <row r="1840" spans="1:11" x14ac:dyDescent="0.25">
      <c r="A1840" s="17" t="s">
        <v>585</v>
      </c>
      <c r="B1840" s="17" t="s">
        <v>590</v>
      </c>
      <c r="C1840" s="18">
        <v>42436</v>
      </c>
      <c r="D1840" s="18">
        <v>42446</v>
      </c>
      <c r="E1840" s="21">
        <v>10</v>
      </c>
      <c r="F1840" s="17" t="s">
        <v>3583</v>
      </c>
      <c r="G1840" s="17" t="s">
        <v>3584</v>
      </c>
      <c r="H1840" s="16">
        <v>22</v>
      </c>
      <c r="I1840" s="17" t="s">
        <v>13</v>
      </c>
      <c r="J1840" t="str">
        <f t="shared" si="57"/>
        <v>A41.02, N17.0, J96.01, G82.50, J15.212, L89.152, Z66, R13.10, R65.20, Y95, E87.6, I10, H10.9, R19.7, Y92.239, T36.8X5A, D64.9, Z93.1, I69.320, I69.365, Z86.711, Z86.718</v>
      </c>
      <c r="K1840" s="33" t="str">
        <f t="shared" si="58"/>
        <v/>
      </c>
    </row>
    <row r="1841" spans="1:11" x14ac:dyDescent="0.25">
      <c r="A1841" s="17" t="s">
        <v>585</v>
      </c>
      <c r="B1841" s="17" t="s">
        <v>590</v>
      </c>
      <c r="C1841" s="18">
        <v>42436</v>
      </c>
      <c r="D1841" s="18">
        <v>42446</v>
      </c>
      <c r="E1841" s="21">
        <v>10</v>
      </c>
      <c r="F1841" s="17" t="s">
        <v>3557</v>
      </c>
      <c r="G1841" s="17" t="s">
        <v>3558</v>
      </c>
      <c r="H1841" s="16">
        <v>23</v>
      </c>
      <c r="I1841" s="17" t="s">
        <v>13</v>
      </c>
      <c r="J1841" t="str">
        <f t="shared" si="57"/>
        <v>A41.02, N17.0, J96.01, G82.50, J15.212, L89.152, Z66, R13.10, R65.20, Y95, E87.6, I10, H10.9, R19.7, Y92.239, T36.8X5A, D64.9, Z93.1, I69.320, I69.365, Z86.711, Z86.718, Z79.01</v>
      </c>
      <c r="K1841" s="33" t="str">
        <f t="shared" si="58"/>
        <v>Last</v>
      </c>
    </row>
    <row r="1842" spans="1:11" x14ac:dyDescent="0.25">
      <c r="A1842" s="17" t="s">
        <v>596</v>
      </c>
      <c r="B1842" s="17" t="s">
        <v>597</v>
      </c>
      <c r="C1842" s="18">
        <v>42275</v>
      </c>
      <c r="D1842" s="18">
        <v>42290</v>
      </c>
      <c r="E1842" s="21">
        <v>15</v>
      </c>
      <c r="F1842" s="17" t="s">
        <v>567</v>
      </c>
      <c r="G1842" s="17" t="s">
        <v>568</v>
      </c>
      <c r="H1842" s="16">
        <v>1</v>
      </c>
      <c r="I1842" s="17" t="s">
        <v>3237</v>
      </c>
      <c r="J1842" t="str">
        <f t="shared" si="57"/>
        <v>A41.51</v>
      </c>
      <c r="K1842" s="33" t="str">
        <f t="shared" si="58"/>
        <v/>
      </c>
    </row>
    <row r="1843" spans="1:11" x14ac:dyDescent="0.25">
      <c r="A1843" s="17" t="s">
        <v>596</v>
      </c>
      <c r="B1843" s="17" t="s">
        <v>597</v>
      </c>
      <c r="C1843" s="18">
        <v>42275</v>
      </c>
      <c r="D1843" s="18">
        <v>42290</v>
      </c>
      <c r="E1843" s="21">
        <v>15</v>
      </c>
      <c r="F1843" s="17" t="s">
        <v>259</v>
      </c>
      <c r="G1843" s="17" t="s">
        <v>260</v>
      </c>
      <c r="H1843" s="16">
        <v>2</v>
      </c>
      <c r="I1843" s="17" t="s">
        <v>3237</v>
      </c>
      <c r="J1843" t="str">
        <f t="shared" si="57"/>
        <v>A41.51, N17.0</v>
      </c>
      <c r="K1843" s="33" t="str">
        <f t="shared" si="58"/>
        <v/>
      </c>
    </row>
    <row r="1844" spans="1:11" x14ac:dyDescent="0.25">
      <c r="A1844" s="17" t="s">
        <v>596</v>
      </c>
      <c r="B1844" s="17" t="s">
        <v>597</v>
      </c>
      <c r="C1844" s="18">
        <v>42275</v>
      </c>
      <c r="D1844" s="18">
        <v>42290</v>
      </c>
      <c r="E1844" s="21">
        <v>15</v>
      </c>
      <c r="F1844" s="17" t="s">
        <v>734</v>
      </c>
      <c r="G1844" s="17" t="s">
        <v>735</v>
      </c>
      <c r="H1844" s="16">
        <v>3</v>
      </c>
      <c r="I1844" s="17" t="s">
        <v>3237</v>
      </c>
      <c r="J1844" t="str">
        <f t="shared" si="57"/>
        <v>A41.51, N17.0, R65.21</v>
      </c>
      <c r="K1844" s="33" t="str">
        <f t="shared" si="58"/>
        <v/>
      </c>
    </row>
    <row r="1845" spans="1:11" x14ac:dyDescent="0.25">
      <c r="A1845" s="17" t="s">
        <v>596</v>
      </c>
      <c r="B1845" s="17" t="s">
        <v>597</v>
      </c>
      <c r="C1845" s="18">
        <v>42275</v>
      </c>
      <c r="D1845" s="18">
        <v>42290</v>
      </c>
      <c r="E1845" s="21">
        <v>15</v>
      </c>
      <c r="F1845" s="17" t="s">
        <v>179</v>
      </c>
      <c r="G1845" s="17" t="s">
        <v>180</v>
      </c>
      <c r="H1845" s="16">
        <v>4</v>
      </c>
      <c r="I1845" s="17" t="s">
        <v>3331</v>
      </c>
      <c r="J1845" t="str">
        <f t="shared" si="57"/>
        <v>A41.51, N17.0, R65.21, G92</v>
      </c>
      <c r="K1845" s="33" t="str">
        <f t="shared" si="58"/>
        <v/>
      </c>
    </row>
    <row r="1846" spans="1:11" x14ac:dyDescent="0.25">
      <c r="A1846" s="17" t="s">
        <v>596</v>
      </c>
      <c r="B1846" s="17" t="s">
        <v>597</v>
      </c>
      <c r="C1846" s="18">
        <v>42275</v>
      </c>
      <c r="D1846" s="18">
        <v>42290</v>
      </c>
      <c r="E1846" s="21">
        <v>15</v>
      </c>
      <c r="F1846" s="17" t="s">
        <v>4074</v>
      </c>
      <c r="G1846" s="17" t="s">
        <v>4075</v>
      </c>
      <c r="H1846" s="16">
        <v>5</v>
      </c>
      <c r="I1846" s="17" t="s">
        <v>3237</v>
      </c>
      <c r="J1846" t="str">
        <f t="shared" si="57"/>
        <v>A41.51, N17.0, R65.21, G92, D61.810</v>
      </c>
      <c r="K1846" s="33" t="str">
        <f t="shared" si="58"/>
        <v/>
      </c>
    </row>
    <row r="1847" spans="1:11" x14ac:dyDescent="0.25">
      <c r="A1847" s="17" t="s">
        <v>596</v>
      </c>
      <c r="B1847" s="17" t="s">
        <v>597</v>
      </c>
      <c r="C1847" s="18">
        <v>42275</v>
      </c>
      <c r="D1847" s="18">
        <v>42290</v>
      </c>
      <c r="E1847" s="21">
        <v>15</v>
      </c>
      <c r="F1847" s="17" t="s">
        <v>4072</v>
      </c>
      <c r="G1847" s="17" t="s">
        <v>4073</v>
      </c>
      <c r="H1847" s="16">
        <v>6</v>
      </c>
      <c r="I1847" s="17" t="s">
        <v>3237</v>
      </c>
      <c r="J1847" t="str">
        <f t="shared" si="57"/>
        <v>A41.51, N17.0, R65.21, G92, D61.810, C90.02</v>
      </c>
      <c r="K1847" s="33" t="str">
        <f t="shared" si="58"/>
        <v/>
      </c>
    </row>
    <row r="1848" spans="1:11" x14ac:dyDescent="0.25">
      <c r="A1848" s="17" t="s">
        <v>596</v>
      </c>
      <c r="B1848" s="17" t="s">
        <v>597</v>
      </c>
      <c r="C1848" s="18">
        <v>42275</v>
      </c>
      <c r="D1848" s="18">
        <v>42290</v>
      </c>
      <c r="E1848" s="21">
        <v>15</v>
      </c>
      <c r="F1848" s="17" t="s">
        <v>3627</v>
      </c>
      <c r="G1848" s="17" t="s">
        <v>3628</v>
      </c>
      <c r="H1848" s="16">
        <v>7</v>
      </c>
      <c r="I1848" s="17" t="s">
        <v>3237</v>
      </c>
      <c r="J1848" t="str">
        <f t="shared" si="57"/>
        <v>A41.51, N17.0, R65.21, G92, D61.810, C90.02, D47.2</v>
      </c>
      <c r="K1848" s="33" t="str">
        <f t="shared" si="58"/>
        <v/>
      </c>
    </row>
    <row r="1849" spans="1:11" x14ac:dyDescent="0.25">
      <c r="A1849" s="17" t="s">
        <v>596</v>
      </c>
      <c r="B1849" s="17" t="s">
        <v>597</v>
      </c>
      <c r="C1849" s="18">
        <v>42275</v>
      </c>
      <c r="D1849" s="18">
        <v>42290</v>
      </c>
      <c r="E1849" s="21">
        <v>15</v>
      </c>
      <c r="F1849" s="17" t="s">
        <v>3798</v>
      </c>
      <c r="G1849" s="17" t="s">
        <v>3799</v>
      </c>
      <c r="H1849" s="16">
        <v>8</v>
      </c>
      <c r="I1849" s="17" t="s">
        <v>3237</v>
      </c>
      <c r="J1849" t="str">
        <f t="shared" si="57"/>
        <v>A41.51, N17.0, R65.21, G92, D61.810, C90.02, D47.2, D69.59</v>
      </c>
      <c r="K1849" s="33" t="str">
        <f t="shared" si="58"/>
        <v/>
      </c>
    </row>
    <row r="1850" spans="1:11" x14ac:dyDescent="0.25">
      <c r="A1850" s="17" t="s">
        <v>596</v>
      </c>
      <c r="B1850" s="17" t="s">
        <v>597</v>
      </c>
      <c r="C1850" s="18">
        <v>42275</v>
      </c>
      <c r="D1850" s="18">
        <v>42290</v>
      </c>
      <c r="E1850" s="21">
        <v>15</v>
      </c>
      <c r="F1850" s="17" t="s">
        <v>3484</v>
      </c>
      <c r="G1850" s="17" t="s">
        <v>3485</v>
      </c>
      <c r="H1850" s="16">
        <v>9</v>
      </c>
      <c r="I1850" s="17" t="s">
        <v>3237</v>
      </c>
      <c r="J1850" t="str">
        <f t="shared" si="57"/>
        <v>A41.51, N17.0, R65.21, G92, D61.810, C90.02, D47.2, D69.59, N18.3</v>
      </c>
      <c r="K1850" s="33" t="str">
        <f t="shared" si="58"/>
        <v/>
      </c>
    </row>
    <row r="1851" spans="1:11" x14ac:dyDescent="0.25">
      <c r="A1851" s="17" t="s">
        <v>596</v>
      </c>
      <c r="B1851" s="17" t="s">
        <v>597</v>
      </c>
      <c r="C1851" s="18">
        <v>42275</v>
      </c>
      <c r="D1851" s="18">
        <v>42290</v>
      </c>
      <c r="E1851" s="21">
        <v>15</v>
      </c>
      <c r="F1851" s="17" t="s">
        <v>3261</v>
      </c>
      <c r="G1851" s="17" t="s">
        <v>3262</v>
      </c>
      <c r="H1851" s="16">
        <v>10</v>
      </c>
      <c r="I1851" s="17" t="s">
        <v>3331</v>
      </c>
      <c r="J1851" t="str">
        <f t="shared" si="57"/>
        <v>A41.51, N17.0, R65.21, G92, D61.810, C90.02, D47.2, D69.59, N18.3, Z66</v>
      </c>
      <c r="K1851" s="33" t="str">
        <f t="shared" si="58"/>
        <v/>
      </c>
    </row>
    <row r="1852" spans="1:11" x14ac:dyDescent="0.25">
      <c r="A1852" s="17" t="s">
        <v>596</v>
      </c>
      <c r="B1852" s="17" t="s">
        <v>597</v>
      </c>
      <c r="C1852" s="18">
        <v>42275</v>
      </c>
      <c r="D1852" s="18">
        <v>42290</v>
      </c>
      <c r="E1852" s="21">
        <v>15</v>
      </c>
      <c r="F1852" s="17" t="s">
        <v>3657</v>
      </c>
      <c r="G1852" s="17" t="s">
        <v>3658</v>
      </c>
      <c r="H1852" s="16">
        <v>11</v>
      </c>
      <c r="I1852" s="17" t="s">
        <v>13</v>
      </c>
      <c r="J1852" t="str">
        <f t="shared" si="57"/>
        <v>A41.51, N17.0, R65.21, G92, D61.810, C90.02, D47.2, D69.59, N18.3, Z66, Z51.5</v>
      </c>
      <c r="K1852" s="33" t="str">
        <f t="shared" si="58"/>
        <v/>
      </c>
    </row>
    <row r="1853" spans="1:11" x14ac:dyDescent="0.25">
      <c r="A1853" s="17" t="s">
        <v>596</v>
      </c>
      <c r="B1853" s="17" t="s">
        <v>597</v>
      </c>
      <c r="C1853" s="18">
        <v>42275</v>
      </c>
      <c r="D1853" s="18">
        <v>42290</v>
      </c>
      <c r="E1853" s="21">
        <v>15</v>
      </c>
      <c r="F1853" s="17" t="s">
        <v>3370</v>
      </c>
      <c r="G1853" s="17" t="s">
        <v>3371</v>
      </c>
      <c r="H1853" s="16">
        <v>12</v>
      </c>
      <c r="I1853" s="17" t="s">
        <v>3237</v>
      </c>
      <c r="J1853" t="str">
        <f t="shared" si="57"/>
        <v>A41.51, N17.0, R65.21, G92, D61.810, C90.02, D47.2, D69.59, N18.3, Z66, Z51.5, E87.4</v>
      </c>
      <c r="K1853" s="33" t="str">
        <f t="shared" si="58"/>
        <v/>
      </c>
    </row>
    <row r="1854" spans="1:11" x14ac:dyDescent="0.25">
      <c r="A1854" s="17" t="s">
        <v>596</v>
      </c>
      <c r="B1854" s="17" t="s">
        <v>597</v>
      </c>
      <c r="C1854" s="18">
        <v>42275</v>
      </c>
      <c r="D1854" s="18">
        <v>42290</v>
      </c>
      <c r="E1854" s="21">
        <v>15</v>
      </c>
      <c r="F1854" s="17" t="s">
        <v>1685</v>
      </c>
      <c r="G1854" s="17" t="s">
        <v>1686</v>
      </c>
      <c r="H1854" s="16">
        <v>13</v>
      </c>
      <c r="I1854" s="17" t="s">
        <v>3237</v>
      </c>
      <c r="J1854" t="str">
        <f t="shared" si="57"/>
        <v>A41.51, N17.0, R65.21, G92, D61.810, C90.02, D47.2, D69.59, N18.3, Z66, Z51.5, E87.4, D68.9</v>
      </c>
      <c r="K1854" s="33" t="str">
        <f t="shared" si="58"/>
        <v/>
      </c>
    </row>
    <row r="1855" spans="1:11" x14ac:dyDescent="0.25">
      <c r="A1855" s="17" t="s">
        <v>596</v>
      </c>
      <c r="B1855" s="17" t="s">
        <v>597</v>
      </c>
      <c r="C1855" s="18">
        <v>42275</v>
      </c>
      <c r="D1855" s="18">
        <v>42290</v>
      </c>
      <c r="E1855" s="21">
        <v>15</v>
      </c>
      <c r="F1855" s="17" t="s">
        <v>4090</v>
      </c>
      <c r="G1855" s="17" t="s">
        <v>4091</v>
      </c>
      <c r="H1855" s="16">
        <v>14</v>
      </c>
      <c r="I1855" s="17" t="s">
        <v>13</v>
      </c>
      <c r="J1855" t="str">
        <f t="shared" si="57"/>
        <v>A41.51, N17.0, R65.21, G92, D61.810, C90.02, D47.2, D69.59, N18.3, Z66, Z51.5, E87.4, D68.9, Z94.84</v>
      </c>
      <c r="K1855" s="33" t="str">
        <f t="shared" si="58"/>
        <v/>
      </c>
    </row>
    <row r="1856" spans="1:11" x14ac:dyDescent="0.25">
      <c r="A1856" s="17" t="s">
        <v>596</v>
      </c>
      <c r="B1856" s="17" t="s">
        <v>597</v>
      </c>
      <c r="C1856" s="18">
        <v>42275</v>
      </c>
      <c r="D1856" s="18">
        <v>42290</v>
      </c>
      <c r="E1856" s="21">
        <v>15</v>
      </c>
      <c r="F1856" s="17" t="s">
        <v>4088</v>
      </c>
      <c r="G1856" s="17" t="s">
        <v>4089</v>
      </c>
      <c r="H1856" s="16">
        <v>15</v>
      </c>
      <c r="I1856" s="17" t="s">
        <v>13</v>
      </c>
      <c r="J1856" t="str">
        <f t="shared" si="57"/>
        <v>A41.51, N17.0, R65.21, G92, D61.810, C90.02, D47.2, D69.59, N18.3, Z66, Z51.5, E87.4, D68.9, Z94.84, Z94.81</v>
      </c>
      <c r="K1856" s="33" t="str">
        <f t="shared" si="58"/>
        <v/>
      </c>
    </row>
    <row r="1857" spans="1:11" x14ac:dyDescent="0.25">
      <c r="A1857" s="17" t="s">
        <v>596</v>
      </c>
      <c r="B1857" s="17" t="s">
        <v>597</v>
      </c>
      <c r="C1857" s="18">
        <v>42275</v>
      </c>
      <c r="D1857" s="18">
        <v>42290</v>
      </c>
      <c r="E1857" s="21">
        <v>15</v>
      </c>
      <c r="F1857" s="17" t="s">
        <v>4076</v>
      </c>
      <c r="G1857" s="17" t="s">
        <v>4077</v>
      </c>
      <c r="H1857" s="16">
        <v>16</v>
      </c>
      <c r="I1857" s="17" t="s">
        <v>3237</v>
      </c>
      <c r="J1857" t="str">
        <f t="shared" si="57"/>
        <v>A41.51, N17.0, R65.21, G92, D61.810, C90.02, D47.2, D69.59, N18.3, Z66, Z51.5, E87.4, D68.9, Z94.84, Z94.81, D70.9</v>
      </c>
      <c r="K1857" s="33" t="str">
        <f t="shared" si="58"/>
        <v/>
      </c>
    </row>
    <row r="1858" spans="1:11" x14ac:dyDescent="0.25">
      <c r="A1858" s="17" t="s">
        <v>596</v>
      </c>
      <c r="B1858" s="17" t="s">
        <v>597</v>
      </c>
      <c r="C1858" s="18">
        <v>42275</v>
      </c>
      <c r="D1858" s="18">
        <v>42290</v>
      </c>
      <c r="E1858" s="21">
        <v>15</v>
      </c>
      <c r="F1858" s="17" t="s">
        <v>4070</v>
      </c>
      <c r="G1858" s="17" t="s">
        <v>4071</v>
      </c>
      <c r="H1858" s="16">
        <v>17</v>
      </c>
      <c r="I1858" s="17" t="s">
        <v>3237</v>
      </c>
      <c r="J1858" t="str">
        <f t="shared" si="57"/>
        <v>A41.51, N17.0, R65.21, G92, D61.810, C90.02, D47.2, D69.59, N18.3, Z66, Z51.5, E87.4, D68.9, Z94.84, Z94.81, D70.9, B99.9</v>
      </c>
      <c r="K1858" s="33" t="str">
        <f t="shared" si="58"/>
        <v/>
      </c>
    </row>
    <row r="1859" spans="1:11" x14ac:dyDescent="0.25">
      <c r="A1859" s="17" t="s">
        <v>596</v>
      </c>
      <c r="B1859" s="17" t="s">
        <v>597</v>
      </c>
      <c r="C1859" s="18">
        <v>42275</v>
      </c>
      <c r="D1859" s="18">
        <v>42290</v>
      </c>
      <c r="E1859" s="21">
        <v>15</v>
      </c>
      <c r="F1859" s="17" t="s">
        <v>216</v>
      </c>
      <c r="G1859" s="17" t="s">
        <v>217</v>
      </c>
      <c r="H1859" s="16">
        <v>18</v>
      </c>
      <c r="I1859" s="17" t="s">
        <v>3237</v>
      </c>
      <c r="J1859" t="str">
        <f t="shared" si="57"/>
        <v>A41.51, N17.0, R65.21, G92, D61.810, C90.02, D47.2, D69.59, N18.3, Z66, Z51.5, E87.4, D68.9, Z94.84, Z94.81, D70.9, B99.9, I12.9</v>
      </c>
      <c r="K1859" s="33" t="str">
        <f t="shared" si="58"/>
        <v/>
      </c>
    </row>
    <row r="1860" spans="1:11" x14ac:dyDescent="0.25">
      <c r="A1860" s="17" t="s">
        <v>596</v>
      </c>
      <c r="B1860" s="17" t="s">
        <v>597</v>
      </c>
      <c r="C1860" s="18">
        <v>42275</v>
      </c>
      <c r="D1860" s="18">
        <v>42290</v>
      </c>
      <c r="E1860" s="21">
        <v>15</v>
      </c>
      <c r="F1860" s="17" t="s">
        <v>4084</v>
      </c>
      <c r="G1860" s="17" t="s">
        <v>4085</v>
      </c>
      <c r="H1860" s="16">
        <v>19</v>
      </c>
      <c r="I1860" s="17" t="s">
        <v>3237</v>
      </c>
      <c r="J1860" t="str">
        <f t="shared" si="57"/>
        <v>A41.51, N17.0, R65.21, G92, D61.810, C90.02, D47.2, D69.59, N18.3, Z66, Z51.5, E87.4, D68.9, Z94.84, Z94.81, D70.9, B99.9, I12.9, R50.81</v>
      </c>
      <c r="K1860" s="33" t="str">
        <f t="shared" si="58"/>
        <v/>
      </c>
    </row>
    <row r="1861" spans="1:11" x14ac:dyDescent="0.25">
      <c r="A1861" s="17" t="s">
        <v>596</v>
      </c>
      <c r="B1861" s="17" t="s">
        <v>597</v>
      </c>
      <c r="C1861" s="18">
        <v>42275</v>
      </c>
      <c r="D1861" s="18">
        <v>42290</v>
      </c>
      <c r="E1861" s="21">
        <v>15</v>
      </c>
      <c r="F1861" s="17" t="s">
        <v>3238</v>
      </c>
      <c r="G1861" s="17" t="s">
        <v>3239</v>
      </c>
      <c r="H1861" s="16">
        <v>20</v>
      </c>
      <c r="I1861" s="17" t="s">
        <v>3237</v>
      </c>
      <c r="J1861" t="str">
        <f t="shared" si="57"/>
        <v>A41.51, N17.0, R65.21, G92, D61.810, C90.02, D47.2, D69.59, N18.3, Z66, Z51.5, E87.4, D68.9, Z94.84, Z94.81, D70.9, B99.9, I12.9, R50.81, E78.5</v>
      </c>
      <c r="K1861" s="33" t="str">
        <f t="shared" si="58"/>
        <v/>
      </c>
    </row>
    <row r="1862" spans="1:11" x14ac:dyDescent="0.25">
      <c r="A1862" s="17" t="s">
        <v>596</v>
      </c>
      <c r="B1862" s="17" t="s">
        <v>597</v>
      </c>
      <c r="C1862" s="18">
        <v>42275</v>
      </c>
      <c r="D1862" s="18">
        <v>42290</v>
      </c>
      <c r="E1862" s="21">
        <v>15</v>
      </c>
      <c r="F1862" s="17" t="s">
        <v>4078</v>
      </c>
      <c r="G1862" s="17" t="s">
        <v>4079</v>
      </c>
      <c r="H1862" s="16">
        <v>21</v>
      </c>
      <c r="I1862" s="17" t="s">
        <v>3237</v>
      </c>
      <c r="J1862" t="str">
        <f t="shared" ref="J1862:J1925" si="59">IF(B1862=B1861,J1861&amp;", "&amp;F1862,F1862)</f>
        <v>A41.51, N17.0, R65.21, G92, D61.810, C90.02, D47.2, D69.59, N18.3, Z66, Z51.5, E87.4, D68.9, Z94.84, Z94.81, D70.9, B99.9, I12.9, R50.81, E78.5, H02.402</v>
      </c>
      <c r="K1862" s="33" t="str">
        <f t="shared" si="58"/>
        <v/>
      </c>
    </row>
    <row r="1863" spans="1:11" x14ac:dyDescent="0.25">
      <c r="A1863" s="17" t="s">
        <v>596</v>
      </c>
      <c r="B1863" s="17" t="s">
        <v>597</v>
      </c>
      <c r="C1863" s="18">
        <v>42275</v>
      </c>
      <c r="D1863" s="18">
        <v>42290</v>
      </c>
      <c r="E1863" s="21">
        <v>15</v>
      </c>
      <c r="F1863" s="17" t="s">
        <v>4082</v>
      </c>
      <c r="G1863" s="17" t="s">
        <v>4083</v>
      </c>
      <c r="H1863" s="16">
        <v>22</v>
      </c>
      <c r="I1863" s="17" t="s">
        <v>3237</v>
      </c>
      <c r="J1863" t="str">
        <f t="shared" si="59"/>
        <v>A41.51, N17.0, R65.21, G92, D61.810, C90.02, D47.2, D69.59, N18.3, Z66, Z51.5, E87.4, D68.9, Z94.84, Z94.81, D70.9, B99.9, I12.9, R50.81, E78.5, H02.402, H53.2</v>
      </c>
      <c r="K1863" s="33" t="str">
        <f t="shared" si="58"/>
        <v/>
      </c>
    </row>
    <row r="1864" spans="1:11" x14ac:dyDescent="0.25">
      <c r="A1864" s="17" t="s">
        <v>596</v>
      </c>
      <c r="B1864" s="17" t="s">
        <v>597</v>
      </c>
      <c r="C1864" s="18">
        <v>42275</v>
      </c>
      <c r="D1864" s="18">
        <v>42290</v>
      </c>
      <c r="E1864" s="21">
        <v>15</v>
      </c>
      <c r="F1864" s="17" t="s">
        <v>3571</v>
      </c>
      <c r="G1864" s="17" t="s">
        <v>3572</v>
      </c>
      <c r="H1864" s="16">
        <v>23</v>
      </c>
      <c r="I1864" s="17" t="s">
        <v>3237</v>
      </c>
      <c r="J1864" t="str">
        <f t="shared" si="59"/>
        <v>A41.51, N17.0, R65.21, G92, D61.810, C90.02, D47.2, D69.59, N18.3, Z66, Z51.5, E87.4, D68.9, Z94.84, Z94.81, D70.9, B99.9, I12.9, R50.81, E78.5, H02.402, H53.2, E83.39</v>
      </c>
      <c r="K1864" s="33" t="str">
        <f t="shared" si="58"/>
        <v/>
      </c>
    </row>
    <row r="1865" spans="1:11" x14ac:dyDescent="0.25">
      <c r="A1865" s="17" t="s">
        <v>596</v>
      </c>
      <c r="B1865" s="17" t="s">
        <v>597</v>
      </c>
      <c r="C1865" s="18">
        <v>42275</v>
      </c>
      <c r="D1865" s="18">
        <v>42290</v>
      </c>
      <c r="E1865" s="21">
        <v>15</v>
      </c>
      <c r="F1865" s="17" t="s">
        <v>3681</v>
      </c>
      <c r="G1865" s="17" t="s">
        <v>3682</v>
      </c>
      <c r="H1865" s="16">
        <v>24</v>
      </c>
      <c r="I1865" s="17" t="s">
        <v>3237</v>
      </c>
      <c r="J1865" t="str">
        <f t="shared" si="59"/>
        <v>A41.51, N17.0, R65.21, G92, D61.810, C90.02, D47.2, D69.59, N18.3, Z66, Z51.5, E87.4, D68.9, Z94.84, Z94.81, D70.9, B99.9, I12.9, R50.81, E78.5, H02.402, H53.2, E83.39, E83.51</v>
      </c>
      <c r="K1865" s="33" t="str">
        <f t="shared" si="58"/>
        <v/>
      </c>
    </row>
    <row r="1866" spans="1:11" x14ac:dyDescent="0.25">
      <c r="A1866" s="17" t="s">
        <v>596</v>
      </c>
      <c r="B1866" s="17" t="s">
        <v>597</v>
      </c>
      <c r="C1866" s="18">
        <v>42275</v>
      </c>
      <c r="D1866" s="18">
        <v>42290</v>
      </c>
      <c r="E1866" s="21">
        <v>15</v>
      </c>
      <c r="F1866" s="17" t="s">
        <v>3366</v>
      </c>
      <c r="G1866" s="17" t="s">
        <v>3367</v>
      </c>
      <c r="H1866" s="16">
        <v>25</v>
      </c>
      <c r="I1866" s="17" t="s">
        <v>3237</v>
      </c>
      <c r="J1866" t="str">
        <f t="shared" si="59"/>
        <v>A41.51, N17.0, R65.21, G92, D61.810, C90.02, D47.2, D69.59, N18.3, Z66, Z51.5, E87.4, D68.9, Z94.84, Z94.81, D70.9, B99.9, I12.9, R50.81, E78.5, H02.402, H53.2, E83.39, E83.51, E83.42</v>
      </c>
      <c r="K1866" s="33" t="str">
        <f t="shared" si="58"/>
        <v/>
      </c>
    </row>
    <row r="1867" spans="1:11" x14ac:dyDescent="0.25">
      <c r="A1867" s="17" t="s">
        <v>596</v>
      </c>
      <c r="B1867" s="17" t="s">
        <v>597</v>
      </c>
      <c r="C1867" s="18">
        <v>42275</v>
      </c>
      <c r="D1867" s="18">
        <v>42290</v>
      </c>
      <c r="E1867" s="21">
        <v>15</v>
      </c>
      <c r="F1867" s="17" t="s">
        <v>1474</v>
      </c>
      <c r="G1867" s="17" t="s">
        <v>1475</v>
      </c>
      <c r="H1867" s="16">
        <v>26</v>
      </c>
      <c r="I1867" s="17" t="s">
        <v>3237</v>
      </c>
      <c r="J1867" t="str">
        <f t="shared" si="59"/>
        <v>A41.51, N17.0, R65.21, G92, D61.810, C90.02, D47.2, D69.59, N18.3, Z66, Z51.5, E87.4, D68.9, Z94.84, Z94.81, D70.9, B99.9, I12.9, R50.81, E78.5, H02.402, H53.2, E83.39, E83.51, E83.42, E11.65</v>
      </c>
      <c r="K1867" s="33" t="str">
        <f t="shared" si="58"/>
        <v/>
      </c>
    </row>
    <row r="1868" spans="1:11" x14ac:dyDescent="0.25">
      <c r="A1868" s="17" t="s">
        <v>596</v>
      </c>
      <c r="B1868" s="17" t="s">
        <v>597</v>
      </c>
      <c r="C1868" s="18">
        <v>42275</v>
      </c>
      <c r="D1868" s="18">
        <v>42290</v>
      </c>
      <c r="E1868" s="21">
        <v>15</v>
      </c>
      <c r="F1868" s="17" t="s">
        <v>4080</v>
      </c>
      <c r="G1868" s="17" t="s">
        <v>4081</v>
      </c>
      <c r="H1868" s="16">
        <v>27</v>
      </c>
      <c r="I1868" s="17" t="s">
        <v>3237</v>
      </c>
      <c r="J1868" t="str">
        <f t="shared" si="59"/>
        <v>A41.51, N17.0, R65.21, G92, D61.810, C90.02, D47.2, D69.59, N18.3, Z66, Z51.5, E87.4, D68.9, Z94.84, Z94.81, D70.9, B99.9, I12.9, R50.81, E78.5, H02.402, H53.2, E83.39, E83.51, E83.42, E11.65, H49.32</v>
      </c>
      <c r="K1868" s="33" t="str">
        <f t="shared" si="58"/>
        <v/>
      </c>
    </row>
    <row r="1869" spans="1:11" x14ac:dyDescent="0.25">
      <c r="A1869" s="17" t="s">
        <v>596</v>
      </c>
      <c r="B1869" s="17" t="s">
        <v>597</v>
      </c>
      <c r="C1869" s="18">
        <v>42275</v>
      </c>
      <c r="D1869" s="18">
        <v>42290</v>
      </c>
      <c r="E1869" s="21">
        <v>15</v>
      </c>
      <c r="F1869" s="17" t="s">
        <v>3512</v>
      </c>
      <c r="G1869" s="17" t="s">
        <v>3513</v>
      </c>
      <c r="H1869" s="16">
        <v>28</v>
      </c>
      <c r="I1869" s="17" t="s">
        <v>13</v>
      </c>
      <c r="J1869" t="str">
        <f t="shared" si="59"/>
        <v>A41.51, N17.0, R65.21, G92, D61.810, C90.02, D47.2, D69.59, N18.3, Z66, Z51.5, E87.4, D68.9, Z94.84, Z94.81, D70.9, B99.9, I12.9, R50.81, E78.5, H02.402, H53.2, E83.39, E83.51, E83.42, E11.65, H49.32, Z99.2</v>
      </c>
      <c r="K1869" s="33" t="str">
        <f t="shared" si="58"/>
        <v/>
      </c>
    </row>
    <row r="1870" spans="1:11" x14ac:dyDescent="0.25">
      <c r="A1870" s="17" t="s">
        <v>596</v>
      </c>
      <c r="B1870" s="17" t="s">
        <v>597</v>
      </c>
      <c r="C1870" s="18">
        <v>42275</v>
      </c>
      <c r="D1870" s="18">
        <v>42290</v>
      </c>
      <c r="E1870" s="21">
        <v>15</v>
      </c>
      <c r="F1870" s="17" t="s">
        <v>4086</v>
      </c>
      <c r="G1870" s="17" t="s">
        <v>4087</v>
      </c>
      <c r="H1870" s="16">
        <v>29</v>
      </c>
      <c r="I1870" s="17" t="s">
        <v>3237</v>
      </c>
      <c r="J1870" t="str">
        <f t="shared" si="59"/>
        <v>A41.51, N17.0, R65.21, G92, D61.810, C90.02, D47.2, D69.59, N18.3, Z66, Z51.5, E87.4, D68.9, Z94.84, Z94.81, D70.9, B99.9, I12.9, R50.81, E78.5, H02.402, H53.2, E83.39, E83.51, E83.42, E11.65, H49.32, Z99.2, T45.1X5A</v>
      </c>
      <c r="K1870" s="33" t="str">
        <f t="shared" si="58"/>
        <v>Last</v>
      </c>
    </row>
    <row r="1871" spans="1:11" x14ac:dyDescent="0.25">
      <c r="A1871" s="17" t="s">
        <v>602</v>
      </c>
      <c r="B1871" s="17" t="s">
        <v>603</v>
      </c>
      <c r="C1871" s="18">
        <v>42270</v>
      </c>
      <c r="D1871" s="18">
        <v>42284</v>
      </c>
      <c r="E1871" s="21">
        <v>14</v>
      </c>
      <c r="F1871" s="17" t="s">
        <v>227</v>
      </c>
      <c r="G1871" s="17" t="s">
        <v>228</v>
      </c>
      <c r="H1871" s="16">
        <v>1</v>
      </c>
      <c r="I1871" s="17" t="s">
        <v>3237</v>
      </c>
      <c r="J1871" t="str">
        <f t="shared" si="59"/>
        <v>J69.0</v>
      </c>
      <c r="K1871" s="33" t="str">
        <f t="shared" si="58"/>
        <v/>
      </c>
    </row>
    <row r="1872" spans="1:11" x14ac:dyDescent="0.25">
      <c r="A1872" s="17" t="s">
        <v>602</v>
      </c>
      <c r="B1872" s="17" t="s">
        <v>603</v>
      </c>
      <c r="C1872" s="18">
        <v>42270</v>
      </c>
      <c r="D1872" s="18">
        <v>42284</v>
      </c>
      <c r="E1872" s="21">
        <v>14</v>
      </c>
      <c r="F1872" s="17" t="s">
        <v>245</v>
      </c>
      <c r="G1872" s="17" t="s">
        <v>246</v>
      </c>
      <c r="H1872" s="16">
        <v>2</v>
      </c>
      <c r="I1872" s="17" t="s">
        <v>3237</v>
      </c>
      <c r="J1872" t="str">
        <f t="shared" si="59"/>
        <v>J69.0, J96.01</v>
      </c>
      <c r="K1872" s="33" t="str">
        <f t="shared" si="58"/>
        <v/>
      </c>
    </row>
    <row r="1873" spans="1:11" x14ac:dyDescent="0.25">
      <c r="A1873" s="17" t="s">
        <v>602</v>
      </c>
      <c r="B1873" s="17" t="s">
        <v>603</v>
      </c>
      <c r="C1873" s="18">
        <v>42270</v>
      </c>
      <c r="D1873" s="18">
        <v>42284</v>
      </c>
      <c r="E1873" s="21">
        <v>14</v>
      </c>
      <c r="F1873" s="17" t="s">
        <v>182</v>
      </c>
      <c r="G1873" s="17" t="s">
        <v>183</v>
      </c>
      <c r="H1873" s="16">
        <v>3</v>
      </c>
      <c r="I1873" s="17" t="s">
        <v>3237</v>
      </c>
      <c r="J1873" t="str">
        <f t="shared" si="59"/>
        <v>J69.0, J96.01, I50.33</v>
      </c>
      <c r="K1873" s="33" t="str">
        <f t="shared" si="58"/>
        <v/>
      </c>
    </row>
    <row r="1874" spans="1:11" x14ac:dyDescent="0.25">
      <c r="A1874" s="17" t="s">
        <v>602</v>
      </c>
      <c r="B1874" s="17" t="s">
        <v>603</v>
      </c>
      <c r="C1874" s="18">
        <v>42270</v>
      </c>
      <c r="D1874" s="18">
        <v>42284</v>
      </c>
      <c r="E1874" s="21">
        <v>14</v>
      </c>
      <c r="F1874" s="17" t="s">
        <v>3440</v>
      </c>
      <c r="G1874" s="17" t="s">
        <v>3441</v>
      </c>
      <c r="H1874" s="16">
        <v>4</v>
      </c>
      <c r="I1874" s="17" t="s">
        <v>3237</v>
      </c>
      <c r="J1874" t="str">
        <f t="shared" si="59"/>
        <v>J69.0, J96.01, I50.33, E46</v>
      </c>
      <c r="K1874" s="33" t="str">
        <f t="shared" si="58"/>
        <v/>
      </c>
    </row>
    <row r="1875" spans="1:11" x14ac:dyDescent="0.25">
      <c r="A1875" s="17" t="s">
        <v>602</v>
      </c>
      <c r="B1875" s="17" t="s">
        <v>603</v>
      </c>
      <c r="C1875" s="18">
        <v>42270</v>
      </c>
      <c r="D1875" s="18">
        <v>42284</v>
      </c>
      <c r="E1875" s="21">
        <v>14</v>
      </c>
      <c r="F1875" s="17" t="s">
        <v>4092</v>
      </c>
      <c r="G1875" s="17" t="s">
        <v>4093</v>
      </c>
      <c r="H1875" s="16">
        <v>5</v>
      </c>
      <c r="I1875" s="17" t="s">
        <v>3237</v>
      </c>
      <c r="J1875" t="str">
        <f t="shared" si="59"/>
        <v>J69.0, J96.01, I50.33, E46, J38.01</v>
      </c>
      <c r="K1875" s="33" t="str">
        <f t="shared" si="58"/>
        <v/>
      </c>
    </row>
    <row r="1876" spans="1:11" x14ac:dyDescent="0.25">
      <c r="A1876" s="17" t="s">
        <v>602</v>
      </c>
      <c r="B1876" s="17" t="s">
        <v>603</v>
      </c>
      <c r="C1876" s="18">
        <v>42270</v>
      </c>
      <c r="D1876" s="18">
        <v>42284</v>
      </c>
      <c r="E1876" s="21">
        <v>14</v>
      </c>
      <c r="F1876" s="17" t="s">
        <v>3551</v>
      </c>
      <c r="G1876" s="17" t="s">
        <v>3552</v>
      </c>
      <c r="H1876" s="16">
        <v>6</v>
      </c>
      <c r="I1876" s="17" t="s">
        <v>3237</v>
      </c>
      <c r="J1876" t="str">
        <f t="shared" si="59"/>
        <v>J69.0, J96.01, I50.33, E46, J38.01, I27.2</v>
      </c>
      <c r="K1876" s="33" t="str">
        <f t="shared" si="58"/>
        <v/>
      </c>
    </row>
    <row r="1877" spans="1:11" x14ac:dyDescent="0.25">
      <c r="A1877" s="17" t="s">
        <v>602</v>
      </c>
      <c r="B1877" s="17" t="s">
        <v>603</v>
      </c>
      <c r="C1877" s="18">
        <v>42270</v>
      </c>
      <c r="D1877" s="18">
        <v>42284</v>
      </c>
      <c r="E1877" s="21">
        <v>14</v>
      </c>
      <c r="F1877" s="17" t="s">
        <v>4094</v>
      </c>
      <c r="G1877" s="17" t="s">
        <v>4095</v>
      </c>
      <c r="H1877" s="16">
        <v>7</v>
      </c>
      <c r="I1877" s="17" t="s">
        <v>3237</v>
      </c>
      <c r="J1877" t="str">
        <f t="shared" si="59"/>
        <v>J69.0, J96.01, I50.33, E46, J38.01, I27.2, R04.2</v>
      </c>
      <c r="K1877" s="33" t="str">
        <f t="shared" si="58"/>
        <v/>
      </c>
    </row>
    <row r="1878" spans="1:11" x14ac:dyDescent="0.25">
      <c r="A1878" s="17" t="s">
        <v>602</v>
      </c>
      <c r="B1878" s="17" t="s">
        <v>603</v>
      </c>
      <c r="C1878" s="18">
        <v>42270</v>
      </c>
      <c r="D1878" s="18">
        <v>42284</v>
      </c>
      <c r="E1878" s="21">
        <v>14</v>
      </c>
      <c r="F1878" s="17" t="s">
        <v>25</v>
      </c>
      <c r="G1878" s="17" t="s">
        <v>26</v>
      </c>
      <c r="H1878" s="16">
        <v>8</v>
      </c>
      <c r="I1878" s="17" t="s">
        <v>3237</v>
      </c>
      <c r="J1878" t="str">
        <f t="shared" si="59"/>
        <v>J69.0, J96.01, I50.33, E46, J38.01, I27.2, R04.2, I48.2</v>
      </c>
      <c r="K1878" s="33" t="str">
        <f t="shared" ref="K1878:K1941" si="60">IF(B1878&lt;&gt;B1879,"Last","")</f>
        <v/>
      </c>
    </row>
    <row r="1879" spans="1:11" x14ac:dyDescent="0.25">
      <c r="A1879" s="17" t="s">
        <v>602</v>
      </c>
      <c r="B1879" s="17" t="s">
        <v>603</v>
      </c>
      <c r="C1879" s="18">
        <v>42270</v>
      </c>
      <c r="D1879" s="18">
        <v>42284</v>
      </c>
      <c r="E1879" s="21">
        <v>14</v>
      </c>
      <c r="F1879" s="17" t="s">
        <v>1005</v>
      </c>
      <c r="G1879" s="17" t="s">
        <v>1006</v>
      </c>
      <c r="H1879" s="16">
        <v>9</v>
      </c>
      <c r="I1879" s="17" t="s">
        <v>3237</v>
      </c>
      <c r="J1879" t="str">
        <f t="shared" si="59"/>
        <v>J69.0, J96.01, I50.33, E46, J38.01, I27.2, R04.2, I48.2, R62.7</v>
      </c>
      <c r="K1879" s="33" t="str">
        <f t="shared" si="60"/>
        <v/>
      </c>
    </row>
    <row r="1880" spans="1:11" x14ac:dyDescent="0.25">
      <c r="A1880" s="17" t="s">
        <v>602</v>
      </c>
      <c r="B1880" s="17" t="s">
        <v>603</v>
      </c>
      <c r="C1880" s="18">
        <v>42270</v>
      </c>
      <c r="D1880" s="18">
        <v>42284</v>
      </c>
      <c r="E1880" s="21">
        <v>14</v>
      </c>
      <c r="F1880" s="17" t="s">
        <v>3376</v>
      </c>
      <c r="G1880" s="17" t="s">
        <v>3377</v>
      </c>
      <c r="H1880" s="16">
        <v>10</v>
      </c>
      <c r="I1880" s="17" t="s">
        <v>3237</v>
      </c>
      <c r="J1880" t="str">
        <f t="shared" si="59"/>
        <v>J69.0, J96.01, I50.33, E46, J38.01, I27.2, R04.2, I48.2, R62.7, I07.1</v>
      </c>
      <c r="K1880" s="33" t="str">
        <f t="shared" si="60"/>
        <v/>
      </c>
    </row>
    <row r="1881" spans="1:11" x14ac:dyDescent="0.25">
      <c r="A1881" s="17" t="s">
        <v>602</v>
      </c>
      <c r="B1881" s="17" t="s">
        <v>603</v>
      </c>
      <c r="C1881" s="18">
        <v>42270</v>
      </c>
      <c r="D1881" s="18">
        <v>42284</v>
      </c>
      <c r="E1881" s="21">
        <v>14</v>
      </c>
      <c r="F1881" s="17" t="s">
        <v>3557</v>
      </c>
      <c r="G1881" s="17" t="s">
        <v>3558</v>
      </c>
      <c r="H1881" s="16">
        <v>11</v>
      </c>
      <c r="I1881" s="17" t="s">
        <v>13</v>
      </c>
      <c r="J1881" t="str">
        <f t="shared" si="59"/>
        <v>J69.0, J96.01, I50.33, E46, J38.01, I27.2, R04.2, I48.2, R62.7, I07.1, Z79.01</v>
      </c>
      <c r="K1881" s="33" t="str">
        <f t="shared" si="60"/>
        <v/>
      </c>
    </row>
    <row r="1882" spans="1:11" x14ac:dyDescent="0.25">
      <c r="A1882" s="17" t="s">
        <v>602</v>
      </c>
      <c r="B1882" s="17" t="s">
        <v>603</v>
      </c>
      <c r="C1882" s="18">
        <v>42270</v>
      </c>
      <c r="D1882" s="18">
        <v>42284</v>
      </c>
      <c r="E1882" s="21">
        <v>14</v>
      </c>
      <c r="F1882" s="17" t="s">
        <v>3320</v>
      </c>
      <c r="G1882" s="17" t="s">
        <v>3321</v>
      </c>
      <c r="H1882" s="16">
        <v>12</v>
      </c>
      <c r="I1882" s="17" t="s">
        <v>3237</v>
      </c>
      <c r="J1882" t="str">
        <f t="shared" si="59"/>
        <v>J69.0, J96.01, I50.33, E46, J38.01, I27.2, R04.2, I48.2, R62.7, I07.1, Z79.01, G47.33</v>
      </c>
      <c r="K1882" s="33" t="str">
        <f t="shared" si="60"/>
        <v/>
      </c>
    </row>
    <row r="1883" spans="1:11" x14ac:dyDescent="0.25">
      <c r="A1883" s="17" t="s">
        <v>602</v>
      </c>
      <c r="B1883" s="17" t="s">
        <v>603</v>
      </c>
      <c r="C1883" s="18">
        <v>42270</v>
      </c>
      <c r="D1883" s="18">
        <v>42284</v>
      </c>
      <c r="E1883" s="21">
        <v>14</v>
      </c>
      <c r="F1883" s="17" t="s">
        <v>286</v>
      </c>
      <c r="G1883" s="17" t="s">
        <v>287</v>
      </c>
      <c r="H1883" s="16">
        <v>13</v>
      </c>
      <c r="I1883" s="17" t="s">
        <v>3237</v>
      </c>
      <c r="J1883" t="str">
        <f t="shared" si="59"/>
        <v>J69.0, J96.01, I50.33, E46, J38.01, I27.2, R04.2, I48.2, R62.7, I07.1, Z79.01, G47.33, K21.9</v>
      </c>
      <c r="K1883" s="33" t="str">
        <f t="shared" si="60"/>
        <v/>
      </c>
    </row>
    <row r="1884" spans="1:11" x14ac:dyDescent="0.25">
      <c r="A1884" s="17" t="s">
        <v>602</v>
      </c>
      <c r="B1884" s="17" t="s">
        <v>603</v>
      </c>
      <c r="C1884" s="18">
        <v>42270</v>
      </c>
      <c r="D1884" s="18">
        <v>42284</v>
      </c>
      <c r="E1884" s="21">
        <v>14</v>
      </c>
      <c r="F1884" s="17" t="s">
        <v>1195</v>
      </c>
      <c r="G1884" s="17" t="s">
        <v>1196</v>
      </c>
      <c r="H1884" s="16">
        <v>14</v>
      </c>
      <c r="I1884" s="17" t="s">
        <v>3237</v>
      </c>
      <c r="J1884" t="str">
        <f t="shared" si="59"/>
        <v>J69.0, J96.01, I50.33, E46, J38.01, I27.2, R04.2, I48.2, R62.7, I07.1, Z79.01, G47.33, K21.9, D64.9</v>
      </c>
      <c r="K1884" s="33" t="str">
        <f t="shared" si="60"/>
        <v/>
      </c>
    </row>
    <row r="1885" spans="1:11" x14ac:dyDescent="0.25">
      <c r="A1885" s="17" t="s">
        <v>602</v>
      </c>
      <c r="B1885" s="17" t="s">
        <v>603</v>
      </c>
      <c r="C1885" s="18">
        <v>42270</v>
      </c>
      <c r="D1885" s="18">
        <v>42284</v>
      </c>
      <c r="E1885" s="21">
        <v>14</v>
      </c>
      <c r="F1885" s="17" t="s">
        <v>3248</v>
      </c>
      <c r="G1885" s="17" t="s">
        <v>3249</v>
      </c>
      <c r="H1885" s="16">
        <v>15</v>
      </c>
      <c r="I1885" s="17" t="s">
        <v>3237</v>
      </c>
      <c r="J1885" t="str">
        <f t="shared" si="59"/>
        <v>J69.0, J96.01, I50.33, E46, J38.01, I27.2, R04.2, I48.2, R62.7, I07.1, Z79.01, G47.33, K21.9, D64.9, K44.9</v>
      </c>
      <c r="K1885" s="33" t="str">
        <f t="shared" si="60"/>
        <v/>
      </c>
    </row>
    <row r="1886" spans="1:11" x14ac:dyDescent="0.25">
      <c r="A1886" s="17" t="s">
        <v>602</v>
      </c>
      <c r="B1886" s="17" t="s">
        <v>603</v>
      </c>
      <c r="C1886" s="18">
        <v>42270</v>
      </c>
      <c r="D1886" s="18">
        <v>42284</v>
      </c>
      <c r="E1886" s="21">
        <v>14</v>
      </c>
      <c r="F1886" s="17" t="s">
        <v>893</v>
      </c>
      <c r="G1886" s="17" t="s">
        <v>894</v>
      </c>
      <c r="H1886" s="16">
        <v>16</v>
      </c>
      <c r="I1886" s="17" t="s">
        <v>3237</v>
      </c>
      <c r="J1886" t="str">
        <f t="shared" si="59"/>
        <v>J69.0, J96.01, I50.33, E46, J38.01, I27.2, R04.2, I48.2, R62.7, I07.1, Z79.01, G47.33, K21.9, D64.9, K44.9, D50.9</v>
      </c>
      <c r="K1886" s="33" t="str">
        <f t="shared" si="60"/>
        <v/>
      </c>
    </row>
    <row r="1887" spans="1:11" x14ac:dyDescent="0.25">
      <c r="A1887" s="17" t="s">
        <v>602</v>
      </c>
      <c r="B1887" s="17" t="s">
        <v>603</v>
      </c>
      <c r="C1887" s="18">
        <v>42270</v>
      </c>
      <c r="D1887" s="18">
        <v>42284</v>
      </c>
      <c r="E1887" s="21">
        <v>14</v>
      </c>
      <c r="F1887" s="17" t="s">
        <v>3255</v>
      </c>
      <c r="G1887" s="17" t="s">
        <v>3256</v>
      </c>
      <c r="H1887" s="16">
        <v>17</v>
      </c>
      <c r="I1887" s="17" t="s">
        <v>3237</v>
      </c>
      <c r="J1887" t="str">
        <f t="shared" si="59"/>
        <v>J69.0, J96.01, I50.33, E46, J38.01, I27.2, R04.2, I48.2, R62.7, I07.1, Z79.01, G47.33, K21.9, D64.9, K44.9, D50.9, R13.10</v>
      </c>
      <c r="K1887" s="33" t="str">
        <f t="shared" si="60"/>
        <v>Last</v>
      </c>
    </row>
    <row r="1888" spans="1:11" x14ac:dyDescent="0.25">
      <c r="A1888" s="17" t="s">
        <v>602</v>
      </c>
      <c r="B1888" s="17" t="s">
        <v>606</v>
      </c>
      <c r="C1888" s="18">
        <v>42289</v>
      </c>
      <c r="D1888" s="18">
        <v>42302</v>
      </c>
      <c r="E1888" s="21">
        <v>13</v>
      </c>
      <c r="F1888" s="17" t="s">
        <v>11</v>
      </c>
      <c r="G1888" s="17" t="s">
        <v>12</v>
      </c>
      <c r="H1888" s="16">
        <v>1</v>
      </c>
      <c r="I1888" s="17" t="s">
        <v>3237</v>
      </c>
      <c r="J1888" t="str">
        <f t="shared" si="59"/>
        <v>J18.9</v>
      </c>
      <c r="K1888" s="33" t="str">
        <f t="shared" si="60"/>
        <v/>
      </c>
    </row>
    <row r="1889" spans="1:11" x14ac:dyDescent="0.25">
      <c r="A1889" s="17" t="s">
        <v>602</v>
      </c>
      <c r="B1889" s="17" t="s">
        <v>606</v>
      </c>
      <c r="C1889" s="18">
        <v>42289</v>
      </c>
      <c r="D1889" s="18">
        <v>42302</v>
      </c>
      <c r="E1889" s="21">
        <v>13</v>
      </c>
      <c r="F1889" s="17" t="s">
        <v>148</v>
      </c>
      <c r="G1889" s="17" t="s">
        <v>149</v>
      </c>
      <c r="H1889" s="16">
        <v>2</v>
      </c>
      <c r="I1889" s="17" t="s">
        <v>3237</v>
      </c>
      <c r="J1889" t="str">
        <f t="shared" si="59"/>
        <v>J18.9, J96.21</v>
      </c>
      <c r="K1889" s="33" t="str">
        <f t="shared" si="60"/>
        <v/>
      </c>
    </row>
    <row r="1890" spans="1:11" x14ac:dyDescent="0.25">
      <c r="A1890" s="17" t="s">
        <v>602</v>
      </c>
      <c r="B1890" s="17" t="s">
        <v>606</v>
      </c>
      <c r="C1890" s="18">
        <v>42289</v>
      </c>
      <c r="D1890" s="18">
        <v>42302</v>
      </c>
      <c r="E1890" s="21">
        <v>13</v>
      </c>
      <c r="F1890" s="17" t="s">
        <v>3649</v>
      </c>
      <c r="G1890" s="17" t="s">
        <v>3650</v>
      </c>
      <c r="H1890" s="16">
        <v>3</v>
      </c>
      <c r="I1890" s="17" t="s">
        <v>3237</v>
      </c>
      <c r="J1890" t="str">
        <f t="shared" si="59"/>
        <v>J18.9, J96.21, D65</v>
      </c>
      <c r="K1890" s="33" t="str">
        <f t="shared" si="60"/>
        <v/>
      </c>
    </row>
    <row r="1891" spans="1:11" x14ac:dyDescent="0.25">
      <c r="A1891" s="17" t="s">
        <v>602</v>
      </c>
      <c r="B1891" s="17" t="s">
        <v>606</v>
      </c>
      <c r="C1891" s="18">
        <v>42289</v>
      </c>
      <c r="D1891" s="18">
        <v>42302</v>
      </c>
      <c r="E1891" s="21">
        <v>13</v>
      </c>
      <c r="F1891" s="17" t="s">
        <v>182</v>
      </c>
      <c r="G1891" s="17" t="s">
        <v>183</v>
      </c>
      <c r="H1891" s="16">
        <v>4</v>
      </c>
      <c r="I1891" s="17" t="s">
        <v>3237</v>
      </c>
      <c r="J1891" t="str">
        <f t="shared" si="59"/>
        <v>J18.9, J96.21, D65, I50.33</v>
      </c>
      <c r="K1891" s="33" t="str">
        <f t="shared" si="60"/>
        <v/>
      </c>
    </row>
    <row r="1892" spans="1:11" x14ac:dyDescent="0.25">
      <c r="A1892" s="17" t="s">
        <v>602</v>
      </c>
      <c r="B1892" s="17" t="s">
        <v>606</v>
      </c>
      <c r="C1892" s="18">
        <v>42289</v>
      </c>
      <c r="D1892" s="18">
        <v>42302</v>
      </c>
      <c r="E1892" s="21">
        <v>13</v>
      </c>
      <c r="F1892" s="17" t="s">
        <v>38</v>
      </c>
      <c r="G1892" s="17" t="s">
        <v>39</v>
      </c>
      <c r="H1892" s="16">
        <v>5</v>
      </c>
      <c r="I1892" s="17" t="s">
        <v>3237</v>
      </c>
      <c r="J1892" t="str">
        <f t="shared" si="59"/>
        <v>J18.9, J96.21, D65, I50.33, N17.9</v>
      </c>
      <c r="K1892" s="33" t="str">
        <f t="shared" si="60"/>
        <v/>
      </c>
    </row>
    <row r="1893" spans="1:11" x14ac:dyDescent="0.25">
      <c r="A1893" s="17" t="s">
        <v>602</v>
      </c>
      <c r="B1893" s="17" t="s">
        <v>606</v>
      </c>
      <c r="C1893" s="18">
        <v>42289</v>
      </c>
      <c r="D1893" s="18">
        <v>42302</v>
      </c>
      <c r="E1893" s="21">
        <v>13</v>
      </c>
      <c r="F1893" s="17" t="s">
        <v>1032</v>
      </c>
      <c r="G1893" s="17" t="s">
        <v>1033</v>
      </c>
      <c r="H1893" s="16">
        <v>6</v>
      </c>
      <c r="I1893" s="17" t="s">
        <v>3237</v>
      </c>
      <c r="J1893" t="str">
        <f t="shared" si="59"/>
        <v>J18.9, J96.21, D65, I50.33, N17.9, E87.2</v>
      </c>
      <c r="K1893" s="33" t="str">
        <f t="shared" si="60"/>
        <v/>
      </c>
    </row>
    <row r="1894" spans="1:11" x14ac:dyDescent="0.25">
      <c r="A1894" s="17" t="s">
        <v>602</v>
      </c>
      <c r="B1894" s="17" t="s">
        <v>606</v>
      </c>
      <c r="C1894" s="18">
        <v>42289</v>
      </c>
      <c r="D1894" s="18">
        <v>42302</v>
      </c>
      <c r="E1894" s="21">
        <v>13</v>
      </c>
      <c r="F1894" s="17" t="s">
        <v>4096</v>
      </c>
      <c r="G1894" s="17" t="s">
        <v>4097</v>
      </c>
      <c r="H1894" s="16">
        <v>7</v>
      </c>
      <c r="I1894" s="17" t="s">
        <v>3237</v>
      </c>
      <c r="J1894" t="str">
        <f t="shared" si="59"/>
        <v>J18.9, J96.21, D65, I50.33, N17.9, E87.2, J38.00</v>
      </c>
      <c r="K1894" s="33" t="str">
        <f t="shared" si="60"/>
        <v/>
      </c>
    </row>
    <row r="1895" spans="1:11" x14ac:dyDescent="0.25">
      <c r="A1895" s="17" t="s">
        <v>602</v>
      </c>
      <c r="B1895" s="17" t="s">
        <v>606</v>
      </c>
      <c r="C1895" s="18">
        <v>42289</v>
      </c>
      <c r="D1895" s="18">
        <v>42302</v>
      </c>
      <c r="E1895" s="21">
        <v>13</v>
      </c>
      <c r="F1895" s="17" t="s">
        <v>3480</v>
      </c>
      <c r="G1895" s="17" t="s">
        <v>3481</v>
      </c>
      <c r="H1895" s="16">
        <v>8</v>
      </c>
      <c r="I1895" s="17" t="s">
        <v>3331</v>
      </c>
      <c r="J1895" t="str">
        <f t="shared" si="59"/>
        <v>J18.9, J96.21, D65, I50.33, N17.9, E87.2, J38.00, E87.3</v>
      </c>
      <c r="K1895" s="33" t="str">
        <f t="shared" si="60"/>
        <v/>
      </c>
    </row>
    <row r="1896" spans="1:11" x14ac:dyDescent="0.25">
      <c r="A1896" s="17" t="s">
        <v>602</v>
      </c>
      <c r="B1896" s="17" t="s">
        <v>606</v>
      </c>
      <c r="C1896" s="18">
        <v>42289</v>
      </c>
      <c r="D1896" s="18">
        <v>42302</v>
      </c>
      <c r="E1896" s="21">
        <v>13</v>
      </c>
      <c r="F1896" s="17" t="s">
        <v>4094</v>
      </c>
      <c r="G1896" s="17" t="s">
        <v>4095</v>
      </c>
      <c r="H1896" s="16">
        <v>9</v>
      </c>
      <c r="I1896" s="17" t="s">
        <v>3237</v>
      </c>
      <c r="J1896" t="str">
        <f t="shared" si="59"/>
        <v>J18.9, J96.21, D65, I50.33, N17.9, E87.2, J38.00, E87.3, R04.2</v>
      </c>
      <c r="K1896" s="33" t="str">
        <f t="shared" si="60"/>
        <v/>
      </c>
    </row>
    <row r="1897" spans="1:11" x14ac:dyDescent="0.25">
      <c r="A1897" s="17" t="s">
        <v>602</v>
      </c>
      <c r="B1897" s="17" t="s">
        <v>606</v>
      </c>
      <c r="C1897" s="18">
        <v>42289</v>
      </c>
      <c r="D1897" s="18">
        <v>42302</v>
      </c>
      <c r="E1897" s="21">
        <v>13</v>
      </c>
      <c r="F1897" s="17" t="s">
        <v>3261</v>
      </c>
      <c r="G1897" s="17" t="s">
        <v>3262</v>
      </c>
      <c r="H1897" s="16">
        <v>10</v>
      </c>
      <c r="I1897" s="17" t="s">
        <v>3331</v>
      </c>
      <c r="J1897" t="str">
        <f t="shared" si="59"/>
        <v>J18.9, J96.21, D65, I50.33, N17.9, E87.2, J38.00, E87.3, R04.2, Z66</v>
      </c>
      <c r="K1897" s="33" t="str">
        <f t="shared" si="60"/>
        <v/>
      </c>
    </row>
    <row r="1898" spans="1:11" x14ac:dyDescent="0.25">
      <c r="A1898" s="17" t="s">
        <v>602</v>
      </c>
      <c r="B1898" s="17" t="s">
        <v>606</v>
      </c>
      <c r="C1898" s="18">
        <v>42289</v>
      </c>
      <c r="D1898" s="18">
        <v>42302</v>
      </c>
      <c r="E1898" s="21">
        <v>13</v>
      </c>
      <c r="F1898" s="17" t="s">
        <v>3657</v>
      </c>
      <c r="G1898" s="17" t="s">
        <v>3658</v>
      </c>
      <c r="H1898" s="16">
        <v>11</v>
      </c>
      <c r="I1898" s="17" t="s">
        <v>13</v>
      </c>
      <c r="J1898" t="str">
        <f t="shared" si="59"/>
        <v>J18.9, J96.21, D65, I50.33, N17.9, E87.2, J38.00, E87.3, R04.2, Z66, Z51.5</v>
      </c>
      <c r="K1898" s="33" t="str">
        <f t="shared" si="60"/>
        <v/>
      </c>
    </row>
    <row r="1899" spans="1:11" x14ac:dyDescent="0.25">
      <c r="A1899" s="17" t="s">
        <v>602</v>
      </c>
      <c r="B1899" s="17" t="s">
        <v>606</v>
      </c>
      <c r="C1899" s="18">
        <v>42289</v>
      </c>
      <c r="D1899" s="18">
        <v>42302</v>
      </c>
      <c r="E1899" s="21">
        <v>13</v>
      </c>
      <c r="F1899" s="17" t="s">
        <v>227</v>
      </c>
      <c r="G1899" s="17" t="s">
        <v>228</v>
      </c>
      <c r="H1899" s="16">
        <v>12</v>
      </c>
      <c r="I1899" s="17" t="s">
        <v>3237</v>
      </c>
      <c r="J1899" t="str">
        <f t="shared" si="59"/>
        <v>J18.9, J96.21, D65, I50.33, N17.9, E87.2, J38.00, E87.3, R04.2, Z66, Z51.5, J69.0</v>
      </c>
      <c r="K1899" s="33" t="str">
        <f t="shared" si="60"/>
        <v/>
      </c>
    </row>
    <row r="1900" spans="1:11" x14ac:dyDescent="0.25">
      <c r="A1900" s="17" t="s">
        <v>602</v>
      </c>
      <c r="B1900" s="17" t="s">
        <v>606</v>
      </c>
      <c r="C1900" s="18">
        <v>42289</v>
      </c>
      <c r="D1900" s="18">
        <v>42302</v>
      </c>
      <c r="E1900" s="21">
        <v>13</v>
      </c>
      <c r="F1900" s="17" t="s">
        <v>3551</v>
      </c>
      <c r="G1900" s="17" t="s">
        <v>3552</v>
      </c>
      <c r="H1900" s="16">
        <v>13</v>
      </c>
      <c r="I1900" s="17" t="s">
        <v>3237</v>
      </c>
      <c r="J1900" t="str">
        <f t="shared" si="59"/>
        <v>J18.9, J96.21, D65, I50.33, N17.9, E87.2, J38.00, E87.3, R04.2, Z66, Z51.5, J69.0, I27.2</v>
      </c>
      <c r="K1900" s="33" t="str">
        <f t="shared" si="60"/>
        <v/>
      </c>
    </row>
    <row r="1901" spans="1:11" x14ac:dyDescent="0.25">
      <c r="A1901" s="17" t="s">
        <v>602</v>
      </c>
      <c r="B1901" s="17" t="s">
        <v>606</v>
      </c>
      <c r="C1901" s="18">
        <v>42289</v>
      </c>
      <c r="D1901" s="18">
        <v>42302</v>
      </c>
      <c r="E1901" s="21">
        <v>13</v>
      </c>
      <c r="F1901" s="17" t="s">
        <v>1842</v>
      </c>
      <c r="G1901" s="17" t="s">
        <v>1843</v>
      </c>
      <c r="H1901" s="16">
        <v>14</v>
      </c>
      <c r="I1901" s="17" t="s">
        <v>3237</v>
      </c>
      <c r="J1901" t="str">
        <f t="shared" si="59"/>
        <v>J18.9, J96.21, D65, I50.33, N17.9, E87.2, J38.00, E87.3, R04.2, Z66, Z51.5, J69.0, I27.2, J44.9</v>
      </c>
      <c r="K1901" s="33" t="str">
        <f t="shared" si="60"/>
        <v/>
      </c>
    </row>
    <row r="1902" spans="1:11" x14ac:dyDescent="0.25">
      <c r="A1902" s="17" t="s">
        <v>602</v>
      </c>
      <c r="B1902" s="17" t="s">
        <v>606</v>
      </c>
      <c r="C1902" s="18">
        <v>42289</v>
      </c>
      <c r="D1902" s="18">
        <v>42302</v>
      </c>
      <c r="E1902" s="21">
        <v>13</v>
      </c>
      <c r="F1902" s="17" t="s">
        <v>1266</v>
      </c>
      <c r="G1902" s="17" t="s">
        <v>1267</v>
      </c>
      <c r="H1902" s="16">
        <v>15</v>
      </c>
      <c r="I1902" s="17" t="s">
        <v>3237</v>
      </c>
      <c r="J1902" t="str">
        <f t="shared" si="59"/>
        <v>J18.9, J96.21, D65, I50.33, N17.9, E87.2, J38.00, E87.3, R04.2, Z66, Z51.5, J69.0, I27.2, J44.9, I48.91</v>
      </c>
      <c r="K1902" s="33" t="str">
        <f t="shared" si="60"/>
        <v/>
      </c>
    </row>
    <row r="1903" spans="1:11" x14ac:dyDescent="0.25">
      <c r="A1903" s="17" t="s">
        <v>602</v>
      </c>
      <c r="B1903" s="17" t="s">
        <v>606</v>
      </c>
      <c r="C1903" s="18">
        <v>42289</v>
      </c>
      <c r="D1903" s="18">
        <v>42302</v>
      </c>
      <c r="E1903" s="21">
        <v>13</v>
      </c>
      <c r="F1903" s="17" t="s">
        <v>4060</v>
      </c>
      <c r="G1903" s="17" t="s">
        <v>4061</v>
      </c>
      <c r="H1903" s="16">
        <v>16</v>
      </c>
      <c r="I1903" s="17" t="s">
        <v>13</v>
      </c>
      <c r="J1903" t="str">
        <f t="shared" si="59"/>
        <v>J18.9, J96.21, D65, I50.33, N17.9, E87.2, J38.00, E87.3, R04.2, Z66, Z51.5, J69.0, I27.2, J44.9, I48.91, Z93.1</v>
      </c>
      <c r="K1903" s="33" t="str">
        <f t="shared" si="60"/>
        <v/>
      </c>
    </row>
    <row r="1904" spans="1:11" x14ac:dyDescent="0.25">
      <c r="A1904" s="17" t="s">
        <v>602</v>
      </c>
      <c r="B1904" s="17" t="s">
        <v>606</v>
      </c>
      <c r="C1904" s="18">
        <v>42289</v>
      </c>
      <c r="D1904" s="18">
        <v>42302</v>
      </c>
      <c r="E1904" s="21">
        <v>13</v>
      </c>
      <c r="F1904" s="17" t="s">
        <v>3502</v>
      </c>
      <c r="G1904" s="17" t="s">
        <v>3503</v>
      </c>
      <c r="H1904" s="16">
        <v>17</v>
      </c>
      <c r="I1904" s="17" t="s">
        <v>3331</v>
      </c>
      <c r="J1904" t="str">
        <f t="shared" si="59"/>
        <v>J18.9, J96.21, D65, I50.33, N17.9, E87.2, J38.00, E87.3, R04.2, Z66, Z51.5, J69.0, I27.2, J44.9, I48.91, Z93.1, D53.9</v>
      </c>
      <c r="K1904" s="33" t="str">
        <f t="shared" si="60"/>
        <v/>
      </c>
    </row>
    <row r="1905" spans="1:11" x14ac:dyDescent="0.25">
      <c r="A1905" s="17" t="s">
        <v>602</v>
      </c>
      <c r="B1905" s="17" t="s">
        <v>606</v>
      </c>
      <c r="C1905" s="18">
        <v>42289</v>
      </c>
      <c r="D1905" s="18">
        <v>42302</v>
      </c>
      <c r="E1905" s="21">
        <v>13</v>
      </c>
      <c r="F1905" s="17" t="s">
        <v>3354</v>
      </c>
      <c r="G1905" s="17" t="s">
        <v>3355</v>
      </c>
      <c r="H1905" s="16">
        <v>18</v>
      </c>
      <c r="I1905" s="17" t="s">
        <v>3237</v>
      </c>
      <c r="J1905" t="str">
        <f t="shared" si="59"/>
        <v>J18.9, J96.21, D65, I50.33, N17.9, E87.2, J38.00, E87.3, R04.2, Z66, Z51.5, J69.0, I27.2, J44.9, I48.91, Z93.1, D53.9, Y95</v>
      </c>
      <c r="K1905" s="33" t="str">
        <f t="shared" si="60"/>
        <v/>
      </c>
    </row>
    <row r="1906" spans="1:11" x14ac:dyDescent="0.25">
      <c r="A1906" s="17" t="s">
        <v>602</v>
      </c>
      <c r="B1906" s="17" t="s">
        <v>606</v>
      </c>
      <c r="C1906" s="18">
        <v>42289</v>
      </c>
      <c r="D1906" s="18">
        <v>42302</v>
      </c>
      <c r="E1906" s="21">
        <v>13</v>
      </c>
      <c r="F1906" s="17" t="s">
        <v>594</v>
      </c>
      <c r="G1906" s="17" t="s">
        <v>595</v>
      </c>
      <c r="H1906" s="16">
        <v>19</v>
      </c>
      <c r="I1906" s="17" t="s">
        <v>3237</v>
      </c>
      <c r="J1906" t="str">
        <f t="shared" si="59"/>
        <v>J18.9, J96.21, D65, I50.33, N17.9, E87.2, J38.00, E87.3, R04.2, Z66, Z51.5, J69.0, I27.2, J44.9, I48.91, Z93.1, D53.9, Y95, I10</v>
      </c>
      <c r="K1906" s="33" t="str">
        <f t="shared" si="60"/>
        <v/>
      </c>
    </row>
    <row r="1907" spans="1:11" x14ac:dyDescent="0.25">
      <c r="A1907" s="17" t="s">
        <v>602</v>
      </c>
      <c r="B1907" s="17" t="s">
        <v>606</v>
      </c>
      <c r="C1907" s="18">
        <v>42289</v>
      </c>
      <c r="D1907" s="18">
        <v>42302</v>
      </c>
      <c r="E1907" s="21">
        <v>13</v>
      </c>
      <c r="F1907" s="17" t="s">
        <v>3320</v>
      </c>
      <c r="G1907" s="17" t="s">
        <v>3321</v>
      </c>
      <c r="H1907" s="16">
        <v>20</v>
      </c>
      <c r="I1907" s="17" t="s">
        <v>3237</v>
      </c>
      <c r="J1907" t="str">
        <f t="shared" si="59"/>
        <v>J18.9, J96.21, D65, I50.33, N17.9, E87.2, J38.00, E87.3, R04.2, Z66, Z51.5, J69.0, I27.2, J44.9, I48.91, Z93.1, D53.9, Y95, I10, G47.33</v>
      </c>
      <c r="K1907" s="33" t="str">
        <f t="shared" si="60"/>
        <v/>
      </c>
    </row>
    <row r="1908" spans="1:11" x14ac:dyDescent="0.25">
      <c r="A1908" s="17" t="s">
        <v>602</v>
      </c>
      <c r="B1908" s="17" t="s">
        <v>606</v>
      </c>
      <c r="C1908" s="18">
        <v>42289</v>
      </c>
      <c r="D1908" s="18">
        <v>42302</v>
      </c>
      <c r="E1908" s="21">
        <v>13</v>
      </c>
      <c r="F1908" s="17" t="s">
        <v>3248</v>
      </c>
      <c r="G1908" s="17" t="s">
        <v>3249</v>
      </c>
      <c r="H1908" s="16">
        <v>21</v>
      </c>
      <c r="I1908" s="17" t="s">
        <v>3237</v>
      </c>
      <c r="J1908" t="str">
        <f t="shared" si="59"/>
        <v>J18.9, J96.21, D65, I50.33, N17.9, E87.2, J38.00, E87.3, R04.2, Z66, Z51.5, J69.0, I27.2, J44.9, I48.91, Z93.1, D53.9, Y95, I10, G47.33, K44.9</v>
      </c>
      <c r="K1908" s="33" t="str">
        <f t="shared" si="60"/>
        <v/>
      </c>
    </row>
    <row r="1909" spans="1:11" x14ac:dyDescent="0.25">
      <c r="A1909" s="17" t="s">
        <v>602</v>
      </c>
      <c r="B1909" s="17" t="s">
        <v>606</v>
      </c>
      <c r="C1909" s="18">
        <v>42289</v>
      </c>
      <c r="D1909" s="18">
        <v>42302</v>
      </c>
      <c r="E1909" s="21">
        <v>13</v>
      </c>
      <c r="F1909" s="17" t="s">
        <v>893</v>
      </c>
      <c r="G1909" s="17" t="s">
        <v>894</v>
      </c>
      <c r="H1909" s="16">
        <v>22</v>
      </c>
      <c r="I1909" s="17" t="s">
        <v>3237</v>
      </c>
      <c r="J1909" t="str">
        <f t="shared" si="59"/>
        <v>J18.9, J96.21, D65, I50.33, N17.9, E87.2, J38.00, E87.3, R04.2, Z66, Z51.5, J69.0, I27.2, J44.9, I48.91, Z93.1, D53.9, Y95, I10, G47.33, K44.9, D50.9</v>
      </c>
      <c r="K1909" s="33" t="str">
        <f t="shared" si="60"/>
        <v/>
      </c>
    </row>
    <row r="1910" spans="1:11" x14ac:dyDescent="0.25">
      <c r="A1910" s="17" t="s">
        <v>602</v>
      </c>
      <c r="B1910" s="17" t="s">
        <v>606</v>
      </c>
      <c r="C1910" s="18">
        <v>42289</v>
      </c>
      <c r="D1910" s="18">
        <v>42302</v>
      </c>
      <c r="E1910" s="21">
        <v>13</v>
      </c>
      <c r="F1910" s="17" t="s">
        <v>3522</v>
      </c>
      <c r="G1910" s="17" t="s">
        <v>3523</v>
      </c>
      <c r="H1910" s="16">
        <v>23</v>
      </c>
      <c r="I1910" s="17" t="s">
        <v>3237</v>
      </c>
      <c r="J1910" t="str">
        <f t="shared" si="59"/>
        <v>J18.9, J96.21, D65, I50.33, N17.9, E87.2, J38.00, E87.3, R04.2, Z66, Z51.5, J69.0, I27.2, J44.9, I48.91, Z93.1, D53.9, Y95, I10, G47.33, K44.9, D50.9, D63.8</v>
      </c>
      <c r="K1910" s="33" t="str">
        <f t="shared" si="60"/>
        <v/>
      </c>
    </row>
    <row r="1911" spans="1:11" x14ac:dyDescent="0.25">
      <c r="A1911" s="17" t="s">
        <v>602</v>
      </c>
      <c r="B1911" s="17" t="s">
        <v>606</v>
      </c>
      <c r="C1911" s="18">
        <v>42289</v>
      </c>
      <c r="D1911" s="18">
        <v>42302</v>
      </c>
      <c r="E1911" s="21">
        <v>13</v>
      </c>
      <c r="F1911" s="17" t="s">
        <v>3259</v>
      </c>
      <c r="G1911" s="17" t="s">
        <v>3260</v>
      </c>
      <c r="H1911" s="16">
        <v>24</v>
      </c>
      <c r="I1911" s="17" t="s">
        <v>3237</v>
      </c>
      <c r="J1911" t="str">
        <f t="shared" si="59"/>
        <v>J18.9, J96.21, D65, I50.33, N17.9, E87.2, J38.00, E87.3, R04.2, Z66, Z51.5, J69.0, I27.2, J44.9, I48.91, Z93.1, D53.9, Y95, I10, G47.33, K44.9, D50.9, D63.8, R63.4</v>
      </c>
      <c r="K1911" s="33" t="str">
        <f t="shared" si="60"/>
        <v/>
      </c>
    </row>
    <row r="1912" spans="1:11" x14ac:dyDescent="0.25">
      <c r="A1912" s="17" t="s">
        <v>602</v>
      </c>
      <c r="B1912" s="17" t="s">
        <v>606</v>
      </c>
      <c r="C1912" s="18">
        <v>42289</v>
      </c>
      <c r="D1912" s="18">
        <v>42302</v>
      </c>
      <c r="E1912" s="21">
        <v>13</v>
      </c>
      <c r="F1912" s="17" t="s">
        <v>3557</v>
      </c>
      <c r="G1912" s="17" t="s">
        <v>3558</v>
      </c>
      <c r="H1912" s="16">
        <v>25</v>
      </c>
      <c r="I1912" s="17" t="s">
        <v>13</v>
      </c>
      <c r="J1912" t="str">
        <f t="shared" si="59"/>
        <v>J18.9, J96.21, D65, I50.33, N17.9, E87.2, J38.00, E87.3, R04.2, Z66, Z51.5, J69.0, I27.2, J44.9, I48.91, Z93.1, D53.9, Y95, I10, G47.33, K44.9, D50.9, D63.8, R63.4, Z79.01</v>
      </c>
      <c r="K1912" s="33" t="str">
        <f t="shared" si="60"/>
        <v>Last</v>
      </c>
    </row>
    <row r="1913" spans="1:11" x14ac:dyDescent="0.25">
      <c r="A1913" s="17" t="s">
        <v>609</v>
      </c>
      <c r="B1913" s="17" t="s">
        <v>610</v>
      </c>
      <c r="C1913" s="18">
        <v>42282</v>
      </c>
      <c r="D1913" s="18">
        <v>42288</v>
      </c>
      <c r="E1913" s="21">
        <v>6</v>
      </c>
      <c r="F1913" s="17" t="s">
        <v>295</v>
      </c>
      <c r="G1913" s="17" t="s">
        <v>296</v>
      </c>
      <c r="H1913" s="16">
        <v>1</v>
      </c>
      <c r="I1913" s="17" t="s">
        <v>3237</v>
      </c>
      <c r="J1913" t="str">
        <f t="shared" si="59"/>
        <v>I50.23</v>
      </c>
      <c r="K1913" s="33" t="str">
        <f t="shared" si="60"/>
        <v/>
      </c>
    </row>
    <row r="1914" spans="1:11" x14ac:dyDescent="0.25">
      <c r="A1914" s="17" t="s">
        <v>609</v>
      </c>
      <c r="B1914" s="17" t="s">
        <v>610</v>
      </c>
      <c r="C1914" s="18">
        <v>42282</v>
      </c>
      <c r="D1914" s="18">
        <v>42288</v>
      </c>
      <c r="E1914" s="21">
        <v>6</v>
      </c>
      <c r="F1914" s="17" t="s">
        <v>987</v>
      </c>
      <c r="G1914" s="17" t="s">
        <v>988</v>
      </c>
      <c r="H1914" s="16">
        <v>2</v>
      </c>
      <c r="I1914" s="17" t="s">
        <v>3237</v>
      </c>
      <c r="J1914" t="str">
        <f t="shared" si="59"/>
        <v>I50.23, D61.818</v>
      </c>
      <c r="K1914" s="33" t="str">
        <f t="shared" si="60"/>
        <v/>
      </c>
    </row>
    <row r="1915" spans="1:11" x14ac:dyDescent="0.25">
      <c r="A1915" s="17" t="s">
        <v>609</v>
      </c>
      <c r="B1915" s="17" t="s">
        <v>610</v>
      </c>
      <c r="C1915" s="18">
        <v>42282</v>
      </c>
      <c r="D1915" s="18">
        <v>42288</v>
      </c>
      <c r="E1915" s="21">
        <v>6</v>
      </c>
      <c r="F1915" s="17" t="s">
        <v>1630</v>
      </c>
      <c r="G1915" s="17" t="s">
        <v>1631</v>
      </c>
      <c r="H1915" s="16">
        <v>3</v>
      </c>
      <c r="I1915" s="17" t="s">
        <v>3237</v>
      </c>
      <c r="J1915" t="str">
        <f t="shared" si="59"/>
        <v>I50.23, D61.818, N18.6</v>
      </c>
      <c r="K1915" s="33" t="str">
        <f t="shared" si="60"/>
        <v/>
      </c>
    </row>
    <row r="1916" spans="1:11" x14ac:dyDescent="0.25">
      <c r="A1916" s="17" t="s">
        <v>609</v>
      </c>
      <c r="B1916" s="17" t="s">
        <v>610</v>
      </c>
      <c r="C1916" s="18">
        <v>42282</v>
      </c>
      <c r="D1916" s="18">
        <v>42288</v>
      </c>
      <c r="E1916" s="21">
        <v>6</v>
      </c>
      <c r="F1916" s="17" t="s">
        <v>3362</v>
      </c>
      <c r="G1916" s="17" t="s">
        <v>3363</v>
      </c>
      <c r="H1916" s="16">
        <v>4</v>
      </c>
      <c r="I1916" s="17" t="s">
        <v>3237</v>
      </c>
      <c r="J1916" t="str">
        <f t="shared" si="59"/>
        <v>I50.23, D61.818, N18.6, D69.6</v>
      </c>
      <c r="K1916" s="33" t="str">
        <f t="shared" si="60"/>
        <v/>
      </c>
    </row>
    <row r="1917" spans="1:11" x14ac:dyDescent="0.25">
      <c r="A1917" s="17" t="s">
        <v>609</v>
      </c>
      <c r="B1917" s="17" t="s">
        <v>610</v>
      </c>
      <c r="C1917" s="18">
        <v>42282</v>
      </c>
      <c r="D1917" s="18">
        <v>42288</v>
      </c>
      <c r="E1917" s="21">
        <v>6</v>
      </c>
      <c r="F1917" s="17" t="s">
        <v>839</v>
      </c>
      <c r="G1917" s="17" t="s">
        <v>840</v>
      </c>
      <c r="H1917" s="16">
        <v>5</v>
      </c>
      <c r="I1917" s="17" t="s">
        <v>3237</v>
      </c>
      <c r="J1917" t="str">
        <f t="shared" si="59"/>
        <v>I50.23, D61.818, N18.6, D69.6, I12.0</v>
      </c>
      <c r="K1917" s="33" t="str">
        <f t="shared" si="60"/>
        <v/>
      </c>
    </row>
    <row r="1918" spans="1:11" x14ac:dyDescent="0.25">
      <c r="A1918" s="17" t="s">
        <v>609</v>
      </c>
      <c r="B1918" s="17" t="s">
        <v>610</v>
      </c>
      <c r="C1918" s="18">
        <v>42282</v>
      </c>
      <c r="D1918" s="18">
        <v>42288</v>
      </c>
      <c r="E1918" s="21">
        <v>6</v>
      </c>
      <c r="F1918" s="17" t="s">
        <v>1066</v>
      </c>
      <c r="G1918" s="17" t="s">
        <v>1067</v>
      </c>
      <c r="H1918" s="16">
        <v>6</v>
      </c>
      <c r="I1918" s="17" t="s">
        <v>3237</v>
      </c>
      <c r="J1918" t="str">
        <f t="shared" si="59"/>
        <v>I50.23, D61.818, N18.6, D69.6, I12.0, D62</v>
      </c>
      <c r="K1918" s="33" t="str">
        <f t="shared" si="60"/>
        <v/>
      </c>
    </row>
    <row r="1919" spans="1:11" x14ac:dyDescent="0.25">
      <c r="A1919" s="17" t="s">
        <v>609</v>
      </c>
      <c r="B1919" s="17" t="s">
        <v>610</v>
      </c>
      <c r="C1919" s="18">
        <v>42282</v>
      </c>
      <c r="D1919" s="18">
        <v>42288</v>
      </c>
      <c r="E1919" s="21">
        <v>6</v>
      </c>
      <c r="F1919" s="17" t="s">
        <v>1266</v>
      </c>
      <c r="G1919" s="17" t="s">
        <v>1267</v>
      </c>
      <c r="H1919" s="16">
        <v>7</v>
      </c>
      <c r="I1919" s="17" t="s">
        <v>3237</v>
      </c>
      <c r="J1919" t="str">
        <f t="shared" si="59"/>
        <v>I50.23, D61.818, N18.6, D69.6, I12.0, D62, I48.91</v>
      </c>
      <c r="K1919" s="33" t="str">
        <f t="shared" si="60"/>
        <v/>
      </c>
    </row>
    <row r="1920" spans="1:11" x14ac:dyDescent="0.25">
      <c r="A1920" s="17" t="s">
        <v>609</v>
      </c>
      <c r="B1920" s="17" t="s">
        <v>610</v>
      </c>
      <c r="C1920" s="18">
        <v>42282</v>
      </c>
      <c r="D1920" s="18">
        <v>42288</v>
      </c>
      <c r="E1920" s="21">
        <v>6</v>
      </c>
      <c r="F1920" s="17" t="s">
        <v>1711</v>
      </c>
      <c r="G1920" s="17" t="s">
        <v>1712</v>
      </c>
      <c r="H1920" s="16">
        <v>8</v>
      </c>
      <c r="I1920" s="17" t="s">
        <v>3237</v>
      </c>
      <c r="J1920" t="str">
        <f t="shared" si="59"/>
        <v>I50.23, D61.818, N18.6, D69.6, I12.0, D62, I48.91, I48.92</v>
      </c>
      <c r="K1920" s="33" t="str">
        <f t="shared" si="60"/>
        <v/>
      </c>
    </row>
    <row r="1921" spans="1:11" x14ac:dyDescent="0.25">
      <c r="A1921" s="17" t="s">
        <v>609</v>
      </c>
      <c r="B1921" s="17" t="s">
        <v>610</v>
      </c>
      <c r="C1921" s="18">
        <v>42282</v>
      </c>
      <c r="D1921" s="18">
        <v>42288</v>
      </c>
      <c r="E1921" s="21">
        <v>6</v>
      </c>
      <c r="F1921" s="17" t="s">
        <v>3924</v>
      </c>
      <c r="G1921" s="17" t="s">
        <v>3925</v>
      </c>
      <c r="H1921" s="16">
        <v>9</v>
      </c>
      <c r="I1921" s="17" t="s">
        <v>3237</v>
      </c>
      <c r="J1921" t="str">
        <f t="shared" si="59"/>
        <v>I50.23, D61.818, N18.6, D69.6, I12.0, D62, I48.91, I48.92, B18.2</v>
      </c>
      <c r="K1921" s="33" t="str">
        <f t="shared" si="60"/>
        <v/>
      </c>
    </row>
    <row r="1922" spans="1:11" x14ac:dyDescent="0.25">
      <c r="A1922" s="17" t="s">
        <v>609</v>
      </c>
      <c r="B1922" s="17" t="s">
        <v>610</v>
      </c>
      <c r="C1922" s="18">
        <v>42282</v>
      </c>
      <c r="D1922" s="18">
        <v>42288</v>
      </c>
      <c r="E1922" s="21">
        <v>6</v>
      </c>
      <c r="F1922" s="17" t="s">
        <v>3283</v>
      </c>
      <c r="G1922" s="17" t="s">
        <v>467</v>
      </c>
      <c r="H1922" s="16">
        <v>10</v>
      </c>
      <c r="I1922" s="17" t="s">
        <v>3237</v>
      </c>
      <c r="J1922" t="str">
        <f t="shared" si="59"/>
        <v>I50.23, D61.818, N18.6, D69.6, I12.0, D62, I48.91, I48.92, B18.2, I25.10</v>
      </c>
      <c r="K1922" s="33" t="str">
        <f t="shared" si="60"/>
        <v/>
      </c>
    </row>
    <row r="1923" spans="1:11" x14ac:dyDescent="0.25">
      <c r="A1923" s="17" t="s">
        <v>609</v>
      </c>
      <c r="B1923" s="17" t="s">
        <v>610</v>
      </c>
      <c r="C1923" s="18">
        <v>42282</v>
      </c>
      <c r="D1923" s="18">
        <v>42288</v>
      </c>
      <c r="E1923" s="21">
        <v>6</v>
      </c>
      <c r="F1923" s="17" t="s">
        <v>3502</v>
      </c>
      <c r="G1923" s="17" t="s">
        <v>3503</v>
      </c>
      <c r="H1923" s="16">
        <v>11</v>
      </c>
      <c r="I1923" s="17" t="s">
        <v>3237</v>
      </c>
      <c r="J1923" t="str">
        <f t="shared" si="59"/>
        <v>I50.23, D61.818, N18.6, D69.6, I12.0, D62, I48.91, I48.92, B18.2, I25.10, D53.9</v>
      </c>
      <c r="K1923" s="33" t="str">
        <f t="shared" si="60"/>
        <v/>
      </c>
    </row>
    <row r="1924" spans="1:11" x14ac:dyDescent="0.25">
      <c r="A1924" s="17" t="s">
        <v>609</v>
      </c>
      <c r="B1924" s="17" t="s">
        <v>610</v>
      </c>
      <c r="C1924" s="18">
        <v>42282</v>
      </c>
      <c r="D1924" s="18">
        <v>42288</v>
      </c>
      <c r="E1924" s="21">
        <v>6</v>
      </c>
      <c r="F1924" s="17" t="s">
        <v>361</v>
      </c>
      <c r="G1924" s="17" t="s">
        <v>362</v>
      </c>
      <c r="H1924" s="16">
        <v>12</v>
      </c>
      <c r="I1924" s="17" t="s">
        <v>3237</v>
      </c>
      <c r="J1924" t="str">
        <f t="shared" si="59"/>
        <v>I50.23, D61.818, N18.6, D69.6, I12.0, D62, I48.91, I48.92, B18.2, I25.10, D53.9, E87.5</v>
      </c>
      <c r="K1924" s="33" t="str">
        <f t="shared" si="60"/>
        <v/>
      </c>
    </row>
    <row r="1925" spans="1:11" x14ac:dyDescent="0.25">
      <c r="A1925" s="17" t="s">
        <v>609</v>
      </c>
      <c r="B1925" s="17" t="s">
        <v>610</v>
      </c>
      <c r="C1925" s="18">
        <v>42282</v>
      </c>
      <c r="D1925" s="18">
        <v>42288</v>
      </c>
      <c r="E1925" s="21">
        <v>6</v>
      </c>
      <c r="F1925" s="17" t="s">
        <v>3267</v>
      </c>
      <c r="G1925" s="17" t="s">
        <v>3268</v>
      </c>
      <c r="H1925" s="16">
        <v>13</v>
      </c>
      <c r="I1925" s="17" t="s">
        <v>3237</v>
      </c>
      <c r="J1925" t="str">
        <f t="shared" si="59"/>
        <v>I50.23, D61.818, N18.6, D69.6, I12.0, D62, I48.91, I48.92, B18.2, I25.10, D53.9, E87.5, E11.9</v>
      </c>
      <c r="K1925" s="33" t="str">
        <f t="shared" si="60"/>
        <v/>
      </c>
    </row>
    <row r="1926" spans="1:11" x14ac:dyDescent="0.25">
      <c r="A1926" s="17" t="s">
        <v>609</v>
      </c>
      <c r="B1926" s="17" t="s">
        <v>610</v>
      </c>
      <c r="C1926" s="18">
        <v>42282</v>
      </c>
      <c r="D1926" s="18">
        <v>42288</v>
      </c>
      <c r="E1926" s="21">
        <v>6</v>
      </c>
      <c r="F1926" s="17" t="s">
        <v>3284</v>
      </c>
      <c r="G1926" s="17" t="s">
        <v>3285</v>
      </c>
      <c r="H1926" s="16">
        <v>14</v>
      </c>
      <c r="I1926" s="17" t="s">
        <v>13</v>
      </c>
      <c r="J1926" t="str">
        <f t="shared" ref="J1926:J1989" si="61">IF(B1926=B1925,J1925&amp;", "&amp;F1926,F1926)</f>
        <v>I50.23, D61.818, N18.6, D69.6, I12.0, D62, I48.91, I48.92, B18.2, I25.10, D53.9, E87.5, E11.9, I25.2</v>
      </c>
      <c r="K1926" s="33" t="str">
        <f t="shared" si="60"/>
        <v/>
      </c>
    </row>
    <row r="1927" spans="1:11" x14ac:dyDescent="0.25">
      <c r="A1927" s="17" t="s">
        <v>609</v>
      </c>
      <c r="B1927" s="17" t="s">
        <v>610</v>
      </c>
      <c r="C1927" s="18">
        <v>42282</v>
      </c>
      <c r="D1927" s="18">
        <v>42288</v>
      </c>
      <c r="E1927" s="21">
        <v>6</v>
      </c>
      <c r="F1927" s="17" t="s">
        <v>3512</v>
      </c>
      <c r="G1927" s="17" t="s">
        <v>3513</v>
      </c>
      <c r="H1927" s="16">
        <v>15</v>
      </c>
      <c r="I1927" s="17" t="s">
        <v>13</v>
      </c>
      <c r="J1927" t="str">
        <f t="shared" si="61"/>
        <v>I50.23, D61.818, N18.6, D69.6, I12.0, D62, I48.91, I48.92, B18.2, I25.10, D53.9, E87.5, E11.9, I25.2, Z99.2</v>
      </c>
      <c r="K1927" s="33" t="str">
        <f t="shared" si="60"/>
        <v/>
      </c>
    </row>
    <row r="1928" spans="1:11" x14ac:dyDescent="0.25">
      <c r="A1928" s="17" t="s">
        <v>609</v>
      </c>
      <c r="B1928" s="17" t="s">
        <v>610</v>
      </c>
      <c r="C1928" s="18">
        <v>42282</v>
      </c>
      <c r="D1928" s="18">
        <v>42288</v>
      </c>
      <c r="E1928" s="21">
        <v>6</v>
      </c>
      <c r="F1928" s="17" t="s">
        <v>3336</v>
      </c>
      <c r="G1928" s="17" t="s">
        <v>3337</v>
      </c>
      <c r="H1928" s="16">
        <v>16</v>
      </c>
      <c r="I1928" s="17" t="s">
        <v>13</v>
      </c>
      <c r="J1928" t="str">
        <f t="shared" si="61"/>
        <v>I50.23, D61.818, N18.6, D69.6, I12.0, D62, I48.91, I48.92, B18.2, I25.10, D53.9, E87.5, E11.9, I25.2, Z99.2, Z95.5</v>
      </c>
      <c r="K1928" s="33" t="str">
        <f t="shared" si="60"/>
        <v/>
      </c>
    </row>
    <row r="1929" spans="1:11" x14ac:dyDescent="0.25">
      <c r="A1929" s="17" t="s">
        <v>609</v>
      </c>
      <c r="B1929" s="17" t="s">
        <v>610</v>
      </c>
      <c r="C1929" s="18">
        <v>42282</v>
      </c>
      <c r="D1929" s="18">
        <v>42288</v>
      </c>
      <c r="E1929" s="21">
        <v>6</v>
      </c>
      <c r="F1929" s="17" t="s">
        <v>4098</v>
      </c>
      <c r="G1929" s="17" t="s">
        <v>4099</v>
      </c>
      <c r="H1929" s="16">
        <v>17</v>
      </c>
      <c r="I1929" s="17" t="s">
        <v>13</v>
      </c>
      <c r="J1929" t="str">
        <f t="shared" si="61"/>
        <v>I50.23, D61.818, N18.6, D69.6, I12.0, D62, I48.91, I48.92, B18.2, I25.10, D53.9, E87.5, E11.9, I25.2, Z99.2, Z95.5, Z95.0</v>
      </c>
      <c r="K1929" s="33" t="str">
        <f t="shared" si="60"/>
        <v/>
      </c>
    </row>
    <row r="1930" spans="1:11" x14ac:dyDescent="0.25">
      <c r="A1930" s="17" t="s">
        <v>609</v>
      </c>
      <c r="B1930" s="17" t="s">
        <v>610</v>
      </c>
      <c r="C1930" s="18">
        <v>42282</v>
      </c>
      <c r="D1930" s="18">
        <v>42288</v>
      </c>
      <c r="E1930" s="21">
        <v>6</v>
      </c>
      <c r="F1930" s="17" t="s">
        <v>3292</v>
      </c>
      <c r="G1930" s="17" t="s">
        <v>3293</v>
      </c>
      <c r="H1930" s="16">
        <v>18</v>
      </c>
      <c r="I1930" s="17" t="s">
        <v>13</v>
      </c>
      <c r="J1930" t="str">
        <f t="shared" si="61"/>
        <v>I50.23, D61.818, N18.6, D69.6, I12.0, D62, I48.91, I48.92, B18.2, I25.10, D53.9, E87.5, E11.9, I25.2, Z99.2, Z95.5, Z95.0, Z95.1</v>
      </c>
      <c r="K1930" s="33" t="str">
        <f t="shared" si="60"/>
        <v/>
      </c>
    </row>
    <row r="1931" spans="1:11" x14ac:dyDescent="0.25">
      <c r="A1931" s="17" t="s">
        <v>609</v>
      </c>
      <c r="B1931" s="17" t="s">
        <v>610</v>
      </c>
      <c r="C1931" s="18">
        <v>42282</v>
      </c>
      <c r="D1931" s="18">
        <v>42288</v>
      </c>
      <c r="E1931" s="21">
        <v>6</v>
      </c>
      <c r="F1931" s="17" t="s">
        <v>3844</v>
      </c>
      <c r="G1931" s="17" t="s">
        <v>3845</v>
      </c>
      <c r="H1931" s="16">
        <v>19</v>
      </c>
      <c r="I1931" s="17" t="s">
        <v>13</v>
      </c>
      <c r="J1931" t="str">
        <f t="shared" si="61"/>
        <v>I50.23, D61.818, N18.6, D69.6, I12.0, D62, I48.91, I48.92, B18.2, I25.10, D53.9, E87.5, E11.9, I25.2, Z99.2, Z95.5, Z95.0, Z95.1, Z95.2</v>
      </c>
      <c r="K1931" s="33" t="str">
        <f t="shared" si="60"/>
        <v/>
      </c>
    </row>
    <row r="1932" spans="1:11" x14ac:dyDescent="0.25">
      <c r="A1932" s="17" t="s">
        <v>609</v>
      </c>
      <c r="B1932" s="17" t="s">
        <v>610</v>
      </c>
      <c r="C1932" s="18">
        <v>42282</v>
      </c>
      <c r="D1932" s="18">
        <v>42288</v>
      </c>
      <c r="E1932" s="21">
        <v>6</v>
      </c>
      <c r="F1932" s="17" t="s">
        <v>3436</v>
      </c>
      <c r="G1932" s="17" t="s">
        <v>3437</v>
      </c>
      <c r="H1932" s="16">
        <v>20</v>
      </c>
      <c r="I1932" s="17" t="s">
        <v>13</v>
      </c>
      <c r="J1932" t="str">
        <f t="shared" si="61"/>
        <v>I50.23, D61.818, N18.6, D69.6, I12.0, D62, I48.91, I48.92, B18.2, I25.10, D53.9, E87.5, E11.9, I25.2, Z99.2, Z95.5, Z95.0, Z95.1, Z95.2, Z86.73</v>
      </c>
      <c r="K1932" s="33" t="str">
        <f t="shared" si="60"/>
        <v/>
      </c>
    </row>
    <row r="1933" spans="1:11" x14ac:dyDescent="0.25">
      <c r="A1933" s="17" t="s">
        <v>609</v>
      </c>
      <c r="B1933" s="17" t="s">
        <v>610</v>
      </c>
      <c r="C1933" s="18">
        <v>42282</v>
      </c>
      <c r="D1933" s="18">
        <v>42288</v>
      </c>
      <c r="E1933" s="21">
        <v>6</v>
      </c>
      <c r="F1933" s="17" t="s">
        <v>3557</v>
      </c>
      <c r="G1933" s="17" t="s">
        <v>3558</v>
      </c>
      <c r="H1933" s="16">
        <v>21</v>
      </c>
      <c r="I1933" s="17" t="s">
        <v>13</v>
      </c>
      <c r="J1933" t="str">
        <f t="shared" si="61"/>
        <v>I50.23, D61.818, N18.6, D69.6, I12.0, D62, I48.91, I48.92, B18.2, I25.10, D53.9, E87.5, E11.9, I25.2, Z99.2, Z95.5, Z95.0, Z95.1, Z95.2, Z86.73, Z79.01</v>
      </c>
      <c r="K1933" s="33" t="str">
        <f t="shared" si="60"/>
        <v>Last</v>
      </c>
    </row>
    <row r="1934" spans="1:11" x14ac:dyDescent="0.25">
      <c r="A1934" s="17" t="s">
        <v>615</v>
      </c>
      <c r="B1934" s="17" t="s">
        <v>616</v>
      </c>
      <c r="C1934" s="18">
        <v>42422</v>
      </c>
      <c r="D1934" s="18">
        <v>42433</v>
      </c>
      <c r="E1934" s="21">
        <v>11</v>
      </c>
      <c r="F1934" s="17" t="s">
        <v>617</v>
      </c>
      <c r="G1934" s="17" t="s">
        <v>618</v>
      </c>
      <c r="H1934" s="16">
        <v>1</v>
      </c>
      <c r="I1934" s="17" t="s">
        <v>3237</v>
      </c>
      <c r="J1934" t="str">
        <f t="shared" si="61"/>
        <v>E10.10</v>
      </c>
      <c r="K1934" s="33" t="str">
        <f t="shared" si="60"/>
        <v/>
      </c>
    </row>
    <row r="1935" spans="1:11" x14ac:dyDescent="0.25">
      <c r="A1935" s="17" t="s">
        <v>615</v>
      </c>
      <c r="B1935" s="17" t="s">
        <v>616</v>
      </c>
      <c r="C1935" s="18">
        <v>42422</v>
      </c>
      <c r="D1935" s="18">
        <v>42433</v>
      </c>
      <c r="E1935" s="21">
        <v>11</v>
      </c>
      <c r="F1935" s="17" t="s">
        <v>210</v>
      </c>
      <c r="G1935" s="17" t="s">
        <v>211</v>
      </c>
      <c r="H1935" s="16">
        <v>2</v>
      </c>
      <c r="I1935" s="17" t="s">
        <v>3237</v>
      </c>
      <c r="J1935" t="str">
        <f t="shared" si="61"/>
        <v>E10.10, I21.4</v>
      </c>
      <c r="K1935" s="33" t="str">
        <f t="shared" si="60"/>
        <v/>
      </c>
    </row>
    <row r="1936" spans="1:11" x14ac:dyDescent="0.25">
      <c r="A1936" s="17" t="s">
        <v>615</v>
      </c>
      <c r="B1936" s="17" t="s">
        <v>616</v>
      </c>
      <c r="C1936" s="18">
        <v>42422</v>
      </c>
      <c r="D1936" s="18">
        <v>42433</v>
      </c>
      <c r="E1936" s="21">
        <v>11</v>
      </c>
      <c r="F1936" s="17" t="s">
        <v>11</v>
      </c>
      <c r="G1936" s="17" t="s">
        <v>12</v>
      </c>
      <c r="H1936" s="16">
        <v>3</v>
      </c>
      <c r="I1936" s="17" t="s">
        <v>3331</v>
      </c>
      <c r="J1936" t="str">
        <f t="shared" si="61"/>
        <v>E10.10, I21.4, J18.9</v>
      </c>
      <c r="K1936" s="33" t="str">
        <f t="shared" si="60"/>
        <v/>
      </c>
    </row>
    <row r="1937" spans="1:11" x14ac:dyDescent="0.25">
      <c r="A1937" s="17" t="s">
        <v>615</v>
      </c>
      <c r="B1937" s="17" t="s">
        <v>616</v>
      </c>
      <c r="C1937" s="18">
        <v>42422</v>
      </c>
      <c r="D1937" s="18">
        <v>42433</v>
      </c>
      <c r="E1937" s="21">
        <v>11</v>
      </c>
      <c r="F1937" s="17" t="s">
        <v>38</v>
      </c>
      <c r="G1937" s="17" t="s">
        <v>39</v>
      </c>
      <c r="H1937" s="16">
        <v>4</v>
      </c>
      <c r="I1937" s="17" t="s">
        <v>3237</v>
      </c>
      <c r="J1937" t="str">
        <f t="shared" si="61"/>
        <v>E10.10, I21.4, J18.9, N17.9</v>
      </c>
      <c r="K1937" s="33" t="str">
        <f t="shared" si="60"/>
        <v/>
      </c>
    </row>
    <row r="1938" spans="1:11" x14ac:dyDescent="0.25">
      <c r="A1938" s="17" t="s">
        <v>615</v>
      </c>
      <c r="B1938" s="17" t="s">
        <v>616</v>
      </c>
      <c r="C1938" s="18">
        <v>42422</v>
      </c>
      <c r="D1938" s="18">
        <v>42433</v>
      </c>
      <c r="E1938" s="21">
        <v>11</v>
      </c>
      <c r="F1938" s="17" t="s">
        <v>4106</v>
      </c>
      <c r="G1938" s="17" t="s">
        <v>4107</v>
      </c>
      <c r="H1938" s="16">
        <v>5</v>
      </c>
      <c r="I1938" s="17" t="s">
        <v>3237</v>
      </c>
      <c r="J1938" t="str">
        <f t="shared" si="61"/>
        <v>E10.10, I21.4, J18.9, N17.9, E27.1</v>
      </c>
      <c r="K1938" s="33" t="str">
        <f t="shared" si="60"/>
        <v/>
      </c>
    </row>
    <row r="1939" spans="1:11" x14ac:dyDescent="0.25">
      <c r="A1939" s="17" t="s">
        <v>615</v>
      </c>
      <c r="B1939" s="17" t="s">
        <v>616</v>
      </c>
      <c r="C1939" s="18">
        <v>42422</v>
      </c>
      <c r="D1939" s="18">
        <v>42433</v>
      </c>
      <c r="E1939" s="21">
        <v>11</v>
      </c>
      <c r="F1939" s="17" t="s">
        <v>3484</v>
      </c>
      <c r="G1939" s="17" t="s">
        <v>3485</v>
      </c>
      <c r="H1939" s="16">
        <v>6</v>
      </c>
      <c r="I1939" s="17" t="s">
        <v>3237</v>
      </c>
      <c r="J1939" t="str">
        <f t="shared" si="61"/>
        <v>E10.10, I21.4, J18.9, N17.9, E27.1, N18.3</v>
      </c>
      <c r="K1939" s="33" t="str">
        <f t="shared" si="60"/>
        <v/>
      </c>
    </row>
    <row r="1940" spans="1:11" x14ac:dyDescent="0.25">
      <c r="A1940" s="17" t="s">
        <v>615</v>
      </c>
      <c r="B1940" s="17" t="s">
        <v>616</v>
      </c>
      <c r="C1940" s="18">
        <v>42422</v>
      </c>
      <c r="D1940" s="18">
        <v>42433</v>
      </c>
      <c r="E1940" s="21">
        <v>11</v>
      </c>
      <c r="F1940" s="17" t="s">
        <v>3286</v>
      </c>
      <c r="G1940" s="17" t="s">
        <v>3287</v>
      </c>
      <c r="H1940" s="16">
        <v>7</v>
      </c>
      <c r="I1940" s="17" t="s">
        <v>3237</v>
      </c>
      <c r="J1940" t="str">
        <f t="shared" si="61"/>
        <v>E10.10, I21.4, J18.9, N17.9, E27.1, N18.3, I25.82</v>
      </c>
      <c r="K1940" s="33" t="str">
        <f t="shared" si="60"/>
        <v/>
      </c>
    </row>
    <row r="1941" spans="1:11" x14ac:dyDescent="0.25">
      <c r="A1941" s="17" t="s">
        <v>615</v>
      </c>
      <c r="B1941" s="17" t="s">
        <v>616</v>
      </c>
      <c r="C1941" s="18">
        <v>42422</v>
      </c>
      <c r="D1941" s="18">
        <v>42433</v>
      </c>
      <c r="E1941" s="21">
        <v>11</v>
      </c>
      <c r="F1941" s="17" t="s">
        <v>3366</v>
      </c>
      <c r="G1941" s="17" t="s">
        <v>3367</v>
      </c>
      <c r="H1941" s="16">
        <v>8</v>
      </c>
      <c r="I1941" s="17" t="s">
        <v>3331</v>
      </c>
      <c r="J1941" t="str">
        <f t="shared" si="61"/>
        <v>E10.10, I21.4, J18.9, N17.9, E27.1, N18.3, I25.82, E83.42</v>
      </c>
      <c r="K1941" s="33" t="str">
        <f t="shared" si="60"/>
        <v/>
      </c>
    </row>
    <row r="1942" spans="1:11" x14ac:dyDescent="0.25">
      <c r="A1942" s="17" t="s">
        <v>615</v>
      </c>
      <c r="B1942" s="17" t="s">
        <v>616</v>
      </c>
      <c r="C1942" s="18">
        <v>42422</v>
      </c>
      <c r="D1942" s="18">
        <v>42433</v>
      </c>
      <c r="E1942" s="21">
        <v>11</v>
      </c>
      <c r="F1942" s="17" t="s">
        <v>4104</v>
      </c>
      <c r="G1942" s="17" t="s">
        <v>4105</v>
      </c>
      <c r="H1942" s="16">
        <v>9</v>
      </c>
      <c r="I1942" s="17" t="s">
        <v>3237</v>
      </c>
      <c r="J1942" t="str">
        <f t="shared" si="61"/>
        <v>E10.10, I21.4, J18.9, N17.9, E27.1, N18.3, I25.82, E83.42, E10.21</v>
      </c>
      <c r="K1942" s="33" t="str">
        <f t="shared" ref="K1942:K2005" si="62">IF(B1942&lt;&gt;B1943,"Last","")</f>
        <v/>
      </c>
    </row>
    <row r="1943" spans="1:11" x14ac:dyDescent="0.25">
      <c r="A1943" s="17" t="s">
        <v>615</v>
      </c>
      <c r="B1943" s="17" t="s">
        <v>616</v>
      </c>
      <c r="C1943" s="18">
        <v>42422</v>
      </c>
      <c r="D1943" s="18">
        <v>42433</v>
      </c>
      <c r="E1943" s="21">
        <v>11</v>
      </c>
      <c r="F1943" s="17" t="s">
        <v>216</v>
      </c>
      <c r="G1943" s="17" t="s">
        <v>217</v>
      </c>
      <c r="H1943" s="16">
        <v>10</v>
      </c>
      <c r="I1943" s="17" t="s">
        <v>3237</v>
      </c>
      <c r="J1943" t="str">
        <f t="shared" si="61"/>
        <v>E10.10, I21.4, J18.9, N17.9, E27.1, N18.3, I25.82, E83.42, E10.21, I12.9</v>
      </c>
      <c r="K1943" s="33" t="str">
        <f t="shared" si="62"/>
        <v/>
      </c>
    </row>
    <row r="1944" spans="1:11" x14ac:dyDescent="0.25">
      <c r="A1944" s="17" t="s">
        <v>615</v>
      </c>
      <c r="B1944" s="17" t="s">
        <v>616</v>
      </c>
      <c r="C1944" s="18">
        <v>42422</v>
      </c>
      <c r="D1944" s="18">
        <v>42433</v>
      </c>
      <c r="E1944" s="21">
        <v>11</v>
      </c>
      <c r="F1944" s="17" t="s">
        <v>3283</v>
      </c>
      <c r="G1944" s="17" t="s">
        <v>467</v>
      </c>
      <c r="H1944" s="16">
        <v>11</v>
      </c>
      <c r="I1944" s="17" t="s">
        <v>3237</v>
      </c>
      <c r="J1944" t="str">
        <f t="shared" si="61"/>
        <v>E10.10, I21.4, J18.9, N17.9, E27.1, N18.3, I25.82, E83.42, E10.21, I12.9, I25.10</v>
      </c>
      <c r="K1944" s="33" t="str">
        <f t="shared" si="62"/>
        <v/>
      </c>
    </row>
    <row r="1945" spans="1:11" x14ac:dyDescent="0.25">
      <c r="A1945" s="17" t="s">
        <v>615</v>
      </c>
      <c r="B1945" s="17" t="s">
        <v>616</v>
      </c>
      <c r="C1945" s="18">
        <v>42422</v>
      </c>
      <c r="D1945" s="18">
        <v>42433</v>
      </c>
      <c r="E1945" s="21">
        <v>11</v>
      </c>
      <c r="F1945" s="17" t="s">
        <v>1450</v>
      </c>
      <c r="G1945" s="17" t="s">
        <v>1451</v>
      </c>
      <c r="H1945" s="16">
        <v>12</v>
      </c>
      <c r="I1945" s="17" t="s">
        <v>3237</v>
      </c>
      <c r="J1945" t="str">
        <f t="shared" si="61"/>
        <v>E10.10, I21.4, J18.9, N17.9, E27.1, N18.3, I25.82, E83.42, E10.21, I12.9, I25.10, E10.65</v>
      </c>
      <c r="K1945" s="33" t="str">
        <f t="shared" si="62"/>
        <v/>
      </c>
    </row>
    <row r="1946" spans="1:11" x14ac:dyDescent="0.25">
      <c r="A1946" s="17" t="s">
        <v>615</v>
      </c>
      <c r="B1946" s="17" t="s">
        <v>616</v>
      </c>
      <c r="C1946" s="18">
        <v>42422</v>
      </c>
      <c r="D1946" s="18">
        <v>42433</v>
      </c>
      <c r="E1946" s="21">
        <v>11</v>
      </c>
      <c r="F1946" s="17" t="s">
        <v>4102</v>
      </c>
      <c r="G1946" s="17" t="s">
        <v>4103</v>
      </c>
      <c r="H1946" s="16">
        <v>13</v>
      </c>
      <c r="I1946" s="17" t="s">
        <v>3237</v>
      </c>
      <c r="J1946" t="str">
        <f t="shared" si="61"/>
        <v>E10.10, I21.4, J18.9, N17.9, E27.1, N18.3, I25.82, E83.42, E10.21, I12.9, I25.10, E10.65, E06.3</v>
      </c>
      <c r="K1946" s="33" t="str">
        <f t="shared" si="62"/>
        <v/>
      </c>
    </row>
    <row r="1947" spans="1:11" x14ac:dyDescent="0.25">
      <c r="A1947" s="17" t="s">
        <v>615</v>
      </c>
      <c r="B1947" s="17" t="s">
        <v>616</v>
      </c>
      <c r="C1947" s="18">
        <v>42422</v>
      </c>
      <c r="D1947" s="18">
        <v>42433</v>
      </c>
      <c r="E1947" s="21">
        <v>11</v>
      </c>
      <c r="F1947" s="17" t="s">
        <v>4100</v>
      </c>
      <c r="G1947" s="17" t="s">
        <v>4101</v>
      </c>
      <c r="H1947" s="16">
        <v>14</v>
      </c>
      <c r="I1947" s="17" t="s">
        <v>3237</v>
      </c>
      <c r="J1947" t="str">
        <f t="shared" si="61"/>
        <v>E10.10, I21.4, J18.9, N17.9, E27.1, N18.3, I25.82, E83.42, E10.21, I12.9, I25.10, E10.65, E06.3, E03.8</v>
      </c>
      <c r="K1947" s="33" t="str">
        <f t="shared" si="62"/>
        <v/>
      </c>
    </row>
    <row r="1948" spans="1:11" x14ac:dyDescent="0.25">
      <c r="A1948" s="17" t="s">
        <v>615</v>
      </c>
      <c r="B1948" s="17" t="s">
        <v>616</v>
      </c>
      <c r="C1948" s="18">
        <v>42422</v>
      </c>
      <c r="D1948" s="18">
        <v>42433</v>
      </c>
      <c r="E1948" s="21">
        <v>11</v>
      </c>
      <c r="F1948" s="17" t="s">
        <v>934</v>
      </c>
      <c r="G1948" s="17" t="s">
        <v>935</v>
      </c>
      <c r="H1948" s="16">
        <v>15</v>
      </c>
      <c r="I1948" s="17" t="s">
        <v>3237</v>
      </c>
      <c r="J1948" t="str">
        <f t="shared" si="61"/>
        <v>E10.10, I21.4, J18.9, N17.9, E27.1, N18.3, I25.82, E83.42, E10.21, I12.9, I25.10, E10.65, E06.3, E03.8, E87.6</v>
      </c>
      <c r="K1948" s="33" t="str">
        <f t="shared" si="62"/>
        <v/>
      </c>
    </row>
    <row r="1949" spans="1:11" x14ac:dyDescent="0.25">
      <c r="A1949" s="17" t="s">
        <v>615</v>
      </c>
      <c r="B1949" s="17" t="s">
        <v>616</v>
      </c>
      <c r="C1949" s="18">
        <v>42422</v>
      </c>
      <c r="D1949" s="18">
        <v>42433</v>
      </c>
      <c r="E1949" s="21">
        <v>11</v>
      </c>
      <c r="F1949" s="17" t="s">
        <v>3320</v>
      </c>
      <c r="G1949" s="17" t="s">
        <v>3321</v>
      </c>
      <c r="H1949" s="16">
        <v>16</v>
      </c>
      <c r="I1949" s="17" t="s">
        <v>3237</v>
      </c>
      <c r="J1949" t="str">
        <f t="shared" si="61"/>
        <v>E10.10, I21.4, J18.9, N17.9, E27.1, N18.3, I25.82, E83.42, E10.21, I12.9, I25.10, E10.65, E06.3, E03.8, E87.6, G47.33</v>
      </c>
      <c r="K1949" s="33" t="str">
        <f t="shared" si="62"/>
        <v/>
      </c>
    </row>
    <row r="1950" spans="1:11" x14ac:dyDescent="0.25">
      <c r="A1950" s="17" t="s">
        <v>615</v>
      </c>
      <c r="B1950" s="17" t="s">
        <v>616</v>
      </c>
      <c r="C1950" s="18">
        <v>42422</v>
      </c>
      <c r="D1950" s="18">
        <v>42433</v>
      </c>
      <c r="E1950" s="21">
        <v>11</v>
      </c>
      <c r="F1950" s="17" t="s">
        <v>3548</v>
      </c>
      <c r="G1950" s="17" t="s">
        <v>3549</v>
      </c>
      <c r="H1950" s="16">
        <v>17</v>
      </c>
      <c r="I1950" s="17" t="s">
        <v>3237</v>
      </c>
      <c r="J1950" t="str">
        <f t="shared" si="61"/>
        <v>E10.10, I21.4, J18.9, N17.9, E27.1, N18.3, I25.82, E83.42, E10.21, I12.9, I25.10, E10.65, E06.3, E03.8, E87.6, G47.33, G47.00</v>
      </c>
      <c r="K1950" s="33" t="str">
        <f t="shared" si="62"/>
        <v/>
      </c>
    </row>
    <row r="1951" spans="1:11" x14ac:dyDescent="0.25">
      <c r="A1951" s="17" t="s">
        <v>615</v>
      </c>
      <c r="B1951" s="17" t="s">
        <v>616</v>
      </c>
      <c r="C1951" s="18">
        <v>42422</v>
      </c>
      <c r="D1951" s="18">
        <v>42433</v>
      </c>
      <c r="E1951" s="21">
        <v>11</v>
      </c>
      <c r="F1951" s="17" t="s">
        <v>1441</v>
      </c>
      <c r="G1951" s="17" t="s">
        <v>1442</v>
      </c>
      <c r="H1951" s="16">
        <v>18</v>
      </c>
      <c r="I1951" s="17" t="s">
        <v>3237</v>
      </c>
      <c r="J1951" t="str">
        <f t="shared" si="61"/>
        <v>E10.10, I21.4, J18.9, N17.9, E27.1, N18.3, I25.82, E83.42, E10.21, I12.9, I25.10, E10.65, E06.3, E03.8, E87.6, G47.33, G47.00, E86.0</v>
      </c>
      <c r="K1951" s="33" t="str">
        <f t="shared" si="62"/>
        <v/>
      </c>
    </row>
    <row r="1952" spans="1:11" x14ac:dyDescent="0.25">
      <c r="A1952" s="17" t="s">
        <v>615</v>
      </c>
      <c r="B1952" s="17" t="s">
        <v>616</v>
      </c>
      <c r="C1952" s="18">
        <v>42422</v>
      </c>
      <c r="D1952" s="18">
        <v>42433</v>
      </c>
      <c r="E1952" s="21">
        <v>11</v>
      </c>
      <c r="F1952" s="17" t="s">
        <v>4108</v>
      </c>
      <c r="G1952" s="17" t="s">
        <v>4109</v>
      </c>
      <c r="H1952" s="16">
        <v>19</v>
      </c>
      <c r="I1952" s="17" t="s">
        <v>3237</v>
      </c>
      <c r="J1952" t="str">
        <f t="shared" si="61"/>
        <v>E10.10, I21.4, J18.9, N17.9, E27.1, N18.3, I25.82, E83.42, E10.21, I12.9, I25.10, E10.65, E06.3, E03.8, E87.6, G47.33, G47.00, E86.0, E31.0</v>
      </c>
      <c r="K1952" s="33" t="str">
        <f t="shared" si="62"/>
        <v/>
      </c>
    </row>
    <row r="1953" spans="1:11" x14ac:dyDescent="0.25">
      <c r="A1953" s="17" t="s">
        <v>615</v>
      </c>
      <c r="B1953" s="17" t="s">
        <v>616</v>
      </c>
      <c r="C1953" s="18">
        <v>42422</v>
      </c>
      <c r="D1953" s="18">
        <v>42433</v>
      </c>
      <c r="E1953" s="21">
        <v>11</v>
      </c>
      <c r="F1953" s="17" t="s">
        <v>3354</v>
      </c>
      <c r="G1953" s="17" t="s">
        <v>3355</v>
      </c>
      <c r="H1953" s="16">
        <v>20</v>
      </c>
      <c r="I1953" s="17" t="s">
        <v>3331</v>
      </c>
      <c r="J1953" t="str">
        <f t="shared" si="61"/>
        <v>E10.10, I21.4, J18.9, N17.9, E27.1, N18.3, I25.82, E83.42, E10.21, I12.9, I25.10, E10.65, E06.3, E03.8, E87.6, G47.33, G47.00, E86.0, E31.0, Y95</v>
      </c>
      <c r="K1953" s="33" t="str">
        <f t="shared" si="62"/>
        <v/>
      </c>
    </row>
    <row r="1954" spans="1:11" x14ac:dyDescent="0.25">
      <c r="A1954" s="17" t="s">
        <v>615</v>
      </c>
      <c r="B1954" s="17" t="s">
        <v>616</v>
      </c>
      <c r="C1954" s="18">
        <v>42422</v>
      </c>
      <c r="D1954" s="18">
        <v>42433</v>
      </c>
      <c r="E1954" s="21">
        <v>11</v>
      </c>
      <c r="F1954" s="17" t="s">
        <v>3284</v>
      </c>
      <c r="G1954" s="17" t="s">
        <v>3285</v>
      </c>
      <c r="H1954" s="16">
        <v>21</v>
      </c>
      <c r="I1954" s="17" t="s">
        <v>13</v>
      </c>
      <c r="J1954" t="str">
        <f t="shared" si="61"/>
        <v>E10.10, I21.4, J18.9, N17.9, E27.1, N18.3, I25.82, E83.42, E10.21, I12.9, I25.10, E10.65, E06.3, E03.8, E87.6, G47.33, G47.00, E86.0, E31.0, Y95, I25.2</v>
      </c>
      <c r="K1954" s="33" t="str">
        <f t="shared" si="62"/>
        <v/>
      </c>
    </row>
    <row r="1955" spans="1:11" x14ac:dyDescent="0.25">
      <c r="A1955" s="17" t="s">
        <v>615</v>
      </c>
      <c r="B1955" s="17" t="s">
        <v>616</v>
      </c>
      <c r="C1955" s="18">
        <v>42422</v>
      </c>
      <c r="D1955" s="18">
        <v>42433</v>
      </c>
      <c r="E1955" s="21">
        <v>11</v>
      </c>
      <c r="F1955" s="17" t="s">
        <v>3292</v>
      </c>
      <c r="G1955" s="17" t="s">
        <v>3293</v>
      </c>
      <c r="H1955" s="16">
        <v>22</v>
      </c>
      <c r="I1955" s="17" t="s">
        <v>13</v>
      </c>
      <c r="J1955" t="str">
        <f t="shared" si="61"/>
        <v>E10.10, I21.4, J18.9, N17.9, E27.1, N18.3, I25.82, E83.42, E10.21, I12.9, I25.10, E10.65, E06.3, E03.8, E87.6, G47.33, G47.00, E86.0, E31.0, Y95, I25.2, Z95.1</v>
      </c>
      <c r="K1955" s="33" t="str">
        <f t="shared" si="62"/>
        <v/>
      </c>
    </row>
    <row r="1956" spans="1:11" x14ac:dyDescent="0.25">
      <c r="A1956" s="17" t="s">
        <v>615</v>
      </c>
      <c r="B1956" s="17" t="s">
        <v>616</v>
      </c>
      <c r="C1956" s="18">
        <v>42422</v>
      </c>
      <c r="D1956" s="18">
        <v>42433</v>
      </c>
      <c r="E1956" s="21">
        <v>11</v>
      </c>
      <c r="F1956" s="17" t="s">
        <v>3344</v>
      </c>
      <c r="G1956" s="17" t="s">
        <v>3345</v>
      </c>
      <c r="H1956" s="16">
        <v>23</v>
      </c>
      <c r="I1956" s="17" t="s">
        <v>13</v>
      </c>
      <c r="J1956" t="str">
        <f t="shared" si="61"/>
        <v>E10.10, I21.4, J18.9, N17.9, E27.1, N18.3, I25.82, E83.42, E10.21, I12.9, I25.10, E10.65, E06.3, E03.8, E87.6, G47.33, G47.00, E86.0, E31.0, Y95, I25.2, Z95.1, Z79.4</v>
      </c>
      <c r="K1956" s="33" t="str">
        <f t="shared" si="62"/>
        <v/>
      </c>
    </row>
    <row r="1957" spans="1:11" x14ac:dyDescent="0.25">
      <c r="A1957" s="17" t="s">
        <v>615</v>
      </c>
      <c r="B1957" s="17" t="s">
        <v>616</v>
      </c>
      <c r="C1957" s="18">
        <v>42422</v>
      </c>
      <c r="D1957" s="18">
        <v>42433</v>
      </c>
      <c r="E1957" s="21">
        <v>11</v>
      </c>
      <c r="F1957" s="17" t="s">
        <v>3265</v>
      </c>
      <c r="G1957" s="17" t="s">
        <v>3266</v>
      </c>
      <c r="H1957" s="16">
        <v>24</v>
      </c>
      <c r="I1957" s="17" t="s">
        <v>13</v>
      </c>
      <c r="J1957" t="str">
        <f t="shared" si="61"/>
        <v>E10.10, I21.4, J18.9, N17.9, E27.1, N18.3, I25.82, E83.42, E10.21, I12.9, I25.10, E10.65, E06.3, E03.8, E87.6, G47.33, G47.00, E86.0, E31.0, Y95, I25.2, Z95.1, Z79.4, Z87.891</v>
      </c>
      <c r="K1957" s="33" t="str">
        <f t="shared" si="62"/>
        <v>Last</v>
      </c>
    </row>
    <row r="1958" spans="1:11" x14ac:dyDescent="0.25">
      <c r="A1958" s="17" t="s">
        <v>619</v>
      </c>
      <c r="B1958" s="17" t="s">
        <v>620</v>
      </c>
      <c r="C1958" s="18">
        <v>42313</v>
      </c>
      <c r="D1958" s="18">
        <v>42328</v>
      </c>
      <c r="E1958" s="21">
        <v>15</v>
      </c>
      <c r="F1958" s="17" t="s">
        <v>227</v>
      </c>
      <c r="G1958" s="17" t="s">
        <v>228</v>
      </c>
      <c r="H1958" s="16">
        <v>1</v>
      </c>
      <c r="I1958" s="17" t="s">
        <v>3237</v>
      </c>
      <c r="J1958" t="str">
        <f t="shared" si="61"/>
        <v>J69.0</v>
      </c>
      <c r="K1958" s="33" t="str">
        <f t="shared" si="62"/>
        <v/>
      </c>
    </row>
    <row r="1959" spans="1:11" x14ac:dyDescent="0.25">
      <c r="A1959" s="17" t="s">
        <v>619</v>
      </c>
      <c r="B1959" s="17" t="s">
        <v>620</v>
      </c>
      <c r="C1959" s="18">
        <v>42313</v>
      </c>
      <c r="D1959" s="18">
        <v>42328</v>
      </c>
      <c r="E1959" s="21">
        <v>15</v>
      </c>
      <c r="F1959" s="17" t="s">
        <v>148</v>
      </c>
      <c r="G1959" s="17" t="s">
        <v>149</v>
      </c>
      <c r="H1959" s="16">
        <v>2</v>
      </c>
      <c r="I1959" s="17" t="s">
        <v>3331</v>
      </c>
      <c r="J1959" t="str">
        <f t="shared" si="61"/>
        <v>J69.0, J96.21</v>
      </c>
      <c r="K1959" s="33" t="str">
        <f t="shared" si="62"/>
        <v/>
      </c>
    </row>
    <row r="1960" spans="1:11" x14ac:dyDescent="0.25">
      <c r="A1960" s="17" t="s">
        <v>619</v>
      </c>
      <c r="B1960" s="17" t="s">
        <v>620</v>
      </c>
      <c r="C1960" s="18">
        <v>42313</v>
      </c>
      <c r="D1960" s="18">
        <v>42328</v>
      </c>
      <c r="E1960" s="21">
        <v>15</v>
      </c>
      <c r="F1960" s="17" t="s">
        <v>987</v>
      </c>
      <c r="G1960" s="17" t="s">
        <v>988</v>
      </c>
      <c r="H1960" s="16">
        <v>3</v>
      </c>
      <c r="I1960" s="17" t="s">
        <v>3237</v>
      </c>
      <c r="J1960" t="str">
        <f t="shared" si="61"/>
        <v>J69.0, J96.21, D61.818</v>
      </c>
      <c r="K1960" s="33" t="str">
        <f t="shared" si="62"/>
        <v/>
      </c>
    </row>
    <row r="1961" spans="1:11" x14ac:dyDescent="0.25">
      <c r="A1961" s="17" t="s">
        <v>619</v>
      </c>
      <c r="B1961" s="17" t="s">
        <v>620</v>
      </c>
      <c r="C1961" s="18">
        <v>42313</v>
      </c>
      <c r="D1961" s="18">
        <v>42328</v>
      </c>
      <c r="E1961" s="21">
        <v>15</v>
      </c>
      <c r="F1961" s="17" t="s">
        <v>4110</v>
      </c>
      <c r="G1961" s="17" t="s">
        <v>4111</v>
      </c>
      <c r="H1961" s="16">
        <v>4</v>
      </c>
      <c r="I1961" s="17" t="s">
        <v>3237</v>
      </c>
      <c r="J1961" t="str">
        <f t="shared" si="61"/>
        <v>J69.0, J96.21, D61.818, D68.0</v>
      </c>
      <c r="K1961" s="33" t="str">
        <f t="shared" si="62"/>
        <v/>
      </c>
    </row>
    <row r="1962" spans="1:11" x14ac:dyDescent="0.25">
      <c r="A1962" s="17" t="s">
        <v>619</v>
      </c>
      <c r="B1962" s="17" t="s">
        <v>620</v>
      </c>
      <c r="C1962" s="18">
        <v>42313</v>
      </c>
      <c r="D1962" s="18">
        <v>42328</v>
      </c>
      <c r="E1962" s="21">
        <v>15</v>
      </c>
      <c r="F1962" s="17" t="s">
        <v>1778</v>
      </c>
      <c r="G1962" s="17" t="s">
        <v>1779</v>
      </c>
      <c r="H1962" s="16">
        <v>5</v>
      </c>
      <c r="I1962" s="17" t="s">
        <v>3237</v>
      </c>
      <c r="J1962" t="str">
        <f t="shared" si="61"/>
        <v>J69.0, J96.21, D61.818, D68.0, J90</v>
      </c>
      <c r="K1962" s="33" t="str">
        <f t="shared" si="62"/>
        <v/>
      </c>
    </row>
    <row r="1963" spans="1:11" x14ac:dyDescent="0.25">
      <c r="A1963" s="17" t="s">
        <v>619</v>
      </c>
      <c r="B1963" s="17" t="s">
        <v>620</v>
      </c>
      <c r="C1963" s="18">
        <v>42313</v>
      </c>
      <c r="D1963" s="18">
        <v>42328</v>
      </c>
      <c r="E1963" s="21">
        <v>15</v>
      </c>
      <c r="F1963" s="17" t="s">
        <v>3255</v>
      </c>
      <c r="G1963" s="17" t="s">
        <v>3256</v>
      </c>
      <c r="H1963" s="16">
        <v>6</v>
      </c>
      <c r="I1963" s="17" t="s">
        <v>3237</v>
      </c>
      <c r="J1963" t="str">
        <f t="shared" si="61"/>
        <v>J69.0, J96.21, D61.818, D68.0, J90, R13.10</v>
      </c>
      <c r="K1963" s="33" t="str">
        <f t="shared" si="62"/>
        <v/>
      </c>
    </row>
    <row r="1964" spans="1:11" x14ac:dyDescent="0.25">
      <c r="A1964" s="17" t="s">
        <v>619</v>
      </c>
      <c r="B1964" s="17" t="s">
        <v>620</v>
      </c>
      <c r="C1964" s="18">
        <v>42313</v>
      </c>
      <c r="D1964" s="18">
        <v>42328</v>
      </c>
      <c r="E1964" s="21">
        <v>15</v>
      </c>
      <c r="F1964" s="17" t="s">
        <v>22</v>
      </c>
      <c r="G1964" s="17" t="s">
        <v>23</v>
      </c>
      <c r="H1964" s="16">
        <v>7</v>
      </c>
      <c r="I1964" s="17" t="s">
        <v>3331</v>
      </c>
      <c r="J1964" t="str">
        <f t="shared" si="61"/>
        <v>J69.0, J96.21, D61.818, D68.0, J90, R13.10, A41.9</v>
      </c>
      <c r="K1964" s="33" t="str">
        <f t="shared" si="62"/>
        <v/>
      </c>
    </row>
    <row r="1965" spans="1:11" x14ac:dyDescent="0.25">
      <c r="A1965" s="17" t="s">
        <v>619</v>
      </c>
      <c r="B1965" s="17" t="s">
        <v>620</v>
      </c>
      <c r="C1965" s="18">
        <v>42313</v>
      </c>
      <c r="D1965" s="18">
        <v>42328</v>
      </c>
      <c r="E1965" s="21">
        <v>15</v>
      </c>
      <c r="F1965" s="17" t="s">
        <v>1032</v>
      </c>
      <c r="G1965" s="17" t="s">
        <v>1033</v>
      </c>
      <c r="H1965" s="16">
        <v>8</v>
      </c>
      <c r="I1965" s="17" t="s">
        <v>3331</v>
      </c>
      <c r="J1965" t="str">
        <f t="shared" si="61"/>
        <v>J69.0, J96.21, D61.818, D68.0, J90, R13.10, A41.9, E87.2</v>
      </c>
      <c r="K1965" s="33" t="str">
        <f t="shared" si="62"/>
        <v/>
      </c>
    </row>
    <row r="1966" spans="1:11" x14ac:dyDescent="0.25">
      <c r="A1966" s="17" t="s">
        <v>619</v>
      </c>
      <c r="B1966" s="17" t="s">
        <v>620</v>
      </c>
      <c r="C1966" s="18">
        <v>42313</v>
      </c>
      <c r="D1966" s="18">
        <v>42328</v>
      </c>
      <c r="E1966" s="21">
        <v>15</v>
      </c>
      <c r="F1966" s="17" t="s">
        <v>4114</v>
      </c>
      <c r="G1966" s="17" t="s">
        <v>4115</v>
      </c>
      <c r="H1966" s="16">
        <v>9</v>
      </c>
      <c r="I1966" s="17" t="s">
        <v>3237</v>
      </c>
      <c r="J1966" t="str">
        <f t="shared" si="61"/>
        <v>J69.0, J96.21, D61.818, D68.0, J90, R13.10, A41.9, E87.2, F72</v>
      </c>
      <c r="K1966" s="33" t="str">
        <f t="shared" si="62"/>
        <v/>
      </c>
    </row>
    <row r="1967" spans="1:11" x14ac:dyDescent="0.25">
      <c r="A1967" s="17" t="s">
        <v>619</v>
      </c>
      <c r="B1967" s="17" t="s">
        <v>620</v>
      </c>
      <c r="C1967" s="18">
        <v>42313</v>
      </c>
      <c r="D1967" s="18">
        <v>42328</v>
      </c>
      <c r="E1967" s="21">
        <v>15</v>
      </c>
      <c r="F1967" s="17" t="s">
        <v>3261</v>
      </c>
      <c r="G1967" s="17" t="s">
        <v>3262</v>
      </c>
      <c r="H1967" s="16">
        <v>10</v>
      </c>
      <c r="I1967" s="17" t="s">
        <v>3331</v>
      </c>
      <c r="J1967" t="str">
        <f t="shared" si="61"/>
        <v>J69.0, J96.21, D61.818, D68.0, J90, R13.10, A41.9, E87.2, F72, Z66</v>
      </c>
      <c r="K1967" s="33" t="str">
        <f t="shared" si="62"/>
        <v/>
      </c>
    </row>
    <row r="1968" spans="1:11" x14ac:dyDescent="0.25">
      <c r="A1968" s="17" t="s">
        <v>619</v>
      </c>
      <c r="B1968" s="17" t="s">
        <v>620</v>
      </c>
      <c r="C1968" s="18">
        <v>42313</v>
      </c>
      <c r="D1968" s="18">
        <v>42328</v>
      </c>
      <c r="E1968" s="21">
        <v>15</v>
      </c>
      <c r="F1968" s="17" t="s">
        <v>1638</v>
      </c>
      <c r="G1968" s="17" t="s">
        <v>1639</v>
      </c>
      <c r="H1968" s="16">
        <v>11</v>
      </c>
      <c r="I1968" s="17" t="s">
        <v>3237</v>
      </c>
      <c r="J1968" t="str">
        <f t="shared" si="61"/>
        <v>J69.0, J96.21, D61.818, D68.0, J90, R13.10, A41.9, E87.2, F72, Z66, N39.0</v>
      </c>
      <c r="K1968" s="33" t="str">
        <f t="shared" si="62"/>
        <v/>
      </c>
    </row>
    <row r="1969" spans="1:11" x14ac:dyDescent="0.25">
      <c r="A1969" s="17" t="s">
        <v>619</v>
      </c>
      <c r="B1969" s="17" t="s">
        <v>620</v>
      </c>
      <c r="C1969" s="18">
        <v>42313</v>
      </c>
      <c r="D1969" s="18">
        <v>42328</v>
      </c>
      <c r="E1969" s="21">
        <v>15</v>
      </c>
      <c r="F1969" s="17" t="s">
        <v>3988</v>
      </c>
      <c r="G1969" s="17" t="s">
        <v>3989</v>
      </c>
      <c r="H1969" s="16">
        <v>12</v>
      </c>
      <c r="I1969" s="17" t="s">
        <v>3237</v>
      </c>
      <c r="J1969" t="str">
        <f t="shared" si="61"/>
        <v>J69.0, J96.21, D61.818, D68.0, J90, R13.10, A41.9, E87.2, F72, Z66, N39.0, R00.1</v>
      </c>
      <c r="K1969" s="33" t="str">
        <f t="shared" si="62"/>
        <v/>
      </c>
    </row>
    <row r="1970" spans="1:11" x14ac:dyDescent="0.25">
      <c r="A1970" s="17" t="s">
        <v>619</v>
      </c>
      <c r="B1970" s="17" t="s">
        <v>620</v>
      </c>
      <c r="C1970" s="18">
        <v>42313</v>
      </c>
      <c r="D1970" s="18">
        <v>42328</v>
      </c>
      <c r="E1970" s="21">
        <v>15</v>
      </c>
      <c r="F1970" s="17" t="s">
        <v>1005</v>
      </c>
      <c r="G1970" s="17" t="s">
        <v>1006</v>
      </c>
      <c r="H1970" s="16">
        <v>13</v>
      </c>
      <c r="I1970" s="17" t="s">
        <v>3237</v>
      </c>
      <c r="J1970" t="str">
        <f t="shared" si="61"/>
        <v>J69.0, J96.21, D61.818, D68.0, J90, R13.10, A41.9, E87.2, F72, Z66, N39.0, R00.1, R62.7</v>
      </c>
      <c r="K1970" s="33" t="str">
        <f t="shared" si="62"/>
        <v/>
      </c>
    </row>
    <row r="1971" spans="1:11" x14ac:dyDescent="0.25">
      <c r="A1971" s="17" t="s">
        <v>619</v>
      </c>
      <c r="B1971" s="17" t="s">
        <v>620</v>
      </c>
      <c r="C1971" s="18">
        <v>42313</v>
      </c>
      <c r="D1971" s="18">
        <v>42328</v>
      </c>
      <c r="E1971" s="21">
        <v>15</v>
      </c>
      <c r="F1971" s="17" t="s">
        <v>3522</v>
      </c>
      <c r="G1971" s="17" t="s">
        <v>3523</v>
      </c>
      <c r="H1971" s="16">
        <v>14</v>
      </c>
      <c r="I1971" s="17" t="s">
        <v>3237</v>
      </c>
      <c r="J1971" t="str">
        <f t="shared" si="61"/>
        <v>J69.0, J96.21, D61.818, D68.0, J90, R13.10, A41.9, E87.2, F72, Z66, N39.0, R00.1, R62.7, D63.8</v>
      </c>
      <c r="K1971" s="33" t="str">
        <f t="shared" si="62"/>
        <v/>
      </c>
    </row>
    <row r="1972" spans="1:11" x14ac:dyDescent="0.25">
      <c r="A1972" s="17" t="s">
        <v>619</v>
      </c>
      <c r="B1972" s="17" t="s">
        <v>620</v>
      </c>
      <c r="C1972" s="18">
        <v>42313</v>
      </c>
      <c r="D1972" s="18">
        <v>42328</v>
      </c>
      <c r="E1972" s="21">
        <v>15</v>
      </c>
      <c r="F1972" s="17" t="s">
        <v>1715</v>
      </c>
      <c r="G1972" s="17" t="s">
        <v>1716</v>
      </c>
      <c r="H1972" s="16">
        <v>15</v>
      </c>
      <c r="I1972" s="17" t="s">
        <v>3237</v>
      </c>
      <c r="J1972" t="str">
        <f t="shared" si="61"/>
        <v>J69.0, J96.21, D61.818, D68.0, J90, R13.10, A41.9, E87.2, F72, Z66, N39.0, R00.1, R62.7, D63.8, G40.909</v>
      </c>
      <c r="K1972" s="33" t="str">
        <f t="shared" si="62"/>
        <v/>
      </c>
    </row>
    <row r="1973" spans="1:11" x14ac:dyDescent="0.25">
      <c r="A1973" s="17" t="s">
        <v>619</v>
      </c>
      <c r="B1973" s="17" t="s">
        <v>620</v>
      </c>
      <c r="C1973" s="18">
        <v>42313</v>
      </c>
      <c r="D1973" s="18">
        <v>42328</v>
      </c>
      <c r="E1973" s="21">
        <v>15</v>
      </c>
      <c r="F1973" s="17" t="s">
        <v>3619</v>
      </c>
      <c r="G1973" s="17" t="s">
        <v>3620</v>
      </c>
      <c r="H1973" s="16">
        <v>16</v>
      </c>
      <c r="I1973" s="17" t="s">
        <v>3237</v>
      </c>
      <c r="J1973" t="str">
        <f t="shared" si="61"/>
        <v>J69.0, J96.21, D61.818, D68.0, J90, R13.10, A41.9, E87.2, F72, Z66, N39.0, R00.1, R62.7, D63.8, G40.909, I87.2</v>
      </c>
      <c r="K1973" s="33" t="str">
        <f t="shared" si="62"/>
        <v/>
      </c>
    </row>
    <row r="1974" spans="1:11" x14ac:dyDescent="0.25">
      <c r="A1974" s="17" t="s">
        <v>619</v>
      </c>
      <c r="B1974" s="17" t="s">
        <v>620</v>
      </c>
      <c r="C1974" s="18">
        <v>42313</v>
      </c>
      <c r="D1974" s="18">
        <v>42328</v>
      </c>
      <c r="E1974" s="21">
        <v>15</v>
      </c>
      <c r="F1974" s="17" t="s">
        <v>3257</v>
      </c>
      <c r="G1974" s="17" t="s">
        <v>3258</v>
      </c>
      <c r="H1974" s="16">
        <v>17</v>
      </c>
      <c r="I1974" s="17" t="s">
        <v>3237</v>
      </c>
      <c r="J1974" t="str">
        <f t="shared" si="61"/>
        <v>J69.0, J96.21, D61.818, D68.0, J90, R13.10, A41.9, E87.2, F72, Z66, N39.0, R00.1, R62.7, D63.8, G40.909, I87.2, R32</v>
      </c>
      <c r="K1974" s="33" t="str">
        <f t="shared" si="62"/>
        <v/>
      </c>
    </row>
    <row r="1975" spans="1:11" x14ac:dyDescent="0.25">
      <c r="A1975" s="17" t="s">
        <v>619</v>
      </c>
      <c r="B1975" s="17" t="s">
        <v>620</v>
      </c>
      <c r="C1975" s="18">
        <v>42313</v>
      </c>
      <c r="D1975" s="18">
        <v>42328</v>
      </c>
      <c r="E1975" s="21">
        <v>15</v>
      </c>
      <c r="F1975" s="17" t="s">
        <v>3928</v>
      </c>
      <c r="G1975" s="17" t="s">
        <v>3929</v>
      </c>
      <c r="H1975" s="16">
        <v>18</v>
      </c>
      <c r="I1975" s="17" t="s">
        <v>3237</v>
      </c>
      <c r="J1975" t="str">
        <f t="shared" si="61"/>
        <v>J69.0, J96.21, D61.818, D68.0, J90, R13.10, A41.9, E87.2, F72, Z66, N39.0, R00.1, R62.7, D63.8, G40.909, I87.2, R32, I87.8</v>
      </c>
      <c r="K1975" s="33" t="str">
        <f t="shared" si="62"/>
        <v/>
      </c>
    </row>
    <row r="1976" spans="1:11" x14ac:dyDescent="0.25">
      <c r="A1976" s="17" t="s">
        <v>619</v>
      </c>
      <c r="B1976" s="17" t="s">
        <v>620</v>
      </c>
      <c r="C1976" s="18">
        <v>42313</v>
      </c>
      <c r="D1976" s="18">
        <v>42328</v>
      </c>
      <c r="E1976" s="21">
        <v>15</v>
      </c>
      <c r="F1976" s="17" t="s">
        <v>4112</v>
      </c>
      <c r="G1976" s="17" t="s">
        <v>4113</v>
      </c>
      <c r="H1976" s="16">
        <v>19</v>
      </c>
      <c r="I1976" s="17" t="s">
        <v>3237</v>
      </c>
      <c r="J1976" t="str">
        <f t="shared" si="61"/>
        <v>J69.0, J96.21, D61.818, D68.0, J90, R13.10, A41.9, E87.2, F72, Z66, N39.0, R00.1, R62.7, D63.8, G40.909, I87.2, R32, I87.8, E29.1</v>
      </c>
      <c r="K1976" s="33" t="str">
        <f t="shared" si="62"/>
        <v/>
      </c>
    </row>
    <row r="1977" spans="1:11" x14ac:dyDescent="0.25">
      <c r="A1977" s="17" t="s">
        <v>619</v>
      </c>
      <c r="B1977" s="17" t="s">
        <v>620</v>
      </c>
      <c r="C1977" s="18">
        <v>42313</v>
      </c>
      <c r="D1977" s="18">
        <v>42328</v>
      </c>
      <c r="E1977" s="21">
        <v>15</v>
      </c>
      <c r="F1977" s="17" t="s">
        <v>3235</v>
      </c>
      <c r="G1977" s="17" t="s">
        <v>3236</v>
      </c>
      <c r="H1977" s="16">
        <v>20</v>
      </c>
      <c r="I1977" s="17" t="s">
        <v>3237</v>
      </c>
      <c r="J1977" t="str">
        <f t="shared" si="61"/>
        <v>J69.0, J96.21, D61.818, D68.0, J90, R13.10, A41.9, E87.2, F72, Z66, N39.0, R00.1, R62.7, D63.8, G40.909, I87.2, R32, I87.8, E29.1, E03.9</v>
      </c>
      <c r="K1977" s="33" t="str">
        <f t="shared" si="62"/>
        <v/>
      </c>
    </row>
    <row r="1978" spans="1:11" x14ac:dyDescent="0.25">
      <c r="A1978" s="17" t="s">
        <v>619</v>
      </c>
      <c r="B1978" s="17" t="s">
        <v>620</v>
      </c>
      <c r="C1978" s="18">
        <v>42313</v>
      </c>
      <c r="D1978" s="18">
        <v>42328</v>
      </c>
      <c r="E1978" s="21">
        <v>15</v>
      </c>
      <c r="F1978" s="17" t="s">
        <v>4116</v>
      </c>
      <c r="G1978" s="17" t="s">
        <v>4117</v>
      </c>
      <c r="H1978" s="16">
        <v>21</v>
      </c>
      <c r="I1978" s="17" t="s">
        <v>3237</v>
      </c>
      <c r="J1978" t="str">
        <f t="shared" si="61"/>
        <v>J69.0, J96.21, D61.818, D68.0, J90, R13.10, A41.9, E87.2, F72, Z66, N39.0, R00.1, R62.7, D63.8, G40.909, I87.2, R32, I87.8, E29.1, E03.9, L30.9</v>
      </c>
      <c r="K1978" s="33" t="str">
        <f t="shared" si="62"/>
        <v/>
      </c>
    </row>
    <row r="1979" spans="1:11" x14ac:dyDescent="0.25">
      <c r="A1979" s="17" t="s">
        <v>619</v>
      </c>
      <c r="B1979" s="17" t="s">
        <v>620</v>
      </c>
      <c r="C1979" s="18">
        <v>42313</v>
      </c>
      <c r="D1979" s="18">
        <v>42328</v>
      </c>
      <c r="E1979" s="21">
        <v>15</v>
      </c>
      <c r="F1979" s="17" t="s">
        <v>4098</v>
      </c>
      <c r="G1979" s="17" t="s">
        <v>4099</v>
      </c>
      <c r="H1979" s="16">
        <v>22</v>
      </c>
      <c r="I1979" s="17" t="s">
        <v>13</v>
      </c>
      <c r="J1979" t="str">
        <f t="shared" si="61"/>
        <v>J69.0, J96.21, D61.818, D68.0, J90, R13.10, A41.9, E87.2, F72, Z66, N39.0, R00.1, R62.7, D63.8, G40.909, I87.2, R32, I87.8, E29.1, E03.9, L30.9, Z95.0</v>
      </c>
      <c r="K1979" s="33" t="str">
        <f t="shared" si="62"/>
        <v/>
      </c>
    </row>
    <row r="1980" spans="1:11" x14ac:dyDescent="0.25">
      <c r="A1980" s="17" t="s">
        <v>619</v>
      </c>
      <c r="B1980" s="17" t="s">
        <v>620</v>
      </c>
      <c r="C1980" s="18">
        <v>42313</v>
      </c>
      <c r="D1980" s="18">
        <v>42328</v>
      </c>
      <c r="E1980" s="21">
        <v>15</v>
      </c>
      <c r="F1980" s="17" t="s">
        <v>4118</v>
      </c>
      <c r="G1980" s="17" t="s">
        <v>4119</v>
      </c>
      <c r="H1980" s="16">
        <v>23</v>
      </c>
      <c r="I1980" s="17" t="s">
        <v>3237</v>
      </c>
      <c r="J1980" t="str">
        <f t="shared" si="61"/>
        <v>J69.0, J96.21, D61.818, D68.0, J90, R13.10, A41.9, E87.2, F72, Z66, N39.0, R00.1, R62.7, D63.8, G40.909, I87.2, R32, I87.8, E29.1, E03.9, L30.9, Z95.0, S00.03XA</v>
      </c>
      <c r="K1980" s="33" t="str">
        <f t="shared" si="62"/>
        <v/>
      </c>
    </row>
    <row r="1981" spans="1:11" ht="30" x14ac:dyDescent="0.25">
      <c r="A1981" s="17" t="s">
        <v>619</v>
      </c>
      <c r="B1981" s="17" t="s">
        <v>620</v>
      </c>
      <c r="C1981" s="18">
        <v>42313</v>
      </c>
      <c r="D1981" s="18">
        <v>42328</v>
      </c>
      <c r="E1981" s="21">
        <v>15</v>
      </c>
      <c r="F1981" s="17" t="s">
        <v>4120</v>
      </c>
      <c r="G1981" s="17" t="s">
        <v>4121</v>
      </c>
      <c r="H1981" s="16">
        <v>24</v>
      </c>
      <c r="I1981" s="17" t="s">
        <v>3237</v>
      </c>
      <c r="J1981" t="str">
        <f t="shared" si="61"/>
        <v>J69.0, J96.21, D61.818, D68.0, J90, R13.10, A41.9, E87.2, F72, Z66, N39.0, R00.1, R62.7, D63.8, G40.909, I87.2, R32, I87.8, E29.1, E03.9, L30.9, Z95.0, S00.03XA, W01.0XXA</v>
      </c>
      <c r="K1981" s="33" t="str">
        <f t="shared" si="62"/>
        <v>Last</v>
      </c>
    </row>
    <row r="1982" spans="1:11" x14ac:dyDescent="0.25">
      <c r="A1982" s="17" t="s">
        <v>619</v>
      </c>
      <c r="B1982" s="17" t="s">
        <v>621</v>
      </c>
      <c r="C1982" s="18">
        <v>42380</v>
      </c>
      <c r="D1982" s="18">
        <v>42388</v>
      </c>
      <c r="E1982" s="21">
        <v>8</v>
      </c>
      <c r="F1982" s="17" t="s">
        <v>22</v>
      </c>
      <c r="G1982" s="17" t="s">
        <v>23</v>
      </c>
      <c r="H1982" s="16">
        <v>1</v>
      </c>
      <c r="I1982" s="17" t="s">
        <v>3237</v>
      </c>
      <c r="J1982" t="str">
        <f t="shared" si="61"/>
        <v>A41.9</v>
      </c>
      <c r="K1982" s="33" t="str">
        <f t="shared" si="62"/>
        <v/>
      </c>
    </row>
    <row r="1983" spans="1:11" x14ac:dyDescent="0.25">
      <c r="A1983" s="17" t="s">
        <v>619</v>
      </c>
      <c r="B1983" s="17" t="s">
        <v>621</v>
      </c>
      <c r="C1983" s="18">
        <v>42380</v>
      </c>
      <c r="D1983" s="18">
        <v>42388</v>
      </c>
      <c r="E1983" s="21">
        <v>8</v>
      </c>
      <c r="F1983" s="17" t="s">
        <v>4126</v>
      </c>
      <c r="G1983" s="17" t="s">
        <v>4127</v>
      </c>
      <c r="H1983" s="16">
        <v>2</v>
      </c>
      <c r="I1983" s="17" t="s">
        <v>3237</v>
      </c>
      <c r="J1983" t="str">
        <f t="shared" si="61"/>
        <v>A41.9, J15.211</v>
      </c>
      <c r="K1983" s="33" t="str">
        <f t="shared" si="62"/>
        <v/>
      </c>
    </row>
    <row r="1984" spans="1:11" x14ac:dyDescent="0.25">
      <c r="A1984" s="17" t="s">
        <v>619</v>
      </c>
      <c r="B1984" s="17" t="s">
        <v>621</v>
      </c>
      <c r="C1984" s="18">
        <v>42380</v>
      </c>
      <c r="D1984" s="18">
        <v>42388</v>
      </c>
      <c r="E1984" s="21">
        <v>8</v>
      </c>
      <c r="F1984" s="17" t="s">
        <v>734</v>
      </c>
      <c r="G1984" s="17" t="s">
        <v>735</v>
      </c>
      <c r="H1984" s="16">
        <v>3</v>
      </c>
      <c r="I1984" s="17" t="s">
        <v>3237</v>
      </c>
      <c r="J1984" t="str">
        <f t="shared" si="61"/>
        <v>A41.9, J15.211, R65.21</v>
      </c>
      <c r="K1984" s="33" t="str">
        <f t="shared" si="62"/>
        <v/>
      </c>
    </row>
    <row r="1985" spans="1:11" x14ac:dyDescent="0.25">
      <c r="A1985" s="17" t="s">
        <v>619</v>
      </c>
      <c r="B1985" s="17" t="s">
        <v>621</v>
      </c>
      <c r="C1985" s="18">
        <v>42380</v>
      </c>
      <c r="D1985" s="18">
        <v>42388</v>
      </c>
      <c r="E1985" s="21">
        <v>8</v>
      </c>
      <c r="F1985" s="17" t="s">
        <v>3988</v>
      </c>
      <c r="G1985" s="17" t="s">
        <v>3989</v>
      </c>
      <c r="H1985" s="16">
        <v>4</v>
      </c>
      <c r="I1985" s="17" t="s">
        <v>3237</v>
      </c>
      <c r="J1985" t="str">
        <f t="shared" si="61"/>
        <v>A41.9, J15.211, R65.21, R00.1</v>
      </c>
      <c r="K1985" s="33" t="str">
        <f t="shared" si="62"/>
        <v/>
      </c>
    </row>
    <row r="1986" spans="1:11" x14ac:dyDescent="0.25">
      <c r="A1986" s="17" t="s">
        <v>619</v>
      </c>
      <c r="B1986" s="17" t="s">
        <v>621</v>
      </c>
      <c r="C1986" s="18">
        <v>42380</v>
      </c>
      <c r="D1986" s="18">
        <v>42388</v>
      </c>
      <c r="E1986" s="21">
        <v>8</v>
      </c>
      <c r="F1986" s="17" t="s">
        <v>1441</v>
      </c>
      <c r="G1986" s="17" t="s">
        <v>1442</v>
      </c>
      <c r="H1986" s="16">
        <v>5</v>
      </c>
      <c r="I1986" s="17" t="s">
        <v>3237</v>
      </c>
      <c r="J1986" t="str">
        <f t="shared" si="61"/>
        <v>A41.9, J15.211, R65.21, R00.1, E86.0</v>
      </c>
      <c r="K1986" s="33" t="str">
        <f t="shared" si="62"/>
        <v/>
      </c>
    </row>
    <row r="1987" spans="1:11" x14ac:dyDescent="0.25">
      <c r="A1987" s="17" t="s">
        <v>619</v>
      </c>
      <c r="B1987" s="17" t="s">
        <v>621</v>
      </c>
      <c r="C1987" s="18">
        <v>42380</v>
      </c>
      <c r="D1987" s="18">
        <v>42388</v>
      </c>
      <c r="E1987" s="21">
        <v>8</v>
      </c>
      <c r="F1987" s="17" t="s">
        <v>3288</v>
      </c>
      <c r="G1987" s="17" t="s">
        <v>3289</v>
      </c>
      <c r="H1987" s="16">
        <v>6</v>
      </c>
      <c r="I1987" s="17" t="s">
        <v>3237</v>
      </c>
      <c r="J1987" t="str">
        <f t="shared" si="61"/>
        <v>A41.9, J15.211, R65.21, R00.1, E86.0, I34.0</v>
      </c>
      <c r="K1987" s="33" t="str">
        <f t="shared" si="62"/>
        <v/>
      </c>
    </row>
    <row r="1988" spans="1:11" x14ac:dyDescent="0.25">
      <c r="A1988" s="17" t="s">
        <v>619</v>
      </c>
      <c r="B1988" s="17" t="s">
        <v>621</v>
      </c>
      <c r="C1988" s="18">
        <v>42380</v>
      </c>
      <c r="D1988" s="18">
        <v>42388</v>
      </c>
      <c r="E1988" s="21">
        <v>8</v>
      </c>
      <c r="F1988" s="17" t="s">
        <v>4124</v>
      </c>
      <c r="G1988" s="17" t="s">
        <v>4125</v>
      </c>
      <c r="H1988" s="16">
        <v>7</v>
      </c>
      <c r="I1988" s="17" t="s">
        <v>3237</v>
      </c>
      <c r="J1988" t="str">
        <f t="shared" si="61"/>
        <v>A41.9, J15.211, R65.21, R00.1, E86.0, I34.0, F79</v>
      </c>
      <c r="K1988" s="33" t="str">
        <f t="shared" si="62"/>
        <v/>
      </c>
    </row>
    <row r="1989" spans="1:11" x14ac:dyDescent="0.25">
      <c r="A1989" s="17" t="s">
        <v>619</v>
      </c>
      <c r="B1989" s="17" t="s">
        <v>621</v>
      </c>
      <c r="C1989" s="18">
        <v>42380</v>
      </c>
      <c r="D1989" s="18">
        <v>42388</v>
      </c>
      <c r="E1989" s="21">
        <v>8</v>
      </c>
      <c r="F1989" s="17" t="s">
        <v>3619</v>
      </c>
      <c r="G1989" s="17" t="s">
        <v>3620</v>
      </c>
      <c r="H1989" s="16">
        <v>8</v>
      </c>
      <c r="I1989" s="17" t="s">
        <v>3237</v>
      </c>
      <c r="J1989" t="str">
        <f t="shared" si="61"/>
        <v>A41.9, J15.211, R65.21, R00.1, E86.0, I34.0, F79, I87.2</v>
      </c>
      <c r="K1989" s="33" t="str">
        <f t="shared" si="62"/>
        <v/>
      </c>
    </row>
    <row r="1990" spans="1:11" x14ac:dyDescent="0.25">
      <c r="A1990" s="17" t="s">
        <v>619</v>
      </c>
      <c r="B1990" s="17" t="s">
        <v>621</v>
      </c>
      <c r="C1990" s="18">
        <v>42380</v>
      </c>
      <c r="D1990" s="18">
        <v>42388</v>
      </c>
      <c r="E1990" s="21">
        <v>8</v>
      </c>
      <c r="F1990" s="17" t="s">
        <v>4100</v>
      </c>
      <c r="G1990" s="17" t="s">
        <v>4101</v>
      </c>
      <c r="H1990" s="16">
        <v>9</v>
      </c>
      <c r="I1990" s="17" t="s">
        <v>3237</v>
      </c>
      <c r="J1990" t="str">
        <f t="shared" ref="J1990:J2053" si="63">IF(B1990=B1989,J1989&amp;", "&amp;F1990,F1990)</f>
        <v>A41.9, J15.211, R65.21, R00.1, E86.0, I34.0, F79, I87.2, E03.8</v>
      </c>
      <c r="K1990" s="33" t="str">
        <f t="shared" si="62"/>
        <v/>
      </c>
    </row>
    <row r="1991" spans="1:11" x14ac:dyDescent="0.25">
      <c r="A1991" s="17" t="s">
        <v>619</v>
      </c>
      <c r="B1991" s="17" t="s">
        <v>621</v>
      </c>
      <c r="C1991" s="18">
        <v>42380</v>
      </c>
      <c r="D1991" s="18">
        <v>42388</v>
      </c>
      <c r="E1991" s="21">
        <v>8</v>
      </c>
      <c r="F1991" s="17" t="s">
        <v>4122</v>
      </c>
      <c r="G1991" s="17" t="s">
        <v>4123</v>
      </c>
      <c r="H1991" s="16">
        <v>10</v>
      </c>
      <c r="I1991" s="17" t="s">
        <v>3237</v>
      </c>
      <c r="J1991" t="str">
        <f t="shared" si="63"/>
        <v>A41.9, J15.211, R65.21, R00.1, E86.0, I34.0, F79, I87.2, E03.8, D89.2</v>
      </c>
      <c r="K1991" s="33" t="str">
        <f t="shared" si="62"/>
        <v/>
      </c>
    </row>
    <row r="1992" spans="1:11" x14ac:dyDescent="0.25">
      <c r="A1992" s="17" t="s">
        <v>619</v>
      </c>
      <c r="B1992" s="17" t="s">
        <v>621</v>
      </c>
      <c r="C1992" s="18">
        <v>42380</v>
      </c>
      <c r="D1992" s="18">
        <v>42388</v>
      </c>
      <c r="E1992" s="21">
        <v>8</v>
      </c>
      <c r="F1992" s="17" t="s">
        <v>1715</v>
      </c>
      <c r="G1992" s="17" t="s">
        <v>1716</v>
      </c>
      <c r="H1992" s="16">
        <v>11</v>
      </c>
      <c r="I1992" s="17" t="s">
        <v>3237</v>
      </c>
      <c r="J1992" t="str">
        <f t="shared" si="63"/>
        <v>A41.9, J15.211, R65.21, R00.1, E86.0, I34.0, F79, I87.2, E03.8, D89.2, G40.909</v>
      </c>
      <c r="K1992" s="33" t="str">
        <f t="shared" si="62"/>
        <v/>
      </c>
    </row>
    <row r="1993" spans="1:11" x14ac:dyDescent="0.25">
      <c r="A1993" s="17" t="s">
        <v>619</v>
      </c>
      <c r="B1993" s="17" t="s">
        <v>621</v>
      </c>
      <c r="C1993" s="18">
        <v>42380</v>
      </c>
      <c r="D1993" s="18">
        <v>42388</v>
      </c>
      <c r="E1993" s="21">
        <v>8</v>
      </c>
      <c r="F1993" s="17" t="s">
        <v>3472</v>
      </c>
      <c r="G1993" s="17" t="s">
        <v>3473</v>
      </c>
      <c r="H1993" s="16">
        <v>12</v>
      </c>
      <c r="I1993" s="17" t="s">
        <v>13</v>
      </c>
      <c r="J1993" t="str">
        <f t="shared" si="63"/>
        <v>A41.9, J15.211, R65.21, R00.1, E86.0, I34.0, F79, I87.2, E03.8, D89.2, G40.909, Z88.0</v>
      </c>
      <c r="K1993" s="33" t="str">
        <f t="shared" si="62"/>
        <v/>
      </c>
    </row>
    <row r="1994" spans="1:11" x14ac:dyDescent="0.25">
      <c r="A1994" s="17" t="s">
        <v>619</v>
      </c>
      <c r="B1994" s="17" t="s">
        <v>621</v>
      </c>
      <c r="C1994" s="18">
        <v>42380</v>
      </c>
      <c r="D1994" s="18">
        <v>42388</v>
      </c>
      <c r="E1994" s="21">
        <v>8</v>
      </c>
      <c r="F1994" s="17" t="s">
        <v>3346</v>
      </c>
      <c r="G1994" s="17" t="s">
        <v>3347</v>
      </c>
      <c r="H1994" s="16">
        <v>13</v>
      </c>
      <c r="I1994" s="17" t="s">
        <v>13</v>
      </c>
      <c r="J1994" t="str">
        <f t="shared" si="63"/>
        <v>A41.9, J15.211, R65.21, R00.1, E86.0, I34.0, F79, I87.2, E03.8, D89.2, G40.909, Z88.0, Z88.1</v>
      </c>
      <c r="K1994" s="33" t="str">
        <f t="shared" si="62"/>
        <v/>
      </c>
    </row>
    <row r="1995" spans="1:11" x14ac:dyDescent="0.25">
      <c r="A1995" s="17" t="s">
        <v>619</v>
      </c>
      <c r="B1995" s="17" t="s">
        <v>621</v>
      </c>
      <c r="C1995" s="18">
        <v>42380</v>
      </c>
      <c r="D1995" s="18">
        <v>42388</v>
      </c>
      <c r="E1995" s="21">
        <v>8</v>
      </c>
      <c r="F1995" s="17" t="s">
        <v>4098</v>
      </c>
      <c r="G1995" s="17" t="s">
        <v>4099</v>
      </c>
      <c r="H1995" s="16">
        <v>14</v>
      </c>
      <c r="I1995" s="17" t="s">
        <v>13</v>
      </c>
      <c r="J1995" t="str">
        <f t="shared" si="63"/>
        <v>A41.9, J15.211, R65.21, R00.1, E86.0, I34.0, F79, I87.2, E03.8, D89.2, G40.909, Z88.0, Z88.1, Z95.0</v>
      </c>
      <c r="K1995" s="33" t="str">
        <f t="shared" si="62"/>
        <v/>
      </c>
    </row>
    <row r="1996" spans="1:11" x14ac:dyDescent="0.25">
      <c r="A1996" s="17" t="s">
        <v>619</v>
      </c>
      <c r="B1996" s="17" t="s">
        <v>621</v>
      </c>
      <c r="C1996" s="18">
        <v>42380</v>
      </c>
      <c r="D1996" s="18">
        <v>42388</v>
      </c>
      <c r="E1996" s="21">
        <v>8</v>
      </c>
      <c r="F1996" s="17" t="s">
        <v>3348</v>
      </c>
      <c r="G1996" s="17" t="s">
        <v>3349</v>
      </c>
      <c r="H1996" s="16">
        <v>15</v>
      </c>
      <c r="I1996" s="17" t="s">
        <v>13</v>
      </c>
      <c r="J1996" t="str">
        <f t="shared" si="63"/>
        <v>A41.9, J15.211, R65.21, R00.1, E86.0, I34.0, F79, I87.2, E03.8, D89.2, G40.909, Z88.0, Z88.1, Z95.0, Z88.8</v>
      </c>
      <c r="K1996" s="33" t="str">
        <f t="shared" si="62"/>
        <v>Last</v>
      </c>
    </row>
    <row r="1997" spans="1:11" x14ac:dyDescent="0.25">
      <c r="A1997" s="17" t="s">
        <v>619</v>
      </c>
      <c r="B1997" s="17" t="s">
        <v>623</v>
      </c>
      <c r="C1997" s="18">
        <v>42404</v>
      </c>
      <c r="D1997" s="18">
        <v>42417</v>
      </c>
      <c r="E1997" s="21">
        <v>13</v>
      </c>
      <c r="F1997" s="17" t="s">
        <v>624</v>
      </c>
      <c r="G1997" s="17" t="s">
        <v>625</v>
      </c>
      <c r="H1997" s="16">
        <v>1</v>
      </c>
      <c r="I1997" s="17" t="s">
        <v>3237</v>
      </c>
      <c r="J1997" t="str">
        <f t="shared" si="63"/>
        <v>R68.0</v>
      </c>
      <c r="K1997" s="33" t="str">
        <f t="shared" si="62"/>
        <v/>
      </c>
    </row>
    <row r="1998" spans="1:11" x14ac:dyDescent="0.25">
      <c r="A1998" s="17" t="s">
        <v>619</v>
      </c>
      <c r="B1998" s="17" t="s">
        <v>623</v>
      </c>
      <c r="C1998" s="18">
        <v>42404</v>
      </c>
      <c r="D1998" s="18">
        <v>42417</v>
      </c>
      <c r="E1998" s="21">
        <v>13</v>
      </c>
      <c r="F1998" s="17" t="s">
        <v>245</v>
      </c>
      <c r="G1998" s="17" t="s">
        <v>246</v>
      </c>
      <c r="H1998" s="16">
        <v>2</v>
      </c>
      <c r="I1998" s="17" t="s">
        <v>3331</v>
      </c>
      <c r="J1998" t="str">
        <f t="shared" si="63"/>
        <v>R68.0, J96.01</v>
      </c>
      <c r="K1998" s="33" t="str">
        <f t="shared" si="62"/>
        <v/>
      </c>
    </row>
    <row r="1999" spans="1:11" x14ac:dyDescent="0.25">
      <c r="A1999" s="17" t="s">
        <v>619</v>
      </c>
      <c r="B1999" s="17" t="s">
        <v>623</v>
      </c>
      <c r="C1999" s="18">
        <v>42404</v>
      </c>
      <c r="D1999" s="18">
        <v>42417</v>
      </c>
      <c r="E1999" s="21">
        <v>13</v>
      </c>
      <c r="F1999" s="17" t="s">
        <v>227</v>
      </c>
      <c r="G1999" s="17" t="s">
        <v>228</v>
      </c>
      <c r="H1999" s="16">
        <v>3</v>
      </c>
      <c r="I1999" s="17" t="s">
        <v>3331</v>
      </c>
      <c r="J1999" t="str">
        <f t="shared" si="63"/>
        <v>R68.0, J96.01, J69.0</v>
      </c>
      <c r="K1999" s="33" t="str">
        <f t="shared" si="62"/>
        <v/>
      </c>
    </row>
    <row r="2000" spans="1:11" x14ac:dyDescent="0.25">
      <c r="A2000" s="17" t="s">
        <v>619</v>
      </c>
      <c r="B2000" s="17" t="s">
        <v>623</v>
      </c>
      <c r="C2000" s="18">
        <v>42404</v>
      </c>
      <c r="D2000" s="18">
        <v>42417</v>
      </c>
      <c r="E2000" s="21">
        <v>13</v>
      </c>
      <c r="F2000" s="17" t="s">
        <v>1778</v>
      </c>
      <c r="G2000" s="17" t="s">
        <v>1779</v>
      </c>
      <c r="H2000" s="16">
        <v>4</v>
      </c>
      <c r="I2000" s="17" t="s">
        <v>3331</v>
      </c>
      <c r="J2000" t="str">
        <f t="shared" si="63"/>
        <v>R68.0, J96.01, J69.0, J90</v>
      </c>
      <c r="K2000" s="33" t="str">
        <f t="shared" si="62"/>
        <v/>
      </c>
    </row>
    <row r="2001" spans="1:11" x14ac:dyDescent="0.25">
      <c r="A2001" s="17" t="s">
        <v>619</v>
      </c>
      <c r="B2001" s="17" t="s">
        <v>623</v>
      </c>
      <c r="C2001" s="18">
        <v>42404</v>
      </c>
      <c r="D2001" s="18">
        <v>42417</v>
      </c>
      <c r="E2001" s="21">
        <v>13</v>
      </c>
      <c r="F2001" s="17" t="s">
        <v>987</v>
      </c>
      <c r="G2001" s="17" t="s">
        <v>988</v>
      </c>
      <c r="H2001" s="16">
        <v>5</v>
      </c>
      <c r="I2001" s="17" t="s">
        <v>3237</v>
      </c>
      <c r="J2001" t="str">
        <f t="shared" si="63"/>
        <v>R68.0, J96.01, J69.0, J90, D61.818</v>
      </c>
      <c r="K2001" s="33" t="str">
        <f t="shared" si="62"/>
        <v/>
      </c>
    </row>
    <row r="2002" spans="1:11" x14ac:dyDescent="0.25">
      <c r="A2002" s="17" t="s">
        <v>619</v>
      </c>
      <c r="B2002" s="17" t="s">
        <v>623</v>
      </c>
      <c r="C2002" s="18">
        <v>42404</v>
      </c>
      <c r="D2002" s="18">
        <v>42417</v>
      </c>
      <c r="E2002" s="21">
        <v>13</v>
      </c>
      <c r="F2002" s="17" t="s">
        <v>4110</v>
      </c>
      <c r="G2002" s="17" t="s">
        <v>4111</v>
      </c>
      <c r="H2002" s="16">
        <v>6</v>
      </c>
      <c r="I2002" s="17" t="s">
        <v>3237</v>
      </c>
      <c r="J2002" t="str">
        <f t="shared" si="63"/>
        <v>R68.0, J96.01, J69.0, J90, D61.818, D68.0</v>
      </c>
      <c r="K2002" s="33" t="str">
        <f t="shared" si="62"/>
        <v/>
      </c>
    </row>
    <row r="2003" spans="1:11" x14ac:dyDescent="0.25">
      <c r="A2003" s="17" t="s">
        <v>619</v>
      </c>
      <c r="B2003" s="17" t="s">
        <v>623</v>
      </c>
      <c r="C2003" s="18">
        <v>42404</v>
      </c>
      <c r="D2003" s="18">
        <v>42417</v>
      </c>
      <c r="E2003" s="21">
        <v>13</v>
      </c>
      <c r="F2003" s="17" t="s">
        <v>4114</v>
      </c>
      <c r="G2003" s="17" t="s">
        <v>4115</v>
      </c>
      <c r="H2003" s="16">
        <v>7</v>
      </c>
      <c r="I2003" s="17" t="s">
        <v>3237</v>
      </c>
      <c r="J2003" t="str">
        <f t="shared" si="63"/>
        <v>R68.0, J96.01, J69.0, J90, D61.818, D68.0, F72</v>
      </c>
      <c r="K2003" s="33" t="str">
        <f t="shared" si="62"/>
        <v/>
      </c>
    </row>
    <row r="2004" spans="1:11" x14ac:dyDescent="0.25">
      <c r="A2004" s="17" t="s">
        <v>619</v>
      </c>
      <c r="B2004" s="17" t="s">
        <v>623</v>
      </c>
      <c r="C2004" s="18">
        <v>42404</v>
      </c>
      <c r="D2004" s="18">
        <v>42417</v>
      </c>
      <c r="E2004" s="21">
        <v>13</v>
      </c>
      <c r="F2004" s="17" t="s">
        <v>3842</v>
      </c>
      <c r="G2004" s="17" t="s">
        <v>3843</v>
      </c>
      <c r="H2004" s="16">
        <v>8</v>
      </c>
      <c r="I2004" s="17" t="s">
        <v>3237</v>
      </c>
      <c r="J2004" t="str">
        <f t="shared" si="63"/>
        <v>R68.0, J96.01, J69.0, J90, D61.818, D68.0, F72, R47.01</v>
      </c>
      <c r="K2004" s="33" t="str">
        <f t="shared" si="62"/>
        <v/>
      </c>
    </row>
    <row r="2005" spans="1:11" x14ac:dyDescent="0.25">
      <c r="A2005" s="17" t="s">
        <v>619</v>
      </c>
      <c r="B2005" s="17" t="s">
        <v>623</v>
      </c>
      <c r="C2005" s="18">
        <v>42404</v>
      </c>
      <c r="D2005" s="18">
        <v>42417</v>
      </c>
      <c r="E2005" s="21">
        <v>13</v>
      </c>
      <c r="F2005" s="17" t="s">
        <v>4134</v>
      </c>
      <c r="G2005" s="17" t="s">
        <v>4135</v>
      </c>
      <c r="H2005" s="16">
        <v>9</v>
      </c>
      <c r="I2005" s="17" t="s">
        <v>3237</v>
      </c>
      <c r="J2005" t="str">
        <f t="shared" si="63"/>
        <v>R68.0, J96.01, J69.0, J90, D61.818, D68.0, F72, R47.01, T50.995A</v>
      </c>
      <c r="K2005" s="33" t="str">
        <f t="shared" si="62"/>
        <v/>
      </c>
    </row>
    <row r="2006" spans="1:11" x14ac:dyDescent="0.25">
      <c r="A2006" s="17" t="s">
        <v>619</v>
      </c>
      <c r="B2006" s="17" t="s">
        <v>623</v>
      </c>
      <c r="C2006" s="18">
        <v>42404</v>
      </c>
      <c r="D2006" s="18">
        <v>42417</v>
      </c>
      <c r="E2006" s="21">
        <v>13</v>
      </c>
      <c r="F2006" s="17" t="s">
        <v>4132</v>
      </c>
      <c r="G2006" s="17" t="s">
        <v>4133</v>
      </c>
      <c r="H2006" s="16">
        <v>10</v>
      </c>
      <c r="I2006" s="17" t="s">
        <v>3237</v>
      </c>
      <c r="J2006" t="str">
        <f t="shared" si="63"/>
        <v>R68.0, J96.01, J69.0, J90, D61.818, D68.0, F72, R47.01, T50.995A, I44.0</v>
      </c>
      <c r="K2006" s="33" t="str">
        <f t="shared" ref="K2006:K2069" si="64">IF(B2006&lt;&gt;B2007,"Last","")</f>
        <v/>
      </c>
    </row>
    <row r="2007" spans="1:11" x14ac:dyDescent="0.25">
      <c r="A2007" s="17" t="s">
        <v>619</v>
      </c>
      <c r="B2007" s="17" t="s">
        <v>623</v>
      </c>
      <c r="C2007" s="18">
        <v>42404</v>
      </c>
      <c r="D2007" s="18">
        <v>42417</v>
      </c>
      <c r="E2007" s="21">
        <v>13</v>
      </c>
      <c r="F2007" s="17" t="s">
        <v>3235</v>
      </c>
      <c r="G2007" s="17" t="s">
        <v>3236</v>
      </c>
      <c r="H2007" s="16">
        <v>11</v>
      </c>
      <c r="I2007" s="17" t="s">
        <v>3237</v>
      </c>
      <c r="J2007" t="str">
        <f t="shared" si="63"/>
        <v>R68.0, J96.01, J69.0, J90, D61.818, D68.0, F72, R47.01, T50.995A, I44.0, E03.9</v>
      </c>
      <c r="K2007" s="33" t="str">
        <f t="shared" si="64"/>
        <v/>
      </c>
    </row>
    <row r="2008" spans="1:11" x14ac:dyDescent="0.25">
      <c r="A2008" s="17" t="s">
        <v>619</v>
      </c>
      <c r="B2008" s="17" t="s">
        <v>623</v>
      </c>
      <c r="C2008" s="18">
        <v>42404</v>
      </c>
      <c r="D2008" s="18">
        <v>42417</v>
      </c>
      <c r="E2008" s="21">
        <v>13</v>
      </c>
      <c r="F2008" s="17" t="s">
        <v>3988</v>
      </c>
      <c r="G2008" s="17" t="s">
        <v>3989</v>
      </c>
      <c r="H2008" s="16">
        <v>12</v>
      </c>
      <c r="I2008" s="17" t="s">
        <v>3237</v>
      </c>
      <c r="J2008" t="str">
        <f t="shared" si="63"/>
        <v>R68.0, J96.01, J69.0, J90, D61.818, D68.0, F72, R47.01, T50.995A, I44.0, E03.9, R00.1</v>
      </c>
      <c r="K2008" s="33" t="str">
        <f t="shared" si="64"/>
        <v/>
      </c>
    </row>
    <row r="2009" spans="1:11" x14ac:dyDescent="0.25">
      <c r="A2009" s="17" t="s">
        <v>619</v>
      </c>
      <c r="B2009" s="17" t="s">
        <v>623</v>
      </c>
      <c r="C2009" s="18">
        <v>42404</v>
      </c>
      <c r="D2009" s="18">
        <v>42417</v>
      </c>
      <c r="E2009" s="21">
        <v>13</v>
      </c>
      <c r="F2009" s="17" t="s">
        <v>3354</v>
      </c>
      <c r="G2009" s="17" t="s">
        <v>3355</v>
      </c>
      <c r="H2009" s="16">
        <v>13</v>
      </c>
      <c r="I2009" s="17" t="s">
        <v>3331</v>
      </c>
      <c r="J2009" t="str">
        <f t="shared" si="63"/>
        <v>R68.0, J96.01, J69.0, J90, D61.818, D68.0, F72, R47.01, T50.995A, I44.0, E03.9, R00.1, Y95</v>
      </c>
      <c r="K2009" s="33" t="str">
        <f t="shared" si="64"/>
        <v/>
      </c>
    </row>
    <row r="2010" spans="1:11" x14ac:dyDescent="0.25">
      <c r="A2010" s="17" t="s">
        <v>619</v>
      </c>
      <c r="B2010" s="17" t="s">
        <v>623</v>
      </c>
      <c r="C2010" s="18">
        <v>42404</v>
      </c>
      <c r="D2010" s="18">
        <v>42417</v>
      </c>
      <c r="E2010" s="21">
        <v>13</v>
      </c>
      <c r="F2010" s="17" t="s">
        <v>4130</v>
      </c>
      <c r="G2010" s="17" t="s">
        <v>4131</v>
      </c>
      <c r="H2010" s="16">
        <v>14</v>
      </c>
      <c r="I2010" s="17" t="s">
        <v>3237</v>
      </c>
      <c r="J2010" t="str">
        <f t="shared" si="63"/>
        <v>R68.0, J96.01, J69.0, J90, D61.818, D68.0, F72, R47.01, T50.995A, I44.0, E03.9, R00.1, Y95, E07.81</v>
      </c>
      <c r="K2010" s="33" t="str">
        <f t="shared" si="64"/>
        <v/>
      </c>
    </row>
    <row r="2011" spans="1:11" x14ac:dyDescent="0.25">
      <c r="A2011" s="17" t="s">
        <v>619</v>
      </c>
      <c r="B2011" s="17" t="s">
        <v>623</v>
      </c>
      <c r="C2011" s="18">
        <v>42404</v>
      </c>
      <c r="D2011" s="18">
        <v>42417</v>
      </c>
      <c r="E2011" s="21">
        <v>13</v>
      </c>
      <c r="F2011" s="17" t="s">
        <v>3619</v>
      </c>
      <c r="G2011" s="17" t="s">
        <v>3620</v>
      </c>
      <c r="H2011" s="16">
        <v>15</v>
      </c>
      <c r="I2011" s="17" t="s">
        <v>3237</v>
      </c>
      <c r="J2011" t="str">
        <f t="shared" si="63"/>
        <v>R68.0, J96.01, J69.0, J90, D61.818, D68.0, F72, R47.01, T50.995A, I44.0, E03.9, R00.1, Y95, E07.81, I87.2</v>
      </c>
      <c r="K2011" s="33" t="str">
        <f t="shared" si="64"/>
        <v/>
      </c>
    </row>
    <row r="2012" spans="1:11" x14ac:dyDescent="0.25">
      <c r="A2012" s="17" t="s">
        <v>619</v>
      </c>
      <c r="B2012" s="17" t="s">
        <v>623</v>
      </c>
      <c r="C2012" s="18">
        <v>42404</v>
      </c>
      <c r="D2012" s="18">
        <v>42417</v>
      </c>
      <c r="E2012" s="21">
        <v>13</v>
      </c>
      <c r="F2012" s="17" t="s">
        <v>3928</v>
      </c>
      <c r="G2012" s="17" t="s">
        <v>3929</v>
      </c>
      <c r="H2012" s="16">
        <v>16</v>
      </c>
      <c r="I2012" s="17" t="s">
        <v>3237</v>
      </c>
      <c r="J2012" t="str">
        <f t="shared" si="63"/>
        <v>R68.0, J96.01, J69.0, J90, D61.818, D68.0, F72, R47.01, T50.995A, I44.0, E03.9, R00.1, Y95, E07.81, I87.2, I87.8</v>
      </c>
      <c r="K2012" s="33" t="str">
        <f t="shared" si="64"/>
        <v/>
      </c>
    </row>
    <row r="2013" spans="1:11" x14ac:dyDescent="0.25">
      <c r="A2013" s="17" t="s">
        <v>619</v>
      </c>
      <c r="B2013" s="17" t="s">
        <v>623</v>
      </c>
      <c r="C2013" s="18">
        <v>42404</v>
      </c>
      <c r="D2013" s="18">
        <v>42417</v>
      </c>
      <c r="E2013" s="21">
        <v>13</v>
      </c>
      <c r="F2013" s="17" t="s">
        <v>3238</v>
      </c>
      <c r="G2013" s="17" t="s">
        <v>3239</v>
      </c>
      <c r="H2013" s="16">
        <v>17</v>
      </c>
      <c r="I2013" s="17" t="s">
        <v>3237</v>
      </c>
      <c r="J2013" t="str">
        <f t="shared" si="63"/>
        <v>R68.0, J96.01, J69.0, J90, D61.818, D68.0, F72, R47.01, T50.995A, I44.0, E03.9, R00.1, Y95, E07.81, I87.2, I87.8, E78.5</v>
      </c>
      <c r="K2013" s="33" t="str">
        <f t="shared" si="64"/>
        <v/>
      </c>
    </row>
    <row r="2014" spans="1:11" x14ac:dyDescent="0.25">
      <c r="A2014" s="17" t="s">
        <v>619</v>
      </c>
      <c r="B2014" s="17" t="s">
        <v>623</v>
      </c>
      <c r="C2014" s="18">
        <v>42404</v>
      </c>
      <c r="D2014" s="18">
        <v>42417</v>
      </c>
      <c r="E2014" s="21">
        <v>13</v>
      </c>
      <c r="F2014" s="17" t="s">
        <v>4098</v>
      </c>
      <c r="G2014" s="17" t="s">
        <v>4099</v>
      </c>
      <c r="H2014" s="16">
        <v>18</v>
      </c>
      <c r="I2014" s="17" t="s">
        <v>13</v>
      </c>
      <c r="J2014" t="str">
        <f t="shared" si="63"/>
        <v>R68.0, J96.01, J69.0, J90, D61.818, D68.0, F72, R47.01, T50.995A, I44.0, E03.9, R00.1, Y95, E07.81, I87.2, I87.8, E78.5, Z95.0</v>
      </c>
      <c r="K2014" s="33" t="str">
        <f t="shared" si="64"/>
        <v/>
      </c>
    </row>
    <row r="2015" spans="1:11" x14ac:dyDescent="0.25">
      <c r="A2015" s="17" t="s">
        <v>619</v>
      </c>
      <c r="B2015" s="17" t="s">
        <v>623</v>
      </c>
      <c r="C2015" s="18">
        <v>42404</v>
      </c>
      <c r="D2015" s="18">
        <v>42417</v>
      </c>
      <c r="E2015" s="21">
        <v>13</v>
      </c>
      <c r="F2015" s="17" t="s">
        <v>3261</v>
      </c>
      <c r="G2015" s="17" t="s">
        <v>3262</v>
      </c>
      <c r="H2015" s="16">
        <v>19</v>
      </c>
      <c r="I2015" s="17" t="s">
        <v>3237</v>
      </c>
      <c r="J2015" t="str">
        <f t="shared" si="63"/>
        <v>R68.0, J96.01, J69.0, J90, D61.818, D68.0, F72, R47.01, T50.995A, I44.0, E03.9, R00.1, Y95, E07.81, I87.2, I87.8, E78.5, Z95.0, Z66</v>
      </c>
      <c r="K2015" s="33" t="str">
        <f t="shared" si="64"/>
        <v/>
      </c>
    </row>
    <row r="2016" spans="1:11" x14ac:dyDescent="0.25">
      <c r="A2016" s="17" t="s">
        <v>619</v>
      </c>
      <c r="B2016" s="17" t="s">
        <v>623</v>
      </c>
      <c r="C2016" s="18">
        <v>42404</v>
      </c>
      <c r="D2016" s="18">
        <v>42417</v>
      </c>
      <c r="E2016" s="21">
        <v>13</v>
      </c>
      <c r="F2016" s="17" t="s">
        <v>4128</v>
      </c>
      <c r="G2016" s="17" t="s">
        <v>4129</v>
      </c>
      <c r="H2016" s="16">
        <v>20</v>
      </c>
      <c r="I2016" s="17" t="s">
        <v>3237</v>
      </c>
      <c r="J2016" t="str">
        <f t="shared" si="63"/>
        <v>R68.0, J96.01, J69.0, J90, D61.818, D68.0, F72, R47.01, T50.995A, I44.0, E03.9, R00.1, Y95, E07.81, I87.2, I87.8, E78.5, Z95.0, Z66, B35.4</v>
      </c>
      <c r="K2016" s="33" t="str">
        <f t="shared" si="64"/>
        <v/>
      </c>
    </row>
    <row r="2017" spans="1:11" x14ac:dyDescent="0.25">
      <c r="A2017" s="17" t="s">
        <v>619</v>
      </c>
      <c r="B2017" s="17" t="s">
        <v>623</v>
      </c>
      <c r="C2017" s="18">
        <v>42404</v>
      </c>
      <c r="D2017" s="18">
        <v>42417</v>
      </c>
      <c r="E2017" s="21">
        <v>13</v>
      </c>
      <c r="F2017" s="17" t="s">
        <v>4060</v>
      </c>
      <c r="G2017" s="17" t="s">
        <v>4061</v>
      </c>
      <c r="H2017" s="16">
        <v>21</v>
      </c>
      <c r="I2017" s="17" t="s">
        <v>13</v>
      </c>
      <c r="J2017" t="str">
        <f t="shared" si="63"/>
        <v>R68.0, J96.01, J69.0, J90, D61.818, D68.0, F72, R47.01, T50.995A, I44.0, E03.9, R00.1, Y95, E07.81, I87.2, I87.8, E78.5, Z95.0, Z66, B35.4, Z93.1</v>
      </c>
      <c r="K2017" s="33" t="str">
        <f t="shared" si="64"/>
        <v>Last</v>
      </c>
    </row>
    <row r="2018" spans="1:11" x14ac:dyDescent="0.25">
      <c r="A2018" s="17" t="s">
        <v>626</v>
      </c>
      <c r="B2018" s="17" t="s">
        <v>627</v>
      </c>
      <c r="C2018" s="18">
        <v>42359</v>
      </c>
      <c r="D2018" s="18">
        <v>42362</v>
      </c>
      <c r="E2018" s="21">
        <v>3</v>
      </c>
      <c r="F2018" s="17" t="s">
        <v>52</v>
      </c>
      <c r="G2018" s="17" t="s">
        <v>53</v>
      </c>
      <c r="H2018" s="16">
        <v>1</v>
      </c>
      <c r="I2018" s="17" t="s">
        <v>3237</v>
      </c>
      <c r="J2018" t="str">
        <f t="shared" si="63"/>
        <v>I50.43</v>
      </c>
      <c r="K2018" s="33" t="str">
        <f t="shared" si="64"/>
        <v/>
      </c>
    </row>
    <row r="2019" spans="1:11" x14ac:dyDescent="0.25">
      <c r="A2019" s="17" t="s">
        <v>626</v>
      </c>
      <c r="B2019" s="17" t="s">
        <v>627</v>
      </c>
      <c r="C2019" s="18">
        <v>42359</v>
      </c>
      <c r="D2019" s="18">
        <v>42362</v>
      </c>
      <c r="E2019" s="21">
        <v>3</v>
      </c>
      <c r="F2019" s="17" t="s">
        <v>69</v>
      </c>
      <c r="G2019" s="17" t="s">
        <v>70</v>
      </c>
      <c r="H2019" s="16">
        <v>2</v>
      </c>
      <c r="I2019" s="17" t="s">
        <v>3237</v>
      </c>
      <c r="J2019" t="str">
        <f t="shared" si="63"/>
        <v>I50.43, I48.0</v>
      </c>
      <c r="K2019" s="33" t="str">
        <f t="shared" si="64"/>
        <v/>
      </c>
    </row>
    <row r="2020" spans="1:11" x14ac:dyDescent="0.25">
      <c r="A2020" s="17" t="s">
        <v>626</v>
      </c>
      <c r="B2020" s="17" t="s">
        <v>627</v>
      </c>
      <c r="C2020" s="18">
        <v>42359</v>
      </c>
      <c r="D2020" s="18">
        <v>42362</v>
      </c>
      <c r="E2020" s="21">
        <v>3</v>
      </c>
      <c r="F2020" s="17" t="s">
        <v>1842</v>
      </c>
      <c r="G2020" s="17" t="s">
        <v>1843</v>
      </c>
      <c r="H2020" s="16">
        <v>3</v>
      </c>
      <c r="I2020" s="17" t="s">
        <v>3237</v>
      </c>
      <c r="J2020" t="str">
        <f t="shared" si="63"/>
        <v>I50.43, I48.0, J44.9</v>
      </c>
      <c r="K2020" s="33" t="str">
        <f t="shared" si="64"/>
        <v/>
      </c>
    </row>
    <row r="2021" spans="1:11" x14ac:dyDescent="0.25">
      <c r="A2021" s="17" t="s">
        <v>626</v>
      </c>
      <c r="B2021" s="17" t="s">
        <v>627</v>
      </c>
      <c r="C2021" s="18">
        <v>42359</v>
      </c>
      <c r="D2021" s="18">
        <v>42362</v>
      </c>
      <c r="E2021" s="21">
        <v>3</v>
      </c>
      <c r="F2021" s="17" t="s">
        <v>3420</v>
      </c>
      <c r="G2021" s="17" t="s">
        <v>3421</v>
      </c>
      <c r="H2021" s="16">
        <v>4</v>
      </c>
      <c r="I2021" s="17" t="s">
        <v>3237</v>
      </c>
      <c r="J2021" t="str">
        <f t="shared" si="63"/>
        <v>I50.43, I48.0, J44.9, I73.9</v>
      </c>
      <c r="K2021" s="33" t="str">
        <f t="shared" si="64"/>
        <v/>
      </c>
    </row>
    <row r="2022" spans="1:11" x14ac:dyDescent="0.25">
      <c r="A2022" s="17" t="s">
        <v>626</v>
      </c>
      <c r="B2022" s="17" t="s">
        <v>627</v>
      </c>
      <c r="C2022" s="18">
        <v>42359</v>
      </c>
      <c r="D2022" s="18">
        <v>42362</v>
      </c>
      <c r="E2022" s="21">
        <v>3</v>
      </c>
      <c r="F2022" s="17" t="s">
        <v>3514</v>
      </c>
      <c r="G2022" s="17" t="s">
        <v>3515</v>
      </c>
      <c r="H2022" s="16">
        <v>5</v>
      </c>
      <c r="I2022" s="17" t="s">
        <v>3237</v>
      </c>
      <c r="J2022" t="str">
        <f t="shared" si="63"/>
        <v>I50.43, I48.0, J44.9, I73.9, F32.9</v>
      </c>
      <c r="K2022" s="33" t="str">
        <f t="shared" si="64"/>
        <v/>
      </c>
    </row>
    <row r="2023" spans="1:11" x14ac:dyDescent="0.25">
      <c r="A2023" s="17" t="s">
        <v>626</v>
      </c>
      <c r="B2023" s="17" t="s">
        <v>627</v>
      </c>
      <c r="C2023" s="18">
        <v>42359</v>
      </c>
      <c r="D2023" s="18">
        <v>42362</v>
      </c>
      <c r="E2023" s="21">
        <v>3</v>
      </c>
      <c r="F2023" s="17" t="s">
        <v>594</v>
      </c>
      <c r="G2023" s="17" t="s">
        <v>595</v>
      </c>
      <c r="H2023" s="16">
        <v>6</v>
      </c>
      <c r="I2023" s="17" t="s">
        <v>3237</v>
      </c>
      <c r="J2023" t="str">
        <f t="shared" si="63"/>
        <v>I50.43, I48.0, J44.9, I73.9, F32.9, I10</v>
      </c>
      <c r="K2023" s="33" t="str">
        <f t="shared" si="64"/>
        <v/>
      </c>
    </row>
    <row r="2024" spans="1:11" x14ac:dyDescent="0.25">
      <c r="A2024" s="17" t="s">
        <v>626</v>
      </c>
      <c r="B2024" s="17" t="s">
        <v>627</v>
      </c>
      <c r="C2024" s="18">
        <v>42359</v>
      </c>
      <c r="D2024" s="18">
        <v>42362</v>
      </c>
      <c r="E2024" s="21">
        <v>3</v>
      </c>
      <c r="F2024" s="17" t="s">
        <v>3557</v>
      </c>
      <c r="G2024" s="17" t="s">
        <v>3558</v>
      </c>
      <c r="H2024" s="16">
        <v>7</v>
      </c>
      <c r="I2024" s="17" t="s">
        <v>13</v>
      </c>
      <c r="J2024" t="str">
        <f t="shared" si="63"/>
        <v>I50.43, I48.0, J44.9, I73.9, F32.9, I10, Z79.01</v>
      </c>
      <c r="K2024" s="33" t="str">
        <f t="shared" si="64"/>
        <v/>
      </c>
    </row>
    <row r="2025" spans="1:11" x14ac:dyDescent="0.25">
      <c r="A2025" s="17" t="s">
        <v>626</v>
      </c>
      <c r="B2025" s="17" t="s">
        <v>627</v>
      </c>
      <c r="C2025" s="18">
        <v>42359</v>
      </c>
      <c r="D2025" s="18">
        <v>42362</v>
      </c>
      <c r="E2025" s="21">
        <v>3</v>
      </c>
      <c r="F2025" s="17" t="s">
        <v>4140</v>
      </c>
      <c r="G2025" s="17" t="s">
        <v>4141</v>
      </c>
      <c r="H2025" s="16">
        <v>8</v>
      </c>
      <c r="I2025" s="17" t="s">
        <v>13</v>
      </c>
      <c r="J2025" t="str">
        <f t="shared" si="63"/>
        <v>I50.43, I48.0, J44.9, I73.9, F32.9, I10, Z79.01, Z89.612</v>
      </c>
      <c r="K2025" s="33" t="str">
        <f t="shared" si="64"/>
        <v/>
      </c>
    </row>
    <row r="2026" spans="1:11" x14ac:dyDescent="0.25">
      <c r="A2026" s="17" t="s">
        <v>626</v>
      </c>
      <c r="B2026" s="17" t="s">
        <v>627</v>
      </c>
      <c r="C2026" s="18">
        <v>42359</v>
      </c>
      <c r="D2026" s="18">
        <v>42362</v>
      </c>
      <c r="E2026" s="21">
        <v>3</v>
      </c>
      <c r="F2026" s="17" t="s">
        <v>3261</v>
      </c>
      <c r="G2026" s="17" t="s">
        <v>3262</v>
      </c>
      <c r="H2026" s="16">
        <v>9</v>
      </c>
      <c r="I2026" s="17" t="s">
        <v>3237</v>
      </c>
      <c r="J2026" t="str">
        <f t="shared" si="63"/>
        <v>I50.43, I48.0, J44.9, I73.9, F32.9, I10, Z79.01, Z89.612, Z66</v>
      </c>
      <c r="K2026" s="33" t="str">
        <f t="shared" si="64"/>
        <v/>
      </c>
    </row>
    <row r="2027" spans="1:11" x14ac:dyDescent="0.25">
      <c r="A2027" s="17" t="s">
        <v>626</v>
      </c>
      <c r="B2027" s="17" t="s">
        <v>627</v>
      </c>
      <c r="C2027" s="18">
        <v>42359</v>
      </c>
      <c r="D2027" s="18">
        <v>42362</v>
      </c>
      <c r="E2027" s="21">
        <v>3</v>
      </c>
      <c r="F2027" s="17" t="s">
        <v>3402</v>
      </c>
      <c r="G2027" s="17" t="s">
        <v>3403</v>
      </c>
      <c r="H2027" s="16">
        <v>10</v>
      </c>
      <c r="I2027" s="17" t="s">
        <v>3237</v>
      </c>
      <c r="J2027" t="str">
        <f t="shared" si="63"/>
        <v>I50.43, I48.0, J44.9, I73.9, F32.9, I10, Z79.01, Z89.612, Z66, F17.210</v>
      </c>
      <c r="K2027" s="33" t="str">
        <f t="shared" si="64"/>
        <v/>
      </c>
    </row>
    <row r="2028" spans="1:11" x14ac:dyDescent="0.25">
      <c r="A2028" s="17" t="s">
        <v>626</v>
      </c>
      <c r="B2028" s="17" t="s">
        <v>627</v>
      </c>
      <c r="C2028" s="18">
        <v>42359</v>
      </c>
      <c r="D2028" s="18">
        <v>42362</v>
      </c>
      <c r="E2028" s="21">
        <v>3</v>
      </c>
      <c r="F2028" s="17" t="s">
        <v>3563</v>
      </c>
      <c r="G2028" s="17" t="s">
        <v>3564</v>
      </c>
      <c r="H2028" s="16">
        <v>11</v>
      </c>
      <c r="I2028" s="17" t="s">
        <v>3237</v>
      </c>
      <c r="J2028" t="str">
        <f t="shared" si="63"/>
        <v>I50.43, I48.0, J44.9, I73.9, F32.9, I10, Z79.01, Z89.612, Z66, F17.210, Z96.642</v>
      </c>
      <c r="K2028" s="33" t="str">
        <f t="shared" si="64"/>
        <v/>
      </c>
    </row>
    <row r="2029" spans="1:11" x14ac:dyDescent="0.25">
      <c r="A2029" s="17" t="s">
        <v>626</v>
      </c>
      <c r="B2029" s="17" t="s">
        <v>627</v>
      </c>
      <c r="C2029" s="18">
        <v>42359</v>
      </c>
      <c r="D2029" s="18">
        <v>42362</v>
      </c>
      <c r="E2029" s="21">
        <v>3</v>
      </c>
      <c r="F2029" s="17" t="s">
        <v>3283</v>
      </c>
      <c r="G2029" s="17" t="s">
        <v>467</v>
      </c>
      <c r="H2029" s="16">
        <v>12</v>
      </c>
      <c r="I2029" s="17" t="s">
        <v>3237</v>
      </c>
      <c r="J2029" t="str">
        <f t="shared" si="63"/>
        <v>I50.43, I48.0, J44.9, I73.9, F32.9, I10, Z79.01, Z89.612, Z66, F17.210, Z96.642, I25.10</v>
      </c>
      <c r="K2029" s="33" t="str">
        <f t="shared" si="64"/>
        <v/>
      </c>
    </row>
    <row r="2030" spans="1:11" x14ac:dyDescent="0.25">
      <c r="A2030" s="17" t="s">
        <v>626</v>
      </c>
      <c r="B2030" s="17" t="s">
        <v>627</v>
      </c>
      <c r="C2030" s="18">
        <v>42359</v>
      </c>
      <c r="D2030" s="18">
        <v>42362</v>
      </c>
      <c r="E2030" s="21">
        <v>3</v>
      </c>
      <c r="F2030" s="17" t="s">
        <v>3647</v>
      </c>
      <c r="G2030" s="17" t="s">
        <v>3648</v>
      </c>
      <c r="H2030" s="16">
        <v>13</v>
      </c>
      <c r="I2030" s="17" t="s">
        <v>13</v>
      </c>
      <c r="J2030" t="str">
        <f t="shared" si="63"/>
        <v>I50.43, I48.0, J44.9, I73.9, F32.9, I10, Z79.01, Z89.612, Z66, F17.210, Z96.642, I25.10, Z82.49</v>
      </c>
      <c r="K2030" s="33" t="str">
        <f t="shared" si="64"/>
        <v/>
      </c>
    </row>
    <row r="2031" spans="1:11" x14ac:dyDescent="0.25">
      <c r="A2031" s="17" t="s">
        <v>626</v>
      </c>
      <c r="B2031" s="17" t="s">
        <v>627</v>
      </c>
      <c r="C2031" s="18">
        <v>42359</v>
      </c>
      <c r="D2031" s="18">
        <v>42362</v>
      </c>
      <c r="E2031" s="21">
        <v>3</v>
      </c>
      <c r="F2031" s="17" t="s">
        <v>3238</v>
      </c>
      <c r="G2031" s="17" t="s">
        <v>3239</v>
      </c>
      <c r="H2031" s="16">
        <v>14</v>
      </c>
      <c r="I2031" s="17" t="s">
        <v>3237</v>
      </c>
      <c r="J2031" t="str">
        <f t="shared" si="63"/>
        <v>I50.43, I48.0, J44.9, I73.9, F32.9, I10, Z79.01, Z89.612, Z66, F17.210, Z96.642, I25.10, Z82.49, E78.5</v>
      </c>
      <c r="K2031" s="33" t="str">
        <f t="shared" si="64"/>
        <v/>
      </c>
    </row>
    <row r="2032" spans="1:11" x14ac:dyDescent="0.25">
      <c r="A2032" s="17" t="s">
        <v>626</v>
      </c>
      <c r="B2032" s="17" t="s">
        <v>627</v>
      </c>
      <c r="C2032" s="18">
        <v>42359</v>
      </c>
      <c r="D2032" s="18">
        <v>42362</v>
      </c>
      <c r="E2032" s="21">
        <v>3</v>
      </c>
      <c r="F2032" s="17" t="s">
        <v>4136</v>
      </c>
      <c r="G2032" s="17" t="s">
        <v>4137</v>
      </c>
      <c r="H2032" s="16">
        <v>15</v>
      </c>
      <c r="I2032" s="17" t="s">
        <v>3237</v>
      </c>
      <c r="J2032" t="str">
        <f t="shared" si="63"/>
        <v>I50.43, I48.0, J44.9, I73.9, F32.9, I10, Z79.01, Z89.612, Z66, F17.210, Z96.642, I25.10, Z82.49, E78.5, M79.604</v>
      </c>
      <c r="K2032" s="33" t="str">
        <f t="shared" si="64"/>
        <v/>
      </c>
    </row>
    <row r="2033" spans="1:11" x14ac:dyDescent="0.25">
      <c r="A2033" s="17" t="s">
        <v>626</v>
      </c>
      <c r="B2033" s="17" t="s">
        <v>627</v>
      </c>
      <c r="C2033" s="18">
        <v>42359</v>
      </c>
      <c r="D2033" s="18">
        <v>42362</v>
      </c>
      <c r="E2033" s="21">
        <v>3</v>
      </c>
      <c r="F2033" s="17" t="s">
        <v>4138</v>
      </c>
      <c r="G2033" s="17" t="s">
        <v>4139</v>
      </c>
      <c r="H2033" s="16">
        <v>16</v>
      </c>
      <c r="I2033" s="17" t="s">
        <v>3237</v>
      </c>
      <c r="J2033" t="str">
        <f t="shared" si="63"/>
        <v>I50.43, I48.0, J44.9, I73.9, F32.9, I10, Z79.01, Z89.612, Z66, F17.210, Z96.642, I25.10, Z82.49, E78.5, M79.604, R82.90</v>
      </c>
      <c r="K2033" s="33" t="str">
        <f t="shared" si="64"/>
        <v>Last</v>
      </c>
    </row>
    <row r="2034" spans="1:11" x14ac:dyDescent="0.25">
      <c r="A2034" s="17" t="s">
        <v>628</v>
      </c>
      <c r="B2034" s="17" t="s">
        <v>629</v>
      </c>
      <c r="C2034" s="18">
        <v>42303</v>
      </c>
      <c r="D2034" s="18">
        <v>42304</v>
      </c>
      <c r="E2034" s="21">
        <v>1</v>
      </c>
      <c r="F2034" s="17" t="s">
        <v>630</v>
      </c>
      <c r="G2034" s="17" t="s">
        <v>631</v>
      </c>
      <c r="H2034" s="16">
        <v>1</v>
      </c>
      <c r="I2034" s="17" t="s">
        <v>3237</v>
      </c>
      <c r="J2034" t="str">
        <f t="shared" si="63"/>
        <v>C25.9</v>
      </c>
      <c r="K2034" s="33" t="str">
        <f t="shared" si="64"/>
        <v/>
      </c>
    </row>
    <row r="2035" spans="1:11" x14ac:dyDescent="0.25">
      <c r="A2035" s="17" t="s">
        <v>628</v>
      </c>
      <c r="B2035" s="17" t="s">
        <v>629</v>
      </c>
      <c r="C2035" s="18">
        <v>42303</v>
      </c>
      <c r="D2035" s="18">
        <v>42304</v>
      </c>
      <c r="E2035" s="21">
        <v>1</v>
      </c>
      <c r="F2035" s="17" t="s">
        <v>4142</v>
      </c>
      <c r="G2035" s="17" t="s">
        <v>4143</v>
      </c>
      <c r="H2035" s="16">
        <v>2</v>
      </c>
      <c r="I2035" s="17" t="s">
        <v>3237</v>
      </c>
      <c r="J2035" t="str">
        <f t="shared" si="63"/>
        <v>C25.9, R18.0</v>
      </c>
      <c r="K2035" s="33" t="str">
        <f t="shared" si="64"/>
        <v/>
      </c>
    </row>
    <row r="2036" spans="1:11" x14ac:dyDescent="0.25">
      <c r="A2036" s="17" t="s">
        <v>628</v>
      </c>
      <c r="B2036" s="17" t="s">
        <v>629</v>
      </c>
      <c r="C2036" s="18">
        <v>42303</v>
      </c>
      <c r="D2036" s="18">
        <v>42304</v>
      </c>
      <c r="E2036" s="21">
        <v>1</v>
      </c>
      <c r="F2036" s="17" t="s">
        <v>38</v>
      </c>
      <c r="G2036" s="17" t="s">
        <v>39</v>
      </c>
      <c r="H2036" s="16">
        <v>3</v>
      </c>
      <c r="I2036" s="17" t="s">
        <v>3237</v>
      </c>
      <c r="J2036" t="str">
        <f t="shared" si="63"/>
        <v>C25.9, R18.0, N17.9</v>
      </c>
      <c r="K2036" s="33" t="str">
        <f t="shared" si="64"/>
        <v/>
      </c>
    </row>
    <row r="2037" spans="1:11" x14ac:dyDescent="0.25">
      <c r="A2037" s="17" t="s">
        <v>628</v>
      </c>
      <c r="B2037" s="17" t="s">
        <v>629</v>
      </c>
      <c r="C2037" s="18">
        <v>42303</v>
      </c>
      <c r="D2037" s="18">
        <v>42304</v>
      </c>
      <c r="E2037" s="21">
        <v>1</v>
      </c>
      <c r="F2037" s="17" t="s">
        <v>3820</v>
      </c>
      <c r="G2037" s="17" t="s">
        <v>3821</v>
      </c>
      <c r="H2037" s="16">
        <v>4</v>
      </c>
      <c r="I2037" s="17" t="s">
        <v>3237</v>
      </c>
      <c r="J2037" t="str">
        <f t="shared" si="63"/>
        <v>C25.9, R18.0, N17.9, C78.7</v>
      </c>
      <c r="K2037" s="33" t="str">
        <f t="shared" si="64"/>
        <v/>
      </c>
    </row>
    <row r="2038" spans="1:11" x14ac:dyDescent="0.25">
      <c r="A2038" s="17" t="s">
        <v>628</v>
      </c>
      <c r="B2038" s="17" t="s">
        <v>629</v>
      </c>
      <c r="C2038" s="18">
        <v>42303</v>
      </c>
      <c r="D2038" s="18">
        <v>42304</v>
      </c>
      <c r="E2038" s="21">
        <v>1</v>
      </c>
      <c r="F2038" s="17" t="s">
        <v>3267</v>
      </c>
      <c r="G2038" s="17" t="s">
        <v>3268</v>
      </c>
      <c r="H2038" s="16">
        <v>5</v>
      </c>
      <c r="I2038" s="17" t="s">
        <v>3237</v>
      </c>
      <c r="J2038" t="str">
        <f t="shared" si="63"/>
        <v>C25.9, R18.0, N17.9, C78.7, E11.9</v>
      </c>
      <c r="K2038" s="33" t="str">
        <f t="shared" si="64"/>
        <v/>
      </c>
    </row>
    <row r="2039" spans="1:11" x14ac:dyDescent="0.25">
      <c r="A2039" s="17" t="s">
        <v>628</v>
      </c>
      <c r="B2039" s="17" t="s">
        <v>629</v>
      </c>
      <c r="C2039" s="18">
        <v>42303</v>
      </c>
      <c r="D2039" s="18">
        <v>42304</v>
      </c>
      <c r="E2039" s="21">
        <v>1</v>
      </c>
      <c r="F2039" s="17" t="s">
        <v>3261</v>
      </c>
      <c r="G2039" s="17" t="s">
        <v>3262</v>
      </c>
      <c r="H2039" s="16">
        <v>6</v>
      </c>
      <c r="I2039" s="17" t="s">
        <v>3237</v>
      </c>
      <c r="J2039" t="str">
        <f t="shared" si="63"/>
        <v>C25.9, R18.0, N17.9, C78.7, E11.9, Z66</v>
      </c>
      <c r="K2039" s="33" t="str">
        <f t="shared" si="64"/>
        <v/>
      </c>
    </row>
    <row r="2040" spans="1:11" x14ac:dyDescent="0.25">
      <c r="A2040" s="17" t="s">
        <v>628</v>
      </c>
      <c r="B2040" s="17" t="s">
        <v>629</v>
      </c>
      <c r="C2040" s="18">
        <v>42303</v>
      </c>
      <c r="D2040" s="18">
        <v>42304</v>
      </c>
      <c r="E2040" s="21">
        <v>1</v>
      </c>
      <c r="F2040" s="17" t="s">
        <v>3657</v>
      </c>
      <c r="G2040" s="17" t="s">
        <v>3658</v>
      </c>
      <c r="H2040" s="16">
        <v>7</v>
      </c>
      <c r="I2040" s="17" t="s">
        <v>13</v>
      </c>
      <c r="J2040" t="str">
        <f t="shared" si="63"/>
        <v>C25.9, R18.0, N17.9, C78.7, E11.9, Z66, Z51.5</v>
      </c>
      <c r="K2040" s="33" t="str">
        <f t="shared" si="64"/>
        <v/>
      </c>
    </row>
    <row r="2041" spans="1:11" x14ac:dyDescent="0.25">
      <c r="A2041" s="17" t="s">
        <v>628</v>
      </c>
      <c r="B2041" s="17" t="s">
        <v>629</v>
      </c>
      <c r="C2041" s="18">
        <v>42303</v>
      </c>
      <c r="D2041" s="18">
        <v>42304</v>
      </c>
      <c r="E2041" s="21">
        <v>1</v>
      </c>
      <c r="F2041" s="17" t="s">
        <v>594</v>
      </c>
      <c r="G2041" s="17" t="s">
        <v>595</v>
      </c>
      <c r="H2041" s="16">
        <v>8</v>
      </c>
      <c r="I2041" s="17" t="s">
        <v>3237</v>
      </c>
      <c r="J2041" t="str">
        <f t="shared" si="63"/>
        <v>C25.9, R18.0, N17.9, C78.7, E11.9, Z66, Z51.5, I10</v>
      </c>
      <c r="K2041" s="33" t="str">
        <f t="shared" si="64"/>
        <v/>
      </c>
    </row>
    <row r="2042" spans="1:11" x14ac:dyDescent="0.25">
      <c r="A2042" s="17" t="s">
        <v>628</v>
      </c>
      <c r="B2042" s="17" t="s">
        <v>629</v>
      </c>
      <c r="C2042" s="18">
        <v>42303</v>
      </c>
      <c r="D2042" s="18">
        <v>42304</v>
      </c>
      <c r="E2042" s="21">
        <v>1</v>
      </c>
      <c r="F2042" s="17" t="s">
        <v>3510</v>
      </c>
      <c r="G2042" s="17" t="s">
        <v>3511</v>
      </c>
      <c r="H2042" s="16">
        <v>9</v>
      </c>
      <c r="I2042" s="17" t="s">
        <v>3237</v>
      </c>
      <c r="J2042" t="str">
        <f t="shared" si="63"/>
        <v>C25.9, R18.0, N17.9, C78.7, E11.9, Z66, Z51.5, I10, Z90.5</v>
      </c>
      <c r="K2042" s="33" t="str">
        <f t="shared" si="64"/>
        <v/>
      </c>
    </row>
    <row r="2043" spans="1:11" x14ac:dyDescent="0.25">
      <c r="A2043" s="17" t="s">
        <v>628</v>
      </c>
      <c r="B2043" s="17" t="s">
        <v>629</v>
      </c>
      <c r="C2043" s="18">
        <v>42303</v>
      </c>
      <c r="D2043" s="18">
        <v>42304</v>
      </c>
      <c r="E2043" s="21">
        <v>1</v>
      </c>
      <c r="F2043" s="17" t="s">
        <v>3763</v>
      </c>
      <c r="G2043" s="17" t="s">
        <v>3764</v>
      </c>
      <c r="H2043" s="16">
        <v>10</v>
      </c>
      <c r="I2043" s="17" t="s">
        <v>13</v>
      </c>
      <c r="J2043" t="str">
        <f t="shared" si="63"/>
        <v>C25.9, R18.0, N17.9, C78.7, E11.9, Z66, Z51.5, I10, Z90.5, Z85.528</v>
      </c>
      <c r="K2043" s="33" t="str">
        <f t="shared" si="64"/>
        <v>Last</v>
      </c>
    </row>
    <row r="2044" spans="1:11" x14ac:dyDescent="0.25">
      <c r="A2044" s="17" t="s">
        <v>632</v>
      </c>
      <c r="B2044" s="17" t="s">
        <v>633</v>
      </c>
      <c r="C2044" s="18">
        <v>42406</v>
      </c>
      <c r="D2044" s="18">
        <v>42415</v>
      </c>
      <c r="E2044" s="21">
        <v>9</v>
      </c>
      <c r="F2044" s="17" t="s">
        <v>22</v>
      </c>
      <c r="G2044" s="17" t="s">
        <v>23</v>
      </c>
      <c r="H2044" s="16">
        <v>1</v>
      </c>
      <c r="I2044" s="17" t="s">
        <v>3237</v>
      </c>
      <c r="J2044" t="str">
        <f t="shared" si="63"/>
        <v>A41.9</v>
      </c>
      <c r="K2044" s="33" t="str">
        <f t="shared" si="64"/>
        <v/>
      </c>
    </row>
    <row r="2045" spans="1:11" x14ac:dyDescent="0.25">
      <c r="A2045" s="17" t="s">
        <v>632</v>
      </c>
      <c r="B2045" s="17" t="s">
        <v>633</v>
      </c>
      <c r="C2045" s="18">
        <v>42406</v>
      </c>
      <c r="D2045" s="18">
        <v>42415</v>
      </c>
      <c r="E2045" s="21">
        <v>9</v>
      </c>
      <c r="F2045" s="17" t="s">
        <v>114</v>
      </c>
      <c r="G2045" s="17" t="s">
        <v>115</v>
      </c>
      <c r="H2045" s="16">
        <v>2</v>
      </c>
      <c r="I2045" s="17" t="s">
        <v>3331</v>
      </c>
      <c r="J2045" t="str">
        <f t="shared" si="63"/>
        <v>A41.9, J96.22</v>
      </c>
      <c r="K2045" s="33" t="str">
        <f t="shared" si="64"/>
        <v/>
      </c>
    </row>
    <row r="2046" spans="1:11" x14ac:dyDescent="0.25">
      <c r="A2046" s="17" t="s">
        <v>632</v>
      </c>
      <c r="B2046" s="17" t="s">
        <v>633</v>
      </c>
      <c r="C2046" s="18">
        <v>42406</v>
      </c>
      <c r="D2046" s="18">
        <v>42415</v>
      </c>
      <c r="E2046" s="21">
        <v>9</v>
      </c>
      <c r="F2046" s="17" t="s">
        <v>734</v>
      </c>
      <c r="G2046" s="17" t="s">
        <v>735</v>
      </c>
      <c r="H2046" s="16">
        <v>3</v>
      </c>
      <c r="I2046" s="17" t="s">
        <v>3237</v>
      </c>
      <c r="J2046" t="str">
        <f t="shared" si="63"/>
        <v>A41.9, J96.22, R65.21</v>
      </c>
      <c r="K2046" s="33" t="str">
        <f t="shared" si="64"/>
        <v/>
      </c>
    </row>
    <row r="2047" spans="1:11" x14ac:dyDescent="0.25">
      <c r="A2047" s="17" t="s">
        <v>632</v>
      </c>
      <c r="B2047" s="17" t="s">
        <v>633</v>
      </c>
      <c r="C2047" s="18">
        <v>42406</v>
      </c>
      <c r="D2047" s="18">
        <v>42415</v>
      </c>
      <c r="E2047" s="21">
        <v>9</v>
      </c>
      <c r="F2047" s="17" t="s">
        <v>227</v>
      </c>
      <c r="G2047" s="17" t="s">
        <v>228</v>
      </c>
      <c r="H2047" s="16">
        <v>4</v>
      </c>
      <c r="I2047" s="17" t="s">
        <v>3331</v>
      </c>
      <c r="J2047" t="str">
        <f t="shared" si="63"/>
        <v>A41.9, J96.22, R65.21, J69.0</v>
      </c>
      <c r="K2047" s="33" t="str">
        <f t="shared" si="64"/>
        <v/>
      </c>
    </row>
    <row r="2048" spans="1:11" x14ac:dyDescent="0.25">
      <c r="A2048" s="17" t="s">
        <v>632</v>
      </c>
      <c r="B2048" s="17" t="s">
        <v>633</v>
      </c>
      <c r="C2048" s="18">
        <v>42406</v>
      </c>
      <c r="D2048" s="18">
        <v>42415</v>
      </c>
      <c r="E2048" s="21">
        <v>9</v>
      </c>
      <c r="F2048" s="17" t="s">
        <v>3842</v>
      </c>
      <c r="G2048" s="17" t="s">
        <v>3843</v>
      </c>
      <c r="H2048" s="16">
        <v>5</v>
      </c>
      <c r="I2048" s="17" t="s">
        <v>3237</v>
      </c>
      <c r="J2048" t="str">
        <f t="shared" si="63"/>
        <v>A41.9, J96.22, R65.21, J69.0, R47.01</v>
      </c>
      <c r="K2048" s="33" t="str">
        <f t="shared" si="64"/>
        <v/>
      </c>
    </row>
    <row r="2049" spans="1:11" x14ac:dyDescent="0.25">
      <c r="A2049" s="17" t="s">
        <v>632</v>
      </c>
      <c r="B2049" s="17" t="s">
        <v>633</v>
      </c>
      <c r="C2049" s="18">
        <v>42406</v>
      </c>
      <c r="D2049" s="18">
        <v>42415</v>
      </c>
      <c r="E2049" s="21">
        <v>9</v>
      </c>
      <c r="F2049" s="17" t="s">
        <v>38</v>
      </c>
      <c r="G2049" s="17" t="s">
        <v>39</v>
      </c>
      <c r="H2049" s="16">
        <v>6</v>
      </c>
      <c r="I2049" s="17" t="s">
        <v>3331</v>
      </c>
      <c r="J2049" t="str">
        <f t="shared" si="63"/>
        <v>A41.9, J96.22, R65.21, J69.0, R47.01, N17.9</v>
      </c>
      <c r="K2049" s="33" t="str">
        <f t="shared" si="64"/>
        <v/>
      </c>
    </row>
    <row r="2050" spans="1:11" x14ac:dyDescent="0.25">
      <c r="A2050" s="17" t="s">
        <v>632</v>
      </c>
      <c r="B2050" s="17" t="s">
        <v>633</v>
      </c>
      <c r="C2050" s="18">
        <v>42406</v>
      </c>
      <c r="D2050" s="18">
        <v>42415</v>
      </c>
      <c r="E2050" s="21">
        <v>9</v>
      </c>
      <c r="F2050" s="17" t="s">
        <v>1638</v>
      </c>
      <c r="G2050" s="17" t="s">
        <v>1639</v>
      </c>
      <c r="H2050" s="16">
        <v>7</v>
      </c>
      <c r="I2050" s="17" t="s">
        <v>3237</v>
      </c>
      <c r="J2050" t="str">
        <f t="shared" si="63"/>
        <v>A41.9, J96.22, R65.21, J69.0, R47.01, N17.9, N39.0</v>
      </c>
      <c r="K2050" s="33" t="str">
        <f t="shared" si="64"/>
        <v/>
      </c>
    </row>
    <row r="2051" spans="1:11" x14ac:dyDescent="0.25">
      <c r="A2051" s="17" t="s">
        <v>632</v>
      </c>
      <c r="B2051" s="17" t="s">
        <v>633</v>
      </c>
      <c r="C2051" s="18">
        <v>42406</v>
      </c>
      <c r="D2051" s="18">
        <v>42415</v>
      </c>
      <c r="E2051" s="21">
        <v>9</v>
      </c>
      <c r="F2051" s="17" t="s">
        <v>1842</v>
      </c>
      <c r="G2051" s="17" t="s">
        <v>1843</v>
      </c>
      <c r="H2051" s="16">
        <v>8</v>
      </c>
      <c r="I2051" s="17" t="s">
        <v>3237</v>
      </c>
      <c r="J2051" t="str">
        <f t="shared" si="63"/>
        <v>A41.9, J96.22, R65.21, J69.0, R47.01, N17.9, N39.0, J44.9</v>
      </c>
      <c r="K2051" s="33" t="str">
        <f t="shared" si="64"/>
        <v/>
      </c>
    </row>
    <row r="2052" spans="1:11" x14ac:dyDescent="0.25">
      <c r="A2052" s="17" t="s">
        <v>632</v>
      </c>
      <c r="B2052" s="17" t="s">
        <v>633</v>
      </c>
      <c r="C2052" s="18">
        <v>42406</v>
      </c>
      <c r="D2052" s="18">
        <v>42415</v>
      </c>
      <c r="E2052" s="21">
        <v>9</v>
      </c>
      <c r="F2052" s="17" t="s">
        <v>1474</v>
      </c>
      <c r="G2052" s="17" t="s">
        <v>1475</v>
      </c>
      <c r="H2052" s="16">
        <v>9</v>
      </c>
      <c r="I2052" s="17" t="s">
        <v>3237</v>
      </c>
      <c r="J2052" t="str">
        <f t="shared" si="63"/>
        <v>A41.9, J96.22, R65.21, J69.0, R47.01, N17.9, N39.0, J44.9, E11.65</v>
      </c>
      <c r="K2052" s="33" t="str">
        <f t="shared" si="64"/>
        <v/>
      </c>
    </row>
    <row r="2053" spans="1:11" x14ac:dyDescent="0.25">
      <c r="A2053" s="17" t="s">
        <v>632</v>
      </c>
      <c r="B2053" s="17" t="s">
        <v>633</v>
      </c>
      <c r="C2053" s="18">
        <v>42406</v>
      </c>
      <c r="D2053" s="18">
        <v>42415</v>
      </c>
      <c r="E2053" s="21">
        <v>9</v>
      </c>
      <c r="F2053" s="17" t="s">
        <v>3283</v>
      </c>
      <c r="G2053" s="17" t="s">
        <v>467</v>
      </c>
      <c r="H2053" s="16">
        <v>10</v>
      </c>
      <c r="I2053" s="17" t="s">
        <v>3237</v>
      </c>
      <c r="J2053" t="str">
        <f t="shared" si="63"/>
        <v>A41.9, J96.22, R65.21, J69.0, R47.01, N17.9, N39.0, J44.9, E11.65, I25.10</v>
      </c>
      <c r="K2053" s="33" t="str">
        <f t="shared" si="64"/>
        <v/>
      </c>
    </row>
    <row r="2054" spans="1:11" x14ac:dyDescent="0.25">
      <c r="A2054" s="17" t="s">
        <v>632</v>
      </c>
      <c r="B2054" s="17" t="s">
        <v>633</v>
      </c>
      <c r="C2054" s="18">
        <v>42406</v>
      </c>
      <c r="D2054" s="18">
        <v>42415</v>
      </c>
      <c r="E2054" s="21">
        <v>9</v>
      </c>
      <c r="F2054" s="17" t="s">
        <v>3238</v>
      </c>
      <c r="G2054" s="17" t="s">
        <v>3239</v>
      </c>
      <c r="H2054" s="16">
        <v>11</v>
      </c>
      <c r="I2054" s="17" t="s">
        <v>3237</v>
      </c>
      <c r="J2054" t="str">
        <f t="shared" ref="J2054:J2117" si="65">IF(B2054=B2053,J2053&amp;", "&amp;F2054,F2054)</f>
        <v>A41.9, J96.22, R65.21, J69.0, R47.01, N17.9, N39.0, J44.9, E11.65, I25.10, E78.5</v>
      </c>
      <c r="K2054" s="33" t="str">
        <f t="shared" si="64"/>
        <v/>
      </c>
    </row>
    <row r="2055" spans="1:11" x14ac:dyDescent="0.25">
      <c r="A2055" s="17" t="s">
        <v>632</v>
      </c>
      <c r="B2055" s="17" t="s">
        <v>633</v>
      </c>
      <c r="C2055" s="18">
        <v>42406</v>
      </c>
      <c r="D2055" s="18">
        <v>42415</v>
      </c>
      <c r="E2055" s="21">
        <v>9</v>
      </c>
      <c r="F2055" s="17" t="s">
        <v>594</v>
      </c>
      <c r="G2055" s="17" t="s">
        <v>595</v>
      </c>
      <c r="H2055" s="16">
        <v>12</v>
      </c>
      <c r="I2055" s="17" t="s">
        <v>3237</v>
      </c>
      <c r="J2055" t="str">
        <f t="shared" si="65"/>
        <v>A41.9, J96.22, R65.21, J69.0, R47.01, N17.9, N39.0, J44.9, E11.65, I25.10, E78.5, I10</v>
      </c>
      <c r="K2055" s="33" t="str">
        <f t="shared" si="64"/>
        <v/>
      </c>
    </row>
    <row r="2056" spans="1:11" x14ac:dyDescent="0.25">
      <c r="A2056" s="17" t="s">
        <v>632</v>
      </c>
      <c r="B2056" s="17" t="s">
        <v>633</v>
      </c>
      <c r="C2056" s="18">
        <v>42406</v>
      </c>
      <c r="D2056" s="18">
        <v>42415</v>
      </c>
      <c r="E2056" s="21">
        <v>9</v>
      </c>
      <c r="F2056" s="17" t="s">
        <v>4064</v>
      </c>
      <c r="G2056" s="17" t="s">
        <v>4065</v>
      </c>
      <c r="H2056" s="16">
        <v>13</v>
      </c>
      <c r="I2056" s="17" t="s">
        <v>13</v>
      </c>
      <c r="J2056" t="str">
        <f t="shared" si="65"/>
        <v>A41.9, J96.22, R65.21, J69.0, R47.01, N17.9, N39.0, J44.9, E11.65, I25.10, E78.5, I10, I69.320</v>
      </c>
      <c r="K2056" s="33" t="str">
        <f t="shared" si="64"/>
        <v/>
      </c>
    </row>
    <row r="2057" spans="1:11" x14ac:dyDescent="0.25">
      <c r="A2057" s="17" t="s">
        <v>632</v>
      </c>
      <c r="B2057" s="17" t="s">
        <v>633</v>
      </c>
      <c r="C2057" s="18">
        <v>42406</v>
      </c>
      <c r="D2057" s="18">
        <v>42415</v>
      </c>
      <c r="E2057" s="21">
        <v>9</v>
      </c>
      <c r="F2057" s="17" t="s">
        <v>4038</v>
      </c>
      <c r="G2057" s="17" t="s">
        <v>4039</v>
      </c>
      <c r="H2057" s="16">
        <v>14</v>
      </c>
      <c r="I2057" s="17" t="s">
        <v>3237</v>
      </c>
      <c r="J2057" t="str">
        <f t="shared" si="65"/>
        <v>A41.9, J96.22, R65.21, J69.0, R47.01, N17.9, N39.0, J44.9, E11.65, I25.10, E78.5, I10, I69.320, R47.1</v>
      </c>
      <c r="K2057" s="33" t="str">
        <f t="shared" si="64"/>
        <v/>
      </c>
    </row>
    <row r="2058" spans="1:11" x14ac:dyDescent="0.25">
      <c r="A2058" s="17" t="s">
        <v>632</v>
      </c>
      <c r="B2058" s="17" t="s">
        <v>633</v>
      </c>
      <c r="C2058" s="18">
        <v>42406</v>
      </c>
      <c r="D2058" s="18">
        <v>42415</v>
      </c>
      <c r="E2058" s="21">
        <v>9</v>
      </c>
      <c r="F2058" s="17" t="s">
        <v>286</v>
      </c>
      <c r="G2058" s="17" t="s">
        <v>287</v>
      </c>
      <c r="H2058" s="16">
        <v>15</v>
      </c>
      <c r="I2058" s="17" t="s">
        <v>3237</v>
      </c>
      <c r="J2058" t="str">
        <f t="shared" si="65"/>
        <v>A41.9, J96.22, R65.21, J69.0, R47.01, N17.9, N39.0, J44.9, E11.65, I25.10, E78.5, I10, I69.320, R47.1, K21.9</v>
      </c>
      <c r="K2058" s="33" t="str">
        <f t="shared" si="64"/>
        <v/>
      </c>
    </row>
    <row r="2059" spans="1:11" x14ac:dyDescent="0.25">
      <c r="A2059" s="17" t="s">
        <v>632</v>
      </c>
      <c r="B2059" s="17" t="s">
        <v>633</v>
      </c>
      <c r="C2059" s="18">
        <v>42406</v>
      </c>
      <c r="D2059" s="18">
        <v>42415</v>
      </c>
      <c r="E2059" s="21">
        <v>9</v>
      </c>
      <c r="F2059" s="17" t="s">
        <v>340</v>
      </c>
      <c r="G2059" s="17" t="s">
        <v>341</v>
      </c>
      <c r="H2059" s="16">
        <v>16</v>
      </c>
      <c r="I2059" s="17" t="s">
        <v>3237</v>
      </c>
      <c r="J2059" t="str">
        <f t="shared" si="65"/>
        <v>A41.9, J96.22, R65.21, J69.0, R47.01, N17.9, N39.0, J44.9, E11.65, I25.10, E78.5, I10, I69.320, R47.1, K21.9, G40.409</v>
      </c>
      <c r="K2059" s="33" t="str">
        <f t="shared" si="64"/>
        <v/>
      </c>
    </row>
    <row r="2060" spans="1:11" x14ac:dyDescent="0.25">
      <c r="A2060" s="17" t="s">
        <v>632</v>
      </c>
      <c r="B2060" s="17" t="s">
        <v>633</v>
      </c>
      <c r="C2060" s="18">
        <v>42406</v>
      </c>
      <c r="D2060" s="18">
        <v>42415</v>
      </c>
      <c r="E2060" s="21">
        <v>9</v>
      </c>
      <c r="F2060" s="17" t="s">
        <v>2635</v>
      </c>
      <c r="G2060" s="17" t="s">
        <v>3324</v>
      </c>
      <c r="H2060" s="16">
        <v>17</v>
      </c>
      <c r="I2060" s="17" t="s">
        <v>3331</v>
      </c>
      <c r="J2060" t="str">
        <f t="shared" si="65"/>
        <v>A41.9, J96.22, R65.21, J69.0, R47.01, N17.9, N39.0, J44.9, E11.65, I25.10, E78.5, I10, I69.320, R47.1, K21.9, G40.409, K59.00</v>
      </c>
      <c r="K2060" s="33" t="str">
        <f t="shared" si="64"/>
        <v/>
      </c>
    </row>
    <row r="2061" spans="1:11" x14ac:dyDescent="0.25">
      <c r="A2061" s="17" t="s">
        <v>632</v>
      </c>
      <c r="B2061" s="17" t="s">
        <v>633</v>
      </c>
      <c r="C2061" s="18">
        <v>42406</v>
      </c>
      <c r="D2061" s="18">
        <v>42415</v>
      </c>
      <c r="E2061" s="21">
        <v>9</v>
      </c>
      <c r="F2061" s="17" t="s">
        <v>1195</v>
      </c>
      <c r="G2061" s="17" t="s">
        <v>1196</v>
      </c>
      <c r="H2061" s="16">
        <v>18</v>
      </c>
      <c r="I2061" s="17" t="s">
        <v>3331</v>
      </c>
      <c r="J2061" t="str">
        <f t="shared" si="65"/>
        <v>A41.9, J96.22, R65.21, J69.0, R47.01, N17.9, N39.0, J44.9, E11.65, I25.10, E78.5, I10, I69.320, R47.1, K21.9, G40.409, K59.00, D64.9</v>
      </c>
      <c r="K2061" s="33" t="str">
        <f t="shared" si="64"/>
        <v/>
      </c>
    </row>
    <row r="2062" spans="1:11" x14ac:dyDescent="0.25">
      <c r="A2062" s="17" t="s">
        <v>632</v>
      </c>
      <c r="B2062" s="17" t="s">
        <v>633</v>
      </c>
      <c r="C2062" s="18">
        <v>42406</v>
      </c>
      <c r="D2062" s="18">
        <v>42415</v>
      </c>
      <c r="E2062" s="21">
        <v>9</v>
      </c>
      <c r="F2062" s="17" t="s">
        <v>3320</v>
      </c>
      <c r="G2062" s="17" t="s">
        <v>3321</v>
      </c>
      <c r="H2062" s="16">
        <v>19</v>
      </c>
      <c r="I2062" s="17" t="s">
        <v>3237</v>
      </c>
      <c r="J2062" t="str">
        <f t="shared" si="65"/>
        <v>A41.9, J96.22, R65.21, J69.0, R47.01, N17.9, N39.0, J44.9, E11.65, I25.10, E78.5, I10, I69.320, R47.1, K21.9, G40.409, K59.00, D64.9, G47.33</v>
      </c>
      <c r="K2062" s="33" t="str">
        <f t="shared" si="64"/>
        <v/>
      </c>
    </row>
    <row r="2063" spans="1:11" x14ac:dyDescent="0.25">
      <c r="A2063" s="17" t="s">
        <v>632</v>
      </c>
      <c r="B2063" s="17" t="s">
        <v>633</v>
      </c>
      <c r="C2063" s="18">
        <v>42406</v>
      </c>
      <c r="D2063" s="18">
        <v>42415</v>
      </c>
      <c r="E2063" s="21">
        <v>9</v>
      </c>
      <c r="F2063" s="17" t="s">
        <v>3358</v>
      </c>
      <c r="G2063" s="17" t="s">
        <v>3359</v>
      </c>
      <c r="H2063" s="16">
        <v>20</v>
      </c>
      <c r="I2063" s="17" t="s">
        <v>13</v>
      </c>
      <c r="J2063" t="str">
        <f t="shared" si="65"/>
        <v>A41.9, J96.22, R65.21, J69.0, R47.01, N17.9, N39.0, J44.9, E11.65, I25.10, E78.5, I10, I69.320, R47.1, K21.9, G40.409, K59.00, D64.9, G47.33, Z99.81</v>
      </c>
      <c r="K2063" s="33" t="str">
        <f t="shared" si="64"/>
        <v>Last</v>
      </c>
    </row>
    <row r="2064" spans="1:11" x14ac:dyDescent="0.25">
      <c r="A2064" s="17" t="s">
        <v>634</v>
      </c>
      <c r="B2064" s="17" t="s">
        <v>635</v>
      </c>
      <c r="C2064" s="18">
        <v>42430</v>
      </c>
      <c r="D2064" s="18">
        <v>42432</v>
      </c>
      <c r="E2064" s="21">
        <v>2</v>
      </c>
      <c r="F2064" s="17" t="s">
        <v>636</v>
      </c>
      <c r="G2064" s="17" t="s">
        <v>637</v>
      </c>
      <c r="H2064" s="16">
        <v>1</v>
      </c>
      <c r="I2064" s="17" t="s">
        <v>3237</v>
      </c>
      <c r="J2064" t="str">
        <f t="shared" si="65"/>
        <v>I30.1</v>
      </c>
      <c r="K2064" s="33" t="str">
        <f t="shared" si="64"/>
        <v/>
      </c>
    </row>
    <row r="2065" spans="1:11" x14ac:dyDescent="0.25">
      <c r="A2065" s="17" t="s">
        <v>634</v>
      </c>
      <c r="B2065" s="17" t="s">
        <v>635</v>
      </c>
      <c r="C2065" s="18">
        <v>42430</v>
      </c>
      <c r="D2065" s="18">
        <v>42432</v>
      </c>
      <c r="E2065" s="21">
        <v>2</v>
      </c>
      <c r="F2065" s="17" t="s">
        <v>4144</v>
      </c>
      <c r="G2065" s="17" t="s">
        <v>4145</v>
      </c>
      <c r="H2065" s="16">
        <v>2</v>
      </c>
      <c r="I2065" s="17" t="s">
        <v>3237</v>
      </c>
      <c r="J2065" t="str">
        <f t="shared" si="65"/>
        <v>I30.1, I31.4</v>
      </c>
      <c r="K2065" s="33" t="str">
        <f t="shared" si="64"/>
        <v/>
      </c>
    </row>
    <row r="2066" spans="1:11" x14ac:dyDescent="0.25">
      <c r="A2066" s="17" t="s">
        <v>634</v>
      </c>
      <c r="B2066" s="17" t="s">
        <v>635</v>
      </c>
      <c r="C2066" s="18">
        <v>42430</v>
      </c>
      <c r="D2066" s="18">
        <v>42432</v>
      </c>
      <c r="E2066" s="21">
        <v>2</v>
      </c>
      <c r="F2066" s="17" t="s">
        <v>594</v>
      </c>
      <c r="G2066" s="17" t="s">
        <v>595</v>
      </c>
      <c r="H2066" s="16">
        <v>3</v>
      </c>
      <c r="I2066" s="17" t="s">
        <v>3237</v>
      </c>
      <c r="J2066" t="str">
        <f t="shared" si="65"/>
        <v>I30.1, I31.4, I10</v>
      </c>
      <c r="K2066" s="33" t="str">
        <f t="shared" si="64"/>
        <v/>
      </c>
    </row>
    <row r="2067" spans="1:11" x14ac:dyDescent="0.25">
      <c r="A2067" s="17" t="s">
        <v>634</v>
      </c>
      <c r="B2067" s="17" t="s">
        <v>635</v>
      </c>
      <c r="C2067" s="18">
        <v>42430</v>
      </c>
      <c r="D2067" s="18">
        <v>42432</v>
      </c>
      <c r="E2067" s="21">
        <v>2</v>
      </c>
      <c r="F2067" s="17" t="s">
        <v>893</v>
      </c>
      <c r="G2067" s="17" t="s">
        <v>894</v>
      </c>
      <c r="H2067" s="16">
        <v>4</v>
      </c>
      <c r="I2067" s="17" t="s">
        <v>3237</v>
      </c>
      <c r="J2067" t="str">
        <f t="shared" si="65"/>
        <v>I30.1, I31.4, I10, D50.9</v>
      </c>
      <c r="K2067" s="33" t="str">
        <f t="shared" si="64"/>
        <v/>
      </c>
    </row>
    <row r="2068" spans="1:11" x14ac:dyDescent="0.25">
      <c r="A2068" s="17" t="s">
        <v>634</v>
      </c>
      <c r="B2068" s="17" t="s">
        <v>635</v>
      </c>
      <c r="C2068" s="18">
        <v>42430</v>
      </c>
      <c r="D2068" s="18">
        <v>42432</v>
      </c>
      <c r="E2068" s="21">
        <v>2</v>
      </c>
      <c r="F2068" s="17" t="s">
        <v>3402</v>
      </c>
      <c r="G2068" s="17" t="s">
        <v>3403</v>
      </c>
      <c r="H2068" s="16">
        <v>5</v>
      </c>
      <c r="I2068" s="17" t="s">
        <v>3237</v>
      </c>
      <c r="J2068" t="str">
        <f t="shared" si="65"/>
        <v>I30.1, I31.4, I10, D50.9, F17.210</v>
      </c>
      <c r="K2068" s="33" t="str">
        <f t="shared" si="64"/>
        <v/>
      </c>
    </row>
    <row r="2069" spans="1:11" x14ac:dyDescent="0.25">
      <c r="A2069" s="17" t="s">
        <v>634</v>
      </c>
      <c r="B2069" s="17" t="s">
        <v>635</v>
      </c>
      <c r="C2069" s="18">
        <v>42430</v>
      </c>
      <c r="D2069" s="18">
        <v>42432</v>
      </c>
      <c r="E2069" s="21">
        <v>2</v>
      </c>
      <c r="F2069" s="17" t="s">
        <v>3567</v>
      </c>
      <c r="G2069" s="17" t="s">
        <v>3568</v>
      </c>
      <c r="H2069" s="16">
        <v>6</v>
      </c>
      <c r="I2069" s="17" t="s">
        <v>3237</v>
      </c>
      <c r="J2069" t="str">
        <f t="shared" si="65"/>
        <v>I30.1, I31.4, I10, D50.9, F17.210, M10.9</v>
      </c>
      <c r="K2069" s="33" t="str">
        <f t="shared" si="64"/>
        <v/>
      </c>
    </row>
    <row r="2070" spans="1:11" x14ac:dyDescent="0.25">
      <c r="A2070" s="17" t="s">
        <v>634</v>
      </c>
      <c r="B2070" s="17" t="s">
        <v>635</v>
      </c>
      <c r="C2070" s="18">
        <v>42430</v>
      </c>
      <c r="D2070" s="18">
        <v>42432</v>
      </c>
      <c r="E2070" s="21">
        <v>2</v>
      </c>
      <c r="F2070" s="17" t="s">
        <v>3320</v>
      </c>
      <c r="G2070" s="17" t="s">
        <v>3321</v>
      </c>
      <c r="H2070" s="16">
        <v>7</v>
      </c>
      <c r="I2070" s="17" t="s">
        <v>3237</v>
      </c>
      <c r="J2070" t="str">
        <f t="shared" si="65"/>
        <v>I30.1, I31.4, I10, D50.9, F17.210, M10.9, G47.33</v>
      </c>
      <c r="K2070" s="33" t="str">
        <f t="shared" ref="K2070:K2133" si="66">IF(B2070&lt;&gt;B2071,"Last","")</f>
        <v>Last</v>
      </c>
    </row>
    <row r="2071" spans="1:11" x14ac:dyDescent="0.25">
      <c r="A2071" s="17" t="s">
        <v>640</v>
      </c>
      <c r="B2071" s="17" t="s">
        <v>641</v>
      </c>
      <c r="C2071" s="18">
        <v>42324</v>
      </c>
      <c r="D2071" s="18">
        <v>42326</v>
      </c>
      <c r="E2071" s="21">
        <v>2</v>
      </c>
      <c r="F2071" s="17" t="s">
        <v>210</v>
      </c>
      <c r="G2071" s="17" t="s">
        <v>211</v>
      </c>
      <c r="H2071" s="16">
        <v>1</v>
      </c>
      <c r="I2071" s="17" t="s">
        <v>3237</v>
      </c>
      <c r="J2071" t="str">
        <f t="shared" si="65"/>
        <v>I21.4</v>
      </c>
      <c r="K2071" s="33" t="str">
        <f t="shared" si="66"/>
        <v/>
      </c>
    </row>
    <row r="2072" spans="1:11" x14ac:dyDescent="0.25">
      <c r="A2072" s="17" t="s">
        <v>640</v>
      </c>
      <c r="B2072" s="17" t="s">
        <v>641</v>
      </c>
      <c r="C2072" s="18">
        <v>42324</v>
      </c>
      <c r="D2072" s="18">
        <v>42326</v>
      </c>
      <c r="E2072" s="21">
        <v>2</v>
      </c>
      <c r="F2072" s="17" t="s">
        <v>3960</v>
      </c>
      <c r="G2072" s="17" t="s">
        <v>3961</v>
      </c>
      <c r="H2072" s="16">
        <v>2</v>
      </c>
      <c r="I2072" s="17" t="s">
        <v>3237</v>
      </c>
      <c r="J2072" t="str">
        <f t="shared" si="65"/>
        <v>I21.4, E11.42</v>
      </c>
      <c r="K2072" s="33" t="str">
        <f t="shared" si="66"/>
        <v/>
      </c>
    </row>
    <row r="2073" spans="1:11" x14ac:dyDescent="0.25">
      <c r="A2073" s="17" t="s">
        <v>640</v>
      </c>
      <c r="B2073" s="17" t="s">
        <v>641</v>
      </c>
      <c r="C2073" s="18">
        <v>42324</v>
      </c>
      <c r="D2073" s="18">
        <v>42326</v>
      </c>
      <c r="E2073" s="21">
        <v>2</v>
      </c>
      <c r="F2073" s="17" t="s">
        <v>3286</v>
      </c>
      <c r="G2073" s="17" t="s">
        <v>3287</v>
      </c>
      <c r="H2073" s="16">
        <v>3</v>
      </c>
      <c r="I2073" s="17" t="s">
        <v>3237</v>
      </c>
      <c r="J2073" t="str">
        <f t="shared" si="65"/>
        <v>I21.4, E11.42, I25.82</v>
      </c>
      <c r="K2073" s="33" t="str">
        <f t="shared" si="66"/>
        <v/>
      </c>
    </row>
    <row r="2074" spans="1:11" x14ac:dyDescent="0.25">
      <c r="A2074" s="17" t="s">
        <v>640</v>
      </c>
      <c r="B2074" s="17" t="s">
        <v>641</v>
      </c>
      <c r="C2074" s="18">
        <v>42324</v>
      </c>
      <c r="D2074" s="18">
        <v>42326</v>
      </c>
      <c r="E2074" s="21">
        <v>2</v>
      </c>
      <c r="F2074" s="17" t="s">
        <v>1638</v>
      </c>
      <c r="G2074" s="17" t="s">
        <v>1639</v>
      </c>
      <c r="H2074" s="16">
        <v>4</v>
      </c>
      <c r="I2074" s="17" t="s">
        <v>3237</v>
      </c>
      <c r="J2074" t="str">
        <f t="shared" si="65"/>
        <v>I21.4, E11.42, I25.82, N39.0</v>
      </c>
      <c r="K2074" s="33" t="str">
        <f t="shared" si="66"/>
        <v/>
      </c>
    </row>
    <row r="2075" spans="1:11" x14ac:dyDescent="0.25">
      <c r="A2075" s="17" t="s">
        <v>640</v>
      </c>
      <c r="B2075" s="17" t="s">
        <v>641</v>
      </c>
      <c r="C2075" s="18">
        <v>42324</v>
      </c>
      <c r="D2075" s="18">
        <v>42326</v>
      </c>
      <c r="E2075" s="21">
        <v>2</v>
      </c>
      <c r="F2075" s="17" t="s">
        <v>4148</v>
      </c>
      <c r="G2075" s="17" t="s">
        <v>4149</v>
      </c>
      <c r="H2075" s="16">
        <v>5</v>
      </c>
      <c r="I2075" s="17" t="s">
        <v>3237</v>
      </c>
      <c r="J2075" t="str">
        <f t="shared" si="65"/>
        <v>I21.4, E11.42, I25.82, N39.0, I25.810</v>
      </c>
      <c r="K2075" s="33" t="str">
        <f t="shared" si="66"/>
        <v/>
      </c>
    </row>
    <row r="2076" spans="1:11" x14ac:dyDescent="0.25">
      <c r="A2076" s="17" t="s">
        <v>640</v>
      </c>
      <c r="B2076" s="17" t="s">
        <v>641</v>
      </c>
      <c r="C2076" s="18">
        <v>42324</v>
      </c>
      <c r="D2076" s="18">
        <v>42326</v>
      </c>
      <c r="E2076" s="21">
        <v>2</v>
      </c>
      <c r="F2076" s="17" t="s">
        <v>3283</v>
      </c>
      <c r="G2076" s="17" t="s">
        <v>467</v>
      </c>
      <c r="H2076" s="16">
        <v>6</v>
      </c>
      <c r="I2076" s="17" t="s">
        <v>3237</v>
      </c>
      <c r="J2076" t="str">
        <f t="shared" si="65"/>
        <v>I21.4, E11.42, I25.82, N39.0, I25.810, I25.10</v>
      </c>
      <c r="K2076" s="33" t="str">
        <f t="shared" si="66"/>
        <v/>
      </c>
    </row>
    <row r="2077" spans="1:11" x14ac:dyDescent="0.25">
      <c r="A2077" s="17" t="s">
        <v>640</v>
      </c>
      <c r="B2077" s="17" t="s">
        <v>641</v>
      </c>
      <c r="C2077" s="18">
        <v>42324</v>
      </c>
      <c r="D2077" s="18">
        <v>42326</v>
      </c>
      <c r="E2077" s="21">
        <v>2</v>
      </c>
      <c r="F2077" s="17" t="s">
        <v>594</v>
      </c>
      <c r="G2077" s="17" t="s">
        <v>595</v>
      </c>
      <c r="H2077" s="16">
        <v>7</v>
      </c>
      <c r="I2077" s="17" t="s">
        <v>3237</v>
      </c>
      <c r="J2077" t="str">
        <f t="shared" si="65"/>
        <v>I21.4, E11.42, I25.82, N39.0, I25.810, I25.10, I10</v>
      </c>
      <c r="K2077" s="33" t="str">
        <f t="shared" si="66"/>
        <v/>
      </c>
    </row>
    <row r="2078" spans="1:11" x14ac:dyDescent="0.25">
      <c r="A2078" s="17" t="s">
        <v>640</v>
      </c>
      <c r="B2078" s="17" t="s">
        <v>641</v>
      </c>
      <c r="C2078" s="18">
        <v>42324</v>
      </c>
      <c r="D2078" s="18">
        <v>42326</v>
      </c>
      <c r="E2078" s="21">
        <v>2</v>
      </c>
      <c r="F2078" s="17" t="s">
        <v>286</v>
      </c>
      <c r="G2078" s="17" t="s">
        <v>287</v>
      </c>
      <c r="H2078" s="16">
        <v>8</v>
      </c>
      <c r="I2078" s="17" t="s">
        <v>3237</v>
      </c>
      <c r="J2078" t="str">
        <f t="shared" si="65"/>
        <v>I21.4, E11.42, I25.82, N39.0, I25.810, I25.10, I10, K21.9</v>
      </c>
      <c r="K2078" s="33" t="str">
        <f t="shared" si="66"/>
        <v/>
      </c>
    </row>
    <row r="2079" spans="1:11" x14ac:dyDescent="0.25">
      <c r="A2079" s="17" t="s">
        <v>640</v>
      </c>
      <c r="B2079" s="17" t="s">
        <v>641</v>
      </c>
      <c r="C2079" s="18">
        <v>42324</v>
      </c>
      <c r="D2079" s="18">
        <v>42326</v>
      </c>
      <c r="E2079" s="21">
        <v>2</v>
      </c>
      <c r="F2079" s="17" t="s">
        <v>3490</v>
      </c>
      <c r="G2079" s="17" t="s">
        <v>3491</v>
      </c>
      <c r="H2079" s="16">
        <v>9</v>
      </c>
      <c r="I2079" s="17" t="s">
        <v>3237</v>
      </c>
      <c r="J2079" t="str">
        <f t="shared" si="65"/>
        <v>I21.4, E11.42, I25.82, N39.0, I25.810, I25.10, I10, K21.9, Z91.19</v>
      </c>
      <c r="K2079" s="33" t="str">
        <f t="shared" si="66"/>
        <v/>
      </c>
    </row>
    <row r="2080" spans="1:11" x14ac:dyDescent="0.25">
      <c r="A2080" s="17" t="s">
        <v>640</v>
      </c>
      <c r="B2080" s="17" t="s">
        <v>641</v>
      </c>
      <c r="C2080" s="18">
        <v>42324</v>
      </c>
      <c r="D2080" s="18">
        <v>42326</v>
      </c>
      <c r="E2080" s="21">
        <v>2</v>
      </c>
      <c r="F2080" s="17" t="s">
        <v>3420</v>
      </c>
      <c r="G2080" s="17" t="s">
        <v>3421</v>
      </c>
      <c r="H2080" s="16">
        <v>10</v>
      </c>
      <c r="I2080" s="17" t="s">
        <v>3237</v>
      </c>
      <c r="J2080" t="str">
        <f t="shared" si="65"/>
        <v>I21.4, E11.42, I25.82, N39.0, I25.810, I25.10, I10, K21.9, Z91.19, I73.9</v>
      </c>
      <c r="K2080" s="33" t="str">
        <f t="shared" si="66"/>
        <v/>
      </c>
    </row>
    <row r="2081" spans="1:11" x14ac:dyDescent="0.25">
      <c r="A2081" s="17" t="s">
        <v>640</v>
      </c>
      <c r="B2081" s="17" t="s">
        <v>641</v>
      </c>
      <c r="C2081" s="18">
        <v>42324</v>
      </c>
      <c r="D2081" s="18">
        <v>42326</v>
      </c>
      <c r="E2081" s="21">
        <v>2</v>
      </c>
      <c r="F2081" s="17" t="s">
        <v>1474</v>
      </c>
      <c r="G2081" s="17" t="s">
        <v>1475</v>
      </c>
      <c r="H2081" s="16">
        <v>11</v>
      </c>
      <c r="I2081" s="17" t="s">
        <v>3237</v>
      </c>
      <c r="J2081" t="str">
        <f t="shared" si="65"/>
        <v>I21.4, E11.42, I25.82, N39.0, I25.810, I25.10, I10, K21.9, Z91.19, I73.9, E11.65</v>
      </c>
      <c r="K2081" s="33" t="str">
        <f t="shared" si="66"/>
        <v/>
      </c>
    </row>
    <row r="2082" spans="1:11" x14ac:dyDescent="0.25">
      <c r="A2082" s="17" t="s">
        <v>640</v>
      </c>
      <c r="B2082" s="17" t="s">
        <v>641</v>
      </c>
      <c r="C2082" s="18">
        <v>42324</v>
      </c>
      <c r="D2082" s="18">
        <v>42326</v>
      </c>
      <c r="E2082" s="21">
        <v>2</v>
      </c>
      <c r="F2082" s="17" t="s">
        <v>3430</v>
      </c>
      <c r="G2082" s="17" t="s">
        <v>3431</v>
      </c>
      <c r="H2082" s="16">
        <v>12</v>
      </c>
      <c r="I2082" s="17" t="s">
        <v>3237</v>
      </c>
      <c r="J2082" t="str">
        <f t="shared" si="65"/>
        <v>I21.4, E11.42, I25.82, N39.0, I25.810, I25.10, I10, K21.9, Z91.19, I73.9, E11.65, M79.7</v>
      </c>
      <c r="K2082" s="33" t="str">
        <f t="shared" si="66"/>
        <v/>
      </c>
    </row>
    <row r="2083" spans="1:11" x14ac:dyDescent="0.25">
      <c r="A2083" s="17" t="s">
        <v>640</v>
      </c>
      <c r="B2083" s="17" t="s">
        <v>641</v>
      </c>
      <c r="C2083" s="18">
        <v>42324</v>
      </c>
      <c r="D2083" s="18">
        <v>42326</v>
      </c>
      <c r="E2083" s="21">
        <v>2</v>
      </c>
      <c r="F2083" s="17" t="s">
        <v>4146</v>
      </c>
      <c r="G2083" s="17" t="s">
        <v>4147</v>
      </c>
      <c r="H2083" s="16">
        <v>13</v>
      </c>
      <c r="I2083" s="17" t="s">
        <v>3237</v>
      </c>
      <c r="J2083" t="str">
        <f t="shared" si="65"/>
        <v>I21.4, E11.42, I25.82, N39.0, I25.810, I25.10, I10, K21.9, Z91.19, I73.9, E11.65, M79.7, E78.2</v>
      </c>
      <c r="K2083" s="33" t="str">
        <f t="shared" si="66"/>
        <v/>
      </c>
    </row>
    <row r="2084" spans="1:11" x14ac:dyDescent="0.25">
      <c r="A2084" s="17" t="s">
        <v>640</v>
      </c>
      <c r="B2084" s="17" t="s">
        <v>641</v>
      </c>
      <c r="C2084" s="18">
        <v>42324</v>
      </c>
      <c r="D2084" s="18">
        <v>42326</v>
      </c>
      <c r="E2084" s="21">
        <v>2</v>
      </c>
      <c r="F2084" s="17" t="s">
        <v>3524</v>
      </c>
      <c r="G2084" s="17" t="s">
        <v>3525</v>
      </c>
      <c r="H2084" s="16">
        <v>14</v>
      </c>
      <c r="I2084" s="17" t="s">
        <v>3237</v>
      </c>
      <c r="J2084" t="str">
        <f t="shared" si="65"/>
        <v>I21.4, E11.42, I25.82, N39.0, I25.810, I25.10, I10, K21.9, Z91.19, I73.9, E11.65, M79.7, E78.2, E11.319</v>
      </c>
      <c r="K2084" s="33" t="str">
        <f t="shared" si="66"/>
        <v/>
      </c>
    </row>
    <row r="2085" spans="1:11" x14ac:dyDescent="0.25">
      <c r="A2085" s="17" t="s">
        <v>640</v>
      </c>
      <c r="B2085" s="17" t="s">
        <v>641</v>
      </c>
      <c r="C2085" s="18">
        <v>42324</v>
      </c>
      <c r="D2085" s="18">
        <v>42326</v>
      </c>
      <c r="E2085" s="21">
        <v>2</v>
      </c>
      <c r="F2085" s="17" t="s">
        <v>4014</v>
      </c>
      <c r="G2085" s="17" t="s">
        <v>4015</v>
      </c>
      <c r="H2085" s="16">
        <v>15</v>
      </c>
      <c r="I2085" s="17" t="s">
        <v>3237</v>
      </c>
      <c r="J2085" t="str">
        <f t="shared" si="65"/>
        <v>I21.4, E11.42, I25.82, N39.0, I25.810, I25.10, I10, K21.9, Z91.19, I73.9, E11.65, M79.7, E78.2, E11.319, R74.8</v>
      </c>
      <c r="K2085" s="33" t="str">
        <f t="shared" si="66"/>
        <v/>
      </c>
    </row>
    <row r="2086" spans="1:11" x14ac:dyDescent="0.25">
      <c r="A2086" s="17" t="s">
        <v>640</v>
      </c>
      <c r="B2086" s="17" t="s">
        <v>641</v>
      </c>
      <c r="C2086" s="18">
        <v>42324</v>
      </c>
      <c r="D2086" s="18">
        <v>42326</v>
      </c>
      <c r="E2086" s="21">
        <v>2</v>
      </c>
      <c r="F2086" s="17" t="s">
        <v>3284</v>
      </c>
      <c r="G2086" s="17" t="s">
        <v>3285</v>
      </c>
      <c r="H2086" s="16">
        <v>16</v>
      </c>
      <c r="I2086" s="17" t="s">
        <v>13</v>
      </c>
      <c r="J2086" t="str">
        <f t="shared" si="65"/>
        <v>I21.4, E11.42, I25.82, N39.0, I25.810, I25.10, I10, K21.9, Z91.19, I73.9, E11.65, M79.7, E78.2, E11.319, R74.8, I25.2</v>
      </c>
      <c r="K2086" s="33" t="str">
        <f t="shared" si="66"/>
        <v/>
      </c>
    </row>
    <row r="2087" spans="1:11" x14ac:dyDescent="0.25">
      <c r="A2087" s="17" t="s">
        <v>640</v>
      </c>
      <c r="B2087" s="17" t="s">
        <v>641</v>
      </c>
      <c r="C2087" s="18">
        <v>42324</v>
      </c>
      <c r="D2087" s="18">
        <v>42326</v>
      </c>
      <c r="E2087" s="21">
        <v>2</v>
      </c>
      <c r="F2087" s="17" t="s">
        <v>3320</v>
      </c>
      <c r="G2087" s="17" t="s">
        <v>3321</v>
      </c>
      <c r="H2087" s="16">
        <v>17</v>
      </c>
      <c r="I2087" s="17" t="s">
        <v>3237</v>
      </c>
      <c r="J2087" t="str">
        <f t="shared" si="65"/>
        <v>I21.4, E11.42, I25.82, N39.0, I25.810, I25.10, I10, K21.9, Z91.19, I73.9, E11.65, M79.7, E78.2, E11.319, R74.8, I25.2, G47.33</v>
      </c>
      <c r="K2087" s="33" t="str">
        <f t="shared" si="66"/>
        <v/>
      </c>
    </row>
    <row r="2088" spans="1:11" x14ac:dyDescent="0.25">
      <c r="A2088" s="17" t="s">
        <v>640</v>
      </c>
      <c r="B2088" s="17" t="s">
        <v>641</v>
      </c>
      <c r="C2088" s="18">
        <v>42324</v>
      </c>
      <c r="D2088" s="18">
        <v>42326</v>
      </c>
      <c r="E2088" s="21">
        <v>2</v>
      </c>
      <c r="F2088" s="17" t="s">
        <v>4150</v>
      </c>
      <c r="G2088" s="17" t="s">
        <v>4151</v>
      </c>
      <c r="H2088" s="16">
        <v>18</v>
      </c>
      <c r="I2088" s="17" t="s">
        <v>3237</v>
      </c>
      <c r="J2088" t="str">
        <f t="shared" si="65"/>
        <v>I21.4, E11.42, I25.82, N39.0, I25.810, I25.10, I10, K21.9, Z91.19, I73.9, E11.65, M79.7, E78.2, E11.319, R74.8, I25.2, G47.33, I67.9</v>
      </c>
      <c r="K2088" s="33" t="str">
        <f t="shared" si="66"/>
        <v/>
      </c>
    </row>
    <row r="2089" spans="1:11" x14ac:dyDescent="0.25">
      <c r="A2089" s="17" t="s">
        <v>640</v>
      </c>
      <c r="B2089" s="17" t="s">
        <v>641</v>
      </c>
      <c r="C2089" s="18">
        <v>42324</v>
      </c>
      <c r="D2089" s="18">
        <v>42326</v>
      </c>
      <c r="E2089" s="21">
        <v>2</v>
      </c>
      <c r="F2089" s="17" t="s">
        <v>3292</v>
      </c>
      <c r="G2089" s="17" t="s">
        <v>3293</v>
      </c>
      <c r="H2089" s="16">
        <v>19</v>
      </c>
      <c r="I2089" s="17" t="s">
        <v>13</v>
      </c>
      <c r="J2089" t="str">
        <f t="shared" si="65"/>
        <v>I21.4, E11.42, I25.82, N39.0, I25.810, I25.10, I10, K21.9, Z91.19, I73.9, E11.65, M79.7, E78.2, E11.319, R74.8, I25.2, G47.33, I67.9, Z95.1</v>
      </c>
      <c r="K2089" s="33" t="str">
        <f t="shared" si="66"/>
        <v/>
      </c>
    </row>
    <row r="2090" spans="1:11" x14ac:dyDescent="0.25">
      <c r="A2090" s="17" t="s">
        <v>640</v>
      </c>
      <c r="B2090" s="17" t="s">
        <v>641</v>
      </c>
      <c r="C2090" s="18">
        <v>42324</v>
      </c>
      <c r="D2090" s="18">
        <v>42326</v>
      </c>
      <c r="E2090" s="21">
        <v>2</v>
      </c>
      <c r="F2090" s="17" t="s">
        <v>3336</v>
      </c>
      <c r="G2090" s="17" t="s">
        <v>3337</v>
      </c>
      <c r="H2090" s="16">
        <v>20</v>
      </c>
      <c r="I2090" s="17" t="s">
        <v>13</v>
      </c>
      <c r="J2090" t="str">
        <f t="shared" si="65"/>
        <v>I21.4, E11.42, I25.82, N39.0, I25.810, I25.10, I10, K21.9, Z91.19, I73.9, E11.65, M79.7, E78.2, E11.319, R74.8, I25.2, G47.33, I67.9, Z95.1, Z95.5</v>
      </c>
      <c r="K2090" s="33" t="str">
        <f t="shared" si="66"/>
        <v/>
      </c>
    </row>
    <row r="2091" spans="1:11" x14ac:dyDescent="0.25">
      <c r="A2091" s="17" t="s">
        <v>640</v>
      </c>
      <c r="B2091" s="17" t="s">
        <v>641</v>
      </c>
      <c r="C2091" s="18">
        <v>42324</v>
      </c>
      <c r="D2091" s="18">
        <v>42326</v>
      </c>
      <c r="E2091" s="21">
        <v>2</v>
      </c>
      <c r="F2091" s="17" t="s">
        <v>3436</v>
      </c>
      <c r="G2091" s="17" t="s">
        <v>3437</v>
      </c>
      <c r="H2091" s="16">
        <v>21</v>
      </c>
      <c r="I2091" s="17" t="s">
        <v>13</v>
      </c>
      <c r="J2091" t="str">
        <f t="shared" si="65"/>
        <v>I21.4, E11.42, I25.82, N39.0, I25.810, I25.10, I10, K21.9, Z91.19, I73.9, E11.65, M79.7, E78.2, E11.319, R74.8, I25.2, G47.33, I67.9, Z95.1, Z95.5, Z86.73</v>
      </c>
      <c r="K2091" s="33" t="str">
        <f t="shared" si="66"/>
        <v/>
      </c>
    </row>
    <row r="2092" spans="1:11" x14ac:dyDescent="0.25">
      <c r="A2092" s="17" t="s">
        <v>640</v>
      </c>
      <c r="B2092" s="17" t="s">
        <v>641</v>
      </c>
      <c r="C2092" s="18">
        <v>42324</v>
      </c>
      <c r="D2092" s="18">
        <v>42326</v>
      </c>
      <c r="E2092" s="21">
        <v>2</v>
      </c>
      <c r="F2092" s="17" t="s">
        <v>3344</v>
      </c>
      <c r="G2092" s="17" t="s">
        <v>3345</v>
      </c>
      <c r="H2092" s="16">
        <v>22</v>
      </c>
      <c r="I2092" s="17" t="s">
        <v>13</v>
      </c>
      <c r="J2092" t="str">
        <f t="shared" si="65"/>
        <v>I21.4, E11.42, I25.82, N39.0, I25.810, I25.10, I10, K21.9, Z91.19, I73.9, E11.65, M79.7, E78.2, E11.319, R74.8, I25.2, G47.33, I67.9, Z95.1, Z95.5, Z86.73, Z79.4</v>
      </c>
      <c r="K2092" s="33" t="str">
        <f t="shared" si="66"/>
        <v>Last</v>
      </c>
    </row>
    <row r="2093" spans="1:11" x14ac:dyDescent="0.25">
      <c r="A2093" s="17" t="s">
        <v>645</v>
      </c>
      <c r="B2093" s="17" t="s">
        <v>646</v>
      </c>
      <c r="C2093" s="18">
        <v>42362</v>
      </c>
      <c r="D2093" s="18">
        <v>42368</v>
      </c>
      <c r="E2093" s="21">
        <v>6</v>
      </c>
      <c r="F2093" s="17" t="s">
        <v>647</v>
      </c>
      <c r="G2093" s="17" t="s">
        <v>648</v>
      </c>
      <c r="H2093" s="16">
        <v>1</v>
      </c>
      <c r="I2093" s="17" t="s">
        <v>3237</v>
      </c>
      <c r="J2093" t="str">
        <f t="shared" si="65"/>
        <v>A08.4</v>
      </c>
      <c r="K2093" s="33" t="str">
        <f t="shared" si="66"/>
        <v/>
      </c>
    </row>
    <row r="2094" spans="1:11" x14ac:dyDescent="0.25">
      <c r="A2094" s="17" t="s">
        <v>645</v>
      </c>
      <c r="B2094" s="17" t="s">
        <v>646</v>
      </c>
      <c r="C2094" s="18">
        <v>42362</v>
      </c>
      <c r="D2094" s="18">
        <v>42368</v>
      </c>
      <c r="E2094" s="21">
        <v>6</v>
      </c>
      <c r="F2094" s="17" t="s">
        <v>210</v>
      </c>
      <c r="G2094" s="17" t="s">
        <v>211</v>
      </c>
      <c r="H2094" s="16">
        <v>2</v>
      </c>
      <c r="I2094" s="17" t="s">
        <v>3237</v>
      </c>
      <c r="J2094" t="str">
        <f t="shared" si="65"/>
        <v>A08.4, I21.4</v>
      </c>
      <c r="K2094" s="33" t="str">
        <f t="shared" si="66"/>
        <v/>
      </c>
    </row>
    <row r="2095" spans="1:11" x14ac:dyDescent="0.25">
      <c r="A2095" s="17" t="s">
        <v>645</v>
      </c>
      <c r="B2095" s="17" t="s">
        <v>646</v>
      </c>
      <c r="C2095" s="18">
        <v>42362</v>
      </c>
      <c r="D2095" s="18">
        <v>42368</v>
      </c>
      <c r="E2095" s="21">
        <v>6</v>
      </c>
      <c r="F2095" s="17" t="s">
        <v>38</v>
      </c>
      <c r="G2095" s="17" t="s">
        <v>39</v>
      </c>
      <c r="H2095" s="16">
        <v>3</v>
      </c>
      <c r="I2095" s="17" t="s">
        <v>3237</v>
      </c>
      <c r="J2095" t="str">
        <f t="shared" si="65"/>
        <v>A08.4, I21.4, N17.9</v>
      </c>
      <c r="K2095" s="33" t="str">
        <f t="shared" si="66"/>
        <v/>
      </c>
    </row>
    <row r="2096" spans="1:11" x14ac:dyDescent="0.25">
      <c r="A2096" s="17" t="s">
        <v>645</v>
      </c>
      <c r="B2096" s="17" t="s">
        <v>646</v>
      </c>
      <c r="C2096" s="18">
        <v>42362</v>
      </c>
      <c r="D2096" s="18">
        <v>42368</v>
      </c>
      <c r="E2096" s="21">
        <v>6</v>
      </c>
      <c r="F2096" s="17" t="s">
        <v>3398</v>
      </c>
      <c r="G2096" s="17" t="s">
        <v>3399</v>
      </c>
      <c r="H2096" s="16">
        <v>4</v>
      </c>
      <c r="I2096" s="17" t="s">
        <v>3237</v>
      </c>
      <c r="J2096" t="str">
        <f t="shared" si="65"/>
        <v>A08.4, I21.4, N17.9, I50.42</v>
      </c>
      <c r="K2096" s="33" t="str">
        <f t="shared" si="66"/>
        <v/>
      </c>
    </row>
    <row r="2097" spans="1:11" x14ac:dyDescent="0.25">
      <c r="A2097" s="17" t="s">
        <v>645</v>
      </c>
      <c r="B2097" s="17" t="s">
        <v>646</v>
      </c>
      <c r="C2097" s="18">
        <v>42362</v>
      </c>
      <c r="D2097" s="18">
        <v>42368</v>
      </c>
      <c r="E2097" s="21">
        <v>6</v>
      </c>
      <c r="F2097" s="17" t="s">
        <v>216</v>
      </c>
      <c r="G2097" s="17" t="s">
        <v>217</v>
      </c>
      <c r="H2097" s="16">
        <v>5</v>
      </c>
      <c r="I2097" s="17" t="s">
        <v>3237</v>
      </c>
      <c r="J2097" t="str">
        <f t="shared" si="65"/>
        <v>A08.4, I21.4, N17.9, I50.42, I12.9</v>
      </c>
      <c r="K2097" s="33" t="str">
        <f t="shared" si="66"/>
        <v/>
      </c>
    </row>
    <row r="2098" spans="1:11" x14ac:dyDescent="0.25">
      <c r="A2098" s="17" t="s">
        <v>645</v>
      </c>
      <c r="B2098" s="17" t="s">
        <v>646</v>
      </c>
      <c r="C2098" s="18">
        <v>42362</v>
      </c>
      <c r="D2098" s="18">
        <v>42368</v>
      </c>
      <c r="E2098" s="21">
        <v>6</v>
      </c>
      <c r="F2098" s="17" t="s">
        <v>3633</v>
      </c>
      <c r="G2098" s="17" t="s">
        <v>3634</v>
      </c>
      <c r="H2098" s="16">
        <v>6</v>
      </c>
      <c r="I2098" s="17" t="s">
        <v>3237</v>
      </c>
      <c r="J2098" t="str">
        <f t="shared" si="65"/>
        <v>A08.4, I21.4, N17.9, I50.42, I12.9, I51.7</v>
      </c>
      <c r="K2098" s="33" t="str">
        <f t="shared" si="66"/>
        <v/>
      </c>
    </row>
    <row r="2099" spans="1:11" x14ac:dyDescent="0.25">
      <c r="A2099" s="17" t="s">
        <v>645</v>
      </c>
      <c r="B2099" s="17" t="s">
        <v>646</v>
      </c>
      <c r="C2099" s="18">
        <v>42362</v>
      </c>
      <c r="D2099" s="18">
        <v>42368</v>
      </c>
      <c r="E2099" s="21">
        <v>6</v>
      </c>
      <c r="F2099" s="17" t="s">
        <v>3283</v>
      </c>
      <c r="G2099" s="17" t="s">
        <v>467</v>
      </c>
      <c r="H2099" s="16">
        <v>7</v>
      </c>
      <c r="I2099" s="17" t="s">
        <v>3237</v>
      </c>
      <c r="J2099" t="str">
        <f t="shared" si="65"/>
        <v>A08.4, I21.4, N17.9, I50.42, I12.9, I51.7, I25.10</v>
      </c>
      <c r="K2099" s="33" t="str">
        <f t="shared" si="66"/>
        <v/>
      </c>
    </row>
    <row r="2100" spans="1:11" x14ac:dyDescent="0.25">
      <c r="A2100" s="17" t="s">
        <v>645</v>
      </c>
      <c r="B2100" s="17" t="s">
        <v>646</v>
      </c>
      <c r="C2100" s="18">
        <v>42362</v>
      </c>
      <c r="D2100" s="18">
        <v>42368</v>
      </c>
      <c r="E2100" s="21">
        <v>6</v>
      </c>
      <c r="F2100" s="17" t="s">
        <v>3484</v>
      </c>
      <c r="G2100" s="17" t="s">
        <v>3485</v>
      </c>
      <c r="H2100" s="16">
        <v>8</v>
      </c>
      <c r="I2100" s="17" t="s">
        <v>3237</v>
      </c>
      <c r="J2100" t="str">
        <f t="shared" si="65"/>
        <v>A08.4, I21.4, N17.9, I50.42, I12.9, I51.7, I25.10, N18.3</v>
      </c>
      <c r="K2100" s="33" t="str">
        <f t="shared" si="66"/>
        <v/>
      </c>
    </row>
    <row r="2101" spans="1:11" x14ac:dyDescent="0.25">
      <c r="A2101" s="17" t="s">
        <v>645</v>
      </c>
      <c r="B2101" s="17" t="s">
        <v>646</v>
      </c>
      <c r="C2101" s="18">
        <v>42362</v>
      </c>
      <c r="D2101" s="18">
        <v>42368</v>
      </c>
      <c r="E2101" s="21">
        <v>6</v>
      </c>
      <c r="F2101" s="17" t="s">
        <v>3765</v>
      </c>
      <c r="G2101" s="17" t="s">
        <v>3766</v>
      </c>
      <c r="H2101" s="16">
        <v>9</v>
      </c>
      <c r="I2101" s="17" t="s">
        <v>3237</v>
      </c>
      <c r="J2101" t="str">
        <f t="shared" si="65"/>
        <v>A08.4, I21.4, N17.9, I50.42, I12.9, I51.7, I25.10, N18.3, I44.7</v>
      </c>
      <c r="K2101" s="33" t="str">
        <f t="shared" si="66"/>
        <v/>
      </c>
    </row>
    <row r="2102" spans="1:11" x14ac:dyDescent="0.25">
      <c r="A2102" s="17" t="s">
        <v>645</v>
      </c>
      <c r="B2102" s="17" t="s">
        <v>646</v>
      </c>
      <c r="C2102" s="18">
        <v>42362</v>
      </c>
      <c r="D2102" s="18">
        <v>42368</v>
      </c>
      <c r="E2102" s="21">
        <v>6</v>
      </c>
      <c r="F2102" s="17" t="s">
        <v>3567</v>
      </c>
      <c r="G2102" s="17" t="s">
        <v>3568</v>
      </c>
      <c r="H2102" s="16">
        <v>10</v>
      </c>
      <c r="I2102" s="17" t="s">
        <v>3237</v>
      </c>
      <c r="J2102" t="str">
        <f t="shared" si="65"/>
        <v>A08.4, I21.4, N17.9, I50.42, I12.9, I51.7, I25.10, N18.3, I44.7, M10.9</v>
      </c>
      <c r="K2102" s="33" t="str">
        <f t="shared" si="66"/>
        <v/>
      </c>
    </row>
    <row r="2103" spans="1:11" x14ac:dyDescent="0.25">
      <c r="A2103" s="17" t="s">
        <v>645</v>
      </c>
      <c r="B2103" s="17" t="s">
        <v>646</v>
      </c>
      <c r="C2103" s="18">
        <v>42362</v>
      </c>
      <c r="D2103" s="18">
        <v>42368</v>
      </c>
      <c r="E2103" s="21">
        <v>6</v>
      </c>
      <c r="F2103" s="17" t="s">
        <v>3238</v>
      </c>
      <c r="G2103" s="17" t="s">
        <v>3239</v>
      </c>
      <c r="H2103" s="16">
        <v>11</v>
      </c>
      <c r="I2103" s="17" t="s">
        <v>3237</v>
      </c>
      <c r="J2103" t="str">
        <f t="shared" si="65"/>
        <v>A08.4, I21.4, N17.9, I50.42, I12.9, I51.7, I25.10, N18.3, I44.7, M10.9, E78.5</v>
      </c>
      <c r="K2103" s="33" t="str">
        <f t="shared" si="66"/>
        <v/>
      </c>
    </row>
    <row r="2104" spans="1:11" x14ac:dyDescent="0.25">
      <c r="A2104" s="17" t="s">
        <v>645</v>
      </c>
      <c r="B2104" s="17" t="s">
        <v>646</v>
      </c>
      <c r="C2104" s="18">
        <v>42362</v>
      </c>
      <c r="D2104" s="18">
        <v>42368</v>
      </c>
      <c r="E2104" s="21">
        <v>6</v>
      </c>
      <c r="F2104" s="17" t="s">
        <v>3366</v>
      </c>
      <c r="G2104" s="17" t="s">
        <v>3367</v>
      </c>
      <c r="H2104" s="16">
        <v>12</v>
      </c>
      <c r="I2104" s="17" t="s">
        <v>3237</v>
      </c>
      <c r="J2104" t="str">
        <f t="shared" si="65"/>
        <v>A08.4, I21.4, N17.9, I50.42, I12.9, I51.7, I25.10, N18.3, I44.7, M10.9, E78.5, E83.42</v>
      </c>
      <c r="K2104" s="33" t="str">
        <f t="shared" si="66"/>
        <v/>
      </c>
    </row>
    <row r="2105" spans="1:11" x14ac:dyDescent="0.25">
      <c r="A2105" s="17" t="s">
        <v>645</v>
      </c>
      <c r="B2105" s="17" t="s">
        <v>646</v>
      </c>
      <c r="C2105" s="18">
        <v>42362</v>
      </c>
      <c r="D2105" s="18">
        <v>42368</v>
      </c>
      <c r="E2105" s="21">
        <v>6</v>
      </c>
      <c r="F2105" s="17" t="s">
        <v>1195</v>
      </c>
      <c r="G2105" s="17" t="s">
        <v>1196</v>
      </c>
      <c r="H2105" s="16">
        <v>13</v>
      </c>
      <c r="I2105" s="17" t="s">
        <v>3237</v>
      </c>
      <c r="J2105" t="str">
        <f t="shared" si="65"/>
        <v>A08.4, I21.4, N17.9, I50.42, I12.9, I51.7, I25.10, N18.3, I44.7, M10.9, E78.5, E83.42, D64.9</v>
      </c>
      <c r="K2105" s="33" t="str">
        <f t="shared" si="66"/>
        <v/>
      </c>
    </row>
    <row r="2106" spans="1:11" x14ac:dyDescent="0.25">
      <c r="A2106" s="17" t="s">
        <v>645</v>
      </c>
      <c r="B2106" s="17" t="s">
        <v>646</v>
      </c>
      <c r="C2106" s="18">
        <v>42362</v>
      </c>
      <c r="D2106" s="18">
        <v>42368</v>
      </c>
      <c r="E2106" s="21">
        <v>6</v>
      </c>
      <c r="F2106" s="17" t="s">
        <v>3472</v>
      </c>
      <c r="G2106" s="17" t="s">
        <v>3473</v>
      </c>
      <c r="H2106" s="16">
        <v>14</v>
      </c>
      <c r="I2106" s="17" t="s">
        <v>13</v>
      </c>
      <c r="J2106" t="str">
        <f t="shared" si="65"/>
        <v>A08.4, I21.4, N17.9, I50.42, I12.9, I51.7, I25.10, N18.3, I44.7, M10.9, E78.5, E83.42, D64.9, Z88.0</v>
      </c>
      <c r="K2106" s="33" t="str">
        <f t="shared" si="66"/>
        <v/>
      </c>
    </row>
    <row r="2107" spans="1:11" x14ac:dyDescent="0.25">
      <c r="A2107" s="17" t="s">
        <v>645</v>
      </c>
      <c r="B2107" s="17" t="s">
        <v>646</v>
      </c>
      <c r="C2107" s="18">
        <v>42362</v>
      </c>
      <c r="D2107" s="18">
        <v>42368</v>
      </c>
      <c r="E2107" s="21">
        <v>6</v>
      </c>
      <c r="F2107" s="17" t="s">
        <v>3544</v>
      </c>
      <c r="G2107" s="17" t="s">
        <v>3545</v>
      </c>
      <c r="H2107" s="16">
        <v>15</v>
      </c>
      <c r="I2107" s="17" t="s">
        <v>13</v>
      </c>
      <c r="J2107" t="str">
        <f t="shared" si="65"/>
        <v>A08.4, I21.4, N17.9, I50.42, I12.9, I51.7, I25.10, N18.3, I44.7, M10.9, E78.5, E83.42, D64.9, Z88.0, Z88.6</v>
      </c>
      <c r="K2107" s="33" t="str">
        <f t="shared" si="66"/>
        <v/>
      </c>
    </row>
    <row r="2108" spans="1:11" x14ac:dyDescent="0.25">
      <c r="A2108" s="17" t="s">
        <v>645</v>
      </c>
      <c r="B2108" s="17" t="s">
        <v>646</v>
      </c>
      <c r="C2108" s="18">
        <v>42362</v>
      </c>
      <c r="D2108" s="18">
        <v>42368</v>
      </c>
      <c r="E2108" s="21">
        <v>6</v>
      </c>
      <c r="F2108" s="17" t="s">
        <v>3434</v>
      </c>
      <c r="G2108" s="17" t="s">
        <v>3435</v>
      </c>
      <c r="H2108" s="16">
        <v>16</v>
      </c>
      <c r="I2108" s="17" t="s">
        <v>13</v>
      </c>
      <c r="J2108" t="str">
        <f t="shared" si="65"/>
        <v>A08.4, I21.4, N17.9, I50.42, I12.9, I51.7, I25.10, N18.3, I44.7, M10.9, E78.5, E83.42, D64.9, Z88.0, Z88.6, Z85.038</v>
      </c>
      <c r="K2108" s="33" t="str">
        <f t="shared" si="66"/>
        <v>Last</v>
      </c>
    </row>
    <row r="2109" spans="1:11" x14ac:dyDescent="0.25">
      <c r="A2109" s="17" t="s">
        <v>651</v>
      </c>
      <c r="B2109" s="17" t="s">
        <v>652</v>
      </c>
      <c r="C2109" s="18">
        <v>42288</v>
      </c>
      <c r="D2109" s="18">
        <v>42293</v>
      </c>
      <c r="E2109" s="21">
        <v>5</v>
      </c>
      <c r="F2109" s="17" t="s">
        <v>210</v>
      </c>
      <c r="G2109" s="17" t="s">
        <v>211</v>
      </c>
      <c r="H2109" s="16">
        <v>1</v>
      </c>
      <c r="I2109" s="17" t="s">
        <v>3237</v>
      </c>
      <c r="J2109" t="str">
        <f t="shared" si="65"/>
        <v>I21.4</v>
      </c>
      <c r="K2109" s="33" t="str">
        <f t="shared" si="66"/>
        <v/>
      </c>
    </row>
    <row r="2110" spans="1:11" x14ac:dyDescent="0.25">
      <c r="A2110" s="17" t="s">
        <v>651</v>
      </c>
      <c r="B2110" s="17" t="s">
        <v>652</v>
      </c>
      <c r="C2110" s="18">
        <v>42288</v>
      </c>
      <c r="D2110" s="18">
        <v>42293</v>
      </c>
      <c r="E2110" s="21">
        <v>5</v>
      </c>
      <c r="F2110" s="17" t="s">
        <v>245</v>
      </c>
      <c r="G2110" s="17" t="s">
        <v>246</v>
      </c>
      <c r="H2110" s="16">
        <v>2</v>
      </c>
      <c r="I2110" s="17" t="s">
        <v>3237</v>
      </c>
      <c r="J2110" t="str">
        <f t="shared" si="65"/>
        <v>I21.4, J96.01</v>
      </c>
      <c r="K2110" s="33" t="str">
        <f t="shared" si="66"/>
        <v/>
      </c>
    </row>
    <row r="2111" spans="1:11" x14ac:dyDescent="0.25">
      <c r="A2111" s="17" t="s">
        <v>651</v>
      </c>
      <c r="B2111" s="17" t="s">
        <v>652</v>
      </c>
      <c r="C2111" s="18">
        <v>42288</v>
      </c>
      <c r="D2111" s="18">
        <v>42293</v>
      </c>
      <c r="E2111" s="21">
        <v>5</v>
      </c>
      <c r="F2111" s="17" t="s">
        <v>3400</v>
      </c>
      <c r="G2111" s="17" t="s">
        <v>3401</v>
      </c>
      <c r="H2111" s="16">
        <v>3</v>
      </c>
      <c r="I2111" s="17" t="s">
        <v>3237</v>
      </c>
      <c r="J2111" t="str">
        <f t="shared" si="65"/>
        <v>I21.4, J96.01, N18.4</v>
      </c>
      <c r="K2111" s="33" t="str">
        <f t="shared" si="66"/>
        <v/>
      </c>
    </row>
    <row r="2112" spans="1:11" x14ac:dyDescent="0.25">
      <c r="A2112" s="17" t="s">
        <v>651</v>
      </c>
      <c r="B2112" s="17" t="s">
        <v>652</v>
      </c>
      <c r="C2112" s="18">
        <v>42288</v>
      </c>
      <c r="D2112" s="18">
        <v>42293</v>
      </c>
      <c r="E2112" s="21">
        <v>5</v>
      </c>
      <c r="F2112" s="17" t="s">
        <v>38</v>
      </c>
      <c r="G2112" s="17" t="s">
        <v>39</v>
      </c>
      <c r="H2112" s="16">
        <v>4</v>
      </c>
      <c r="I2112" s="17" t="s">
        <v>3237</v>
      </c>
      <c r="J2112" t="str">
        <f t="shared" si="65"/>
        <v>I21.4, J96.01, N18.4, N17.9</v>
      </c>
      <c r="K2112" s="33" t="str">
        <f t="shared" si="66"/>
        <v/>
      </c>
    </row>
    <row r="2113" spans="1:11" x14ac:dyDescent="0.25">
      <c r="A2113" s="17" t="s">
        <v>651</v>
      </c>
      <c r="B2113" s="17" t="s">
        <v>652</v>
      </c>
      <c r="C2113" s="18">
        <v>42288</v>
      </c>
      <c r="D2113" s="18">
        <v>42293</v>
      </c>
      <c r="E2113" s="21">
        <v>5</v>
      </c>
      <c r="F2113" s="17" t="s">
        <v>3551</v>
      </c>
      <c r="G2113" s="17" t="s">
        <v>3552</v>
      </c>
      <c r="H2113" s="16">
        <v>5</v>
      </c>
      <c r="I2113" s="17" t="s">
        <v>3237</v>
      </c>
      <c r="J2113" t="str">
        <f t="shared" si="65"/>
        <v>I21.4, J96.01, N18.4, N17.9, I27.2</v>
      </c>
      <c r="K2113" s="33" t="str">
        <f t="shared" si="66"/>
        <v/>
      </c>
    </row>
    <row r="2114" spans="1:11" x14ac:dyDescent="0.25">
      <c r="A2114" s="17" t="s">
        <v>651</v>
      </c>
      <c r="B2114" s="17" t="s">
        <v>652</v>
      </c>
      <c r="C2114" s="18">
        <v>42288</v>
      </c>
      <c r="D2114" s="18">
        <v>42293</v>
      </c>
      <c r="E2114" s="21">
        <v>5</v>
      </c>
      <c r="F2114" s="17" t="s">
        <v>444</v>
      </c>
      <c r="G2114" s="17" t="s">
        <v>445</v>
      </c>
      <c r="H2114" s="16">
        <v>6</v>
      </c>
      <c r="I2114" s="17" t="s">
        <v>3237</v>
      </c>
      <c r="J2114" t="str">
        <f t="shared" si="65"/>
        <v>I21.4, J96.01, N18.4, N17.9, I27.2, I13.0</v>
      </c>
      <c r="K2114" s="33" t="str">
        <f t="shared" si="66"/>
        <v/>
      </c>
    </row>
    <row r="2115" spans="1:11" x14ac:dyDescent="0.25">
      <c r="A2115" s="17" t="s">
        <v>651</v>
      </c>
      <c r="B2115" s="17" t="s">
        <v>652</v>
      </c>
      <c r="C2115" s="18">
        <v>42288</v>
      </c>
      <c r="D2115" s="18">
        <v>42293</v>
      </c>
      <c r="E2115" s="21">
        <v>5</v>
      </c>
      <c r="F2115" s="17" t="s">
        <v>188</v>
      </c>
      <c r="G2115" s="17" t="s">
        <v>189</v>
      </c>
      <c r="H2115" s="16">
        <v>7</v>
      </c>
      <c r="I2115" s="17" t="s">
        <v>3237</v>
      </c>
      <c r="J2115" t="str">
        <f t="shared" si="65"/>
        <v>I21.4, J96.01, N18.4, N17.9, I27.2, I13.0, I50.9</v>
      </c>
      <c r="K2115" s="33" t="str">
        <f t="shared" si="66"/>
        <v/>
      </c>
    </row>
    <row r="2116" spans="1:11" x14ac:dyDescent="0.25">
      <c r="A2116" s="17" t="s">
        <v>651</v>
      </c>
      <c r="B2116" s="17" t="s">
        <v>652</v>
      </c>
      <c r="C2116" s="18">
        <v>42288</v>
      </c>
      <c r="D2116" s="18">
        <v>42293</v>
      </c>
      <c r="E2116" s="21">
        <v>5</v>
      </c>
      <c r="F2116" s="17" t="s">
        <v>323</v>
      </c>
      <c r="G2116" s="17" t="s">
        <v>324</v>
      </c>
      <c r="H2116" s="16">
        <v>8</v>
      </c>
      <c r="I2116" s="17" t="s">
        <v>3237</v>
      </c>
      <c r="J2116" t="str">
        <f t="shared" si="65"/>
        <v>I21.4, J96.01, N18.4, N17.9, I27.2, I13.0, I50.9, K50.90</v>
      </c>
      <c r="K2116" s="33" t="str">
        <f t="shared" si="66"/>
        <v/>
      </c>
    </row>
    <row r="2117" spans="1:11" x14ac:dyDescent="0.25">
      <c r="A2117" s="17" t="s">
        <v>651</v>
      </c>
      <c r="B2117" s="17" t="s">
        <v>652</v>
      </c>
      <c r="C2117" s="18">
        <v>42288</v>
      </c>
      <c r="D2117" s="18">
        <v>42293</v>
      </c>
      <c r="E2117" s="21">
        <v>5</v>
      </c>
      <c r="F2117" s="17" t="s">
        <v>3283</v>
      </c>
      <c r="G2117" s="17" t="s">
        <v>467</v>
      </c>
      <c r="H2117" s="16">
        <v>9</v>
      </c>
      <c r="I2117" s="17" t="s">
        <v>3237</v>
      </c>
      <c r="J2117" t="str">
        <f t="shared" si="65"/>
        <v>I21.4, J96.01, N18.4, N17.9, I27.2, I13.0, I50.9, K50.90, I25.10</v>
      </c>
      <c r="K2117" s="33" t="str">
        <f t="shared" si="66"/>
        <v/>
      </c>
    </row>
    <row r="2118" spans="1:11" x14ac:dyDescent="0.25">
      <c r="A2118" s="17" t="s">
        <v>651</v>
      </c>
      <c r="B2118" s="17" t="s">
        <v>652</v>
      </c>
      <c r="C2118" s="18">
        <v>42288</v>
      </c>
      <c r="D2118" s="18">
        <v>42293</v>
      </c>
      <c r="E2118" s="21">
        <v>5</v>
      </c>
      <c r="F2118" s="17" t="s">
        <v>3336</v>
      </c>
      <c r="G2118" s="17" t="s">
        <v>3337</v>
      </c>
      <c r="H2118" s="16">
        <v>10</v>
      </c>
      <c r="I2118" s="17" t="s">
        <v>13</v>
      </c>
      <c r="J2118" t="str">
        <f t="shared" ref="J2118:J2181" si="67">IF(B2118=B2117,J2117&amp;", "&amp;F2118,F2118)</f>
        <v>I21.4, J96.01, N18.4, N17.9, I27.2, I13.0, I50.9, K50.90, I25.10, Z95.5</v>
      </c>
      <c r="K2118" s="33" t="str">
        <f t="shared" si="66"/>
        <v/>
      </c>
    </row>
    <row r="2119" spans="1:11" x14ac:dyDescent="0.25">
      <c r="A2119" s="17" t="s">
        <v>651</v>
      </c>
      <c r="B2119" s="17" t="s">
        <v>652</v>
      </c>
      <c r="C2119" s="18">
        <v>42288</v>
      </c>
      <c r="D2119" s="18">
        <v>42293</v>
      </c>
      <c r="E2119" s="21">
        <v>5</v>
      </c>
      <c r="F2119" s="17" t="s">
        <v>937</v>
      </c>
      <c r="G2119" s="17" t="s">
        <v>938</v>
      </c>
      <c r="H2119" s="16">
        <v>11</v>
      </c>
      <c r="I2119" s="17" t="s">
        <v>3237</v>
      </c>
      <c r="J2119" t="str">
        <f t="shared" si="67"/>
        <v>I21.4, J96.01, N18.4, N17.9, I27.2, I13.0, I50.9, K50.90, I25.10, Z95.5, E53.8</v>
      </c>
      <c r="K2119" s="33" t="str">
        <f t="shared" si="66"/>
        <v/>
      </c>
    </row>
    <row r="2120" spans="1:11" x14ac:dyDescent="0.25">
      <c r="A2120" s="17" t="s">
        <v>651</v>
      </c>
      <c r="B2120" s="17" t="s">
        <v>652</v>
      </c>
      <c r="C2120" s="18">
        <v>42288</v>
      </c>
      <c r="D2120" s="18">
        <v>42293</v>
      </c>
      <c r="E2120" s="21">
        <v>5</v>
      </c>
      <c r="F2120" s="17" t="s">
        <v>3261</v>
      </c>
      <c r="G2120" s="17" t="s">
        <v>3262</v>
      </c>
      <c r="H2120" s="16">
        <v>12</v>
      </c>
      <c r="I2120" s="17" t="s">
        <v>3237</v>
      </c>
      <c r="J2120" t="str">
        <f t="shared" si="67"/>
        <v>I21.4, J96.01, N18.4, N17.9, I27.2, I13.0, I50.9, K50.90, I25.10, Z95.5, E53.8, Z66</v>
      </c>
      <c r="K2120" s="33" t="str">
        <f t="shared" si="66"/>
        <v/>
      </c>
    </row>
    <row r="2121" spans="1:11" x14ac:dyDescent="0.25">
      <c r="A2121" s="17" t="s">
        <v>651</v>
      </c>
      <c r="B2121" s="17" t="s">
        <v>652</v>
      </c>
      <c r="C2121" s="18">
        <v>42288</v>
      </c>
      <c r="D2121" s="18">
        <v>42293</v>
      </c>
      <c r="E2121" s="21">
        <v>5</v>
      </c>
      <c r="F2121" s="17" t="s">
        <v>934</v>
      </c>
      <c r="G2121" s="17" t="s">
        <v>935</v>
      </c>
      <c r="H2121" s="16">
        <v>13</v>
      </c>
      <c r="I2121" s="17" t="s">
        <v>3237</v>
      </c>
      <c r="J2121" t="str">
        <f t="shared" si="67"/>
        <v>I21.4, J96.01, N18.4, N17.9, I27.2, I13.0, I50.9, K50.90, I25.10, Z95.5, E53.8, Z66, E87.6</v>
      </c>
      <c r="K2121" s="33" t="str">
        <f t="shared" si="66"/>
        <v/>
      </c>
    </row>
    <row r="2122" spans="1:11" x14ac:dyDescent="0.25">
      <c r="A2122" s="17" t="s">
        <v>651</v>
      </c>
      <c r="B2122" s="17" t="s">
        <v>652</v>
      </c>
      <c r="C2122" s="18">
        <v>42288</v>
      </c>
      <c r="D2122" s="18">
        <v>42293</v>
      </c>
      <c r="E2122" s="21">
        <v>5</v>
      </c>
      <c r="F2122" s="17" t="s">
        <v>3366</v>
      </c>
      <c r="G2122" s="17" t="s">
        <v>3367</v>
      </c>
      <c r="H2122" s="16">
        <v>14</v>
      </c>
      <c r="I2122" s="17" t="s">
        <v>3237</v>
      </c>
      <c r="J2122" t="str">
        <f t="shared" si="67"/>
        <v>I21.4, J96.01, N18.4, N17.9, I27.2, I13.0, I50.9, K50.90, I25.10, Z95.5, E53.8, Z66, E87.6, E83.42</v>
      </c>
      <c r="K2122" s="33" t="str">
        <f t="shared" si="66"/>
        <v/>
      </c>
    </row>
    <row r="2123" spans="1:11" x14ac:dyDescent="0.25">
      <c r="A2123" s="17" t="s">
        <v>651</v>
      </c>
      <c r="B2123" s="17" t="s">
        <v>652</v>
      </c>
      <c r="C2123" s="18">
        <v>42288</v>
      </c>
      <c r="D2123" s="18">
        <v>42293</v>
      </c>
      <c r="E2123" s="21">
        <v>5</v>
      </c>
      <c r="F2123" s="17" t="s">
        <v>3238</v>
      </c>
      <c r="G2123" s="17" t="s">
        <v>3239</v>
      </c>
      <c r="H2123" s="16">
        <v>15</v>
      </c>
      <c r="I2123" s="17" t="s">
        <v>3237</v>
      </c>
      <c r="J2123" t="str">
        <f t="shared" si="67"/>
        <v>I21.4, J96.01, N18.4, N17.9, I27.2, I13.0, I50.9, K50.90, I25.10, Z95.5, E53.8, Z66, E87.6, E83.42, E78.5</v>
      </c>
      <c r="K2123" s="33" t="str">
        <f t="shared" si="66"/>
        <v/>
      </c>
    </row>
    <row r="2124" spans="1:11" x14ac:dyDescent="0.25">
      <c r="A2124" s="17" t="s">
        <v>651</v>
      </c>
      <c r="B2124" s="17" t="s">
        <v>652</v>
      </c>
      <c r="C2124" s="18">
        <v>42288</v>
      </c>
      <c r="D2124" s="18">
        <v>42293</v>
      </c>
      <c r="E2124" s="21">
        <v>5</v>
      </c>
      <c r="F2124" s="17" t="s">
        <v>3460</v>
      </c>
      <c r="G2124" s="17" t="s">
        <v>3461</v>
      </c>
      <c r="H2124" s="16">
        <v>16</v>
      </c>
      <c r="I2124" s="17" t="s">
        <v>3237</v>
      </c>
      <c r="J2124" t="str">
        <f t="shared" si="67"/>
        <v>I21.4, J96.01, N18.4, N17.9, I27.2, I13.0, I50.9, K50.90, I25.10, Z95.5, E53.8, Z66, E87.6, E83.42, E78.5, Z90.49</v>
      </c>
      <c r="K2124" s="33" t="str">
        <f t="shared" si="66"/>
        <v/>
      </c>
    </row>
    <row r="2125" spans="1:11" x14ac:dyDescent="0.25">
      <c r="A2125" s="17" t="s">
        <v>651</v>
      </c>
      <c r="B2125" s="17" t="s">
        <v>652</v>
      </c>
      <c r="C2125" s="18">
        <v>42288</v>
      </c>
      <c r="D2125" s="18">
        <v>42293</v>
      </c>
      <c r="E2125" s="21">
        <v>5</v>
      </c>
      <c r="F2125" s="17" t="s">
        <v>3438</v>
      </c>
      <c r="G2125" s="17" t="s">
        <v>3439</v>
      </c>
      <c r="H2125" s="16">
        <v>17</v>
      </c>
      <c r="I2125" s="17" t="s">
        <v>13</v>
      </c>
      <c r="J2125" t="str">
        <f t="shared" si="67"/>
        <v>I21.4, J96.01, N18.4, N17.9, I27.2, I13.0, I50.9, K50.90, I25.10, Z95.5, E53.8, Z66, E87.6, E83.42, E78.5, Z90.49, Z93.2</v>
      </c>
      <c r="K2125" s="33" t="str">
        <f t="shared" si="66"/>
        <v/>
      </c>
    </row>
    <row r="2126" spans="1:11" x14ac:dyDescent="0.25">
      <c r="A2126" s="17" t="s">
        <v>651</v>
      </c>
      <c r="B2126" s="17" t="s">
        <v>652</v>
      </c>
      <c r="C2126" s="18">
        <v>42288</v>
      </c>
      <c r="D2126" s="18">
        <v>42293</v>
      </c>
      <c r="E2126" s="21">
        <v>5</v>
      </c>
      <c r="F2126" s="17" t="s">
        <v>3265</v>
      </c>
      <c r="G2126" s="17" t="s">
        <v>3266</v>
      </c>
      <c r="H2126" s="16">
        <v>18</v>
      </c>
      <c r="I2126" s="17" t="s">
        <v>13</v>
      </c>
      <c r="J2126" t="str">
        <f t="shared" si="67"/>
        <v>I21.4, J96.01, N18.4, N17.9, I27.2, I13.0, I50.9, K50.90, I25.10, Z95.5, E53.8, Z66, E87.6, E83.42, E78.5, Z90.49, Z93.2, Z87.891</v>
      </c>
      <c r="K2126" s="33" t="str">
        <f t="shared" si="66"/>
        <v/>
      </c>
    </row>
    <row r="2127" spans="1:11" x14ac:dyDescent="0.25">
      <c r="A2127" s="17" t="s">
        <v>651</v>
      </c>
      <c r="B2127" s="17" t="s">
        <v>652</v>
      </c>
      <c r="C2127" s="18">
        <v>42288</v>
      </c>
      <c r="D2127" s="18">
        <v>42293</v>
      </c>
      <c r="E2127" s="21">
        <v>5</v>
      </c>
      <c r="F2127" s="17" t="s">
        <v>3284</v>
      </c>
      <c r="G2127" s="17" t="s">
        <v>3285</v>
      </c>
      <c r="H2127" s="16">
        <v>19</v>
      </c>
      <c r="I2127" s="17" t="s">
        <v>13</v>
      </c>
      <c r="J2127" t="str">
        <f t="shared" si="67"/>
        <v>I21.4, J96.01, N18.4, N17.9, I27.2, I13.0, I50.9, K50.90, I25.10, Z95.5, E53.8, Z66, E87.6, E83.42, E78.5, Z90.49, Z93.2, Z87.891, I25.2</v>
      </c>
      <c r="K2127" s="33" t="str">
        <f t="shared" si="66"/>
        <v/>
      </c>
    </row>
    <row r="2128" spans="1:11" x14ac:dyDescent="0.25">
      <c r="A2128" s="17" t="s">
        <v>651</v>
      </c>
      <c r="B2128" s="17" t="s">
        <v>652</v>
      </c>
      <c r="C2128" s="18">
        <v>42288</v>
      </c>
      <c r="D2128" s="18">
        <v>42293</v>
      </c>
      <c r="E2128" s="21">
        <v>5</v>
      </c>
      <c r="F2128" s="17" t="s">
        <v>3288</v>
      </c>
      <c r="G2128" s="17" t="s">
        <v>3289</v>
      </c>
      <c r="H2128" s="16">
        <v>20</v>
      </c>
      <c r="I2128" s="17" t="s">
        <v>3237</v>
      </c>
      <c r="J2128" t="str">
        <f t="shared" si="67"/>
        <v>I21.4, J96.01, N18.4, N17.9, I27.2, I13.0, I50.9, K50.90, I25.10, Z95.5, E53.8, Z66, E87.6, E83.42, E78.5, Z90.49, Z93.2, Z87.891, I25.2, I34.0</v>
      </c>
      <c r="K2128" s="33" t="str">
        <f t="shared" si="66"/>
        <v>Last</v>
      </c>
    </row>
    <row r="2129" spans="1:11" x14ac:dyDescent="0.25">
      <c r="A2129" s="17" t="s">
        <v>655</v>
      </c>
      <c r="B2129" s="17" t="s">
        <v>656</v>
      </c>
      <c r="C2129" s="18">
        <v>42332</v>
      </c>
      <c r="D2129" s="18">
        <v>42340</v>
      </c>
      <c r="E2129" s="21">
        <v>8</v>
      </c>
      <c r="F2129" s="17" t="s">
        <v>657</v>
      </c>
      <c r="G2129" s="17" t="s">
        <v>658</v>
      </c>
      <c r="H2129" s="16">
        <v>1</v>
      </c>
      <c r="I2129" s="17" t="s">
        <v>3237</v>
      </c>
      <c r="J2129" t="str">
        <f t="shared" si="67"/>
        <v>M70.21</v>
      </c>
      <c r="K2129" s="33" t="str">
        <f t="shared" si="66"/>
        <v/>
      </c>
    </row>
    <row r="2130" spans="1:11" x14ac:dyDescent="0.25">
      <c r="A2130" s="17" t="s">
        <v>655</v>
      </c>
      <c r="B2130" s="17" t="s">
        <v>656</v>
      </c>
      <c r="C2130" s="18">
        <v>42332</v>
      </c>
      <c r="D2130" s="18">
        <v>42340</v>
      </c>
      <c r="E2130" s="21">
        <v>8</v>
      </c>
      <c r="F2130" s="17" t="s">
        <v>3382</v>
      </c>
      <c r="G2130" s="17" t="s">
        <v>3383</v>
      </c>
      <c r="H2130" s="16">
        <v>2</v>
      </c>
      <c r="I2130" s="17" t="s">
        <v>3237</v>
      </c>
      <c r="J2130" t="str">
        <f t="shared" si="67"/>
        <v>M70.21, J96.11</v>
      </c>
      <c r="K2130" s="33" t="str">
        <f t="shared" si="66"/>
        <v/>
      </c>
    </row>
    <row r="2131" spans="1:11" x14ac:dyDescent="0.25">
      <c r="A2131" s="17" t="s">
        <v>655</v>
      </c>
      <c r="B2131" s="17" t="s">
        <v>656</v>
      </c>
      <c r="C2131" s="18">
        <v>42332</v>
      </c>
      <c r="D2131" s="18">
        <v>42340</v>
      </c>
      <c r="E2131" s="21">
        <v>8</v>
      </c>
      <c r="F2131" s="17" t="s">
        <v>4154</v>
      </c>
      <c r="G2131" s="17" t="s">
        <v>4155</v>
      </c>
      <c r="H2131" s="16">
        <v>3</v>
      </c>
      <c r="I2131" s="17" t="s">
        <v>3237</v>
      </c>
      <c r="J2131" t="str">
        <f t="shared" si="67"/>
        <v>M70.21, J96.11, D68.61</v>
      </c>
      <c r="K2131" s="33" t="str">
        <f t="shared" si="66"/>
        <v/>
      </c>
    </row>
    <row r="2132" spans="1:11" x14ac:dyDescent="0.25">
      <c r="A2132" s="17" t="s">
        <v>655</v>
      </c>
      <c r="B2132" s="17" t="s">
        <v>656</v>
      </c>
      <c r="C2132" s="18">
        <v>42332</v>
      </c>
      <c r="D2132" s="18">
        <v>42340</v>
      </c>
      <c r="E2132" s="21">
        <v>8</v>
      </c>
      <c r="F2132" s="17" t="s">
        <v>4152</v>
      </c>
      <c r="G2132" s="17" t="s">
        <v>4153</v>
      </c>
      <c r="H2132" s="16">
        <v>4</v>
      </c>
      <c r="I2132" s="17" t="s">
        <v>3237</v>
      </c>
      <c r="J2132" t="str">
        <f t="shared" si="67"/>
        <v>M70.21, J96.11, D68.61, D68.2</v>
      </c>
      <c r="K2132" s="33" t="str">
        <f t="shared" si="66"/>
        <v/>
      </c>
    </row>
    <row r="2133" spans="1:11" x14ac:dyDescent="0.25">
      <c r="A2133" s="17" t="s">
        <v>655</v>
      </c>
      <c r="B2133" s="17" t="s">
        <v>656</v>
      </c>
      <c r="C2133" s="18">
        <v>42332</v>
      </c>
      <c r="D2133" s="18">
        <v>42340</v>
      </c>
      <c r="E2133" s="21">
        <v>8</v>
      </c>
      <c r="F2133" s="17" t="s">
        <v>4156</v>
      </c>
      <c r="G2133" s="17" t="s">
        <v>4157</v>
      </c>
      <c r="H2133" s="16">
        <v>5</v>
      </c>
      <c r="I2133" s="17" t="s">
        <v>3237</v>
      </c>
      <c r="J2133" t="str">
        <f t="shared" si="67"/>
        <v>M70.21, J96.11, D68.61, D68.2, E88.01</v>
      </c>
      <c r="K2133" s="33" t="str">
        <f t="shared" si="66"/>
        <v/>
      </c>
    </row>
    <row r="2134" spans="1:11" x14ac:dyDescent="0.25">
      <c r="A2134" s="17" t="s">
        <v>655</v>
      </c>
      <c r="B2134" s="17" t="s">
        <v>656</v>
      </c>
      <c r="C2134" s="18">
        <v>42332</v>
      </c>
      <c r="D2134" s="18">
        <v>42340</v>
      </c>
      <c r="E2134" s="21">
        <v>8</v>
      </c>
      <c r="F2134" s="17" t="s">
        <v>3802</v>
      </c>
      <c r="G2134" s="17" t="s">
        <v>3803</v>
      </c>
      <c r="H2134" s="16">
        <v>6</v>
      </c>
      <c r="I2134" s="17" t="s">
        <v>3237</v>
      </c>
      <c r="J2134" t="str">
        <f t="shared" si="67"/>
        <v>M70.21, J96.11, D68.61, D68.2, E88.01, K74.60</v>
      </c>
      <c r="K2134" s="33" t="str">
        <f t="shared" ref="K2134:K2197" si="68">IF(B2134&lt;&gt;B2135,"Last","")</f>
        <v/>
      </c>
    </row>
    <row r="2135" spans="1:11" x14ac:dyDescent="0.25">
      <c r="A2135" s="17" t="s">
        <v>655</v>
      </c>
      <c r="B2135" s="17" t="s">
        <v>656</v>
      </c>
      <c r="C2135" s="18">
        <v>42332</v>
      </c>
      <c r="D2135" s="18">
        <v>42340</v>
      </c>
      <c r="E2135" s="21">
        <v>8</v>
      </c>
      <c r="F2135" s="17" t="s">
        <v>4158</v>
      </c>
      <c r="G2135" s="17" t="s">
        <v>4159</v>
      </c>
      <c r="H2135" s="16">
        <v>7</v>
      </c>
      <c r="I2135" s="17" t="s">
        <v>3237</v>
      </c>
      <c r="J2135" t="str">
        <f t="shared" si="67"/>
        <v>M70.21, J96.11, D68.61, D68.2, E88.01, K74.60, F33.9</v>
      </c>
      <c r="K2135" s="33" t="str">
        <f t="shared" si="68"/>
        <v/>
      </c>
    </row>
    <row r="2136" spans="1:11" x14ac:dyDescent="0.25">
      <c r="A2136" s="17" t="s">
        <v>655</v>
      </c>
      <c r="B2136" s="17" t="s">
        <v>656</v>
      </c>
      <c r="C2136" s="18">
        <v>42332</v>
      </c>
      <c r="D2136" s="18">
        <v>42340</v>
      </c>
      <c r="E2136" s="21">
        <v>8</v>
      </c>
      <c r="F2136" s="17" t="s">
        <v>167</v>
      </c>
      <c r="G2136" s="17" t="s">
        <v>168</v>
      </c>
      <c r="H2136" s="16">
        <v>8</v>
      </c>
      <c r="I2136" s="17" t="s">
        <v>3237</v>
      </c>
      <c r="J2136" t="str">
        <f t="shared" si="67"/>
        <v>M70.21, J96.11, D68.61, D68.2, E88.01, K74.60, F33.9, L03.113</v>
      </c>
      <c r="K2136" s="33" t="str">
        <f t="shared" si="68"/>
        <v/>
      </c>
    </row>
    <row r="2137" spans="1:11" x14ac:dyDescent="0.25">
      <c r="A2137" s="17" t="s">
        <v>655</v>
      </c>
      <c r="B2137" s="17" t="s">
        <v>656</v>
      </c>
      <c r="C2137" s="18">
        <v>42332</v>
      </c>
      <c r="D2137" s="18">
        <v>42340</v>
      </c>
      <c r="E2137" s="21">
        <v>8</v>
      </c>
      <c r="F2137" s="17" t="s">
        <v>3267</v>
      </c>
      <c r="G2137" s="17" t="s">
        <v>3268</v>
      </c>
      <c r="H2137" s="16">
        <v>9</v>
      </c>
      <c r="I2137" s="17" t="s">
        <v>3237</v>
      </c>
      <c r="J2137" t="str">
        <f t="shared" si="67"/>
        <v>M70.21, J96.11, D68.61, D68.2, E88.01, K74.60, F33.9, L03.113, E11.9</v>
      </c>
      <c r="K2137" s="33" t="str">
        <f t="shared" si="68"/>
        <v/>
      </c>
    </row>
    <row r="2138" spans="1:11" x14ac:dyDescent="0.25">
      <c r="A2138" s="17" t="s">
        <v>655</v>
      </c>
      <c r="B2138" s="17" t="s">
        <v>656</v>
      </c>
      <c r="C2138" s="18">
        <v>42332</v>
      </c>
      <c r="D2138" s="18">
        <v>42340</v>
      </c>
      <c r="E2138" s="21">
        <v>8</v>
      </c>
      <c r="F2138" s="17" t="s">
        <v>1842</v>
      </c>
      <c r="G2138" s="17" t="s">
        <v>1843</v>
      </c>
      <c r="H2138" s="16">
        <v>10</v>
      </c>
      <c r="I2138" s="17" t="s">
        <v>3237</v>
      </c>
      <c r="J2138" t="str">
        <f t="shared" si="67"/>
        <v>M70.21, J96.11, D68.61, D68.2, E88.01, K74.60, F33.9, L03.113, E11.9, J44.9</v>
      </c>
      <c r="K2138" s="33" t="str">
        <f t="shared" si="68"/>
        <v/>
      </c>
    </row>
    <row r="2139" spans="1:11" x14ac:dyDescent="0.25">
      <c r="A2139" s="17" t="s">
        <v>655</v>
      </c>
      <c r="B2139" s="17" t="s">
        <v>656</v>
      </c>
      <c r="C2139" s="18">
        <v>42332</v>
      </c>
      <c r="D2139" s="18">
        <v>42340</v>
      </c>
      <c r="E2139" s="21">
        <v>8</v>
      </c>
      <c r="F2139" s="17" t="s">
        <v>594</v>
      </c>
      <c r="G2139" s="17" t="s">
        <v>595</v>
      </c>
      <c r="H2139" s="16">
        <v>11</v>
      </c>
      <c r="I2139" s="17" t="s">
        <v>3237</v>
      </c>
      <c r="J2139" t="str">
        <f t="shared" si="67"/>
        <v>M70.21, J96.11, D68.61, D68.2, E88.01, K74.60, F33.9, L03.113, E11.9, J44.9, I10</v>
      </c>
      <c r="K2139" s="33" t="str">
        <f t="shared" si="68"/>
        <v/>
      </c>
    </row>
    <row r="2140" spans="1:11" x14ac:dyDescent="0.25">
      <c r="A2140" s="17" t="s">
        <v>655</v>
      </c>
      <c r="B2140" s="17" t="s">
        <v>656</v>
      </c>
      <c r="C2140" s="18">
        <v>42332</v>
      </c>
      <c r="D2140" s="18">
        <v>42340</v>
      </c>
      <c r="E2140" s="21">
        <v>8</v>
      </c>
      <c r="F2140" s="17" t="s">
        <v>3589</v>
      </c>
      <c r="G2140" s="17" t="s">
        <v>3590</v>
      </c>
      <c r="H2140" s="16">
        <v>12</v>
      </c>
      <c r="I2140" s="17" t="s">
        <v>3237</v>
      </c>
      <c r="J2140" t="str">
        <f t="shared" si="67"/>
        <v>M70.21, J96.11, D68.61, D68.2, E88.01, K74.60, F33.9, L03.113, E11.9, J44.9, I10, B95.62</v>
      </c>
      <c r="K2140" s="33" t="str">
        <f t="shared" si="68"/>
        <v/>
      </c>
    </row>
    <row r="2141" spans="1:11" x14ac:dyDescent="0.25">
      <c r="A2141" s="17" t="s">
        <v>655</v>
      </c>
      <c r="B2141" s="17" t="s">
        <v>656</v>
      </c>
      <c r="C2141" s="18">
        <v>42332</v>
      </c>
      <c r="D2141" s="18">
        <v>42340</v>
      </c>
      <c r="E2141" s="21">
        <v>8</v>
      </c>
      <c r="F2141" s="17" t="s">
        <v>3388</v>
      </c>
      <c r="G2141" s="17" t="s">
        <v>3389</v>
      </c>
      <c r="H2141" s="16">
        <v>13</v>
      </c>
      <c r="I2141" s="17" t="s">
        <v>3237</v>
      </c>
      <c r="J2141" t="str">
        <f t="shared" si="67"/>
        <v>M70.21, J96.11, D68.61, D68.2, E88.01, K74.60, F33.9, L03.113, E11.9, J44.9, I10, B95.62, F41.9</v>
      </c>
      <c r="K2141" s="33" t="str">
        <f t="shared" si="68"/>
        <v/>
      </c>
    </row>
    <row r="2142" spans="1:11" x14ac:dyDescent="0.25">
      <c r="A2142" s="17" t="s">
        <v>655</v>
      </c>
      <c r="B2142" s="17" t="s">
        <v>656</v>
      </c>
      <c r="C2142" s="18">
        <v>42332</v>
      </c>
      <c r="D2142" s="18">
        <v>42340</v>
      </c>
      <c r="E2142" s="21">
        <v>8</v>
      </c>
      <c r="F2142" s="17" t="s">
        <v>3238</v>
      </c>
      <c r="G2142" s="17" t="s">
        <v>3239</v>
      </c>
      <c r="H2142" s="16">
        <v>14</v>
      </c>
      <c r="I2142" s="17" t="s">
        <v>3237</v>
      </c>
      <c r="J2142" t="str">
        <f t="shared" si="67"/>
        <v>M70.21, J96.11, D68.61, D68.2, E88.01, K74.60, F33.9, L03.113, E11.9, J44.9, I10, B95.62, F41.9, E78.5</v>
      </c>
      <c r="K2142" s="33" t="str">
        <f t="shared" si="68"/>
        <v/>
      </c>
    </row>
    <row r="2143" spans="1:11" x14ac:dyDescent="0.25">
      <c r="A2143" s="17" t="s">
        <v>655</v>
      </c>
      <c r="B2143" s="17" t="s">
        <v>656</v>
      </c>
      <c r="C2143" s="18">
        <v>42332</v>
      </c>
      <c r="D2143" s="18">
        <v>42340</v>
      </c>
      <c r="E2143" s="21">
        <v>8</v>
      </c>
      <c r="F2143" s="17" t="s">
        <v>3358</v>
      </c>
      <c r="G2143" s="17" t="s">
        <v>3359</v>
      </c>
      <c r="H2143" s="16">
        <v>15</v>
      </c>
      <c r="I2143" s="17" t="s">
        <v>13</v>
      </c>
      <c r="J2143" t="str">
        <f t="shared" si="67"/>
        <v>M70.21, J96.11, D68.61, D68.2, E88.01, K74.60, F33.9, L03.113, E11.9, J44.9, I10, B95.62, F41.9, E78.5, Z99.81</v>
      </c>
      <c r="K2143" s="33" t="str">
        <f t="shared" si="68"/>
        <v/>
      </c>
    </row>
    <row r="2144" spans="1:11" x14ac:dyDescent="0.25">
      <c r="A2144" s="17" t="s">
        <v>655</v>
      </c>
      <c r="B2144" s="17" t="s">
        <v>656</v>
      </c>
      <c r="C2144" s="18">
        <v>42332</v>
      </c>
      <c r="D2144" s="18">
        <v>42340</v>
      </c>
      <c r="E2144" s="21">
        <v>8</v>
      </c>
      <c r="F2144" s="17" t="s">
        <v>3348</v>
      </c>
      <c r="G2144" s="17" t="s">
        <v>3349</v>
      </c>
      <c r="H2144" s="16">
        <v>16</v>
      </c>
      <c r="I2144" s="17" t="s">
        <v>13</v>
      </c>
      <c r="J2144" t="str">
        <f t="shared" si="67"/>
        <v>M70.21, J96.11, D68.61, D68.2, E88.01, K74.60, F33.9, L03.113, E11.9, J44.9, I10, B95.62, F41.9, E78.5, Z99.81, Z88.8</v>
      </c>
      <c r="K2144" s="33" t="str">
        <f t="shared" si="68"/>
        <v/>
      </c>
    </row>
    <row r="2145" spans="1:11" x14ac:dyDescent="0.25">
      <c r="A2145" s="17" t="s">
        <v>655</v>
      </c>
      <c r="B2145" s="17" t="s">
        <v>656</v>
      </c>
      <c r="C2145" s="18">
        <v>42332</v>
      </c>
      <c r="D2145" s="18">
        <v>42340</v>
      </c>
      <c r="E2145" s="21">
        <v>8</v>
      </c>
      <c r="F2145" s="17" t="s">
        <v>3356</v>
      </c>
      <c r="G2145" s="17" t="s">
        <v>3357</v>
      </c>
      <c r="H2145" s="16">
        <v>17</v>
      </c>
      <c r="I2145" s="17" t="s">
        <v>13</v>
      </c>
      <c r="J2145" t="str">
        <f t="shared" si="67"/>
        <v>M70.21, J96.11, D68.61, D68.2, E88.01, K74.60, F33.9, L03.113, E11.9, J44.9, I10, B95.62, F41.9, E78.5, Z99.81, Z88.8, Z87.01</v>
      </c>
      <c r="K2145" s="33" t="str">
        <f t="shared" si="68"/>
        <v/>
      </c>
    </row>
    <row r="2146" spans="1:11" x14ac:dyDescent="0.25">
      <c r="A2146" s="17" t="s">
        <v>655</v>
      </c>
      <c r="B2146" s="17" t="s">
        <v>656</v>
      </c>
      <c r="C2146" s="18">
        <v>42332</v>
      </c>
      <c r="D2146" s="18">
        <v>42340</v>
      </c>
      <c r="E2146" s="21">
        <v>8</v>
      </c>
      <c r="F2146" s="17" t="s">
        <v>3583</v>
      </c>
      <c r="G2146" s="17" t="s">
        <v>3584</v>
      </c>
      <c r="H2146" s="16">
        <v>18</v>
      </c>
      <c r="I2146" s="17" t="s">
        <v>13</v>
      </c>
      <c r="J2146" t="str">
        <f t="shared" si="67"/>
        <v>M70.21, J96.11, D68.61, D68.2, E88.01, K74.60, F33.9, L03.113, E11.9, J44.9, I10, B95.62, F41.9, E78.5, Z99.81, Z88.8, Z87.01, Z86.718</v>
      </c>
      <c r="K2146" s="33" t="str">
        <f t="shared" si="68"/>
        <v/>
      </c>
    </row>
    <row r="2147" spans="1:11" x14ac:dyDescent="0.25">
      <c r="A2147" s="17" t="s">
        <v>655</v>
      </c>
      <c r="B2147" s="17" t="s">
        <v>656</v>
      </c>
      <c r="C2147" s="18">
        <v>42332</v>
      </c>
      <c r="D2147" s="18">
        <v>42340</v>
      </c>
      <c r="E2147" s="21">
        <v>8</v>
      </c>
      <c r="F2147" s="17" t="s">
        <v>3557</v>
      </c>
      <c r="G2147" s="17" t="s">
        <v>3558</v>
      </c>
      <c r="H2147" s="16">
        <v>19</v>
      </c>
      <c r="I2147" s="17" t="s">
        <v>13</v>
      </c>
      <c r="J2147" t="str">
        <f t="shared" si="67"/>
        <v>M70.21, J96.11, D68.61, D68.2, E88.01, K74.60, F33.9, L03.113, E11.9, J44.9, I10, B95.62, F41.9, E78.5, Z99.81, Z88.8, Z87.01, Z86.718, Z79.01</v>
      </c>
      <c r="K2147" s="33" t="str">
        <f t="shared" si="68"/>
        <v/>
      </c>
    </row>
    <row r="2148" spans="1:11" x14ac:dyDescent="0.25">
      <c r="A2148" s="17" t="s">
        <v>655</v>
      </c>
      <c r="B2148" s="17" t="s">
        <v>656</v>
      </c>
      <c r="C2148" s="18">
        <v>42332</v>
      </c>
      <c r="D2148" s="18">
        <v>42340</v>
      </c>
      <c r="E2148" s="21">
        <v>8</v>
      </c>
      <c r="F2148" s="17" t="s">
        <v>3752</v>
      </c>
      <c r="G2148" s="17" t="s">
        <v>3753</v>
      </c>
      <c r="H2148" s="16">
        <v>20</v>
      </c>
      <c r="I2148" s="17" t="s">
        <v>13</v>
      </c>
      <c r="J2148" t="str">
        <f t="shared" si="67"/>
        <v>M70.21, J96.11, D68.61, D68.2, E88.01, K74.60, F33.9, L03.113, E11.9, J44.9, I10, B95.62, F41.9, E78.5, Z99.81, Z88.8, Z87.01, Z86.718, Z79.01, Z86.711</v>
      </c>
      <c r="K2148" s="33" t="str">
        <f t="shared" si="68"/>
        <v>Last</v>
      </c>
    </row>
    <row r="2149" spans="1:11" x14ac:dyDescent="0.25">
      <c r="A2149" s="17" t="s">
        <v>661</v>
      </c>
      <c r="B2149" s="17" t="s">
        <v>662</v>
      </c>
      <c r="C2149" s="18">
        <v>42445</v>
      </c>
      <c r="D2149" s="18">
        <v>42451</v>
      </c>
      <c r="E2149" s="21">
        <v>6</v>
      </c>
      <c r="F2149" s="17" t="s">
        <v>663</v>
      </c>
      <c r="G2149" s="17" t="s">
        <v>664</v>
      </c>
      <c r="H2149" s="16">
        <v>1</v>
      </c>
      <c r="I2149" s="17" t="s">
        <v>3237</v>
      </c>
      <c r="J2149" t="str">
        <f t="shared" si="67"/>
        <v>K31.84</v>
      </c>
      <c r="K2149" s="33" t="str">
        <f t="shared" si="68"/>
        <v/>
      </c>
    </row>
    <row r="2150" spans="1:11" x14ac:dyDescent="0.25">
      <c r="A2150" s="17" t="s">
        <v>661</v>
      </c>
      <c r="B2150" s="17" t="s">
        <v>662</v>
      </c>
      <c r="C2150" s="18">
        <v>42445</v>
      </c>
      <c r="D2150" s="18">
        <v>42451</v>
      </c>
      <c r="E2150" s="21">
        <v>6</v>
      </c>
      <c r="F2150" s="17" t="s">
        <v>4162</v>
      </c>
      <c r="G2150" s="17" t="s">
        <v>4163</v>
      </c>
      <c r="H2150" s="16">
        <v>2</v>
      </c>
      <c r="I2150" s="17" t="s">
        <v>3237</v>
      </c>
      <c r="J2150" t="str">
        <f t="shared" si="67"/>
        <v>K31.84, E43</v>
      </c>
      <c r="K2150" s="33" t="str">
        <f t="shared" si="68"/>
        <v/>
      </c>
    </row>
    <row r="2151" spans="1:11" x14ac:dyDescent="0.25">
      <c r="A2151" s="17" t="s">
        <v>661</v>
      </c>
      <c r="B2151" s="17" t="s">
        <v>662</v>
      </c>
      <c r="C2151" s="18">
        <v>42445</v>
      </c>
      <c r="D2151" s="18">
        <v>42451</v>
      </c>
      <c r="E2151" s="21">
        <v>6</v>
      </c>
      <c r="F2151" s="17" t="s">
        <v>3273</v>
      </c>
      <c r="G2151" s="17" t="s">
        <v>3274</v>
      </c>
      <c r="H2151" s="16">
        <v>3</v>
      </c>
      <c r="I2151" s="17" t="s">
        <v>13</v>
      </c>
      <c r="J2151" t="str">
        <f t="shared" si="67"/>
        <v>K31.84, E43, I69.354</v>
      </c>
      <c r="K2151" s="33" t="str">
        <f t="shared" si="68"/>
        <v/>
      </c>
    </row>
    <row r="2152" spans="1:11" x14ac:dyDescent="0.25">
      <c r="A2152" s="17" t="s">
        <v>661</v>
      </c>
      <c r="B2152" s="17" t="s">
        <v>662</v>
      </c>
      <c r="C2152" s="18">
        <v>42445</v>
      </c>
      <c r="D2152" s="18">
        <v>42451</v>
      </c>
      <c r="E2152" s="21">
        <v>6</v>
      </c>
      <c r="F2152" s="17" t="s">
        <v>1066</v>
      </c>
      <c r="G2152" s="17" t="s">
        <v>1067</v>
      </c>
      <c r="H2152" s="16">
        <v>4</v>
      </c>
      <c r="I2152" s="17" t="s">
        <v>3331</v>
      </c>
      <c r="J2152" t="str">
        <f t="shared" si="67"/>
        <v>K31.84, E43, I69.354, D62</v>
      </c>
      <c r="K2152" s="33" t="str">
        <f t="shared" si="68"/>
        <v/>
      </c>
    </row>
    <row r="2153" spans="1:11" x14ac:dyDescent="0.25">
      <c r="A2153" s="17" t="s">
        <v>661</v>
      </c>
      <c r="B2153" s="17" t="s">
        <v>662</v>
      </c>
      <c r="C2153" s="18">
        <v>42445</v>
      </c>
      <c r="D2153" s="18">
        <v>42451</v>
      </c>
      <c r="E2153" s="21">
        <v>6</v>
      </c>
      <c r="F2153" s="17" t="s">
        <v>3605</v>
      </c>
      <c r="G2153" s="17" t="s">
        <v>3606</v>
      </c>
      <c r="H2153" s="16">
        <v>5</v>
      </c>
      <c r="I2153" s="17" t="s">
        <v>3331</v>
      </c>
      <c r="J2153" t="str">
        <f t="shared" si="67"/>
        <v>K31.84, E43, I69.354, D62, K94.23</v>
      </c>
      <c r="K2153" s="33" t="str">
        <f t="shared" si="68"/>
        <v/>
      </c>
    </row>
    <row r="2154" spans="1:11" x14ac:dyDescent="0.25">
      <c r="A2154" s="17" t="s">
        <v>661</v>
      </c>
      <c r="B2154" s="17" t="s">
        <v>662</v>
      </c>
      <c r="C2154" s="18">
        <v>42445</v>
      </c>
      <c r="D2154" s="18">
        <v>42451</v>
      </c>
      <c r="E2154" s="21">
        <v>6</v>
      </c>
      <c r="F2154" s="17" t="s">
        <v>3834</v>
      </c>
      <c r="G2154" s="17" t="s">
        <v>3835</v>
      </c>
      <c r="H2154" s="16">
        <v>6</v>
      </c>
      <c r="I2154" s="17" t="s">
        <v>13</v>
      </c>
      <c r="J2154" t="str">
        <f t="shared" si="67"/>
        <v>K31.84, E43, I69.354, D62, K94.23, Z68.1</v>
      </c>
      <c r="K2154" s="33" t="str">
        <f t="shared" si="68"/>
        <v/>
      </c>
    </row>
    <row r="2155" spans="1:11" x14ac:dyDescent="0.25">
      <c r="A2155" s="17" t="s">
        <v>661</v>
      </c>
      <c r="B2155" s="17" t="s">
        <v>662</v>
      </c>
      <c r="C2155" s="18">
        <v>42445</v>
      </c>
      <c r="D2155" s="18">
        <v>42451</v>
      </c>
      <c r="E2155" s="21">
        <v>6</v>
      </c>
      <c r="F2155" s="17" t="s">
        <v>1842</v>
      </c>
      <c r="G2155" s="17" t="s">
        <v>1843</v>
      </c>
      <c r="H2155" s="16">
        <v>7</v>
      </c>
      <c r="I2155" s="17" t="s">
        <v>3237</v>
      </c>
      <c r="J2155" t="str">
        <f t="shared" si="67"/>
        <v>K31.84, E43, I69.354, D62, K94.23, Z68.1, J44.9</v>
      </c>
      <c r="K2155" s="33" t="str">
        <f t="shared" si="68"/>
        <v/>
      </c>
    </row>
    <row r="2156" spans="1:11" x14ac:dyDescent="0.25">
      <c r="A2156" s="17" t="s">
        <v>661</v>
      </c>
      <c r="B2156" s="17" t="s">
        <v>662</v>
      </c>
      <c r="C2156" s="18">
        <v>42445</v>
      </c>
      <c r="D2156" s="18">
        <v>42451</v>
      </c>
      <c r="E2156" s="21">
        <v>6</v>
      </c>
      <c r="F2156" s="17" t="s">
        <v>4160</v>
      </c>
      <c r="G2156" s="17" t="s">
        <v>4161</v>
      </c>
      <c r="H2156" s="16">
        <v>8</v>
      </c>
      <c r="I2156" s="17" t="s">
        <v>3237</v>
      </c>
      <c r="J2156" t="str">
        <f t="shared" si="67"/>
        <v>K31.84, E43, I69.354, D62, K94.23, Z68.1, J44.9, D49.7</v>
      </c>
      <c r="K2156" s="33" t="str">
        <f t="shared" si="68"/>
        <v/>
      </c>
    </row>
    <row r="2157" spans="1:11" x14ac:dyDescent="0.25">
      <c r="A2157" s="17" t="s">
        <v>661</v>
      </c>
      <c r="B2157" s="17" t="s">
        <v>662</v>
      </c>
      <c r="C2157" s="18">
        <v>42445</v>
      </c>
      <c r="D2157" s="18">
        <v>42451</v>
      </c>
      <c r="E2157" s="21">
        <v>6</v>
      </c>
      <c r="F2157" s="17" t="s">
        <v>594</v>
      </c>
      <c r="G2157" s="17" t="s">
        <v>595</v>
      </c>
      <c r="H2157" s="16">
        <v>9</v>
      </c>
      <c r="I2157" s="17" t="s">
        <v>3237</v>
      </c>
      <c r="J2157" t="str">
        <f t="shared" si="67"/>
        <v>K31.84, E43, I69.354, D62, K94.23, Z68.1, J44.9, D49.7, I10</v>
      </c>
      <c r="K2157" s="33" t="str">
        <f t="shared" si="68"/>
        <v/>
      </c>
    </row>
    <row r="2158" spans="1:11" x14ac:dyDescent="0.25">
      <c r="A2158" s="17" t="s">
        <v>661</v>
      </c>
      <c r="B2158" s="17" t="s">
        <v>662</v>
      </c>
      <c r="C2158" s="18">
        <v>42445</v>
      </c>
      <c r="D2158" s="18">
        <v>42451</v>
      </c>
      <c r="E2158" s="21">
        <v>6</v>
      </c>
      <c r="F2158" s="17" t="s">
        <v>3235</v>
      </c>
      <c r="G2158" s="17" t="s">
        <v>3236</v>
      </c>
      <c r="H2158" s="16">
        <v>10</v>
      </c>
      <c r="I2158" s="17" t="s">
        <v>3237</v>
      </c>
      <c r="J2158" t="str">
        <f t="shared" si="67"/>
        <v>K31.84, E43, I69.354, D62, K94.23, Z68.1, J44.9, D49.7, I10, E03.9</v>
      </c>
      <c r="K2158" s="33" t="str">
        <f t="shared" si="68"/>
        <v/>
      </c>
    </row>
    <row r="2159" spans="1:11" x14ac:dyDescent="0.25">
      <c r="A2159" s="17" t="s">
        <v>661</v>
      </c>
      <c r="B2159" s="17" t="s">
        <v>662</v>
      </c>
      <c r="C2159" s="18">
        <v>42445</v>
      </c>
      <c r="D2159" s="18">
        <v>42451</v>
      </c>
      <c r="E2159" s="21">
        <v>6</v>
      </c>
      <c r="F2159" s="17" t="s">
        <v>3430</v>
      </c>
      <c r="G2159" s="17" t="s">
        <v>3431</v>
      </c>
      <c r="H2159" s="16">
        <v>11</v>
      </c>
      <c r="I2159" s="17" t="s">
        <v>3237</v>
      </c>
      <c r="J2159" t="str">
        <f t="shared" si="67"/>
        <v>K31.84, E43, I69.354, D62, K94.23, Z68.1, J44.9, D49.7, I10, E03.9, M79.7</v>
      </c>
      <c r="K2159" s="33" t="str">
        <f t="shared" si="68"/>
        <v/>
      </c>
    </row>
    <row r="2160" spans="1:11" x14ac:dyDescent="0.25">
      <c r="A2160" s="17" t="s">
        <v>661</v>
      </c>
      <c r="B2160" s="17" t="s">
        <v>662</v>
      </c>
      <c r="C2160" s="18">
        <v>42445</v>
      </c>
      <c r="D2160" s="18">
        <v>42451</v>
      </c>
      <c r="E2160" s="21">
        <v>6</v>
      </c>
      <c r="F2160" s="17" t="s">
        <v>3283</v>
      </c>
      <c r="G2160" s="17" t="s">
        <v>467</v>
      </c>
      <c r="H2160" s="16">
        <v>12</v>
      </c>
      <c r="I2160" s="17" t="s">
        <v>3237</v>
      </c>
      <c r="J2160" t="str">
        <f t="shared" si="67"/>
        <v>K31.84, E43, I69.354, D62, K94.23, Z68.1, J44.9, D49.7, I10, E03.9, M79.7, I25.10</v>
      </c>
      <c r="K2160" s="33" t="str">
        <f t="shared" si="68"/>
        <v/>
      </c>
    </row>
    <row r="2161" spans="1:11" x14ac:dyDescent="0.25">
      <c r="A2161" s="17" t="s">
        <v>661</v>
      </c>
      <c r="B2161" s="17" t="s">
        <v>662</v>
      </c>
      <c r="C2161" s="18">
        <v>42445</v>
      </c>
      <c r="D2161" s="18">
        <v>42451</v>
      </c>
      <c r="E2161" s="21">
        <v>6</v>
      </c>
      <c r="F2161" s="17" t="s">
        <v>3242</v>
      </c>
      <c r="G2161" s="17" t="s">
        <v>3243</v>
      </c>
      <c r="H2161" s="16">
        <v>13</v>
      </c>
      <c r="I2161" s="17" t="s">
        <v>3237</v>
      </c>
      <c r="J2161" t="str">
        <f t="shared" si="67"/>
        <v>K31.84, E43, I69.354, D62, K94.23, Z68.1, J44.9, D49.7, I10, E03.9, M79.7, I25.10, J45.909</v>
      </c>
      <c r="K2161" s="33" t="str">
        <f t="shared" si="68"/>
        <v/>
      </c>
    </row>
    <row r="2162" spans="1:11" x14ac:dyDescent="0.25">
      <c r="A2162" s="17" t="s">
        <v>661</v>
      </c>
      <c r="B2162" s="17" t="s">
        <v>662</v>
      </c>
      <c r="C2162" s="18">
        <v>42445</v>
      </c>
      <c r="D2162" s="18">
        <v>42451</v>
      </c>
      <c r="E2162" s="21">
        <v>6</v>
      </c>
      <c r="F2162" s="17" t="s">
        <v>3458</v>
      </c>
      <c r="G2162" s="17" t="s">
        <v>3459</v>
      </c>
      <c r="H2162" s="16">
        <v>14</v>
      </c>
      <c r="I2162" s="17" t="s">
        <v>13</v>
      </c>
      <c r="J2162" t="str">
        <f t="shared" si="67"/>
        <v>K31.84, E43, I69.354, D62, K94.23, Z68.1, J44.9, D49.7, I10, E03.9, M79.7, I25.10, J45.909, Z87.11</v>
      </c>
      <c r="K2162" s="33" t="str">
        <f t="shared" si="68"/>
        <v/>
      </c>
    </row>
    <row r="2163" spans="1:11" x14ac:dyDescent="0.25">
      <c r="A2163" s="17" t="s">
        <v>661</v>
      </c>
      <c r="B2163" s="17" t="s">
        <v>662</v>
      </c>
      <c r="C2163" s="18">
        <v>42445</v>
      </c>
      <c r="D2163" s="18">
        <v>42451</v>
      </c>
      <c r="E2163" s="21">
        <v>6</v>
      </c>
      <c r="F2163" s="17" t="s">
        <v>893</v>
      </c>
      <c r="G2163" s="17" t="s">
        <v>894</v>
      </c>
      <c r="H2163" s="16">
        <v>15</v>
      </c>
      <c r="I2163" s="17" t="s">
        <v>3237</v>
      </c>
      <c r="J2163" t="str">
        <f t="shared" si="67"/>
        <v>K31.84, E43, I69.354, D62, K94.23, Z68.1, J44.9, D49.7, I10, E03.9, M79.7, I25.10, J45.909, Z87.11, D50.9</v>
      </c>
      <c r="K2163" s="33" t="str">
        <f t="shared" si="68"/>
        <v/>
      </c>
    </row>
    <row r="2164" spans="1:11" x14ac:dyDescent="0.25">
      <c r="A2164" s="17" t="s">
        <v>661</v>
      </c>
      <c r="B2164" s="17" t="s">
        <v>662</v>
      </c>
      <c r="C2164" s="18">
        <v>42445</v>
      </c>
      <c r="D2164" s="18">
        <v>42451</v>
      </c>
      <c r="E2164" s="21">
        <v>6</v>
      </c>
      <c r="F2164" s="17" t="s">
        <v>3418</v>
      </c>
      <c r="G2164" s="17" t="s">
        <v>3419</v>
      </c>
      <c r="H2164" s="16">
        <v>16</v>
      </c>
      <c r="I2164" s="17" t="s">
        <v>3237</v>
      </c>
      <c r="J2164" t="str">
        <f t="shared" si="67"/>
        <v>K31.84, E43, I69.354, D62, K94.23, Z68.1, J44.9, D49.7, I10, E03.9, M79.7, I25.10, J45.909, Z87.11, D50.9, G89.29</v>
      </c>
      <c r="K2164" s="33" t="str">
        <f t="shared" si="68"/>
        <v/>
      </c>
    </row>
    <row r="2165" spans="1:11" x14ac:dyDescent="0.25">
      <c r="A2165" s="17" t="s">
        <v>661</v>
      </c>
      <c r="B2165" s="17" t="s">
        <v>662</v>
      </c>
      <c r="C2165" s="18">
        <v>42445</v>
      </c>
      <c r="D2165" s="18">
        <v>42451</v>
      </c>
      <c r="E2165" s="21">
        <v>6</v>
      </c>
      <c r="F2165" s="17" t="s">
        <v>286</v>
      </c>
      <c r="G2165" s="17" t="s">
        <v>287</v>
      </c>
      <c r="H2165" s="16">
        <v>17</v>
      </c>
      <c r="I2165" s="17" t="s">
        <v>3237</v>
      </c>
      <c r="J2165" t="str">
        <f t="shared" si="67"/>
        <v>K31.84, E43, I69.354, D62, K94.23, Z68.1, J44.9, D49.7, I10, E03.9, M79.7, I25.10, J45.909, Z87.11, D50.9, G89.29, K21.9</v>
      </c>
      <c r="K2165" s="33" t="str">
        <f t="shared" si="68"/>
        <v/>
      </c>
    </row>
    <row r="2166" spans="1:11" x14ac:dyDescent="0.25">
      <c r="A2166" s="17" t="s">
        <v>661</v>
      </c>
      <c r="B2166" s="17" t="s">
        <v>662</v>
      </c>
      <c r="C2166" s="18">
        <v>42445</v>
      </c>
      <c r="D2166" s="18">
        <v>42451</v>
      </c>
      <c r="E2166" s="21">
        <v>6</v>
      </c>
      <c r="F2166" s="17" t="s">
        <v>128</v>
      </c>
      <c r="G2166" s="17" t="s">
        <v>129</v>
      </c>
      <c r="H2166" s="16">
        <v>18</v>
      </c>
      <c r="I2166" s="17" t="s">
        <v>3237</v>
      </c>
      <c r="J2166" t="str">
        <f t="shared" si="67"/>
        <v>K31.84, E43, I69.354, D62, K94.23, Z68.1, J44.9, D49.7, I10, E03.9, M79.7, I25.10, J45.909, Z87.11, D50.9, G89.29, K21.9, K29.70</v>
      </c>
      <c r="K2166" s="33" t="str">
        <f t="shared" si="68"/>
        <v/>
      </c>
    </row>
    <row r="2167" spans="1:11" x14ac:dyDescent="0.25">
      <c r="A2167" s="17" t="s">
        <v>661</v>
      </c>
      <c r="B2167" s="17" t="s">
        <v>662</v>
      </c>
      <c r="C2167" s="18">
        <v>42445</v>
      </c>
      <c r="D2167" s="18">
        <v>42451</v>
      </c>
      <c r="E2167" s="21">
        <v>6</v>
      </c>
      <c r="F2167" s="17" t="s">
        <v>3444</v>
      </c>
      <c r="G2167" s="17" t="s">
        <v>3445</v>
      </c>
      <c r="H2167" s="16">
        <v>19</v>
      </c>
      <c r="I2167" s="17" t="s">
        <v>3237</v>
      </c>
      <c r="J2167" t="str">
        <f t="shared" si="67"/>
        <v>K31.84, E43, I69.354, D62, K94.23, Z68.1, J44.9, D49.7, I10, E03.9, M79.7, I25.10, J45.909, Z87.11, D50.9, G89.29, K21.9, K29.70, K29.80</v>
      </c>
      <c r="K2167" s="33" t="str">
        <f t="shared" si="68"/>
        <v/>
      </c>
    </row>
    <row r="2168" spans="1:11" x14ac:dyDescent="0.25">
      <c r="A2168" s="17" t="s">
        <v>661</v>
      </c>
      <c r="B2168" s="17" t="s">
        <v>662</v>
      </c>
      <c r="C2168" s="18">
        <v>42445</v>
      </c>
      <c r="D2168" s="18">
        <v>42451</v>
      </c>
      <c r="E2168" s="21">
        <v>6</v>
      </c>
      <c r="F2168" s="17" t="s">
        <v>4164</v>
      </c>
      <c r="G2168" s="17" t="s">
        <v>4165</v>
      </c>
      <c r="H2168" s="16">
        <v>20</v>
      </c>
      <c r="I2168" s="17" t="s">
        <v>3237</v>
      </c>
      <c r="J2168" t="str">
        <f t="shared" si="67"/>
        <v>K31.84, E43, I69.354, D62, K94.23, Z68.1, J44.9, D49.7, I10, E03.9, M79.7, I25.10, J45.909, Z87.11, D50.9, G89.29, K21.9, K29.70, K29.80, F45.0</v>
      </c>
      <c r="K2168" s="33" t="str">
        <f t="shared" si="68"/>
        <v/>
      </c>
    </row>
    <row r="2169" spans="1:11" x14ac:dyDescent="0.25">
      <c r="A2169" s="17" t="s">
        <v>661</v>
      </c>
      <c r="B2169" s="17" t="s">
        <v>662</v>
      </c>
      <c r="C2169" s="18">
        <v>42445</v>
      </c>
      <c r="D2169" s="18">
        <v>42451</v>
      </c>
      <c r="E2169" s="21">
        <v>6</v>
      </c>
      <c r="F2169" s="17" t="s">
        <v>3553</v>
      </c>
      <c r="G2169" s="17" t="s">
        <v>3554</v>
      </c>
      <c r="H2169" s="16">
        <v>21</v>
      </c>
      <c r="I2169" s="17" t="s">
        <v>3237</v>
      </c>
      <c r="J2169" t="str">
        <f t="shared" si="67"/>
        <v>K31.84, E43, I69.354, D62, K94.23, Z68.1, J44.9, D49.7, I10, E03.9, M79.7, I25.10, J45.909, Z87.11, D50.9, G89.29, K21.9, K29.70, K29.80, F45.0, M54.9</v>
      </c>
      <c r="K2169" s="33" t="str">
        <f t="shared" si="68"/>
        <v/>
      </c>
    </row>
    <row r="2170" spans="1:11" x14ac:dyDescent="0.25">
      <c r="A2170" s="17" t="s">
        <v>661</v>
      </c>
      <c r="B2170" s="17" t="s">
        <v>662</v>
      </c>
      <c r="C2170" s="18">
        <v>42445</v>
      </c>
      <c r="D2170" s="18">
        <v>42451</v>
      </c>
      <c r="E2170" s="21">
        <v>6</v>
      </c>
      <c r="F2170" s="17" t="s">
        <v>4166</v>
      </c>
      <c r="G2170" s="17" t="s">
        <v>4167</v>
      </c>
      <c r="H2170" s="16">
        <v>22</v>
      </c>
      <c r="I2170" s="17" t="s">
        <v>3237</v>
      </c>
      <c r="J2170" t="str">
        <f t="shared" si="67"/>
        <v>K31.84, E43, I69.354, D62, K94.23, Z68.1, J44.9, D49.7, I10, E03.9, M79.7, I25.10, J45.909, Z87.11, D50.9, G89.29, K21.9, K29.70, K29.80, F45.0, M54.9, M47.9</v>
      </c>
      <c r="K2170" s="33" t="str">
        <f t="shared" si="68"/>
        <v/>
      </c>
    </row>
    <row r="2171" spans="1:11" x14ac:dyDescent="0.25">
      <c r="A2171" s="17" t="s">
        <v>661</v>
      </c>
      <c r="B2171" s="17" t="s">
        <v>662</v>
      </c>
      <c r="C2171" s="18">
        <v>42445</v>
      </c>
      <c r="D2171" s="18">
        <v>42451</v>
      </c>
      <c r="E2171" s="21">
        <v>6</v>
      </c>
      <c r="F2171" s="17" t="s">
        <v>3388</v>
      </c>
      <c r="G2171" s="17" t="s">
        <v>3389</v>
      </c>
      <c r="H2171" s="16">
        <v>23</v>
      </c>
      <c r="I2171" s="17" t="s">
        <v>3237</v>
      </c>
      <c r="J2171" t="str">
        <f t="shared" si="67"/>
        <v>K31.84, E43, I69.354, D62, K94.23, Z68.1, J44.9, D49.7, I10, E03.9, M79.7, I25.10, J45.909, Z87.11, D50.9, G89.29, K21.9, K29.70, K29.80, F45.0, M54.9, M47.9, F41.9</v>
      </c>
      <c r="K2171" s="33" t="str">
        <f t="shared" si="68"/>
        <v/>
      </c>
    </row>
    <row r="2172" spans="1:11" x14ac:dyDescent="0.25">
      <c r="A2172" s="17" t="s">
        <v>661</v>
      </c>
      <c r="B2172" s="17" t="s">
        <v>662</v>
      </c>
      <c r="C2172" s="18">
        <v>42445</v>
      </c>
      <c r="D2172" s="18">
        <v>42451</v>
      </c>
      <c r="E2172" s="21">
        <v>6</v>
      </c>
      <c r="F2172" s="17" t="s">
        <v>3671</v>
      </c>
      <c r="G2172" s="17" t="s">
        <v>3672</v>
      </c>
      <c r="H2172" s="16">
        <v>24</v>
      </c>
      <c r="I2172" s="17" t="s">
        <v>3237</v>
      </c>
      <c r="J2172" t="str">
        <f t="shared" si="67"/>
        <v>K31.84, E43, I69.354, D62, K94.23, Z68.1, J44.9, D49.7, I10, E03.9, M79.7, I25.10, J45.909, Z87.11, D50.9, G89.29, K21.9, K29.70, K29.80, F45.0, M54.9, M47.9, F41.9, R19.7</v>
      </c>
      <c r="K2172" s="33" t="str">
        <f t="shared" si="68"/>
        <v/>
      </c>
    </row>
    <row r="2173" spans="1:11" x14ac:dyDescent="0.25">
      <c r="A2173" s="17" t="s">
        <v>661</v>
      </c>
      <c r="B2173" s="17" t="s">
        <v>662</v>
      </c>
      <c r="C2173" s="18">
        <v>42445</v>
      </c>
      <c r="D2173" s="18">
        <v>42451</v>
      </c>
      <c r="E2173" s="21">
        <v>6</v>
      </c>
      <c r="F2173" s="17" t="s">
        <v>3546</v>
      </c>
      <c r="G2173" s="17" t="s">
        <v>3547</v>
      </c>
      <c r="H2173" s="16">
        <v>25</v>
      </c>
      <c r="I2173" s="17" t="s">
        <v>3237</v>
      </c>
      <c r="J2173" t="str">
        <f t="shared" si="67"/>
        <v>K31.84, E43, I69.354, D62, K94.23, Z68.1, J44.9, D49.7, I10, E03.9, M79.7, I25.10, J45.909, Z87.11, D50.9, G89.29, K21.9, K29.70, K29.80, F45.0, M54.9, M47.9, F41.9, R19.7, G43.909</v>
      </c>
      <c r="K2173" s="33" t="str">
        <f t="shared" si="68"/>
        <v/>
      </c>
    </row>
    <row r="2174" spans="1:11" x14ac:dyDescent="0.25">
      <c r="A2174" s="17" t="s">
        <v>661</v>
      </c>
      <c r="B2174" s="17" t="s">
        <v>662</v>
      </c>
      <c r="C2174" s="18">
        <v>42445</v>
      </c>
      <c r="D2174" s="18">
        <v>42451</v>
      </c>
      <c r="E2174" s="21">
        <v>6</v>
      </c>
      <c r="F2174" s="17" t="s">
        <v>3954</v>
      </c>
      <c r="G2174" s="17" t="s">
        <v>3955</v>
      </c>
      <c r="H2174" s="16">
        <v>26</v>
      </c>
      <c r="I2174" s="17" t="s">
        <v>3237</v>
      </c>
      <c r="J2174" t="str">
        <f t="shared" si="67"/>
        <v>K31.84, E43, I69.354, D62, K94.23, Z68.1, J44.9, D49.7, I10, E03.9, M79.7, I25.10, J45.909, Z87.11, D50.9, G89.29, K21.9, K29.70, K29.80, F45.0, M54.9, M47.9, F41.9, R19.7, G43.909, K31.9</v>
      </c>
      <c r="K2174" s="33" t="str">
        <f t="shared" si="68"/>
        <v>Last</v>
      </c>
    </row>
    <row r="2175" spans="1:11" x14ac:dyDescent="0.25">
      <c r="A2175" s="17" t="s">
        <v>667</v>
      </c>
      <c r="B2175" s="17" t="s">
        <v>668</v>
      </c>
      <c r="C2175" s="18">
        <v>42332</v>
      </c>
      <c r="D2175" s="18">
        <v>42339</v>
      </c>
      <c r="E2175" s="21">
        <v>7</v>
      </c>
      <c r="F2175" s="17" t="s">
        <v>669</v>
      </c>
      <c r="G2175" s="17" t="s">
        <v>670</v>
      </c>
      <c r="H2175" s="16">
        <v>1</v>
      </c>
      <c r="I2175" s="17" t="s">
        <v>3237</v>
      </c>
      <c r="J2175" t="str">
        <f t="shared" si="67"/>
        <v>C15.4</v>
      </c>
      <c r="K2175" s="33" t="str">
        <f t="shared" si="68"/>
        <v/>
      </c>
    </row>
    <row r="2176" spans="1:11" x14ac:dyDescent="0.25">
      <c r="A2176" s="17" t="s">
        <v>667</v>
      </c>
      <c r="B2176" s="17" t="s">
        <v>668</v>
      </c>
      <c r="C2176" s="18">
        <v>42332</v>
      </c>
      <c r="D2176" s="18">
        <v>42339</v>
      </c>
      <c r="E2176" s="21">
        <v>7</v>
      </c>
      <c r="F2176" s="17" t="s">
        <v>3832</v>
      </c>
      <c r="G2176" s="17" t="s">
        <v>3833</v>
      </c>
      <c r="H2176" s="16">
        <v>2</v>
      </c>
      <c r="I2176" s="17" t="s">
        <v>3237</v>
      </c>
      <c r="J2176" t="str">
        <f t="shared" si="67"/>
        <v>C15.4, R64</v>
      </c>
      <c r="K2176" s="33" t="str">
        <f t="shared" si="68"/>
        <v/>
      </c>
    </row>
    <row r="2177" spans="1:11" x14ac:dyDescent="0.25">
      <c r="A2177" s="17" t="s">
        <v>667</v>
      </c>
      <c r="B2177" s="17" t="s">
        <v>668</v>
      </c>
      <c r="C2177" s="18">
        <v>42332</v>
      </c>
      <c r="D2177" s="18">
        <v>42339</v>
      </c>
      <c r="E2177" s="21">
        <v>7</v>
      </c>
      <c r="F2177" s="17" t="s">
        <v>3255</v>
      </c>
      <c r="G2177" s="17" t="s">
        <v>3256</v>
      </c>
      <c r="H2177" s="16">
        <v>3</v>
      </c>
      <c r="I2177" s="17" t="s">
        <v>3237</v>
      </c>
      <c r="J2177" t="str">
        <f t="shared" si="67"/>
        <v>C15.4, R64, R13.10</v>
      </c>
      <c r="K2177" s="33" t="str">
        <f t="shared" si="68"/>
        <v/>
      </c>
    </row>
    <row r="2178" spans="1:11" x14ac:dyDescent="0.25">
      <c r="A2178" s="17" t="s">
        <v>667</v>
      </c>
      <c r="B2178" s="17" t="s">
        <v>668</v>
      </c>
      <c r="C2178" s="18">
        <v>42332</v>
      </c>
      <c r="D2178" s="18">
        <v>42339</v>
      </c>
      <c r="E2178" s="21">
        <v>7</v>
      </c>
      <c r="F2178" s="17" t="s">
        <v>31</v>
      </c>
      <c r="G2178" s="17" t="s">
        <v>32</v>
      </c>
      <c r="H2178" s="16">
        <v>4</v>
      </c>
      <c r="I2178" s="17" t="s">
        <v>3237</v>
      </c>
      <c r="J2178" t="str">
        <f t="shared" si="67"/>
        <v>C15.4, R64, R13.10, K22.2</v>
      </c>
      <c r="K2178" s="33" t="str">
        <f t="shared" si="68"/>
        <v/>
      </c>
    </row>
    <row r="2179" spans="1:11" x14ac:dyDescent="0.25">
      <c r="A2179" s="17" t="s">
        <v>667</v>
      </c>
      <c r="B2179" s="17" t="s">
        <v>668</v>
      </c>
      <c r="C2179" s="18">
        <v>42332</v>
      </c>
      <c r="D2179" s="18">
        <v>42339</v>
      </c>
      <c r="E2179" s="21">
        <v>7</v>
      </c>
      <c r="F2179" s="17" t="s">
        <v>3816</v>
      </c>
      <c r="G2179" s="17" t="s">
        <v>3817</v>
      </c>
      <c r="H2179" s="16">
        <v>5</v>
      </c>
      <c r="I2179" s="17" t="s">
        <v>3237</v>
      </c>
      <c r="J2179" t="str">
        <f t="shared" si="67"/>
        <v>C15.4, R64, R13.10, K22.2, K22.10</v>
      </c>
      <c r="K2179" s="33" t="str">
        <f t="shared" si="68"/>
        <v/>
      </c>
    </row>
    <row r="2180" spans="1:11" x14ac:dyDescent="0.25">
      <c r="A2180" s="17" t="s">
        <v>667</v>
      </c>
      <c r="B2180" s="17" t="s">
        <v>668</v>
      </c>
      <c r="C2180" s="18">
        <v>42332</v>
      </c>
      <c r="D2180" s="18">
        <v>42339</v>
      </c>
      <c r="E2180" s="21">
        <v>7</v>
      </c>
      <c r="F2180" s="17" t="s">
        <v>3259</v>
      </c>
      <c r="G2180" s="17" t="s">
        <v>3260</v>
      </c>
      <c r="H2180" s="16">
        <v>6</v>
      </c>
      <c r="I2180" s="17" t="s">
        <v>3237</v>
      </c>
      <c r="J2180" t="str">
        <f t="shared" si="67"/>
        <v>C15.4, R64, R13.10, K22.2, K22.10, R63.4</v>
      </c>
      <c r="K2180" s="33" t="str">
        <f t="shared" si="68"/>
        <v/>
      </c>
    </row>
    <row r="2181" spans="1:11" x14ac:dyDescent="0.25">
      <c r="A2181" s="17" t="s">
        <v>667</v>
      </c>
      <c r="B2181" s="17" t="s">
        <v>668</v>
      </c>
      <c r="C2181" s="18">
        <v>42332</v>
      </c>
      <c r="D2181" s="18">
        <v>42339</v>
      </c>
      <c r="E2181" s="21">
        <v>7</v>
      </c>
      <c r="F2181" s="17" t="s">
        <v>893</v>
      </c>
      <c r="G2181" s="17" t="s">
        <v>894</v>
      </c>
      <c r="H2181" s="16">
        <v>7</v>
      </c>
      <c r="I2181" s="17" t="s">
        <v>3237</v>
      </c>
      <c r="J2181" t="str">
        <f t="shared" si="67"/>
        <v>C15.4, R64, R13.10, K22.2, K22.10, R63.4, D50.9</v>
      </c>
      <c r="K2181" s="33" t="str">
        <f t="shared" si="68"/>
        <v/>
      </c>
    </row>
    <row r="2182" spans="1:11" x14ac:dyDescent="0.25">
      <c r="A2182" s="17" t="s">
        <v>667</v>
      </c>
      <c r="B2182" s="17" t="s">
        <v>668</v>
      </c>
      <c r="C2182" s="18">
        <v>42332</v>
      </c>
      <c r="D2182" s="18">
        <v>42339</v>
      </c>
      <c r="E2182" s="21">
        <v>7</v>
      </c>
      <c r="F2182" s="17" t="s">
        <v>3248</v>
      </c>
      <c r="G2182" s="17" t="s">
        <v>3249</v>
      </c>
      <c r="H2182" s="16">
        <v>8</v>
      </c>
      <c r="I2182" s="17" t="s">
        <v>3237</v>
      </c>
      <c r="J2182" t="str">
        <f t="shared" ref="J2182:J2245" si="69">IF(B2182=B2181,J2181&amp;", "&amp;F2182,F2182)</f>
        <v>C15.4, R64, R13.10, K22.2, K22.10, R63.4, D50.9, K44.9</v>
      </c>
      <c r="K2182" s="33" t="str">
        <f t="shared" si="68"/>
        <v/>
      </c>
    </row>
    <row r="2183" spans="1:11" x14ac:dyDescent="0.25">
      <c r="A2183" s="17" t="s">
        <v>667</v>
      </c>
      <c r="B2183" s="17" t="s">
        <v>668</v>
      </c>
      <c r="C2183" s="18">
        <v>42332</v>
      </c>
      <c r="D2183" s="18">
        <v>42339</v>
      </c>
      <c r="E2183" s="21">
        <v>7</v>
      </c>
      <c r="F2183" s="17" t="s">
        <v>3526</v>
      </c>
      <c r="G2183" s="17" t="s">
        <v>3527</v>
      </c>
      <c r="H2183" s="16">
        <v>9</v>
      </c>
      <c r="I2183" s="17" t="s">
        <v>13</v>
      </c>
      <c r="J2183" t="str">
        <f t="shared" si="69"/>
        <v>C15.4, R64, R13.10, K22.2, K22.10, R63.4, D50.9, K44.9, Z72.0</v>
      </c>
      <c r="K2183" s="33" t="str">
        <f t="shared" si="68"/>
        <v/>
      </c>
    </row>
    <row r="2184" spans="1:11" x14ac:dyDescent="0.25">
      <c r="A2184" s="17" t="s">
        <v>667</v>
      </c>
      <c r="B2184" s="17" t="s">
        <v>668</v>
      </c>
      <c r="C2184" s="18">
        <v>42332</v>
      </c>
      <c r="D2184" s="18">
        <v>42339</v>
      </c>
      <c r="E2184" s="21">
        <v>7</v>
      </c>
      <c r="F2184" s="17" t="s">
        <v>4168</v>
      </c>
      <c r="G2184" s="17" t="s">
        <v>4169</v>
      </c>
      <c r="H2184" s="16">
        <v>10</v>
      </c>
      <c r="I2184" s="17" t="s">
        <v>13</v>
      </c>
      <c r="J2184" t="str">
        <f t="shared" si="69"/>
        <v>C15.4, R64, R13.10, K22.2, K22.10, R63.4, D50.9, K44.9, Z72.0, Z68.21</v>
      </c>
      <c r="K2184" s="33" t="str">
        <f t="shared" si="68"/>
        <v>Last</v>
      </c>
    </row>
    <row r="2185" spans="1:11" x14ac:dyDescent="0.25">
      <c r="A2185" s="17" t="s">
        <v>673</v>
      </c>
      <c r="B2185" s="17" t="s">
        <v>674</v>
      </c>
      <c r="C2185" s="18">
        <v>42314</v>
      </c>
      <c r="D2185" s="18">
        <v>42322</v>
      </c>
      <c r="E2185" s="21">
        <v>8</v>
      </c>
      <c r="F2185" s="17" t="s">
        <v>675</v>
      </c>
      <c r="G2185" s="17" t="s">
        <v>676</v>
      </c>
      <c r="H2185" s="16">
        <v>1</v>
      </c>
      <c r="I2185" s="17" t="s">
        <v>3237</v>
      </c>
      <c r="J2185" t="str">
        <f t="shared" si="69"/>
        <v>N76.4</v>
      </c>
      <c r="K2185" s="33" t="str">
        <f t="shared" si="68"/>
        <v/>
      </c>
    </row>
    <row r="2186" spans="1:11" x14ac:dyDescent="0.25">
      <c r="A2186" s="17" t="s">
        <v>673</v>
      </c>
      <c r="B2186" s="17" t="s">
        <v>674</v>
      </c>
      <c r="C2186" s="18">
        <v>42314</v>
      </c>
      <c r="D2186" s="18">
        <v>42322</v>
      </c>
      <c r="E2186" s="21">
        <v>8</v>
      </c>
      <c r="F2186" s="17" t="s">
        <v>1638</v>
      </c>
      <c r="G2186" s="17" t="s">
        <v>1639</v>
      </c>
      <c r="H2186" s="16">
        <v>2</v>
      </c>
      <c r="I2186" s="17" t="s">
        <v>3237</v>
      </c>
      <c r="J2186" t="str">
        <f t="shared" si="69"/>
        <v>N76.4, N39.0</v>
      </c>
      <c r="K2186" s="33" t="str">
        <f t="shared" si="68"/>
        <v/>
      </c>
    </row>
    <row r="2187" spans="1:11" x14ac:dyDescent="0.25">
      <c r="A2187" s="17" t="s">
        <v>673</v>
      </c>
      <c r="B2187" s="17" t="s">
        <v>674</v>
      </c>
      <c r="C2187" s="18">
        <v>42314</v>
      </c>
      <c r="D2187" s="18">
        <v>42322</v>
      </c>
      <c r="E2187" s="21">
        <v>8</v>
      </c>
      <c r="F2187" s="17" t="s">
        <v>3372</v>
      </c>
      <c r="G2187" s="17" t="s">
        <v>3373</v>
      </c>
      <c r="H2187" s="16">
        <v>3</v>
      </c>
      <c r="I2187" s="17" t="s">
        <v>3237</v>
      </c>
      <c r="J2187" t="str">
        <f t="shared" si="69"/>
        <v>N76.4, N39.0, E87.70</v>
      </c>
      <c r="K2187" s="33" t="str">
        <f t="shared" si="68"/>
        <v/>
      </c>
    </row>
    <row r="2188" spans="1:11" x14ac:dyDescent="0.25">
      <c r="A2188" s="17" t="s">
        <v>673</v>
      </c>
      <c r="B2188" s="17" t="s">
        <v>674</v>
      </c>
      <c r="C2188" s="18">
        <v>42314</v>
      </c>
      <c r="D2188" s="18">
        <v>42322</v>
      </c>
      <c r="E2188" s="21">
        <v>8</v>
      </c>
      <c r="F2188" s="17" t="s">
        <v>3488</v>
      </c>
      <c r="G2188" s="17" t="s">
        <v>3489</v>
      </c>
      <c r="H2188" s="16">
        <v>4</v>
      </c>
      <c r="I2188" s="17" t="s">
        <v>13</v>
      </c>
      <c r="J2188" t="str">
        <f t="shared" si="69"/>
        <v>N76.4, N39.0, E87.70, Z68.42</v>
      </c>
      <c r="K2188" s="33" t="str">
        <f t="shared" si="68"/>
        <v/>
      </c>
    </row>
    <row r="2189" spans="1:11" x14ac:dyDescent="0.25">
      <c r="A2189" s="17" t="s">
        <v>673</v>
      </c>
      <c r="B2189" s="17" t="s">
        <v>674</v>
      </c>
      <c r="C2189" s="18">
        <v>42314</v>
      </c>
      <c r="D2189" s="18">
        <v>42322</v>
      </c>
      <c r="E2189" s="21">
        <v>8</v>
      </c>
      <c r="F2189" s="17" t="s">
        <v>4170</v>
      </c>
      <c r="G2189" s="17" t="s">
        <v>4171</v>
      </c>
      <c r="H2189" s="16">
        <v>5</v>
      </c>
      <c r="I2189" s="17" t="s">
        <v>3331</v>
      </c>
      <c r="J2189" t="str">
        <f t="shared" si="69"/>
        <v>N76.4, N39.0, E87.70, Z68.42, B37.9</v>
      </c>
      <c r="K2189" s="33" t="str">
        <f t="shared" si="68"/>
        <v/>
      </c>
    </row>
    <row r="2190" spans="1:11" x14ac:dyDescent="0.25">
      <c r="A2190" s="17" t="s">
        <v>673</v>
      </c>
      <c r="B2190" s="17" t="s">
        <v>674</v>
      </c>
      <c r="C2190" s="18">
        <v>42314</v>
      </c>
      <c r="D2190" s="18">
        <v>42322</v>
      </c>
      <c r="E2190" s="21">
        <v>8</v>
      </c>
      <c r="F2190" s="17" t="s">
        <v>4172</v>
      </c>
      <c r="G2190" s="17" t="s">
        <v>4173</v>
      </c>
      <c r="H2190" s="16">
        <v>6</v>
      </c>
      <c r="I2190" s="17" t="s">
        <v>3237</v>
      </c>
      <c r="J2190" t="str">
        <f t="shared" si="69"/>
        <v>N76.4, N39.0, E87.70, Z68.42, B37.9, L03.314</v>
      </c>
      <c r="K2190" s="33" t="str">
        <f t="shared" si="68"/>
        <v/>
      </c>
    </row>
    <row r="2191" spans="1:11" x14ac:dyDescent="0.25">
      <c r="A2191" s="17" t="s">
        <v>673</v>
      </c>
      <c r="B2191" s="17" t="s">
        <v>674</v>
      </c>
      <c r="C2191" s="18">
        <v>42314</v>
      </c>
      <c r="D2191" s="18">
        <v>42322</v>
      </c>
      <c r="E2191" s="21">
        <v>8</v>
      </c>
      <c r="F2191" s="17" t="s">
        <v>1034</v>
      </c>
      <c r="G2191" s="17" t="s">
        <v>1035</v>
      </c>
      <c r="H2191" s="16">
        <v>7</v>
      </c>
      <c r="I2191" s="17" t="s">
        <v>3237</v>
      </c>
      <c r="J2191" t="str">
        <f t="shared" si="69"/>
        <v>N76.4, N39.0, E87.70, Z68.42, B37.9, L03.314, L03.311</v>
      </c>
      <c r="K2191" s="33" t="str">
        <f t="shared" si="68"/>
        <v/>
      </c>
    </row>
    <row r="2192" spans="1:11" x14ac:dyDescent="0.25">
      <c r="A2192" s="17" t="s">
        <v>673</v>
      </c>
      <c r="B2192" s="17" t="s">
        <v>674</v>
      </c>
      <c r="C2192" s="18">
        <v>42314</v>
      </c>
      <c r="D2192" s="18">
        <v>42322</v>
      </c>
      <c r="E2192" s="21">
        <v>8</v>
      </c>
      <c r="F2192" s="17" t="s">
        <v>1842</v>
      </c>
      <c r="G2192" s="17" t="s">
        <v>1843</v>
      </c>
      <c r="H2192" s="16">
        <v>8</v>
      </c>
      <c r="I2192" s="17" t="s">
        <v>3237</v>
      </c>
      <c r="J2192" t="str">
        <f t="shared" si="69"/>
        <v>N76.4, N39.0, E87.70, Z68.42, B37.9, L03.314, L03.311, J44.9</v>
      </c>
      <c r="K2192" s="33" t="str">
        <f t="shared" si="68"/>
        <v/>
      </c>
    </row>
    <row r="2193" spans="1:11" x14ac:dyDescent="0.25">
      <c r="A2193" s="17" t="s">
        <v>673</v>
      </c>
      <c r="B2193" s="17" t="s">
        <v>674</v>
      </c>
      <c r="C2193" s="18">
        <v>42314</v>
      </c>
      <c r="D2193" s="18">
        <v>42322</v>
      </c>
      <c r="E2193" s="21">
        <v>8</v>
      </c>
      <c r="F2193" s="17" t="s">
        <v>3267</v>
      </c>
      <c r="G2193" s="17" t="s">
        <v>3268</v>
      </c>
      <c r="H2193" s="16">
        <v>9</v>
      </c>
      <c r="I2193" s="17" t="s">
        <v>3237</v>
      </c>
      <c r="J2193" t="str">
        <f t="shared" si="69"/>
        <v>N76.4, N39.0, E87.70, Z68.42, B37.9, L03.314, L03.311, J44.9, E11.9</v>
      </c>
      <c r="K2193" s="33" t="str">
        <f t="shared" si="68"/>
        <v/>
      </c>
    </row>
    <row r="2194" spans="1:11" x14ac:dyDescent="0.25">
      <c r="A2194" s="17" t="s">
        <v>673</v>
      </c>
      <c r="B2194" s="17" t="s">
        <v>674</v>
      </c>
      <c r="C2194" s="18">
        <v>42314</v>
      </c>
      <c r="D2194" s="18">
        <v>42322</v>
      </c>
      <c r="E2194" s="21">
        <v>8</v>
      </c>
      <c r="F2194" s="17" t="s">
        <v>3316</v>
      </c>
      <c r="G2194" s="17" t="s">
        <v>3317</v>
      </c>
      <c r="H2194" s="16">
        <v>10</v>
      </c>
      <c r="I2194" s="17" t="s">
        <v>3237</v>
      </c>
      <c r="J2194" t="str">
        <f t="shared" si="69"/>
        <v>N76.4, N39.0, E87.70, Z68.42, B37.9, L03.314, L03.311, J44.9, E11.9, E66.01</v>
      </c>
      <c r="K2194" s="33" t="str">
        <f t="shared" si="68"/>
        <v/>
      </c>
    </row>
    <row r="2195" spans="1:11" x14ac:dyDescent="0.25">
      <c r="A2195" s="17" t="s">
        <v>673</v>
      </c>
      <c r="B2195" s="17" t="s">
        <v>674</v>
      </c>
      <c r="C2195" s="18">
        <v>42314</v>
      </c>
      <c r="D2195" s="18">
        <v>42322</v>
      </c>
      <c r="E2195" s="21">
        <v>8</v>
      </c>
      <c r="F2195" s="17" t="s">
        <v>4174</v>
      </c>
      <c r="G2195" s="17" t="s">
        <v>4175</v>
      </c>
      <c r="H2195" s="16">
        <v>11</v>
      </c>
      <c r="I2195" s="17" t="s">
        <v>3237</v>
      </c>
      <c r="J2195" t="str">
        <f t="shared" si="69"/>
        <v>N76.4, N39.0, E87.70, Z68.42, B37.9, L03.314, L03.311, J44.9, E11.9, E66.01, L73.2</v>
      </c>
      <c r="K2195" s="33" t="str">
        <f t="shared" si="68"/>
        <v/>
      </c>
    </row>
    <row r="2196" spans="1:11" x14ac:dyDescent="0.25">
      <c r="A2196" s="17" t="s">
        <v>673</v>
      </c>
      <c r="B2196" s="17" t="s">
        <v>674</v>
      </c>
      <c r="C2196" s="18">
        <v>42314</v>
      </c>
      <c r="D2196" s="18">
        <v>42322</v>
      </c>
      <c r="E2196" s="21">
        <v>8</v>
      </c>
      <c r="F2196" s="17" t="s">
        <v>4178</v>
      </c>
      <c r="G2196" s="17" t="s">
        <v>4179</v>
      </c>
      <c r="H2196" s="16">
        <v>12</v>
      </c>
      <c r="I2196" s="17" t="s">
        <v>13</v>
      </c>
      <c r="J2196" t="str">
        <f t="shared" si="69"/>
        <v>N76.4, N39.0, E87.70, Z68.42, B37.9, L03.314, L03.311, J44.9, E11.9, E66.01, L73.2, Z22.322</v>
      </c>
      <c r="K2196" s="33" t="str">
        <f t="shared" si="68"/>
        <v/>
      </c>
    </row>
    <row r="2197" spans="1:11" x14ac:dyDescent="0.25">
      <c r="A2197" s="17" t="s">
        <v>673</v>
      </c>
      <c r="B2197" s="17" t="s">
        <v>674</v>
      </c>
      <c r="C2197" s="18">
        <v>42314</v>
      </c>
      <c r="D2197" s="18">
        <v>42322</v>
      </c>
      <c r="E2197" s="21">
        <v>8</v>
      </c>
      <c r="F2197" s="17" t="s">
        <v>3242</v>
      </c>
      <c r="G2197" s="17" t="s">
        <v>3243</v>
      </c>
      <c r="H2197" s="16">
        <v>13</v>
      </c>
      <c r="I2197" s="17" t="s">
        <v>3237</v>
      </c>
      <c r="J2197" t="str">
        <f t="shared" si="69"/>
        <v>N76.4, N39.0, E87.70, Z68.42, B37.9, L03.314, L03.311, J44.9, E11.9, E66.01, L73.2, Z22.322, J45.909</v>
      </c>
      <c r="K2197" s="33" t="str">
        <f t="shared" si="68"/>
        <v/>
      </c>
    </row>
    <row r="2198" spans="1:11" x14ac:dyDescent="0.25">
      <c r="A2198" s="17" t="s">
        <v>673</v>
      </c>
      <c r="B2198" s="17" t="s">
        <v>674</v>
      </c>
      <c r="C2198" s="18">
        <v>42314</v>
      </c>
      <c r="D2198" s="18">
        <v>42322</v>
      </c>
      <c r="E2198" s="21">
        <v>8</v>
      </c>
      <c r="F2198" s="17" t="s">
        <v>594</v>
      </c>
      <c r="G2198" s="17" t="s">
        <v>595</v>
      </c>
      <c r="H2198" s="16">
        <v>14</v>
      </c>
      <c r="I2198" s="17" t="s">
        <v>3237</v>
      </c>
      <c r="J2198" t="str">
        <f t="shared" si="69"/>
        <v>N76.4, N39.0, E87.70, Z68.42, B37.9, L03.314, L03.311, J44.9, E11.9, E66.01, L73.2, Z22.322, J45.909, I10</v>
      </c>
      <c r="K2198" s="33" t="str">
        <f t="shared" ref="K2198:K2261" si="70">IF(B2198&lt;&gt;B2199,"Last","")</f>
        <v/>
      </c>
    </row>
    <row r="2199" spans="1:11" x14ac:dyDescent="0.25">
      <c r="A2199" s="17" t="s">
        <v>673</v>
      </c>
      <c r="B2199" s="17" t="s">
        <v>674</v>
      </c>
      <c r="C2199" s="18">
        <v>42314</v>
      </c>
      <c r="D2199" s="18">
        <v>42322</v>
      </c>
      <c r="E2199" s="21">
        <v>8</v>
      </c>
      <c r="F2199" s="17" t="s">
        <v>3320</v>
      </c>
      <c r="G2199" s="17" t="s">
        <v>3321</v>
      </c>
      <c r="H2199" s="16">
        <v>15</v>
      </c>
      <c r="I2199" s="17" t="s">
        <v>3237</v>
      </c>
      <c r="J2199" t="str">
        <f t="shared" si="69"/>
        <v>N76.4, N39.0, E87.70, Z68.42, B37.9, L03.314, L03.311, J44.9, E11.9, E66.01, L73.2, Z22.322, J45.909, I10, G47.33</v>
      </c>
      <c r="K2199" s="33" t="str">
        <f t="shared" si="70"/>
        <v/>
      </c>
    </row>
    <row r="2200" spans="1:11" x14ac:dyDescent="0.25">
      <c r="A2200" s="17" t="s">
        <v>673</v>
      </c>
      <c r="B2200" s="17" t="s">
        <v>674</v>
      </c>
      <c r="C2200" s="18">
        <v>42314</v>
      </c>
      <c r="D2200" s="18">
        <v>42322</v>
      </c>
      <c r="E2200" s="21">
        <v>8</v>
      </c>
      <c r="F2200" s="17" t="s">
        <v>4176</v>
      </c>
      <c r="G2200" s="17" t="s">
        <v>4177</v>
      </c>
      <c r="H2200" s="16">
        <v>16</v>
      </c>
      <c r="I2200" s="17" t="s">
        <v>3237</v>
      </c>
      <c r="J2200" t="str">
        <f t="shared" si="69"/>
        <v>N76.4, N39.0, E87.70, Z68.42, B37.9, L03.314, L03.311, J44.9, E11.9, E66.01, L73.2, Z22.322, J45.909, I10, G47.33, N83.20</v>
      </c>
      <c r="K2200" s="33" t="str">
        <f t="shared" si="70"/>
        <v/>
      </c>
    </row>
    <row r="2201" spans="1:11" x14ac:dyDescent="0.25">
      <c r="A2201" s="17" t="s">
        <v>673</v>
      </c>
      <c r="B2201" s="17" t="s">
        <v>674</v>
      </c>
      <c r="C2201" s="18">
        <v>42314</v>
      </c>
      <c r="D2201" s="18">
        <v>42322</v>
      </c>
      <c r="E2201" s="21">
        <v>8</v>
      </c>
      <c r="F2201" s="17" t="s">
        <v>286</v>
      </c>
      <c r="G2201" s="17" t="s">
        <v>287</v>
      </c>
      <c r="H2201" s="16">
        <v>17</v>
      </c>
      <c r="I2201" s="17" t="s">
        <v>3237</v>
      </c>
      <c r="J2201" t="str">
        <f t="shared" si="69"/>
        <v>N76.4, N39.0, E87.70, Z68.42, B37.9, L03.314, L03.311, J44.9, E11.9, E66.01, L73.2, Z22.322, J45.909, I10, G47.33, N83.20, K21.9</v>
      </c>
      <c r="K2201" s="33" t="str">
        <f t="shared" si="70"/>
        <v/>
      </c>
    </row>
    <row r="2202" spans="1:11" x14ac:dyDescent="0.25">
      <c r="A2202" s="17" t="s">
        <v>673</v>
      </c>
      <c r="B2202" s="17" t="s">
        <v>674</v>
      </c>
      <c r="C2202" s="18">
        <v>42314</v>
      </c>
      <c r="D2202" s="18">
        <v>42322</v>
      </c>
      <c r="E2202" s="21">
        <v>8</v>
      </c>
      <c r="F2202" s="17" t="s">
        <v>3238</v>
      </c>
      <c r="G2202" s="17" t="s">
        <v>3239</v>
      </c>
      <c r="H2202" s="16">
        <v>18</v>
      </c>
      <c r="I2202" s="17" t="s">
        <v>3237</v>
      </c>
      <c r="J2202" t="str">
        <f t="shared" si="69"/>
        <v>N76.4, N39.0, E87.70, Z68.42, B37.9, L03.314, L03.311, J44.9, E11.9, E66.01, L73.2, Z22.322, J45.909, I10, G47.33, N83.20, K21.9, E78.5</v>
      </c>
      <c r="K2202" s="33" t="str">
        <f t="shared" si="70"/>
        <v/>
      </c>
    </row>
    <row r="2203" spans="1:11" x14ac:dyDescent="0.25">
      <c r="A2203" s="17" t="s">
        <v>673</v>
      </c>
      <c r="B2203" s="17" t="s">
        <v>674</v>
      </c>
      <c r="C2203" s="18">
        <v>42314</v>
      </c>
      <c r="D2203" s="18">
        <v>42322</v>
      </c>
      <c r="E2203" s="21">
        <v>8</v>
      </c>
      <c r="F2203" s="17" t="s">
        <v>3583</v>
      </c>
      <c r="G2203" s="17" t="s">
        <v>3584</v>
      </c>
      <c r="H2203" s="16">
        <v>19</v>
      </c>
      <c r="I2203" s="17" t="s">
        <v>13</v>
      </c>
      <c r="J2203" t="str">
        <f t="shared" si="69"/>
        <v>N76.4, N39.0, E87.70, Z68.42, B37.9, L03.314, L03.311, J44.9, E11.9, E66.01, L73.2, Z22.322, J45.909, I10, G47.33, N83.20, K21.9, E78.5, Z86.718</v>
      </c>
      <c r="K2203" s="33" t="str">
        <f t="shared" si="70"/>
        <v/>
      </c>
    </row>
    <row r="2204" spans="1:11" x14ac:dyDescent="0.25">
      <c r="A2204" s="17" t="s">
        <v>673</v>
      </c>
      <c r="B2204" s="17" t="s">
        <v>674</v>
      </c>
      <c r="C2204" s="18">
        <v>42314</v>
      </c>
      <c r="D2204" s="18">
        <v>42322</v>
      </c>
      <c r="E2204" s="21">
        <v>8</v>
      </c>
      <c r="F2204" s="17" t="s">
        <v>3402</v>
      </c>
      <c r="G2204" s="17" t="s">
        <v>3403</v>
      </c>
      <c r="H2204" s="16">
        <v>20</v>
      </c>
      <c r="I2204" s="17" t="s">
        <v>3237</v>
      </c>
      <c r="J2204" t="str">
        <f t="shared" si="69"/>
        <v>N76.4, N39.0, E87.70, Z68.42, B37.9, L03.314, L03.311, J44.9, E11.9, E66.01, L73.2, Z22.322, J45.909, I10, G47.33, N83.20, K21.9, E78.5, Z86.718, F17.210</v>
      </c>
      <c r="K2204" s="33" t="str">
        <f t="shared" si="70"/>
        <v/>
      </c>
    </row>
    <row r="2205" spans="1:11" x14ac:dyDescent="0.25">
      <c r="A2205" s="17" t="s">
        <v>673</v>
      </c>
      <c r="B2205" s="17" t="s">
        <v>674</v>
      </c>
      <c r="C2205" s="18">
        <v>42314</v>
      </c>
      <c r="D2205" s="18">
        <v>42322</v>
      </c>
      <c r="E2205" s="21">
        <v>8</v>
      </c>
      <c r="F2205" s="17" t="s">
        <v>3472</v>
      </c>
      <c r="G2205" s="17" t="s">
        <v>3473</v>
      </c>
      <c r="H2205" s="16">
        <v>21</v>
      </c>
      <c r="I2205" s="17" t="s">
        <v>13</v>
      </c>
      <c r="J2205" t="str">
        <f t="shared" si="69"/>
        <v>N76.4, N39.0, E87.70, Z68.42, B37.9, L03.314, L03.311, J44.9, E11.9, E66.01, L73.2, Z22.322, J45.909, I10, G47.33, N83.20, K21.9, E78.5, Z86.718, F17.210, Z88.0</v>
      </c>
      <c r="K2205" s="33" t="str">
        <f t="shared" si="70"/>
        <v>Last</v>
      </c>
    </row>
    <row r="2206" spans="1:11" x14ac:dyDescent="0.25">
      <c r="A2206" s="17" t="s">
        <v>680</v>
      </c>
      <c r="B2206" s="17" t="s">
        <v>681</v>
      </c>
      <c r="C2206" s="18">
        <v>42272</v>
      </c>
      <c r="D2206" s="18">
        <v>42278</v>
      </c>
      <c r="E2206" s="21">
        <v>6</v>
      </c>
      <c r="F2206" s="17" t="s">
        <v>357</v>
      </c>
      <c r="G2206" s="17" t="s">
        <v>358</v>
      </c>
      <c r="H2206" s="16">
        <v>1</v>
      </c>
      <c r="I2206" s="17" t="s">
        <v>3237</v>
      </c>
      <c r="J2206" t="str">
        <f t="shared" si="69"/>
        <v>J96.00</v>
      </c>
      <c r="K2206" s="33" t="str">
        <f t="shared" si="70"/>
        <v/>
      </c>
    </row>
    <row r="2207" spans="1:11" x14ac:dyDescent="0.25">
      <c r="A2207" s="17" t="s">
        <v>680</v>
      </c>
      <c r="B2207" s="17" t="s">
        <v>681</v>
      </c>
      <c r="C2207" s="18">
        <v>42272</v>
      </c>
      <c r="D2207" s="18">
        <v>42278</v>
      </c>
      <c r="E2207" s="21">
        <v>6</v>
      </c>
      <c r="F2207" s="17" t="s">
        <v>3368</v>
      </c>
      <c r="G2207" s="17" t="s">
        <v>3369</v>
      </c>
      <c r="H2207" s="16">
        <v>2</v>
      </c>
      <c r="I2207" s="17" t="s">
        <v>3331</v>
      </c>
      <c r="J2207" t="str">
        <f t="shared" si="69"/>
        <v>J96.00, E87.0</v>
      </c>
      <c r="K2207" s="33" t="str">
        <f t="shared" si="70"/>
        <v/>
      </c>
    </row>
    <row r="2208" spans="1:11" x14ac:dyDescent="0.25">
      <c r="A2208" s="17" t="s">
        <v>680</v>
      </c>
      <c r="B2208" s="17" t="s">
        <v>681</v>
      </c>
      <c r="C2208" s="18">
        <v>42272</v>
      </c>
      <c r="D2208" s="18">
        <v>42278</v>
      </c>
      <c r="E2208" s="21">
        <v>6</v>
      </c>
      <c r="F2208" s="17" t="s">
        <v>1032</v>
      </c>
      <c r="G2208" s="17" t="s">
        <v>1033</v>
      </c>
      <c r="H2208" s="16">
        <v>3</v>
      </c>
      <c r="I2208" s="17" t="s">
        <v>3237</v>
      </c>
      <c r="J2208" t="str">
        <f t="shared" si="69"/>
        <v>J96.00, E87.0, E87.2</v>
      </c>
      <c r="K2208" s="33" t="str">
        <f t="shared" si="70"/>
        <v/>
      </c>
    </row>
    <row r="2209" spans="1:11" x14ac:dyDescent="0.25">
      <c r="A2209" s="17" t="s">
        <v>680</v>
      </c>
      <c r="B2209" s="17" t="s">
        <v>681</v>
      </c>
      <c r="C2209" s="18">
        <v>42272</v>
      </c>
      <c r="D2209" s="18">
        <v>42278</v>
      </c>
      <c r="E2209" s="21">
        <v>6</v>
      </c>
      <c r="F2209" s="17" t="s">
        <v>4180</v>
      </c>
      <c r="G2209" s="17" t="s">
        <v>4181</v>
      </c>
      <c r="H2209" s="16">
        <v>4</v>
      </c>
      <c r="I2209" s="17" t="s">
        <v>3237</v>
      </c>
      <c r="J2209" t="str">
        <f t="shared" si="69"/>
        <v>J96.00, E87.0, E87.2, F10.19</v>
      </c>
      <c r="K2209" s="33" t="str">
        <f t="shared" si="70"/>
        <v/>
      </c>
    </row>
    <row r="2210" spans="1:11" x14ac:dyDescent="0.25">
      <c r="A2210" s="17" t="s">
        <v>680</v>
      </c>
      <c r="B2210" s="17" t="s">
        <v>681</v>
      </c>
      <c r="C2210" s="18">
        <v>42272</v>
      </c>
      <c r="D2210" s="18">
        <v>42278</v>
      </c>
      <c r="E2210" s="21">
        <v>6</v>
      </c>
      <c r="F2210" s="17" t="s">
        <v>1673</v>
      </c>
      <c r="G2210" s="17" t="s">
        <v>1674</v>
      </c>
      <c r="H2210" s="16">
        <v>5</v>
      </c>
      <c r="I2210" s="17" t="s">
        <v>3237</v>
      </c>
      <c r="J2210" t="str">
        <f t="shared" si="69"/>
        <v>J96.00, E87.0, E87.2, F10.19, T48.1X2A</v>
      </c>
      <c r="K2210" s="33" t="str">
        <f t="shared" si="70"/>
        <v/>
      </c>
    </row>
    <row r="2211" spans="1:11" x14ac:dyDescent="0.25">
      <c r="A2211" s="17" t="s">
        <v>680</v>
      </c>
      <c r="B2211" s="17" t="s">
        <v>681</v>
      </c>
      <c r="C2211" s="18">
        <v>42272</v>
      </c>
      <c r="D2211" s="18">
        <v>42278</v>
      </c>
      <c r="E2211" s="21">
        <v>6</v>
      </c>
      <c r="F2211" s="17" t="s">
        <v>3402</v>
      </c>
      <c r="G2211" s="17" t="s">
        <v>3403</v>
      </c>
      <c r="H2211" s="16">
        <v>6</v>
      </c>
      <c r="I2211" s="17" t="s">
        <v>3237</v>
      </c>
      <c r="J2211" t="str">
        <f t="shared" si="69"/>
        <v>J96.00, E87.0, E87.2, F10.19, T48.1X2A, F17.210</v>
      </c>
      <c r="K2211" s="33" t="str">
        <f t="shared" si="70"/>
        <v/>
      </c>
    </row>
    <row r="2212" spans="1:11" x14ac:dyDescent="0.25">
      <c r="A2212" s="17" t="s">
        <v>680</v>
      </c>
      <c r="B2212" s="17" t="s">
        <v>681</v>
      </c>
      <c r="C2212" s="18">
        <v>42272</v>
      </c>
      <c r="D2212" s="18">
        <v>42278</v>
      </c>
      <c r="E2212" s="21">
        <v>6</v>
      </c>
      <c r="F2212" s="17" t="s">
        <v>4182</v>
      </c>
      <c r="G2212" s="17" t="s">
        <v>4183</v>
      </c>
      <c r="H2212" s="16">
        <v>7</v>
      </c>
      <c r="I2212" s="17" t="s">
        <v>3237</v>
      </c>
      <c r="J2212" t="str">
        <f t="shared" si="69"/>
        <v>J96.00, E87.0, E87.2, F10.19, T48.1X2A, F17.210, R44.1</v>
      </c>
      <c r="K2212" s="33" t="str">
        <f t="shared" si="70"/>
        <v/>
      </c>
    </row>
    <row r="2213" spans="1:11" x14ac:dyDescent="0.25">
      <c r="A2213" s="17" t="s">
        <v>680</v>
      </c>
      <c r="B2213" s="17" t="s">
        <v>681</v>
      </c>
      <c r="C2213" s="18">
        <v>42272</v>
      </c>
      <c r="D2213" s="18">
        <v>42278</v>
      </c>
      <c r="E2213" s="21">
        <v>6</v>
      </c>
      <c r="F2213" s="17" t="s">
        <v>3700</v>
      </c>
      <c r="G2213" s="17" t="s">
        <v>3701</v>
      </c>
      <c r="H2213" s="16">
        <v>8</v>
      </c>
      <c r="I2213" s="17" t="s">
        <v>3331</v>
      </c>
      <c r="J2213" t="str">
        <f t="shared" si="69"/>
        <v>J96.00, E87.0, E87.2, F10.19, T48.1X2A, F17.210, R44.1, R21</v>
      </c>
      <c r="K2213" s="33" t="str">
        <f t="shared" si="70"/>
        <v/>
      </c>
    </row>
    <row r="2214" spans="1:11" x14ac:dyDescent="0.25">
      <c r="A2214" s="17" t="s">
        <v>680</v>
      </c>
      <c r="B2214" s="17" t="s">
        <v>681</v>
      </c>
      <c r="C2214" s="18">
        <v>42272</v>
      </c>
      <c r="D2214" s="18">
        <v>42278</v>
      </c>
      <c r="E2214" s="21">
        <v>6</v>
      </c>
      <c r="F2214" s="17" t="s">
        <v>3514</v>
      </c>
      <c r="G2214" s="17" t="s">
        <v>3515</v>
      </c>
      <c r="H2214" s="16">
        <v>9</v>
      </c>
      <c r="I2214" s="17" t="s">
        <v>3237</v>
      </c>
      <c r="J2214" t="str">
        <f t="shared" si="69"/>
        <v>J96.00, E87.0, E87.2, F10.19, T48.1X2A, F17.210, R44.1, R21, F32.9</v>
      </c>
      <c r="K2214" s="33" t="str">
        <f t="shared" si="70"/>
        <v>Last</v>
      </c>
    </row>
    <row r="2215" spans="1:11" x14ac:dyDescent="0.25">
      <c r="A2215" s="17" t="s">
        <v>684</v>
      </c>
      <c r="B2215" s="17" t="s">
        <v>685</v>
      </c>
      <c r="C2215" s="18">
        <v>42335</v>
      </c>
      <c r="D2215" s="18">
        <v>42339</v>
      </c>
      <c r="E2215" s="21">
        <v>4</v>
      </c>
      <c r="F2215" s="17" t="s">
        <v>686</v>
      </c>
      <c r="G2215" s="17" t="s">
        <v>687</v>
      </c>
      <c r="H2215" s="16">
        <v>1</v>
      </c>
      <c r="I2215" s="17" t="s">
        <v>3237</v>
      </c>
      <c r="J2215" t="str">
        <f t="shared" si="69"/>
        <v>S52.501A</v>
      </c>
      <c r="K2215" s="33" t="str">
        <f t="shared" si="70"/>
        <v/>
      </c>
    </row>
    <row r="2216" spans="1:11" x14ac:dyDescent="0.25">
      <c r="A2216" s="17" t="s">
        <v>684</v>
      </c>
      <c r="B2216" s="17" t="s">
        <v>685</v>
      </c>
      <c r="C2216" s="18">
        <v>42335</v>
      </c>
      <c r="D2216" s="18">
        <v>42339</v>
      </c>
      <c r="E2216" s="21">
        <v>4</v>
      </c>
      <c r="F2216" s="17" t="s">
        <v>1266</v>
      </c>
      <c r="G2216" s="17" t="s">
        <v>1267</v>
      </c>
      <c r="H2216" s="16">
        <v>2</v>
      </c>
      <c r="I2216" s="17" t="s">
        <v>3237</v>
      </c>
      <c r="J2216" t="str">
        <f t="shared" si="69"/>
        <v>S52.501A, I48.91</v>
      </c>
      <c r="K2216" s="33" t="str">
        <f t="shared" si="70"/>
        <v/>
      </c>
    </row>
    <row r="2217" spans="1:11" x14ac:dyDescent="0.25">
      <c r="A2217" s="17" t="s">
        <v>684</v>
      </c>
      <c r="B2217" s="17" t="s">
        <v>685</v>
      </c>
      <c r="C2217" s="18">
        <v>42335</v>
      </c>
      <c r="D2217" s="18">
        <v>42339</v>
      </c>
      <c r="E2217" s="21">
        <v>4</v>
      </c>
      <c r="F2217" s="17" t="s">
        <v>4186</v>
      </c>
      <c r="G2217" s="17" t="s">
        <v>4187</v>
      </c>
      <c r="H2217" s="16">
        <v>3</v>
      </c>
      <c r="I2217" s="17" t="s">
        <v>3237</v>
      </c>
      <c r="J2217" t="str">
        <f t="shared" si="69"/>
        <v>S52.501A, I48.91, G30.9</v>
      </c>
      <c r="K2217" s="33" t="str">
        <f t="shared" si="70"/>
        <v/>
      </c>
    </row>
    <row r="2218" spans="1:11" x14ac:dyDescent="0.25">
      <c r="A2218" s="17" t="s">
        <v>684</v>
      </c>
      <c r="B2218" s="17" t="s">
        <v>685</v>
      </c>
      <c r="C2218" s="18">
        <v>42335</v>
      </c>
      <c r="D2218" s="18">
        <v>42339</v>
      </c>
      <c r="E2218" s="21">
        <v>4</v>
      </c>
      <c r="F2218" s="17" t="s">
        <v>4184</v>
      </c>
      <c r="G2218" s="17" t="s">
        <v>4185</v>
      </c>
      <c r="H2218" s="16">
        <v>4</v>
      </c>
      <c r="I2218" s="17" t="s">
        <v>3237</v>
      </c>
      <c r="J2218" t="str">
        <f t="shared" si="69"/>
        <v>S52.501A, I48.91, G30.9, F02.80</v>
      </c>
      <c r="K2218" s="33" t="str">
        <f t="shared" si="70"/>
        <v/>
      </c>
    </row>
    <row r="2219" spans="1:11" x14ac:dyDescent="0.25">
      <c r="A2219" s="17" t="s">
        <v>684</v>
      </c>
      <c r="B2219" s="17" t="s">
        <v>685</v>
      </c>
      <c r="C2219" s="18">
        <v>42335</v>
      </c>
      <c r="D2219" s="18">
        <v>42339</v>
      </c>
      <c r="E2219" s="21">
        <v>4</v>
      </c>
      <c r="F2219" s="17" t="s">
        <v>4190</v>
      </c>
      <c r="G2219" s="17" t="s">
        <v>4191</v>
      </c>
      <c r="H2219" s="16">
        <v>5</v>
      </c>
      <c r="I2219" s="17" t="s">
        <v>3237</v>
      </c>
      <c r="J2219" t="str">
        <f t="shared" si="69"/>
        <v>S52.501A, I48.91, G30.9, F02.80, S42.211A</v>
      </c>
      <c r="K2219" s="33" t="str">
        <f t="shared" si="70"/>
        <v/>
      </c>
    </row>
    <row r="2220" spans="1:11" ht="30" x14ac:dyDescent="0.25">
      <c r="A2220" s="17" t="s">
        <v>684</v>
      </c>
      <c r="B2220" s="17" t="s">
        <v>685</v>
      </c>
      <c r="C2220" s="18">
        <v>42335</v>
      </c>
      <c r="D2220" s="18">
        <v>42339</v>
      </c>
      <c r="E2220" s="21">
        <v>4</v>
      </c>
      <c r="F2220" s="17" t="s">
        <v>3306</v>
      </c>
      <c r="G2220" s="17" t="s">
        <v>3307</v>
      </c>
      <c r="H2220" s="16">
        <v>6</v>
      </c>
      <c r="I2220" s="17" t="s">
        <v>3237</v>
      </c>
      <c r="J2220" t="str">
        <f t="shared" si="69"/>
        <v>S52.501A, I48.91, G30.9, F02.80, S42.211A, W18.30XA</v>
      </c>
      <c r="K2220" s="33" t="str">
        <f t="shared" si="70"/>
        <v/>
      </c>
    </row>
    <row r="2221" spans="1:11" x14ac:dyDescent="0.25">
      <c r="A2221" s="17" t="s">
        <v>684</v>
      </c>
      <c r="B2221" s="17" t="s">
        <v>685</v>
      </c>
      <c r="C2221" s="18">
        <v>42335</v>
      </c>
      <c r="D2221" s="18">
        <v>42339</v>
      </c>
      <c r="E2221" s="21">
        <v>4</v>
      </c>
      <c r="F2221" s="17" t="s">
        <v>594</v>
      </c>
      <c r="G2221" s="17" t="s">
        <v>595</v>
      </c>
      <c r="H2221" s="16">
        <v>7</v>
      </c>
      <c r="I2221" s="17" t="s">
        <v>3237</v>
      </c>
      <c r="J2221" t="str">
        <f t="shared" si="69"/>
        <v>S52.501A, I48.91, G30.9, F02.80, S42.211A, W18.30XA, I10</v>
      </c>
      <c r="K2221" s="33" t="str">
        <f t="shared" si="70"/>
        <v/>
      </c>
    </row>
    <row r="2222" spans="1:11" x14ac:dyDescent="0.25">
      <c r="A2222" s="17" t="s">
        <v>684</v>
      </c>
      <c r="B2222" s="17" t="s">
        <v>685</v>
      </c>
      <c r="C2222" s="18">
        <v>42335</v>
      </c>
      <c r="D2222" s="18">
        <v>42339</v>
      </c>
      <c r="E2222" s="21">
        <v>4</v>
      </c>
      <c r="F2222" s="17" t="s">
        <v>4188</v>
      </c>
      <c r="G2222" s="17" t="s">
        <v>4189</v>
      </c>
      <c r="H2222" s="16">
        <v>8</v>
      </c>
      <c r="I2222" s="17" t="s">
        <v>3237</v>
      </c>
      <c r="J2222" t="str">
        <f t="shared" si="69"/>
        <v>S52.501A, I48.91, G30.9, F02.80, S42.211A, W18.30XA, I10, M81.0</v>
      </c>
      <c r="K2222" s="33" t="str">
        <f t="shared" si="70"/>
        <v/>
      </c>
    </row>
    <row r="2223" spans="1:11" x14ac:dyDescent="0.25">
      <c r="A2223" s="17" t="s">
        <v>684</v>
      </c>
      <c r="B2223" s="17" t="s">
        <v>685</v>
      </c>
      <c r="C2223" s="18">
        <v>42335</v>
      </c>
      <c r="D2223" s="18">
        <v>42339</v>
      </c>
      <c r="E2223" s="21">
        <v>4</v>
      </c>
      <c r="F2223" s="17" t="s">
        <v>3514</v>
      </c>
      <c r="G2223" s="17" t="s">
        <v>3515</v>
      </c>
      <c r="H2223" s="16">
        <v>9</v>
      </c>
      <c r="I2223" s="17" t="s">
        <v>3237</v>
      </c>
      <c r="J2223" t="str">
        <f t="shared" si="69"/>
        <v>S52.501A, I48.91, G30.9, F02.80, S42.211A, W18.30XA, I10, M81.0, F32.9</v>
      </c>
      <c r="K2223" s="33" t="str">
        <f t="shared" si="70"/>
        <v/>
      </c>
    </row>
    <row r="2224" spans="1:11" x14ac:dyDescent="0.25">
      <c r="A2224" s="17" t="s">
        <v>684</v>
      </c>
      <c r="B2224" s="17" t="s">
        <v>685</v>
      </c>
      <c r="C2224" s="18">
        <v>42335</v>
      </c>
      <c r="D2224" s="18">
        <v>42339</v>
      </c>
      <c r="E2224" s="21">
        <v>4</v>
      </c>
      <c r="F2224" s="17" t="s">
        <v>3261</v>
      </c>
      <c r="G2224" s="17" t="s">
        <v>3262</v>
      </c>
      <c r="H2224" s="16">
        <v>10</v>
      </c>
      <c r="I2224" s="17" t="s">
        <v>3237</v>
      </c>
      <c r="J2224" t="str">
        <f t="shared" si="69"/>
        <v>S52.501A, I48.91, G30.9, F02.80, S42.211A, W18.30XA, I10, M81.0, F32.9, Z66</v>
      </c>
      <c r="K2224" s="33" t="str">
        <f t="shared" si="70"/>
        <v/>
      </c>
    </row>
    <row r="2225" spans="1:11" x14ac:dyDescent="0.25">
      <c r="A2225" s="17" t="s">
        <v>684</v>
      </c>
      <c r="B2225" s="17" t="s">
        <v>685</v>
      </c>
      <c r="C2225" s="18">
        <v>42335</v>
      </c>
      <c r="D2225" s="18">
        <v>42339</v>
      </c>
      <c r="E2225" s="21">
        <v>4</v>
      </c>
      <c r="F2225" s="17" t="s">
        <v>3657</v>
      </c>
      <c r="G2225" s="17" t="s">
        <v>3658</v>
      </c>
      <c r="H2225" s="16">
        <v>11</v>
      </c>
      <c r="I2225" s="17" t="s">
        <v>13</v>
      </c>
      <c r="J2225" t="str">
        <f t="shared" si="69"/>
        <v>S52.501A, I48.91, G30.9, F02.80, S42.211A, W18.30XA, I10, M81.0, F32.9, Z66, Z51.5</v>
      </c>
      <c r="K2225" s="33" t="str">
        <f t="shared" si="70"/>
        <v/>
      </c>
    </row>
    <row r="2226" spans="1:11" x14ac:dyDescent="0.25">
      <c r="A2226" s="17" t="s">
        <v>684</v>
      </c>
      <c r="B2226" s="17" t="s">
        <v>685</v>
      </c>
      <c r="C2226" s="18">
        <v>42335</v>
      </c>
      <c r="D2226" s="18">
        <v>42339</v>
      </c>
      <c r="E2226" s="21">
        <v>4</v>
      </c>
      <c r="F2226" s="17" t="s">
        <v>4192</v>
      </c>
      <c r="G2226" s="17" t="s">
        <v>4193</v>
      </c>
      <c r="H2226" s="16">
        <v>12</v>
      </c>
      <c r="I2226" s="17" t="s">
        <v>13</v>
      </c>
      <c r="J2226" t="str">
        <f t="shared" si="69"/>
        <v>S52.501A, I48.91, G30.9, F02.80, S42.211A, W18.30XA, I10, M81.0, F32.9, Z66, Z51.5, Y92.002</v>
      </c>
      <c r="K2226" s="33" t="str">
        <f t="shared" si="70"/>
        <v/>
      </c>
    </row>
    <row r="2227" spans="1:11" x14ac:dyDescent="0.25">
      <c r="A2227" s="17" t="s">
        <v>684</v>
      </c>
      <c r="B2227" s="17" t="s">
        <v>685</v>
      </c>
      <c r="C2227" s="18">
        <v>42335</v>
      </c>
      <c r="D2227" s="18">
        <v>42339</v>
      </c>
      <c r="E2227" s="21">
        <v>4</v>
      </c>
      <c r="F2227" s="17" t="s">
        <v>3557</v>
      </c>
      <c r="G2227" s="17" t="s">
        <v>3558</v>
      </c>
      <c r="H2227" s="16">
        <v>13</v>
      </c>
      <c r="I2227" s="17" t="s">
        <v>13</v>
      </c>
      <c r="J2227" t="str">
        <f t="shared" si="69"/>
        <v>S52.501A, I48.91, G30.9, F02.80, S42.211A, W18.30XA, I10, M81.0, F32.9, Z66, Z51.5, Y92.002, Z79.01</v>
      </c>
      <c r="K2227" s="33" t="str">
        <f t="shared" si="70"/>
        <v>Last</v>
      </c>
    </row>
    <row r="2228" spans="1:11" x14ac:dyDescent="0.25">
      <c r="A2228" s="17" t="s">
        <v>690</v>
      </c>
      <c r="B2228" s="17" t="s">
        <v>691</v>
      </c>
      <c r="C2228" s="18">
        <v>42349</v>
      </c>
      <c r="D2228" s="18">
        <v>42359</v>
      </c>
      <c r="E2228" s="21">
        <v>10</v>
      </c>
      <c r="F2228" s="17" t="s">
        <v>112</v>
      </c>
      <c r="G2228" s="17" t="s">
        <v>113</v>
      </c>
      <c r="H2228" s="16">
        <v>1</v>
      </c>
      <c r="I2228" s="17" t="s">
        <v>3237</v>
      </c>
      <c r="J2228" t="str">
        <f t="shared" si="69"/>
        <v>J44.1</v>
      </c>
      <c r="K2228" s="33" t="str">
        <f t="shared" si="70"/>
        <v/>
      </c>
    </row>
    <row r="2229" spans="1:11" x14ac:dyDescent="0.25">
      <c r="A2229" s="17" t="s">
        <v>690</v>
      </c>
      <c r="B2229" s="17" t="s">
        <v>691</v>
      </c>
      <c r="C2229" s="18">
        <v>42349</v>
      </c>
      <c r="D2229" s="18">
        <v>42359</v>
      </c>
      <c r="E2229" s="21">
        <v>10</v>
      </c>
      <c r="F2229" s="17" t="s">
        <v>148</v>
      </c>
      <c r="G2229" s="17" t="s">
        <v>149</v>
      </c>
      <c r="H2229" s="16">
        <v>2</v>
      </c>
      <c r="I2229" s="17" t="s">
        <v>3331</v>
      </c>
      <c r="J2229" t="str">
        <f t="shared" si="69"/>
        <v>J44.1, J96.21</v>
      </c>
      <c r="K2229" s="33" t="str">
        <f t="shared" si="70"/>
        <v/>
      </c>
    </row>
    <row r="2230" spans="1:11" x14ac:dyDescent="0.25">
      <c r="A2230" s="17" t="s">
        <v>690</v>
      </c>
      <c r="B2230" s="17" t="s">
        <v>691</v>
      </c>
      <c r="C2230" s="18">
        <v>42349</v>
      </c>
      <c r="D2230" s="18">
        <v>42359</v>
      </c>
      <c r="E2230" s="21">
        <v>10</v>
      </c>
      <c r="F2230" s="17" t="s">
        <v>3358</v>
      </c>
      <c r="G2230" s="17" t="s">
        <v>3359</v>
      </c>
      <c r="H2230" s="16">
        <v>3</v>
      </c>
      <c r="I2230" s="17" t="s">
        <v>13</v>
      </c>
      <c r="J2230" t="str">
        <f t="shared" si="69"/>
        <v>J44.1, J96.21, Z99.81</v>
      </c>
      <c r="K2230" s="33" t="str">
        <f t="shared" si="70"/>
        <v/>
      </c>
    </row>
    <row r="2231" spans="1:11" x14ac:dyDescent="0.25">
      <c r="A2231" s="17" t="s">
        <v>690</v>
      </c>
      <c r="B2231" s="17" t="s">
        <v>691</v>
      </c>
      <c r="C2231" s="18">
        <v>42349</v>
      </c>
      <c r="D2231" s="18">
        <v>42359</v>
      </c>
      <c r="E2231" s="21">
        <v>10</v>
      </c>
      <c r="F2231" s="17" t="s">
        <v>3848</v>
      </c>
      <c r="G2231" s="17" t="s">
        <v>3849</v>
      </c>
      <c r="H2231" s="16">
        <v>4</v>
      </c>
      <c r="I2231" s="17" t="s">
        <v>3237</v>
      </c>
      <c r="J2231" t="str">
        <f t="shared" si="69"/>
        <v>J44.1, J96.21, Z99.81, F33.1</v>
      </c>
      <c r="K2231" s="33" t="str">
        <f t="shared" si="70"/>
        <v/>
      </c>
    </row>
    <row r="2232" spans="1:11" x14ac:dyDescent="0.25">
      <c r="A2232" s="17" t="s">
        <v>690</v>
      </c>
      <c r="B2232" s="17" t="s">
        <v>691</v>
      </c>
      <c r="C2232" s="18">
        <v>42349</v>
      </c>
      <c r="D2232" s="18">
        <v>42359</v>
      </c>
      <c r="E2232" s="21">
        <v>10</v>
      </c>
      <c r="F2232" s="17" t="s">
        <v>3255</v>
      </c>
      <c r="G2232" s="17" t="s">
        <v>3256</v>
      </c>
      <c r="H2232" s="16">
        <v>5</v>
      </c>
      <c r="I2232" s="17" t="s">
        <v>3237</v>
      </c>
      <c r="J2232" t="str">
        <f t="shared" si="69"/>
        <v>J44.1, J96.21, Z99.81, F33.1, R13.10</v>
      </c>
      <c r="K2232" s="33" t="str">
        <f t="shared" si="70"/>
        <v/>
      </c>
    </row>
    <row r="2233" spans="1:11" x14ac:dyDescent="0.25">
      <c r="A2233" s="17" t="s">
        <v>690</v>
      </c>
      <c r="B2233" s="17" t="s">
        <v>691</v>
      </c>
      <c r="C2233" s="18">
        <v>42349</v>
      </c>
      <c r="D2233" s="18">
        <v>42359</v>
      </c>
      <c r="E2233" s="21">
        <v>10</v>
      </c>
      <c r="F2233" s="17" t="s">
        <v>3994</v>
      </c>
      <c r="G2233" s="17" t="s">
        <v>3995</v>
      </c>
      <c r="H2233" s="16">
        <v>6</v>
      </c>
      <c r="I2233" s="17" t="s">
        <v>3237</v>
      </c>
      <c r="J2233" t="str">
        <f t="shared" si="69"/>
        <v>J44.1, J96.21, Z99.81, F33.1, R13.10, T88.6XXA</v>
      </c>
      <c r="K2233" s="33" t="str">
        <f t="shared" si="70"/>
        <v/>
      </c>
    </row>
    <row r="2234" spans="1:11" x14ac:dyDescent="0.25">
      <c r="A2234" s="17" t="s">
        <v>690</v>
      </c>
      <c r="B2234" s="17" t="s">
        <v>691</v>
      </c>
      <c r="C2234" s="18">
        <v>42349</v>
      </c>
      <c r="D2234" s="18">
        <v>42359</v>
      </c>
      <c r="E2234" s="21">
        <v>10</v>
      </c>
      <c r="F2234" s="17" t="s">
        <v>3488</v>
      </c>
      <c r="G2234" s="17" t="s">
        <v>3489</v>
      </c>
      <c r="H2234" s="16">
        <v>7</v>
      </c>
      <c r="I2234" s="17" t="s">
        <v>13</v>
      </c>
      <c r="J2234" t="str">
        <f t="shared" si="69"/>
        <v>J44.1, J96.21, Z99.81, F33.1, R13.10, T88.6XXA, Z68.42</v>
      </c>
      <c r="K2234" s="33" t="str">
        <f t="shared" si="70"/>
        <v/>
      </c>
    </row>
    <row r="2235" spans="1:11" x14ac:dyDescent="0.25">
      <c r="A2235" s="17" t="s">
        <v>690</v>
      </c>
      <c r="B2235" s="17" t="s">
        <v>691</v>
      </c>
      <c r="C2235" s="18">
        <v>42349</v>
      </c>
      <c r="D2235" s="18">
        <v>42359</v>
      </c>
      <c r="E2235" s="21">
        <v>10</v>
      </c>
      <c r="F2235" s="17" t="s">
        <v>3388</v>
      </c>
      <c r="G2235" s="17" t="s">
        <v>3389</v>
      </c>
      <c r="H2235" s="16">
        <v>8</v>
      </c>
      <c r="I2235" s="17" t="s">
        <v>3237</v>
      </c>
      <c r="J2235" t="str">
        <f t="shared" si="69"/>
        <v>J44.1, J96.21, Z99.81, F33.1, R13.10, T88.6XXA, Z68.42, F41.9</v>
      </c>
      <c r="K2235" s="33" t="str">
        <f t="shared" si="70"/>
        <v/>
      </c>
    </row>
    <row r="2236" spans="1:11" x14ac:dyDescent="0.25">
      <c r="A2236" s="17" t="s">
        <v>690</v>
      </c>
      <c r="B2236" s="17" t="s">
        <v>691</v>
      </c>
      <c r="C2236" s="18">
        <v>42349</v>
      </c>
      <c r="D2236" s="18">
        <v>42359</v>
      </c>
      <c r="E2236" s="21">
        <v>10</v>
      </c>
      <c r="F2236" s="17" t="s">
        <v>1474</v>
      </c>
      <c r="G2236" s="17" t="s">
        <v>1475</v>
      </c>
      <c r="H2236" s="16">
        <v>9</v>
      </c>
      <c r="I2236" s="17" t="s">
        <v>3237</v>
      </c>
      <c r="J2236" t="str">
        <f t="shared" si="69"/>
        <v>J44.1, J96.21, Z99.81, F33.1, R13.10, T88.6XXA, Z68.42, F41.9, E11.65</v>
      </c>
      <c r="K2236" s="33" t="str">
        <f t="shared" si="70"/>
        <v/>
      </c>
    </row>
    <row r="2237" spans="1:11" x14ac:dyDescent="0.25">
      <c r="A2237" s="17" t="s">
        <v>690</v>
      </c>
      <c r="B2237" s="17" t="s">
        <v>691</v>
      </c>
      <c r="C2237" s="18">
        <v>42349</v>
      </c>
      <c r="D2237" s="18">
        <v>42359</v>
      </c>
      <c r="E2237" s="21">
        <v>10</v>
      </c>
      <c r="F2237" s="17" t="s">
        <v>3320</v>
      </c>
      <c r="G2237" s="17" t="s">
        <v>3321</v>
      </c>
      <c r="H2237" s="16">
        <v>10</v>
      </c>
      <c r="I2237" s="17" t="s">
        <v>3237</v>
      </c>
      <c r="J2237" t="str">
        <f t="shared" si="69"/>
        <v>J44.1, J96.21, Z99.81, F33.1, R13.10, T88.6XXA, Z68.42, F41.9, E11.65, G47.33</v>
      </c>
      <c r="K2237" s="33" t="str">
        <f t="shared" si="70"/>
        <v/>
      </c>
    </row>
    <row r="2238" spans="1:11" x14ac:dyDescent="0.25">
      <c r="A2238" s="17" t="s">
        <v>690</v>
      </c>
      <c r="B2238" s="17" t="s">
        <v>691</v>
      </c>
      <c r="C2238" s="18">
        <v>42349</v>
      </c>
      <c r="D2238" s="18">
        <v>42359</v>
      </c>
      <c r="E2238" s="21">
        <v>10</v>
      </c>
      <c r="F2238" s="17" t="s">
        <v>3242</v>
      </c>
      <c r="G2238" s="17" t="s">
        <v>3243</v>
      </c>
      <c r="H2238" s="16">
        <v>11</v>
      </c>
      <c r="I2238" s="17" t="s">
        <v>3237</v>
      </c>
      <c r="J2238" t="str">
        <f t="shared" si="69"/>
        <v>J44.1, J96.21, Z99.81, F33.1, R13.10, T88.6XXA, Z68.42, F41.9, E11.65, G47.33, J45.909</v>
      </c>
      <c r="K2238" s="33" t="str">
        <f t="shared" si="70"/>
        <v/>
      </c>
    </row>
    <row r="2239" spans="1:11" x14ac:dyDescent="0.25">
      <c r="A2239" s="17" t="s">
        <v>690</v>
      </c>
      <c r="B2239" s="17" t="s">
        <v>691</v>
      </c>
      <c r="C2239" s="18">
        <v>42349</v>
      </c>
      <c r="D2239" s="18">
        <v>42359</v>
      </c>
      <c r="E2239" s="21">
        <v>10</v>
      </c>
      <c r="F2239" s="17" t="s">
        <v>286</v>
      </c>
      <c r="G2239" s="17" t="s">
        <v>287</v>
      </c>
      <c r="H2239" s="16">
        <v>12</v>
      </c>
      <c r="I2239" s="17" t="s">
        <v>3237</v>
      </c>
      <c r="J2239" t="str">
        <f t="shared" si="69"/>
        <v>J44.1, J96.21, Z99.81, F33.1, R13.10, T88.6XXA, Z68.42, F41.9, E11.65, G47.33, J45.909, K21.9</v>
      </c>
      <c r="K2239" s="33" t="str">
        <f t="shared" si="70"/>
        <v/>
      </c>
    </row>
    <row r="2240" spans="1:11" x14ac:dyDescent="0.25">
      <c r="A2240" s="17" t="s">
        <v>690</v>
      </c>
      <c r="B2240" s="17" t="s">
        <v>691</v>
      </c>
      <c r="C2240" s="18">
        <v>42349</v>
      </c>
      <c r="D2240" s="18">
        <v>42359</v>
      </c>
      <c r="E2240" s="21">
        <v>10</v>
      </c>
      <c r="F2240" s="17" t="s">
        <v>3316</v>
      </c>
      <c r="G2240" s="17" t="s">
        <v>3317</v>
      </c>
      <c r="H2240" s="16">
        <v>13</v>
      </c>
      <c r="I2240" s="17" t="s">
        <v>3237</v>
      </c>
      <c r="J2240" t="str">
        <f t="shared" si="69"/>
        <v>J44.1, J96.21, Z99.81, F33.1, R13.10, T88.6XXA, Z68.42, F41.9, E11.65, G47.33, J45.909, K21.9, E66.01</v>
      </c>
      <c r="K2240" s="33" t="str">
        <f t="shared" si="70"/>
        <v/>
      </c>
    </row>
    <row r="2241" spans="1:11" x14ac:dyDescent="0.25">
      <c r="A2241" s="17" t="s">
        <v>690</v>
      </c>
      <c r="B2241" s="17" t="s">
        <v>691</v>
      </c>
      <c r="C2241" s="18">
        <v>42349</v>
      </c>
      <c r="D2241" s="18">
        <v>42359</v>
      </c>
      <c r="E2241" s="21">
        <v>10</v>
      </c>
      <c r="F2241" s="17" t="s">
        <v>4194</v>
      </c>
      <c r="G2241" s="17" t="s">
        <v>4195</v>
      </c>
      <c r="H2241" s="16">
        <v>14</v>
      </c>
      <c r="I2241" s="17" t="s">
        <v>3237</v>
      </c>
      <c r="J2241" t="str">
        <f t="shared" si="69"/>
        <v>J44.1, J96.21, Z99.81, F33.1, R13.10, T88.6XXA, Z68.42, F41.9, E11.65, G47.33, J45.909, K21.9, E66.01, T40.2X5A</v>
      </c>
      <c r="K2241" s="33" t="str">
        <f t="shared" si="70"/>
        <v/>
      </c>
    </row>
    <row r="2242" spans="1:11" x14ac:dyDescent="0.25">
      <c r="A2242" s="17" t="s">
        <v>690</v>
      </c>
      <c r="B2242" s="17" t="s">
        <v>691</v>
      </c>
      <c r="C2242" s="18">
        <v>42349</v>
      </c>
      <c r="D2242" s="18">
        <v>42359</v>
      </c>
      <c r="E2242" s="21">
        <v>10</v>
      </c>
      <c r="F2242" s="17" t="s">
        <v>3346</v>
      </c>
      <c r="G2242" s="17" t="s">
        <v>3347</v>
      </c>
      <c r="H2242" s="16">
        <v>15</v>
      </c>
      <c r="I2242" s="17" t="s">
        <v>13</v>
      </c>
      <c r="J2242" t="str">
        <f t="shared" si="69"/>
        <v>J44.1, J96.21, Z99.81, F33.1, R13.10, T88.6XXA, Z68.42, F41.9, E11.65, G47.33, J45.909, K21.9, E66.01, T40.2X5A, Z88.1</v>
      </c>
      <c r="K2242" s="33" t="str">
        <f t="shared" si="70"/>
        <v/>
      </c>
    </row>
    <row r="2243" spans="1:11" x14ac:dyDescent="0.25">
      <c r="A2243" s="17" t="s">
        <v>690</v>
      </c>
      <c r="B2243" s="17" t="s">
        <v>691</v>
      </c>
      <c r="C2243" s="18">
        <v>42349</v>
      </c>
      <c r="D2243" s="18">
        <v>42359</v>
      </c>
      <c r="E2243" s="21">
        <v>10</v>
      </c>
      <c r="F2243" s="17" t="s">
        <v>3508</v>
      </c>
      <c r="G2243" s="17" t="s">
        <v>3509</v>
      </c>
      <c r="H2243" s="16">
        <v>16</v>
      </c>
      <c r="I2243" s="17" t="s">
        <v>13</v>
      </c>
      <c r="J2243" t="str">
        <f t="shared" si="69"/>
        <v>J44.1, J96.21, Z99.81, F33.1, R13.10, T88.6XXA, Z68.42, F41.9, E11.65, G47.33, J45.909, K21.9, E66.01, T40.2X5A, Z88.1, Z88.5</v>
      </c>
      <c r="K2243" s="33" t="str">
        <f t="shared" si="70"/>
        <v/>
      </c>
    </row>
    <row r="2244" spans="1:11" x14ac:dyDescent="0.25">
      <c r="A2244" s="17" t="s">
        <v>690</v>
      </c>
      <c r="B2244" s="17" t="s">
        <v>691</v>
      </c>
      <c r="C2244" s="18">
        <v>42349</v>
      </c>
      <c r="D2244" s="18">
        <v>42359</v>
      </c>
      <c r="E2244" s="21">
        <v>10</v>
      </c>
      <c r="F2244" s="17" t="s">
        <v>3565</v>
      </c>
      <c r="G2244" s="17" t="s">
        <v>3566</v>
      </c>
      <c r="H2244" s="16">
        <v>17</v>
      </c>
      <c r="I2244" s="17" t="s">
        <v>3237</v>
      </c>
      <c r="J2244" t="str">
        <f t="shared" si="69"/>
        <v>J44.1, J96.21, Z99.81, F33.1, R13.10, T88.6XXA, Z68.42, F41.9, E11.65, G47.33, J45.909, K21.9, E66.01, T40.2X5A, Z88.1, Z88.5, G62.9</v>
      </c>
      <c r="K2244" s="33" t="str">
        <f t="shared" si="70"/>
        <v/>
      </c>
    </row>
    <row r="2245" spans="1:11" x14ac:dyDescent="0.25">
      <c r="A2245" s="17" t="s">
        <v>690</v>
      </c>
      <c r="B2245" s="17" t="s">
        <v>691</v>
      </c>
      <c r="C2245" s="18">
        <v>42349</v>
      </c>
      <c r="D2245" s="18">
        <v>42359</v>
      </c>
      <c r="E2245" s="21">
        <v>10</v>
      </c>
      <c r="F2245" s="17" t="s">
        <v>4196</v>
      </c>
      <c r="G2245" s="17" t="s">
        <v>4197</v>
      </c>
      <c r="H2245" s="16">
        <v>18</v>
      </c>
      <c r="I2245" s="17" t="s">
        <v>13</v>
      </c>
      <c r="J2245" t="str">
        <f t="shared" si="69"/>
        <v>J44.1, J96.21, Z99.81, F33.1, R13.10, T88.6XXA, Z68.42, F41.9, E11.65, G47.33, J45.909, K21.9, E66.01, T40.2X5A, Z88.1, Z88.5, G62.9, Z98.51</v>
      </c>
      <c r="K2245" s="33" t="str">
        <f t="shared" si="70"/>
        <v/>
      </c>
    </row>
    <row r="2246" spans="1:11" x14ac:dyDescent="0.25">
      <c r="A2246" s="17" t="s">
        <v>690</v>
      </c>
      <c r="B2246" s="17" t="s">
        <v>691</v>
      </c>
      <c r="C2246" s="18">
        <v>42349</v>
      </c>
      <c r="D2246" s="18">
        <v>42359</v>
      </c>
      <c r="E2246" s="21">
        <v>10</v>
      </c>
      <c r="F2246" s="17" t="s">
        <v>3669</v>
      </c>
      <c r="G2246" s="17" t="s">
        <v>3670</v>
      </c>
      <c r="H2246" s="16">
        <v>19</v>
      </c>
      <c r="I2246" s="17" t="s">
        <v>3237</v>
      </c>
      <c r="J2246" t="str">
        <f t="shared" ref="J2246:J2309" si="71">IF(B2246=B2245,J2245&amp;", "&amp;F2246,F2246)</f>
        <v>J44.1, J96.21, Z99.81, F33.1, R13.10, T88.6XXA, Z68.42, F41.9, E11.65, G47.33, J45.909, K21.9, E66.01, T40.2X5A, Z88.1, Z88.5, G62.9, Z98.51, R07.89</v>
      </c>
      <c r="K2246" s="33" t="str">
        <f t="shared" si="70"/>
        <v>Last</v>
      </c>
    </row>
    <row r="2247" spans="1:11" x14ac:dyDescent="0.25">
      <c r="A2247" s="17" t="s">
        <v>694</v>
      </c>
      <c r="B2247" s="17" t="s">
        <v>695</v>
      </c>
      <c r="C2247" s="18">
        <v>42394</v>
      </c>
      <c r="D2247" s="18">
        <v>42404</v>
      </c>
      <c r="E2247" s="21">
        <v>10</v>
      </c>
      <c r="F2247" s="17" t="s">
        <v>22</v>
      </c>
      <c r="G2247" s="17" t="s">
        <v>23</v>
      </c>
      <c r="H2247" s="16">
        <v>1</v>
      </c>
      <c r="I2247" s="17" t="s">
        <v>3237</v>
      </c>
      <c r="J2247" t="str">
        <f t="shared" si="71"/>
        <v>A41.9</v>
      </c>
      <c r="K2247" s="33" t="str">
        <f t="shared" si="70"/>
        <v/>
      </c>
    </row>
    <row r="2248" spans="1:11" x14ac:dyDescent="0.25">
      <c r="A2248" s="17" t="s">
        <v>694</v>
      </c>
      <c r="B2248" s="17" t="s">
        <v>695</v>
      </c>
      <c r="C2248" s="18">
        <v>42394</v>
      </c>
      <c r="D2248" s="18">
        <v>42404</v>
      </c>
      <c r="E2248" s="21">
        <v>10</v>
      </c>
      <c r="F2248" s="17" t="s">
        <v>245</v>
      </c>
      <c r="G2248" s="17" t="s">
        <v>246</v>
      </c>
      <c r="H2248" s="16">
        <v>2</v>
      </c>
      <c r="I2248" s="17" t="s">
        <v>3331</v>
      </c>
      <c r="J2248" t="str">
        <f t="shared" si="71"/>
        <v>A41.9, J96.01</v>
      </c>
      <c r="K2248" s="33" t="str">
        <f t="shared" si="70"/>
        <v/>
      </c>
    </row>
    <row r="2249" spans="1:11" x14ac:dyDescent="0.25">
      <c r="A2249" s="17" t="s">
        <v>694</v>
      </c>
      <c r="B2249" s="17" t="s">
        <v>695</v>
      </c>
      <c r="C2249" s="18">
        <v>42394</v>
      </c>
      <c r="D2249" s="18">
        <v>42404</v>
      </c>
      <c r="E2249" s="21">
        <v>10</v>
      </c>
      <c r="F2249" s="17" t="s">
        <v>3275</v>
      </c>
      <c r="G2249" s="17" t="s">
        <v>3276</v>
      </c>
      <c r="H2249" s="16">
        <v>3</v>
      </c>
      <c r="I2249" s="17" t="s">
        <v>3331</v>
      </c>
      <c r="J2249" t="str">
        <f t="shared" si="71"/>
        <v>A41.9, J96.01, R65.20</v>
      </c>
      <c r="K2249" s="33" t="str">
        <f t="shared" si="70"/>
        <v/>
      </c>
    </row>
    <row r="2250" spans="1:11" x14ac:dyDescent="0.25">
      <c r="A2250" s="17" t="s">
        <v>694</v>
      </c>
      <c r="B2250" s="17" t="s">
        <v>695</v>
      </c>
      <c r="C2250" s="18">
        <v>42394</v>
      </c>
      <c r="D2250" s="18">
        <v>42404</v>
      </c>
      <c r="E2250" s="21">
        <v>10</v>
      </c>
      <c r="F2250" s="17" t="s">
        <v>4201</v>
      </c>
      <c r="G2250" s="17" t="s">
        <v>4202</v>
      </c>
      <c r="H2250" s="16">
        <v>4</v>
      </c>
      <c r="I2250" s="17" t="s">
        <v>3331</v>
      </c>
      <c r="J2250" t="str">
        <f t="shared" si="71"/>
        <v>A41.9, J96.01, R65.20, J16.0</v>
      </c>
      <c r="K2250" s="33" t="str">
        <f t="shared" si="70"/>
        <v/>
      </c>
    </row>
    <row r="2251" spans="1:11" x14ac:dyDescent="0.25">
      <c r="A2251" s="17" t="s">
        <v>694</v>
      </c>
      <c r="B2251" s="17" t="s">
        <v>695</v>
      </c>
      <c r="C2251" s="18">
        <v>42394</v>
      </c>
      <c r="D2251" s="18">
        <v>42404</v>
      </c>
      <c r="E2251" s="21">
        <v>10</v>
      </c>
      <c r="F2251" s="17" t="s">
        <v>1560</v>
      </c>
      <c r="G2251" s="17" t="s">
        <v>1561</v>
      </c>
      <c r="H2251" s="16">
        <v>5</v>
      </c>
      <c r="I2251" s="17" t="s">
        <v>3331</v>
      </c>
      <c r="J2251" t="str">
        <f t="shared" si="71"/>
        <v>A41.9, J96.01, R65.20, J16.0, J96.02</v>
      </c>
      <c r="K2251" s="33" t="str">
        <f t="shared" si="70"/>
        <v/>
      </c>
    </row>
    <row r="2252" spans="1:11" x14ac:dyDescent="0.25">
      <c r="A2252" s="17" t="s">
        <v>694</v>
      </c>
      <c r="B2252" s="17" t="s">
        <v>695</v>
      </c>
      <c r="C2252" s="18">
        <v>42394</v>
      </c>
      <c r="D2252" s="18">
        <v>42404</v>
      </c>
      <c r="E2252" s="21">
        <v>10</v>
      </c>
      <c r="F2252" s="17" t="s">
        <v>1032</v>
      </c>
      <c r="G2252" s="17" t="s">
        <v>1033</v>
      </c>
      <c r="H2252" s="16">
        <v>6</v>
      </c>
      <c r="I2252" s="17" t="s">
        <v>3237</v>
      </c>
      <c r="J2252" t="str">
        <f t="shared" si="71"/>
        <v>A41.9, J96.01, R65.20, J16.0, J96.02, E87.2</v>
      </c>
      <c r="K2252" s="33" t="str">
        <f t="shared" si="70"/>
        <v/>
      </c>
    </row>
    <row r="2253" spans="1:11" x14ac:dyDescent="0.25">
      <c r="A2253" s="17" t="s">
        <v>694</v>
      </c>
      <c r="B2253" s="17" t="s">
        <v>695</v>
      </c>
      <c r="C2253" s="18">
        <v>42394</v>
      </c>
      <c r="D2253" s="18">
        <v>42404</v>
      </c>
      <c r="E2253" s="21">
        <v>10</v>
      </c>
      <c r="F2253" s="17" t="s">
        <v>3716</v>
      </c>
      <c r="G2253" s="17" t="s">
        <v>3717</v>
      </c>
      <c r="H2253" s="16">
        <v>7</v>
      </c>
      <c r="I2253" s="17" t="s">
        <v>3237</v>
      </c>
      <c r="J2253" t="str">
        <f t="shared" si="71"/>
        <v>A41.9, J96.01, R65.20, J16.0, J96.02, E87.2, J98.11</v>
      </c>
      <c r="K2253" s="33" t="str">
        <f t="shared" si="70"/>
        <v/>
      </c>
    </row>
    <row r="2254" spans="1:11" x14ac:dyDescent="0.25">
      <c r="A2254" s="17" t="s">
        <v>694</v>
      </c>
      <c r="B2254" s="17" t="s">
        <v>695</v>
      </c>
      <c r="C2254" s="18">
        <v>42394</v>
      </c>
      <c r="D2254" s="18">
        <v>42404</v>
      </c>
      <c r="E2254" s="21">
        <v>10</v>
      </c>
      <c r="F2254" s="17" t="s">
        <v>4200</v>
      </c>
      <c r="G2254" s="17" t="s">
        <v>445</v>
      </c>
      <c r="H2254" s="16">
        <v>8</v>
      </c>
      <c r="I2254" s="17" t="s">
        <v>3237</v>
      </c>
      <c r="J2254" t="str">
        <f t="shared" si="71"/>
        <v>A41.9, J96.01, R65.20, J16.0, J96.02, E87.2, J98.11, I13.10</v>
      </c>
      <c r="K2254" s="33" t="str">
        <f t="shared" si="70"/>
        <v/>
      </c>
    </row>
    <row r="2255" spans="1:11" x14ac:dyDescent="0.25">
      <c r="A2255" s="17" t="s">
        <v>694</v>
      </c>
      <c r="B2255" s="17" t="s">
        <v>695</v>
      </c>
      <c r="C2255" s="18">
        <v>42394</v>
      </c>
      <c r="D2255" s="18">
        <v>42404</v>
      </c>
      <c r="E2255" s="21">
        <v>10</v>
      </c>
      <c r="F2255" s="17" t="s">
        <v>3484</v>
      </c>
      <c r="G2255" s="17" t="s">
        <v>3485</v>
      </c>
      <c r="H2255" s="16">
        <v>9</v>
      </c>
      <c r="I2255" s="17" t="s">
        <v>3237</v>
      </c>
      <c r="J2255" t="str">
        <f t="shared" si="71"/>
        <v>A41.9, J96.01, R65.20, J16.0, J96.02, E87.2, J98.11, I13.10, N18.3</v>
      </c>
      <c r="K2255" s="33" t="str">
        <f t="shared" si="70"/>
        <v/>
      </c>
    </row>
    <row r="2256" spans="1:11" x14ac:dyDescent="0.25">
      <c r="A2256" s="17" t="s">
        <v>694</v>
      </c>
      <c r="B2256" s="17" t="s">
        <v>695</v>
      </c>
      <c r="C2256" s="18">
        <v>42394</v>
      </c>
      <c r="D2256" s="18">
        <v>42404</v>
      </c>
      <c r="E2256" s="21">
        <v>10</v>
      </c>
      <c r="F2256" s="17" t="s">
        <v>1195</v>
      </c>
      <c r="G2256" s="17" t="s">
        <v>1196</v>
      </c>
      <c r="H2256" s="16">
        <v>10</v>
      </c>
      <c r="I2256" s="17" t="s">
        <v>3237</v>
      </c>
      <c r="J2256" t="str">
        <f t="shared" si="71"/>
        <v>A41.9, J96.01, R65.20, J16.0, J96.02, E87.2, J98.11, I13.10, N18.3, D64.9</v>
      </c>
      <c r="K2256" s="33" t="str">
        <f t="shared" si="70"/>
        <v/>
      </c>
    </row>
    <row r="2257" spans="1:11" x14ac:dyDescent="0.25">
      <c r="A2257" s="17" t="s">
        <v>694</v>
      </c>
      <c r="B2257" s="17" t="s">
        <v>695</v>
      </c>
      <c r="C2257" s="18">
        <v>42394</v>
      </c>
      <c r="D2257" s="18">
        <v>42404</v>
      </c>
      <c r="E2257" s="21">
        <v>10</v>
      </c>
      <c r="F2257" s="17" t="s">
        <v>4198</v>
      </c>
      <c r="G2257" s="17" t="s">
        <v>4199</v>
      </c>
      <c r="H2257" s="16">
        <v>11</v>
      </c>
      <c r="I2257" s="17" t="s">
        <v>3331</v>
      </c>
      <c r="J2257" t="str">
        <f t="shared" si="71"/>
        <v>A41.9, J96.01, R65.20, J16.0, J96.02, E87.2, J98.11, I13.10, N18.3, D64.9, E86.9</v>
      </c>
      <c r="K2257" s="33" t="str">
        <f t="shared" si="70"/>
        <v/>
      </c>
    </row>
    <row r="2258" spans="1:11" x14ac:dyDescent="0.25">
      <c r="A2258" s="17" t="s">
        <v>694</v>
      </c>
      <c r="B2258" s="17" t="s">
        <v>695</v>
      </c>
      <c r="C2258" s="18">
        <v>42394</v>
      </c>
      <c r="D2258" s="18">
        <v>42404</v>
      </c>
      <c r="E2258" s="21">
        <v>10</v>
      </c>
      <c r="F2258" s="17" t="s">
        <v>1959</v>
      </c>
      <c r="G2258" s="17" t="s">
        <v>1960</v>
      </c>
      <c r="H2258" s="16">
        <v>12</v>
      </c>
      <c r="I2258" s="17" t="s">
        <v>3237</v>
      </c>
      <c r="J2258" t="str">
        <f t="shared" si="71"/>
        <v>A41.9, J96.01, R65.20, J16.0, J96.02, E87.2, J98.11, I13.10, N18.3, D64.9, E86.9, I49.3</v>
      </c>
      <c r="K2258" s="33" t="str">
        <f t="shared" si="70"/>
        <v/>
      </c>
    </row>
    <row r="2259" spans="1:11" x14ac:dyDescent="0.25">
      <c r="A2259" s="17" t="s">
        <v>694</v>
      </c>
      <c r="B2259" s="17" t="s">
        <v>695</v>
      </c>
      <c r="C2259" s="18">
        <v>42394</v>
      </c>
      <c r="D2259" s="18">
        <v>42404</v>
      </c>
      <c r="E2259" s="21">
        <v>10</v>
      </c>
      <c r="F2259" s="17" t="s">
        <v>1842</v>
      </c>
      <c r="G2259" s="17" t="s">
        <v>1843</v>
      </c>
      <c r="H2259" s="16">
        <v>13</v>
      </c>
      <c r="I2259" s="17" t="s">
        <v>3237</v>
      </c>
      <c r="J2259" t="str">
        <f t="shared" si="71"/>
        <v>A41.9, J96.01, R65.20, J16.0, J96.02, E87.2, J98.11, I13.10, N18.3, D64.9, E86.9, I49.3, J44.9</v>
      </c>
      <c r="K2259" s="33" t="str">
        <f t="shared" si="70"/>
        <v/>
      </c>
    </row>
    <row r="2260" spans="1:11" x14ac:dyDescent="0.25">
      <c r="A2260" s="17" t="s">
        <v>694</v>
      </c>
      <c r="B2260" s="17" t="s">
        <v>695</v>
      </c>
      <c r="C2260" s="18">
        <v>42394</v>
      </c>
      <c r="D2260" s="18">
        <v>42404</v>
      </c>
      <c r="E2260" s="21">
        <v>10</v>
      </c>
      <c r="F2260" s="17" t="s">
        <v>4002</v>
      </c>
      <c r="G2260" s="17" t="s">
        <v>4003</v>
      </c>
      <c r="H2260" s="16">
        <v>14</v>
      </c>
      <c r="I2260" s="17" t="s">
        <v>3331</v>
      </c>
      <c r="J2260" t="str">
        <f t="shared" si="71"/>
        <v>A41.9, J96.01, R65.20, J16.0, J96.02, E87.2, J98.11, I13.10, N18.3, D64.9, E86.9, I49.3, J44.9, L50.9</v>
      </c>
      <c r="K2260" s="33" t="str">
        <f t="shared" si="70"/>
        <v/>
      </c>
    </row>
    <row r="2261" spans="1:11" x14ac:dyDescent="0.25">
      <c r="A2261" s="17" t="s">
        <v>694</v>
      </c>
      <c r="B2261" s="17" t="s">
        <v>695</v>
      </c>
      <c r="C2261" s="18">
        <v>42394</v>
      </c>
      <c r="D2261" s="18">
        <v>42404</v>
      </c>
      <c r="E2261" s="21">
        <v>10</v>
      </c>
      <c r="F2261" s="17" t="s">
        <v>4203</v>
      </c>
      <c r="G2261" s="17" t="s">
        <v>4204</v>
      </c>
      <c r="H2261" s="16">
        <v>15</v>
      </c>
      <c r="I2261" s="17" t="s">
        <v>3331</v>
      </c>
      <c r="J2261" t="str">
        <f t="shared" si="71"/>
        <v>A41.9, J96.01, R65.20, J16.0, J96.02, E87.2, J98.11, I13.10, N18.3, D64.9, E86.9, I49.3, J44.9, L50.9, L21.9</v>
      </c>
      <c r="K2261" s="33" t="str">
        <f t="shared" si="70"/>
        <v/>
      </c>
    </row>
    <row r="2262" spans="1:11" x14ac:dyDescent="0.25">
      <c r="A2262" s="17" t="s">
        <v>694</v>
      </c>
      <c r="B2262" s="17" t="s">
        <v>695</v>
      </c>
      <c r="C2262" s="18">
        <v>42394</v>
      </c>
      <c r="D2262" s="18">
        <v>42404</v>
      </c>
      <c r="E2262" s="21">
        <v>10</v>
      </c>
      <c r="F2262" s="17" t="s">
        <v>3354</v>
      </c>
      <c r="G2262" s="17" t="s">
        <v>3355</v>
      </c>
      <c r="H2262" s="16">
        <v>16</v>
      </c>
      <c r="I2262" s="17" t="s">
        <v>3331</v>
      </c>
      <c r="J2262" t="str">
        <f t="shared" si="71"/>
        <v>A41.9, J96.01, R65.20, J16.0, J96.02, E87.2, J98.11, I13.10, N18.3, D64.9, E86.9, I49.3, J44.9, L50.9, L21.9, Y95</v>
      </c>
      <c r="K2262" s="33" t="str">
        <f t="shared" ref="K2262:K2325" si="72">IF(B2262&lt;&gt;B2263,"Last","")</f>
        <v/>
      </c>
    </row>
    <row r="2263" spans="1:11" x14ac:dyDescent="0.25">
      <c r="A2263" s="17" t="s">
        <v>694</v>
      </c>
      <c r="B2263" s="17" t="s">
        <v>695</v>
      </c>
      <c r="C2263" s="18">
        <v>42394</v>
      </c>
      <c r="D2263" s="18">
        <v>42404</v>
      </c>
      <c r="E2263" s="21">
        <v>10</v>
      </c>
      <c r="F2263" s="17" t="s">
        <v>4205</v>
      </c>
      <c r="G2263" s="17" t="s">
        <v>4206</v>
      </c>
      <c r="H2263" s="16">
        <v>17</v>
      </c>
      <c r="I2263" s="17" t="s">
        <v>3237</v>
      </c>
      <c r="J2263" t="str">
        <f t="shared" si="71"/>
        <v>A41.9, J96.01, R65.20, J16.0, J96.02, E87.2, J98.11, I13.10, N18.3, D64.9, E86.9, I49.3, J44.9, L50.9, L21.9, Y95, T50.905A</v>
      </c>
      <c r="K2263" s="33" t="str">
        <f t="shared" si="72"/>
        <v/>
      </c>
    </row>
    <row r="2264" spans="1:11" x14ac:dyDescent="0.25">
      <c r="A2264" s="17" t="s">
        <v>694</v>
      </c>
      <c r="B2264" s="17" t="s">
        <v>695</v>
      </c>
      <c r="C2264" s="18">
        <v>42394</v>
      </c>
      <c r="D2264" s="18">
        <v>42404</v>
      </c>
      <c r="E2264" s="21">
        <v>10</v>
      </c>
      <c r="F2264" s="17" t="s">
        <v>1401</v>
      </c>
      <c r="G2264" s="17" t="s">
        <v>1402</v>
      </c>
      <c r="H2264" s="16">
        <v>18</v>
      </c>
      <c r="I2264" s="17" t="s">
        <v>3237</v>
      </c>
      <c r="J2264" t="str">
        <f t="shared" si="71"/>
        <v>A41.9, J96.01, R65.20, J16.0, J96.02, E87.2, J98.11, I13.10, N18.3, D64.9, E86.9, I49.3, J44.9, L50.9, L21.9, Y95, T50.905A, L27.0</v>
      </c>
      <c r="K2264" s="33" t="str">
        <f t="shared" si="72"/>
        <v/>
      </c>
    </row>
    <row r="2265" spans="1:11" x14ac:dyDescent="0.25">
      <c r="A2265" s="17" t="s">
        <v>694</v>
      </c>
      <c r="B2265" s="17" t="s">
        <v>695</v>
      </c>
      <c r="C2265" s="18">
        <v>42394</v>
      </c>
      <c r="D2265" s="18">
        <v>42404</v>
      </c>
      <c r="E2265" s="21">
        <v>10</v>
      </c>
      <c r="F2265" s="17" t="s">
        <v>3238</v>
      </c>
      <c r="G2265" s="17" t="s">
        <v>3239</v>
      </c>
      <c r="H2265" s="16">
        <v>19</v>
      </c>
      <c r="I2265" s="17" t="s">
        <v>3237</v>
      </c>
      <c r="J2265" t="str">
        <f t="shared" si="71"/>
        <v>A41.9, J96.01, R65.20, J16.0, J96.02, E87.2, J98.11, I13.10, N18.3, D64.9, E86.9, I49.3, J44.9, L50.9, L21.9, Y95, T50.905A, L27.0, E78.5</v>
      </c>
      <c r="K2265" s="33" t="str">
        <f t="shared" si="72"/>
        <v>Last</v>
      </c>
    </row>
    <row r="2266" spans="1:11" x14ac:dyDescent="0.25">
      <c r="A2266" s="17" t="s">
        <v>696</v>
      </c>
      <c r="B2266" s="17" t="s">
        <v>697</v>
      </c>
      <c r="C2266" s="18">
        <v>42260</v>
      </c>
      <c r="D2266" s="18">
        <v>42298</v>
      </c>
      <c r="E2266" s="21">
        <v>38</v>
      </c>
      <c r="F2266" s="17" t="s">
        <v>698</v>
      </c>
      <c r="G2266" s="17" t="s">
        <v>699</v>
      </c>
      <c r="H2266" s="16">
        <v>1</v>
      </c>
      <c r="I2266" s="17" t="s">
        <v>3237</v>
      </c>
      <c r="J2266" t="str">
        <f t="shared" si="71"/>
        <v>T84.53XA</v>
      </c>
      <c r="K2266" s="33" t="str">
        <f t="shared" si="72"/>
        <v/>
      </c>
    </row>
    <row r="2267" spans="1:11" x14ac:dyDescent="0.25">
      <c r="A2267" s="17" t="s">
        <v>696</v>
      </c>
      <c r="B2267" s="17" t="s">
        <v>697</v>
      </c>
      <c r="C2267" s="18">
        <v>42260</v>
      </c>
      <c r="D2267" s="18">
        <v>42298</v>
      </c>
      <c r="E2267" s="21">
        <v>38</v>
      </c>
      <c r="F2267" s="17" t="s">
        <v>3275</v>
      </c>
      <c r="G2267" s="17" t="s">
        <v>3276</v>
      </c>
      <c r="H2267" s="16">
        <v>2</v>
      </c>
      <c r="I2267" s="17" t="s">
        <v>3237</v>
      </c>
      <c r="J2267" t="str">
        <f t="shared" si="71"/>
        <v>T84.53XA, R65.20</v>
      </c>
      <c r="K2267" s="33" t="str">
        <f t="shared" si="72"/>
        <v/>
      </c>
    </row>
    <row r="2268" spans="1:11" x14ac:dyDescent="0.25">
      <c r="A2268" s="17" t="s">
        <v>696</v>
      </c>
      <c r="B2268" s="17" t="s">
        <v>697</v>
      </c>
      <c r="C2268" s="18">
        <v>42260</v>
      </c>
      <c r="D2268" s="18">
        <v>42298</v>
      </c>
      <c r="E2268" s="21">
        <v>38</v>
      </c>
      <c r="F2268" s="17" t="s">
        <v>38</v>
      </c>
      <c r="G2268" s="17" t="s">
        <v>39</v>
      </c>
      <c r="H2268" s="16">
        <v>3</v>
      </c>
      <c r="I2268" s="17" t="s">
        <v>3237</v>
      </c>
      <c r="J2268" t="str">
        <f t="shared" si="71"/>
        <v>T84.53XA, R65.20, N17.9</v>
      </c>
      <c r="K2268" s="33" t="str">
        <f t="shared" si="72"/>
        <v/>
      </c>
    </row>
    <row r="2269" spans="1:11" x14ac:dyDescent="0.25">
      <c r="A2269" s="17" t="s">
        <v>696</v>
      </c>
      <c r="B2269" s="17" t="s">
        <v>697</v>
      </c>
      <c r="C2269" s="18">
        <v>42260</v>
      </c>
      <c r="D2269" s="18">
        <v>42298</v>
      </c>
      <c r="E2269" s="21">
        <v>38</v>
      </c>
      <c r="F2269" s="17" t="s">
        <v>179</v>
      </c>
      <c r="G2269" s="17" t="s">
        <v>180</v>
      </c>
      <c r="H2269" s="16">
        <v>4</v>
      </c>
      <c r="I2269" s="17" t="s">
        <v>3331</v>
      </c>
      <c r="J2269" t="str">
        <f t="shared" si="71"/>
        <v>T84.53XA, R65.20, N17.9, G92</v>
      </c>
      <c r="K2269" s="33" t="str">
        <f t="shared" si="72"/>
        <v/>
      </c>
    </row>
    <row r="2270" spans="1:11" x14ac:dyDescent="0.25">
      <c r="A2270" s="17" t="s">
        <v>696</v>
      </c>
      <c r="B2270" s="17" t="s">
        <v>697</v>
      </c>
      <c r="C2270" s="18">
        <v>42260</v>
      </c>
      <c r="D2270" s="18">
        <v>42298</v>
      </c>
      <c r="E2270" s="21">
        <v>38</v>
      </c>
      <c r="F2270" s="17" t="s">
        <v>1032</v>
      </c>
      <c r="G2270" s="17" t="s">
        <v>1033</v>
      </c>
      <c r="H2270" s="16">
        <v>5</v>
      </c>
      <c r="I2270" s="17" t="s">
        <v>3331</v>
      </c>
      <c r="J2270" t="str">
        <f t="shared" si="71"/>
        <v>T84.53XA, R65.20, N17.9, G92, E87.2</v>
      </c>
      <c r="K2270" s="33" t="str">
        <f t="shared" si="72"/>
        <v/>
      </c>
    </row>
    <row r="2271" spans="1:11" x14ac:dyDescent="0.25">
      <c r="A2271" s="17" t="s">
        <v>696</v>
      </c>
      <c r="B2271" s="17" t="s">
        <v>697</v>
      </c>
      <c r="C2271" s="18">
        <v>42260</v>
      </c>
      <c r="D2271" s="18">
        <v>42298</v>
      </c>
      <c r="E2271" s="21">
        <v>38</v>
      </c>
      <c r="F2271" s="17" t="s">
        <v>1288</v>
      </c>
      <c r="G2271" s="17" t="s">
        <v>1289</v>
      </c>
      <c r="H2271" s="16">
        <v>6</v>
      </c>
      <c r="I2271" s="17" t="s">
        <v>3237</v>
      </c>
      <c r="J2271" t="str">
        <f t="shared" si="71"/>
        <v>T84.53XA, R65.20, N17.9, G92, E87.2, F10.239</v>
      </c>
      <c r="K2271" s="33" t="str">
        <f t="shared" si="72"/>
        <v/>
      </c>
    </row>
    <row r="2272" spans="1:11" x14ac:dyDescent="0.25">
      <c r="A2272" s="17" t="s">
        <v>696</v>
      </c>
      <c r="B2272" s="17" t="s">
        <v>697</v>
      </c>
      <c r="C2272" s="18">
        <v>42260</v>
      </c>
      <c r="D2272" s="18">
        <v>42298</v>
      </c>
      <c r="E2272" s="21">
        <v>38</v>
      </c>
      <c r="F2272" s="17" t="s">
        <v>3470</v>
      </c>
      <c r="G2272" s="17" t="s">
        <v>3471</v>
      </c>
      <c r="H2272" s="16">
        <v>7</v>
      </c>
      <c r="I2272" s="17" t="s">
        <v>13</v>
      </c>
      <c r="J2272" t="str">
        <f t="shared" si="71"/>
        <v>T84.53XA, R65.20, N17.9, G92, E87.2, F10.239, Z68.43</v>
      </c>
      <c r="K2272" s="33" t="str">
        <f t="shared" si="72"/>
        <v/>
      </c>
    </row>
    <row r="2273" spans="1:11" x14ac:dyDescent="0.25">
      <c r="A2273" s="17" t="s">
        <v>696</v>
      </c>
      <c r="B2273" s="17" t="s">
        <v>697</v>
      </c>
      <c r="C2273" s="18">
        <v>42260</v>
      </c>
      <c r="D2273" s="18">
        <v>42298</v>
      </c>
      <c r="E2273" s="21">
        <v>38</v>
      </c>
      <c r="F2273" s="17" t="s">
        <v>4211</v>
      </c>
      <c r="G2273" s="17" t="s">
        <v>4212</v>
      </c>
      <c r="H2273" s="16">
        <v>8</v>
      </c>
      <c r="I2273" s="17" t="s">
        <v>3331</v>
      </c>
      <c r="J2273" t="str">
        <f t="shared" si="71"/>
        <v>T84.53XA, R65.20, N17.9, G92, E87.2, F10.239, Z68.43, R45.851</v>
      </c>
      <c r="K2273" s="33" t="str">
        <f t="shared" si="72"/>
        <v/>
      </c>
    </row>
    <row r="2274" spans="1:11" x14ac:dyDescent="0.25">
      <c r="A2274" s="17" t="s">
        <v>696</v>
      </c>
      <c r="B2274" s="17" t="s">
        <v>697</v>
      </c>
      <c r="C2274" s="18">
        <v>42260</v>
      </c>
      <c r="D2274" s="18">
        <v>42298</v>
      </c>
      <c r="E2274" s="21">
        <v>38</v>
      </c>
      <c r="F2274" s="17" t="s">
        <v>4209</v>
      </c>
      <c r="G2274" s="17" t="s">
        <v>4210</v>
      </c>
      <c r="H2274" s="16">
        <v>9</v>
      </c>
      <c r="I2274" s="17" t="s">
        <v>3237</v>
      </c>
      <c r="J2274" t="str">
        <f t="shared" si="71"/>
        <v>T84.53XA, R65.20, N17.9, G92, E87.2, F10.239, Z68.43, R45.851, E87.8</v>
      </c>
      <c r="K2274" s="33" t="str">
        <f t="shared" si="72"/>
        <v/>
      </c>
    </row>
    <row r="2275" spans="1:11" x14ac:dyDescent="0.25">
      <c r="A2275" s="17" t="s">
        <v>696</v>
      </c>
      <c r="B2275" s="17" t="s">
        <v>697</v>
      </c>
      <c r="C2275" s="18">
        <v>42260</v>
      </c>
      <c r="D2275" s="18">
        <v>42298</v>
      </c>
      <c r="E2275" s="21">
        <v>38</v>
      </c>
      <c r="F2275" s="17" t="s">
        <v>934</v>
      </c>
      <c r="G2275" s="17" t="s">
        <v>935</v>
      </c>
      <c r="H2275" s="16">
        <v>10</v>
      </c>
      <c r="I2275" s="17" t="s">
        <v>3331</v>
      </c>
      <c r="J2275" t="str">
        <f t="shared" si="71"/>
        <v>T84.53XA, R65.20, N17.9, G92, E87.2, F10.239, Z68.43, R45.851, E87.8, E87.6</v>
      </c>
      <c r="K2275" s="33" t="str">
        <f t="shared" si="72"/>
        <v/>
      </c>
    </row>
    <row r="2276" spans="1:11" x14ac:dyDescent="0.25">
      <c r="A2276" s="17" t="s">
        <v>696</v>
      </c>
      <c r="B2276" s="17" t="s">
        <v>697</v>
      </c>
      <c r="C2276" s="18">
        <v>42260</v>
      </c>
      <c r="D2276" s="18">
        <v>42298</v>
      </c>
      <c r="E2276" s="21">
        <v>38</v>
      </c>
      <c r="F2276" s="17" t="s">
        <v>3366</v>
      </c>
      <c r="G2276" s="17" t="s">
        <v>3367</v>
      </c>
      <c r="H2276" s="16">
        <v>11</v>
      </c>
      <c r="I2276" s="17" t="s">
        <v>3331</v>
      </c>
      <c r="J2276" t="str">
        <f t="shared" si="71"/>
        <v>T84.53XA, R65.20, N17.9, G92, E87.2, F10.239, Z68.43, R45.851, E87.8, E87.6, E83.42</v>
      </c>
      <c r="K2276" s="33" t="str">
        <f t="shared" si="72"/>
        <v/>
      </c>
    </row>
    <row r="2277" spans="1:11" x14ac:dyDescent="0.25">
      <c r="A2277" s="17" t="s">
        <v>696</v>
      </c>
      <c r="B2277" s="17" t="s">
        <v>697</v>
      </c>
      <c r="C2277" s="18">
        <v>42260</v>
      </c>
      <c r="D2277" s="18">
        <v>42298</v>
      </c>
      <c r="E2277" s="21">
        <v>38</v>
      </c>
      <c r="F2277" s="17" t="s">
        <v>594</v>
      </c>
      <c r="G2277" s="17" t="s">
        <v>595</v>
      </c>
      <c r="H2277" s="16">
        <v>12</v>
      </c>
      <c r="I2277" s="17" t="s">
        <v>3237</v>
      </c>
      <c r="J2277" t="str">
        <f t="shared" si="71"/>
        <v>T84.53XA, R65.20, N17.9, G92, E87.2, F10.239, Z68.43, R45.851, E87.8, E87.6, E83.42, I10</v>
      </c>
      <c r="K2277" s="33" t="str">
        <f t="shared" si="72"/>
        <v/>
      </c>
    </row>
    <row r="2278" spans="1:11" x14ac:dyDescent="0.25">
      <c r="A2278" s="17" t="s">
        <v>696</v>
      </c>
      <c r="B2278" s="17" t="s">
        <v>697</v>
      </c>
      <c r="C2278" s="18">
        <v>42260</v>
      </c>
      <c r="D2278" s="18">
        <v>42298</v>
      </c>
      <c r="E2278" s="21">
        <v>38</v>
      </c>
      <c r="F2278" s="17" t="s">
        <v>3522</v>
      </c>
      <c r="G2278" s="17" t="s">
        <v>3523</v>
      </c>
      <c r="H2278" s="16">
        <v>13</v>
      </c>
      <c r="I2278" s="17" t="s">
        <v>3237</v>
      </c>
      <c r="J2278" t="str">
        <f t="shared" si="71"/>
        <v>T84.53XA, R65.20, N17.9, G92, E87.2, F10.239, Z68.43, R45.851, E87.8, E87.6, E83.42, I10, D63.8</v>
      </c>
      <c r="K2278" s="33" t="str">
        <f t="shared" si="72"/>
        <v/>
      </c>
    </row>
    <row r="2279" spans="1:11" x14ac:dyDescent="0.25">
      <c r="A2279" s="17" t="s">
        <v>696</v>
      </c>
      <c r="B2279" s="17" t="s">
        <v>697</v>
      </c>
      <c r="C2279" s="18">
        <v>42260</v>
      </c>
      <c r="D2279" s="18">
        <v>42298</v>
      </c>
      <c r="E2279" s="21">
        <v>38</v>
      </c>
      <c r="F2279" s="17" t="s">
        <v>4207</v>
      </c>
      <c r="G2279" s="17" t="s">
        <v>4208</v>
      </c>
      <c r="H2279" s="16">
        <v>14</v>
      </c>
      <c r="I2279" s="17" t="s">
        <v>3237</v>
      </c>
      <c r="J2279" t="str">
        <f t="shared" si="71"/>
        <v>T84.53XA, R65.20, N17.9, G92, E87.2, F10.239, Z68.43, R45.851, E87.8, E87.6, E83.42, I10, D63.8, A49.01</v>
      </c>
      <c r="K2279" s="33" t="str">
        <f t="shared" si="72"/>
        <v/>
      </c>
    </row>
    <row r="2280" spans="1:11" x14ac:dyDescent="0.25">
      <c r="A2280" s="17" t="s">
        <v>696</v>
      </c>
      <c r="B2280" s="17" t="s">
        <v>697</v>
      </c>
      <c r="C2280" s="18">
        <v>42260</v>
      </c>
      <c r="D2280" s="18">
        <v>42298</v>
      </c>
      <c r="E2280" s="21">
        <v>38</v>
      </c>
      <c r="F2280" s="17" t="s">
        <v>3238</v>
      </c>
      <c r="G2280" s="17" t="s">
        <v>3239</v>
      </c>
      <c r="H2280" s="16">
        <v>15</v>
      </c>
      <c r="I2280" s="17" t="s">
        <v>3237</v>
      </c>
      <c r="J2280" t="str">
        <f t="shared" si="71"/>
        <v>T84.53XA, R65.20, N17.9, G92, E87.2, F10.239, Z68.43, R45.851, E87.8, E87.6, E83.42, I10, D63.8, A49.01, E78.5</v>
      </c>
      <c r="K2280" s="33" t="str">
        <f t="shared" si="72"/>
        <v/>
      </c>
    </row>
    <row r="2281" spans="1:11" x14ac:dyDescent="0.25">
      <c r="A2281" s="17" t="s">
        <v>696</v>
      </c>
      <c r="B2281" s="17" t="s">
        <v>697</v>
      </c>
      <c r="C2281" s="18">
        <v>42260</v>
      </c>
      <c r="D2281" s="18">
        <v>42298</v>
      </c>
      <c r="E2281" s="21">
        <v>38</v>
      </c>
      <c r="F2281" s="17" t="s">
        <v>3316</v>
      </c>
      <c r="G2281" s="17" t="s">
        <v>3317</v>
      </c>
      <c r="H2281" s="16">
        <v>16</v>
      </c>
      <c r="I2281" s="17" t="s">
        <v>3237</v>
      </c>
      <c r="J2281" t="str">
        <f t="shared" si="71"/>
        <v>T84.53XA, R65.20, N17.9, G92, E87.2, F10.239, Z68.43, R45.851, E87.8, E87.6, E83.42, I10, D63.8, A49.01, E78.5, E66.01</v>
      </c>
      <c r="K2281" s="33" t="str">
        <f t="shared" si="72"/>
        <v/>
      </c>
    </row>
    <row r="2282" spans="1:11" x14ac:dyDescent="0.25">
      <c r="A2282" s="17" t="s">
        <v>696</v>
      </c>
      <c r="B2282" s="17" t="s">
        <v>697</v>
      </c>
      <c r="C2282" s="18">
        <v>42260</v>
      </c>
      <c r="D2282" s="18">
        <v>42298</v>
      </c>
      <c r="E2282" s="21">
        <v>38</v>
      </c>
      <c r="F2282" s="17" t="s">
        <v>4213</v>
      </c>
      <c r="G2282" s="17" t="s">
        <v>4214</v>
      </c>
      <c r="H2282" s="16">
        <v>17</v>
      </c>
      <c r="I2282" s="17" t="s">
        <v>3237</v>
      </c>
      <c r="J2282" t="str">
        <f t="shared" si="71"/>
        <v>T84.53XA, R65.20, N17.9, G92, E87.2, F10.239, Z68.43, R45.851, E87.8, E87.6, E83.42, I10, D63.8, A49.01, E78.5, E66.01, Y83.1</v>
      </c>
      <c r="K2282" s="33" t="str">
        <f t="shared" si="72"/>
        <v>Last</v>
      </c>
    </row>
    <row r="2283" spans="1:11" x14ac:dyDescent="0.25">
      <c r="A2283" s="17" t="s">
        <v>702</v>
      </c>
      <c r="B2283" s="17" t="s">
        <v>703</v>
      </c>
      <c r="C2283" s="18">
        <v>42345</v>
      </c>
      <c r="D2283" s="18">
        <v>42348</v>
      </c>
      <c r="E2283" s="21">
        <v>3</v>
      </c>
      <c r="F2283" s="17" t="s">
        <v>271</v>
      </c>
      <c r="G2283" s="17" t="s">
        <v>272</v>
      </c>
      <c r="H2283" s="16">
        <v>1</v>
      </c>
      <c r="I2283" s="17" t="s">
        <v>3237</v>
      </c>
      <c r="J2283" t="str">
        <f t="shared" si="71"/>
        <v>G40.209</v>
      </c>
      <c r="K2283" s="33" t="str">
        <f t="shared" si="72"/>
        <v/>
      </c>
    </row>
    <row r="2284" spans="1:11" x14ac:dyDescent="0.25">
      <c r="A2284" s="17" t="s">
        <v>702</v>
      </c>
      <c r="B2284" s="17" t="s">
        <v>703</v>
      </c>
      <c r="C2284" s="18">
        <v>42345</v>
      </c>
      <c r="D2284" s="18">
        <v>42348</v>
      </c>
      <c r="E2284" s="21">
        <v>3</v>
      </c>
      <c r="F2284" s="17" t="s">
        <v>3842</v>
      </c>
      <c r="G2284" s="17" t="s">
        <v>3843</v>
      </c>
      <c r="H2284" s="16">
        <v>2</v>
      </c>
      <c r="I2284" s="17" t="s">
        <v>3237</v>
      </c>
      <c r="J2284" t="str">
        <f t="shared" si="71"/>
        <v>G40.209, R47.01</v>
      </c>
      <c r="K2284" s="33" t="str">
        <f t="shared" si="72"/>
        <v/>
      </c>
    </row>
    <row r="2285" spans="1:11" x14ac:dyDescent="0.25">
      <c r="A2285" s="17" t="s">
        <v>702</v>
      </c>
      <c r="B2285" s="17" t="s">
        <v>703</v>
      </c>
      <c r="C2285" s="18">
        <v>42345</v>
      </c>
      <c r="D2285" s="18">
        <v>42348</v>
      </c>
      <c r="E2285" s="21">
        <v>3</v>
      </c>
      <c r="F2285" s="17" t="s">
        <v>4219</v>
      </c>
      <c r="G2285" s="17" t="s">
        <v>4220</v>
      </c>
      <c r="H2285" s="16">
        <v>3</v>
      </c>
      <c r="I2285" s="17" t="s">
        <v>3237</v>
      </c>
      <c r="J2285" t="str">
        <f t="shared" si="71"/>
        <v>G40.209, R47.01, I67.2</v>
      </c>
      <c r="K2285" s="33" t="str">
        <f t="shared" si="72"/>
        <v/>
      </c>
    </row>
    <row r="2286" spans="1:11" x14ac:dyDescent="0.25">
      <c r="A2286" s="17" t="s">
        <v>702</v>
      </c>
      <c r="B2286" s="17" t="s">
        <v>703</v>
      </c>
      <c r="C2286" s="18">
        <v>42345</v>
      </c>
      <c r="D2286" s="18">
        <v>42348</v>
      </c>
      <c r="E2286" s="21">
        <v>3</v>
      </c>
      <c r="F2286" s="17" t="s">
        <v>4222</v>
      </c>
      <c r="G2286" s="17" t="s">
        <v>4223</v>
      </c>
      <c r="H2286" s="16">
        <v>4</v>
      </c>
      <c r="I2286" s="17" t="s">
        <v>3237</v>
      </c>
      <c r="J2286" t="str">
        <f t="shared" si="71"/>
        <v>G40.209, R47.01, I67.2, R29.810</v>
      </c>
      <c r="K2286" s="33" t="str">
        <f t="shared" si="72"/>
        <v/>
      </c>
    </row>
    <row r="2287" spans="1:11" x14ac:dyDescent="0.25">
      <c r="A2287" s="17" t="s">
        <v>702</v>
      </c>
      <c r="B2287" s="17" t="s">
        <v>703</v>
      </c>
      <c r="C2287" s="18">
        <v>42345</v>
      </c>
      <c r="D2287" s="18">
        <v>42348</v>
      </c>
      <c r="E2287" s="21">
        <v>3</v>
      </c>
      <c r="F2287" s="17" t="s">
        <v>1474</v>
      </c>
      <c r="G2287" s="17" t="s">
        <v>1475</v>
      </c>
      <c r="H2287" s="16">
        <v>5</v>
      </c>
      <c r="I2287" s="17" t="s">
        <v>3237</v>
      </c>
      <c r="J2287" t="str">
        <f t="shared" si="71"/>
        <v>G40.209, R47.01, I67.2, R29.810, E11.65</v>
      </c>
      <c r="K2287" s="33" t="str">
        <f t="shared" si="72"/>
        <v/>
      </c>
    </row>
    <row r="2288" spans="1:11" x14ac:dyDescent="0.25">
      <c r="A2288" s="17" t="s">
        <v>702</v>
      </c>
      <c r="B2288" s="17" t="s">
        <v>703</v>
      </c>
      <c r="C2288" s="18">
        <v>42345</v>
      </c>
      <c r="D2288" s="18">
        <v>42348</v>
      </c>
      <c r="E2288" s="21">
        <v>3</v>
      </c>
      <c r="F2288" s="17" t="s">
        <v>3238</v>
      </c>
      <c r="G2288" s="17" t="s">
        <v>3239</v>
      </c>
      <c r="H2288" s="16">
        <v>6</v>
      </c>
      <c r="I2288" s="17" t="s">
        <v>3237</v>
      </c>
      <c r="J2288" t="str">
        <f t="shared" si="71"/>
        <v>G40.209, R47.01, I67.2, R29.810, E11.65, E78.5</v>
      </c>
      <c r="K2288" s="33" t="str">
        <f t="shared" si="72"/>
        <v/>
      </c>
    </row>
    <row r="2289" spans="1:11" x14ac:dyDescent="0.25">
      <c r="A2289" s="17" t="s">
        <v>702</v>
      </c>
      <c r="B2289" s="17" t="s">
        <v>703</v>
      </c>
      <c r="C2289" s="18">
        <v>42345</v>
      </c>
      <c r="D2289" s="18">
        <v>42348</v>
      </c>
      <c r="E2289" s="21">
        <v>3</v>
      </c>
      <c r="F2289" s="17" t="s">
        <v>4224</v>
      </c>
      <c r="G2289" s="17" t="s">
        <v>4225</v>
      </c>
      <c r="H2289" s="16">
        <v>7</v>
      </c>
      <c r="I2289" s="17" t="s">
        <v>3237</v>
      </c>
      <c r="J2289" t="str">
        <f t="shared" si="71"/>
        <v>G40.209, R47.01, I67.2, R29.810, E11.65, E78.5, R47.81</v>
      </c>
      <c r="K2289" s="33" t="str">
        <f t="shared" si="72"/>
        <v/>
      </c>
    </row>
    <row r="2290" spans="1:11" x14ac:dyDescent="0.25">
      <c r="A2290" s="17" t="s">
        <v>702</v>
      </c>
      <c r="B2290" s="17" t="s">
        <v>703</v>
      </c>
      <c r="C2290" s="18">
        <v>42345</v>
      </c>
      <c r="D2290" s="18">
        <v>42348</v>
      </c>
      <c r="E2290" s="21">
        <v>3</v>
      </c>
      <c r="F2290" s="17" t="s">
        <v>594</v>
      </c>
      <c r="G2290" s="17" t="s">
        <v>595</v>
      </c>
      <c r="H2290" s="16">
        <v>8</v>
      </c>
      <c r="I2290" s="17" t="s">
        <v>3237</v>
      </c>
      <c r="J2290" t="str">
        <f t="shared" si="71"/>
        <v>G40.209, R47.01, I67.2, R29.810, E11.65, E78.5, R47.81, I10</v>
      </c>
      <c r="K2290" s="33" t="str">
        <f t="shared" si="72"/>
        <v/>
      </c>
    </row>
    <row r="2291" spans="1:11" x14ac:dyDescent="0.25">
      <c r="A2291" s="17" t="s">
        <v>702</v>
      </c>
      <c r="B2291" s="17" t="s">
        <v>703</v>
      </c>
      <c r="C2291" s="18">
        <v>42345</v>
      </c>
      <c r="D2291" s="18">
        <v>42348</v>
      </c>
      <c r="E2291" s="21">
        <v>3</v>
      </c>
      <c r="F2291" s="17" t="s">
        <v>3302</v>
      </c>
      <c r="G2291" s="17" t="s">
        <v>3303</v>
      </c>
      <c r="H2291" s="16">
        <v>9</v>
      </c>
      <c r="I2291" s="17" t="s">
        <v>3237</v>
      </c>
      <c r="J2291" t="str">
        <f t="shared" si="71"/>
        <v>G40.209, R47.01, I67.2, R29.810, E11.65, E78.5, R47.81, I10, D72.829</v>
      </c>
      <c r="K2291" s="33" t="str">
        <f t="shared" si="72"/>
        <v/>
      </c>
    </row>
    <row r="2292" spans="1:11" x14ac:dyDescent="0.25">
      <c r="A2292" s="17" t="s">
        <v>702</v>
      </c>
      <c r="B2292" s="17" t="s">
        <v>703</v>
      </c>
      <c r="C2292" s="18">
        <v>42345</v>
      </c>
      <c r="D2292" s="18">
        <v>42348</v>
      </c>
      <c r="E2292" s="21">
        <v>3</v>
      </c>
      <c r="F2292" s="17" t="s">
        <v>2911</v>
      </c>
      <c r="G2292" s="17" t="s">
        <v>4221</v>
      </c>
      <c r="H2292" s="16">
        <v>10</v>
      </c>
      <c r="I2292" s="17" t="s">
        <v>3237</v>
      </c>
      <c r="J2292" t="str">
        <f t="shared" si="71"/>
        <v>G40.209, R47.01, I67.2, R29.810, E11.65, E78.5, R47.81, I10, D72.829, R07.9</v>
      </c>
      <c r="K2292" s="33" t="str">
        <f t="shared" si="72"/>
        <v/>
      </c>
    </row>
    <row r="2293" spans="1:11" x14ac:dyDescent="0.25">
      <c r="A2293" s="17" t="s">
        <v>702</v>
      </c>
      <c r="B2293" s="17" t="s">
        <v>703</v>
      </c>
      <c r="C2293" s="18">
        <v>42345</v>
      </c>
      <c r="D2293" s="18">
        <v>42348</v>
      </c>
      <c r="E2293" s="21">
        <v>3</v>
      </c>
      <c r="F2293" s="17" t="s">
        <v>4215</v>
      </c>
      <c r="G2293" s="17" t="s">
        <v>4216</v>
      </c>
      <c r="H2293" s="16">
        <v>11</v>
      </c>
      <c r="I2293" s="17" t="s">
        <v>3237</v>
      </c>
      <c r="J2293" t="str">
        <f t="shared" si="71"/>
        <v>G40.209, R47.01, I67.2, R29.810, E11.65, E78.5, R47.81, I10, D72.829, R07.9, G51.0</v>
      </c>
      <c r="K2293" s="33" t="str">
        <f t="shared" si="72"/>
        <v/>
      </c>
    </row>
    <row r="2294" spans="1:11" x14ac:dyDescent="0.25">
      <c r="A2294" s="17" t="s">
        <v>702</v>
      </c>
      <c r="B2294" s="17" t="s">
        <v>703</v>
      </c>
      <c r="C2294" s="18">
        <v>42345</v>
      </c>
      <c r="D2294" s="18">
        <v>42348</v>
      </c>
      <c r="E2294" s="21">
        <v>3</v>
      </c>
      <c r="F2294" s="17" t="s">
        <v>4226</v>
      </c>
      <c r="G2294" s="17" t="s">
        <v>4227</v>
      </c>
      <c r="H2294" s="16">
        <v>12</v>
      </c>
      <c r="I2294" s="17" t="s">
        <v>3237</v>
      </c>
      <c r="J2294" t="str">
        <f t="shared" si="71"/>
        <v>G40.209, R47.01, I67.2, R29.810, E11.65, E78.5, R47.81, I10, D72.829, R07.9, G51.0, R94.01</v>
      </c>
      <c r="K2294" s="33" t="str">
        <f t="shared" si="72"/>
        <v/>
      </c>
    </row>
    <row r="2295" spans="1:11" x14ac:dyDescent="0.25">
      <c r="A2295" s="17" t="s">
        <v>702</v>
      </c>
      <c r="B2295" s="17" t="s">
        <v>703</v>
      </c>
      <c r="C2295" s="18">
        <v>42345</v>
      </c>
      <c r="D2295" s="18">
        <v>42348</v>
      </c>
      <c r="E2295" s="21">
        <v>3</v>
      </c>
      <c r="F2295" s="17" t="s">
        <v>1760</v>
      </c>
      <c r="G2295" s="17" t="s">
        <v>1761</v>
      </c>
      <c r="H2295" s="16">
        <v>13</v>
      </c>
      <c r="I2295" s="17" t="s">
        <v>3237</v>
      </c>
      <c r="J2295" t="str">
        <f t="shared" si="71"/>
        <v>G40.209, R47.01, I67.2, R29.810, E11.65, E78.5, R47.81, I10, D72.829, R07.9, G51.0, R94.01, R41.82</v>
      </c>
      <c r="K2295" s="33" t="str">
        <f t="shared" si="72"/>
        <v/>
      </c>
    </row>
    <row r="2296" spans="1:11" x14ac:dyDescent="0.25">
      <c r="A2296" s="17" t="s">
        <v>702</v>
      </c>
      <c r="B2296" s="17" t="s">
        <v>703</v>
      </c>
      <c r="C2296" s="18">
        <v>42345</v>
      </c>
      <c r="D2296" s="18">
        <v>42348</v>
      </c>
      <c r="E2296" s="21">
        <v>3</v>
      </c>
      <c r="F2296" s="17" t="s">
        <v>4217</v>
      </c>
      <c r="G2296" s="17" t="s">
        <v>4218</v>
      </c>
      <c r="H2296" s="16">
        <v>14</v>
      </c>
      <c r="I2296" s="17" t="s">
        <v>3237</v>
      </c>
      <c r="J2296" t="str">
        <f t="shared" si="71"/>
        <v>G40.209, R47.01, I67.2, R29.810, E11.65, E78.5, R47.81, I10, D72.829, R07.9, G51.0, R94.01, R41.82, I65.21</v>
      </c>
      <c r="K2296" s="33" t="str">
        <f t="shared" si="72"/>
        <v/>
      </c>
    </row>
    <row r="2297" spans="1:11" x14ac:dyDescent="0.25">
      <c r="A2297" s="17" t="s">
        <v>702</v>
      </c>
      <c r="B2297" s="17" t="s">
        <v>703</v>
      </c>
      <c r="C2297" s="18">
        <v>42345</v>
      </c>
      <c r="D2297" s="18">
        <v>42348</v>
      </c>
      <c r="E2297" s="21">
        <v>3</v>
      </c>
      <c r="F2297" s="17" t="s">
        <v>3344</v>
      </c>
      <c r="G2297" s="17" t="s">
        <v>3345</v>
      </c>
      <c r="H2297" s="16">
        <v>15</v>
      </c>
      <c r="I2297" s="17" t="s">
        <v>13</v>
      </c>
      <c r="J2297" t="str">
        <f t="shared" si="71"/>
        <v>G40.209, R47.01, I67.2, R29.810, E11.65, E78.5, R47.81, I10, D72.829, R07.9, G51.0, R94.01, R41.82, I65.21, Z79.4</v>
      </c>
      <c r="K2297" s="33" t="str">
        <f t="shared" si="72"/>
        <v>Last</v>
      </c>
    </row>
    <row r="2298" spans="1:11" x14ac:dyDescent="0.25">
      <c r="A2298" s="17" t="s">
        <v>704</v>
      </c>
      <c r="B2298" s="17" t="s">
        <v>705</v>
      </c>
      <c r="C2298" s="18">
        <v>42449</v>
      </c>
      <c r="D2298" s="18">
        <v>42453</v>
      </c>
      <c r="E2298" s="21">
        <v>4</v>
      </c>
      <c r="F2298" s="17" t="s">
        <v>22</v>
      </c>
      <c r="G2298" s="17" t="s">
        <v>23</v>
      </c>
      <c r="H2298" s="16">
        <v>1</v>
      </c>
      <c r="I2298" s="17" t="s">
        <v>3237</v>
      </c>
      <c r="J2298" t="str">
        <f t="shared" si="71"/>
        <v>A41.9</v>
      </c>
      <c r="K2298" s="33" t="str">
        <f t="shared" si="72"/>
        <v/>
      </c>
    </row>
    <row r="2299" spans="1:11" x14ac:dyDescent="0.25">
      <c r="A2299" s="17" t="s">
        <v>704</v>
      </c>
      <c r="B2299" s="17" t="s">
        <v>705</v>
      </c>
      <c r="C2299" s="18">
        <v>42449</v>
      </c>
      <c r="D2299" s="18">
        <v>42453</v>
      </c>
      <c r="E2299" s="21">
        <v>4</v>
      </c>
      <c r="F2299" s="17" t="s">
        <v>227</v>
      </c>
      <c r="G2299" s="17" t="s">
        <v>228</v>
      </c>
      <c r="H2299" s="16">
        <v>2</v>
      </c>
      <c r="I2299" s="17" t="s">
        <v>3237</v>
      </c>
      <c r="J2299" t="str">
        <f t="shared" si="71"/>
        <v>A41.9, J69.0</v>
      </c>
      <c r="K2299" s="33" t="str">
        <f t="shared" si="72"/>
        <v/>
      </c>
    </row>
    <row r="2300" spans="1:11" x14ac:dyDescent="0.25">
      <c r="A2300" s="17" t="s">
        <v>704</v>
      </c>
      <c r="B2300" s="17" t="s">
        <v>705</v>
      </c>
      <c r="C2300" s="18">
        <v>42449</v>
      </c>
      <c r="D2300" s="18">
        <v>42453</v>
      </c>
      <c r="E2300" s="21">
        <v>4</v>
      </c>
      <c r="F2300" s="17" t="s">
        <v>734</v>
      </c>
      <c r="G2300" s="17" t="s">
        <v>735</v>
      </c>
      <c r="H2300" s="16">
        <v>3</v>
      </c>
      <c r="I2300" s="17" t="s">
        <v>3237</v>
      </c>
      <c r="J2300" t="str">
        <f t="shared" si="71"/>
        <v>A41.9, J69.0, R65.21</v>
      </c>
      <c r="K2300" s="33" t="str">
        <f t="shared" si="72"/>
        <v/>
      </c>
    </row>
    <row r="2301" spans="1:11" x14ac:dyDescent="0.25">
      <c r="A2301" s="17" t="s">
        <v>704</v>
      </c>
      <c r="B2301" s="17" t="s">
        <v>705</v>
      </c>
      <c r="C2301" s="18">
        <v>42449</v>
      </c>
      <c r="D2301" s="18">
        <v>42453</v>
      </c>
      <c r="E2301" s="21">
        <v>4</v>
      </c>
      <c r="F2301" s="17" t="s">
        <v>1032</v>
      </c>
      <c r="G2301" s="17" t="s">
        <v>1033</v>
      </c>
      <c r="H2301" s="16">
        <v>4</v>
      </c>
      <c r="I2301" s="17" t="s">
        <v>3237</v>
      </c>
      <c r="J2301" t="str">
        <f t="shared" si="71"/>
        <v>A41.9, J69.0, R65.21, E87.2</v>
      </c>
      <c r="K2301" s="33" t="str">
        <f t="shared" si="72"/>
        <v/>
      </c>
    </row>
    <row r="2302" spans="1:11" x14ac:dyDescent="0.25">
      <c r="A2302" s="17" t="s">
        <v>704</v>
      </c>
      <c r="B2302" s="17" t="s">
        <v>705</v>
      </c>
      <c r="C2302" s="18">
        <v>42449</v>
      </c>
      <c r="D2302" s="18">
        <v>42453</v>
      </c>
      <c r="E2302" s="21">
        <v>4</v>
      </c>
      <c r="F2302" s="17" t="s">
        <v>3238</v>
      </c>
      <c r="G2302" s="17" t="s">
        <v>3239</v>
      </c>
      <c r="H2302" s="16">
        <v>5</v>
      </c>
      <c r="I2302" s="17" t="s">
        <v>3237</v>
      </c>
      <c r="J2302" t="str">
        <f t="shared" si="71"/>
        <v>A41.9, J69.0, R65.21, E87.2, E78.5</v>
      </c>
      <c r="K2302" s="33" t="str">
        <f t="shared" si="72"/>
        <v/>
      </c>
    </row>
    <row r="2303" spans="1:11" x14ac:dyDescent="0.25">
      <c r="A2303" s="17" t="s">
        <v>704</v>
      </c>
      <c r="B2303" s="17" t="s">
        <v>705</v>
      </c>
      <c r="C2303" s="18">
        <v>42449</v>
      </c>
      <c r="D2303" s="18">
        <v>42453</v>
      </c>
      <c r="E2303" s="21">
        <v>4</v>
      </c>
      <c r="F2303" s="17" t="s">
        <v>3320</v>
      </c>
      <c r="G2303" s="17" t="s">
        <v>3321</v>
      </c>
      <c r="H2303" s="16">
        <v>6</v>
      </c>
      <c r="I2303" s="17" t="s">
        <v>3237</v>
      </c>
      <c r="J2303" t="str">
        <f t="shared" si="71"/>
        <v>A41.9, J69.0, R65.21, E87.2, E78.5, G47.33</v>
      </c>
      <c r="K2303" s="33" t="str">
        <f t="shared" si="72"/>
        <v/>
      </c>
    </row>
    <row r="2304" spans="1:11" x14ac:dyDescent="0.25">
      <c r="A2304" s="17" t="s">
        <v>704</v>
      </c>
      <c r="B2304" s="17" t="s">
        <v>705</v>
      </c>
      <c r="C2304" s="18">
        <v>42449</v>
      </c>
      <c r="D2304" s="18">
        <v>42453</v>
      </c>
      <c r="E2304" s="21">
        <v>4</v>
      </c>
      <c r="F2304" s="17" t="s">
        <v>4228</v>
      </c>
      <c r="G2304" s="17" t="s">
        <v>4229</v>
      </c>
      <c r="H2304" s="16">
        <v>7</v>
      </c>
      <c r="I2304" s="17" t="s">
        <v>3237</v>
      </c>
      <c r="J2304" t="str">
        <f t="shared" si="71"/>
        <v>A41.9, J69.0, R65.21, E87.2, E78.5, G47.33, H81.09</v>
      </c>
      <c r="K2304" s="33" t="str">
        <f t="shared" si="72"/>
        <v/>
      </c>
    </row>
    <row r="2305" spans="1:11" x14ac:dyDescent="0.25">
      <c r="A2305" s="17" t="s">
        <v>704</v>
      </c>
      <c r="B2305" s="17" t="s">
        <v>705</v>
      </c>
      <c r="C2305" s="18">
        <v>42449</v>
      </c>
      <c r="D2305" s="18">
        <v>42453</v>
      </c>
      <c r="E2305" s="21">
        <v>4</v>
      </c>
      <c r="F2305" s="17" t="s">
        <v>594</v>
      </c>
      <c r="G2305" s="17" t="s">
        <v>595</v>
      </c>
      <c r="H2305" s="16">
        <v>8</v>
      </c>
      <c r="I2305" s="17" t="s">
        <v>3237</v>
      </c>
      <c r="J2305" t="str">
        <f t="shared" si="71"/>
        <v>A41.9, J69.0, R65.21, E87.2, E78.5, G47.33, H81.09, I10</v>
      </c>
      <c r="K2305" s="33" t="str">
        <f t="shared" si="72"/>
        <v/>
      </c>
    </row>
    <row r="2306" spans="1:11" x14ac:dyDescent="0.25">
      <c r="A2306" s="17" t="s">
        <v>704</v>
      </c>
      <c r="B2306" s="17" t="s">
        <v>705</v>
      </c>
      <c r="C2306" s="18">
        <v>42449</v>
      </c>
      <c r="D2306" s="18">
        <v>42453</v>
      </c>
      <c r="E2306" s="21">
        <v>4</v>
      </c>
      <c r="F2306" s="17" t="s">
        <v>3242</v>
      </c>
      <c r="G2306" s="17" t="s">
        <v>3243</v>
      </c>
      <c r="H2306" s="16">
        <v>9</v>
      </c>
      <c r="I2306" s="17" t="s">
        <v>3237</v>
      </c>
      <c r="J2306" t="str">
        <f t="shared" si="71"/>
        <v>A41.9, J69.0, R65.21, E87.2, E78.5, G47.33, H81.09, I10, J45.909</v>
      </c>
      <c r="K2306" s="33" t="str">
        <f t="shared" si="72"/>
        <v/>
      </c>
    </row>
    <row r="2307" spans="1:11" x14ac:dyDescent="0.25">
      <c r="A2307" s="17" t="s">
        <v>704</v>
      </c>
      <c r="B2307" s="17" t="s">
        <v>705</v>
      </c>
      <c r="C2307" s="18">
        <v>42449</v>
      </c>
      <c r="D2307" s="18">
        <v>42453</v>
      </c>
      <c r="E2307" s="21">
        <v>4</v>
      </c>
      <c r="F2307" s="17" t="s">
        <v>3514</v>
      </c>
      <c r="G2307" s="17" t="s">
        <v>3515</v>
      </c>
      <c r="H2307" s="16">
        <v>10</v>
      </c>
      <c r="I2307" s="17" t="s">
        <v>3237</v>
      </c>
      <c r="J2307" t="str">
        <f t="shared" si="71"/>
        <v>A41.9, J69.0, R65.21, E87.2, E78.5, G47.33, H81.09, I10, J45.909, F32.9</v>
      </c>
      <c r="K2307" s="33" t="str">
        <f t="shared" si="72"/>
        <v/>
      </c>
    </row>
    <row r="2308" spans="1:11" x14ac:dyDescent="0.25">
      <c r="A2308" s="17" t="s">
        <v>704</v>
      </c>
      <c r="B2308" s="17" t="s">
        <v>705</v>
      </c>
      <c r="C2308" s="18">
        <v>42449</v>
      </c>
      <c r="D2308" s="18">
        <v>42453</v>
      </c>
      <c r="E2308" s="21">
        <v>4</v>
      </c>
      <c r="F2308" s="17" t="s">
        <v>4230</v>
      </c>
      <c r="G2308" s="17" t="s">
        <v>4231</v>
      </c>
      <c r="H2308" s="16">
        <v>11</v>
      </c>
      <c r="I2308" s="17" t="s">
        <v>3237</v>
      </c>
      <c r="J2308" t="str">
        <f t="shared" si="71"/>
        <v>A41.9, J69.0, R65.21, E87.2, E78.5, G47.33, H81.09, I10, J45.909, F32.9, Z91.14</v>
      </c>
      <c r="K2308" s="33" t="str">
        <f t="shared" si="72"/>
        <v/>
      </c>
    </row>
    <row r="2309" spans="1:11" x14ac:dyDescent="0.25">
      <c r="A2309" s="17" t="s">
        <v>704</v>
      </c>
      <c r="B2309" s="17" t="s">
        <v>705</v>
      </c>
      <c r="C2309" s="18">
        <v>42449</v>
      </c>
      <c r="D2309" s="18">
        <v>42453</v>
      </c>
      <c r="E2309" s="21">
        <v>4</v>
      </c>
      <c r="F2309" s="17" t="s">
        <v>3436</v>
      </c>
      <c r="G2309" s="17" t="s">
        <v>3437</v>
      </c>
      <c r="H2309" s="16">
        <v>12</v>
      </c>
      <c r="I2309" s="17" t="s">
        <v>13</v>
      </c>
      <c r="J2309" t="str">
        <f t="shared" si="71"/>
        <v>A41.9, J69.0, R65.21, E87.2, E78.5, G47.33, H81.09, I10, J45.909, F32.9, Z91.14, Z86.73</v>
      </c>
      <c r="K2309" s="33" t="str">
        <f t="shared" si="72"/>
        <v>Last</v>
      </c>
    </row>
    <row r="2310" spans="1:11" x14ac:dyDescent="0.25">
      <c r="A2310" s="17" t="s">
        <v>706</v>
      </c>
      <c r="B2310" s="17" t="s">
        <v>707</v>
      </c>
      <c r="C2310" s="18">
        <v>42401</v>
      </c>
      <c r="D2310" s="18">
        <v>42412</v>
      </c>
      <c r="E2310" s="21">
        <v>11</v>
      </c>
      <c r="F2310" s="17" t="s">
        <v>708</v>
      </c>
      <c r="G2310" s="17" t="s">
        <v>709</v>
      </c>
      <c r="H2310" s="16">
        <v>1</v>
      </c>
      <c r="I2310" s="17" t="s">
        <v>3237</v>
      </c>
      <c r="J2310" t="str">
        <f t="shared" ref="J2310:J2373" si="73">IF(B2310=B2309,J2309&amp;", "&amp;F2310,F2310)</f>
        <v>A04.7</v>
      </c>
      <c r="K2310" s="33" t="str">
        <f t="shared" si="72"/>
        <v/>
      </c>
    </row>
    <row r="2311" spans="1:11" x14ac:dyDescent="0.25">
      <c r="A2311" s="17" t="s">
        <v>706</v>
      </c>
      <c r="B2311" s="17" t="s">
        <v>707</v>
      </c>
      <c r="C2311" s="18">
        <v>42401</v>
      </c>
      <c r="D2311" s="18">
        <v>42412</v>
      </c>
      <c r="E2311" s="21">
        <v>11</v>
      </c>
      <c r="F2311" s="17" t="s">
        <v>4234</v>
      </c>
      <c r="G2311" s="17" t="s">
        <v>4235</v>
      </c>
      <c r="H2311" s="16">
        <v>2</v>
      </c>
      <c r="I2311" s="17" t="s">
        <v>3237</v>
      </c>
      <c r="J2311" t="str">
        <f t="shared" si="73"/>
        <v>A04.7, K51.90</v>
      </c>
      <c r="K2311" s="33" t="str">
        <f t="shared" si="72"/>
        <v/>
      </c>
    </row>
    <row r="2312" spans="1:11" x14ac:dyDescent="0.25">
      <c r="A2312" s="17" t="s">
        <v>706</v>
      </c>
      <c r="B2312" s="17" t="s">
        <v>707</v>
      </c>
      <c r="C2312" s="18">
        <v>42401</v>
      </c>
      <c r="D2312" s="18">
        <v>42412</v>
      </c>
      <c r="E2312" s="21">
        <v>11</v>
      </c>
      <c r="F2312" s="17" t="s">
        <v>3968</v>
      </c>
      <c r="G2312" s="17" t="s">
        <v>3969</v>
      </c>
      <c r="H2312" s="16">
        <v>3</v>
      </c>
      <c r="I2312" s="17" t="s">
        <v>3237</v>
      </c>
      <c r="J2312" t="str">
        <f t="shared" si="73"/>
        <v>A04.7, K51.90, D72.1</v>
      </c>
      <c r="K2312" s="33" t="str">
        <f t="shared" si="72"/>
        <v/>
      </c>
    </row>
    <row r="2313" spans="1:11" x14ac:dyDescent="0.25">
      <c r="A2313" s="17" t="s">
        <v>706</v>
      </c>
      <c r="B2313" s="17" t="s">
        <v>707</v>
      </c>
      <c r="C2313" s="18">
        <v>42401</v>
      </c>
      <c r="D2313" s="18">
        <v>42412</v>
      </c>
      <c r="E2313" s="21">
        <v>11</v>
      </c>
      <c r="F2313" s="17" t="s">
        <v>1474</v>
      </c>
      <c r="G2313" s="17" t="s">
        <v>1475</v>
      </c>
      <c r="H2313" s="16">
        <v>4</v>
      </c>
      <c r="I2313" s="17" t="s">
        <v>3237</v>
      </c>
      <c r="J2313" t="str">
        <f t="shared" si="73"/>
        <v>A04.7, K51.90, D72.1, E11.65</v>
      </c>
      <c r="K2313" s="33" t="str">
        <f t="shared" si="72"/>
        <v/>
      </c>
    </row>
    <row r="2314" spans="1:11" x14ac:dyDescent="0.25">
      <c r="A2314" s="17" t="s">
        <v>706</v>
      </c>
      <c r="B2314" s="17" t="s">
        <v>707</v>
      </c>
      <c r="C2314" s="18">
        <v>42401</v>
      </c>
      <c r="D2314" s="18">
        <v>42412</v>
      </c>
      <c r="E2314" s="21">
        <v>11</v>
      </c>
      <c r="F2314" s="17" t="s">
        <v>131</v>
      </c>
      <c r="G2314" s="17" t="s">
        <v>132</v>
      </c>
      <c r="H2314" s="16">
        <v>5</v>
      </c>
      <c r="I2314" s="17" t="s">
        <v>3237</v>
      </c>
      <c r="J2314" t="str">
        <f t="shared" si="73"/>
        <v>A04.7, K51.90, D72.1, E11.65, K26.9</v>
      </c>
      <c r="K2314" s="33" t="str">
        <f t="shared" si="72"/>
        <v/>
      </c>
    </row>
    <row r="2315" spans="1:11" x14ac:dyDescent="0.25">
      <c r="A2315" s="17" t="s">
        <v>706</v>
      </c>
      <c r="B2315" s="17" t="s">
        <v>707</v>
      </c>
      <c r="C2315" s="18">
        <v>42401</v>
      </c>
      <c r="D2315" s="18">
        <v>42412</v>
      </c>
      <c r="E2315" s="21">
        <v>11</v>
      </c>
      <c r="F2315" s="17" t="s">
        <v>4232</v>
      </c>
      <c r="G2315" s="17" t="s">
        <v>4233</v>
      </c>
      <c r="H2315" s="16">
        <v>6</v>
      </c>
      <c r="I2315" s="17" t="s">
        <v>3237</v>
      </c>
      <c r="J2315" t="str">
        <f t="shared" si="73"/>
        <v>A04.7, K51.90, D72.1, E11.65, K26.9, E86.1</v>
      </c>
      <c r="K2315" s="33" t="str">
        <f t="shared" si="72"/>
        <v/>
      </c>
    </row>
    <row r="2316" spans="1:11" x14ac:dyDescent="0.25">
      <c r="A2316" s="17" t="s">
        <v>706</v>
      </c>
      <c r="B2316" s="17" t="s">
        <v>707</v>
      </c>
      <c r="C2316" s="18">
        <v>42401</v>
      </c>
      <c r="D2316" s="18">
        <v>42412</v>
      </c>
      <c r="E2316" s="21">
        <v>11</v>
      </c>
      <c r="F2316" s="17" t="s">
        <v>594</v>
      </c>
      <c r="G2316" s="17" t="s">
        <v>595</v>
      </c>
      <c r="H2316" s="16">
        <v>7</v>
      </c>
      <c r="I2316" s="17" t="s">
        <v>3237</v>
      </c>
      <c r="J2316" t="str">
        <f t="shared" si="73"/>
        <v>A04.7, K51.90, D72.1, E11.65, K26.9, E86.1, I10</v>
      </c>
      <c r="K2316" s="33" t="str">
        <f t="shared" si="72"/>
        <v/>
      </c>
    </row>
    <row r="2317" spans="1:11" x14ac:dyDescent="0.25">
      <c r="A2317" s="17" t="s">
        <v>706</v>
      </c>
      <c r="B2317" s="17" t="s">
        <v>707</v>
      </c>
      <c r="C2317" s="18">
        <v>42401</v>
      </c>
      <c r="D2317" s="18">
        <v>42412</v>
      </c>
      <c r="E2317" s="21">
        <v>11</v>
      </c>
      <c r="F2317" s="17" t="s">
        <v>3283</v>
      </c>
      <c r="G2317" s="17" t="s">
        <v>467</v>
      </c>
      <c r="H2317" s="16">
        <v>8</v>
      </c>
      <c r="I2317" s="17" t="s">
        <v>3237</v>
      </c>
      <c r="J2317" t="str">
        <f t="shared" si="73"/>
        <v>A04.7, K51.90, D72.1, E11.65, K26.9, E86.1, I10, I25.10</v>
      </c>
      <c r="K2317" s="33" t="str">
        <f t="shared" si="72"/>
        <v/>
      </c>
    </row>
    <row r="2318" spans="1:11" x14ac:dyDescent="0.25">
      <c r="A2318" s="17" t="s">
        <v>706</v>
      </c>
      <c r="B2318" s="17" t="s">
        <v>707</v>
      </c>
      <c r="C2318" s="18">
        <v>42401</v>
      </c>
      <c r="D2318" s="18">
        <v>42412</v>
      </c>
      <c r="E2318" s="21">
        <v>11</v>
      </c>
      <c r="F2318" s="17" t="s">
        <v>3292</v>
      </c>
      <c r="G2318" s="17" t="s">
        <v>3293</v>
      </c>
      <c r="H2318" s="16">
        <v>9</v>
      </c>
      <c r="I2318" s="17" t="s">
        <v>13</v>
      </c>
      <c r="J2318" t="str">
        <f t="shared" si="73"/>
        <v>A04.7, K51.90, D72.1, E11.65, K26.9, E86.1, I10, I25.10, Z95.1</v>
      </c>
      <c r="K2318" s="33" t="str">
        <f t="shared" si="72"/>
        <v/>
      </c>
    </row>
    <row r="2319" spans="1:11" x14ac:dyDescent="0.25">
      <c r="A2319" s="17" t="s">
        <v>706</v>
      </c>
      <c r="B2319" s="17" t="s">
        <v>707</v>
      </c>
      <c r="C2319" s="18">
        <v>42401</v>
      </c>
      <c r="D2319" s="18">
        <v>42412</v>
      </c>
      <c r="E2319" s="21">
        <v>11</v>
      </c>
      <c r="F2319" s="17" t="s">
        <v>3259</v>
      </c>
      <c r="G2319" s="17" t="s">
        <v>3260</v>
      </c>
      <c r="H2319" s="16">
        <v>10</v>
      </c>
      <c r="I2319" s="17" t="s">
        <v>3237</v>
      </c>
      <c r="J2319" t="str">
        <f t="shared" si="73"/>
        <v>A04.7, K51.90, D72.1, E11.65, K26.9, E86.1, I10, I25.10, Z95.1, R63.4</v>
      </c>
      <c r="K2319" s="33" t="str">
        <f t="shared" si="72"/>
        <v/>
      </c>
    </row>
    <row r="2320" spans="1:11" x14ac:dyDescent="0.25">
      <c r="A2320" s="17" t="s">
        <v>706</v>
      </c>
      <c r="B2320" s="17" t="s">
        <v>707</v>
      </c>
      <c r="C2320" s="18">
        <v>42401</v>
      </c>
      <c r="D2320" s="18">
        <v>42412</v>
      </c>
      <c r="E2320" s="21">
        <v>11</v>
      </c>
      <c r="F2320" s="17" t="s">
        <v>3238</v>
      </c>
      <c r="G2320" s="17" t="s">
        <v>3239</v>
      </c>
      <c r="H2320" s="16">
        <v>11</v>
      </c>
      <c r="I2320" s="17" t="s">
        <v>3237</v>
      </c>
      <c r="J2320" t="str">
        <f t="shared" si="73"/>
        <v>A04.7, K51.90, D72.1, E11.65, K26.9, E86.1, I10, I25.10, Z95.1, R63.4, E78.5</v>
      </c>
      <c r="K2320" s="33" t="str">
        <f t="shared" si="72"/>
        <v/>
      </c>
    </row>
    <row r="2321" spans="1:11" x14ac:dyDescent="0.25">
      <c r="A2321" s="17" t="s">
        <v>706</v>
      </c>
      <c r="B2321" s="17" t="s">
        <v>707</v>
      </c>
      <c r="C2321" s="18">
        <v>42401</v>
      </c>
      <c r="D2321" s="18">
        <v>42412</v>
      </c>
      <c r="E2321" s="21">
        <v>11</v>
      </c>
      <c r="F2321" s="17" t="s">
        <v>3665</v>
      </c>
      <c r="G2321" s="17" t="s">
        <v>3666</v>
      </c>
      <c r="H2321" s="16">
        <v>12</v>
      </c>
      <c r="I2321" s="17" t="s">
        <v>3237</v>
      </c>
      <c r="J2321" t="str">
        <f t="shared" si="73"/>
        <v>A04.7, K51.90, D72.1, E11.65, K26.9, E86.1, I10, I25.10, Z95.1, R63.4, E78.5, K29.60</v>
      </c>
      <c r="K2321" s="33" t="str">
        <f t="shared" si="72"/>
        <v/>
      </c>
    </row>
    <row r="2322" spans="1:11" x14ac:dyDescent="0.25">
      <c r="A2322" s="17" t="s">
        <v>706</v>
      </c>
      <c r="B2322" s="17" t="s">
        <v>707</v>
      </c>
      <c r="C2322" s="18">
        <v>42401</v>
      </c>
      <c r="D2322" s="18">
        <v>42412</v>
      </c>
      <c r="E2322" s="21">
        <v>11</v>
      </c>
      <c r="F2322" s="17" t="s">
        <v>3567</v>
      </c>
      <c r="G2322" s="17" t="s">
        <v>3568</v>
      </c>
      <c r="H2322" s="16">
        <v>13</v>
      </c>
      <c r="I2322" s="17" t="s">
        <v>3237</v>
      </c>
      <c r="J2322" t="str">
        <f t="shared" si="73"/>
        <v>A04.7, K51.90, D72.1, E11.65, K26.9, E86.1, I10, I25.10, Z95.1, R63.4, E78.5, K29.60, M10.9</v>
      </c>
      <c r="K2322" s="33" t="str">
        <f t="shared" si="72"/>
        <v/>
      </c>
    </row>
    <row r="2323" spans="1:11" x14ac:dyDescent="0.25">
      <c r="A2323" s="17" t="s">
        <v>706</v>
      </c>
      <c r="B2323" s="17" t="s">
        <v>707</v>
      </c>
      <c r="C2323" s="18">
        <v>42401</v>
      </c>
      <c r="D2323" s="18">
        <v>42412</v>
      </c>
      <c r="E2323" s="21">
        <v>11</v>
      </c>
      <c r="F2323" s="17" t="s">
        <v>4240</v>
      </c>
      <c r="G2323" s="17" t="s">
        <v>4241</v>
      </c>
      <c r="H2323" s="16">
        <v>14</v>
      </c>
      <c r="I2323" s="17" t="s">
        <v>3237</v>
      </c>
      <c r="J2323" t="str">
        <f t="shared" si="73"/>
        <v>A04.7, K51.90, D72.1, E11.65, K26.9, E86.1, I10, I25.10, Z95.1, R63.4, E78.5, K29.60, M10.9, M25.562</v>
      </c>
      <c r="K2323" s="33" t="str">
        <f t="shared" si="72"/>
        <v/>
      </c>
    </row>
    <row r="2324" spans="1:11" x14ac:dyDescent="0.25">
      <c r="A2324" s="17" t="s">
        <v>706</v>
      </c>
      <c r="B2324" s="17" t="s">
        <v>707</v>
      </c>
      <c r="C2324" s="18">
        <v>42401</v>
      </c>
      <c r="D2324" s="18">
        <v>42412</v>
      </c>
      <c r="E2324" s="21">
        <v>11</v>
      </c>
      <c r="F2324" s="17" t="s">
        <v>4238</v>
      </c>
      <c r="G2324" s="17" t="s">
        <v>4239</v>
      </c>
      <c r="H2324" s="16">
        <v>15</v>
      </c>
      <c r="I2324" s="17" t="s">
        <v>3331</v>
      </c>
      <c r="J2324" t="str">
        <f t="shared" si="73"/>
        <v>A04.7, K51.90, D72.1, E11.65, K26.9, E86.1, I10, I25.10, Z95.1, R63.4, E78.5, K29.60, M10.9, M25.562, M25.521</v>
      </c>
      <c r="K2324" s="33" t="str">
        <f t="shared" si="72"/>
        <v/>
      </c>
    </row>
    <row r="2325" spans="1:11" x14ac:dyDescent="0.25">
      <c r="A2325" s="17" t="s">
        <v>706</v>
      </c>
      <c r="B2325" s="17" t="s">
        <v>707</v>
      </c>
      <c r="C2325" s="18">
        <v>42401</v>
      </c>
      <c r="D2325" s="18">
        <v>42412</v>
      </c>
      <c r="E2325" s="21">
        <v>11</v>
      </c>
      <c r="F2325" s="17" t="s">
        <v>4236</v>
      </c>
      <c r="G2325" s="17" t="s">
        <v>4237</v>
      </c>
      <c r="H2325" s="16">
        <v>16</v>
      </c>
      <c r="I2325" s="17" t="s">
        <v>3237</v>
      </c>
      <c r="J2325" t="str">
        <f t="shared" si="73"/>
        <v>A04.7, K51.90, D72.1, E11.65, K26.9, E86.1, I10, I25.10, Z95.1, R63.4, E78.5, K29.60, M10.9, M25.562, M25.521, M06.4</v>
      </c>
      <c r="K2325" s="33" t="str">
        <f t="shared" si="72"/>
        <v/>
      </c>
    </row>
    <row r="2326" spans="1:11" x14ac:dyDescent="0.25">
      <c r="A2326" s="17" t="s">
        <v>706</v>
      </c>
      <c r="B2326" s="17" t="s">
        <v>707</v>
      </c>
      <c r="C2326" s="18">
        <v>42401</v>
      </c>
      <c r="D2326" s="18">
        <v>42412</v>
      </c>
      <c r="E2326" s="21">
        <v>11</v>
      </c>
      <c r="F2326" s="17" t="s">
        <v>4242</v>
      </c>
      <c r="G2326" s="17" t="s">
        <v>4243</v>
      </c>
      <c r="H2326" s="16">
        <v>17</v>
      </c>
      <c r="I2326" s="17" t="s">
        <v>13</v>
      </c>
      <c r="J2326" t="str">
        <f t="shared" si="73"/>
        <v>A04.7, K51.90, D72.1, E11.65, K26.9, E86.1, I10, I25.10, Z95.1, R63.4, E78.5, K29.60, M10.9, M25.562, M25.521, M06.4, Z79.52</v>
      </c>
      <c r="K2326" s="33" t="str">
        <f t="shared" ref="K2326:K2389" si="74">IF(B2326&lt;&gt;B2327,"Last","")</f>
        <v/>
      </c>
    </row>
    <row r="2327" spans="1:11" x14ac:dyDescent="0.25">
      <c r="A2327" s="17" t="s">
        <v>706</v>
      </c>
      <c r="B2327" s="17" t="s">
        <v>707</v>
      </c>
      <c r="C2327" s="18">
        <v>42401</v>
      </c>
      <c r="D2327" s="18">
        <v>42412</v>
      </c>
      <c r="E2327" s="21">
        <v>11</v>
      </c>
      <c r="F2327" s="17" t="s">
        <v>3344</v>
      </c>
      <c r="G2327" s="17" t="s">
        <v>3345</v>
      </c>
      <c r="H2327" s="16">
        <v>18</v>
      </c>
      <c r="I2327" s="17" t="s">
        <v>13</v>
      </c>
      <c r="J2327" t="str">
        <f t="shared" si="73"/>
        <v>A04.7, K51.90, D72.1, E11.65, K26.9, E86.1, I10, I25.10, Z95.1, R63.4, E78.5, K29.60, M10.9, M25.562, M25.521, M06.4, Z79.52, Z79.4</v>
      </c>
      <c r="K2327" s="33" t="str">
        <f t="shared" si="74"/>
        <v>Last</v>
      </c>
    </row>
    <row r="2328" spans="1:11" x14ac:dyDescent="0.25">
      <c r="A2328" s="17" t="s">
        <v>710</v>
      </c>
      <c r="B2328" s="17" t="s">
        <v>711</v>
      </c>
      <c r="C2328" s="18">
        <v>42419</v>
      </c>
      <c r="D2328" s="18">
        <v>42429</v>
      </c>
      <c r="E2328" s="21">
        <v>10</v>
      </c>
      <c r="F2328" s="17" t="s">
        <v>712</v>
      </c>
      <c r="G2328" s="17" t="s">
        <v>713</v>
      </c>
      <c r="H2328" s="16">
        <v>1</v>
      </c>
      <c r="I2328" s="17" t="s">
        <v>3237</v>
      </c>
      <c r="J2328" t="str">
        <f t="shared" si="73"/>
        <v>C13.8</v>
      </c>
      <c r="K2328" s="33" t="str">
        <f t="shared" si="74"/>
        <v/>
      </c>
    </row>
    <row r="2329" spans="1:11" x14ac:dyDescent="0.25">
      <c r="A2329" s="17" t="s">
        <v>710</v>
      </c>
      <c r="B2329" s="17" t="s">
        <v>711</v>
      </c>
      <c r="C2329" s="18">
        <v>42419</v>
      </c>
      <c r="D2329" s="18">
        <v>42429</v>
      </c>
      <c r="E2329" s="21">
        <v>10</v>
      </c>
      <c r="F2329" s="17" t="s">
        <v>3275</v>
      </c>
      <c r="G2329" s="17" t="s">
        <v>3276</v>
      </c>
      <c r="H2329" s="16">
        <v>2</v>
      </c>
      <c r="I2329" s="17" t="s">
        <v>3237</v>
      </c>
      <c r="J2329" t="str">
        <f t="shared" si="73"/>
        <v>C13.8, R65.20</v>
      </c>
      <c r="K2329" s="33" t="str">
        <f t="shared" si="74"/>
        <v/>
      </c>
    </row>
    <row r="2330" spans="1:11" x14ac:dyDescent="0.25">
      <c r="A2330" s="17" t="s">
        <v>710</v>
      </c>
      <c r="B2330" s="17" t="s">
        <v>711</v>
      </c>
      <c r="C2330" s="18">
        <v>42419</v>
      </c>
      <c r="D2330" s="18">
        <v>42429</v>
      </c>
      <c r="E2330" s="21">
        <v>10</v>
      </c>
      <c r="F2330" s="17" t="s">
        <v>227</v>
      </c>
      <c r="G2330" s="17" t="s">
        <v>228</v>
      </c>
      <c r="H2330" s="16">
        <v>3</v>
      </c>
      <c r="I2330" s="17" t="s">
        <v>3237</v>
      </c>
      <c r="J2330" t="str">
        <f t="shared" si="73"/>
        <v>C13.8, R65.20, J69.0</v>
      </c>
      <c r="K2330" s="33" t="str">
        <f t="shared" si="74"/>
        <v/>
      </c>
    </row>
    <row r="2331" spans="1:11" x14ac:dyDescent="0.25">
      <c r="A2331" s="17" t="s">
        <v>710</v>
      </c>
      <c r="B2331" s="17" t="s">
        <v>711</v>
      </c>
      <c r="C2331" s="18">
        <v>42419</v>
      </c>
      <c r="D2331" s="18">
        <v>42429</v>
      </c>
      <c r="E2331" s="21">
        <v>10</v>
      </c>
      <c r="F2331" s="17" t="s">
        <v>3832</v>
      </c>
      <c r="G2331" s="17" t="s">
        <v>3833</v>
      </c>
      <c r="H2331" s="16">
        <v>4</v>
      </c>
      <c r="I2331" s="17" t="s">
        <v>3237</v>
      </c>
      <c r="J2331" t="str">
        <f t="shared" si="73"/>
        <v>C13.8, R65.20, J69.0, R64</v>
      </c>
      <c r="K2331" s="33" t="str">
        <f t="shared" si="74"/>
        <v/>
      </c>
    </row>
    <row r="2332" spans="1:11" x14ac:dyDescent="0.25">
      <c r="A2332" s="17" t="s">
        <v>710</v>
      </c>
      <c r="B2332" s="17" t="s">
        <v>711</v>
      </c>
      <c r="C2332" s="18">
        <v>42419</v>
      </c>
      <c r="D2332" s="18">
        <v>42429</v>
      </c>
      <c r="E2332" s="21">
        <v>10</v>
      </c>
      <c r="F2332" s="17" t="s">
        <v>22</v>
      </c>
      <c r="G2332" s="17" t="s">
        <v>23</v>
      </c>
      <c r="H2332" s="16">
        <v>5</v>
      </c>
      <c r="I2332" s="17" t="s">
        <v>3237</v>
      </c>
      <c r="J2332" t="str">
        <f t="shared" si="73"/>
        <v>C13.8, R65.20, J69.0, R64, A41.9</v>
      </c>
      <c r="K2332" s="33" t="str">
        <f t="shared" si="74"/>
        <v/>
      </c>
    </row>
    <row r="2333" spans="1:11" x14ac:dyDescent="0.25">
      <c r="A2333" s="17" t="s">
        <v>710</v>
      </c>
      <c r="B2333" s="17" t="s">
        <v>711</v>
      </c>
      <c r="C2333" s="18">
        <v>42419</v>
      </c>
      <c r="D2333" s="18">
        <v>42429</v>
      </c>
      <c r="E2333" s="21">
        <v>10</v>
      </c>
      <c r="F2333" s="17" t="s">
        <v>3255</v>
      </c>
      <c r="G2333" s="17" t="s">
        <v>3256</v>
      </c>
      <c r="H2333" s="16">
        <v>6</v>
      </c>
      <c r="I2333" s="17" t="s">
        <v>3237</v>
      </c>
      <c r="J2333" t="str">
        <f t="shared" si="73"/>
        <v>C13.8, R65.20, J69.0, R64, A41.9, R13.10</v>
      </c>
      <c r="K2333" s="33" t="str">
        <f t="shared" si="74"/>
        <v/>
      </c>
    </row>
    <row r="2334" spans="1:11" x14ac:dyDescent="0.25">
      <c r="A2334" s="17" t="s">
        <v>710</v>
      </c>
      <c r="B2334" s="17" t="s">
        <v>711</v>
      </c>
      <c r="C2334" s="18">
        <v>42419</v>
      </c>
      <c r="D2334" s="18">
        <v>42429</v>
      </c>
      <c r="E2334" s="21">
        <v>10</v>
      </c>
      <c r="F2334" s="17" t="s">
        <v>1032</v>
      </c>
      <c r="G2334" s="17" t="s">
        <v>1033</v>
      </c>
      <c r="H2334" s="16">
        <v>7</v>
      </c>
      <c r="I2334" s="17" t="s">
        <v>3237</v>
      </c>
      <c r="J2334" t="str">
        <f t="shared" si="73"/>
        <v>C13.8, R65.20, J69.0, R64, A41.9, R13.10, E87.2</v>
      </c>
      <c r="K2334" s="33" t="str">
        <f t="shared" si="74"/>
        <v/>
      </c>
    </row>
    <row r="2335" spans="1:11" x14ac:dyDescent="0.25">
      <c r="A2335" s="17" t="s">
        <v>710</v>
      </c>
      <c r="B2335" s="17" t="s">
        <v>711</v>
      </c>
      <c r="C2335" s="18">
        <v>42419</v>
      </c>
      <c r="D2335" s="18">
        <v>42429</v>
      </c>
      <c r="E2335" s="21">
        <v>10</v>
      </c>
      <c r="F2335" s="17" t="s">
        <v>196</v>
      </c>
      <c r="G2335" s="17" t="s">
        <v>197</v>
      </c>
      <c r="H2335" s="16">
        <v>8</v>
      </c>
      <c r="I2335" s="17" t="s">
        <v>3237</v>
      </c>
      <c r="J2335" t="str">
        <f t="shared" si="73"/>
        <v>C13.8, R65.20, J69.0, R64, A41.9, R13.10, E87.2, E87.1</v>
      </c>
      <c r="K2335" s="33" t="str">
        <f t="shared" si="74"/>
        <v/>
      </c>
    </row>
    <row r="2336" spans="1:11" x14ac:dyDescent="0.25">
      <c r="A2336" s="17" t="s">
        <v>710</v>
      </c>
      <c r="B2336" s="17" t="s">
        <v>711</v>
      </c>
      <c r="C2336" s="18">
        <v>42419</v>
      </c>
      <c r="D2336" s="18">
        <v>42429</v>
      </c>
      <c r="E2336" s="21">
        <v>10</v>
      </c>
      <c r="F2336" s="17" t="s">
        <v>682</v>
      </c>
      <c r="G2336" s="17" t="s">
        <v>683</v>
      </c>
      <c r="H2336" s="16">
        <v>9</v>
      </c>
      <c r="I2336" s="17" t="s">
        <v>3237</v>
      </c>
      <c r="J2336" t="str">
        <f t="shared" si="73"/>
        <v>C13.8, R65.20, J69.0, R64, A41.9, R13.10, E87.2, E87.1, J44.0</v>
      </c>
      <c r="K2336" s="33" t="str">
        <f t="shared" si="74"/>
        <v/>
      </c>
    </row>
    <row r="2337" spans="1:11" x14ac:dyDescent="0.25">
      <c r="A2337" s="17" t="s">
        <v>710</v>
      </c>
      <c r="B2337" s="17" t="s">
        <v>711</v>
      </c>
      <c r="C2337" s="18">
        <v>42419</v>
      </c>
      <c r="D2337" s="18">
        <v>42429</v>
      </c>
      <c r="E2337" s="21">
        <v>10</v>
      </c>
      <c r="F2337" s="17" t="s">
        <v>3834</v>
      </c>
      <c r="G2337" s="17" t="s">
        <v>3835</v>
      </c>
      <c r="H2337" s="16">
        <v>10</v>
      </c>
      <c r="I2337" s="17" t="s">
        <v>13</v>
      </c>
      <c r="J2337" t="str">
        <f t="shared" si="73"/>
        <v>C13.8, R65.20, J69.0, R64, A41.9, R13.10, E87.2, E87.1, J44.0, Z68.1</v>
      </c>
      <c r="K2337" s="33" t="str">
        <f t="shared" si="74"/>
        <v/>
      </c>
    </row>
    <row r="2338" spans="1:11" x14ac:dyDescent="0.25">
      <c r="A2338" s="17" t="s">
        <v>710</v>
      </c>
      <c r="B2338" s="17" t="s">
        <v>711</v>
      </c>
      <c r="C2338" s="18">
        <v>42419</v>
      </c>
      <c r="D2338" s="18">
        <v>42429</v>
      </c>
      <c r="E2338" s="21">
        <v>10</v>
      </c>
      <c r="F2338" s="17" t="s">
        <v>48</v>
      </c>
      <c r="G2338" s="17" t="s">
        <v>49</v>
      </c>
      <c r="H2338" s="16">
        <v>11</v>
      </c>
      <c r="I2338" s="17" t="s">
        <v>3331</v>
      </c>
      <c r="J2338" t="str">
        <f t="shared" si="73"/>
        <v>C13.8, R65.20, J69.0, R64, A41.9, R13.10, E87.2, E87.1, J44.0, Z68.1, I95.9</v>
      </c>
      <c r="K2338" s="33" t="str">
        <f t="shared" si="74"/>
        <v/>
      </c>
    </row>
    <row r="2339" spans="1:11" x14ac:dyDescent="0.25">
      <c r="A2339" s="17" t="s">
        <v>710</v>
      </c>
      <c r="B2339" s="17" t="s">
        <v>711</v>
      </c>
      <c r="C2339" s="18">
        <v>42419</v>
      </c>
      <c r="D2339" s="18">
        <v>42429</v>
      </c>
      <c r="E2339" s="21">
        <v>10</v>
      </c>
      <c r="F2339" s="17" t="s">
        <v>4209</v>
      </c>
      <c r="G2339" s="17" t="s">
        <v>4210</v>
      </c>
      <c r="H2339" s="16">
        <v>12</v>
      </c>
      <c r="I2339" s="17" t="s">
        <v>3237</v>
      </c>
      <c r="J2339" t="str">
        <f t="shared" si="73"/>
        <v>C13.8, R65.20, J69.0, R64, A41.9, R13.10, E87.2, E87.1, J44.0, Z68.1, I95.9, E87.8</v>
      </c>
      <c r="K2339" s="33" t="str">
        <f t="shared" si="74"/>
        <v/>
      </c>
    </row>
    <row r="2340" spans="1:11" x14ac:dyDescent="0.25">
      <c r="A2340" s="17" t="s">
        <v>710</v>
      </c>
      <c r="B2340" s="17" t="s">
        <v>711</v>
      </c>
      <c r="C2340" s="18">
        <v>42419</v>
      </c>
      <c r="D2340" s="18">
        <v>42429</v>
      </c>
      <c r="E2340" s="21">
        <v>10</v>
      </c>
      <c r="F2340" s="17" t="s">
        <v>4008</v>
      </c>
      <c r="G2340" s="17" t="s">
        <v>4009</v>
      </c>
      <c r="H2340" s="16">
        <v>13</v>
      </c>
      <c r="I2340" s="17" t="s">
        <v>3237</v>
      </c>
      <c r="J2340" t="str">
        <f t="shared" si="73"/>
        <v>C13.8, R65.20, J69.0, R64, A41.9, R13.10, E87.2, E87.1, J44.0, Z68.1, I95.9, E87.8, E88.09</v>
      </c>
      <c r="K2340" s="33" t="str">
        <f t="shared" si="74"/>
        <v/>
      </c>
    </row>
    <row r="2341" spans="1:11" x14ac:dyDescent="0.25">
      <c r="A2341" s="17" t="s">
        <v>710</v>
      </c>
      <c r="B2341" s="17" t="s">
        <v>711</v>
      </c>
      <c r="C2341" s="18">
        <v>42419</v>
      </c>
      <c r="D2341" s="18">
        <v>42429</v>
      </c>
      <c r="E2341" s="21">
        <v>10</v>
      </c>
      <c r="F2341" s="17" t="s">
        <v>4246</v>
      </c>
      <c r="G2341" s="17" t="s">
        <v>4247</v>
      </c>
      <c r="H2341" s="16">
        <v>14</v>
      </c>
      <c r="I2341" s="17" t="s">
        <v>3237</v>
      </c>
      <c r="J2341" t="str">
        <f t="shared" si="73"/>
        <v>C13.8, R65.20, J69.0, R64, A41.9, R13.10, E87.2, E87.1, J44.0, Z68.1, I95.9, E87.8, E88.09, R91.1</v>
      </c>
      <c r="K2341" s="33" t="str">
        <f t="shared" si="74"/>
        <v/>
      </c>
    </row>
    <row r="2342" spans="1:11" x14ac:dyDescent="0.25">
      <c r="A2342" s="17" t="s">
        <v>710</v>
      </c>
      <c r="B2342" s="17" t="s">
        <v>711</v>
      </c>
      <c r="C2342" s="18">
        <v>42419</v>
      </c>
      <c r="D2342" s="18">
        <v>42429</v>
      </c>
      <c r="E2342" s="21">
        <v>10</v>
      </c>
      <c r="F2342" s="17" t="s">
        <v>3830</v>
      </c>
      <c r="G2342" s="17" t="s">
        <v>3831</v>
      </c>
      <c r="H2342" s="16">
        <v>15</v>
      </c>
      <c r="I2342" s="17" t="s">
        <v>3237</v>
      </c>
      <c r="J2342" t="str">
        <f t="shared" si="73"/>
        <v>C13.8, R65.20, J69.0, R64, A41.9, R13.10, E87.2, E87.1, J44.0, Z68.1, I95.9, E87.8, E88.09, R91.1, R59.0</v>
      </c>
      <c r="K2342" s="33" t="str">
        <f t="shared" si="74"/>
        <v/>
      </c>
    </row>
    <row r="2343" spans="1:11" x14ac:dyDescent="0.25">
      <c r="A2343" s="17" t="s">
        <v>710</v>
      </c>
      <c r="B2343" s="17" t="s">
        <v>711</v>
      </c>
      <c r="C2343" s="18">
        <v>42419</v>
      </c>
      <c r="D2343" s="18">
        <v>42429</v>
      </c>
      <c r="E2343" s="21">
        <v>10</v>
      </c>
      <c r="F2343" s="17" t="s">
        <v>1441</v>
      </c>
      <c r="G2343" s="17" t="s">
        <v>1442</v>
      </c>
      <c r="H2343" s="16">
        <v>16</v>
      </c>
      <c r="I2343" s="17" t="s">
        <v>3237</v>
      </c>
      <c r="J2343" t="str">
        <f t="shared" si="73"/>
        <v>C13.8, R65.20, J69.0, R64, A41.9, R13.10, E87.2, E87.1, J44.0, Z68.1, I95.9, E87.8, E88.09, R91.1, R59.0, E86.0</v>
      </c>
      <c r="K2343" s="33" t="str">
        <f t="shared" si="74"/>
        <v/>
      </c>
    </row>
    <row r="2344" spans="1:11" x14ac:dyDescent="0.25">
      <c r="A2344" s="17" t="s">
        <v>710</v>
      </c>
      <c r="B2344" s="17" t="s">
        <v>711</v>
      </c>
      <c r="C2344" s="18">
        <v>42419</v>
      </c>
      <c r="D2344" s="18">
        <v>42429</v>
      </c>
      <c r="E2344" s="21">
        <v>10</v>
      </c>
      <c r="F2344" s="17" t="s">
        <v>1195</v>
      </c>
      <c r="G2344" s="17" t="s">
        <v>1196</v>
      </c>
      <c r="H2344" s="16">
        <v>17</v>
      </c>
      <c r="I2344" s="17" t="s">
        <v>3237</v>
      </c>
      <c r="J2344" t="str">
        <f t="shared" si="73"/>
        <v>C13.8, R65.20, J69.0, R64, A41.9, R13.10, E87.2, E87.1, J44.0, Z68.1, I95.9, E87.8, E88.09, R91.1, R59.0, E86.0, D64.9</v>
      </c>
      <c r="K2344" s="33" t="str">
        <f t="shared" si="74"/>
        <v/>
      </c>
    </row>
    <row r="2345" spans="1:11" x14ac:dyDescent="0.25">
      <c r="A2345" s="17" t="s">
        <v>710</v>
      </c>
      <c r="B2345" s="17" t="s">
        <v>711</v>
      </c>
      <c r="C2345" s="18">
        <v>42419</v>
      </c>
      <c r="D2345" s="18">
        <v>42429</v>
      </c>
      <c r="E2345" s="21">
        <v>10</v>
      </c>
      <c r="F2345" s="17" t="s">
        <v>934</v>
      </c>
      <c r="G2345" s="17" t="s">
        <v>935</v>
      </c>
      <c r="H2345" s="16">
        <v>18</v>
      </c>
      <c r="I2345" s="17" t="s">
        <v>3237</v>
      </c>
      <c r="J2345" t="str">
        <f t="shared" si="73"/>
        <v>C13.8, R65.20, J69.0, R64, A41.9, R13.10, E87.2, E87.1, J44.0, Z68.1, I95.9, E87.8, E88.09, R91.1, R59.0, E86.0, D64.9, E87.6</v>
      </c>
      <c r="K2345" s="33" t="str">
        <f t="shared" si="74"/>
        <v/>
      </c>
    </row>
    <row r="2346" spans="1:11" x14ac:dyDescent="0.25">
      <c r="A2346" s="17" t="s">
        <v>710</v>
      </c>
      <c r="B2346" s="17" t="s">
        <v>711</v>
      </c>
      <c r="C2346" s="18">
        <v>42419</v>
      </c>
      <c r="D2346" s="18">
        <v>42429</v>
      </c>
      <c r="E2346" s="21">
        <v>10</v>
      </c>
      <c r="F2346" s="17" t="s">
        <v>2635</v>
      </c>
      <c r="G2346" s="17" t="s">
        <v>3324</v>
      </c>
      <c r="H2346" s="16">
        <v>19</v>
      </c>
      <c r="I2346" s="17" t="s">
        <v>3331</v>
      </c>
      <c r="J2346" t="str">
        <f t="shared" si="73"/>
        <v>C13.8, R65.20, J69.0, R64, A41.9, R13.10, E87.2, E87.1, J44.0, Z68.1, I95.9, E87.8, E88.09, R91.1, R59.0, E86.0, D64.9, E87.6, K59.00</v>
      </c>
      <c r="K2346" s="33" t="str">
        <f t="shared" si="74"/>
        <v/>
      </c>
    </row>
    <row r="2347" spans="1:11" x14ac:dyDescent="0.25">
      <c r="A2347" s="17" t="s">
        <v>710</v>
      </c>
      <c r="B2347" s="17" t="s">
        <v>711</v>
      </c>
      <c r="C2347" s="18">
        <v>42419</v>
      </c>
      <c r="D2347" s="18">
        <v>42429</v>
      </c>
      <c r="E2347" s="21">
        <v>10</v>
      </c>
      <c r="F2347" s="17" t="s">
        <v>3388</v>
      </c>
      <c r="G2347" s="17" t="s">
        <v>3389</v>
      </c>
      <c r="H2347" s="16">
        <v>20</v>
      </c>
      <c r="I2347" s="17" t="s">
        <v>3331</v>
      </c>
      <c r="J2347" t="str">
        <f t="shared" si="73"/>
        <v>C13.8, R65.20, J69.0, R64, A41.9, R13.10, E87.2, E87.1, J44.0, Z68.1, I95.9, E87.8, E88.09, R91.1, R59.0, E86.0, D64.9, E87.6, K59.00, F41.9</v>
      </c>
      <c r="K2347" s="33" t="str">
        <f t="shared" si="74"/>
        <v/>
      </c>
    </row>
    <row r="2348" spans="1:11" x14ac:dyDescent="0.25">
      <c r="A2348" s="17" t="s">
        <v>710</v>
      </c>
      <c r="B2348" s="17" t="s">
        <v>711</v>
      </c>
      <c r="C2348" s="18">
        <v>42419</v>
      </c>
      <c r="D2348" s="18">
        <v>42429</v>
      </c>
      <c r="E2348" s="21">
        <v>10</v>
      </c>
      <c r="F2348" s="17" t="s">
        <v>4244</v>
      </c>
      <c r="G2348" s="17" t="s">
        <v>4245</v>
      </c>
      <c r="H2348" s="16">
        <v>21</v>
      </c>
      <c r="I2348" s="17" t="s">
        <v>3237</v>
      </c>
      <c r="J2348" t="str">
        <f t="shared" si="73"/>
        <v>C13.8, R65.20, J69.0, R64, A41.9, R13.10, E87.2, E87.1, J44.0, Z68.1, I95.9, E87.8, E88.09, R91.1, R59.0, E86.0, D64.9, E87.6, K59.00, F41.9, I77.810</v>
      </c>
      <c r="K2348" s="33" t="str">
        <f t="shared" si="74"/>
        <v/>
      </c>
    </row>
    <row r="2349" spans="1:11" x14ac:dyDescent="0.25">
      <c r="A2349" s="17" t="s">
        <v>710</v>
      </c>
      <c r="B2349" s="17" t="s">
        <v>711</v>
      </c>
      <c r="C2349" s="18">
        <v>42419</v>
      </c>
      <c r="D2349" s="18">
        <v>42429</v>
      </c>
      <c r="E2349" s="21">
        <v>10</v>
      </c>
      <c r="F2349" s="17" t="s">
        <v>3573</v>
      </c>
      <c r="G2349" s="17" t="s">
        <v>3574</v>
      </c>
      <c r="H2349" s="16">
        <v>22</v>
      </c>
      <c r="I2349" s="17" t="s">
        <v>3237</v>
      </c>
      <c r="J2349" t="str">
        <f t="shared" si="73"/>
        <v>C13.8, R65.20, J69.0, R64, A41.9, R13.10, E87.2, E87.1, J44.0, Z68.1, I95.9, E87.8, E88.09, R91.1, R59.0, E86.0, D64.9, E87.6, K59.00, F41.9, I77.810, F10.20</v>
      </c>
      <c r="K2349" s="33" t="str">
        <f t="shared" si="74"/>
        <v/>
      </c>
    </row>
    <row r="2350" spans="1:11" x14ac:dyDescent="0.25">
      <c r="A2350" s="17" t="s">
        <v>710</v>
      </c>
      <c r="B2350" s="17" t="s">
        <v>711</v>
      </c>
      <c r="C2350" s="18">
        <v>42419</v>
      </c>
      <c r="D2350" s="18">
        <v>42429</v>
      </c>
      <c r="E2350" s="21">
        <v>10</v>
      </c>
      <c r="F2350" s="17" t="s">
        <v>3402</v>
      </c>
      <c r="G2350" s="17" t="s">
        <v>3403</v>
      </c>
      <c r="H2350" s="16">
        <v>23</v>
      </c>
      <c r="I2350" s="17" t="s">
        <v>3237</v>
      </c>
      <c r="J2350" t="str">
        <f t="shared" si="73"/>
        <v>C13.8, R65.20, J69.0, R64, A41.9, R13.10, E87.2, E87.1, J44.0, Z68.1, I95.9, E87.8, E88.09, R91.1, R59.0, E86.0, D64.9, E87.6, K59.00, F41.9, I77.810, F10.20, F17.210</v>
      </c>
      <c r="K2350" s="33" t="str">
        <f t="shared" si="74"/>
        <v>Last</v>
      </c>
    </row>
    <row r="2351" spans="1:11" x14ac:dyDescent="0.25">
      <c r="A2351" s="17" t="s">
        <v>716</v>
      </c>
      <c r="B2351" s="17" t="s">
        <v>717</v>
      </c>
      <c r="C2351" s="18">
        <v>42367</v>
      </c>
      <c r="D2351" s="18">
        <v>42369</v>
      </c>
      <c r="E2351" s="21">
        <v>2</v>
      </c>
      <c r="F2351" s="17" t="s">
        <v>718</v>
      </c>
      <c r="G2351" s="17" t="s">
        <v>719</v>
      </c>
      <c r="H2351" s="16">
        <v>1</v>
      </c>
      <c r="I2351" s="17" t="s">
        <v>3237</v>
      </c>
      <c r="J2351" t="str">
        <f t="shared" si="73"/>
        <v>E11.69</v>
      </c>
      <c r="K2351" s="33" t="str">
        <f t="shared" si="74"/>
        <v/>
      </c>
    </row>
    <row r="2352" spans="1:11" x14ac:dyDescent="0.25">
      <c r="A2352" s="17" t="s">
        <v>716</v>
      </c>
      <c r="B2352" s="17" t="s">
        <v>717</v>
      </c>
      <c r="C2352" s="18">
        <v>42367</v>
      </c>
      <c r="D2352" s="18">
        <v>42369</v>
      </c>
      <c r="E2352" s="21">
        <v>2</v>
      </c>
      <c r="F2352" s="17" t="s">
        <v>600</v>
      </c>
      <c r="G2352" s="17" t="s">
        <v>601</v>
      </c>
      <c r="H2352" s="16">
        <v>2</v>
      </c>
      <c r="I2352" s="17" t="s">
        <v>3237</v>
      </c>
      <c r="J2352" t="str">
        <f t="shared" si="73"/>
        <v>E11.69, M86.171</v>
      </c>
      <c r="K2352" s="33" t="str">
        <f t="shared" si="74"/>
        <v/>
      </c>
    </row>
    <row r="2353" spans="1:11" x14ac:dyDescent="0.25">
      <c r="A2353" s="17" t="s">
        <v>716</v>
      </c>
      <c r="B2353" s="17" t="s">
        <v>717</v>
      </c>
      <c r="C2353" s="18">
        <v>42367</v>
      </c>
      <c r="D2353" s="18">
        <v>42369</v>
      </c>
      <c r="E2353" s="21">
        <v>2</v>
      </c>
      <c r="F2353" s="17" t="s">
        <v>4248</v>
      </c>
      <c r="G2353" s="17" t="s">
        <v>3274</v>
      </c>
      <c r="H2353" s="16">
        <v>3</v>
      </c>
      <c r="I2353" s="17" t="s">
        <v>13</v>
      </c>
      <c r="J2353" t="str">
        <f t="shared" si="73"/>
        <v>E11.69, M86.171, I69.351</v>
      </c>
      <c r="K2353" s="33" t="str">
        <f t="shared" si="74"/>
        <v/>
      </c>
    </row>
    <row r="2354" spans="1:11" x14ac:dyDescent="0.25">
      <c r="A2354" s="17" t="s">
        <v>716</v>
      </c>
      <c r="B2354" s="17" t="s">
        <v>717</v>
      </c>
      <c r="C2354" s="18">
        <v>42367</v>
      </c>
      <c r="D2354" s="18">
        <v>42369</v>
      </c>
      <c r="E2354" s="21">
        <v>2</v>
      </c>
      <c r="F2354" s="17" t="s">
        <v>3565</v>
      </c>
      <c r="G2354" s="17" t="s">
        <v>3566</v>
      </c>
      <c r="H2354" s="16">
        <v>4</v>
      </c>
      <c r="I2354" s="17" t="s">
        <v>3237</v>
      </c>
      <c r="J2354" t="str">
        <f t="shared" si="73"/>
        <v>E11.69, M86.171, I69.351, G62.9</v>
      </c>
      <c r="K2354" s="33" t="str">
        <f t="shared" si="74"/>
        <v/>
      </c>
    </row>
    <row r="2355" spans="1:11" x14ac:dyDescent="0.25">
      <c r="A2355" s="17" t="s">
        <v>716</v>
      </c>
      <c r="B2355" s="17" t="s">
        <v>717</v>
      </c>
      <c r="C2355" s="18">
        <v>42367</v>
      </c>
      <c r="D2355" s="18">
        <v>42369</v>
      </c>
      <c r="E2355" s="21">
        <v>2</v>
      </c>
      <c r="F2355" s="17" t="s">
        <v>594</v>
      </c>
      <c r="G2355" s="17" t="s">
        <v>595</v>
      </c>
      <c r="H2355" s="16">
        <v>5</v>
      </c>
      <c r="I2355" s="17" t="s">
        <v>3237</v>
      </c>
      <c r="J2355" t="str">
        <f t="shared" si="73"/>
        <v>E11.69, M86.171, I69.351, G62.9, I10</v>
      </c>
      <c r="K2355" s="33" t="str">
        <f t="shared" si="74"/>
        <v/>
      </c>
    </row>
    <row r="2356" spans="1:11" x14ac:dyDescent="0.25">
      <c r="A2356" s="17" t="s">
        <v>716</v>
      </c>
      <c r="B2356" s="17" t="s">
        <v>717</v>
      </c>
      <c r="C2356" s="18">
        <v>42367</v>
      </c>
      <c r="D2356" s="18">
        <v>42369</v>
      </c>
      <c r="E2356" s="21">
        <v>2</v>
      </c>
      <c r="F2356" s="17" t="s">
        <v>1474</v>
      </c>
      <c r="G2356" s="17" t="s">
        <v>1475</v>
      </c>
      <c r="H2356" s="16">
        <v>6</v>
      </c>
      <c r="I2356" s="17" t="s">
        <v>3237</v>
      </c>
      <c r="J2356" t="str">
        <f t="shared" si="73"/>
        <v>E11.69, M86.171, I69.351, G62.9, I10, E11.65</v>
      </c>
      <c r="K2356" s="33" t="str">
        <f t="shared" si="74"/>
        <v/>
      </c>
    </row>
    <row r="2357" spans="1:11" x14ac:dyDescent="0.25">
      <c r="A2357" s="17" t="s">
        <v>716</v>
      </c>
      <c r="B2357" s="17" t="s">
        <v>717</v>
      </c>
      <c r="C2357" s="18">
        <v>42367</v>
      </c>
      <c r="D2357" s="18">
        <v>42369</v>
      </c>
      <c r="E2357" s="21">
        <v>2</v>
      </c>
      <c r="F2357" s="17" t="s">
        <v>3420</v>
      </c>
      <c r="G2357" s="17" t="s">
        <v>3421</v>
      </c>
      <c r="H2357" s="16">
        <v>7</v>
      </c>
      <c r="I2357" s="17" t="s">
        <v>3237</v>
      </c>
      <c r="J2357" t="str">
        <f t="shared" si="73"/>
        <v>E11.69, M86.171, I69.351, G62.9, I10, E11.65, I73.9</v>
      </c>
      <c r="K2357" s="33" t="str">
        <f t="shared" si="74"/>
        <v/>
      </c>
    </row>
    <row r="2358" spans="1:11" x14ac:dyDescent="0.25">
      <c r="A2358" s="17" t="s">
        <v>716</v>
      </c>
      <c r="B2358" s="17" t="s">
        <v>717</v>
      </c>
      <c r="C2358" s="18">
        <v>42367</v>
      </c>
      <c r="D2358" s="18">
        <v>42369</v>
      </c>
      <c r="E2358" s="21">
        <v>2</v>
      </c>
      <c r="F2358" s="17" t="s">
        <v>3238</v>
      </c>
      <c r="G2358" s="17" t="s">
        <v>3239</v>
      </c>
      <c r="H2358" s="16">
        <v>8</v>
      </c>
      <c r="I2358" s="17" t="s">
        <v>3237</v>
      </c>
      <c r="J2358" t="str">
        <f t="shared" si="73"/>
        <v>E11.69, M86.171, I69.351, G62.9, I10, E11.65, I73.9, E78.5</v>
      </c>
      <c r="K2358" s="33" t="str">
        <f t="shared" si="74"/>
        <v/>
      </c>
    </row>
    <row r="2359" spans="1:11" x14ac:dyDescent="0.25">
      <c r="A2359" s="17" t="s">
        <v>716</v>
      </c>
      <c r="B2359" s="17" t="s">
        <v>717</v>
      </c>
      <c r="C2359" s="18">
        <v>42367</v>
      </c>
      <c r="D2359" s="18">
        <v>42369</v>
      </c>
      <c r="E2359" s="21">
        <v>2</v>
      </c>
      <c r="F2359" s="17" t="s">
        <v>3344</v>
      </c>
      <c r="G2359" s="17" t="s">
        <v>3345</v>
      </c>
      <c r="H2359" s="16">
        <v>9</v>
      </c>
      <c r="I2359" s="17" t="s">
        <v>13</v>
      </c>
      <c r="J2359" t="str">
        <f t="shared" si="73"/>
        <v>E11.69, M86.171, I69.351, G62.9, I10, E11.65, I73.9, E78.5, Z79.4</v>
      </c>
      <c r="K2359" s="33" t="str">
        <f t="shared" si="74"/>
        <v/>
      </c>
    </row>
    <row r="2360" spans="1:11" x14ac:dyDescent="0.25">
      <c r="A2360" s="17" t="s">
        <v>716</v>
      </c>
      <c r="B2360" s="17" t="s">
        <v>717</v>
      </c>
      <c r="C2360" s="18">
        <v>42367</v>
      </c>
      <c r="D2360" s="18">
        <v>42369</v>
      </c>
      <c r="E2360" s="21">
        <v>2</v>
      </c>
      <c r="F2360" s="17" t="s">
        <v>3265</v>
      </c>
      <c r="G2360" s="17" t="s">
        <v>3266</v>
      </c>
      <c r="H2360" s="16">
        <v>10</v>
      </c>
      <c r="I2360" s="17" t="s">
        <v>13</v>
      </c>
      <c r="J2360" t="str">
        <f t="shared" si="73"/>
        <v>E11.69, M86.171, I69.351, G62.9, I10, E11.65, I73.9, E78.5, Z79.4, Z87.891</v>
      </c>
      <c r="K2360" s="33" t="str">
        <f t="shared" si="74"/>
        <v>Last</v>
      </c>
    </row>
    <row r="2361" spans="1:11" x14ac:dyDescent="0.25">
      <c r="A2361" s="17" t="s">
        <v>722</v>
      </c>
      <c r="B2361" s="17" t="s">
        <v>723</v>
      </c>
      <c r="C2361" s="18">
        <v>42363</v>
      </c>
      <c r="D2361" s="18">
        <v>42381</v>
      </c>
      <c r="E2361" s="21">
        <v>18</v>
      </c>
      <c r="F2361" s="17" t="s">
        <v>724</v>
      </c>
      <c r="G2361" s="17" t="s">
        <v>725</v>
      </c>
      <c r="H2361" s="16">
        <v>1</v>
      </c>
      <c r="I2361" s="17" t="s">
        <v>3237</v>
      </c>
      <c r="J2361" t="str">
        <f t="shared" si="73"/>
        <v>C90.00</v>
      </c>
      <c r="K2361" s="33" t="str">
        <f t="shared" si="74"/>
        <v/>
      </c>
    </row>
    <row r="2362" spans="1:11" x14ac:dyDescent="0.25">
      <c r="A2362" s="17" t="s">
        <v>722</v>
      </c>
      <c r="B2362" s="17" t="s">
        <v>723</v>
      </c>
      <c r="C2362" s="18">
        <v>42363</v>
      </c>
      <c r="D2362" s="18">
        <v>42381</v>
      </c>
      <c r="E2362" s="21">
        <v>18</v>
      </c>
      <c r="F2362" s="17" t="s">
        <v>188</v>
      </c>
      <c r="G2362" s="17" t="s">
        <v>189</v>
      </c>
      <c r="H2362" s="16">
        <v>2</v>
      </c>
      <c r="I2362" s="17" t="s">
        <v>3237</v>
      </c>
      <c r="J2362" t="str">
        <f t="shared" si="73"/>
        <v>C90.00, I50.9</v>
      </c>
      <c r="K2362" s="33" t="str">
        <f t="shared" si="74"/>
        <v/>
      </c>
    </row>
    <row r="2363" spans="1:11" x14ac:dyDescent="0.25">
      <c r="A2363" s="17" t="s">
        <v>722</v>
      </c>
      <c r="B2363" s="17" t="s">
        <v>723</v>
      </c>
      <c r="C2363" s="18">
        <v>42363</v>
      </c>
      <c r="D2363" s="18">
        <v>42381</v>
      </c>
      <c r="E2363" s="21">
        <v>18</v>
      </c>
      <c r="F2363" s="17" t="s">
        <v>4251</v>
      </c>
      <c r="G2363" s="17" t="s">
        <v>4252</v>
      </c>
      <c r="H2363" s="16">
        <v>3</v>
      </c>
      <c r="I2363" s="17" t="s">
        <v>3237</v>
      </c>
      <c r="J2363" t="str">
        <f t="shared" si="73"/>
        <v>C90.00, I50.9, M48.04</v>
      </c>
      <c r="K2363" s="33" t="str">
        <f t="shared" si="74"/>
        <v/>
      </c>
    </row>
    <row r="2364" spans="1:11" x14ac:dyDescent="0.25">
      <c r="A2364" s="17" t="s">
        <v>722</v>
      </c>
      <c r="B2364" s="17" t="s">
        <v>723</v>
      </c>
      <c r="C2364" s="18">
        <v>42363</v>
      </c>
      <c r="D2364" s="18">
        <v>42381</v>
      </c>
      <c r="E2364" s="21">
        <v>18</v>
      </c>
      <c r="F2364" s="17" t="s">
        <v>38</v>
      </c>
      <c r="G2364" s="17" t="s">
        <v>39</v>
      </c>
      <c r="H2364" s="16">
        <v>4</v>
      </c>
      <c r="I2364" s="17" t="s">
        <v>3331</v>
      </c>
      <c r="J2364" t="str">
        <f t="shared" si="73"/>
        <v>C90.00, I50.9, M48.04, N17.9</v>
      </c>
      <c r="K2364" s="33" t="str">
        <f t="shared" si="74"/>
        <v/>
      </c>
    </row>
    <row r="2365" spans="1:11" x14ac:dyDescent="0.25">
      <c r="A2365" s="17" t="s">
        <v>722</v>
      </c>
      <c r="B2365" s="17" t="s">
        <v>723</v>
      </c>
      <c r="C2365" s="18">
        <v>42363</v>
      </c>
      <c r="D2365" s="18">
        <v>42381</v>
      </c>
      <c r="E2365" s="21">
        <v>18</v>
      </c>
      <c r="F2365" s="17" t="s">
        <v>4249</v>
      </c>
      <c r="G2365" s="17" t="s">
        <v>4250</v>
      </c>
      <c r="H2365" s="16">
        <v>5</v>
      </c>
      <c r="I2365" s="17" t="s">
        <v>3237</v>
      </c>
      <c r="J2365" t="str">
        <f t="shared" si="73"/>
        <v>C90.00, I50.9, M48.04, N17.9, G95.29</v>
      </c>
      <c r="K2365" s="33" t="str">
        <f t="shared" si="74"/>
        <v/>
      </c>
    </row>
    <row r="2366" spans="1:11" ht="30" x14ac:dyDescent="0.25">
      <c r="A2366" s="17" t="s">
        <v>722</v>
      </c>
      <c r="B2366" s="17" t="s">
        <v>723</v>
      </c>
      <c r="C2366" s="18">
        <v>42363</v>
      </c>
      <c r="D2366" s="18">
        <v>42381</v>
      </c>
      <c r="E2366" s="21">
        <v>18</v>
      </c>
      <c r="F2366" s="17" t="s">
        <v>1897</v>
      </c>
      <c r="G2366" s="17" t="s">
        <v>1898</v>
      </c>
      <c r="H2366" s="16">
        <v>6</v>
      </c>
      <c r="I2366" s="17" t="s">
        <v>3237</v>
      </c>
      <c r="J2366" t="str">
        <f t="shared" si="73"/>
        <v>C90.00, I50.9, M48.04, N17.9, G95.29, M84.58XA</v>
      </c>
      <c r="K2366" s="33" t="str">
        <f t="shared" si="74"/>
        <v/>
      </c>
    </row>
    <row r="2367" spans="1:11" x14ac:dyDescent="0.25">
      <c r="A2367" s="17" t="s">
        <v>722</v>
      </c>
      <c r="B2367" s="17" t="s">
        <v>723</v>
      </c>
      <c r="C2367" s="18">
        <v>42363</v>
      </c>
      <c r="D2367" s="18">
        <v>42381</v>
      </c>
      <c r="E2367" s="21">
        <v>18</v>
      </c>
      <c r="F2367" s="17" t="s">
        <v>3484</v>
      </c>
      <c r="G2367" s="17" t="s">
        <v>3485</v>
      </c>
      <c r="H2367" s="16">
        <v>7</v>
      </c>
      <c r="I2367" s="17" t="s">
        <v>3237</v>
      </c>
      <c r="J2367" t="str">
        <f t="shared" si="73"/>
        <v>C90.00, I50.9, M48.04, N17.9, G95.29, M84.58XA, N18.3</v>
      </c>
      <c r="K2367" s="33" t="str">
        <f t="shared" si="74"/>
        <v/>
      </c>
    </row>
    <row r="2368" spans="1:11" x14ac:dyDescent="0.25">
      <c r="A2368" s="17" t="s">
        <v>722</v>
      </c>
      <c r="B2368" s="17" t="s">
        <v>723</v>
      </c>
      <c r="C2368" s="18">
        <v>42363</v>
      </c>
      <c r="D2368" s="18">
        <v>42381</v>
      </c>
      <c r="E2368" s="21">
        <v>18</v>
      </c>
      <c r="F2368" s="17" t="s">
        <v>196</v>
      </c>
      <c r="G2368" s="17" t="s">
        <v>197</v>
      </c>
      <c r="H2368" s="16">
        <v>8</v>
      </c>
      <c r="I2368" s="17" t="s">
        <v>3331</v>
      </c>
      <c r="J2368" t="str">
        <f t="shared" si="73"/>
        <v>C90.00, I50.9, M48.04, N17.9, G95.29, M84.58XA, N18.3, E87.1</v>
      </c>
      <c r="K2368" s="33" t="str">
        <f t="shared" si="74"/>
        <v/>
      </c>
    </row>
    <row r="2369" spans="1:11" x14ac:dyDescent="0.25">
      <c r="A2369" s="17" t="s">
        <v>722</v>
      </c>
      <c r="B2369" s="17" t="s">
        <v>723</v>
      </c>
      <c r="C2369" s="18">
        <v>42363</v>
      </c>
      <c r="D2369" s="18">
        <v>42381</v>
      </c>
      <c r="E2369" s="21">
        <v>18</v>
      </c>
      <c r="F2369" s="17" t="s">
        <v>1638</v>
      </c>
      <c r="G2369" s="17" t="s">
        <v>1639</v>
      </c>
      <c r="H2369" s="16">
        <v>9</v>
      </c>
      <c r="I2369" s="17" t="s">
        <v>3237</v>
      </c>
      <c r="J2369" t="str">
        <f t="shared" si="73"/>
        <v>C90.00, I50.9, M48.04, N17.9, G95.29, M84.58XA, N18.3, E87.1, N39.0</v>
      </c>
      <c r="K2369" s="33" t="str">
        <f t="shared" si="74"/>
        <v/>
      </c>
    </row>
    <row r="2370" spans="1:11" x14ac:dyDescent="0.25">
      <c r="A2370" s="17" t="s">
        <v>722</v>
      </c>
      <c r="B2370" s="17" t="s">
        <v>723</v>
      </c>
      <c r="C2370" s="18">
        <v>42363</v>
      </c>
      <c r="D2370" s="18">
        <v>42381</v>
      </c>
      <c r="E2370" s="21">
        <v>18</v>
      </c>
      <c r="F2370" s="17" t="s">
        <v>3635</v>
      </c>
      <c r="G2370" s="17" t="s">
        <v>3636</v>
      </c>
      <c r="H2370" s="16">
        <v>10</v>
      </c>
      <c r="I2370" s="17" t="s">
        <v>3237</v>
      </c>
      <c r="J2370" t="str">
        <f t="shared" si="73"/>
        <v>C90.00, I50.9, M48.04, N17.9, G95.29, M84.58XA, N18.3, E87.1, N39.0, J98.4</v>
      </c>
      <c r="K2370" s="33" t="str">
        <f t="shared" si="74"/>
        <v/>
      </c>
    </row>
    <row r="2371" spans="1:11" x14ac:dyDescent="0.25">
      <c r="A2371" s="17" t="s">
        <v>722</v>
      </c>
      <c r="B2371" s="17" t="s">
        <v>723</v>
      </c>
      <c r="C2371" s="18">
        <v>42363</v>
      </c>
      <c r="D2371" s="18">
        <v>42381</v>
      </c>
      <c r="E2371" s="21">
        <v>18</v>
      </c>
      <c r="F2371" s="17" t="s">
        <v>4253</v>
      </c>
      <c r="G2371" s="17" t="s">
        <v>4254</v>
      </c>
      <c r="H2371" s="16">
        <v>11</v>
      </c>
      <c r="I2371" s="17" t="s">
        <v>3237</v>
      </c>
      <c r="J2371" t="str">
        <f t="shared" si="73"/>
        <v>C90.00, I50.9, M48.04, N17.9, G95.29, M84.58XA, N18.3, E87.1, N39.0, J98.4, R26.0</v>
      </c>
      <c r="K2371" s="33" t="str">
        <f t="shared" si="74"/>
        <v/>
      </c>
    </row>
    <row r="2372" spans="1:11" x14ac:dyDescent="0.25">
      <c r="A2372" s="17" t="s">
        <v>722</v>
      </c>
      <c r="B2372" s="17" t="s">
        <v>723</v>
      </c>
      <c r="C2372" s="18">
        <v>42363</v>
      </c>
      <c r="D2372" s="18">
        <v>42381</v>
      </c>
      <c r="E2372" s="21">
        <v>18</v>
      </c>
      <c r="F2372" s="17" t="s">
        <v>216</v>
      </c>
      <c r="G2372" s="17" t="s">
        <v>217</v>
      </c>
      <c r="H2372" s="16">
        <v>12</v>
      </c>
      <c r="I2372" s="17" t="s">
        <v>3237</v>
      </c>
      <c r="J2372" t="str">
        <f t="shared" si="73"/>
        <v>C90.00, I50.9, M48.04, N17.9, G95.29, M84.58XA, N18.3, E87.1, N39.0, J98.4, R26.0, I12.9</v>
      </c>
      <c r="K2372" s="33" t="str">
        <f t="shared" si="74"/>
        <v/>
      </c>
    </row>
    <row r="2373" spans="1:11" x14ac:dyDescent="0.25">
      <c r="A2373" s="17" t="s">
        <v>722</v>
      </c>
      <c r="B2373" s="17" t="s">
        <v>723</v>
      </c>
      <c r="C2373" s="18">
        <v>42363</v>
      </c>
      <c r="D2373" s="18">
        <v>42381</v>
      </c>
      <c r="E2373" s="21">
        <v>18</v>
      </c>
      <c r="F2373" s="17" t="s">
        <v>4255</v>
      </c>
      <c r="G2373" s="17" t="s">
        <v>4256</v>
      </c>
      <c r="H2373" s="16">
        <v>13</v>
      </c>
      <c r="I2373" s="17" t="s">
        <v>3237</v>
      </c>
      <c r="J2373" t="str">
        <f t="shared" si="73"/>
        <v>C90.00, I50.9, M48.04, N17.9, G95.29, M84.58XA, N18.3, E87.1, N39.0, J98.4, R26.0, I12.9, R91.8</v>
      </c>
      <c r="K2373" s="33" t="str">
        <f t="shared" si="74"/>
        <v/>
      </c>
    </row>
    <row r="2374" spans="1:11" x14ac:dyDescent="0.25">
      <c r="A2374" s="17" t="s">
        <v>722</v>
      </c>
      <c r="B2374" s="17" t="s">
        <v>723</v>
      </c>
      <c r="C2374" s="18">
        <v>42363</v>
      </c>
      <c r="D2374" s="18">
        <v>42381</v>
      </c>
      <c r="E2374" s="21">
        <v>18</v>
      </c>
      <c r="F2374" s="17" t="s">
        <v>1195</v>
      </c>
      <c r="G2374" s="17" t="s">
        <v>1196</v>
      </c>
      <c r="H2374" s="16">
        <v>14</v>
      </c>
      <c r="I2374" s="17" t="s">
        <v>3237</v>
      </c>
      <c r="J2374" t="str">
        <f t="shared" ref="J2374:J2437" si="75">IF(B2374=B2373,J2373&amp;", "&amp;F2374,F2374)</f>
        <v>C90.00, I50.9, M48.04, N17.9, G95.29, M84.58XA, N18.3, E87.1, N39.0, J98.4, R26.0, I12.9, R91.8, D64.9</v>
      </c>
      <c r="K2374" s="33" t="str">
        <f t="shared" si="74"/>
        <v/>
      </c>
    </row>
    <row r="2375" spans="1:11" x14ac:dyDescent="0.25">
      <c r="A2375" s="17" t="s">
        <v>722</v>
      </c>
      <c r="B2375" s="17" t="s">
        <v>723</v>
      </c>
      <c r="C2375" s="18">
        <v>42363</v>
      </c>
      <c r="D2375" s="18">
        <v>42381</v>
      </c>
      <c r="E2375" s="21">
        <v>18</v>
      </c>
      <c r="F2375" s="17" t="s">
        <v>4040</v>
      </c>
      <c r="G2375" s="17" t="s">
        <v>4041</v>
      </c>
      <c r="H2375" s="16">
        <v>15</v>
      </c>
      <c r="I2375" s="17" t="s">
        <v>3331</v>
      </c>
      <c r="J2375" t="str">
        <f t="shared" si="75"/>
        <v>C90.00, I50.9, M48.04, N17.9, G95.29, M84.58XA, N18.3, E87.1, N39.0, J98.4, R26.0, I12.9, R91.8, D64.9, R73.9</v>
      </c>
      <c r="K2375" s="33" t="str">
        <f t="shared" si="74"/>
        <v/>
      </c>
    </row>
    <row r="2376" spans="1:11" x14ac:dyDescent="0.25">
      <c r="A2376" s="17" t="s">
        <v>722</v>
      </c>
      <c r="B2376" s="17" t="s">
        <v>723</v>
      </c>
      <c r="C2376" s="18">
        <v>42363</v>
      </c>
      <c r="D2376" s="18">
        <v>42381</v>
      </c>
      <c r="E2376" s="21">
        <v>18</v>
      </c>
      <c r="F2376" s="17" t="s">
        <v>875</v>
      </c>
      <c r="G2376" s="17" t="s">
        <v>876</v>
      </c>
      <c r="H2376" s="16">
        <v>16</v>
      </c>
      <c r="I2376" s="17" t="s">
        <v>3237</v>
      </c>
      <c r="J2376" t="str">
        <f t="shared" si="75"/>
        <v>C90.00, I50.9, M48.04, N17.9, G95.29, M84.58XA, N18.3, E87.1, N39.0, J98.4, R26.0, I12.9, R91.8, D64.9, R73.9, M47.816</v>
      </c>
      <c r="K2376" s="33" t="str">
        <f t="shared" si="74"/>
        <v/>
      </c>
    </row>
    <row r="2377" spans="1:11" x14ac:dyDescent="0.25">
      <c r="A2377" s="17" t="s">
        <v>722</v>
      </c>
      <c r="B2377" s="17" t="s">
        <v>723</v>
      </c>
      <c r="C2377" s="18">
        <v>42363</v>
      </c>
      <c r="D2377" s="18">
        <v>42381</v>
      </c>
      <c r="E2377" s="21">
        <v>18</v>
      </c>
      <c r="F2377" s="17" t="s">
        <v>4259</v>
      </c>
      <c r="G2377" s="17" t="s">
        <v>4260</v>
      </c>
      <c r="H2377" s="16">
        <v>17</v>
      </c>
      <c r="I2377" s="17" t="s">
        <v>3237</v>
      </c>
      <c r="J2377" t="str">
        <f t="shared" si="75"/>
        <v>C90.00, I50.9, M48.04, N17.9, G95.29, M84.58XA, N18.3, E87.1, N39.0, J98.4, R26.0, I12.9, R91.8, D64.9, R73.9, M47.816, Z77.098</v>
      </c>
      <c r="K2377" s="33" t="str">
        <f t="shared" si="74"/>
        <v/>
      </c>
    </row>
    <row r="2378" spans="1:11" x14ac:dyDescent="0.25">
      <c r="A2378" s="17" t="s">
        <v>722</v>
      </c>
      <c r="B2378" s="17" t="s">
        <v>723</v>
      </c>
      <c r="C2378" s="18">
        <v>42363</v>
      </c>
      <c r="D2378" s="18">
        <v>42381</v>
      </c>
      <c r="E2378" s="21">
        <v>18</v>
      </c>
      <c r="F2378" s="17" t="s">
        <v>3327</v>
      </c>
      <c r="G2378" s="17" t="s">
        <v>3328</v>
      </c>
      <c r="H2378" s="16">
        <v>18</v>
      </c>
      <c r="I2378" s="17" t="s">
        <v>3331</v>
      </c>
      <c r="J2378" t="str">
        <f t="shared" si="75"/>
        <v>C90.00, I50.9, M48.04, N17.9, G95.29, M84.58XA, N18.3, E87.1, N39.0, J98.4, R26.0, I12.9, R91.8, D64.9, R73.9, M47.816, Z77.098, R00.0</v>
      </c>
      <c r="K2378" s="33" t="str">
        <f t="shared" si="74"/>
        <v/>
      </c>
    </row>
    <row r="2379" spans="1:11" x14ac:dyDescent="0.25">
      <c r="A2379" s="17" t="s">
        <v>722</v>
      </c>
      <c r="B2379" s="17" t="s">
        <v>723</v>
      </c>
      <c r="C2379" s="18">
        <v>42363</v>
      </c>
      <c r="D2379" s="18">
        <v>42381</v>
      </c>
      <c r="E2379" s="21">
        <v>18</v>
      </c>
      <c r="F2379" s="17" t="s">
        <v>4257</v>
      </c>
      <c r="G2379" s="17" t="s">
        <v>4258</v>
      </c>
      <c r="H2379" s="16">
        <v>19</v>
      </c>
      <c r="I2379" s="17" t="s">
        <v>3237</v>
      </c>
      <c r="J2379" t="str">
        <f t="shared" si="75"/>
        <v>C90.00, I50.9, M48.04, N17.9, G95.29, M84.58XA, N18.3, E87.1, N39.0, J98.4, R26.0, I12.9, R91.8, D64.9, R73.9, M47.816, Z77.098, R00.0, Z57.4</v>
      </c>
      <c r="K2379" s="33" t="str">
        <f t="shared" si="74"/>
        <v/>
      </c>
    </row>
    <row r="2380" spans="1:11" x14ac:dyDescent="0.25">
      <c r="A2380" s="17" t="s">
        <v>722</v>
      </c>
      <c r="B2380" s="17" t="s">
        <v>723</v>
      </c>
      <c r="C2380" s="18">
        <v>42363</v>
      </c>
      <c r="D2380" s="18">
        <v>42381</v>
      </c>
      <c r="E2380" s="21">
        <v>18</v>
      </c>
      <c r="F2380" s="17" t="s">
        <v>3904</v>
      </c>
      <c r="G2380" s="17" t="s">
        <v>3905</v>
      </c>
      <c r="H2380" s="16">
        <v>20</v>
      </c>
      <c r="I2380" s="17" t="s">
        <v>3331</v>
      </c>
      <c r="J2380" t="str">
        <f t="shared" si="75"/>
        <v>C90.00, I50.9, M48.04, N17.9, G95.29, M84.58XA, N18.3, E87.1, N39.0, J98.4, R26.0, I12.9, R91.8, D64.9, R73.9, M47.816, Z77.098, R00.0, Z57.4, T38.0X5A</v>
      </c>
      <c r="K2380" s="33" t="str">
        <f t="shared" si="74"/>
        <v/>
      </c>
    </row>
    <row r="2381" spans="1:11" x14ac:dyDescent="0.25">
      <c r="A2381" s="17" t="s">
        <v>722</v>
      </c>
      <c r="B2381" s="17" t="s">
        <v>723</v>
      </c>
      <c r="C2381" s="18">
        <v>42363</v>
      </c>
      <c r="D2381" s="18">
        <v>42381</v>
      </c>
      <c r="E2381" s="21">
        <v>18</v>
      </c>
      <c r="F2381" s="17" t="s">
        <v>3998</v>
      </c>
      <c r="G2381" s="17" t="s">
        <v>3999</v>
      </c>
      <c r="H2381" s="16">
        <v>21</v>
      </c>
      <c r="I2381" s="17" t="s">
        <v>13</v>
      </c>
      <c r="J2381" t="str">
        <f t="shared" si="75"/>
        <v>C90.00, I50.9, M48.04, N17.9, G95.29, M84.58XA, N18.3, E87.1, N39.0, J98.4, R26.0, I12.9, R91.8, D64.9, R73.9, M47.816, Z77.098, R00.0, Z57.4, T38.0X5A, Z86.19</v>
      </c>
      <c r="K2381" s="33" t="str">
        <f t="shared" si="74"/>
        <v/>
      </c>
    </row>
    <row r="2382" spans="1:11" x14ac:dyDescent="0.25">
      <c r="A2382" s="17" t="s">
        <v>722</v>
      </c>
      <c r="B2382" s="17" t="s">
        <v>723</v>
      </c>
      <c r="C2382" s="18">
        <v>42363</v>
      </c>
      <c r="D2382" s="18">
        <v>42381</v>
      </c>
      <c r="E2382" s="21">
        <v>18</v>
      </c>
      <c r="F2382" s="17" t="s">
        <v>3251</v>
      </c>
      <c r="G2382" s="17" t="s">
        <v>3252</v>
      </c>
      <c r="H2382" s="16">
        <v>22</v>
      </c>
      <c r="I2382" s="17" t="s">
        <v>3237</v>
      </c>
      <c r="J2382" t="str">
        <f t="shared" si="75"/>
        <v>C90.00, I50.9, M48.04, N17.9, G95.29, M84.58XA, N18.3, E87.1, N39.0, J98.4, R26.0, I12.9, R91.8, D64.9, R73.9, M47.816, Z77.098, R00.0, Z57.4, T38.0X5A, Z86.19, M19.90</v>
      </c>
      <c r="K2382" s="33" t="str">
        <f t="shared" si="74"/>
        <v/>
      </c>
    </row>
    <row r="2383" spans="1:11" x14ac:dyDescent="0.25">
      <c r="A2383" s="17" t="s">
        <v>722</v>
      </c>
      <c r="B2383" s="17" t="s">
        <v>723</v>
      </c>
      <c r="C2383" s="18">
        <v>42363</v>
      </c>
      <c r="D2383" s="18">
        <v>42381</v>
      </c>
      <c r="E2383" s="21">
        <v>18</v>
      </c>
      <c r="F2383" s="17" t="s">
        <v>3402</v>
      </c>
      <c r="G2383" s="17" t="s">
        <v>3403</v>
      </c>
      <c r="H2383" s="16">
        <v>23</v>
      </c>
      <c r="I2383" s="17" t="s">
        <v>3237</v>
      </c>
      <c r="J2383" t="str">
        <f t="shared" si="75"/>
        <v>C90.00, I50.9, M48.04, N17.9, G95.29, M84.58XA, N18.3, E87.1, N39.0, J98.4, R26.0, I12.9, R91.8, D64.9, R73.9, M47.816, Z77.098, R00.0, Z57.4, T38.0X5A, Z86.19, M19.90, F17.210</v>
      </c>
      <c r="K2383" s="33" t="str">
        <f t="shared" si="74"/>
        <v>Last</v>
      </c>
    </row>
    <row r="2384" spans="1:11" x14ac:dyDescent="0.25">
      <c r="A2384" s="17" t="s">
        <v>732</v>
      </c>
      <c r="B2384" s="17" t="s">
        <v>733</v>
      </c>
      <c r="C2384" s="18">
        <v>42286</v>
      </c>
      <c r="D2384" s="18">
        <v>42306</v>
      </c>
      <c r="E2384" s="21">
        <v>20</v>
      </c>
      <c r="F2384" s="17" t="s">
        <v>734</v>
      </c>
      <c r="G2384" s="17" t="s">
        <v>735</v>
      </c>
      <c r="H2384" s="16">
        <v>1</v>
      </c>
      <c r="I2384" s="17" t="s">
        <v>3237</v>
      </c>
      <c r="J2384" t="str">
        <f t="shared" si="75"/>
        <v>R65.21</v>
      </c>
      <c r="K2384" s="33" t="str">
        <f t="shared" si="74"/>
        <v/>
      </c>
    </row>
    <row r="2385" spans="1:11" x14ac:dyDescent="0.25">
      <c r="A2385" s="17" t="s">
        <v>732</v>
      </c>
      <c r="B2385" s="17" t="s">
        <v>733</v>
      </c>
      <c r="C2385" s="18">
        <v>42286</v>
      </c>
      <c r="D2385" s="18">
        <v>42306</v>
      </c>
      <c r="E2385" s="21">
        <v>20</v>
      </c>
      <c r="F2385" s="17" t="s">
        <v>245</v>
      </c>
      <c r="G2385" s="17" t="s">
        <v>246</v>
      </c>
      <c r="H2385" s="16">
        <v>2</v>
      </c>
      <c r="I2385" s="17" t="s">
        <v>3237</v>
      </c>
      <c r="J2385" t="str">
        <f t="shared" si="75"/>
        <v>R65.21, J96.01</v>
      </c>
      <c r="K2385" s="33" t="str">
        <f t="shared" si="74"/>
        <v/>
      </c>
    </row>
    <row r="2386" spans="1:11" x14ac:dyDescent="0.25">
      <c r="A2386" s="17" t="s">
        <v>732</v>
      </c>
      <c r="B2386" s="17" t="s">
        <v>733</v>
      </c>
      <c r="C2386" s="18">
        <v>42286</v>
      </c>
      <c r="D2386" s="18">
        <v>42306</v>
      </c>
      <c r="E2386" s="21">
        <v>20</v>
      </c>
      <c r="F2386" s="17" t="s">
        <v>259</v>
      </c>
      <c r="G2386" s="17" t="s">
        <v>260</v>
      </c>
      <c r="H2386" s="16">
        <v>3</v>
      </c>
      <c r="I2386" s="17" t="s">
        <v>3237</v>
      </c>
      <c r="J2386" t="str">
        <f t="shared" si="75"/>
        <v>R65.21, J96.01, N17.0</v>
      </c>
      <c r="K2386" s="33" t="str">
        <f t="shared" si="74"/>
        <v/>
      </c>
    </row>
    <row r="2387" spans="1:11" x14ac:dyDescent="0.25">
      <c r="A2387" s="17" t="s">
        <v>732</v>
      </c>
      <c r="B2387" s="17" t="s">
        <v>733</v>
      </c>
      <c r="C2387" s="18">
        <v>42286</v>
      </c>
      <c r="D2387" s="18">
        <v>42306</v>
      </c>
      <c r="E2387" s="21">
        <v>20</v>
      </c>
      <c r="F2387" s="17" t="s">
        <v>210</v>
      </c>
      <c r="G2387" s="17" t="s">
        <v>211</v>
      </c>
      <c r="H2387" s="16">
        <v>4</v>
      </c>
      <c r="I2387" s="17" t="s">
        <v>3331</v>
      </c>
      <c r="J2387" t="str">
        <f t="shared" si="75"/>
        <v>R65.21, J96.01, N17.0, I21.4</v>
      </c>
      <c r="K2387" s="33" t="str">
        <f t="shared" si="74"/>
        <v/>
      </c>
    </row>
    <row r="2388" spans="1:11" x14ac:dyDescent="0.25">
      <c r="A2388" s="17" t="s">
        <v>732</v>
      </c>
      <c r="B2388" s="17" t="s">
        <v>733</v>
      </c>
      <c r="C2388" s="18">
        <v>42286</v>
      </c>
      <c r="D2388" s="18">
        <v>42306</v>
      </c>
      <c r="E2388" s="21">
        <v>20</v>
      </c>
      <c r="F2388" s="17" t="s">
        <v>223</v>
      </c>
      <c r="G2388" s="17" t="s">
        <v>224</v>
      </c>
      <c r="H2388" s="16">
        <v>5</v>
      </c>
      <c r="I2388" s="17" t="s">
        <v>3331</v>
      </c>
      <c r="J2388" t="str">
        <f t="shared" si="75"/>
        <v>R65.21, J96.01, N17.0, I21.4, I26.99</v>
      </c>
      <c r="K2388" s="33" t="str">
        <f t="shared" si="74"/>
        <v/>
      </c>
    </row>
    <row r="2389" spans="1:11" x14ac:dyDescent="0.25">
      <c r="A2389" s="17" t="s">
        <v>732</v>
      </c>
      <c r="B2389" s="17" t="s">
        <v>733</v>
      </c>
      <c r="C2389" s="18">
        <v>42286</v>
      </c>
      <c r="D2389" s="18">
        <v>42306</v>
      </c>
      <c r="E2389" s="21">
        <v>20</v>
      </c>
      <c r="F2389" s="17" t="s">
        <v>1299</v>
      </c>
      <c r="G2389" s="17" t="s">
        <v>1300</v>
      </c>
      <c r="H2389" s="16">
        <v>6</v>
      </c>
      <c r="I2389" s="17" t="s">
        <v>3237</v>
      </c>
      <c r="J2389" t="str">
        <f t="shared" si="75"/>
        <v>R65.21, J96.01, N17.0, I21.4, I26.99, K26.4</v>
      </c>
      <c r="K2389" s="33" t="str">
        <f t="shared" si="74"/>
        <v/>
      </c>
    </row>
    <row r="2390" spans="1:11" x14ac:dyDescent="0.25">
      <c r="A2390" s="17" t="s">
        <v>732</v>
      </c>
      <c r="B2390" s="17" t="s">
        <v>733</v>
      </c>
      <c r="C2390" s="18">
        <v>42286</v>
      </c>
      <c r="D2390" s="18">
        <v>42306</v>
      </c>
      <c r="E2390" s="21">
        <v>20</v>
      </c>
      <c r="F2390" s="17" t="s">
        <v>3368</v>
      </c>
      <c r="G2390" s="17" t="s">
        <v>3369</v>
      </c>
      <c r="H2390" s="16">
        <v>7</v>
      </c>
      <c r="I2390" s="17" t="s">
        <v>3331</v>
      </c>
      <c r="J2390" t="str">
        <f t="shared" si="75"/>
        <v>R65.21, J96.01, N17.0, I21.4, I26.99, K26.4, E87.0</v>
      </c>
      <c r="K2390" s="33" t="str">
        <f t="shared" ref="K2390:K2453" si="76">IF(B2390&lt;&gt;B2391,"Last","")</f>
        <v/>
      </c>
    </row>
    <row r="2391" spans="1:11" x14ac:dyDescent="0.25">
      <c r="A2391" s="17" t="s">
        <v>732</v>
      </c>
      <c r="B2391" s="17" t="s">
        <v>733</v>
      </c>
      <c r="C2391" s="18">
        <v>42286</v>
      </c>
      <c r="D2391" s="18">
        <v>42306</v>
      </c>
      <c r="E2391" s="21">
        <v>20</v>
      </c>
      <c r="F2391" s="17" t="s">
        <v>22</v>
      </c>
      <c r="G2391" s="17" t="s">
        <v>23</v>
      </c>
      <c r="H2391" s="16">
        <v>8</v>
      </c>
      <c r="I2391" s="17" t="s">
        <v>3237</v>
      </c>
      <c r="J2391" t="str">
        <f t="shared" si="75"/>
        <v>R65.21, J96.01, N17.0, I21.4, I26.99, K26.4, E87.0, A41.9</v>
      </c>
      <c r="K2391" s="33" t="str">
        <f t="shared" si="76"/>
        <v/>
      </c>
    </row>
    <row r="2392" spans="1:11" x14ac:dyDescent="0.25">
      <c r="A2392" s="17" t="s">
        <v>732</v>
      </c>
      <c r="B2392" s="17" t="s">
        <v>733</v>
      </c>
      <c r="C2392" s="18">
        <v>42286</v>
      </c>
      <c r="D2392" s="18">
        <v>42306</v>
      </c>
      <c r="E2392" s="21">
        <v>20</v>
      </c>
      <c r="F2392" s="17" t="s">
        <v>824</v>
      </c>
      <c r="G2392" s="17" t="s">
        <v>825</v>
      </c>
      <c r="H2392" s="16">
        <v>9</v>
      </c>
      <c r="I2392" s="17" t="s">
        <v>3237</v>
      </c>
      <c r="J2392" t="str">
        <f t="shared" si="75"/>
        <v>R65.21, J96.01, N17.0, I21.4, I26.99, K26.4, E87.0, A41.9, J15.9</v>
      </c>
      <c r="K2392" s="33" t="str">
        <f t="shared" si="76"/>
        <v/>
      </c>
    </row>
    <row r="2393" spans="1:11" x14ac:dyDescent="0.25">
      <c r="A2393" s="17" t="s">
        <v>732</v>
      </c>
      <c r="B2393" s="17" t="s">
        <v>733</v>
      </c>
      <c r="C2393" s="18">
        <v>42286</v>
      </c>
      <c r="D2393" s="18">
        <v>42306</v>
      </c>
      <c r="E2393" s="21">
        <v>20</v>
      </c>
      <c r="F2393" s="17" t="s">
        <v>3484</v>
      </c>
      <c r="G2393" s="17" t="s">
        <v>3485</v>
      </c>
      <c r="H2393" s="16">
        <v>10</v>
      </c>
      <c r="I2393" s="17" t="s">
        <v>3237</v>
      </c>
      <c r="J2393" t="str">
        <f t="shared" si="75"/>
        <v>R65.21, J96.01, N17.0, I21.4, I26.99, K26.4, E87.0, A41.9, J15.9, N18.3</v>
      </c>
      <c r="K2393" s="33" t="str">
        <f t="shared" si="76"/>
        <v/>
      </c>
    </row>
    <row r="2394" spans="1:11" x14ac:dyDescent="0.25">
      <c r="A2394" s="17" t="s">
        <v>732</v>
      </c>
      <c r="B2394" s="17" t="s">
        <v>733</v>
      </c>
      <c r="C2394" s="18">
        <v>42286</v>
      </c>
      <c r="D2394" s="18">
        <v>42306</v>
      </c>
      <c r="E2394" s="21">
        <v>20</v>
      </c>
      <c r="F2394" s="17" t="s">
        <v>1243</v>
      </c>
      <c r="G2394" s="17" t="s">
        <v>1244</v>
      </c>
      <c r="H2394" s="16">
        <v>11</v>
      </c>
      <c r="I2394" s="17" t="s">
        <v>3237</v>
      </c>
      <c r="J2394" t="str">
        <f t="shared" si="75"/>
        <v>R65.21, J96.01, N17.0, I21.4, I26.99, K26.4, E87.0, A41.9, J15.9, N18.3, I50.31</v>
      </c>
      <c r="K2394" s="33" t="str">
        <f t="shared" si="76"/>
        <v/>
      </c>
    </row>
    <row r="2395" spans="1:11" x14ac:dyDescent="0.25">
      <c r="A2395" s="17" t="s">
        <v>732</v>
      </c>
      <c r="B2395" s="17" t="s">
        <v>733</v>
      </c>
      <c r="C2395" s="18">
        <v>42286</v>
      </c>
      <c r="D2395" s="18">
        <v>42306</v>
      </c>
      <c r="E2395" s="21">
        <v>20</v>
      </c>
      <c r="F2395" s="17" t="s">
        <v>3480</v>
      </c>
      <c r="G2395" s="17" t="s">
        <v>3481</v>
      </c>
      <c r="H2395" s="16">
        <v>12</v>
      </c>
      <c r="I2395" s="17" t="s">
        <v>3237</v>
      </c>
      <c r="J2395" t="str">
        <f t="shared" si="75"/>
        <v>R65.21, J96.01, N17.0, I21.4, I26.99, K26.4, E87.0, A41.9, J15.9, N18.3, I50.31, E87.3</v>
      </c>
      <c r="K2395" s="33" t="str">
        <f t="shared" si="76"/>
        <v/>
      </c>
    </row>
    <row r="2396" spans="1:11" x14ac:dyDescent="0.25">
      <c r="A2396" s="17" t="s">
        <v>732</v>
      </c>
      <c r="B2396" s="17" t="s">
        <v>733</v>
      </c>
      <c r="C2396" s="18">
        <v>42286</v>
      </c>
      <c r="D2396" s="18">
        <v>42306</v>
      </c>
      <c r="E2396" s="21">
        <v>20</v>
      </c>
      <c r="F2396" s="17" t="s">
        <v>1066</v>
      </c>
      <c r="G2396" s="17" t="s">
        <v>1067</v>
      </c>
      <c r="H2396" s="16">
        <v>13</v>
      </c>
      <c r="I2396" s="17" t="s">
        <v>3331</v>
      </c>
      <c r="J2396" t="str">
        <f t="shared" si="75"/>
        <v>R65.21, J96.01, N17.0, I21.4, I26.99, K26.4, E87.0, A41.9, J15.9, N18.3, I50.31, E87.3, D62</v>
      </c>
      <c r="K2396" s="33" t="str">
        <f t="shared" si="76"/>
        <v/>
      </c>
    </row>
    <row r="2397" spans="1:11" x14ac:dyDescent="0.25">
      <c r="A2397" s="17" t="s">
        <v>732</v>
      </c>
      <c r="B2397" s="17" t="s">
        <v>733</v>
      </c>
      <c r="C2397" s="18">
        <v>42286</v>
      </c>
      <c r="D2397" s="18">
        <v>42306</v>
      </c>
      <c r="E2397" s="21">
        <v>20</v>
      </c>
      <c r="F2397" s="17" t="s">
        <v>159</v>
      </c>
      <c r="G2397" s="17" t="s">
        <v>160</v>
      </c>
      <c r="H2397" s="16">
        <v>14</v>
      </c>
      <c r="I2397" s="17" t="s">
        <v>3331</v>
      </c>
      <c r="J2397" t="str">
        <f t="shared" si="75"/>
        <v>R65.21, J96.01, N17.0, I21.4, I26.99, K26.4, E87.0, A41.9, J15.9, N18.3, I50.31, E87.3, D62, K92.1</v>
      </c>
      <c r="K2397" s="33" t="str">
        <f t="shared" si="76"/>
        <v/>
      </c>
    </row>
    <row r="2398" spans="1:11" x14ac:dyDescent="0.25">
      <c r="A2398" s="17" t="s">
        <v>732</v>
      </c>
      <c r="B2398" s="17" t="s">
        <v>733</v>
      </c>
      <c r="C2398" s="18">
        <v>42286</v>
      </c>
      <c r="D2398" s="18">
        <v>42306</v>
      </c>
      <c r="E2398" s="21">
        <v>20</v>
      </c>
      <c r="F2398" s="17" t="s">
        <v>25</v>
      </c>
      <c r="G2398" s="17" t="s">
        <v>26</v>
      </c>
      <c r="H2398" s="16">
        <v>15</v>
      </c>
      <c r="I2398" s="17" t="s">
        <v>3237</v>
      </c>
      <c r="J2398" t="str">
        <f t="shared" si="75"/>
        <v>R65.21, J96.01, N17.0, I21.4, I26.99, K26.4, E87.0, A41.9, J15.9, N18.3, I50.31, E87.3, D62, K92.1, I48.2</v>
      </c>
      <c r="K2398" s="33" t="str">
        <f t="shared" si="76"/>
        <v/>
      </c>
    </row>
    <row r="2399" spans="1:11" x14ac:dyDescent="0.25">
      <c r="A2399" s="17" t="s">
        <v>732</v>
      </c>
      <c r="B2399" s="17" t="s">
        <v>733</v>
      </c>
      <c r="C2399" s="18">
        <v>42286</v>
      </c>
      <c r="D2399" s="18">
        <v>42306</v>
      </c>
      <c r="E2399" s="21">
        <v>20</v>
      </c>
      <c r="F2399" s="17" t="s">
        <v>3267</v>
      </c>
      <c r="G2399" s="17" t="s">
        <v>3268</v>
      </c>
      <c r="H2399" s="16">
        <v>16</v>
      </c>
      <c r="I2399" s="17" t="s">
        <v>3237</v>
      </c>
      <c r="J2399" t="str">
        <f t="shared" si="75"/>
        <v>R65.21, J96.01, N17.0, I21.4, I26.99, K26.4, E87.0, A41.9, J15.9, N18.3, I50.31, E87.3, D62, K92.1, I48.2, E11.9</v>
      </c>
      <c r="K2399" s="33" t="str">
        <f t="shared" si="76"/>
        <v/>
      </c>
    </row>
    <row r="2400" spans="1:11" x14ac:dyDescent="0.25">
      <c r="A2400" s="17" t="s">
        <v>732</v>
      </c>
      <c r="B2400" s="17" t="s">
        <v>733</v>
      </c>
      <c r="C2400" s="18">
        <v>42286</v>
      </c>
      <c r="D2400" s="18">
        <v>42306</v>
      </c>
      <c r="E2400" s="21">
        <v>20</v>
      </c>
      <c r="F2400" s="17" t="s">
        <v>3386</v>
      </c>
      <c r="G2400" s="17" t="s">
        <v>3387</v>
      </c>
      <c r="H2400" s="16">
        <v>17</v>
      </c>
      <c r="I2400" s="17" t="s">
        <v>3237</v>
      </c>
      <c r="J2400" t="str">
        <f t="shared" si="75"/>
        <v>R65.21, J96.01, N17.0, I21.4, I26.99, K26.4, E87.0, A41.9, J15.9, N18.3, I50.31, E87.3, D62, K92.1, I48.2, E11.9, M06.9</v>
      </c>
      <c r="K2400" s="33" t="str">
        <f t="shared" si="76"/>
        <v/>
      </c>
    </row>
    <row r="2401" spans="1:11" x14ac:dyDescent="0.25">
      <c r="A2401" s="17" t="s">
        <v>732</v>
      </c>
      <c r="B2401" s="17" t="s">
        <v>733</v>
      </c>
      <c r="C2401" s="18">
        <v>42286</v>
      </c>
      <c r="D2401" s="18">
        <v>42306</v>
      </c>
      <c r="E2401" s="21">
        <v>20</v>
      </c>
      <c r="F2401" s="17" t="s">
        <v>3320</v>
      </c>
      <c r="G2401" s="17" t="s">
        <v>3321</v>
      </c>
      <c r="H2401" s="16">
        <v>18</v>
      </c>
      <c r="I2401" s="17" t="s">
        <v>3237</v>
      </c>
      <c r="J2401" t="str">
        <f t="shared" si="75"/>
        <v>R65.21, J96.01, N17.0, I21.4, I26.99, K26.4, E87.0, A41.9, J15.9, N18.3, I50.31, E87.3, D62, K92.1, I48.2, E11.9, M06.9, G47.33</v>
      </c>
      <c r="K2401" s="33" t="str">
        <f t="shared" si="76"/>
        <v/>
      </c>
    </row>
    <row r="2402" spans="1:11" x14ac:dyDescent="0.25">
      <c r="A2402" s="17" t="s">
        <v>732</v>
      </c>
      <c r="B2402" s="17" t="s">
        <v>733</v>
      </c>
      <c r="C2402" s="18">
        <v>42286</v>
      </c>
      <c r="D2402" s="18">
        <v>42306</v>
      </c>
      <c r="E2402" s="21">
        <v>20</v>
      </c>
      <c r="F2402" s="17" t="s">
        <v>3354</v>
      </c>
      <c r="G2402" s="17" t="s">
        <v>3355</v>
      </c>
      <c r="H2402" s="16">
        <v>19</v>
      </c>
      <c r="I2402" s="17" t="s">
        <v>3237</v>
      </c>
      <c r="J2402" t="str">
        <f t="shared" si="75"/>
        <v>R65.21, J96.01, N17.0, I21.4, I26.99, K26.4, E87.0, A41.9, J15.9, N18.3, I50.31, E87.3, D62, K92.1, I48.2, E11.9, M06.9, G47.33, Y95</v>
      </c>
      <c r="K2402" s="33" t="str">
        <f t="shared" si="76"/>
        <v/>
      </c>
    </row>
    <row r="2403" spans="1:11" x14ac:dyDescent="0.25">
      <c r="A2403" s="17" t="s">
        <v>732</v>
      </c>
      <c r="B2403" s="17" t="s">
        <v>733</v>
      </c>
      <c r="C2403" s="18">
        <v>42286</v>
      </c>
      <c r="D2403" s="18">
        <v>42306</v>
      </c>
      <c r="E2403" s="21">
        <v>20</v>
      </c>
      <c r="F2403" s="17" t="s">
        <v>3631</v>
      </c>
      <c r="G2403" s="17" t="s">
        <v>3632</v>
      </c>
      <c r="H2403" s="16">
        <v>20</v>
      </c>
      <c r="I2403" s="17" t="s">
        <v>3237</v>
      </c>
      <c r="J2403" t="str">
        <f t="shared" si="75"/>
        <v>R65.21, J96.01, N17.0, I21.4, I26.99, K26.4, E87.0, A41.9, J15.9, N18.3, I50.31, E87.3, D62, K92.1, I48.2, E11.9, M06.9, G47.33, Y95, I45.10</v>
      </c>
      <c r="K2403" s="33" t="str">
        <f t="shared" si="76"/>
        <v/>
      </c>
    </row>
    <row r="2404" spans="1:11" x14ac:dyDescent="0.25">
      <c r="A2404" s="17" t="s">
        <v>732</v>
      </c>
      <c r="B2404" s="17" t="s">
        <v>733</v>
      </c>
      <c r="C2404" s="18">
        <v>42286</v>
      </c>
      <c r="D2404" s="18">
        <v>42306</v>
      </c>
      <c r="E2404" s="21">
        <v>20</v>
      </c>
      <c r="F2404" s="17" t="s">
        <v>216</v>
      </c>
      <c r="G2404" s="17" t="s">
        <v>217</v>
      </c>
      <c r="H2404" s="16">
        <v>21</v>
      </c>
      <c r="I2404" s="17" t="s">
        <v>3237</v>
      </c>
      <c r="J2404" t="str">
        <f t="shared" si="75"/>
        <v>R65.21, J96.01, N17.0, I21.4, I26.99, K26.4, E87.0, A41.9, J15.9, N18.3, I50.31, E87.3, D62, K92.1, I48.2, E11.9, M06.9, G47.33, Y95, I45.10, I12.9</v>
      </c>
      <c r="K2404" s="33" t="str">
        <f t="shared" si="76"/>
        <v/>
      </c>
    </row>
    <row r="2405" spans="1:11" x14ac:dyDescent="0.25">
      <c r="A2405" s="17" t="s">
        <v>732</v>
      </c>
      <c r="B2405" s="17" t="s">
        <v>733</v>
      </c>
      <c r="C2405" s="18">
        <v>42286</v>
      </c>
      <c r="D2405" s="18">
        <v>42306</v>
      </c>
      <c r="E2405" s="21">
        <v>20</v>
      </c>
      <c r="F2405" s="17" t="s">
        <v>361</v>
      </c>
      <c r="G2405" s="17" t="s">
        <v>362</v>
      </c>
      <c r="H2405" s="16">
        <v>22</v>
      </c>
      <c r="I2405" s="17" t="s">
        <v>3331</v>
      </c>
      <c r="J2405" t="str">
        <f t="shared" si="75"/>
        <v>R65.21, J96.01, N17.0, I21.4, I26.99, K26.4, E87.0, A41.9, J15.9, N18.3, I50.31, E87.3, D62, K92.1, I48.2, E11.9, M06.9, G47.33, Y95, I45.10, I12.9, E87.5</v>
      </c>
      <c r="K2405" s="33" t="str">
        <f t="shared" si="76"/>
        <v/>
      </c>
    </row>
    <row r="2406" spans="1:11" x14ac:dyDescent="0.25">
      <c r="A2406" s="17" t="s">
        <v>732</v>
      </c>
      <c r="B2406" s="17" t="s">
        <v>733</v>
      </c>
      <c r="C2406" s="18">
        <v>42286</v>
      </c>
      <c r="D2406" s="18">
        <v>42306</v>
      </c>
      <c r="E2406" s="21">
        <v>20</v>
      </c>
      <c r="F2406" s="17" t="s">
        <v>3248</v>
      </c>
      <c r="G2406" s="17" t="s">
        <v>3249</v>
      </c>
      <c r="H2406" s="16">
        <v>23</v>
      </c>
      <c r="I2406" s="17" t="s">
        <v>3237</v>
      </c>
      <c r="J2406" t="str">
        <f t="shared" si="75"/>
        <v>R65.21, J96.01, N17.0, I21.4, I26.99, K26.4, E87.0, A41.9, J15.9, N18.3, I50.31, E87.3, D62, K92.1, I48.2, E11.9, M06.9, G47.33, Y95, I45.10, I12.9, E87.5, K44.9</v>
      </c>
      <c r="K2406" s="33" t="str">
        <f t="shared" si="76"/>
        <v/>
      </c>
    </row>
    <row r="2407" spans="1:11" x14ac:dyDescent="0.25">
      <c r="A2407" s="17" t="s">
        <v>732</v>
      </c>
      <c r="B2407" s="17" t="s">
        <v>733</v>
      </c>
      <c r="C2407" s="18">
        <v>42286</v>
      </c>
      <c r="D2407" s="18">
        <v>42306</v>
      </c>
      <c r="E2407" s="21">
        <v>20</v>
      </c>
      <c r="F2407" s="17" t="s">
        <v>131</v>
      </c>
      <c r="G2407" s="17" t="s">
        <v>132</v>
      </c>
      <c r="H2407" s="16">
        <v>24</v>
      </c>
      <c r="I2407" s="17" t="s">
        <v>3237</v>
      </c>
      <c r="J2407" t="str">
        <f t="shared" si="75"/>
        <v>R65.21, J96.01, N17.0, I21.4, I26.99, K26.4, E87.0, A41.9, J15.9, N18.3, I50.31, E87.3, D62, K92.1, I48.2, E11.9, M06.9, G47.33, Y95, I45.10, I12.9, E87.5, K44.9, K26.9</v>
      </c>
      <c r="K2407" s="33" t="str">
        <f t="shared" si="76"/>
        <v/>
      </c>
    </row>
    <row r="2408" spans="1:11" x14ac:dyDescent="0.25">
      <c r="A2408" s="17" t="s">
        <v>732</v>
      </c>
      <c r="B2408" s="17" t="s">
        <v>733</v>
      </c>
      <c r="C2408" s="18">
        <v>42286</v>
      </c>
      <c r="D2408" s="18">
        <v>42306</v>
      </c>
      <c r="E2408" s="21">
        <v>20</v>
      </c>
      <c r="F2408" s="17" t="s">
        <v>3647</v>
      </c>
      <c r="G2408" s="17" t="s">
        <v>3648</v>
      </c>
      <c r="H2408" s="16">
        <v>25</v>
      </c>
      <c r="I2408" s="17" t="s">
        <v>13</v>
      </c>
      <c r="J2408" t="str">
        <f t="shared" si="75"/>
        <v>R65.21, J96.01, N17.0, I21.4, I26.99, K26.4, E87.0, A41.9, J15.9, N18.3, I50.31, E87.3, D62, K92.1, I48.2, E11.9, M06.9, G47.33, Y95, I45.10, I12.9, E87.5, K44.9, K26.9, Z82.49</v>
      </c>
      <c r="K2408" s="33" t="str">
        <f t="shared" si="76"/>
        <v>Last</v>
      </c>
    </row>
    <row r="2409" spans="1:11" x14ac:dyDescent="0.25">
      <c r="A2409" s="17" t="s">
        <v>738</v>
      </c>
      <c r="B2409" s="17" t="s">
        <v>739</v>
      </c>
      <c r="C2409" s="18">
        <v>42452</v>
      </c>
      <c r="D2409" s="18">
        <v>42460</v>
      </c>
      <c r="E2409" s="21">
        <v>8</v>
      </c>
      <c r="F2409" s="17" t="s">
        <v>740</v>
      </c>
      <c r="G2409" s="17" t="s">
        <v>741</v>
      </c>
      <c r="H2409" s="16">
        <v>1</v>
      </c>
      <c r="I2409" s="17" t="s">
        <v>3237</v>
      </c>
      <c r="J2409" t="str">
        <f t="shared" si="75"/>
        <v>J85.2</v>
      </c>
      <c r="K2409" s="33" t="str">
        <f t="shared" si="76"/>
        <v/>
      </c>
    </row>
    <row r="2410" spans="1:11" x14ac:dyDescent="0.25">
      <c r="A2410" s="17" t="s">
        <v>738</v>
      </c>
      <c r="B2410" s="17" t="s">
        <v>739</v>
      </c>
      <c r="C2410" s="18">
        <v>42452</v>
      </c>
      <c r="D2410" s="18">
        <v>42460</v>
      </c>
      <c r="E2410" s="21">
        <v>8</v>
      </c>
      <c r="F2410" s="17" t="s">
        <v>594</v>
      </c>
      <c r="G2410" s="17" t="s">
        <v>595</v>
      </c>
      <c r="H2410" s="16">
        <v>2</v>
      </c>
      <c r="I2410" s="17" t="s">
        <v>3237</v>
      </c>
      <c r="J2410" t="str">
        <f t="shared" si="75"/>
        <v>J85.2, I10</v>
      </c>
      <c r="K2410" s="33" t="str">
        <f t="shared" si="76"/>
        <v/>
      </c>
    </row>
    <row r="2411" spans="1:11" x14ac:dyDescent="0.25">
      <c r="A2411" s="17" t="s">
        <v>738</v>
      </c>
      <c r="B2411" s="17" t="s">
        <v>739</v>
      </c>
      <c r="C2411" s="18">
        <v>42452</v>
      </c>
      <c r="D2411" s="18">
        <v>42460</v>
      </c>
      <c r="E2411" s="21">
        <v>8</v>
      </c>
      <c r="F2411" s="17" t="s">
        <v>3898</v>
      </c>
      <c r="G2411" s="17" t="s">
        <v>3899</v>
      </c>
      <c r="H2411" s="16">
        <v>3</v>
      </c>
      <c r="I2411" s="17" t="s">
        <v>3237</v>
      </c>
      <c r="J2411" t="str">
        <f t="shared" si="75"/>
        <v>J85.2, I10, Z21</v>
      </c>
      <c r="K2411" s="33" t="str">
        <f t="shared" si="76"/>
        <v/>
      </c>
    </row>
    <row r="2412" spans="1:11" x14ac:dyDescent="0.25">
      <c r="A2412" s="17" t="s">
        <v>738</v>
      </c>
      <c r="B2412" s="17" t="s">
        <v>739</v>
      </c>
      <c r="C2412" s="18">
        <v>42452</v>
      </c>
      <c r="D2412" s="18">
        <v>42460</v>
      </c>
      <c r="E2412" s="21">
        <v>8</v>
      </c>
      <c r="F2412" s="17" t="s">
        <v>3402</v>
      </c>
      <c r="G2412" s="17" t="s">
        <v>3403</v>
      </c>
      <c r="H2412" s="16">
        <v>4</v>
      </c>
      <c r="I2412" s="17" t="s">
        <v>3237</v>
      </c>
      <c r="J2412" t="str">
        <f t="shared" si="75"/>
        <v>J85.2, I10, Z21, F17.210</v>
      </c>
      <c r="K2412" s="33" t="str">
        <f t="shared" si="76"/>
        <v/>
      </c>
    </row>
    <row r="2413" spans="1:11" x14ac:dyDescent="0.25">
      <c r="A2413" s="17" t="s">
        <v>738</v>
      </c>
      <c r="B2413" s="17" t="s">
        <v>739</v>
      </c>
      <c r="C2413" s="18">
        <v>42452</v>
      </c>
      <c r="D2413" s="18">
        <v>42460</v>
      </c>
      <c r="E2413" s="21">
        <v>8</v>
      </c>
      <c r="F2413" s="17" t="s">
        <v>3045</v>
      </c>
      <c r="G2413" s="17" t="s">
        <v>4261</v>
      </c>
      <c r="H2413" s="16">
        <v>5</v>
      </c>
      <c r="I2413" s="17" t="s">
        <v>3237</v>
      </c>
      <c r="J2413" t="str">
        <f t="shared" si="75"/>
        <v>J85.2, I10, Z21, F17.210, R59.1</v>
      </c>
      <c r="K2413" s="33" t="str">
        <f t="shared" si="76"/>
        <v/>
      </c>
    </row>
    <row r="2414" spans="1:11" x14ac:dyDescent="0.25">
      <c r="A2414" s="17" t="s">
        <v>738</v>
      </c>
      <c r="B2414" s="17" t="s">
        <v>739</v>
      </c>
      <c r="C2414" s="18">
        <v>42452</v>
      </c>
      <c r="D2414" s="18">
        <v>42460</v>
      </c>
      <c r="E2414" s="21">
        <v>8</v>
      </c>
      <c r="F2414" s="17" t="s">
        <v>286</v>
      </c>
      <c r="G2414" s="17" t="s">
        <v>287</v>
      </c>
      <c r="H2414" s="16">
        <v>6</v>
      </c>
      <c r="I2414" s="17" t="s">
        <v>3237</v>
      </c>
      <c r="J2414" t="str">
        <f t="shared" si="75"/>
        <v>J85.2, I10, Z21, F17.210, R59.1, K21.9</v>
      </c>
      <c r="K2414" s="33" t="str">
        <f t="shared" si="76"/>
        <v/>
      </c>
    </row>
    <row r="2415" spans="1:11" x14ac:dyDescent="0.25">
      <c r="A2415" s="17" t="s">
        <v>738</v>
      </c>
      <c r="B2415" s="17" t="s">
        <v>739</v>
      </c>
      <c r="C2415" s="18">
        <v>42452</v>
      </c>
      <c r="D2415" s="18">
        <v>42460</v>
      </c>
      <c r="E2415" s="21">
        <v>8</v>
      </c>
      <c r="F2415" s="17" t="s">
        <v>3259</v>
      </c>
      <c r="G2415" s="17" t="s">
        <v>3260</v>
      </c>
      <c r="H2415" s="16">
        <v>7</v>
      </c>
      <c r="I2415" s="17" t="s">
        <v>3237</v>
      </c>
      <c r="J2415" t="str">
        <f t="shared" si="75"/>
        <v>J85.2, I10, Z21, F17.210, R59.1, K21.9, R63.4</v>
      </c>
      <c r="K2415" s="33" t="str">
        <f t="shared" si="76"/>
        <v>Last</v>
      </c>
    </row>
    <row r="2416" spans="1:11" x14ac:dyDescent="0.25">
      <c r="A2416" s="17" t="s">
        <v>744</v>
      </c>
      <c r="B2416" s="17" t="s">
        <v>745</v>
      </c>
      <c r="C2416" s="18">
        <v>42287</v>
      </c>
      <c r="D2416" s="18">
        <v>42291</v>
      </c>
      <c r="E2416" s="21">
        <v>4</v>
      </c>
      <c r="F2416" s="17" t="s">
        <v>746</v>
      </c>
      <c r="G2416" s="17" t="s">
        <v>747</v>
      </c>
      <c r="H2416" s="16">
        <v>1</v>
      </c>
      <c r="I2416" s="17" t="s">
        <v>3237</v>
      </c>
      <c r="J2416" t="str">
        <f t="shared" si="75"/>
        <v>K29.01</v>
      </c>
      <c r="K2416" s="33" t="str">
        <f t="shared" si="76"/>
        <v/>
      </c>
    </row>
    <row r="2417" spans="1:11" x14ac:dyDescent="0.25">
      <c r="A2417" s="17" t="s">
        <v>744</v>
      </c>
      <c r="B2417" s="17" t="s">
        <v>745</v>
      </c>
      <c r="C2417" s="18">
        <v>42287</v>
      </c>
      <c r="D2417" s="18">
        <v>42291</v>
      </c>
      <c r="E2417" s="21">
        <v>4</v>
      </c>
      <c r="F2417" s="17" t="s">
        <v>48</v>
      </c>
      <c r="G2417" s="17" t="s">
        <v>49</v>
      </c>
      <c r="H2417" s="16">
        <v>2</v>
      </c>
      <c r="I2417" s="17" t="s">
        <v>3237</v>
      </c>
      <c r="J2417" t="str">
        <f t="shared" si="75"/>
        <v>K29.01, I95.9</v>
      </c>
      <c r="K2417" s="33" t="str">
        <f t="shared" si="76"/>
        <v/>
      </c>
    </row>
    <row r="2418" spans="1:11" x14ac:dyDescent="0.25">
      <c r="A2418" s="17" t="s">
        <v>744</v>
      </c>
      <c r="B2418" s="17" t="s">
        <v>745</v>
      </c>
      <c r="C2418" s="18">
        <v>42287</v>
      </c>
      <c r="D2418" s="18">
        <v>42291</v>
      </c>
      <c r="E2418" s="21">
        <v>4</v>
      </c>
      <c r="F2418" s="17" t="s">
        <v>1066</v>
      </c>
      <c r="G2418" s="17" t="s">
        <v>1067</v>
      </c>
      <c r="H2418" s="16">
        <v>3</v>
      </c>
      <c r="I2418" s="17" t="s">
        <v>3237</v>
      </c>
      <c r="J2418" t="str">
        <f t="shared" si="75"/>
        <v>K29.01, I95.9, D62</v>
      </c>
      <c r="K2418" s="33" t="str">
        <f t="shared" si="76"/>
        <v/>
      </c>
    </row>
    <row r="2419" spans="1:11" x14ac:dyDescent="0.25">
      <c r="A2419" s="17" t="s">
        <v>744</v>
      </c>
      <c r="B2419" s="17" t="s">
        <v>745</v>
      </c>
      <c r="C2419" s="18">
        <v>42287</v>
      </c>
      <c r="D2419" s="18">
        <v>42291</v>
      </c>
      <c r="E2419" s="21">
        <v>4</v>
      </c>
      <c r="F2419" s="17" t="s">
        <v>376</v>
      </c>
      <c r="G2419" s="17" t="s">
        <v>377</v>
      </c>
      <c r="H2419" s="16">
        <v>4</v>
      </c>
      <c r="I2419" s="17" t="s">
        <v>3237</v>
      </c>
      <c r="J2419" t="str">
        <f t="shared" si="75"/>
        <v>K29.01, I95.9, D62, R55</v>
      </c>
      <c r="K2419" s="33" t="str">
        <f t="shared" si="76"/>
        <v/>
      </c>
    </row>
    <row r="2420" spans="1:11" x14ac:dyDescent="0.25">
      <c r="A2420" s="17" t="s">
        <v>744</v>
      </c>
      <c r="B2420" s="17" t="s">
        <v>745</v>
      </c>
      <c r="C2420" s="18">
        <v>42287</v>
      </c>
      <c r="D2420" s="18">
        <v>42291</v>
      </c>
      <c r="E2420" s="21">
        <v>4</v>
      </c>
      <c r="F2420" s="17" t="s">
        <v>3248</v>
      </c>
      <c r="G2420" s="17" t="s">
        <v>3249</v>
      </c>
      <c r="H2420" s="16">
        <v>5</v>
      </c>
      <c r="I2420" s="17" t="s">
        <v>3237</v>
      </c>
      <c r="J2420" t="str">
        <f t="shared" si="75"/>
        <v>K29.01, I95.9, D62, R55, K44.9</v>
      </c>
      <c r="K2420" s="33" t="str">
        <f t="shared" si="76"/>
        <v/>
      </c>
    </row>
    <row r="2421" spans="1:11" x14ac:dyDescent="0.25">
      <c r="A2421" s="17" t="s">
        <v>744</v>
      </c>
      <c r="B2421" s="17" t="s">
        <v>745</v>
      </c>
      <c r="C2421" s="18">
        <v>42287</v>
      </c>
      <c r="D2421" s="18">
        <v>42291</v>
      </c>
      <c r="E2421" s="21">
        <v>4</v>
      </c>
      <c r="F2421" s="17" t="s">
        <v>286</v>
      </c>
      <c r="G2421" s="17" t="s">
        <v>287</v>
      </c>
      <c r="H2421" s="16">
        <v>6</v>
      </c>
      <c r="I2421" s="17" t="s">
        <v>3237</v>
      </c>
      <c r="J2421" t="str">
        <f t="shared" si="75"/>
        <v>K29.01, I95.9, D62, R55, K44.9, K21.9</v>
      </c>
      <c r="K2421" s="33" t="str">
        <f t="shared" si="76"/>
        <v/>
      </c>
    </row>
    <row r="2422" spans="1:11" x14ac:dyDescent="0.25">
      <c r="A2422" s="17" t="s">
        <v>744</v>
      </c>
      <c r="B2422" s="17" t="s">
        <v>745</v>
      </c>
      <c r="C2422" s="18">
        <v>42287</v>
      </c>
      <c r="D2422" s="18">
        <v>42291</v>
      </c>
      <c r="E2422" s="21">
        <v>4</v>
      </c>
      <c r="F2422" s="17" t="s">
        <v>3235</v>
      </c>
      <c r="G2422" s="17" t="s">
        <v>3236</v>
      </c>
      <c r="H2422" s="16">
        <v>7</v>
      </c>
      <c r="I2422" s="17" t="s">
        <v>3237</v>
      </c>
      <c r="J2422" t="str">
        <f t="shared" si="75"/>
        <v>K29.01, I95.9, D62, R55, K44.9, K21.9, E03.9</v>
      </c>
      <c r="K2422" s="33" t="str">
        <f t="shared" si="76"/>
        <v/>
      </c>
    </row>
    <row r="2423" spans="1:11" x14ac:dyDescent="0.25">
      <c r="A2423" s="17" t="s">
        <v>744</v>
      </c>
      <c r="B2423" s="17" t="s">
        <v>745</v>
      </c>
      <c r="C2423" s="18">
        <v>42287</v>
      </c>
      <c r="D2423" s="18">
        <v>42291</v>
      </c>
      <c r="E2423" s="21">
        <v>4</v>
      </c>
      <c r="F2423" s="17" t="s">
        <v>594</v>
      </c>
      <c r="G2423" s="17" t="s">
        <v>595</v>
      </c>
      <c r="H2423" s="16">
        <v>8</v>
      </c>
      <c r="I2423" s="17" t="s">
        <v>3237</v>
      </c>
      <c r="J2423" t="str">
        <f t="shared" si="75"/>
        <v>K29.01, I95.9, D62, R55, K44.9, K21.9, E03.9, I10</v>
      </c>
      <c r="K2423" s="33" t="str">
        <f t="shared" si="76"/>
        <v/>
      </c>
    </row>
    <row r="2424" spans="1:11" x14ac:dyDescent="0.25">
      <c r="A2424" s="17" t="s">
        <v>744</v>
      </c>
      <c r="B2424" s="17" t="s">
        <v>745</v>
      </c>
      <c r="C2424" s="18">
        <v>42287</v>
      </c>
      <c r="D2424" s="18">
        <v>42291</v>
      </c>
      <c r="E2424" s="21">
        <v>4</v>
      </c>
      <c r="F2424" s="17" t="s">
        <v>3238</v>
      </c>
      <c r="G2424" s="17" t="s">
        <v>3239</v>
      </c>
      <c r="H2424" s="16">
        <v>9</v>
      </c>
      <c r="I2424" s="17" t="s">
        <v>3237</v>
      </c>
      <c r="J2424" t="str">
        <f t="shared" si="75"/>
        <v>K29.01, I95.9, D62, R55, K44.9, K21.9, E03.9, I10, E78.5</v>
      </c>
      <c r="K2424" s="33" t="str">
        <f t="shared" si="76"/>
        <v/>
      </c>
    </row>
    <row r="2425" spans="1:11" x14ac:dyDescent="0.25">
      <c r="A2425" s="17" t="s">
        <v>744</v>
      </c>
      <c r="B2425" s="17" t="s">
        <v>745</v>
      </c>
      <c r="C2425" s="18">
        <v>42287</v>
      </c>
      <c r="D2425" s="18">
        <v>42291</v>
      </c>
      <c r="E2425" s="21">
        <v>4</v>
      </c>
      <c r="F2425" s="17" t="s">
        <v>3251</v>
      </c>
      <c r="G2425" s="17" t="s">
        <v>3252</v>
      </c>
      <c r="H2425" s="16">
        <v>10</v>
      </c>
      <c r="I2425" s="17" t="s">
        <v>3237</v>
      </c>
      <c r="J2425" t="str">
        <f t="shared" si="75"/>
        <v>K29.01, I95.9, D62, R55, K44.9, K21.9, E03.9, I10, E78.5, M19.90</v>
      </c>
      <c r="K2425" s="33" t="str">
        <f t="shared" si="76"/>
        <v/>
      </c>
    </row>
    <row r="2426" spans="1:11" x14ac:dyDescent="0.25">
      <c r="A2426" s="17" t="s">
        <v>744</v>
      </c>
      <c r="B2426" s="17" t="s">
        <v>745</v>
      </c>
      <c r="C2426" s="18">
        <v>42287</v>
      </c>
      <c r="D2426" s="18">
        <v>42291</v>
      </c>
      <c r="E2426" s="21">
        <v>4</v>
      </c>
      <c r="F2426" s="17" t="s">
        <v>3553</v>
      </c>
      <c r="G2426" s="17" t="s">
        <v>3554</v>
      </c>
      <c r="H2426" s="16">
        <v>11</v>
      </c>
      <c r="I2426" s="17" t="s">
        <v>3237</v>
      </c>
      <c r="J2426" t="str">
        <f t="shared" si="75"/>
        <v>K29.01, I95.9, D62, R55, K44.9, K21.9, E03.9, I10, E78.5, M19.90, M54.9</v>
      </c>
      <c r="K2426" s="33" t="str">
        <f t="shared" si="76"/>
        <v/>
      </c>
    </row>
    <row r="2427" spans="1:11" x14ac:dyDescent="0.25">
      <c r="A2427" s="17" t="s">
        <v>744</v>
      </c>
      <c r="B2427" s="17" t="s">
        <v>745</v>
      </c>
      <c r="C2427" s="18">
        <v>42287</v>
      </c>
      <c r="D2427" s="18">
        <v>42291</v>
      </c>
      <c r="E2427" s="21">
        <v>4</v>
      </c>
      <c r="F2427" s="17" t="s">
        <v>4262</v>
      </c>
      <c r="G2427" s="17" t="s">
        <v>4263</v>
      </c>
      <c r="H2427" s="16">
        <v>12</v>
      </c>
      <c r="I2427" s="17" t="s">
        <v>3237</v>
      </c>
      <c r="J2427" t="str">
        <f t="shared" si="75"/>
        <v>K29.01, I95.9, D62, R55, K44.9, K21.9, E03.9, I10, E78.5, M19.90, M54.9, M25.551</v>
      </c>
      <c r="K2427" s="33" t="str">
        <f t="shared" si="76"/>
        <v/>
      </c>
    </row>
    <row r="2428" spans="1:11" x14ac:dyDescent="0.25">
      <c r="A2428" s="17" t="s">
        <v>744</v>
      </c>
      <c r="B2428" s="17" t="s">
        <v>745</v>
      </c>
      <c r="C2428" s="18">
        <v>42287</v>
      </c>
      <c r="D2428" s="18">
        <v>42291</v>
      </c>
      <c r="E2428" s="21">
        <v>4</v>
      </c>
      <c r="F2428" s="17" t="s">
        <v>3631</v>
      </c>
      <c r="G2428" s="17" t="s">
        <v>3632</v>
      </c>
      <c r="H2428" s="16">
        <v>13</v>
      </c>
      <c r="I2428" s="17" t="s">
        <v>3237</v>
      </c>
      <c r="J2428" t="str">
        <f t="shared" si="75"/>
        <v>K29.01, I95.9, D62, R55, K44.9, K21.9, E03.9, I10, E78.5, M19.90, M54.9, M25.551, I45.10</v>
      </c>
      <c r="K2428" s="33" t="str">
        <f t="shared" si="76"/>
        <v/>
      </c>
    </row>
    <row r="2429" spans="1:11" x14ac:dyDescent="0.25">
      <c r="A2429" s="17" t="s">
        <v>744</v>
      </c>
      <c r="B2429" s="17" t="s">
        <v>745</v>
      </c>
      <c r="C2429" s="18">
        <v>42287</v>
      </c>
      <c r="D2429" s="18">
        <v>42291</v>
      </c>
      <c r="E2429" s="21">
        <v>4</v>
      </c>
      <c r="F2429" s="17" t="s">
        <v>3514</v>
      </c>
      <c r="G2429" s="17" t="s">
        <v>3515</v>
      </c>
      <c r="H2429" s="16">
        <v>14</v>
      </c>
      <c r="I2429" s="17" t="s">
        <v>3237</v>
      </c>
      <c r="J2429" t="str">
        <f t="shared" si="75"/>
        <v>K29.01, I95.9, D62, R55, K44.9, K21.9, E03.9, I10, E78.5, M19.90, M54.9, M25.551, I45.10, F32.9</v>
      </c>
      <c r="K2429" s="33" t="str">
        <f t="shared" si="76"/>
        <v/>
      </c>
    </row>
    <row r="2430" spans="1:11" x14ac:dyDescent="0.25">
      <c r="A2430" s="17" t="s">
        <v>744</v>
      </c>
      <c r="B2430" s="17" t="s">
        <v>745</v>
      </c>
      <c r="C2430" s="18">
        <v>42287</v>
      </c>
      <c r="D2430" s="18">
        <v>42291</v>
      </c>
      <c r="E2430" s="21">
        <v>4</v>
      </c>
      <c r="F2430" s="17" t="s">
        <v>458</v>
      </c>
      <c r="G2430" s="17" t="s">
        <v>459</v>
      </c>
      <c r="H2430" s="16">
        <v>15</v>
      </c>
      <c r="I2430" s="17" t="s">
        <v>3331</v>
      </c>
      <c r="J2430" t="str">
        <f t="shared" si="75"/>
        <v>K29.01, I95.9, D62, R55, K44.9, K21.9, E03.9, I10, E78.5, M19.90, M54.9, M25.551, I45.10, F32.9, K91.840</v>
      </c>
      <c r="K2430" s="33" t="str">
        <f t="shared" si="76"/>
        <v>Last</v>
      </c>
    </row>
    <row r="2431" spans="1:11" x14ac:dyDescent="0.25">
      <c r="A2431" s="17" t="s">
        <v>748</v>
      </c>
      <c r="B2431" s="17" t="s">
        <v>751</v>
      </c>
      <c r="C2431" s="18">
        <v>42327</v>
      </c>
      <c r="D2431" s="18">
        <v>42330</v>
      </c>
      <c r="E2431" s="21">
        <v>3</v>
      </c>
      <c r="F2431" s="17" t="s">
        <v>752</v>
      </c>
      <c r="G2431" s="17" t="s">
        <v>753</v>
      </c>
      <c r="H2431" s="16">
        <v>1</v>
      </c>
      <c r="I2431" s="17" t="s">
        <v>3237</v>
      </c>
      <c r="J2431" t="str">
        <f t="shared" si="75"/>
        <v>T42.0X1A</v>
      </c>
      <c r="K2431" s="33" t="str">
        <f t="shared" si="76"/>
        <v/>
      </c>
    </row>
    <row r="2432" spans="1:11" x14ac:dyDescent="0.25">
      <c r="A2432" s="17" t="s">
        <v>748</v>
      </c>
      <c r="B2432" s="17" t="s">
        <v>751</v>
      </c>
      <c r="C2432" s="18">
        <v>42327</v>
      </c>
      <c r="D2432" s="18">
        <v>42330</v>
      </c>
      <c r="E2432" s="21">
        <v>3</v>
      </c>
      <c r="F2432" s="17" t="s">
        <v>987</v>
      </c>
      <c r="G2432" s="17" t="s">
        <v>988</v>
      </c>
      <c r="H2432" s="16">
        <v>2</v>
      </c>
      <c r="I2432" s="17" t="s">
        <v>3237</v>
      </c>
      <c r="J2432" t="str">
        <f t="shared" si="75"/>
        <v>T42.0X1A, D61.818</v>
      </c>
      <c r="K2432" s="33" t="str">
        <f t="shared" si="76"/>
        <v/>
      </c>
    </row>
    <row r="2433" spans="1:11" x14ac:dyDescent="0.25">
      <c r="A2433" s="17" t="s">
        <v>748</v>
      </c>
      <c r="B2433" s="17" t="s">
        <v>751</v>
      </c>
      <c r="C2433" s="18">
        <v>42327</v>
      </c>
      <c r="D2433" s="18">
        <v>42330</v>
      </c>
      <c r="E2433" s="21">
        <v>3</v>
      </c>
      <c r="F2433" s="17" t="s">
        <v>4270</v>
      </c>
      <c r="G2433" s="17" t="s">
        <v>4271</v>
      </c>
      <c r="H2433" s="16">
        <v>3</v>
      </c>
      <c r="I2433" s="17" t="s">
        <v>3237</v>
      </c>
      <c r="J2433" t="str">
        <f t="shared" si="75"/>
        <v>T42.0X1A, D61.818, T86.12</v>
      </c>
      <c r="K2433" s="33" t="str">
        <f t="shared" si="76"/>
        <v/>
      </c>
    </row>
    <row r="2434" spans="1:11" x14ac:dyDescent="0.25">
      <c r="A2434" s="17" t="s">
        <v>748</v>
      </c>
      <c r="B2434" s="17" t="s">
        <v>751</v>
      </c>
      <c r="C2434" s="18">
        <v>42327</v>
      </c>
      <c r="D2434" s="18">
        <v>42330</v>
      </c>
      <c r="E2434" s="21">
        <v>3</v>
      </c>
      <c r="F2434" s="17" t="s">
        <v>1630</v>
      </c>
      <c r="G2434" s="17" t="s">
        <v>1631</v>
      </c>
      <c r="H2434" s="16">
        <v>4</v>
      </c>
      <c r="I2434" s="17" t="s">
        <v>3237</v>
      </c>
      <c r="J2434" t="str">
        <f t="shared" si="75"/>
        <v>T42.0X1A, D61.818, T86.12, N18.6</v>
      </c>
      <c r="K2434" s="33" t="str">
        <f t="shared" si="76"/>
        <v/>
      </c>
    </row>
    <row r="2435" spans="1:11" x14ac:dyDescent="0.25">
      <c r="A2435" s="17" t="s">
        <v>748</v>
      </c>
      <c r="B2435" s="17" t="s">
        <v>751</v>
      </c>
      <c r="C2435" s="18">
        <v>42327</v>
      </c>
      <c r="D2435" s="18">
        <v>42330</v>
      </c>
      <c r="E2435" s="21">
        <v>3</v>
      </c>
      <c r="F2435" s="17" t="s">
        <v>839</v>
      </c>
      <c r="G2435" s="17" t="s">
        <v>840</v>
      </c>
      <c r="H2435" s="16">
        <v>5</v>
      </c>
      <c r="I2435" s="17" t="s">
        <v>3237</v>
      </c>
      <c r="J2435" t="str">
        <f t="shared" si="75"/>
        <v>T42.0X1A, D61.818, T86.12, N18.6, I12.0</v>
      </c>
      <c r="K2435" s="33" t="str">
        <f t="shared" si="76"/>
        <v/>
      </c>
    </row>
    <row r="2436" spans="1:11" x14ac:dyDescent="0.25">
      <c r="A2436" s="17" t="s">
        <v>748</v>
      </c>
      <c r="B2436" s="17" t="s">
        <v>751</v>
      </c>
      <c r="C2436" s="18">
        <v>42327</v>
      </c>
      <c r="D2436" s="18">
        <v>42330</v>
      </c>
      <c r="E2436" s="21">
        <v>3</v>
      </c>
      <c r="F2436" s="17" t="s">
        <v>196</v>
      </c>
      <c r="G2436" s="17" t="s">
        <v>197</v>
      </c>
      <c r="H2436" s="16">
        <v>6</v>
      </c>
      <c r="I2436" s="17" t="s">
        <v>3331</v>
      </c>
      <c r="J2436" t="str">
        <f t="shared" si="75"/>
        <v>T42.0X1A, D61.818, T86.12, N18.6, I12.0, E87.1</v>
      </c>
      <c r="K2436" s="33" t="str">
        <f t="shared" si="76"/>
        <v/>
      </c>
    </row>
    <row r="2437" spans="1:11" x14ac:dyDescent="0.25">
      <c r="A2437" s="17" t="s">
        <v>748</v>
      </c>
      <c r="B2437" s="17" t="s">
        <v>751</v>
      </c>
      <c r="C2437" s="18">
        <v>42327</v>
      </c>
      <c r="D2437" s="18">
        <v>42330</v>
      </c>
      <c r="E2437" s="21">
        <v>3</v>
      </c>
      <c r="F2437" s="17" t="s">
        <v>4274</v>
      </c>
      <c r="G2437" s="17" t="s">
        <v>4275</v>
      </c>
      <c r="H2437" s="16">
        <v>7</v>
      </c>
      <c r="I2437" s="17" t="s">
        <v>13</v>
      </c>
      <c r="J2437" t="str">
        <f t="shared" si="75"/>
        <v>T42.0X1A, D61.818, T86.12, N18.6, I12.0, E87.1, Z94.83</v>
      </c>
      <c r="K2437" s="33" t="str">
        <f t="shared" si="76"/>
        <v/>
      </c>
    </row>
    <row r="2438" spans="1:11" x14ac:dyDescent="0.25">
      <c r="A2438" s="17" t="s">
        <v>748</v>
      </c>
      <c r="B2438" s="17" t="s">
        <v>751</v>
      </c>
      <c r="C2438" s="18">
        <v>42327</v>
      </c>
      <c r="D2438" s="18">
        <v>42330</v>
      </c>
      <c r="E2438" s="21">
        <v>3</v>
      </c>
      <c r="F2438" s="17" t="s">
        <v>4209</v>
      </c>
      <c r="G2438" s="17" t="s">
        <v>4210</v>
      </c>
      <c r="H2438" s="16">
        <v>8</v>
      </c>
      <c r="I2438" s="17" t="s">
        <v>3237</v>
      </c>
      <c r="J2438" t="str">
        <f t="shared" ref="J2438:J2501" si="77">IF(B2438=B2437,J2437&amp;", "&amp;F2438,F2438)</f>
        <v>T42.0X1A, D61.818, T86.12, N18.6, I12.0, E87.1, Z94.83, E87.8</v>
      </c>
      <c r="K2438" s="33" t="str">
        <f t="shared" si="76"/>
        <v/>
      </c>
    </row>
    <row r="2439" spans="1:11" x14ac:dyDescent="0.25">
      <c r="A2439" s="17" t="s">
        <v>748</v>
      </c>
      <c r="B2439" s="17" t="s">
        <v>751</v>
      </c>
      <c r="C2439" s="18">
        <v>42327</v>
      </c>
      <c r="D2439" s="18">
        <v>42330</v>
      </c>
      <c r="E2439" s="21">
        <v>3</v>
      </c>
      <c r="F2439" s="17" t="s">
        <v>4264</v>
      </c>
      <c r="G2439" s="17" t="s">
        <v>4265</v>
      </c>
      <c r="H2439" s="16">
        <v>9</v>
      </c>
      <c r="I2439" s="17" t="s">
        <v>3237</v>
      </c>
      <c r="J2439" t="str">
        <f t="shared" si="77"/>
        <v>T42.0X1A, D61.818, T86.12, N18.6, I12.0, E87.1, Z94.83, E87.8, H53.8</v>
      </c>
      <c r="K2439" s="33" t="str">
        <f t="shared" si="76"/>
        <v/>
      </c>
    </row>
    <row r="2440" spans="1:11" x14ac:dyDescent="0.25">
      <c r="A2440" s="17" t="s">
        <v>748</v>
      </c>
      <c r="B2440" s="17" t="s">
        <v>751</v>
      </c>
      <c r="C2440" s="18">
        <v>42327</v>
      </c>
      <c r="D2440" s="18">
        <v>42330</v>
      </c>
      <c r="E2440" s="21">
        <v>3</v>
      </c>
      <c r="F2440" s="17" t="s">
        <v>3946</v>
      </c>
      <c r="G2440" s="17" t="s">
        <v>3947</v>
      </c>
      <c r="H2440" s="16">
        <v>10</v>
      </c>
      <c r="I2440" s="17" t="s">
        <v>3237</v>
      </c>
      <c r="J2440" t="str">
        <f t="shared" si="77"/>
        <v>T42.0X1A, D61.818, T86.12, N18.6, I12.0, E87.1, Z94.83, E87.8, H53.8, R42</v>
      </c>
      <c r="K2440" s="33" t="str">
        <f t="shared" si="76"/>
        <v/>
      </c>
    </row>
    <row r="2441" spans="1:11" x14ac:dyDescent="0.25">
      <c r="A2441" s="17" t="s">
        <v>748</v>
      </c>
      <c r="B2441" s="17" t="s">
        <v>751</v>
      </c>
      <c r="C2441" s="18">
        <v>42327</v>
      </c>
      <c r="D2441" s="18">
        <v>42330</v>
      </c>
      <c r="E2441" s="21">
        <v>3</v>
      </c>
      <c r="F2441" s="17" t="s">
        <v>4266</v>
      </c>
      <c r="G2441" s="17" t="s">
        <v>4267</v>
      </c>
      <c r="H2441" s="16">
        <v>11</v>
      </c>
      <c r="I2441" s="17" t="s">
        <v>3237</v>
      </c>
      <c r="J2441" t="str">
        <f t="shared" si="77"/>
        <v>T42.0X1A, D61.818, T86.12, N18.6, I12.0, E87.1, Z94.83, E87.8, H53.8, R42, R51</v>
      </c>
      <c r="K2441" s="33" t="str">
        <f t="shared" si="76"/>
        <v/>
      </c>
    </row>
    <row r="2442" spans="1:11" x14ac:dyDescent="0.25">
      <c r="A2442" s="17" t="s">
        <v>748</v>
      </c>
      <c r="B2442" s="17" t="s">
        <v>751</v>
      </c>
      <c r="C2442" s="18">
        <v>42327</v>
      </c>
      <c r="D2442" s="18">
        <v>42330</v>
      </c>
      <c r="E2442" s="21">
        <v>3</v>
      </c>
      <c r="F2442" s="17" t="s">
        <v>4132</v>
      </c>
      <c r="G2442" s="17" t="s">
        <v>4133</v>
      </c>
      <c r="H2442" s="16">
        <v>12</v>
      </c>
      <c r="I2442" s="17" t="s">
        <v>3237</v>
      </c>
      <c r="J2442" t="str">
        <f t="shared" si="77"/>
        <v>T42.0X1A, D61.818, T86.12, N18.6, I12.0, E87.1, Z94.83, E87.8, H53.8, R42, R51, I44.0</v>
      </c>
      <c r="K2442" s="33" t="str">
        <f t="shared" si="76"/>
        <v/>
      </c>
    </row>
    <row r="2443" spans="1:11" x14ac:dyDescent="0.25">
      <c r="A2443" s="17" t="s">
        <v>748</v>
      </c>
      <c r="B2443" s="17" t="s">
        <v>751</v>
      </c>
      <c r="C2443" s="18">
        <v>42327</v>
      </c>
      <c r="D2443" s="18">
        <v>42330</v>
      </c>
      <c r="E2443" s="21">
        <v>3</v>
      </c>
      <c r="F2443" s="17" t="s">
        <v>4268</v>
      </c>
      <c r="G2443" s="17" t="s">
        <v>4269</v>
      </c>
      <c r="H2443" s="16">
        <v>13</v>
      </c>
      <c r="I2443" s="17" t="s">
        <v>13</v>
      </c>
      <c r="J2443" t="str">
        <f t="shared" si="77"/>
        <v>T42.0X1A, D61.818, T86.12, N18.6, I12.0, E87.1, Z94.83, E87.8, H53.8, R42, R51, I44.0, S06.5X0D</v>
      </c>
      <c r="K2443" s="33" t="str">
        <f t="shared" si="76"/>
        <v/>
      </c>
    </row>
    <row r="2444" spans="1:11" x14ac:dyDescent="0.25">
      <c r="A2444" s="17" t="s">
        <v>748</v>
      </c>
      <c r="B2444" s="17" t="s">
        <v>751</v>
      </c>
      <c r="C2444" s="18">
        <v>42327</v>
      </c>
      <c r="D2444" s="18">
        <v>42330</v>
      </c>
      <c r="E2444" s="21">
        <v>3</v>
      </c>
      <c r="F2444" s="17" t="s">
        <v>1715</v>
      </c>
      <c r="G2444" s="17" t="s">
        <v>1716</v>
      </c>
      <c r="H2444" s="16">
        <v>14</v>
      </c>
      <c r="I2444" s="17" t="s">
        <v>3237</v>
      </c>
      <c r="J2444" t="str">
        <f t="shared" si="77"/>
        <v>T42.0X1A, D61.818, T86.12, N18.6, I12.0, E87.1, Z94.83, E87.8, H53.8, R42, R51, I44.0, S06.5X0D, G40.909</v>
      </c>
      <c r="K2444" s="33" t="str">
        <f t="shared" si="76"/>
        <v/>
      </c>
    </row>
    <row r="2445" spans="1:11" x14ac:dyDescent="0.25">
      <c r="A2445" s="17" t="s">
        <v>748</v>
      </c>
      <c r="B2445" s="17" t="s">
        <v>751</v>
      </c>
      <c r="C2445" s="18">
        <v>42327</v>
      </c>
      <c r="D2445" s="18">
        <v>42330</v>
      </c>
      <c r="E2445" s="21">
        <v>3</v>
      </c>
      <c r="F2445" s="17" t="s">
        <v>3908</v>
      </c>
      <c r="G2445" s="17" t="s">
        <v>3909</v>
      </c>
      <c r="H2445" s="16">
        <v>15</v>
      </c>
      <c r="I2445" s="17" t="s">
        <v>3237</v>
      </c>
      <c r="J2445" t="str">
        <f t="shared" si="77"/>
        <v>T42.0X1A, D61.818, T86.12, N18.6, I12.0, E87.1, Z94.83, E87.8, H53.8, R42, R51, I44.0, S06.5X0D, G40.909, E10.319</v>
      </c>
      <c r="K2445" s="33" t="str">
        <f t="shared" si="76"/>
        <v/>
      </c>
    </row>
    <row r="2446" spans="1:11" x14ac:dyDescent="0.25">
      <c r="A2446" s="17" t="s">
        <v>748</v>
      </c>
      <c r="B2446" s="17" t="s">
        <v>751</v>
      </c>
      <c r="C2446" s="18">
        <v>42327</v>
      </c>
      <c r="D2446" s="18">
        <v>42330</v>
      </c>
      <c r="E2446" s="21">
        <v>3</v>
      </c>
      <c r="F2446" s="17" t="s">
        <v>3420</v>
      </c>
      <c r="G2446" s="17" t="s">
        <v>3421</v>
      </c>
      <c r="H2446" s="16">
        <v>16</v>
      </c>
      <c r="I2446" s="17" t="s">
        <v>3237</v>
      </c>
      <c r="J2446" t="str">
        <f t="shared" si="77"/>
        <v>T42.0X1A, D61.818, T86.12, N18.6, I12.0, E87.1, Z94.83, E87.8, H53.8, R42, R51, I44.0, S06.5X0D, G40.909, E10.319, I73.9</v>
      </c>
      <c r="K2446" s="33" t="str">
        <f t="shared" si="76"/>
        <v/>
      </c>
    </row>
    <row r="2447" spans="1:11" x14ac:dyDescent="0.25">
      <c r="A2447" s="17" t="s">
        <v>748</v>
      </c>
      <c r="B2447" s="17" t="s">
        <v>751</v>
      </c>
      <c r="C2447" s="18">
        <v>42327</v>
      </c>
      <c r="D2447" s="18">
        <v>42330</v>
      </c>
      <c r="E2447" s="21">
        <v>3</v>
      </c>
      <c r="F2447" s="17" t="s">
        <v>3344</v>
      </c>
      <c r="G2447" s="17" t="s">
        <v>3345</v>
      </c>
      <c r="H2447" s="16">
        <v>17</v>
      </c>
      <c r="I2447" s="17" t="s">
        <v>13</v>
      </c>
      <c r="J2447" t="str">
        <f t="shared" si="77"/>
        <v>T42.0X1A, D61.818, T86.12, N18.6, I12.0, E87.1, Z94.83, E87.8, H53.8, R42, R51, I44.0, S06.5X0D, G40.909, E10.319, I73.9, Z79.4</v>
      </c>
      <c r="K2447" s="33" t="str">
        <f t="shared" si="76"/>
        <v/>
      </c>
    </row>
    <row r="2448" spans="1:11" x14ac:dyDescent="0.25">
      <c r="A2448" s="17" t="s">
        <v>748</v>
      </c>
      <c r="B2448" s="17" t="s">
        <v>751</v>
      </c>
      <c r="C2448" s="18">
        <v>42327</v>
      </c>
      <c r="D2448" s="18">
        <v>42330</v>
      </c>
      <c r="E2448" s="21">
        <v>3</v>
      </c>
      <c r="F2448" s="17" t="s">
        <v>4276</v>
      </c>
      <c r="G2448" s="17" t="s">
        <v>4277</v>
      </c>
      <c r="H2448" s="16">
        <v>18</v>
      </c>
      <c r="I2448" s="17" t="s">
        <v>3237</v>
      </c>
      <c r="J2448" t="str">
        <f t="shared" si="77"/>
        <v>T42.0X1A, D61.818, T86.12, N18.6, I12.0, E87.1, Z94.83, E87.8, H53.8, R42, R51, I44.0, S06.5X0D, G40.909, E10.319, I73.9, Z79.4, Z96.41</v>
      </c>
      <c r="K2448" s="33" t="str">
        <f t="shared" si="76"/>
        <v/>
      </c>
    </row>
    <row r="2449" spans="1:11" x14ac:dyDescent="0.25">
      <c r="A2449" s="17" t="s">
        <v>748</v>
      </c>
      <c r="B2449" s="17" t="s">
        <v>751</v>
      </c>
      <c r="C2449" s="18">
        <v>42327</v>
      </c>
      <c r="D2449" s="18">
        <v>42330</v>
      </c>
      <c r="E2449" s="21">
        <v>3</v>
      </c>
      <c r="F2449" s="17" t="s">
        <v>3512</v>
      </c>
      <c r="G2449" s="17" t="s">
        <v>3513</v>
      </c>
      <c r="H2449" s="16">
        <v>19</v>
      </c>
      <c r="I2449" s="17" t="s">
        <v>13</v>
      </c>
      <c r="J2449" t="str">
        <f t="shared" si="77"/>
        <v>T42.0X1A, D61.818, T86.12, N18.6, I12.0, E87.1, Z94.83, E87.8, H53.8, R42, R51, I44.0, S06.5X0D, G40.909, E10.319, I73.9, Z79.4, Z96.41, Z99.2</v>
      </c>
      <c r="K2449" s="33" t="str">
        <f t="shared" si="76"/>
        <v/>
      </c>
    </row>
    <row r="2450" spans="1:11" x14ac:dyDescent="0.25">
      <c r="A2450" s="17" t="s">
        <v>748</v>
      </c>
      <c r="B2450" s="17" t="s">
        <v>751</v>
      </c>
      <c r="C2450" s="18">
        <v>42327</v>
      </c>
      <c r="D2450" s="18">
        <v>42330</v>
      </c>
      <c r="E2450" s="21">
        <v>3</v>
      </c>
      <c r="F2450" s="17" t="s">
        <v>4272</v>
      </c>
      <c r="G2450" s="17" t="s">
        <v>4273</v>
      </c>
      <c r="H2450" s="16">
        <v>20</v>
      </c>
      <c r="I2450" s="17" t="s">
        <v>13</v>
      </c>
      <c r="J2450" t="str">
        <f t="shared" si="77"/>
        <v>T42.0X1A, D61.818, T86.12, N18.6, I12.0, E87.1, Z94.83, E87.8, H53.8, R42, R51, I44.0, S06.5X0D, G40.909, E10.319, I73.9, Z79.4, Z96.41, Z99.2, Z89.511</v>
      </c>
      <c r="K2450" s="33" t="str">
        <f t="shared" si="76"/>
        <v/>
      </c>
    </row>
    <row r="2451" spans="1:11" x14ac:dyDescent="0.25">
      <c r="A2451" s="17" t="s">
        <v>748</v>
      </c>
      <c r="B2451" s="17" t="s">
        <v>751</v>
      </c>
      <c r="C2451" s="18">
        <v>42327</v>
      </c>
      <c r="D2451" s="18">
        <v>42330</v>
      </c>
      <c r="E2451" s="21">
        <v>3</v>
      </c>
      <c r="F2451" s="17" t="s">
        <v>4278</v>
      </c>
      <c r="G2451" s="17" t="s">
        <v>4279</v>
      </c>
      <c r="H2451" s="16">
        <v>21</v>
      </c>
      <c r="I2451" s="17" t="s">
        <v>13</v>
      </c>
      <c r="J2451" t="str">
        <f t="shared" si="77"/>
        <v>T42.0X1A, D61.818, T86.12, N18.6, I12.0, E87.1, Z94.83, E87.8, H53.8, R42, R51, I44.0, S06.5X0D, G40.909, E10.319, I73.9, Z79.4, Z96.41, Z99.2, Z89.511, Z99.3</v>
      </c>
      <c r="K2451" s="33" t="str">
        <f t="shared" si="76"/>
        <v>Last</v>
      </c>
    </row>
    <row r="2452" spans="1:11" x14ac:dyDescent="0.25">
      <c r="A2452" s="17" t="s">
        <v>757</v>
      </c>
      <c r="B2452" s="17" t="s">
        <v>758</v>
      </c>
      <c r="C2452" s="18">
        <v>42412</v>
      </c>
      <c r="D2452" s="18">
        <v>42424</v>
      </c>
      <c r="E2452" s="21">
        <v>12</v>
      </c>
      <c r="F2452" s="17" t="s">
        <v>759</v>
      </c>
      <c r="G2452" s="17" t="s">
        <v>760</v>
      </c>
      <c r="H2452" s="16">
        <v>1</v>
      </c>
      <c r="I2452" s="17" t="s">
        <v>3237</v>
      </c>
      <c r="J2452" t="str">
        <f t="shared" si="77"/>
        <v>T82.868A</v>
      </c>
      <c r="K2452" s="33" t="str">
        <f t="shared" si="76"/>
        <v/>
      </c>
    </row>
    <row r="2453" spans="1:11" x14ac:dyDescent="0.25">
      <c r="A2453" s="17" t="s">
        <v>757</v>
      </c>
      <c r="B2453" s="17" t="s">
        <v>758</v>
      </c>
      <c r="C2453" s="18">
        <v>42412</v>
      </c>
      <c r="D2453" s="18">
        <v>42424</v>
      </c>
      <c r="E2453" s="21">
        <v>12</v>
      </c>
      <c r="F2453" s="17" t="s">
        <v>4280</v>
      </c>
      <c r="G2453" s="17" t="s">
        <v>4281</v>
      </c>
      <c r="H2453" s="16">
        <v>2</v>
      </c>
      <c r="I2453" s="17" t="s">
        <v>3237</v>
      </c>
      <c r="J2453" t="str">
        <f t="shared" si="77"/>
        <v>T82.868A, E10.51</v>
      </c>
      <c r="K2453" s="33" t="str">
        <f t="shared" si="76"/>
        <v/>
      </c>
    </row>
    <row r="2454" spans="1:11" x14ac:dyDescent="0.25">
      <c r="A2454" s="17" t="s">
        <v>757</v>
      </c>
      <c r="B2454" s="17" t="s">
        <v>758</v>
      </c>
      <c r="C2454" s="18">
        <v>42412</v>
      </c>
      <c r="D2454" s="18">
        <v>42424</v>
      </c>
      <c r="E2454" s="21">
        <v>12</v>
      </c>
      <c r="F2454" s="17" t="s">
        <v>3910</v>
      </c>
      <c r="G2454" s="17" t="s">
        <v>3911</v>
      </c>
      <c r="H2454" s="16">
        <v>3</v>
      </c>
      <c r="I2454" s="17" t="s">
        <v>3237</v>
      </c>
      <c r="J2454" t="str">
        <f t="shared" si="77"/>
        <v>T82.868A, E10.51, E10.40</v>
      </c>
      <c r="K2454" s="33" t="str">
        <f t="shared" ref="K2454:K2517" si="78">IF(B2454&lt;&gt;B2455,"Last","")</f>
        <v/>
      </c>
    </row>
    <row r="2455" spans="1:11" x14ac:dyDescent="0.25">
      <c r="A2455" s="17" t="s">
        <v>757</v>
      </c>
      <c r="B2455" s="17" t="s">
        <v>758</v>
      </c>
      <c r="C2455" s="18">
        <v>42412</v>
      </c>
      <c r="D2455" s="18">
        <v>42424</v>
      </c>
      <c r="E2455" s="21">
        <v>12</v>
      </c>
      <c r="F2455" s="17" t="s">
        <v>4292</v>
      </c>
      <c r="G2455" s="17" t="s">
        <v>4293</v>
      </c>
      <c r="H2455" s="16">
        <v>4</v>
      </c>
      <c r="I2455" s="17" t="s">
        <v>3237</v>
      </c>
      <c r="J2455" t="str">
        <f t="shared" si="77"/>
        <v>T82.868A, E10.51, E10.40, M86.671</v>
      </c>
      <c r="K2455" s="33" t="str">
        <f t="shared" si="78"/>
        <v/>
      </c>
    </row>
    <row r="2456" spans="1:11" x14ac:dyDescent="0.25">
      <c r="A2456" s="17" t="s">
        <v>757</v>
      </c>
      <c r="B2456" s="17" t="s">
        <v>758</v>
      </c>
      <c r="C2456" s="18">
        <v>42412</v>
      </c>
      <c r="D2456" s="18">
        <v>42424</v>
      </c>
      <c r="E2456" s="21">
        <v>12</v>
      </c>
      <c r="F2456" s="17" t="s">
        <v>4286</v>
      </c>
      <c r="G2456" s="17" t="s">
        <v>4287</v>
      </c>
      <c r="H2456" s="16">
        <v>5</v>
      </c>
      <c r="I2456" s="17" t="s">
        <v>3237</v>
      </c>
      <c r="J2456" t="str">
        <f t="shared" si="77"/>
        <v>T82.868A, E10.51, E10.40, M86.671, E27.40</v>
      </c>
      <c r="K2456" s="33" t="str">
        <f t="shared" si="78"/>
        <v/>
      </c>
    </row>
    <row r="2457" spans="1:11" x14ac:dyDescent="0.25">
      <c r="A2457" s="17" t="s">
        <v>757</v>
      </c>
      <c r="B2457" s="17" t="s">
        <v>758</v>
      </c>
      <c r="C2457" s="18">
        <v>42412</v>
      </c>
      <c r="D2457" s="18">
        <v>42424</v>
      </c>
      <c r="E2457" s="21">
        <v>12</v>
      </c>
      <c r="F2457" s="17" t="s">
        <v>4290</v>
      </c>
      <c r="G2457" s="17" t="s">
        <v>4291</v>
      </c>
      <c r="H2457" s="16">
        <v>6</v>
      </c>
      <c r="I2457" s="17" t="s">
        <v>3237</v>
      </c>
      <c r="J2457" t="str">
        <f t="shared" si="77"/>
        <v>T82.868A, E10.51, E10.40, M86.671, E27.40, L97.311</v>
      </c>
      <c r="K2457" s="33" t="str">
        <f t="shared" si="78"/>
        <v/>
      </c>
    </row>
    <row r="2458" spans="1:11" x14ac:dyDescent="0.25">
      <c r="A2458" s="17" t="s">
        <v>757</v>
      </c>
      <c r="B2458" s="17" t="s">
        <v>758</v>
      </c>
      <c r="C2458" s="18">
        <v>42412</v>
      </c>
      <c r="D2458" s="18">
        <v>42424</v>
      </c>
      <c r="E2458" s="21">
        <v>12</v>
      </c>
      <c r="F2458" s="17" t="s">
        <v>1638</v>
      </c>
      <c r="G2458" s="17" t="s">
        <v>1639</v>
      </c>
      <c r="H2458" s="16">
        <v>7</v>
      </c>
      <c r="I2458" s="17" t="s">
        <v>3331</v>
      </c>
      <c r="J2458" t="str">
        <f t="shared" si="77"/>
        <v>T82.868A, E10.51, E10.40, M86.671, E27.40, L97.311, N39.0</v>
      </c>
      <c r="K2458" s="33" t="str">
        <f t="shared" si="78"/>
        <v/>
      </c>
    </row>
    <row r="2459" spans="1:11" x14ac:dyDescent="0.25">
      <c r="A2459" s="17" t="s">
        <v>757</v>
      </c>
      <c r="B2459" s="17" t="s">
        <v>758</v>
      </c>
      <c r="C2459" s="18">
        <v>42412</v>
      </c>
      <c r="D2459" s="18">
        <v>42424</v>
      </c>
      <c r="E2459" s="21">
        <v>12</v>
      </c>
      <c r="F2459" s="17" t="s">
        <v>4282</v>
      </c>
      <c r="G2459" s="17" t="s">
        <v>4283</v>
      </c>
      <c r="H2459" s="16">
        <v>8</v>
      </c>
      <c r="I2459" s="17" t="s">
        <v>3237</v>
      </c>
      <c r="J2459" t="str">
        <f t="shared" si="77"/>
        <v>T82.868A, E10.51, E10.40, M86.671, E27.40, L97.311, N39.0, E10.621</v>
      </c>
      <c r="K2459" s="33" t="str">
        <f t="shared" si="78"/>
        <v/>
      </c>
    </row>
    <row r="2460" spans="1:11" x14ac:dyDescent="0.25">
      <c r="A2460" s="17" t="s">
        <v>757</v>
      </c>
      <c r="B2460" s="17" t="s">
        <v>758</v>
      </c>
      <c r="C2460" s="18">
        <v>42412</v>
      </c>
      <c r="D2460" s="18">
        <v>42424</v>
      </c>
      <c r="E2460" s="21">
        <v>12</v>
      </c>
      <c r="F2460" s="17" t="s">
        <v>4288</v>
      </c>
      <c r="G2460" s="17" t="s">
        <v>4289</v>
      </c>
      <c r="H2460" s="16">
        <v>9</v>
      </c>
      <c r="I2460" s="17" t="s">
        <v>3237</v>
      </c>
      <c r="J2460" t="str">
        <f t="shared" si="77"/>
        <v>T82.868A, E10.51, E10.40, M86.671, E27.40, L97.311, N39.0, E10.621, I70.234</v>
      </c>
      <c r="K2460" s="33" t="str">
        <f t="shared" si="78"/>
        <v/>
      </c>
    </row>
    <row r="2461" spans="1:11" x14ac:dyDescent="0.25">
      <c r="A2461" s="17" t="s">
        <v>757</v>
      </c>
      <c r="B2461" s="17" t="s">
        <v>758</v>
      </c>
      <c r="C2461" s="18">
        <v>42412</v>
      </c>
      <c r="D2461" s="18">
        <v>42424</v>
      </c>
      <c r="E2461" s="21">
        <v>12</v>
      </c>
      <c r="F2461" s="17" t="s">
        <v>3522</v>
      </c>
      <c r="G2461" s="17" t="s">
        <v>3523</v>
      </c>
      <c r="H2461" s="16">
        <v>10</v>
      </c>
      <c r="I2461" s="17" t="s">
        <v>3237</v>
      </c>
      <c r="J2461" t="str">
        <f t="shared" si="77"/>
        <v>T82.868A, E10.51, E10.40, M86.671, E27.40, L97.311, N39.0, E10.621, I70.234, D63.8</v>
      </c>
      <c r="K2461" s="33" t="str">
        <f t="shared" si="78"/>
        <v/>
      </c>
    </row>
    <row r="2462" spans="1:11" x14ac:dyDescent="0.25">
      <c r="A2462" s="17" t="s">
        <v>757</v>
      </c>
      <c r="B2462" s="17" t="s">
        <v>758</v>
      </c>
      <c r="C2462" s="18">
        <v>42412</v>
      </c>
      <c r="D2462" s="18">
        <v>42424</v>
      </c>
      <c r="E2462" s="21">
        <v>12</v>
      </c>
      <c r="F2462" s="17" t="s">
        <v>3761</v>
      </c>
      <c r="G2462" s="17" t="s">
        <v>3762</v>
      </c>
      <c r="H2462" s="16">
        <v>11</v>
      </c>
      <c r="I2462" s="17" t="s">
        <v>3237</v>
      </c>
      <c r="J2462" t="str">
        <f t="shared" si="77"/>
        <v>T82.868A, E10.51, E10.40, M86.671, E27.40, L97.311, N39.0, E10.621, I70.234, D63.8, Y83.8</v>
      </c>
      <c r="K2462" s="33" t="str">
        <f t="shared" si="78"/>
        <v/>
      </c>
    </row>
    <row r="2463" spans="1:11" x14ac:dyDescent="0.25">
      <c r="A2463" s="17" t="s">
        <v>757</v>
      </c>
      <c r="B2463" s="17" t="s">
        <v>758</v>
      </c>
      <c r="C2463" s="18">
        <v>42412</v>
      </c>
      <c r="D2463" s="18">
        <v>42424</v>
      </c>
      <c r="E2463" s="21">
        <v>12</v>
      </c>
      <c r="F2463" s="17" t="s">
        <v>4284</v>
      </c>
      <c r="G2463" s="17" t="s">
        <v>4285</v>
      </c>
      <c r="H2463" s="16">
        <v>12</v>
      </c>
      <c r="I2463" s="17" t="s">
        <v>3331</v>
      </c>
      <c r="J2463" t="str">
        <f t="shared" si="77"/>
        <v>T82.868A, E10.51, E10.40, M86.671, E27.40, L97.311, N39.0, E10.621, I70.234, D63.8, Y83.8, E10.649</v>
      </c>
      <c r="K2463" s="33" t="str">
        <f t="shared" si="78"/>
        <v/>
      </c>
    </row>
    <row r="2464" spans="1:11" x14ac:dyDescent="0.25">
      <c r="A2464" s="17" t="s">
        <v>757</v>
      </c>
      <c r="B2464" s="17" t="s">
        <v>758</v>
      </c>
      <c r="C2464" s="18">
        <v>42412</v>
      </c>
      <c r="D2464" s="18">
        <v>42424</v>
      </c>
      <c r="E2464" s="21">
        <v>12</v>
      </c>
      <c r="F2464" s="17" t="s">
        <v>3908</v>
      </c>
      <c r="G2464" s="17" t="s">
        <v>3909</v>
      </c>
      <c r="H2464" s="16">
        <v>13</v>
      </c>
      <c r="I2464" s="17" t="s">
        <v>3237</v>
      </c>
      <c r="J2464" t="str">
        <f t="shared" si="77"/>
        <v>T82.868A, E10.51, E10.40, M86.671, E27.40, L97.311, N39.0, E10.621, I70.234, D63.8, Y83.8, E10.649, E10.319</v>
      </c>
      <c r="K2464" s="33" t="str">
        <f t="shared" si="78"/>
        <v/>
      </c>
    </row>
    <row r="2465" spans="1:11" x14ac:dyDescent="0.25">
      <c r="A2465" s="17" t="s">
        <v>757</v>
      </c>
      <c r="B2465" s="17" t="s">
        <v>758</v>
      </c>
      <c r="C2465" s="18">
        <v>42412</v>
      </c>
      <c r="D2465" s="18">
        <v>42424</v>
      </c>
      <c r="E2465" s="21">
        <v>12</v>
      </c>
      <c r="F2465" s="17" t="s">
        <v>3589</v>
      </c>
      <c r="G2465" s="17" t="s">
        <v>3590</v>
      </c>
      <c r="H2465" s="16">
        <v>14</v>
      </c>
      <c r="I2465" s="17" t="s">
        <v>3237</v>
      </c>
      <c r="J2465" t="str">
        <f t="shared" si="77"/>
        <v>T82.868A, E10.51, E10.40, M86.671, E27.40, L97.311, N39.0, E10.621, I70.234, D63.8, Y83.8, E10.649, E10.319, B95.62</v>
      </c>
      <c r="K2465" s="33" t="str">
        <f t="shared" si="78"/>
        <v/>
      </c>
    </row>
    <row r="2466" spans="1:11" x14ac:dyDescent="0.25">
      <c r="A2466" s="17" t="s">
        <v>757</v>
      </c>
      <c r="B2466" s="17" t="s">
        <v>758</v>
      </c>
      <c r="C2466" s="18">
        <v>42412</v>
      </c>
      <c r="D2466" s="18">
        <v>42424</v>
      </c>
      <c r="E2466" s="21">
        <v>12</v>
      </c>
      <c r="F2466" s="17" t="s">
        <v>3338</v>
      </c>
      <c r="G2466" s="17" t="s">
        <v>3339</v>
      </c>
      <c r="H2466" s="16">
        <v>15</v>
      </c>
      <c r="I2466" s="17" t="s">
        <v>3237</v>
      </c>
      <c r="J2466" t="str">
        <f t="shared" si="77"/>
        <v>T82.868A, E10.51, E10.40, M86.671, E27.40, L97.311, N39.0, E10.621, I70.234, D63.8, Y83.8, E10.649, E10.319, B95.62, B96.89</v>
      </c>
      <c r="K2466" s="33" t="str">
        <f t="shared" si="78"/>
        <v/>
      </c>
    </row>
    <row r="2467" spans="1:11" x14ac:dyDescent="0.25">
      <c r="A2467" s="17" t="s">
        <v>757</v>
      </c>
      <c r="B2467" s="17" t="s">
        <v>758</v>
      </c>
      <c r="C2467" s="18">
        <v>42412</v>
      </c>
      <c r="D2467" s="18">
        <v>42424</v>
      </c>
      <c r="E2467" s="21">
        <v>12</v>
      </c>
      <c r="F2467" s="17" t="s">
        <v>3631</v>
      </c>
      <c r="G2467" s="17" t="s">
        <v>3632</v>
      </c>
      <c r="H2467" s="16">
        <v>16</v>
      </c>
      <c r="I2467" s="17" t="s">
        <v>3237</v>
      </c>
      <c r="J2467" t="str">
        <f t="shared" si="77"/>
        <v>T82.868A, E10.51, E10.40, M86.671, E27.40, L97.311, N39.0, E10.621, I70.234, D63.8, Y83.8, E10.649, E10.319, B95.62, B96.89, I45.10</v>
      </c>
      <c r="K2467" s="33" t="str">
        <f t="shared" si="78"/>
        <v/>
      </c>
    </row>
    <row r="2468" spans="1:11" x14ac:dyDescent="0.25">
      <c r="A2468" s="17" t="s">
        <v>757</v>
      </c>
      <c r="B2468" s="17" t="s">
        <v>758</v>
      </c>
      <c r="C2468" s="18">
        <v>42412</v>
      </c>
      <c r="D2468" s="18">
        <v>42424</v>
      </c>
      <c r="E2468" s="21">
        <v>12</v>
      </c>
      <c r="F2468" s="17" t="s">
        <v>3344</v>
      </c>
      <c r="G2468" s="17" t="s">
        <v>3345</v>
      </c>
      <c r="H2468" s="16">
        <v>17</v>
      </c>
      <c r="I2468" s="17" t="s">
        <v>13</v>
      </c>
      <c r="J2468" t="str">
        <f t="shared" si="77"/>
        <v>T82.868A, E10.51, E10.40, M86.671, E27.40, L97.311, N39.0, E10.621, I70.234, D63.8, Y83.8, E10.649, E10.319, B95.62, B96.89, I45.10, Z79.4</v>
      </c>
      <c r="K2468" s="33" t="str">
        <f t="shared" si="78"/>
        <v/>
      </c>
    </row>
    <row r="2469" spans="1:11" x14ac:dyDescent="0.25">
      <c r="A2469" s="17" t="s">
        <v>757</v>
      </c>
      <c r="B2469" s="17" t="s">
        <v>758</v>
      </c>
      <c r="C2469" s="18">
        <v>42412</v>
      </c>
      <c r="D2469" s="18">
        <v>42424</v>
      </c>
      <c r="E2469" s="21">
        <v>12</v>
      </c>
      <c r="F2469" s="17" t="s">
        <v>3238</v>
      </c>
      <c r="G2469" s="17" t="s">
        <v>3239</v>
      </c>
      <c r="H2469" s="16">
        <v>18</v>
      </c>
      <c r="I2469" s="17" t="s">
        <v>3237</v>
      </c>
      <c r="J2469" t="str">
        <f t="shared" si="77"/>
        <v>T82.868A, E10.51, E10.40, M86.671, E27.40, L97.311, N39.0, E10.621, I70.234, D63.8, Y83.8, E10.649, E10.319, B95.62, B96.89, I45.10, Z79.4, E78.5</v>
      </c>
      <c r="K2469" s="33" t="str">
        <f t="shared" si="78"/>
        <v/>
      </c>
    </row>
    <row r="2470" spans="1:11" x14ac:dyDescent="0.25">
      <c r="A2470" s="17" t="s">
        <v>757</v>
      </c>
      <c r="B2470" s="17" t="s">
        <v>758</v>
      </c>
      <c r="C2470" s="18">
        <v>42412</v>
      </c>
      <c r="D2470" s="18">
        <v>42424</v>
      </c>
      <c r="E2470" s="21">
        <v>12</v>
      </c>
      <c r="F2470" s="17" t="s">
        <v>3277</v>
      </c>
      <c r="G2470" s="17" t="s">
        <v>3278</v>
      </c>
      <c r="H2470" s="16">
        <v>19</v>
      </c>
      <c r="I2470" s="17" t="s">
        <v>13</v>
      </c>
      <c r="J2470" t="str">
        <f t="shared" si="77"/>
        <v>T82.868A, E10.51, E10.40, M86.671, E27.40, L97.311, N39.0, E10.621, I70.234, D63.8, Y83.8, E10.649, E10.319, B95.62, B96.89, I45.10, Z79.4, E78.5, Z79.02</v>
      </c>
      <c r="K2470" s="33" t="str">
        <f t="shared" si="78"/>
        <v/>
      </c>
    </row>
    <row r="2471" spans="1:11" x14ac:dyDescent="0.25">
      <c r="A2471" s="17" t="s">
        <v>757</v>
      </c>
      <c r="B2471" s="17" t="s">
        <v>758</v>
      </c>
      <c r="C2471" s="18">
        <v>42412</v>
      </c>
      <c r="D2471" s="18">
        <v>42424</v>
      </c>
      <c r="E2471" s="21">
        <v>12</v>
      </c>
      <c r="F2471" s="17" t="s">
        <v>3265</v>
      </c>
      <c r="G2471" s="17" t="s">
        <v>3266</v>
      </c>
      <c r="H2471" s="16">
        <v>20</v>
      </c>
      <c r="I2471" s="17" t="s">
        <v>13</v>
      </c>
      <c r="J2471" t="str">
        <f t="shared" si="77"/>
        <v>T82.868A, E10.51, E10.40, M86.671, E27.40, L97.311, N39.0, E10.621, I70.234, D63.8, Y83.8, E10.649, E10.319, B95.62, B96.89, I45.10, Z79.4, E78.5, Z79.02, Z87.891</v>
      </c>
      <c r="K2471" s="33" t="str">
        <f t="shared" si="78"/>
        <v>Last</v>
      </c>
    </row>
    <row r="2472" spans="1:11" x14ac:dyDescent="0.25">
      <c r="A2472" s="17" t="s">
        <v>763</v>
      </c>
      <c r="B2472" s="17" t="s">
        <v>764</v>
      </c>
      <c r="C2472" s="18">
        <v>42422</v>
      </c>
      <c r="D2472" s="18">
        <v>42426</v>
      </c>
      <c r="E2472" s="21">
        <v>4</v>
      </c>
      <c r="F2472" s="17" t="s">
        <v>682</v>
      </c>
      <c r="G2472" s="17" t="s">
        <v>683</v>
      </c>
      <c r="H2472" s="16">
        <v>1</v>
      </c>
      <c r="I2472" s="17" t="s">
        <v>3237</v>
      </c>
      <c r="J2472" t="str">
        <f t="shared" si="77"/>
        <v>J44.0</v>
      </c>
      <c r="K2472" s="33" t="str">
        <f t="shared" si="78"/>
        <v/>
      </c>
    </row>
    <row r="2473" spans="1:11" x14ac:dyDescent="0.25">
      <c r="A2473" s="17" t="s">
        <v>763</v>
      </c>
      <c r="B2473" s="17" t="s">
        <v>764</v>
      </c>
      <c r="C2473" s="18">
        <v>42422</v>
      </c>
      <c r="D2473" s="18">
        <v>42426</v>
      </c>
      <c r="E2473" s="21">
        <v>4</v>
      </c>
      <c r="F2473" s="17" t="s">
        <v>245</v>
      </c>
      <c r="G2473" s="17" t="s">
        <v>246</v>
      </c>
      <c r="H2473" s="16">
        <v>2</v>
      </c>
      <c r="I2473" s="17" t="s">
        <v>3237</v>
      </c>
      <c r="J2473" t="str">
        <f t="shared" si="77"/>
        <v>J44.0, J96.01</v>
      </c>
      <c r="K2473" s="33" t="str">
        <f t="shared" si="78"/>
        <v/>
      </c>
    </row>
    <row r="2474" spans="1:11" x14ac:dyDescent="0.25">
      <c r="A2474" s="17" t="s">
        <v>763</v>
      </c>
      <c r="B2474" s="17" t="s">
        <v>764</v>
      </c>
      <c r="C2474" s="18">
        <v>42422</v>
      </c>
      <c r="D2474" s="18">
        <v>42426</v>
      </c>
      <c r="E2474" s="21">
        <v>4</v>
      </c>
      <c r="F2474" s="17" t="s">
        <v>4298</v>
      </c>
      <c r="G2474" s="17" t="s">
        <v>3333</v>
      </c>
      <c r="H2474" s="16">
        <v>3</v>
      </c>
      <c r="I2474" s="17" t="s">
        <v>3237</v>
      </c>
      <c r="J2474" t="str">
        <f t="shared" si="77"/>
        <v>J44.0, J96.01, R65.11</v>
      </c>
      <c r="K2474" s="33" t="str">
        <f t="shared" si="78"/>
        <v/>
      </c>
    </row>
    <row r="2475" spans="1:11" x14ac:dyDescent="0.25">
      <c r="A2475" s="17" t="s">
        <v>763</v>
      </c>
      <c r="B2475" s="17" t="s">
        <v>764</v>
      </c>
      <c r="C2475" s="18">
        <v>42422</v>
      </c>
      <c r="D2475" s="18">
        <v>42426</v>
      </c>
      <c r="E2475" s="21">
        <v>4</v>
      </c>
      <c r="F2475" s="17" t="s">
        <v>11</v>
      </c>
      <c r="G2475" s="17" t="s">
        <v>12</v>
      </c>
      <c r="H2475" s="16">
        <v>4</v>
      </c>
      <c r="I2475" s="17" t="s">
        <v>3237</v>
      </c>
      <c r="J2475" t="str">
        <f t="shared" si="77"/>
        <v>J44.0, J96.01, R65.11, J18.9</v>
      </c>
      <c r="K2475" s="33" t="str">
        <f t="shared" si="78"/>
        <v/>
      </c>
    </row>
    <row r="2476" spans="1:11" x14ac:dyDescent="0.25">
      <c r="A2476" s="17" t="s">
        <v>763</v>
      </c>
      <c r="B2476" s="17" t="s">
        <v>764</v>
      </c>
      <c r="C2476" s="18">
        <v>42422</v>
      </c>
      <c r="D2476" s="18">
        <v>42426</v>
      </c>
      <c r="E2476" s="21">
        <v>4</v>
      </c>
      <c r="F2476" s="17" t="s">
        <v>4156</v>
      </c>
      <c r="G2476" s="17" t="s">
        <v>4157</v>
      </c>
      <c r="H2476" s="16">
        <v>5</v>
      </c>
      <c r="I2476" s="17" t="s">
        <v>3237</v>
      </c>
      <c r="J2476" t="str">
        <f t="shared" si="77"/>
        <v>J44.0, J96.01, R65.11, J18.9, E88.01</v>
      </c>
      <c r="K2476" s="33" t="str">
        <f t="shared" si="78"/>
        <v/>
      </c>
    </row>
    <row r="2477" spans="1:11" x14ac:dyDescent="0.25">
      <c r="A2477" s="17" t="s">
        <v>763</v>
      </c>
      <c r="B2477" s="17" t="s">
        <v>764</v>
      </c>
      <c r="C2477" s="18">
        <v>42422</v>
      </c>
      <c r="D2477" s="18">
        <v>42426</v>
      </c>
      <c r="E2477" s="21">
        <v>4</v>
      </c>
      <c r="F2477" s="17" t="s">
        <v>1472</v>
      </c>
      <c r="G2477" s="17" t="s">
        <v>1473</v>
      </c>
      <c r="H2477" s="16">
        <v>6</v>
      </c>
      <c r="I2477" s="17" t="s">
        <v>3237</v>
      </c>
      <c r="J2477" t="str">
        <f t="shared" si="77"/>
        <v>J44.0, J96.01, R65.11, J18.9, E88.01, J67.9</v>
      </c>
      <c r="K2477" s="33" t="str">
        <f t="shared" si="78"/>
        <v/>
      </c>
    </row>
    <row r="2478" spans="1:11" x14ac:dyDescent="0.25">
      <c r="A2478" s="17" t="s">
        <v>763</v>
      </c>
      <c r="B2478" s="17" t="s">
        <v>764</v>
      </c>
      <c r="C2478" s="18">
        <v>42422</v>
      </c>
      <c r="D2478" s="18">
        <v>42426</v>
      </c>
      <c r="E2478" s="21">
        <v>4</v>
      </c>
      <c r="F2478" s="17" t="s">
        <v>4294</v>
      </c>
      <c r="G2478" s="17" t="s">
        <v>4295</v>
      </c>
      <c r="H2478" s="16">
        <v>7</v>
      </c>
      <c r="I2478" s="17" t="s">
        <v>3237</v>
      </c>
      <c r="J2478" t="str">
        <f t="shared" si="77"/>
        <v>J44.0, J96.01, R65.11, J18.9, E88.01, J67.9, F11.23</v>
      </c>
      <c r="K2478" s="33" t="str">
        <f t="shared" si="78"/>
        <v/>
      </c>
    </row>
    <row r="2479" spans="1:11" x14ac:dyDescent="0.25">
      <c r="A2479" s="17" t="s">
        <v>763</v>
      </c>
      <c r="B2479" s="17" t="s">
        <v>764</v>
      </c>
      <c r="C2479" s="18">
        <v>42422</v>
      </c>
      <c r="D2479" s="18">
        <v>42426</v>
      </c>
      <c r="E2479" s="21">
        <v>4</v>
      </c>
      <c r="F2479" s="17" t="s">
        <v>3752</v>
      </c>
      <c r="G2479" s="17" t="s">
        <v>3753</v>
      </c>
      <c r="H2479" s="16">
        <v>8</v>
      </c>
      <c r="I2479" s="17" t="s">
        <v>13</v>
      </c>
      <c r="J2479" t="str">
        <f t="shared" si="77"/>
        <v>J44.0, J96.01, R65.11, J18.9, E88.01, J67.9, F11.23, Z86.711</v>
      </c>
      <c r="K2479" s="33" t="str">
        <f t="shared" si="78"/>
        <v/>
      </c>
    </row>
    <row r="2480" spans="1:11" x14ac:dyDescent="0.25">
      <c r="A2480" s="17" t="s">
        <v>763</v>
      </c>
      <c r="B2480" s="17" t="s">
        <v>764</v>
      </c>
      <c r="C2480" s="18">
        <v>42422</v>
      </c>
      <c r="D2480" s="18">
        <v>42426</v>
      </c>
      <c r="E2480" s="21">
        <v>4</v>
      </c>
      <c r="F2480" s="17" t="s">
        <v>3388</v>
      </c>
      <c r="G2480" s="17" t="s">
        <v>3389</v>
      </c>
      <c r="H2480" s="16">
        <v>9</v>
      </c>
      <c r="I2480" s="17" t="s">
        <v>3237</v>
      </c>
      <c r="J2480" t="str">
        <f t="shared" si="77"/>
        <v>J44.0, J96.01, R65.11, J18.9, E88.01, J67.9, F11.23, Z86.711, F41.9</v>
      </c>
      <c r="K2480" s="33" t="str">
        <f t="shared" si="78"/>
        <v/>
      </c>
    </row>
    <row r="2481" spans="1:11" x14ac:dyDescent="0.25">
      <c r="A2481" s="17" t="s">
        <v>763</v>
      </c>
      <c r="B2481" s="17" t="s">
        <v>764</v>
      </c>
      <c r="C2481" s="18">
        <v>42422</v>
      </c>
      <c r="D2481" s="18">
        <v>42426</v>
      </c>
      <c r="E2481" s="21">
        <v>4</v>
      </c>
      <c r="F2481" s="17" t="s">
        <v>3514</v>
      </c>
      <c r="G2481" s="17" t="s">
        <v>3515</v>
      </c>
      <c r="H2481" s="16">
        <v>10</v>
      </c>
      <c r="I2481" s="17" t="s">
        <v>3237</v>
      </c>
      <c r="J2481" t="str">
        <f t="shared" si="77"/>
        <v>J44.0, J96.01, R65.11, J18.9, E88.01, J67.9, F11.23, Z86.711, F41.9, F32.9</v>
      </c>
      <c r="K2481" s="33" t="str">
        <f t="shared" si="78"/>
        <v/>
      </c>
    </row>
    <row r="2482" spans="1:11" x14ac:dyDescent="0.25">
      <c r="A2482" s="17" t="s">
        <v>763</v>
      </c>
      <c r="B2482" s="17" t="s">
        <v>764</v>
      </c>
      <c r="C2482" s="18">
        <v>42422</v>
      </c>
      <c r="D2482" s="18">
        <v>42426</v>
      </c>
      <c r="E2482" s="21">
        <v>4</v>
      </c>
      <c r="F2482" s="17" t="s">
        <v>4296</v>
      </c>
      <c r="G2482" s="17" t="s">
        <v>4297</v>
      </c>
      <c r="H2482" s="16">
        <v>11</v>
      </c>
      <c r="I2482" s="17" t="s">
        <v>3237</v>
      </c>
      <c r="J2482" t="str">
        <f t="shared" si="77"/>
        <v>J44.0, J96.01, R65.11, J18.9, E88.01, J67.9, F11.23, Z86.711, F41.9, F32.9, F19.10</v>
      </c>
      <c r="K2482" s="33" t="str">
        <f t="shared" si="78"/>
        <v/>
      </c>
    </row>
    <row r="2483" spans="1:11" x14ac:dyDescent="0.25">
      <c r="A2483" s="17" t="s">
        <v>763</v>
      </c>
      <c r="B2483" s="17" t="s">
        <v>764</v>
      </c>
      <c r="C2483" s="18">
        <v>42422</v>
      </c>
      <c r="D2483" s="18">
        <v>42426</v>
      </c>
      <c r="E2483" s="21">
        <v>4</v>
      </c>
      <c r="F2483" s="17" t="s">
        <v>3538</v>
      </c>
      <c r="G2483" s="17" t="s">
        <v>3539</v>
      </c>
      <c r="H2483" s="16">
        <v>12</v>
      </c>
      <c r="I2483" s="17" t="s">
        <v>3237</v>
      </c>
      <c r="J2483" t="str">
        <f t="shared" si="77"/>
        <v>J44.0, J96.01, R65.11, J18.9, E88.01, J67.9, F11.23, Z86.711, F41.9, F32.9, F19.10, F17.200</v>
      </c>
      <c r="K2483" s="33" t="str">
        <f t="shared" si="78"/>
        <v>Last</v>
      </c>
    </row>
    <row r="2484" spans="1:11" x14ac:dyDescent="0.25">
      <c r="A2484" s="17" t="s">
        <v>765</v>
      </c>
      <c r="B2484" s="17" t="s">
        <v>766</v>
      </c>
      <c r="C2484" s="18">
        <v>42432</v>
      </c>
      <c r="D2484" s="18">
        <v>42440</v>
      </c>
      <c r="E2484" s="21">
        <v>8</v>
      </c>
      <c r="F2484" s="17" t="s">
        <v>767</v>
      </c>
      <c r="G2484" s="17" t="s">
        <v>768</v>
      </c>
      <c r="H2484" s="16">
        <v>1</v>
      </c>
      <c r="I2484" s="17" t="s">
        <v>3237</v>
      </c>
      <c r="J2484" t="str">
        <f t="shared" si="77"/>
        <v>T84.031A</v>
      </c>
      <c r="K2484" s="33" t="str">
        <f t="shared" si="78"/>
        <v/>
      </c>
    </row>
    <row r="2485" spans="1:11" x14ac:dyDescent="0.25">
      <c r="A2485" s="17" t="s">
        <v>765</v>
      </c>
      <c r="B2485" s="17" t="s">
        <v>766</v>
      </c>
      <c r="C2485" s="18">
        <v>42432</v>
      </c>
      <c r="D2485" s="18">
        <v>42440</v>
      </c>
      <c r="E2485" s="21">
        <v>8</v>
      </c>
      <c r="F2485" s="17" t="s">
        <v>194</v>
      </c>
      <c r="G2485" s="17" t="s">
        <v>195</v>
      </c>
      <c r="H2485" s="16">
        <v>2</v>
      </c>
      <c r="I2485" s="17" t="s">
        <v>3331</v>
      </c>
      <c r="J2485" t="str">
        <f t="shared" si="77"/>
        <v>T84.031A, K85.9</v>
      </c>
      <c r="K2485" s="33" t="str">
        <f t="shared" si="78"/>
        <v/>
      </c>
    </row>
    <row r="2486" spans="1:11" x14ac:dyDescent="0.25">
      <c r="A2486" s="17" t="s">
        <v>765</v>
      </c>
      <c r="B2486" s="17" t="s">
        <v>766</v>
      </c>
      <c r="C2486" s="18">
        <v>42432</v>
      </c>
      <c r="D2486" s="18">
        <v>42440</v>
      </c>
      <c r="E2486" s="21">
        <v>8</v>
      </c>
      <c r="F2486" s="17" t="s">
        <v>48</v>
      </c>
      <c r="G2486" s="17" t="s">
        <v>49</v>
      </c>
      <c r="H2486" s="16">
        <v>3</v>
      </c>
      <c r="I2486" s="17" t="s">
        <v>3331</v>
      </c>
      <c r="J2486" t="str">
        <f t="shared" si="77"/>
        <v>T84.031A, K85.9, I95.9</v>
      </c>
      <c r="K2486" s="33" t="str">
        <f t="shared" si="78"/>
        <v/>
      </c>
    </row>
    <row r="2487" spans="1:11" x14ac:dyDescent="0.25">
      <c r="A2487" s="17" t="s">
        <v>765</v>
      </c>
      <c r="B2487" s="17" t="s">
        <v>766</v>
      </c>
      <c r="C2487" s="18">
        <v>42432</v>
      </c>
      <c r="D2487" s="18">
        <v>42440</v>
      </c>
      <c r="E2487" s="21">
        <v>8</v>
      </c>
      <c r="F2487" s="17" t="s">
        <v>1032</v>
      </c>
      <c r="G2487" s="17" t="s">
        <v>1033</v>
      </c>
      <c r="H2487" s="16">
        <v>4</v>
      </c>
      <c r="I2487" s="17" t="s">
        <v>3331</v>
      </c>
      <c r="J2487" t="str">
        <f t="shared" si="77"/>
        <v>T84.031A, K85.9, I95.9, E87.2</v>
      </c>
      <c r="K2487" s="33" t="str">
        <f t="shared" si="78"/>
        <v/>
      </c>
    </row>
    <row r="2488" spans="1:11" x14ac:dyDescent="0.25">
      <c r="A2488" s="17" t="s">
        <v>765</v>
      </c>
      <c r="B2488" s="17" t="s">
        <v>766</v>
      </c>
      <c r="C2488" s="18">
        <v>42432</v>
      </c>
      <c r="D2488" s="18">
        <v>42440</v>
      </c>
      <c r="E2488" s="21">
        <v>8</v>
      </c>
      <c r="F2488" s="17" t="s">
        <v>3694</v>
      </c>
      <c r="G2488" s="17" t="s">
        <v>3695</v>
      </c>
      <c r="H2488" s="16">
        <v>5</v>
      </c>
      <c r="I2488" s="17" t="s">
        <v>3331</v>
      </c>
      <c r="J2488" t="str">
        <f t="shared" si="77"/>
        <v>T84.031A, K85.9, I95.9, E87.2, B37.0</v>
      </c>
      <c r="K2488" s="33" t="str">
        <f t="shared" si="78"/>
        <v/>
      </c>
    </row>
    <row r="2489" spans="1:11" x14ac:dyDescent="0.25">
      <c r="A2489" s="17" t="s">
        <v>765</v>
      </c>
      <c r="B2489" s="17" t="s">
        <v>766</v>
      </c>
      <c r="C2489" s="18">
        <v>42432</v>
      </c>
      <c r="D2489" s="18">
        <v>42440</v>
      </c>
      <c r="E2489" s="21">
        <v>8</v>
      </c>
      <c r="F2489" s="17" t="s">
        <v>196</v>
      </c>
      <c r="G2489" s="17" t="s">
        <v>197</v>
      </c>
      <c r="H2489" s="16">
        <v>6</v>
      </c>
      <c r="I2489" s="17" t="s">
        <v>3237</v>
      </c>
      <c r="J2489" t="str">
        <f t="shared" si="77"/>
        <v>T84.031A, K85.9, I95.9, E87.2, B37.0, E87.1</v>
      </c>
      <c r="K2489" s="33" t="str">
        <f t="shared" si="78"/>
        <v/>
      </c>
    </row>
    <row r="2490" spans="1:11" x14ac:dyDescent="0.25">
      <c r="A2490" s="17" t="s">
        <v>765</v>
      </c>
      <c r="B2490" s="17" t="s">
        <v>766</v>
      </c>
      <c r="C2490" s="18">
        <v>42432</v>
      </c>
      <c r="D2490" s="18">
        <v>42440</v>
      </c>
      <c r="E2490" s="21">
        <v>8</v>
      </c>
      <c r="F2490" s="17" t="s">
        <v>3267</v>
      </c>
      <c r="G2490" s="17" t="s">
        <v>3268</v>
      </c>
      <c r="H2490" s="16">
        <v>7</v>
      </c>
      <c r="I2490" s="17" t="s">
        <v>3237</v>
      </c>
      <c r="J2490" t="str">
        <f t="shared" si="77"/>
        <v>T84.031A, K85.9, I95.9, E87.2, B37.0, E87.1, E11.9</v>
      </c>
      <c r="K2490" s="33" t="str">
        <f t="shared" si="78"/>
        <v/>
      </c>
    </row>
    <row r="2491" spans="1:11" x14ac:dyDescent="0.25">
      <c r="A2491" s="17" t="s">
        <v>765</v>
      </c>
      <c r="B2491" s="17" t="s">
        <v>766</v>
      </c>
      <c r="C2491" s="18">
        <v>42432</v>
      </c>
      <c r="D2491" s="18">
        <v>42440</v>
      </c>
      <c r="E2491" s="21">
        <v>8</v>
      </c>
      <c r="F2491" s="17" t="s">
        <v>69</v>
      </c>
      <c r="G2491" s="17" t="s">
        <v>70</v>
      </c>
      <c r="H2491" s="16">
        <v>8</v>
      </c>
      <c r="I2491" s="17" t="s">
        <v>3237</v>
      </c>
      <c r="J2491" t="str">
        <f t="shared" si="77"/>
        <v>T84.031A, K85.9, I95.9, E87.2, B37.0, E87.1, E11.9, I48.0</v>
      </c>
      <c r="K2491" s="33" t="str">
        <f t="shared" si="78"/>
        <v/>
      </c>
    </row>
    <row r="2492" spans="1:11" x14ac:dyDescent="0.25">
      <c r="A2492" s="17" t="s">
        <v>765</v>
      </c>
      <c r="B2492" s="17" t="s">
        <v>766</v>
      </c>
      <c r="C2492" s="18">
        <v>42432</v>
      </c>
      <c r="D2492" s="18">
        <v>42440</v>
      </c>
      <c r="E2492" s="21">
        <v>8</v>
      </c>
      <c r="F2492" s="17" t="s">
        <v>1066</v>
      </c>
      <c r="G2492" s="17" t="s">
        <v>1067</v>
      </c>
      <c r="H2492" s="16">
        <v>9</v>
      </c>
      <c r="I2492" s="17" t="s">
        <v>3331</v>
      </c>
      <c r="J2492" t="str">
        <f t="shared" si="77"/>
        <v>T84.031A, K85.9, I95.9, E87.2, B37.0, E87.1, E11.9, I48.0, D62</v>
      </c>
      <c r="K2492" s="33" t="str">
        <f t="shared" si="78"/>
        <v/>
      </c>
    </row>
    <row r="2493" spans="1:11" x14ac:dyDescent="0.25">
      <c r="A2493" s="17" t="s">
        <v>765</v>
      </c>
      <c r="B2493" s="17" t="s">
        <v>766</v>
      </c>
      <c r="C2493" s="18">
        <v>42432</v>
      </c>
      <c r="D2493" s="18">
        <v>42440</v>
      </c>
      <c r="E2493" s="21">
        <v>8</v>
      </c>
      <c r="F2493" s="17" t="s">
        <v>4301</v>
      </c>
      <c r="G2493" s="17" t="s">
        <v>4302</v>
      </c>
      <c r="H2493" s="16">
        <v>10</v>
      </c>
      <c r="I2493" s="17" t="s">
        <v>3237</v>
      </c>
      <c r="J2493" t="str">
        <f t="shared" si="77"/>
        <v>T84.031A, K85.9, I95.9, E87.2, B37.0, E87.1, E11.9, I48.0, D62, T84.051A</v>
      </c>
      <c r="K2493" s="33" t="str">
        <f t="shared" si="78"/>
        <v/>
      </c>
    </row>
    <row r="2494" spans="1:11" x14ac:dyDescent="0.25">
      <c r="A2494" s="17" t="s">
        <v>765</v>
      </c>
      <c r="B2494" s="17" t="s">
        <v>766</v>
      </c>
      <c r="C2494" s="18">
        <v>42432</v>
      </c>
      <c r="D2494" s="18">
        <v>42440</v>
      </c>
      <c r="E2494" s="21">
        <v>8</v>
      </c>
      <c r="F2494" s="17" t="s">
        <v>376</v>
      </c>
      <c r="G2494" s="17" t="s">
        <v>377</v>
      </c>
      <c r="H2494" s="16">
        <v>11</v>
      </c>
      <c r="I2494" s="17" t="s">
        <v>3331</v>
      </c>
      <c r="J2494" t="str">
        <f t="shared" si="77"/>
        <v>T84.031A, K85.9, I95.9, E87.2, B37.0, E87.1, E11.9, I48.0, D62, T84.051A, R55</v>
      </c>
      <c r="K2494" s="33" t="str">
        <f t="shared" si="78"/>
        <v/>
      </c>
    </row>
    <row r="2495" spans="1:11" x14ac:dyDescent="0.25">
      <c r="A2495" s="17" t="s">
        <v>765</v>
      </c>
      <c r="B2495" s="17" t="s">
        <v>766</v>
      </c>
      <c r="C2495" s="18">
        <v>42432</v>
      </c>
      <c r="D2495" s="18">
        <v>42440</v>
      </c>
      <c r="E2495" s="21">
        <v>8</v>
      </c>
      <c r="F2495" s="17" t="s">
        <v>4303</v>
      </c>
      <c r="G2495" s="17" t="s">
        <v>4304</v>
      </c>
      <c r="H2495" s="16">
        <v>12</v>
      </c>
      <c r="I2495" s="17" t="s">
        <v>3237</v>
      </c>
      <c r="J2495" t="str">
        <f t="shared" si="77"/>
        <v>T84.031A, K85.9, I95.9, E87.2, B37.0, E87.1, E11.9, I48.0, D62, T84.051A, R55, Y79.2</v>
      </c>
      <c r="K2495" s="33" t="str">
        <f t="shared" si="78"/>
        <v/>
      </c>
    </row>
    <row r="2496" spans="1:11" x14ac:dyDescent="0.25">
      <c r="A2496" s="17" t="s">
        <v>765</v>
      </c>
      <c r="B2496" s="17" t="s">
        <v>766</v>
      </c>
      <c r="C2496" s="18">
        <v>42432</v>
      </c>
      <c r="D2496" s="18">
        <v>42440</v>
      </c>
      <c r="E2496" s="21">
        <v>8</v>
      </c>
      <c r="F2496" s="17" t="s">
        <v>3235</v>
      </c>
      <c r="G2496" s="17" t="s">
        <v>3236</v>
      </c>
      <c r="H2496" s="16">
        <v>13</v>
      </c>
      <c r="I2496" s="17" t="s">
        <v>3237</v>
      </c>
      <c r="J2496" t="str">
        <f t="shared" si="77"/>
        <v>T84.031A, K85.9, I95.9, E87.2, B37.0, E87.1, E11.9, I48.0, D62, T84.051A, R55, Y79.2, E03.9</v>
      </c>
      <c r="K2496" s="33" t="str">
        <f t="shared" si="78"/>
        <v/>
      </c>
    </row>
    <row r="2497" spans="1:11" x14ac:dyDescent="0.25">
      <c r="A2497" s="17" t="s">
        <v>765</v>
      </c>
      <c r="B2497" s="17" t="s">
        <v>766</v>
      </c>
      <c r="C2497" s="18">
        <v>42432</v>
      </c>
      <c r="D2497" s="18">
        <v>42440</v>
      </c>
      <c r="E2497" s="21">
        <v>8</v>
      </c>
      <c r="F2497" s="17" t="s">
        <v>3238</v>
      </c>
      <c r="G2497" s="17" t="s">
        <v>3239</v>
      </c>
      <c r="H2497" s="16">
        <v>14</v>
      </c>
      <c r="I2497" s="17" t="s">
        <v>3237</v>
      </c>
      <c r="J2497" t="str">
        <f t="shared" si="77"/>
        <v>T84.031A, K85.9, I95.9, E87.2, B37.0, E87.1, E11.9, I48.0, D62, T84.051A, R55, Y79.2, E03.9, E78.5</v>
      </c>
      <c r="K2497" s="33" t="str">
        <f t="shared" si="78"/>
        <v/>
      </c>
    </row>
    <row r="2498" spans="1:11" x14ac:dyDescent="0.25">
      <c r="A2498" s="17" t="s">
        <v>765</v>
      </c>
      <c r="B2498" s="17" t="s">
        <v>766</v>
      </c>
      <c r="C2498" s="18">
        <v>42432</v>
      </c>
      <c r="D2498" s="18">
        <v>42440</v>
      </c>
      <c r="E2498" s="21">
        <v>8</v>
      </c>
      <c r="F2498" s="17" t="s">
        <v>3283</v>
      </c>
      <c r="G2498" s="17" t="s">
        <v>467</v>
      </c>
      <c r="H2498" s="16">
        <v>15</v>
      </c>
      <c r="I2498" s="17" t="s">
        <v>3237</v>
      </c>
      <c r="J2498" t="str">
        <f t="shared" si="77"/>
        <v>T84.031A, K85.9, I95.9, E87.2, B37.0, E87.1, E11.9, I48.0, D62, T84.051A, R55, Y79.2, E03.9, E78.5, I25.10</v>
      </c>
      <c r="K2498" s="33" t="str">
        <f t="shared" si="78"/>
        <v/>
      </c>
    </row>
    <row r="2499" spans="1:11" x14ac:dyDescent="0.25">
      <c r="A2499" s="17" t="s">
        <v>765</v>
      </c>
      <c r="B2499" s="17" t="s">
        <v>766</v>
      </c>
      <c r="C2499" s="18">
        <v>42432</v>
      </c>
      <c r="D2499" s="18">
        <v>42440</v>
      </c>
      <c r="E2499" s="21">
        <v>8</v>
      </c>
      <c r="F2499" s="17" t="s">
        <v>594</v>
      </c>
      <c r="G2499" s="17" t="s">
        <v>595</v>
      </c>
      <c r="H2499" s="16">
        <v>16</v>
      </c>
      <c r="I2499" s="17" t="s">
        <v>3237</v>
      </c>
      <c r="J2499" t="str">
        <f t="shared" si="77"/>
        <v>T84.031A, K85.9, I95.9, E87.2, B37.0, E87.1, E11.9, I48.0, D62, T84.051A, R55, Y79.2, E03.9, E78.5, I25.10, I10</v>
      </c>
      <c r="K2499" s="33" t="str">
        <f t="shared" si="78"/>
        <v/>
      </c>
    </row>
    <row r="2500" spans="1:11" x14ac:dyDescent="0.25">
      <c r="A2500" s="17" t="s">
        <v>765</v>
      </c>
      <c r="B2500" s="17" t="s">
        <v>766</v>
      </c>
      <c r="C2500" s="18">
        <v>42432</v>
      </c>
      <c r="D2500" s="18">
        <v>42440</v>
      </c>
      <c r="E2500" s="21">
        <v>8</v>
      </c>
      <c r="F2500" s="17" t="s">
        <v>3251</v>
      </c>
      <c r="G2500" s="17" t="s">
        <v>3252</v>
      </c>
      <c r="H2500" s="16">
        <v>17</v>
      </c>
      <c r="I2500" s="17" t="s">
        <v>3237</v>
      </c>
      <c r="J2500" t="str">
        <f t="shared" si="77"/>
        <v>T84.031A, K85.9, I95.9, E87.2, B37.0, E87.1, E11.9, I48.0, D62, T84.051A, R55, Y79.2, E03.9, E78.5, I25.10, I10, M19.90</v>
      </c>
      <c r="K2500" s="33" t="str">
        <f t="shared" si="78"/>
        <v/>
      </c>
    </row>
    <row r="2501" spans="1:11" x14ac:dyDescent="0.25">
      <c r="A2501" s="17" t="s">
        <v>765</v>
      </c>
      <c r="B2501" s="17" t="s">
        <v>766</v>
      </c>
      <c r="C2501" s="18">
        <v>42432</v>
      </c>
      <c r="D2501" s="18">
        <v>42440</v>
      </c>
      <c r="E2501" s="21">
        <v>8</v>
      </c>
      <c r="F2501" s="17" t="s">
        <v>3661</v>
      </c>
      <c r="G2501" s="17" t="s">
        <v>3662</v>
      </c>
      <c r="H2501" s="16">
        <v>18</v>
      </c>
      <c r="I2501" s="17" t="s">
        <v>3237</v>
      </c>
      <c r="J2501" t="str">
        <f t="shared" si="77"/>
        <v>T84.031A, K85.9, I95.9, E87.2, B37.0, E87.1, E11.9, I48.0, D62, T84.051A, R55, Y79.2, E03.9, E78.5, I25.10, I10, M19.90, I49.1</v>
      </c>
      <c r="K2501" s="33" t="str">
        <f t="shared" si="78"/>
        <v/>
      </c>
    </row>
    <row r="2502" spans="1:11" x14ac:dyDescent="0.25">
      <c r="A2502" s="17" t="s">
        <v>765</v>
      </c>
      <c r="B2502" s="17" t="s">
        <v>766</v>
      </c>
      <c r="C2502" s="18">
        <v>42432</v>
      </c>
      <c r="D2502" s="18">
        <v>42440</v>
      </c>
      <c r="E2502" s="21">
        <v>8</v>
      </c>
      <c r="F2502" s="17" t="s">
        <v>4132</v>
      </c>
      <c r="G2502" s="17" t="s">
        <v>4133</v>
      </c>
      <c r="H2502" s="16">
        <v>19</v>
      </c>
      <c r="I2502" s="17" t="s">
        <v>3237</v>
      </c>
      <c r="J2502" t="str">
        <f t="shared" ref="J2502:J2565" si="79">IF(B2502=B2501,J2501&amp;", "&amp;F2502,F2502)</f>
        <v>T84.031A, K85.9, I95.9, E87.2, B37.0, E87.1, E11.9, I48.0, D62, T84.051A, R55, Y79.2, E03.9, E78.5, I25.10, I10, M19.90, I49.1, I44.0</v>
      </c>
      <c r="K2502" s="33" t="str">
        <f t="shared" si="78"/>
        <v/>
      </c>
    </row>
    <row r="2503" spans="1:11" x14ac:dyDescent="0.25">
      <c r="A2503" s="17" t="s">
        <v>765</v>
      </c>
      <c r="B2503" s="17" t="s">
        <v>766</v>
      </c>
      <c r="C2503" s="18">
        <v>42432</v>
      </c>
      <c r="D2503" s="18">
        <v>42440</v>
      </c>
      <c r="E2503" s="21">
        <v>8</v>
      </c>
      <c r="F2503" s="17" t="s">
        <v>3420</v>
      </c>
      <c r="G2503" s="17" t="s">
        <v>3421</v>
      </c>
      <c r="H2503" s="16">
        <v>20</v>
      </c>
      <c r="I2503" s="17" t="s">
        <v>3237</v>
      </c>
      <c r="J2503" t="str">
        <f t="shared" si="79"/>
        <v>T84.031A, K85.9, I95.9, E87.2, B37.0, E87.1, E11.9, I48.0, D62, T84.051A, R55, Y79.2, E03.9, E78.5, I25.10, I10, M19.90, I49.1, I44.0, I73.9</v>
      </c>
      <c r="K2503" s="33" t="str">
        <f t="shared" si="78"/>
        <v/>
      </c>
    </row>
    <row r="2504" spans="1:11" x14ac:dyDescent="0.25">
      <c r="A2504" s="17" t="s">
        <v>765</v>
      </c>
      <c r="B2504" s="17" t="s">
        <v>766</v>
      </c>
      <c r="C2504" s="18">
        <v>42432</v>
      </c>
      <c r="D2504" s="18">
        <v>42440</v>
      </c>
      <c r="E2504" s="21">
        <v>8</v>
      </c>
      <c r="F2504" s="17" t="s">
        <v>4299</v>
      </c>
      <c r="G2504" s="17" t="s">
        <v>4300</v>
      </c>
      <c r="H2504" s="16">
        <v>21</v>
      </c>
      <c r="I2504" s="17" t="s">
        <v>3237</v>
      </c>
      <c r="J2504" t="str">
        <f t="shared" si="79"/>
        <v>T84.031A, K85.9, I95.9, E87.2, B37.0, E87.1, E11.9, I48.0, D62, T84.051A, R55, Y79.2, E03.9, E78.5, I25.10, I10, M19.90, I49.1, I44.0, I73.9, I70.1</v>
      </c>
      <c r="K2504" s="33" t="str">
        <f t="shared" si="78"/>
        <v/>
      </c>
    </row>
    <row r="2505" spans="1:11" x14ac:dyDescent="0.25">
      <c r="A2505" s="17" t="s">
        <v>765</v>
      </c>
      <c r="B2505" s="17" t="s">
        <v>766</v>
      </c>
      <c r="C2505" s="18">
        <v>42432</v>
      </c>
      <c r="D2505" s="18">
        <v>42440</v>
      </c>
      <c r="E2505" s="21">
        <v>8</v>
      </c>
      <c r="F2505" s="17" t="s">
        <v>3686</v>
      </c>
      <c r="G2505" s="17" t="s">
        <v>3687</v>
      </c>
      <c r="H2505" s="16">
        <v>22</v>
      </c>
      <c r="I2505" s="17" t="s">
        <v>3237</v>
      </c>
      <c r="J2505" t="str">
        <f t="shared" si="79"/>
        <v>T84.031A, K85.9, I95.9, E87.2, B37.0, E87.1, E11.9, I48.0, D62, T84.051A, R55, Y79.2, E03.9, E78.5, I25.10, I10, M19.90, I49.1, I44.0, I73.9, I70.1, I65.23</v>
      </c>
      <c r="K2505" s="33" t="str">
        <f t="shared" si="78"/>
        <v/>
      </c>
    </row>
    <row r="2506" spans="1:11" x14ac:dyDescent="0.25">
      <c r="A2506" s="17" t="s">
        <v>765</v>
      </c>
      <c r="B2506" s="17" t="s">
        <v>766</v>
      </c>
      <c r="C2506" s="18">
        <v>42432</v>
      </c>
      <c r="D2506" s="18">
        <v>42440</v>
      </c>
      <c r="E2506" s="21">
        <v>8</v>
      </c>
      <c r="F2506" s="17" t="s">
        <v>3647</v>
      </c>
      <c r="G2506" s="17" t="s">
        <v>3648</v>
      </c>
      <c r="H2506" s="16">
        <v>23</v>
      </c>
      <c r="I2506" s="17" t="s">
        <v>13</v>
      </c>
      <c r="J2506" t="str">
        <f t="shared" si="79"/>
        <v>T84.031A, K85.9, I95.9, E87.2, B37.0, E87.1, E11.9, I48.0, D62, T84.051A, R55, Y79.2, E03.9, E78.5, I25.10, I10, M19.90, I49.1, I44.0, I73.9, I70.1, I65.23, Z82.49</v>
      </c>
      <c r="K2506" s="33" t="str">
        <f t="shared" si="78"/>
        <v/>
      </c>
    </row>
    <row r="2507" spans="1:11" x14ac:dyDescent="0.25">
      <c r="A2507" s="17" t="s">
        <v>765</v>
      </c>
      <c r="B2507" s="17" t="s">
        <v>766</v>
      </c>
      <c r="C2507" s="18">
        <v>42432</v>
      </c>
      <c r="D2507" s="18">
        <v>42440</v>
      </c>
      <c r="E2507" s="21">
        <v>8</v>
      </c>
      <c r="F2507" s="17" t="s">
        <v>3826</v>
      </c>
      <c r="G2507" s="17" t="s">
        <v>3827</v>
      </c>
      <c r="H2507" s="16">
        <v>24</v>
      </c>
      <c r="I2507" s="17" t="s">
        <v>3237</v>
      </c>
      <c r="J2507" t="str">
        <f t="shared" si="79"/>
        <v>T84.031A, K85.9, I95.9, E87.2, B37.0, E87.1, E11.9, I48.0, D62, T84.051A, R55, Y79.2, E03.9, E78.5, I25.10, I10, M19.90, I49.1, I44.0, I73.9, I70.1, I65.23, Z82.49, K21.0</v>
      </c>
      <c r="K2507" s="33" t="str">
        <f t="shared" si="78"/>
        <v/>
      </c>
    </row>
    <row r="2508" spans="1:11" x14ac:dyDescent="0.25">
      <c r="A2508" s="17" t="s">
        <v>765</v>
      </c>
      <c r="B2508" s="17" t="s">
        <v>766</v>
      </c>
      <c r="C2508" s="18">
        <v>42432</v>
      </c>
      <c r="D2508" s="18">
        <v>42440</v>
      </c>
      <c r="E2508" s="21">
        <v>8</v>
      </c>
      <c r="F2508" s="17" t="s">
        <v>4305</v>
      </c>
      <c r="G2508" s="17" t="s">
        <v>4306</v>
      </c>
      <c r="H2508" s="16">
        <v>25</v>
      </c>
      <c r="I2508" s="17" t="s">
        <v>3237</v>
      </c>
      <c r="J2508" t="str">
        <f t="shared" si="79"/>
        <v>T84.031A, K85.9, I95.9, E87.2, B37.0, E87.1, E11.9, I48.0, D62, T84.051A, R55, Y79.2, E03.9, E78.5, I25.10, I10, M19.90, I49.1, I44.0, I73.9, I70.1, I65.23, Z82.49, K21.0, Z96.643</v>
      </c>
      <c r="K2508" s="33" t="str">
        <f t="shared" si="78"/>
        <v>Last</v>
      </c>
    </row>
    <row r="2509" spans="1:11" x14ac:dyDescent="0.25">
      <c r="A2509" s="17" t="s">
        <v>771</v>
      </c>
      <c r="B2509" s="17" t="s">
        <v>772</v>
      </c>
      <c r="C2509" s="18">
        <v>42350</v>
      </c>
      <c r="D2509" s="18">
        <v>42354</v>
      </c>
      <c r="E2509" s="21">
        <v>4</v>
      </c>
      <c r="F2509" s="17" t="s">
        <v>773</v>
      </c>
      <c r="G2509" s="17" t="s">
        <v>774</v>
      </c>
      <c r="H2509" s="16">
        <v>1</v>
      </c>
      <c r="I2509" s="17" t="s">
        <v>3237</v>
      </c>
      <c r="J2509" t="str">
        <f t="shared" si="79"/>
        <v>K55.0</v>
      </c>
      <c r="K2509" s="33" t="str">
        <f t="shared" si="78"/>
        <v/>
      </c>
    </row>
    <row r="2510" spans="1:11" x14ac:dyDescent="0.25">
      <c r="A2510" s="17" t="s">
        <v>771</v>
      </c>
      <c r="B2510" s="17" t="s">
        <v>772</v>
      </c>
      <c r="C2510" s="18">
        <v>42350</v>
      </c>
      <c r="D2510" s="18">
        <v>42354</v>
      </c>
      <c r="E2510" s="21">
        <v>4</v>
      </c>
      <c r="F2510" s="17" t="s">
        <v>4307</v>
      </c>
      <c r="G2510" s="17" t="s">
        <v>4308</v>
      </c>
      <c r="H2510" s="16">
        <v>2</v>
      </c>
      <c r="I2510" s="17" t="s">
        <v>3237</v>
      </c>
      <c r="J2510" t="str">
        <f t="shared" si="79"/>
        <v>K55.0, B39.9</v>
      </c>
      <c r="K2510" s="33" t="str">
        <f t="shared" si="78"/>
        <v/>
      </c>
    </row>
    <row r="2511" spans="1:11" x14ac:dyDescent="0.25">
      <c r="A2511" s="17" t="s">
        <v>771</v>
      </c>
      <c r="B2511" s="17" t="s">
        <v>772</v>
      </c>
      <c r="C2511" s="18">
        <v>42350</v>
      </c>
      <c r="D2511" s="18">
        <v>42354</v>
      </c>
      <c r="E2511" s="21">
        <v>4</v>
      </c>
      <c r="F2511" s="17" t="s">
        <v>1842</v>
      </c>
      <c r="G2511" s="17" t="s">
        <v>1843</v>
      </c>
      <c r="H2511" s="16">
        <v>3</v>
      </c>
      <c r="I2511" s="17" t="s">
        <v>3237</v>
      </c>
      <c r="J2511" t="str">
        <f t="shared" si="79"/>
        <v>K55.0, B39.9, J44.9</v>
      </c>
      <c r="K2511" s="33" t="str">
        <f t="shared" si="78"/>
        <v/>
      </c>
    </row>
    <row r="2512" spans="1:11" x14ac:dyDescent="0.25">
      <c r="A2512" s="17" t="s">
        <v>771</v>
      </c>
      <c r="B2512" s="17" t="s">
        <v>772</v>
      </c>
      <c r="C2512" s="18">
        <v>42350</v>
      </c>
      <c r="D2512" s="18">
        <v>42354</v>
      </c>
      <c r="E2512" s="21">
        <v>4</v>
      </c>
      <c r="F2512" s="17" t="s">
        <v>3356</v>
      </c>
      <c r="G2512" s="17" t="s">
        <v>3357</v>
      </c>
      <c r="H2512" s="16">
        <v>4</v>
      </c>
      <c r="I2512" s="17" t="s">
        <v>13</v>
      </c>
      <c r="J2512" t="str">
        <f t="shared" si="79"/>
        <v>K55.0, B39.9, J44.9, Z87.01</v>
      </c>
      <c r="K2512" s="33" t="str">
        <f t="shared" si="78"/>
        <v/>
      </c>
    </row>
    <row r="2513" spans="1:11" x14ac:dyDescent="0.25">
      <c r="A2513" s="17" t="s">
        <v>771</v>
      </c>
      <c r="B2513" s="17" t="s">
        <v>772</v>
      </c>
      <c r="C2513" s="18">
        <v>42350</v>
      </c>
      <c r="D2513" s="18">
        <v>42354</v>
      </c>
      <c r="E2513" s="21">
        <v>4</v>
      </c>
      <c r="F2513" s="17" t="s">
        <v>4309</v>
      </c>
      <c r="G2513" s="17" t="s">
        <v>4310</v>
      </c>
      <c r="H2513" s="16">
        <v>5</v>
      </c>
      <c r="I2513" s="17" t="s">
        <v>3237</v>
      </c>
      <c r="J2513" t="str">
        <f t="shared" si="79"/>
        <v>K55.0, B39.9, J44.9, Z87.01, J47.9</v>
      </c>
      <c r="K2513" s="33" t="str">
        <f t="shared" si="78"/>
        <v/>
      </c>
    </row>
    <row r="2514" spans="1:11" x14ac:dyDescent="0.25">
      <c r="A2514" s="17" t="s">
        <v>771</v>
      </c>
      <c r="B2514" s="17" t="s">
        <v>772</v>
      </c>
      <c r="C2514" s="18">
        <v>42350</v>
      </c>
      <c r="D2514" s="18">
        <v>42354</v>
      </c>
      <c r="E2514" s="21">
        <v>4</v>
      </c>
      <c r="F2514" s="17" t="s">
        <v>1195</v>
      </c>
      <c r="G2514" s="17" t="s">
        <v>1196</v>
      </c>
      <c r="H2514" s="16">
        <v>6</v>
      </c>
      <c r="I2514" s="17" t="s">
        <v>3237</v>
      </c>
      <c r="J2514" t="str">
        <f t="shared" si="79"/>
        <v>K55.0, B39.9, J44.9, Z87.01, J47.9, D64.9</v>
      </c>
      <c r="K2514" s="33" t="str">
        <f t="shared" si="78"/>
        <v/>
      </c>
    </row>
    <row r="2515" spans="1:11" x14ac:dyDescent="0.25">
      <c r="A2515" s="17" t="s">
        <v>771</v>
      </c>
      <c r="B2515" s="17" t="s">
        <v>772</v>
      </c>
      <c r="C2515" s="18">
        <v>42350</v>
      </c>
      <c r="D2515" s="18">
        <v>42354</v>
      </c>
      <c r="E2515" s="21">
        <v>4</v>
      </c>
      <c r="F2515" s="17" t="s">
        <v>594</v>
      </c>
      <c r="G2515" s="17" t="s">
        <v>595</v>
      </c>
      <c r="H2515" s="16">
        <v>7</v>
      </c>
      <c r="I2515" s="17" t="s">
        <v>3237</v>
      </c>
      <c r="J2515" t="str">
        <f t="shared" si="79"/>
        <v>K55.0, B39.9, J44.9, Z87.01, J47.9, D64.9, I10</v>
      </c>
      <c r="K2515" s="33" t="str">
        <f t="shared" si="78"/>
        <v/>
      </c>
    </row>
    <row r="2516" spans="1:11" x14ac:dyDescent="0.25">
      <c r="A2516" s="17" t="s">
        <v>771</v>
      </c>
      <c r="B2516" s="17" t="s">
        <v>772</v>
      </c>
      <c r="C2516" s="18">
        <v>42350</v>
      </c>
      <c r="D2516" s="18">
        <v>42354</v>
      </c>
      <c r="E2516" s="21">
        <v>4</v>
      </c>
      <c r="F2516" s="17" t="s">
        <v>286</v>
      </c>
      <c r="G2516" s="17" t="s">
        <v>287</v>
      </c>
      <c r="H2516" s="16">
        <v>8</v>
      </c>
      <c r="I2516" s="17" t="s">
        <v>3237</v>
      </c>
      <c r="J2516" t="str">
        <f t="shared" si="79"/>
        <v>K55.0, B39.9, J44.9, Z87.01, J47.9, D64.9, I10, K21.9</v>
      </c>
      <c r="K2516" s="33" t="str">
        <f t="shared" si="78"/>
        <v/>
      </c>
    </row>
    <row r="2517" spans="1:11" x14ac:dyDescent="0.25">
      <c r="A2517" s="17" t="s">
        <v>771</v>
      </c>
      <c r="B2517" s="17" t="s">
        <v>772</v>
      </c>
      <c r="C2517" s="18">
        <v>42350</v>
      </c>
      <c r="D2517" s="18">
        <v>42354</v>
      </c>
      <c r="E2517" s="21">
        <v>4</v>
      </c>
      <c r="F2517" s="17" t="s">
        <v>3388</v>
      </c>
      <c r="G2517" s="17" t="s">
        <v>3389</v>
      </c>
      <c r="H2517" s="16">
        <v>9</v>
      </c>
      <c r="I2517" s="17" t="s">
        <v>3237</v>
      </c>
      <c r="J2517" t="str">
        <f t="shared" si="79"/>
        <v>K55.0, B39.9, J44.9, Z87.01, J47.9, D64.9, I10, K21.9, F41.9</v>
      </c>
      <c r="K2517" s="33" t="str">
        <f t="shared" si="78"/>
        <v/>
      </c>
    </row>
    <row r="2518" spans="1:11" x14ac:dyDescent="0.25">
      <c r="A2518" s="17" t="s">
        <v>771</v>
      </c>
      <c r="B2518" s="17" t="s">
        <v>772</v>
      </c>
      <c r="C2518" s="18">
        <v>42350</v>
      </c>
      <c r="D2518" s="18">
        <v>42354</v>
      </c>
      <c r="E2518" s="21">
        <v>4</v>
      </c>
      <c r="F2518" s="17" t="s">
        <v>3283</v>
      </c>
      <c r="G2518" s="17" t="s">
        <v>467</v>
      </c>
      <c r="H2518" s="16">
        <v>10</v>
      </c>
      <c r="I2518" s="17" t="s">
        <v>3237</v>
      </c>
      <c r="J2518" t="str">
        <f t="shared" si="79"/>
        <v>K55.0, B39.9, J44.9, Z87.01, J47.9, D64.9, I10, K21.9, F41.9, I25.10</v>
      </c>
      <c r="K2518" s="33" t="str">
        <f t="shared" ref="K2518:K2581" si="80">IF(B2518&lt;&gt;B2519,"Last","")</f>
        <v/>
      </c>
    </row>
    <row r="2519" spans="1:11" x14ac:dyDescent="0.25">
      <c r="A2519" s="17" t="s">
        <v>771</v>
      </c>
      <c r="B2519" s="17" t="s">
        <v>772</v>
      </c>
      <c r="C2519" s="18">
        <v>42350</v>
      </c>
      <c r="D2519" s="18">
        <v>42354</v>
      </c>
      <c r="E2519" s="21">
        <v>4</v>
      </c>
      <c r="F2519" s="17" t="s">
        <v>3250</v>
      </c>
      <c r="G2519" s="17" t="s">
        <v>1733</v>
      </c>
      <c r="H2519" s="16">
        <v>11</v>
      </c>
      <c r="I2519" s="17" t="s">
        <v>3237</v>
      </c>
      <c r="J2519" t="str">
        <f t="shared" si="79"/>
        <v>K55.0, B39.9, J44.9, Z87.01, J47.9, D64.9, I10, K21.9, F41.9, I25.10, K57.90</v>
      </c>
      <c r="K2519" s="33" t="str">
        <f t="shared" si="80"/>
        <v/>
      </c>
    </row>
    <row r="2520" spans="1:11" x14ac:dyDescent="0.25">
      <c r="A2520" s="17" t="s">
        <v>771</v>
      </c>
      <c r="B2520" s="17" t="s">
        <v>772</v>
      </c>
      <c r="C2520" s="18">
        <v>42350</v>
      </c>
      <c r="D2520" s="18">
        <v>42354</v>
      </c>
      <c r="E2520" s="21">
        <v>4</v>
      </c>
      <c r="F2520" s="17" t="s">
        <v>3248</v>
      </c>
      <c r="G2520" s="17" t="s">
        <v>3249</v>
      </c>
      <c r="H2520" s="16">
        <v>12</v>
      </c>
      <c r="I2520" s="17" t="s">
        <v>3237</v>
      </c>
      <c r="J2520" t="str">
        <f t="shared" si="79"/>
        <v>K55.0, B39.9, J44.9, Z87.01, J47.9, D64.9, I10, K21.9, F41.9, I25.10, K57.90, K44.9</v>
      </c>
      <c r="K2520" s="33" t="str">
        <f t="shared" si="80"/>
        <v>Last</v>
      </c>
    </row>
    <row r="2521" spans="1:11" x14ac:dyDescent="0.25">
      <c r="A2521" s="17" t="s">
        <v>784</v>
      </c>
      <c r="B2521" s="17" t="s">
        <v>785</v>
      </c>
      <c r="C2521" s="18">
        <v>42347</v>
      </c>
      <c r="D2521" s="18">
        <v>42353</v>
      </c>
      <c r="E2521" s="21">
        <v>6</v>
      </c>
      <c r="F2521" s="17" t="s">
        <v>90</v>
      </c>
      <c r="G2521" s="17" t="s">
        <v>91</v>
      </c>
      <c r="H2521" s="16">
        <v>1</v>
      </c>
      <c r="I2521" s="17" t="s">
        <v>3237</v>
      </c>
      <c r="J2521" t="str">
        <f t="shared" si="79"/>
        <v>I63.9</v>
      </c>
      <c r="K2521" s="33" t="str">
        <f t="shared" si="80"/>
        <v/>
      </c>
    </row>
    <row r="2522" spans="1:11" x14ac:dyDescent="0.25">
      <c r="A2522" s="17" t="s">
        <v>784</v>
      </c>
      <c r="B2522" s="17" t="s">
        <v>785</v>
      </c>
      <c r="C2522" s="18">
        <v>42347</v>
      </c>
      <c r="D2522" s="18">
        <v>42353</v>
      </c>
      <c r="E2522" s="21">
        <v>6</v>
      </c>
      <c r="F2522" s="17" t="s">
        <v>179</v>
      </c>
      <c r="G2522" s="17" t="s">
        <v>180</v>
      </c>
      <c r="H2522" s="16">
        <v>2</v>
      </c>
      <c r="I2522" s="17" t="s">
        <v>3237</v>
      </c>
      <c r="J2522" t="str">
        <f t="shared" si="79"/>
        <v>I63.9, G92</v>
      </c>
      <c r="K2522" s="33" t="str">
        <f t="shared" si="80"/>
        <v/>
      </c>
    </row>
    <row r="2523" spans="1:11" x14ac:dyDescent="0.25">
      <c r="A2523" s="17" t="s">
        <v>784</v>
      </c>
      <c r="B2523" s="17" t="s">
        <v>785</v>
      </c>
      <c r="C2523" s="18">
        <v>42347</v>
      </c>
      <c r="D2523" s="18">
        <v>42353</v>
      </c>
      <c r="E2523" s="21">
        <v>6</v>
      </c>
      <c r="F2523" s="17" t="s">
        <v>38</v>
      </c>
      <c r="G2523" s="17" t="s">
        <v>39</v>
      </c>
      <c r="H2523" s="16">
        <v>3</v>
      </c>
      <c r="I2523" s="17" t="s">
        <v>3237</v>
      </c>
      <c r="J2523" t="str">
        <f t="shared" si="79"/>
        <v>I63.9, G92, N17.9</v>
      </c>
      <c r="K2523" s="33" t="str">
        <f t="shared" si="80"/>
        <v/>
      </c>
    </row>
    <row r="2524" spans="1:11" x14ac:dyDescent="0.25">
      <c r="A2524" s="17" t="s">
        <v>784</v>
      </c>
      <c r="B2524" s="17" t="s">
        <v>785</v>
      </c>
      <c r="C2524" s="18">
        <v>42347</v>
      </c>
      <c r="D2524" s="18">
        <v>42353</v>
      </c>
      <c r="E2524" s="21">
        <v>6</v>
      </c>
      <c r="F2524" s="17" t="s">
        <v>3494</v>
      </c>
      <c r="G2524" s="17" t="s">
        <v>3495</v>
      </c>
      <c r="H2524" s="16">
        <v>4</v>
      </c>
      <c r="I2524" s="17" t="s">
        <v>3237</v>
      </c>
      <c r="J2524" t="str">
        <f t="shared" si="79"/>
        <v>I63.9, G92, N17.9, N13.30</v>
      </c>
      <c r="K2524" s="33" t="str">
        <f t="shared" si="80"/>
        <v/>
      </c>
    </row>
    <row r="2525" spans="1:11" x14ac:dyDescent="0.25">
      <c r="A2525" s="17" t="s">
        <v>784</v>
      </c>
      <c r="B2525" s="17" t="s">
        <v>785</v>
      </c>
      <c r="C2525" s="18">
        <v>42347</v>
      </c>
      <c r="D2525" s="18">
        <v>42353</v>
      </c>
      <c r="E2525" s="21">
        <v>6</v>
      </c>
      <c r="F2525" s="17" t="s">
        <v>196</v>
      </c>
      <c r="G2525" s="17" t="s">
        <v>197</v>
      </c>
      <c r="H2525" s="16">
        <v>5</v>
      </c>
      <c r="I2525" s="17" t="s">
        <v>3237</v>
      </c>
      <c r="J2525" t="str">
        <f t="shared" si="79"/>
        <v>I63.9, G92, N17.9, N13.30, E87.1</v>
      </c>
      <c r="K2525" s="33" t="str">
        <f t="shared" si="80"/>
        <v/>
      </c>
    </row>
    <row r="2526" spans="1:11" x14ac:dyDescent="0.25">
      <c r="A2526" s="17" t="s">
        <v>784</v>
      </c>
      <c r="B2526" s="17" t="s">
        <v>785</v>
      </c>
      <c r="C2526" s="18">
        <v>42347</v>
      </c>
      <c r="D2526" s="18">
        <v>42353</v>
      </c>
      <c r="E2526" s="21">
        <v>6</v>
      </c>
      <c r="F2526" s="17" t="s">
        <v>1474</v>
      </c>
      <c r="G2526" s="17" t="s">
        <v>1475</v>
      </c>
      <c r="H2526" s="16">
        <v>6</v>
      </c>
      <c r="I2526" s="17" t="s">
        <v>3237</v>
      </c>
      <c r="J2526" t="str">
        <f t="shared" si="79"/>
        <v>I63.9, G92, N17.9, N13.30, E87.1, E11.65</v>
      </c>
      <c r="K2526" s="33" t="str">
        <f t="shared" si="80"/>
        <v/>
      </c>
    </row>
    <row r="2527" spans="1:11" x14ac:dyDescent="0.25">
      <c r="A2527" s="17" t="s">
        <v>784</v>
      </c>
      <c r="B2527" s="17" t="s">
        <v>785</v>
      </c>
      <c r="C2527" s="18">
        <v>42347</v>
      </c>
      <c r="D2527" s="18">
        <v>42353</v>
      </c>
      <c r="E2527" s="21">
        <v>6</v>
      </c>
      <c r="F2527" s="17" t="s">
        <v>3325</v>
      </c>
      <c r="G2527" s="17" t="s">
        <v>3326</v>
      </c>
      <c r="H2527" s="16">
        <v>7</v>
      </c>
      <c r="I2527" s="17" t="s">
        <v>3237</v>
      </c>
      <c r="J2527" t="str">
        <f t="shared" si="79"/>
        <v>I63.9, G92, N17.9, N13.30, E87.1, E11.65, N40.0</v>
      </c>
      <c r="K2527" s="33" t="str">
        <f t="shared" si="80"/>
        <v/>
      </c>
    </row>
    <row r="2528" spans="1:11" x14ac:dyDescent="0.25">
      <c r="A2528" s="17" t="s">
        <v>784</v>
      </c>
      <c r="B2528" s="17" t="s">
        <v>785</v>
      </c>
      <c r="C2528" s="18">
        <v>42347</v>
      </c>
      <c r="D2528" s="18">
        <v>42353</v>
      </c>
      <c r="E2528" s="21">
        <v>6</v>
      </c>
      <c r="F2528" s="17" t="s">
        <v>3340</v>
      </c>
      <c r="G2528" s="17" t="s">
        <v>3341</v>
      </c>
      <c r="H2528" s="16">
        <v>8</v>
      </c>
      <c r="I2528" s="17" t="s">
        <v>3237</v>
      </c>
      <c r="J2528" t="str">
        <f t="shared" si="79"/>
        <v>I63.9, G92, N17.9, N13.30, E87.1, E11.65, N40.0, N18.9</v>
      </c>
      <c r="K2528" s="33" t="str">
        <f t="shared" si="80"/>
        <v/>
      </c>
    </row>
    <row r="2529" spans="1:11" x14ac:dyDescent="0.25">
      <c r="A2529" s="17" t="s">
        <v>784</v>
      </c>
      <c r="B2529" s="17" t="s">
        <v>785</v>
      </c>
      <c r="C2529" s="18">
        <v>42347</v>
      </c>
      <c r="D2529" s="18">
        <v>42353</v>
      </c>
      <c r="E2529" s="21">
        <v>6</v>
      </c>
      <c r="F2529" s="17" t="s">
        <v>216</v>
      </c>
      <c r="G2529" s="17" t="s">
        <v>217</v>
      </c>
      <c r="H2529" s="16">
        <v>9</v>
      </c>
      <c r="I2529" s="17" t="s">
        <v>3237</v>
      </c>
      <c r="J2529" t="str">
        <f t="shared" si="79"/>
        <v>I63.9, G92, N17.9, N13.30, E87.1, E11.65, N40.0, N18.9, I12.9</v>
      </c>
      <c r="K2529" s="33" t="str">
        <f t="shared" si="80"/>
        <v/>
      </c>
    </row>
    <row r="2530" spans="1:11" x14ac:dyDescent="0.25">
      <c r="A2530" s="17" t="s">
        <v>784</v>
      </c>
      <c r="B2530" s="17" t="s">
        <v>785</v>
      </c>
      <c r="C2530" s="18">
        <v>42347</v>
      </c>
      <c r="D2530" s="18">
        <v>42353</v>
      </c>
      <c r="E2530" s="21">
        <v>6</v>
      </c>
      <c r="F2530" s="17" t="s">
        <v>4030</v>
      </c>
      <c r="G2530" s="17" t="s">
        <v>4031</v>
      </c>
      <c r="H2530" s="16">
        <v>10</v>
      </c>
      <c r="I2530" s="17" t="s">
        <v>3237</v>
      </c>
      <c r="J2530" t="str">
        <f t="shared" si="79"/>
        <v>I63.9, G92, N17.9, N13.30, E87.1, E11.65, N40.0, N18.9, I12.9, E78.1</v>
      </c>
      <c r="K2530" s="33" t="str">
        <f t="shared" si="80"/>
        <v/>
      </c>
    </row>
    <row r="2531" spans="1:11" x14ac:dyDescent="0.25">
      <c r="A2531" s="17" t="s">
        <v>784</v>
      </c>
      <c r="B2531" s="17" t="s">
        <v>785</v>
      </c>
      <c r="C2531" s="18">
        <v>42347</v>
      </c>
      <c r="D2531" s="18">
        <v>42353</v>
      </c>
      <c r="E2531" s="21">
        <v>6</v>
      </c>
      <c r="F2531" s="17" t="s">
        <v>3344</v>
      </c>
      <c r="G2531" s="17" t="s">
        <v>3345</v>
      </c>
      <c r="H2531" s="16">
        <v>11</v>
      </c>
      <c r="I2531" s="17" t="s">
        <v>13</v>
      </c>
      <c r="J2531" t="str">
        <f t="shared" si="79"/>
        <v>I63.9, G92, N17.9, N13.30, E87.1, E11.65, N40.0, N18.9, I12.9, E78.1, Z79.4</v>
      </c>
      <c r="K2531" s="33" t="str">
        <f t="shared" si="80"/>
        <v/>
      </c>
    </row>
    <row r="2532" spans="1:11" x14ac:dyDescent="0.25">
      <c r="A2532" s="17" t="s">
        <v>784</v>
      </c>
      <c r="B2532" s="17" t="s">
        <v>785</v>
      </c>
      <c r="C2532" s="18">
        <v>42347</v>
      </c>
      <c r="D2532" s="18">
        <v>42353</v>
      </c>
      <c r="E2532" s="21">
        <v>6</v>
      </c>
      <c r="F2532" s="17" t="s">
        <v>3261</v>
      </c>
      <c r="G2532" s="17" t="s">
        <v>3262</v>
      </c>
      <c r="H2532" s="16">
        <v>12</v>
      </c>
      <c r="I2532" s="17" t="s">
        <v>3237</v>
      </c>
      <c r="J2532" t="str">
        <f t="shared" si="79"/>
        <v>I63.9, G92, N17.9, N13.30, E87.1, E11.65, N40.0, N18.9, I12.9, E78.1, Z79.4, Z66</v>
      </c>
      <c r="K2532" s="33" t="str">
        <f t="shared" si="80"/>
        <v/>
      </c>
    </row>
    <row r="2533" spans="1:11" x14ac:dyDescent="0.25">
      <c r="A2533" s="17" t="s">
        <v>784</v>
      </c>
      <c r="B2533" s="17" t="s">
        <v>785</v>
      </c>
      <c r="C2533" s="18">
        <v>42347</v>
      </c>
      <c r="D2533" s="18">
        <v>42353</v>
      </c>
      <c r="E2533" s="21">
        <v>6</v>
      </c>
      <c r="F2533" s="17" t="s">
        <v>1311</v>
      </c>
      <c r="G2533" s="17" t="s">
        <v>1312</v>
      </c>
      <c r="H2533" s="16">
        <v>13</v>
      </c>
      <c r="I2533" s="17" t="s">
        <v>3237</v>
      </c>
      <c r="J2533" t="str">
        <f t="shared" si="79"/>
        <v>I63.9, G92, N17.9, N13.30, E87.1, E11.65, N40.0, N18.9, I12.9, E78.1, Z79.4, Z66, F03.90</v>
      </c>
      <c r="K2533" s="33" t="str">
        <f t="shared" si="80"/>
        <v/>
      </c>
    </row>
    <row r="2534" spans="1:11" x14ac:dyDescent="0.25">
      <c r="A2534" s="17" t="s">
        <v>784</v>
      </c>
      <c r="B2534" s="17" t="s">
        <v>785</v>
      </c>
      <c r="C2534" s="18">
        <v>42347</v>
      </c>
      <c r="D2534" s="18">
        <v>42353</v>
      </c>
      <c r="E2534" s="21">
        <v>6</v>
      </c>
      <c r="F2534" s="17" t="s">
        <v>3283</v>
      </c>
      <c r="G2534" s="17" t="s">
        <v>467</v>
      </c>
      <c r="H2534" s="16">
        <v>14</v>
      </c>
      <c r="I2534" s="17" t="s">
        <v>3237</v>
      </c>
      <c r="J2534" t="str">
        <f t="shared" si="79"/>
        <v>I63.9, G92, N17.9, N13.30, E87.1, E11.65, N40.0, N18.9, I12.9, E78.1, Z79.4, Z66, F03.90, I25.10</v>
      </c>
      <c r="K2534" s="33" t="str">
        <f t="shared" si="80"/>
        <v/>
      </c>
    </row>
    <row r="2535" spans="1:11" ht="30" x14ac:dyDescent="0.25">
      <c r="A2535" s="17" t="s">
        <v>784</v>
      </c>
      <c r="B2535" s="17" t="s">
        <v>785</v>
      </c>
      <c r="C2535" s="18">
        <v>42347</v>
      </c>
      <c r="D2535" s="18">
        <v>42353</v>
      </c>
      <c r="E2535" s="21">
        <v>6</v>
      </c>
      <c r="F2535" s="17" t="s">
        <v>4311</v>
      </c>
      <c r="G2535" s="17" t="s">
        <v>4312</v>
      </c>
      <c r="H2535" s="16">
        <v>15</v>
      </c>
      <c r="I2535" s="17" t="s">
        <v>13</v>
      </c>
      <c r="J2535" t="str">
        <f t="shared" si="79"/>
        <v>I63.9, G92, N17.9, N13.30, E87.1, E11.65, N40.0, N18.9, I12.9, E78.1, Z79.4, Z66, F03.90, I25.10, V49.9XXD</v>
      </c>
      <c r="K2535" s="33" t="str">
        <f t="shared" si="80"/>
        <v/>
      </c>
    </row>
    <row r="2536" spans="1:11" x14ac:dyDescent="0.25">
      <c r="A2536" s="17" t="s">
        <v>784</v>
      </c>
      <c r="B2536" s="17" t="s">
        <v>785</v>
      </c>
      <c r="C2536" s="18">
        <v>42347</v>
      </c>
      <c r="D2536" s="18">
        <v>42353</v>
      </c>
      <c r="E2536" s="21">
        <v>6</v>
      </c>
      <c r="F2536" s="17" t="s">
        <v>1301</v>
      </c>
      <c r="G2536" s="17" t="s">
        <v>1302</v>
      </c>
      <c r="H2536" s="16">
        <v>16</v>
      </c>
      <c r="I2536" s="17" t="s">
        <v>3237</v>
      </c>
      <c r="J2536" t="str">
        <f t="shared" si="79"/>
        <v>I63.9, G92, N17.9, N13.30, E87.1, E11.65, N40.0, N18.9, I12.9, E78.1, Z79.4, Z66, F03.90, I25.10, V49.9XXD, R56.9</v>
      </c>
      <c r="K2536" s="33" t="str">
        <f t="shared" si="80"/>
        <v>Last</v>
      </c>
    </row>
    <row r="2537" spans="1:11" x14ac:dyDescent="0.25">
      <c r="A2537" s="17" t="s">
        <v>786</v>
      </c>
      <c r="B2537" s="17" t="s">
        <v>787</v>
      </c>
      <c r="C2537" s="18">
        <v>42359</v>
      </c>
      <c r="D2537" s="18">
        <v>42368</v>
      </c>
      <c r="E2537" s="21">
        <v>9</v>
      </c>
      <c r="F2537" s="17" t="s">
        <v>271</v>
      </c>
      <c r="G2537" s="17" t="s">
        <v>272</v>
      </c>
      <c r="H2537" s="16">
        <v>1</v>
      </c>
      <c r="I2537" s="17" t="s">
        <v>3237</v>
      </c>
      <c r="J2537" t="str">
        <f t="shared" si="79"/>
        <v>G40.209</v>
      </c>
      <c r="K2537" s="33" t="str">
        <f t="shared" si="80"/>
        <v/>
      </c>
    </row>
    <row r="2538" spans="1:11" x14ac:dyDescent="0.25">
      <c r="A2538" s="17" t="s">
        <v>786</v>
      </c>
      <c r="B2538" s="17" t="s">
        <v>787</v>
      </c>
      <c r="C2538" s="18">
        <v>42359</v>
      </c>
      <c r="D2538" s="18">
        <v>42368</v>
      </c>
      <c r="E2538" s="21">
        <v>9</v>
      </c>
      <c r="F2538" s="17" t="s">
        <v>179</v>
      </c>
      <c r="G2538" s="17" t="s">
        <v>180</v>
      </c>
      <c r="H2538" s="16">
        <v>2</v>
      </c>
      <c r="I2538" s="17" t="s">
        <v>3237</v>
      </c>
      <c r="J2538" t="str">
        <f t="shared" si="79"/>
        <v>G40.209, G92</v>
      </c>
      <c r="K2538" s="33" t="str">
        <f t="shared" si="80"/>
        <v/>
      </c>
    </row>
    <row r="2539" spans="1:11" x14ac:dyDescent="0.25">
      <c r="A2539" s="17" t="s">
        <v>786</v>
      </c>
      <c r="B2539" s="17" t="s">
        <v>787</v>
      </c>
      <c r="C2539" s="18">
        <v>42359</v>
      </c>
      <c r="D2539" s="18">
        <v>42368</v>
      </c>
      <c r="E2539" s="21">
        <v>9</v>
      </c>
      <c r="F2539" s="17" t="s">
        <v>1879</v>
      </c>
      <c r="G2539" s="17" t="s">
        <v>1880</v>
      </c>
      <c r="H2539" s="16">
        <v>3</v>
      </c>
      <c r="I2539" s="17" t="s">
        <v>3331</v>
      </c>
      <c r="J2539" t="str">
        <f t="shared" si="79"/>
        <v>G40.209, G92, I47.2</v>
      </c>
      <c r="K2539" s="33" t="str">
        <f t="shared" si="80"/>
        <v/>
      </c>
    </row>
    <row r="2540" spans="1:11" x14ac:dyDescent="0.25">
      <c r="A2540" s="17" t="s">
        <v>786</v>
      </c>
      <c r="B2540" s="17" t="s">
        <v>787</v>
      </c>
      <c r="C2540" s="18">
        <v>42359</v>
      </c>
      <c r="D2540" s="18">
        <v>42368</v>
      </c>
      <c r="E2540" s="21">
        <v>9</v>
      </c>
      <c r="F2540" s="17" t="s">
        <v>4313</v>
      </c>
      <c r="G2540" s="17" t="s">
        <v>4314</v>
      </c>
      <c r="H2540" s="16">
        <v>4</v>
      </c>
      <c r="I2540" s="17" t="s">
        <v>3237</v>
      </c>
      <c r="J2540" t="str">
        <f t="shared" si="79"/>
        <v>G40.209, G92, I47.2, F10.99</v>
      </c>
      <c r="K2540" s="33" t="str">
        <f t="shared" si="80"/>
        <v/>
      </c>
    </row>
    <row r="2541" spans="1:11" x14ac:dyDescent="0.25">
      <c r="A2541" s="17" t="s">
        <v>786</v>
      </c>
      <c r="B2541" s="17" t="s">
        <v>787</v>
      </c>
      <c r="C2541" s="18">
        <v>42359</v>
      </c>
      <c r="D2541" s="18">
        <v>42368</v>
      </c>
      <c r="E2541" s="21">
        <v>9</v>
      </c>
      <c r="F2541" s="17" t="s">
        <v>196</v>
      </c>
      <c r="G2541" s="17" t="s">
        <v>197</v>
      </c>
      <c r="H2541" s="16">
        <v>5</v>
      </c>
      <c r="I2541" s="17" t="s">
        <v>3237</v>
      </c>
      <c r="J2541" t="str">
        <f t="shared" si="79"/>
        <v>G40.209, G92, I47.2, F10.99, E87.1</v>
      </c>
      <c r="K2541" s="33" t="str">
        <f t="shared" si="80"/>
        <v/>
      </c>
    </row>
    <row r="2542" spans="1:11" x14ac:dyDescent="0.25">
      <c r="A2542" s="17" t="s">
        <v>786</v>
      </c>
      <c r="B2542" s="17" t="s">
        <v>787</v>
      </c>
      <c r="C2542" s="18">
        <v>42359</v>
      </c>
      <c r="D2542" s="18">
        <v>42368</v>
      </c>
      <c r="E2542" s="21">
        <v>9</v>
      </c>
      <c r="F2542" s="17" t="s">
        <v>4248</v>
      </c>
      <c r="G2542" s="17" t="s">
        <v>3274</v>
      </c>
      <c r="H2542" s="16">
        <v>6</v>
      </c>
      <c r="I2542" s="17" t="s">
        <v>13</v>
      </c>
      <c r="J2542" t="str">
        <f t="shared" si="79"/>
        <v>G40.209, G92, I47.2, F10.99, E87.1, I69.351</v>
      </c>
      <c r="K2542" s="33" t="str">
        <f t="shared" si="80"/>
        <v/>
      </c>
    </row>
    <row r="2543" spans="1:11" x14ac:dyDescent="0.25">
      <c r="A2543" s="17" t="s">
        <v>786</v>
      </c>
      <c r="B2543" s="17" t="s">
        <v>787</v>
      </c>
      <c r="C2543" s="18">
        <v>42359</v>
      </c>
      <c r="D2543" s="18">
        <v>42368</v>
      </c>
      <c r="E2543" s="21">
        <v>9</v>
      </c>
      <c r="F2543" s="17" t="s">
        <v>1638</v>
      </c>
      <c r="G2543" s="17" t="s">
        <v>1639</v>
      </c>
      <c r="H2543" s="16">
        <v>7</v>
      </c>
      <c r="I2543" s="17" t="s">
        <v>3237</v>
      </c>
      <c r="J2543" t="str">
        <f t="shared" si="79"/>
        <v>G40.209, G92, I47.2, F10.99, E87.1, I69.351, N39.0</v>
      </c>
      <c r="K2543" s="33" t="str">
        <f t="shared" si="80"/>
        <v/>
      </c>
    </row>
    <row r="2544" spans="1:11" x14ac:dyDescent="0.25">
      <c r="A2544" s="17" t="s">
        <v>786</v>
      </c>
      <c r="B2544" s="17" t="s">
        <v>787</v>
      </c>
      <c r="C2544" s="18">
        <v>42359</v>
      </c>
      <c r="D2544" s="18">
        <v>42368</v>
      </c>
      <c r="E2544" s="21">
        <v>9</v>
      </c>
      <c r="F2544" s="17" t="s">
        <v>3988</v>
      </c>
      <c r="G2544" s="17" t="s">
        <v>3989</v>
      </c>
      <c r="H2544" s="16">
        <v>8</v>
      </c>
      <c r="I2544" s="17" t="s">
        <v>3331</v>
      </c>
      <c r="J2544" t="str">
        <f t="shared" si="79"/>
        <v>G40.209, G92, I47.2, F10.99, E87.1, I69.351, N39.0, R00.1</v>
      </c>
      <c r="K2544" s="33" t="str">
        <f t="shared" si="80"/>
        <v/>
      </c>
    </row>
    <row r="2545" spans="1:11" x14ac:dyDescent="0.25">
      <c r="A2545" s="17" t="s">
        <v>786</v>
      </c>
      <c r="B2545" s="17" t="s">
        <v>787</v>
      </c>
      <c r="C2545" s="18">
        <v>42359</v>
      </c>
      <c r="D2545" s="18">
        <v>42368</v>
      </c>
      <c r="E2545" s="21">
        <v>9</v>
      </c>
      <c r="F2545" s="17" t="s">
        <v>594</v>
      </c>
      <c r="G2545" s="17" t="s">
        <v>595</v>
      </c>
      <c r="H2545" s="16">
        <v>9</v>
      </c>
      <c r="I2545" s="17" t="s">
        <v>3237</v>
      </c>
      <c r="J2545" t="str">
        <f t="shared" si="79"/>
        <v>G40.209, G92, I47.2, F10.99, E87.1, I69.351, N39.0, R00.1, I10</v>
      </c>
      <c r="K2545" s="33" t="str">
        <f t="shared" si="80"/>
        <v/>
      </c>
    </row>
    <row r="2546" spans="1:11" x14ac:dyDescent="0.25">
      <c r="A2546" s="17" t="s">
        <v>786</v>
      </c>
      <c r="B2546" s="17" t="s">
        <v>787</v>
      </c>
      <c r="C2546" s="18">
        <v>42359</v>
      </c>
      <c r="D2546" s="18">
        <v>42368</v>
      </c>
      <c r="E2546" s="21">
        <v>9</v>
      </c>
      <c r="F2546" s="17" t="s">
        <v>1600</v>
      </c>
      <c r="G2546" s="17" t="s">
        <v>1601</v>
      </c>
      <c r="H2546" s="16">
        <v>10</v>
      </c>
      <c r="I2546" s="17" t="s">
        <v>3237</v>
      </c>
      <c r="J2546" t="str">
        <f t="shared" si="79"/>
        <v>G40.209, G92, I47.2, F10.99, E87.1, I69.351, N39.0, R00.1, I10, E05.00</v>
      </c>
      <c r="K2546" s="33" t="str">
        <f t="shared" si="80"/>
        <v/>
      </c>
    </row>
    <row r="2547" spans="1:11" x14ac:dyDescent="0.25">
      <c r="A2547" s="17" t="s">
        <v>786</v>
      </c>
      <c r="B2547" s="17" t="s">
        <v>787</v>
      </c>
      <c r="C2547" s="18">
        <v>42359</v>
      </c>
      <c r="D2547" s="18">
        <v>42368</v>
      </c>
      <c r="E2547" s="21">
        <v>9</v>
      </c>
      <c r="F2547" s="17" t="s">
        <v>3567</v>
      </c>
      <c r="G2547" s="17" t="s">
        <v>3568</v>
      </c>
      <c r="H2547" s="16">
        <v>11</v>
      </c>
      <c r="I2547" s="17" t="s">
        <v>3237</v>
      </c>
      <c r="J2547" t="str">
        <f t="shared" si="79"/>
        <v>G40.209, G92, I47.2, F10.99, E87.1, I69.351, N39.0, R00.1, I10, E05.00, M10.9</v>
      </c>
      <c r="K2547" s="33" t="str">
        <f t="shared" si="80"/>
        <v/>
      </c>
    </row>
    <row r="2548" spans="1:11" x14ac:dyDescent="0.25">
      <c r="A2548" s="17" t="s">
        <v>786</v>
      </c>
      <c r="B2548" s="17" t="s">
        <v>787</v>
      </c>
      <c r="C2548" s="18">
        <v>42359</v>
      </c>
      <c r="D2548" s="18">
        <v>42368</v>
      </c>
      <c r="E2548" s="21">
        <v>9</v>
      </c>
      <c r="F2548" s="17" t="s">
        <v>3261</v>
      </c>
      <c r="G2548" s="17" t="s">
        <v>3262</v>
      </c>
      <c r="H2548" s="16">
        <v>12</v>
      </c>
      <c r="I2548" s="17" t="s">
        <v>3237</v>
      </c>
      <c r="J2548" t="str">
        <f t="shared" si="79"/>
        <v>G40.209, G92, I47.2, F10.99, E87.1, I69.351, N39.0, R00.1, I10, E05.00, M10.9, Z66</v>
      </c>
      <c r="K2548" s="33" t="str">
        <f t="shared" si="80"/>
        <v/>
      </c>
    </row>
    <row r="2549" spans="1:11" x14ac:dyDescent="0.25">
      <c r="A2549" s="17" t="s">
        <v>786</v>
      </c>
      <c r="B2549" s="17" t="s">
        <v>787</v>
      </c>
      <c r="C2549" s="18">
        <v>42359</v>
      </c>
      <c r="D2549" s="18">
        <v>42368</v>
      </c>
      <c r="E2549" s="21">
        <v>9</v>
      </c>
      <c r="F2549" s="17" t="s">
        <v>4317</v>
      </c>
      <c r="G2549" s="17" t="s">
        <v>4318</v>
      </c>
      <c r="H2549" s="16">
        <v>13</v>
      </c>
      <c r="I2549" s="17" t="s">
        <v>3237</v>
      </c>
      <c r="J2549" t="str">
        <f t="shared" si="79"/>
        <v>G40.209, G92, I47.2, F10.99, E87.1, I69.351, N39.0, R00.1, I10, E05.00, M10.9, Z66, M79.89</v>
      </c>
      <c r="K2549" s="33" t="str">
        <f t="shared" si="80"/>
        <v/>
      </c>
    </row>
    <row r="2550" spans="1:11" x14ac:dyDescent="0.25">
      <c r="A2550" s="17" t="s">
        <v>786</v>
      </c>
      <c r="B2550" s="17" t="s">
        <v>787</v>
      </c>
      <c r="C2550" s="18">
        <v>42359</v>
      </c>
      <c r="D2550" s="18">
        <v>42368</v>
      </c>
      <c r="E2550" s="21">
        <v>9</v>
      </c>
      <c r="F2550" s="17" t="s">
        <v>4315</v>
      </c>
      <c r="G2550" s="17" t="s">
        <v>4316</v>
      </c>
      <c r="H2550" s="16">
        <v>14</v>
      </c>
      <c r="I2550" s="17" t="s">
        <v>3331</v>
      </c>
      <c r="J2550" t="str">
        <f t="shared" si="79"/>
        <v>G40.209, G92, I47.2, F10.99, E87.1, I69.351, N39.0, R00.1, I10, E05.00, M10.9, Z66, M79.89, I49.9</v>
      </c>
      <c r="K2550" s="33" t="str">
        <f t="shared" si="80"/>
        <v/>
      </c>
    </row>
    <row r="2551" spans="1:11" x14ac:dyDescent="0.25">
      <c r="A2551" s="17" t="s">
        <v>786</v>
      </c>
      <c r="B2551" s="17" t="s">
        <v>787</v>
      </c>
      <c r="C2551" s="18">
        <v>42359</v>
      </c>
      <c r="D2551" s="18">
        <v>42368</v>
      </c>
      <c r="E2551" s="21">
        <v>9</v>
      </c>
      <c r="F2551" s="17" t="s">
        <v>3267</v>
      </c>
      <c r="G2551" s="17" t="s">
        <v>3268</v>
      </c>
      <c r="H2551" s="16">
        <v>15</v>
      </c>
      <c r="I2551" s="17" t="s">
        <v>3237</v>
      </c>
      <c r="J2551" t="str">
        <f t="shared" si="79"/>
        <v>G40.209, G92, I47.2, F10.99, E87.1, I69.351, N39.0, R00.1, I10, E05.00, M10.9, Z66, M79.89, I49.9, E11.9</v>
      </c>
      <c r="K2551" s="33" t="str">
        <f t="shared" si="80"/>
        <v/>
      </c>
    </row>
    <row r="2552" spans="1:11" x14ac:dyDescent="0.25">
      <c r="A2552" s="17" t="s">
        <v>786</v>
      </c>
      <c r="B2552" s="17" t="s">
        <v>787</v>
      </c>
      <c r="C2552" s="18">
        <v>42359</v>
      </c>
      <c r="D2552" s="18">
        <v>42368</v>
      </c>
      <c r="E2552" s="21">
        <v>9</v>
      </c>
      <c r="F2552" s="17" t="s">
        <v>3320</v>
      </c>
      <c r="G2552" s="17" t="s">
        <v>3321</v>
      </c>
      <c r="H2552" s="16">
        <v>16</v>
      </c>
      <c r="I2552" s="17" t="s">
        <v>3237</v>
      </c>
      <c r="J2552" t="str">
        <f t="shared" si="79"/>
        <v>G40.209, G92, I47.2, F10.99, E87.1, I69.351, N39.0, R00.1, I10, E05.00, M10.9, Z66, M79.89, I49.9, E11.9, G47.33</v>
      </c>
      <c r="K2552" s="33" t="str">
        <f t="shared" si="80"/>
        <v/>
      </c>
    </row>
    <row r="2553" spans="1:11" x14ac:dyDescent="0.25">
      <c r="A2553" s="17" t="s">
        <v>786</v>
      </c>
      <c r="B2553" s="17" t="s">
        <v>787</v>
      </c>
      <c r="C2553" s="18">
        <v>42359</v>
      </c>
      <c r="D2553" s="18">
        <v>42368</v>
      </c>
      <c r="E2553" s="21">
        <v>9</v>
      </c>
      <c r="F2553" s="17" t="s">
        <v>4319</v>
      </c>
      <c r="G2553" s="17" t="s">
        <v>4320</v>
      </c>
      <c r="H2553" s="16">
        <v>17</v>
      </c>
      <c r="I2553" s="17" t="s">
        <v>13</v>
      </c>
      <c r="J2553" t="str">
        <f t="shared" si="79"/>
        <v>G40.209, G92, I47.2, F10.99, E87.1, I69.351, N39.0, R00.1, I10, E05.00, M10.9, Z66, M79.89, I49.9, E11.9, G47.33, Z91.013</v>
      </c>
      <c r="K2553" s="33" t="str">
        <f t="shared" si="80"/>
        <v/>
      </c>
    </row>
    <row r="2554" spans="1:11" x14ac:dyDescent="0.25">
      <c r="A2554" s="17" t="s">
        <v>786</v>
      </c>
      <c r="B2554" s="17" t="s">
        <v>787</v>
      </c>
      <c r="C2554" s="18">
        <v>42359</v>
      </c>
      <c r="D2554" s="18">
        <v>42368</v>
      </c>
      <c r="E2554" s="21">
        <v>9</v>
      </c>
      <c r="F2554" s="17" t="s">
        <v>4321</v>
      </c>
      <c r="G2554" s="17" t="s">
        <v>4322</v>
      </c>
      <c r="H2554" s="16">
        <v>18</v>
      </c>
      <c r="I2554" s="17" t="s">
        <v>13</v>
      </c>
      <c r="J2554" t="str">
        <f t="shared" si="79"/>
        <v>G40.209, G92, I47.2, F10.99, E87.1, I69.351, N39.0, R00.1, I10, E05.00, M10.9, Z66, M79.89, I49.9, E11.9, G47.33, Z91.013, Z98.49</v>
      </c>
      <c r="K2554" s="33" t="str">
        <f t="shared" si="80"/>
        <v/>
      </c>
    </row>
    <row r="2555" spans="1:11" x14ac:dyDescent="0.25">
      <c r="A2555" s="17" t="s">
        <v>786</v>
      </c>
      <c r="B2555" s="17" t="s">
        <v>787</v>
      </c>
      <c r="C2555" s="18">
        <v>42359</v>
      </c>
      <c r="D2555" s="18">
        <v>42368</v>
      </c>
      <c r="E2555" s="21">
        <v>9</v>
      </c>
      <c r="F2555" s="17" t="s">
        <v>3265</v>
      </c>
      <c r="G2555" s="17" t="s">
        <v>3266</v>
      </c>
      <c r="H2555" s="16">
        <v>19</v>
      </c>
      <c r="I2555" s="17" t="s">
        <v>13</v>
      </c>
      <c r="J2555" t="str">
        <f t="shared" si="79"/>
        <v>G40.209, G92, I47.2, F10.99, E87.1, I69.351, N39.0, R00.1, I10, E05.00, M10.9, Z66, M79.89, I49.9, E11.9, G47.33, Z91.013, Z98.49, Z87.891</v>
      </c>
      <c r="K2555" s="33" t="str">
        <f t="shared" si="80"/>
        <v>Last</v>
      </c>
    </row>
    <row r="2556" spans="1:11" x14ac:dyDescent="0.25">
      <c r="A2556" s="17" t="s">
        <v>788</v>
      </c>
      <c r="B2556" s="17" t="s">
        <v>789</v>
      </c>
      <c r="C2556" s="18">
        <v>42300</v>
      </c>
      <c r="D2556" s="18">
        <v>42332</v>
      </c>
      <c r="E2556" s="21">
        <v>32</v>
      </c>
      <c r="F2556" s="17" t="s">
        <v>790</v>
      </c>
      <c r="G2556" s="17" t="s">
        <v>791</v>
      </c>
      <c r="H2556" s="16">
        <v>1</v>
      </c>
      <c r="I2556" s="17" t="s">
        <v>3237</v>
      </c>
      <c r="J2556" t="str">
        <f t="shared" si="79"/>
        <v>A40.1</v>
      </c>
      <c r="K2556" s="33" t="str">
        <f t="shared" si="80"/>
        <v/>
      </c>
    </row>
    <row r="2557" spans="1:11" x14ac:dyDescent="0.25">
      <c r="A2557" s="17" t="s">
        <v>788</v>
      </c>
      <c r="B2557" s="17" t="s">
        <v>789</v>
      </c>
      <c r="C2557" s="18">
        <v>42300</v>
      </c>
      <c r="D2557" s="18">
        <v>42332</v>
      </c>
      <c r="E2557" s="21">
        <v>32</v>
      </c>
      <c r="F2557" s="17" t="s">
        <v>210</v>
      </c>
      <c r="G2557" s="17" t="s">
        <v>211</v>
      </c>
      <c r="H2557" s="16">
        <v>2</v>
      </c>
      <c r="I2557" s="17" t="s">
        <v>3237</v>
      </c>
      <c r="J2557" t="str">
        <f t="shared" si="79"/>
        <v>A40.1, I21.4</v>
      </c>
      <c r="K2557" s="33" t="str">
        <f t="shared" si="80"/>
        <v/>
      </c>
    </row>
    <row r="2558" spans="1:11" x14ac:dyDescent="0.25">
      <c r="A2558" s="17" t="s">
        <v>788</v>
      </c>
      <c r="B2558" s="17" t="s">
        <v>789</v>
      </c>
      <c r="C2558" s="18">
        <v>42300</v>
      </c>
      <c r="D2558" s="18">
        <v>42332</v>
      </c>
      <c r="E2558" s="21">
        <v>32</v>
      </c>
      <c r="F2558" s="17" t="s">
        <v>734</v>
      </c>
      <c r="G2558" s="17" t="s">
        <v>735</v>
      </c>
      <c r="H2558" s="16">
        <v>3</v>
      </c>
      <c r="I2558" s="17" t="s">
        <v>3237</v>
      </c>
      <c r="J2558" t="str">
        <f t="shared" si="79"/>
        <v>A40.1, I21.4, R65.21</v>
      </c>
      <c r="K2558" s="33" t="str">
        <f t="shared" si="80"/>
        <v/>
      </c>
    </row>
    <row r="2559" spans="1:11" x14ac:dyDescent="0.25">
      <c r="A2559" s="17" t="s">
        <v>788</v>
      </c>
      <c r="B2559" s="17" t="s">
        <v>789</v>
      </c>
      <c r="C2559" s="18">
        <v>42300</v>
      </c>
      <c r="D2559" s="18">
        <v>42332</v>
      </c>
      <c r="E2559" s="21">
        <v>32</v>
      </c>
      <c r="F2559" s="17" t="s">
        <v>4331</v>
      </c>
      <c r="G2559" s="17" t="s">
        <v>4332</v>
      </c>
      <c r="H2559" s="16">
        <v>4</v>
      </c>
      <c r="I2559" s="17" t="s">
        <v>3237</v>
      </c>
      <c r="J2559" t="str">
        <f t="shared" si="79"/>
        <v>A40.1, I21.4, R65.21, M72.6</v>
      </c>
      <c r="K2559" s="33" t="str">
        <f t="shared" si="80"/>
        <v/>
      </c>
    </row>
    <row r="2560" spans="1:11" x14ac:dyDescent="0.25">
      <c r="A2560" s="17" t="s">
        <v>788</v>
      </c>
      <c r="B2560" s="17" t="s">
        <v>789</v>
      </c>
      <c r="C2560" s="18">
        <v>42300</v>
      </c>
      <c r="D2560" s="18">
        <v>42332</v>
      </c>
      <c r="E2560" s="21">
        <v>32</v>
      </c>
      <c r="F2560" s="17" t="s">
        <v>4327</v>
      </c>
      <c r="G2560" s="17" t="s">
        <v>4328</v>
      </c>
      <c r="H2560" s="16">
        <v>5</v>
      </c>
      <c r="I2560" s="17" t="s">
        <v>3237</v>
      </c>
      <c r="J2560" t="str">
        <f t="shared" si="79"/>
        <v>A40.1, I21.4, R65.21, M72.6, L89.94</v>
      </c>
      <c r="K2560" s="33" t="str">
        <f t="shared" si="80"/>
        <v/>
      </c>
    </row>
    <row r="2561" spans="1:11" x14ac:dyDescent="0.25">
      <c r="A2561" s="17" t="s">
        <v>788</v>
      </c>
      <c r="B2561" s="17" t="s">
        <v>789</v>
      </c>
      <c r="C2561" s="18">
        <v>42300</v>
      </c>
      <c r="D2561" s="18">
        <v>42332</v>
      </c>
      <c r="E2561" s="21">
        <v>32</v>
      </c>
      <c r="F2561" s="17" t="s">
        <v>38</v>
      </c>
      <c r="G2561" s="17" t="s">
        <v>39</v>
      </c>
      <c r="H2561" s="16">
        <v>6</v>
      </c>
      <c r="I2561" s="17" t="s">
        <v>3237</v>
      </c>
      <c r="J2561" t="str">
        <f t="shared" si="79"/>
        <v>A40.1, I21.4, R65.21, M72.6, L89.94, N17.9</v>
      </c>
      <c r="K2561" s="33" t="str">
        <f t="shared" si="80"/>
        <v/>
      </c>
    </row>
    <row r="2562" spans="1:11" x14ac:dyDescent="0.25">
      <c r="A2562" s="17" t="s">
        <v>788</v>
      </c>
      <c r="B2562" s="17" t="s">
        <v>789</v>
      </c>
      <c r="C2562" s="18">
        <v>42300</v>
      </c>
      <c r="D2562" s="18">
        <v>42332</v>
      </c>
      <c r="E2562" s="21">
        <v>32</v>
      </c>
      <c r="F2562" s="17" t="s">
        <v>3422</v>
      </c>
      <c r="G2562" s="17" t="s">
        <v>3423</v>
      </c>
      <c r="H2562" s="16">
        <v>7</v>
      </c>
      <c r="I2562" s="17" t="s">
        <v>3237</v>
      </c>
      <c r="J2562" t="str">
        <f t="shared" si="79"/>
        <v>A40.1, I21.4, R65.21, M72.6, L89.94, N17.9, J96.10</v>
      </c>
      <c r="K2562" s="33" t="str">
        <f t="shared" si="80"/>
        <v/>
      </c>
    </row>
    <row r="2563" spans="1:11" x14ac:dyDescent="0.25">
      <c r="A2563" s="17" t="s">
        <v>788</v>
      </c>
      <c r="B2563" s="17" t="s">
        <v>789</v>
      </c>
      <c r="C2563" s="18">
        <v>42300</v>
      </c>
      <c r="D2563" s="18">
        <v>42332</v>
      </c>
      <c r="E2563" s="21">
        <v>32</v>
      </c>
      <c r="F2563" s="17" t="s">
        <v>3536</v>
      </c>
      <c r="G2563" s="17" t="s">
        <v>3537</v>
      </c>
      <c r="H2563" s="16">
        <v>8</v>
      </c>
      <c r="I2563" s="17" t="s">
        <v>3237</v>
      </c>
      <c r="J2563" t="str">
        <f t="shared" si="79"/>
        <v>A40.1, I21.4, R65.21, M72.6, L89.94, N17.9, J96.10, E66.2</v>
      </c>
      <c r="K2563" s="33" t="str">
        <f t="shared" si="80"/>
        <v/>
      </c>
    </row>
    <row r="2564" spans="1:11" x14ac:dyDescent="0.25">
      <c r="A2564" s="17" t="s">
        <v>788</v>
      </c>
      <c r="B2564" s="17" t="s">
        <v>789</v>
      </c>
      <c r="C2564" s="18">
        <v>42300</v>
      </c>
      <c r="D2564" s="18">
        <v>42332</v>
      </c>
      <c r="E2564" s="21">
        <v>32</v>
      </c>
      <c r="F2564" s="17" t="s">
        <v>4329</v>
      </c>
      <c r="G2564" s="17" t="s">
        <v>4330</v>
      </c>
      <c r="H2564" s="16">
        <v>9</v>
      </c>
      <c r="I2564" s="17" t="s">
        <v>3237</v>
      </c>
      <c r="J2564" t="str">
        <f t="shared" si="79"/>
        <v>A40.1, I21.4, R65.21, M72.6, L89.94, N17.9, J96.10, E66.2, L97.414</v>
      </c>
      <c r="K2564" s="33" t="str">
        <f t="shared" si="80"/>
        <v/>
      </c>
    </row>
    <row r="2565" spans="1:11" x14ac:dyDescent="0.25">
      <c r="A2565" s="17" t="s">
        <v>788</v>
      </c>
      <c r="B2565" s="17" t="s">
        <v>789</v>
      </c>
      <c r="C2565" s="18">
        <v>42300</v>
      </c>
      <c r="D2565" s="18">
        <v>42332</v>
      </c>
      <c r="E2565" s="21">
        <v>32</v>
      </c>
      <c r="F2565" s="17" t="s">
        <v>4323</v>
      </c>
      <c r="G2565" s="17" t="s">
        <v>4324</v>
      </c>
      <c r="H2565" s="16">
        <v>10</v>
      </c>
      <c r="I2565" s="17" t="s">
        <v>3237</v>
      </c>
      <c r="J2565" t="str">
        <f t="shared" si="79"/>
        <v>A40.1, I21.4, R65.21, M72.6, L89.94, N17.9, J96.10, E66.2, L97.414, E11.52</v>
      </c>
      <c r="K2565" s="33" t="str">
        <f t="shared" si="80"/>
        <v/>
      </c>
    </row>
    <row r="2566" spans="1:11" x14ac:dyDescent="0.25">
      <c r="A2566" s="17" t="s">
        <v>788</v>
      </c>
      <c r="B2566" s="17" t="s">
        <v>789</v>
      </c>
      <c r="C2566" s="18">
        <v>42300</v>
      </c>
      <c r="D2566" s="18">
        <v>42332</v>
      </c>
      <c r="E2566" s="21">
        <v>32</v>
      </c>
      <c r="F2566" s="17" t="s">
        <v>1885</v>
      </c>
      <c r="G2566" s="17" t="s">
        <v>1886</v>
      </c>
      <c r="H2566" s="16">
        <v>11</v>
      </c>
      <c r="I2566" s="17" t="s">
        <v>3237</v>
      </c>
      <c r="J2566" t="str">
        <f t="shared" ref="J2566:J2629" si="81">IF(B2566=B2565,J2565&amp;", "&amp;F2566,F2566)</f>
        <v>A40.1, I21.4, R65.21, M72.6, L89.94, N17.9, J96.10, E66.2, L97.414, E11.52, M86.8X7</v>
      </c>
      <c r="K2566" s="33" t="str">
        <f t="shared" si="80"/>
        <v/>
      </c>
    </row>
    <row r="2567" spans="1:11" x14ac:dyDescent="0.25">
      <c r="A2567" s="17" t="s">
        <v>788</v>
      </c>
      <c r="B2567" s="17" t="s">
        <v>789</v>
      </c>
      <c r="C2567" s="18">
        <v>42300</v>
      </c>
      <c r="D2567" s="18">
        <v>42332</v>
      </c>
      <c r="E2567" s="21">
        <v>32</v>
      </c>
      <c r="F2567" s="17" t="s">
        <v>3470</v>
      </c>
      <c r="G2567" s="17" t="s">
        <v>3471</v>
      </c>
      <c r="H2567" s="16">
        <v>12</v>
      </c>
      <c r="I2567" s="17" t="s">
        <v>13</v>
      </c>
      <c r="J2567" t="str">
        <f t="shared" si="81"/>
        <v>A40.1, I21.4, R65.21, M72.6, L89.94, N17.9, J96.10, E66.2, L97.414, E11.52, M86.8X7, Z68.43</v>
      </c>
      <c r="K2567" s="33" t="str">
        <f t="shared" si="80"/>
        <v/>
      </c>
    </row>
    <row r="2568" spans="1:11" x14ac:dyDescent="0.25">
      <c r="A2568" s="17" t="s">
        <v>788</v>
      </c>
      <c r="B2568" s="17" t="s">
        <v>789</v>
      </c>
      <c r="C2568" s="18">
        <v>42300</v>
      </c>
      <c r="D2568" s="18">
        <v>42332</v>
      </c>
      <c r="E2568" s="21">
        <v>32</v>
      </c>
      <c r="F2568" s="17" t="s">
        <v>3414</v>
      </c>
      <c r="G2568" s="17" t="s">
        <v>3415</v>
      </c>
      <c r="H2568" s="16">
        <v>13</v>
      </c>
      <c r="I2568" s="17" t="s">
        <v>3237</v>
      </c>
      <c r="J2568" t="str">
        <f t="shared" si="81"/>
        <v>A40.1, I21.4, R65.21, M72.6, L89.94, N17.9, J96.10, E66.2, L97.414, E11.52, M86.8X7, Z68.43, F11.20</v>
      </c>
      <c r="K2568" s="33" t="str">
        <f t="shared" si="80"/>
        <v/>
      </c>
    </row>
    <row r="2569" spans="1:11" x14ac:dyDescent="0.25">
      <c r="A2569" s="17" t="s">
        <v>788</v>
      </c>
      <c r="B2569" s="17" t="s">
        <v>789</v>
      </c>
      <c r="C2569" s="18">
        <v>42300</v>
      </c>
      <c r="D2569" s="18">
        <v>42332</v>
      </c>
      <c r="E2569" s="21">
        <v>32</v>
      </c>
      <c r="F2569" s="17" t="s">
        <v>3882</v>
      </c>
      <c r="G2569" s="17" t="s">
        <v>3883</v>
      </c>
      <c r="H2569" s="16">
        <v>14</v>
      </c>
      <c r="I2569" s="17" t="s">
        <v>3237</v>
      </c>
      <c r="J2569" t="str">
        <f t="shared" si="81"/>
        <v>A40.1, I21.4, R65.21, M72.6, L89.94, N17.9, J96.10, E66.2, L97.414, E11.52, M86.8X7, Z68.43, F11.20, E11.621</v>
      </c>
      <c r="K2569" s="33" t="str">
        <f t="shared" si="80"/>
        <v/>
      </c>
    </row>
    <row r="2570" spans="1:11" x14ac:dyDescent="0.25">
      <c r="A2570" s="17" t="s">
        <v>788</v>
      </c>
      <c r="B2570" s="17" t="s">
        <v>789</v>
      </c>
      <c r="C2570" s="18">
        <v>42300</v>
      </c>
      <c r="D2570" s="18">
        <v>42332</v>
      </c>
      <c r="E2570" s="21">
        <v>32</v>
      </c>
      <c r="F2570" s="17" t="s">
        <v>1266</v>
      </c>
      <c r="G2570" s="17" t="s">
        <v>1267</v>
      </c>
      <c r="H2570" s="16">
        <v>15</v>
      </c>
      <c r="I2570" s="17" t="s">
        <v>3237</v>
      </c>
      <c r="J2570" t="str">
        <f t="shared" si="81"/>
        <v>A40.1, I21.4, R65.21, M72.6, L89.94, N17.9, J96.10, E66.2, L97.414, E11.52, M86.8X7, Z68.43, F11.20, E11.621, I48.91</v>
      </c>
      <c r="K2570" s="33" t="str">
        <f t="shared" si="80"/>
        <v/>
      </c>
    </row>
    <row r="2571" spans="1:11" x14ac:dyDescent="0.25">
      <c r="A2571" s="17" t="s">
        <v>788</v>
      </c>
      <c r="B2571" s="17" t="s">
        <v>789</v>
      </c>
      <c r="C2571" s="18">
        <v>42300</v>
      </c>
      <c r="D2571" s="18">
        <v>42332</v>
      </c>
      <c r="E2571" s="21">
        <v>32</v>
      </c>
      <c r="F2571" s="17" t="s">
        <v>1474</v>
      </c>
      <c r="G2571" s="17" t="s">
        <v>1475</v>
      </c>
      <c r="H2571" s="16">
        <v>16</v>
      </c>
      <c r="I2571" s="17" t="s">
        <v>3237</v>
      </c>
      <c r="J2571" t="str">
        <f t="shared" si="81"/>
        <v>A40.1, I21.4, R65.21, M72.6, L89.94, N17.9, J96.10, E66.2, L97.414, E11.52, M86.8X7, Z68.43, F11.20, E11.621, I48.91, E11.65</v>
      </c>
      <c r="K2571" s="33" t="str">
        <f t="shared" si="80"/>
        <v/>
      </c>
    </row>
    <row r="2572" spans="1:11" x14ac:dyDescent="0.25">
      <c r="A2572" s="17" t="s">
        <v>788</v>
      </c>
      <c r="B2572" s="17" t="s">
        <v>789</v>
      </c>
      <c r="C2572" s="18">
        <v>42300</v>
      </c>
      <c r="D2572" s="18">
        <v>42332</v>
      </c>
      <c r="E2572" s="21">
        <v>32</v>
      </c>
      <c r="F2572" s="17" t="s">
        <v>3344</v>
      </c>
      <c r="G2572" s="17" t="s">
        <v>3345</v>
      </c>
      <c r="H2572" s="16">
        <v>17</v>
      </c>
      <c r="I2572" s="17" t="s">
        <v>13</v>
      </c>
      <c r="J2572" t="str">
        <f t="shared" si="81"/>
        <v>A40.1, I21.4, R65.21, M72.6, L89.94, N17.9, J96.10, E66.2, L97.414, E11.52, M86.8X7, Z68.43, F11.20, E11.621, I48.91, E11.65, Z79.4</v>
      </c>
      <c r="K2572" s="33" t="str">
        <f t="shared" si="80"/>
        <v/>
      </c>
    </row>
    <row r="2573" spans="1:11" x14ac:dyDescent="0.25">
      <c r="A2573" s="17" t="s">
        <v>788</v>
      </c>
      <c r="B2573" s="17" t="s">
        <v>789</v>
      </c>
      <c r="C2573" s="18">
        <v>42300</v>
      </c>
      <c r="D2573" s="18">
        <v>42332</v>
      </c>
      <c r="E2573" s="21">
        <v>32</v>
      </c>
      <c r="F2573" s="17" t="s">
        <v>4333</v>
      </c>
      <c r="G2573" s="17" t="s">
        <v>4334</v>
      </c>
      <c r="H2573" s="16">
        <v>18</v>
      </c>
      <c r="I2573" s="17" t="s">
        <v>3237</v>
      </c>
      <c r="J2573" t="str">
        <f t="shared" si="81"/>
        <v>A40.1, I21.4, R65.21, M72.6, L89.94, N17.9, J96.10, E66.2, L97.414, E11.52, M86.8X7, Z68.43, F11.20, E11.621, I48.91, E11.65, Z79.4, M89.771</v>
      </c>
      <c r="K2573" s="33" t="str">
        <f t="shared" si="80"/>
        <v/>
      </c>
    </row>
    <row r="2574" spans="1:11" x14ac:dyDescent="0.25">
      <c r="A2574" s="17" t="s">
        <v>788</v>
      </c>
      <c r="B2574" s="17" t="s">
        <v>789</v>
      </c>
      <c r="C2574" s="18">
        <v>42300</v>
      </c>
      <c r="D2574" s="18">
        <v>42332</v>
      </c>
      <c r="E2574" s="21">
        <v>32</v>
      </c>
      <c r="F2574" s="17" t="s">
        <v>4337</v>
      </c>
      <c r="G2574" s="17" t="s">
        <v>4338</v>
      </c>
      <c r="H2574" s="16">
        <v>19</v>
      </c>
      <c r="I2574" s="17" t="s">
        <v>3237</v>
      </c>
      <c r="J2574" t="str">
        <f t="shared" si="81"/>
        <v>A40.1, I21.4, R65.21, M72.6, L89.94, N17.9, J96.10, E66.2, L97.414, E11.52, M86.8X7, Z68.43, F11.20, E11.621, I48.91, E11.65, Z79.4, M89.771, Z16.24</v>
      </c>
      <c r="K2574" s="33" t="str">
        <f t="shared" si="80"/>
        <v/>
      </c>
    </row>
    <row r="2575" spans="1:11" x14ac:dyDescent="0.25">
      <c r="A2575" s="17" t="s">
        <v>788</v>
      </c>
      <c r="B2575" s="17" t="s">
        <v>789</v>
      </c>
      <c r="C2575" s="18">
        <v>42300</v>
      </c>
      <c r="D2575" s="18">
        <v>42332</v>
      </c>
      <c r="E2575" s="21">
        <v>32</v>
      </c>
      <c r="F2575" s="17" t="s">
        <v>3583</v>
      </c>
      <c r="G2575" s="17" t="s">
        <v>3584</v>
      </c>
      <c r="H2575" s="16">
        <v>20</v>
      </c>
      <c r="I2575" s="17" t="s">
        <v>13</v>
      </c>
      <c r="J2575" t="str">
        <f t="shared" si="81"/>
        <v>A40.1, I21.4, R65.21, M72.6, L89.94, N17.9, J96.10, E66.2, L97.414, E11.52, M86.8X7, Z68.43, F11.20, E11.621, I48.91, E11.65, Z79.4, M89.771, Z16.24, Z86.718</v>
      </c>
      <c r="K2575" s="33" t="str">
        <f t="shared" si="80"/>
        <v/>
      </c>
    </row>
    <row r="2576" spans="1:11" x14ac:dyDescent="0.25">
      <c r="A2576" s="17" t="s">
        <v>788</v>
      </c>
      <c r="B2576" s="17" t="s">
        <v>789</v>
      </c>
      <c r="C2576" s="18">
        <v>42300</v>
      </c>
      <c r="D2576" s="18">
        <v>42332</v>
      </c>
      <c r="E2576" s="21">
        <v>32</v>
      </c>
      <c r="F2576" s="17" t="s">
        <v>3557</v>
      </c>
      <c r="G2576" s="17" t="s">
        <v>3558</v>
      </c>
      <c r="H2576" s="16">
        <v>21</v>
      </c>
      <c r="I2576" s="17" t="s">
        <v>13</v>
      </c>
      <c r="J2576" t="str">
        <f t="shared" si="81"/>
        <v>A40.1, I21.4, R65.21, M72.6, L89.94, N17.9, J96.10, E66.2, L97.414, E11.52, M86.8X7, Z68.43, F11.20, E11.621, I48.91, E11.65, Z79.4, M89.771, Z16.24, Z86.718, Z79.01</v>
      </c>
      <c r="K2576" s="33" t="str">
        <f t="shared" si="80"/>
        <v/>
      </c>
    </row>
    <row r="2577" spans="1:11" x14ac:dyDescent="0.25">
      <c r="A2577" s="17" t="s">
        <v>788</v>
      </c>
      <c r="B2577" s="17" t="s">
        <v>789</v>
      </c>
      <c r="C2577" s="18">
        <v>42300</v>
      </c>
      <c r="D2577" s="18">
        <v>42332</v>
      </c>
      <c r="E2577" s="21">
        <v>32</v>
      </c>
      <c r="F2577" s="17" t="s">
        <v>3320</v>
      </c>
      <c r="G2577" s="17" t="s">
        <v>3321</v>
      </c>
      <c r="H2577" s="16">
        <v>22</v>
      </c>
      <c r="I2577" s="17" t="s">
        <v>3237</v>
      </c>
      <c r="J2577" t="str">
        <f t="shared" si="81"/>
        <v>A40.1, I21.4, R65.21, M72.6, L89.94, N17.9, J96.10, E66.2, L97.414, E11.52, M86.8X7, Z68.43, F11.20, E11.621, I48.91, E11.65, Z79.4, M89.771, Z16.24, Z86.718, Z79.01, G47.33</v>
      </c>
      <c r="K2577" s="33" t="str">
        <f t="shared" si="80"/>
        <v/>
      </c>
    </row>
    <row r="2578" spans="1:11" x14ac:dyDescent="0.25">
      <c r="A2578" s="17" t="s">
        <v>788</v>
      </c>
      <c r="B2578" s="17" t="s">
        <v>789</v>
      </c>
      <c r="C2578" s="18">
        <v>42300</v>
      </c>
      <c r="D2578" s="18">
        <v>42332</v>
      </c>
      <c r="E2578" s="21">
        <v>32</v>
      </c>
      <c r="F2578" s="17" t="s">
        <v>893</v>
      </c>
      <c r="G2578" s="17" t="s">
        <v>894</v>
      </c>
      <c r="H2578" s="16">
        <v>23</v>
      </c>
      <c r="I2578" s="17" t="s">
        <v>3237</v>
      </c>
      <c r="J2578" t="str">
        <f t="shared" si="81"/>
        <v>A40.1, I21.4, R65.21, M72.6, L89.94, N17.9, J96.10, E66.2, L97.414, E11.52, M86.8X7, Z68.43, F11.20, E11.621, I48.91, E11.65, Z79.4, M89.771, Z16.24, Z86.718, Z79.01, G47.33, D50.9</v>
      </c>
      <c r="K2578" s="33" t="str">
        <f t="shared" si="80"/>
        <v/>
      </c>
    </row>
    <row r="2579" spans="1:11" x14ac:dyDescent="0.25">
      <c r="A2579" s="17" t="s">
        <v>788</v>
      </c>
      <c r="B2579" s="17" t="s">
        <v>789</v>
      </c>
      <c r="C2579" s="18">
        <v>42300</v>
      </c>
      <c r="D2579" s="18">
        <v>42332</v>
      </c>
      <c r="E2579" s="21">
        <v>32</v>
      </c>
      <c r="F2579" s="17" t="s">
        <v>4335</v>
      </c>
      <c r="G2579" s="17" t="s">
        <v>4336</v>
      </c>
      <c r="H2579" s="16">
        <v>24</v>
      </c>
      <c r="I2579" s="17" t="s">
        <v>13</v>
      </c>
      <c r="J2579" t="str">
        <f t="shared" si="81"/>
        <v>A40.1, I21.4, R65.21, M72.6, L89.94, N17.9, J96.10, E66.2, L97.414, E11.52, M86.8X7, Z68.43, F11.20, E11.621, I48.91, E11.65, Z79.4, M89.771, Z16.24, Z86.718, Z79.01, G47.33, D50.9, T81.4XXD</v>
      </c>
      <c r="K2579" s="33" t="str">
        <f t="shared" si="80"/>
        <v/>
      </c>
    </row>
    <row r="2580" spans="1:11" x14ac:dyDescent="0.25">
      <c r="A2580" s="17" t="s">
        <v>788</v>
      </c>
      <c r="B2580" s="17" t="s">
        <v>789</v>
      </c>
      <c r="C2580" s="18">
        <v>42300</v>
      </c>
      <c r="D2580" s="18">
        <v>42332</v>
      </c>
      <c r="E2580" s="21">
        <v>32</v>
      </c>
      <c r="F2580" s="17" t="s">
        <v>3712</v>
      </c>
      <c r="G2580" s="17" t="s">
        <v>3713</v>
      </c>
      <c r="H2580" s="16">
        <v>25</v>
      </c>
      <c r="I2580" s="17" t="s">
        <v>3237</v>
      </c>
      <c r="J2580" t="str">
        <f t="shared" si="81"/>
        <v>A40.1, I21.4, R65.21, M72.6, L89.94, N17.9, J96.10, E66.2, L97.414, E11.52, M86.8X7, Z68.43, F11.20, E11.621, I48.91, E11.65, Z79.4, M89.771, Z16.24, Z86.718, Z79.01, G47.33, D50.9, T81.4XXD, B96.5</v>
      </c>
      <c r="K2580" s="33" t="str">
        <f t="shared" si="80"/>
        <v/>
      </c>
    </row>
    <row r="2581" spans="1:11" x14ac:dyDescent="0.25">
      <c r="A2581" s="17" t="s">
        <v>788</v>
      </c>
      <c r="B2581" s="17" t="s">
        <v>789</v>
      </c>
      <c r="C2581" s="18">
        <v>42300</v>
      </c>
      <c r="D2581" s="18">
        <v>42332</v>
      </c>
      <c r="E2581" s="21">
        <v>32</v>
      </c>
      <c r="F2581" s="17" t="s">
        <v>4325</v>
      </c>
      <c r="G2581" s="17" t="s">
        <v>4326</v>
      </c>
      <c r="H2581" s="16">
        <v>26</v>
      </c>
      <c r="I2581" s="17" t="s">
        <v>3331</v>
      </c>
      <c r="J2581" t="str">
        <f t="shared" si="81"/>
        <v>A40.1, I21.4, R65.21, M72.6, L89.94, N17.9, J96.10, E66.2, L97.414, E11.52, M86.8X7, Z68.43, F11.20, E11.621, I48.91, E11.65, Z79.4, M89.771, Z16.24, Z86.718, Z79.01, G47.33, D50.9, T81.4XXD, B96.5, G54.6</v>
      </c>
      <c r="K2581" s="33" t="str">
        <f t="shared" si="80"/>
        <v/>
      </c>
    </row>
    <row r="2582" spans="1:11" x14ac:dyDescent="0.25">
      <c r="A2582" s="17" t="s">
        <v>788</v>
      </c>
      <c r="B2582" s="17" t="s">
        <v>789</v>
      </c>
      <c r="C2582" s="18">
        <v>42300</v>
      </c>
      <c r="D2582" s="18">
        <v>42332</v>
      </c>
      <c r="E2582" s="21">
        <v>32</v>
      </c>
      <c r="F2582" s="17" t="s">
        <v>3462</v>
      </c>
      <c r="G2582" s="17" t="s">
        <v>3463</v>
      </c>
      <c r="H2582" s="16">
        <v>27</v>
      </c>
      <c r="I2582" s="17" t="s">
        <v>3237</v>
      </c>
      <c r="J2582" t="str">
        <f t="shared" si="81"/>
        <v>A40.1, I21.4, R65.21, M72.6, L89.94, N17.9, J96.10, E66.2, L97.414, E11.52, M86.8X7, Z68.43, F11.20, E11.621, I48.91, E11.65, Z79.4, M89.771, Z16.24, Z86.718, Z79.01, G47.33, D50.9, T81.4XXD, B96.5, G54.6, B96.20</v>
      </c>
      <c r="K2582" s="33" t="str">
        <f t="shared" ref="K2582:K2645" si="82">IF(B2582&lt;&gt;B2583,"Last","")</f>
        <v/>
      </c>
    </row>
    <row r="2583" spans="1:11" x14ac:dyDescent="0.25">
      <c r="A2583" s="17" t="s">
        <v>788</v>
      </c>
      <c r="B2583" s="17" t="s">
        <v>789</v>
      </c>
      <c r="C2583" s="18">
        <v>42300</v>
      </c>
      <c r="D2583" s="18">
        <v>42332</v>
      </c>
      <c r="E2583" s="21">
        <v>32</v>
      </c>
      <c r="F2583" s="17" t="s">
        <v>3265</v>
      </c>
      <c r="G2583" s="17" t="s">
        <v>3266</v>
      </c>
      <c r="H2583" s="16">
        <v>28</v>
      </c>
      <c r="I2583" s="17" t="s">
        <v>13</v>
      </c>
      <c r="J2583" t="str">
        <f t="shared" si="81"/>
        <v>A40.1, I21.4, R65.21, M72.6, L89.94, N17.9, J96.10, E66.2, L97.414, E11.52, M86.8X7, Z68.43, F11.20, E11.621, I48.91, E11.65, Z79.4, M89.771, Z16.24, Z86.718, Z79.01, G47.33, D50.9, T81.4XXD, B96.5, G54.6, B96.20, Z87.891</v>
      </c>
      <c r="K2583" s="33" t="str">
        <f t="shared" si="82"/>
        <v>Last</v>
      </c>
    </row>
    <row r="2584" spans="1:11" x14ac:dyDescent="0.25">
      <c r="A2584" s="17" t="s">
        <v>788</v>
      </c>
      <c r="B2584" s="17" t="s">
        <v>794</v>
      </c>
      <c r="C2584" s="18">
        <v>42334</v>
      </c>
      <c r="D2584" s="18">
        <v>42369</v>
      </c>
      <c r="E2584" s="21">
        <v>35</v>
      </c>
      <c r="F2584" s="17" t="s">
        <v>779</v>
      </c>
      <c r="G2584" s="17" t="s">
        <v>780</v>
      </c>
      <c r="H2584" s="16">
        <v>1</v>
      </c>
      <c r="I2584" s="17" t="s">
        <v>3237</v>
      </c>
      <c r="J2584" t="str">
        <f t="shared" si="81"/>
        <v>T81.4XXA</v>
      </c>
      <c r="K2584" s="33" t="str">
        <f t="shared" si="82"/>
        <v/>
      </c>
    </row>
    <row r="2585" spans="1:11" x14ac:dyDescent="0.25">
      <c r="A2585" s="17" t="s">
        <v>788</v>
      </c>
      <c r="B2585" s="17" t="s">
        <v>794</v>
      </c>
      <c r="C2585" s="18">
        <v>42334</v>
      </c>
      <c r="D2585" s="18">
        <v>42369</v>
      </c>
      <c r="E2585" s="21">
        <v>35</v>
      </c>
      <c r="F2585" s="17" t="s">
        <v>3275</v>
      </c>
      <c r="G2585" s="17" t="s">
        <v>3276</v>
      </c>
      <c r="H2585" s="16">
        <v>2</v>
      </c>
      <c r="I2585" s="17" t="s">
        <v>3237</v>
      </c>
      <c r="J2585" t="str">
        <f t="shared" si="81"/>
        <v>T81.4XXA, R65.20</v>
      </c>
      <c r="K2585" s="33" t="str">
        <f t="shared" si="82"/>
        <v/>
      </c>
    </row>
    <row r="2586" spans="1:11" x14ac:dyDescent="0.25">
      <c r="A2586" s="17" t="s">
        <v>788</v>
      </c>
      <c r="B2586" s="17" t="s">
        <v>794</v>
      </c>
      <c r="C2586" s="18">
        <v>42334</v>
      </c>
      <c r="D2586" s="18">
        <v>42369</v>
      </c>
      <c r="E2586" s="21">
        <v>35</v>
      </c>
      <c r="F2586" s="17" t="s">
        <v>4162</v>
      </c>
      <c r="G2586" s="17" t="s">
        <v>4163</v>
      </c>
      <c r="H2586" s="16">
        <v>3</v>
      </c>
      <c r="I2586" s="17" t="s">
        <v>3331</v>
      </c>
      <c r="J2586" t="str">
        <f t="shared" si="81"/>
        <v>T81.4XXA, R65.20, E43</v>
      </c>
      <c r="K2586" s="33" t="str">
        <f t="shared" si="82"/>
        <v/>
      </c>
    </row>
    <row r="2587" spans="1:11" x14ac:dyDescent="0.25">
      <c r="A2587" s="17" t="s">
        <v>788</v>
      </c>
      <c r="B2587" s="17" t="s">
        <v>794</v>
      </c>
      <c r="C2587" s="18">
        <v>42334</v>
      </c>
      <c r="D2587" s="18">
        <v>42369</v>
      </c>
      <c r="E2587" s="21">
        <v>35</v>
      </c>
      <c r="F2587" s="17" t="s">
        <v>38</v>
      </c>
      <c r="G2587" s="17" t="s">
        <v>39</v>
      </c>
      <c r="H2587" s="16">
        <v>4</v>
      </c>
      <c r="I2587" s="17" t="s">
        <v>3331</v>
      </c>
      <c r="J2587" t="str">
        <f t="shared" si="81"/>
        <v>T81.4XXA, R65.20, E43, N17.9</v>
      </c>
      <c r="K2587" s="33" t="str">
        <f t="shared" si="82"/>
        <v/>
      </c>
    </row>
    <row r="2588" spans="1:11" x14ac:dyDescent="0.25">
      <c r="A2588" s="17" t="s">
        <v>788</v>
      </c>
      <c r="B2588" s="17" t="s">
        <v>794</v>
      </c>
      <c r="C2588" s="18">
        <v>42334</v>
      </c>
      <c r="D2588" s="18">
        <v>42369</v>
      </c>
      <c r="E2588" s="21">
        <v>35</v>
      </c>
      <c r="F2588" s="17" t="s">
        <v>4339</v>
      </c>
      <c r="G2588" s="17" t="s">
        <v>4340</v>
      </c>
      <c r="H2588" s="16">
        <v>5</v>
      </c>
      <c r="I2588" s="17" t="s">
        <v>3237</v>
      </c>
      <c r="J2588" t="str">
        <f t="shared" si="81"/>
        <v>T81.4XXA, R65.20, E43, N17.9, I96</v>
      </c>
      <c r="K2588" s="33" t="str">
        <f t="shared" si="82"/>
        <v/>
      </c>
    </row>
    <row r="2589" spans="1:11" x14ac:dyDescent="0.25">
      <c r="A2589" s="17" t="s">
        <v>788</v>
      </c>
      <c r="B2589" s="17" t="s">
        <v>794</v>
      </c>
      <c r="C2589" s="18">
        <v>42334</v>
      </c>
      <c r="D2589" s="18">
        <v>42369</v>
      </c>
      <c r="E2589" s="21">
        <v>35</v>
      </c>
      <c r="F2589" s="17" t="s">
        <v>3720</v>
      </c>
      <c r="G2589" s="17" t="s">
        <v>3721</v>
      </c>
      <c r="H2589" s="16">
        <v>6</v>
      </c>
      <c r="I2589" s="17" t="s">
        <v>3237</v>
      </c>
      <c r="J2589" t="str">
        <f t="shared" si="81"/>
        <v>T81.4XXA, R65.20, E43, N17.9, I96, L89.322</v>
      </c>
      <c r="K2589" s="33" t="str">
        <f t="shared" si="82"/>
        <v/>
      </c>
    </row>
    <row r="2590" spans="1:11" x14ac:dyDescent="0.25">
      <c r="A2590" s="17" t="s">
        <v>788</v>
      </c>
      <c r="B2590" s="17" t="s">
        <v>794</v>
      </c>
      <c r="C2590" s="18">
        <v>42334</v>
      </c>
      <c r="D2590" s="18">
        <v>42369</v>
      </c>
      <c r="E2590" s="21">
        <v>35</v>
      </c>
      <c r="F2590" s="17" t="s">
        <v>22</v>
      </c>
      <c r="G2590" s="17" t="s">
        <v>23</v>
      </c>
      <c r="H2590" s="16">
        <v>7</v>
      </c>
      <c r="I2590" s="17" t="s">
        <v>3237</v>
      </c>
      <c r="J2590" t="str">
        <f t="shared" si="81"/>
        <v>T81.4XXA, R65.20, E43, N17.9, I96, L89.322, A41.9</v>
      </c>
      <c r="K2590" s="33" t="str">
        <f t="shared" si="82"/>
        <v/>
      </c>
    </row>
    <row r="2591" spans="1:11" x14ac:dyDescent="0.25">
      <c r="A2591" s="17" t="s">
        <v>788</v>
      </c>
      <c r="B2591" s="17" t="s">
        <v>794</v>
      </c>
      <c r="C2591" s="18">
        <v>42334</v>
      </c>
      <c r="D2591" s="18">
        <v>42369</v>
      </c>
      <c r="E2591" s="21">
        <v>35</v>
      </c>
      <c r="F2591" s="17" t="s">
        <v>69</v>
      </c>
      <c r="G2591" s="17" t="s">
        <v>70</v>
      </c>
      <c r="H2591" s="16">
        <v>8</v>
      </c>
      <c r="I2591" s="17" t="s">
        <v>3237</v>
      </c>
      <c r="J2591" t="str">
        <f t="shared" si="81"/>
        <v>T81.4XXA, R65.20, E43, N17.9, I96, L89.322, A41.9, I48.0</v>
      </c>
      <c r="K2591" s="33" t="str">
        <f t="shared" si="82"/>
        <v/>
      </c>
    </row>
    <row r="2592" spans="1:11" x14ac:dyDescent="0.25">
      <c r="A2592" s="17" t="s">
        <v>788</v>
      </c>
      <c r="B2592" s="17" t="s">
        <v>794</v>
      </c>
      <c r="C2592" s="18">
        <v>42334</v>
      </c>
      <c r="D2592" s="18">
        <v>42369</v>
      </c>
      <c r="E2592" s="21">
        <v>35</v>
      </c>
      <c r="F2592" s="17" t="s">
        <v>4347</v>
      </c>
      <c r="G2592" s="17" t="s">
        <v>4348</v>
      </c>
      <c r="H2592" s="16">
        <v>9</v>
      </c>
      <c r="I2592" s="17" t="s">
        <v>3237</v>
      </c>
      <c r="J2592" t="str">
        <f t="shared" si="81"/>
        <v>T81.4XXA, R65.20, E43, N17.9, I96, L89.322, A41.9, I48.0, T87.43</v>
      </c>
      <c r="K2592" s="33" t="str">
        <f t="shared" si="82"/>
        <v/>
      </c>
    </row>
    <row r="2593" spans="1:11" x14ac:dyDescent="0.25">
      <c r="A2593" s="17" t="s">
        <v>788</v>
      </c>
      <c r="B2593" s="17" t="s">
        <v>794</v>
      </c>
      <c r="C2593" s="18">
        <v>42334</v>
      </c>
      <c r="D2593" s="18">
        <v>42369</v>
      </c>
      <c r="E2593" s="21">
        <v>35</v>
      </c>
      <c r="F2593" s="17" t="s">
        <v>1032</v>
      </c>
      <c r="G2593" s="17" t="s">
        <v>1033</v>
      </c>
      <c r="H2593" s="16">
        <v>10</v>
      </c>
      <c r="I2593" s="17" t="s">
        <v>3331</v>
      </c>
      <c r="J2593" t="str">
        <f t="shared" si="81"/>
        <v>T81.4XXA, R65.20, E43, N17.9, I96, L89.322, A41.9, I48.0, T87.43, E87.2</v>
      </c>
      <c r="K2593" s="33" t="str">
        <f t="shared" si="82"/>
        <v/>
      </c>
    </row>
    <row r="2594" spans="1:11" x14ac:dyDescent="0.25">
      <c r="A2594" s="17" t="s">
        <v>788</v>
      </c>
      <c r="B2594" s="17" t="s">
        <v>794</v>
      </c>
      <c r="C2594" s="18">
        <v>42334</v>
      </c>
      <c r="D2594" s="18">
        <v>42369</v>
      </c>
      <c r="E2594" s="21">
        <v>35</v>
      </c>
      <c r="F2594" s="17" t="s">
        <v>269</v>
      </c>
      <c r="G2594" s="17" t="s">
        <v>270</v>
      </c>
      <c r="H2594" s="16">
        <v>11</v>
      </c>
      <c r="I2594" s="17" t="s">
        <v>3237</v>
      </c>
      <c r="J2594" t="str">
        <f t="shared" si="81"/>
        <v>T81.4XXA, R65.20, E43, N17.9, I96, L89.322, A41.9, I48.0, T87.43, E87.2, L03.115</v>
      </c>
      <c r="K2594" s="33" t="str">
        <f t="shared" si="82"/>
        <v/>
      </c>
    </row>
    <row r="2595" spans="1:11" x14ac:dyDescent="0.25">
      <c r="A2595" s="17" t="s">
        <v>788</v>
      </c>
      <c r="B2595" s="17" t="s">
        <v>794</v>
      </c>
      <c r="C2595" s="18">
        <v>42334</v>
      </c>
      <c r="D2595" s="18">
        <v>42369</v>
      </c>
      <c r="E2595" s="21">
        <v>35</v>
      </c>
      <c r="F2595" s="17" t="s">
        <v>3470</v>
      </c>
      <c r="G2595" s="17" t="s">
        <v>3471</v>
      </c>
      <c r="H2595" s="16">
        <v>12</v>
      </c>
      <c r="I2595" s="17" t="s">
        <v>13</v>
      </c>
      <c r="J2595" t="str">
        <f t="shared" si="81"/>
        <v>T81.4XXA, R65.20, E43, N17.9, I96, L89.322, A41.9, I48.0, T87.43, E87.2, L03.115, Z68.43</v>
      </c>
      <c r="K2595" s="33" t="str">
        <f t="shared" si="82"/>
        <v/>
      </c>
    </row>
    <row r="2596" spans="1:11" x14ac:dyDescent="0.25">
      <c r="A2596" s="17" t="s">
        <v>788</v>
      </c>
      <c r="B2596" s="17" t="s">
        <v>794</v>
      </c>
      <c r="C2596" s="18">
        <v>42334</v>
      </c>
      <c r="D2596" s="18">
        <v>42369</v>
      </c>
      <c r="E2596" s="21">
        <v>35</v>
      </c>
      <c r="F2596" s="17" t="s">
        <v>3414</v>
      </c>
      <c r="G2596" s="17" t="s">
        <v>3415</v>
      </c>
      <c r="H2596" s="16">
        <v>13</v>
      </c>
      <c r="I2596" s="17" t="s">
        <v>3237</v>
      </c>
      <c r="J2596" t="str">
        <f t="shared" si="81"/>
        <v>T81.4XXA, R65.20, E43, N17.9, I96, L89.322, A41.9, I48.0, T87.43, E87.2, L03.115, Z68.43, F11.20</v>
      </c>
      <c r="K2596" s="33" t="str">
        <f t="shared" si="82"/>
        <v/>
      </c>
    </row>
    <row r="2597" spans="1:11" x14ac:dyDescent="0.25">
      <c r="A2597" s="17" t="s">
        <v>788</v>
      </c>
      <c r="B2597" s="17" t="s">
        <v>794</v>
      </c>
      <c r="C2597" s="18">
        <v>42334</v>
      </c>
      <c r="D2597" s="18">
        <v>42369</v>
      </c>
      <c r="E2597" s="21">
        <v>35</v>
      </c>
      <c r="F2597" s="17" t="s">
        <v>3316</v>
      </c>
      <c r="G2597" s="17" t="s">
        <v>3317</v>
      </c>
      <c r="H2597" s="16">
        <v>14</v>
      </c>
      <c r="I2597" s="17" t="s">
        <v>3237</v>
      </c>
      <c r="J2597" t="str">
        <f t="shared" si="81"/>
        <v>T81.4XXA, R65.20, E43, N17.9, I96, L89.322, A41.9, I48.0, T87.43, E87.2, L03.115, Z68.43, F11.20, E66.01</v>
      </c>
      <c r="K2597" s="33" t="str">
        <f t="shared" si="82"/>
        <v/>
      </c>
    </row>
    <row r="2598" spans="1:11" x14ac:dyDescent="0.25">
      <c r="A2598" s="17" t="s">
        <v>788</v>
      </c>
      <c r="B2598" s="17" t="s">
        <v>794</v>
      </c>
      <c r="C2598" s="18">
        <v>42334</v>
      </c>
      <c r="D2598" s="18">
        <v>42369</v>
      </c>
      <c r="E2598" s="21">
        <v>35</v>
      </c>
      <c r="F2598" s="17" t="s">
        <v>782</v>
      </c>
      <c r="G2598" s="17" t="s">
        <v>783</v>
      </c>
      <c r="H2598" s="16">
        <v>15</v>
      </c>
      <c r="I2598" s="17" t="s">
        <v>3237</v>
      </c>
      <c r="J2598" t="str">
        <f t="shared" si="81"/>
        <v>T81.4XXA, R65.20, E43, N17.9, I96, L89.322, A41.9, I48.0, T87.43, E87.2, L03.115, Z68.43, F11.20, E66.01, E11.649</v>
      </c>
      <c r="K2598" s="33" t="str">
        <f t="shared" si="82"/>
        <v/>
      </c>
    </row>
    <row r="2599" spans="1:11" x14ac:dyDescent="0.25">
      <c r="A2599" s="17" t="s">
        <v>788</v>
      </c>
      <c r="B2599" s="17" t="s">
        <v>794</v>
      </c>
      <c r="C2599" s="18">
        <v>42334</v>
      </c>
      <c r="D2599" s="18">
        <v>42369</v>
      </c>
      <c r="E2599" s="21">
        <v>35</v>
      </c>
      <c r="F2599" s="17" t="s">
        <v>3374</v>
      </c>
      <c r="G2599" s="17" t="s">
        <v>3375</v>
      </c>
      <c r="H2599" s="16">
        <v>16</v>
      </c>
      <c r="I2599" s="17" t="s">
        <v>3237</v>
      </c>
      <c r="J2599" t="str">
        <f t="shared" si="81"/>
        <v>T81.4XXA, R65.20, E43, N17.9, I96, L89.322, A41.9, I48.0, T87.43, E87.2, L03.115, Z68.43, F11.20, E66.01, E11.649, E88.81</v>
      </c>
      <c r="K2599" s="33" t="str">
        <f t="shared" si="82"/>
        <v/>
      </c>
    </row>
    <row r="2600" spans="1:11" x14ac:dyDescent="0.25">
      <c r="A2600" s="17" t="s">
        <v>788</v>
      </c>
      <c r="B2600" s="17" t="s">
        <v>794</v>
      </c>
      <c r="C2600" s="18">
        <v>42334</v>
      </c>
      <c r="D2600" s="18">
        <v>42369</v>
      </c>
      <c r="E2600" s="21">
        <v>35</v>
      </c>
      <c r="F2600" s="17" t="s">
        <v>3418</v>
      </c>
      <c r="G2600" s="17" t="s">
        <v>3419</v>
      </c>
      <c r="H2600" s="16">
        <v>17</v>
      </c>
      <c r="I2600" s="17" t="s">
        <v>3237</v>
      </c>
      <c r="J2600" t="str">
        <f t="shared" si="81"/>
        <v>T81.4XXA, R65.20, E43, N17.9, I96, L89.322, A41.9, I48.0, T87.43, E87.2, L03.115, Z68.43, F11.20, E66.01, E11.649, E88.81, G89.29</v>
      </c>
      <c r="K2600" s="33" t="str">
        <f t="shared" si="82"/>
        <v/>
      </c>
    </row>
    <row r="2601" spans="1:11" x14ac:dyDescent="0.25">
      <c r="A2601" s="17" t="s">
        <v>788</v>
      </c>
      <c r="B2601" s="17" t="s">
        <v>794</v>
      </c>
      <c r="C2601" s="18">
        <v>42334</v>
      </c>
      <c r="D2601" s="18">
        <v>42369</v>
      </c>
      <c r="E2601" s="21">
        <v>35</v>
      </c>
      <c r="F2601" s="17" t="s">
        <v>4337</v>
      </c>
      <c r="G2601" s="17" t="s">
        <v>4338</v>
      </c>
      <c r="H2601" s="16">
        <v>18</v>
      </c>
      <c r="I2601" s="17" t="s">
        <v>3237</v>
      </c>
      <c r="J2601" t="str">
        <f t="shared" si="81"/>
        <v>T81.4XXA, R65.20, E43, N17.9, I96, L89.322, A41.9, I48.0, T87.43, E87.2, L03.115, Z68.43, F11.20, E66.01, E11.649, E88.81, G89.29, Z16.24</v>
      </c>
      <c r="K2601" s="33" t="str">
        <f t="shared" si="82"/>
        <v/>
      </c>
    </row>
    <row r="2602" spans="1:11" x14ac:dyDescent="0.25">
      <c r="A2602" s="17" t="s">
        <v>788</v>
      </c>
      <c r="B2602" s="17" t="s">
        <v>794</v>
      </c>
      <c r="C2602" s="18">
        <v>42334</v>
      </c>
      <c r="D2602" s="18">
        <v>42369</v>
      </c>
      <c r="E2602" s="21">
        <v>35</v>
      </c>
      <c r="F2602" s="17" t="s">
        <v>4341</v>
      </c>
      <c r="G2602" s="17" t="s">
        <v>4342</v>
      </c>
      <c r="H2602" s="16">
        <v>19</v>
      </c>
      <c r="I2602" s="17" t="s">
        <v>3237</v>
      </c>
      <c r="J2602" t="str">
        <f t="shared" si="81"/>
        <v>T81.4XXA, R65.20, E43, N17.9, I96, L89.322, A41.9, I48.0, T87.43, E87.2, L03.115, Z68.43, F11.20, E66.01, E11.649, E88.81, G89.29, Z16.24, L89.312</v>
      </c>
      <c r="K2602" s="33" t="str">
        <f t="shared" si="82"/>
        <v/>
      </c>
    </row>
    <row r="2603" spans="1:11" x14ac:dyDescent="0.25">
      <c r="A2603" s="17" t="s">
        <v>788</v>
      </c>
      <c r="B2603" s="17" t="s">
        <v>794</v>
      </c>
      <c r="C2603" s="18">
        <v>42334</v>
      </c>
      <c r="D2603" s="18">
        <v>42369</v>
      </c>
      <c r="E2603" s="21">
        <v>35</v>
      </c>
      <c r="F2603" s="17" t="s">
        <v>3390</v>
      </c>
      <c r="G2603" s="17" t="s">
        <v>3391</v>
      </c>
      <c r="H2603" s="16">
        <v>20</v>
      </c>
      <c r="I2603" s="17" t="s">
        <v>3237</v>
      </c>
      <c r="J2603" t="str">
        <f t="shared" si="81"/>
        <v>T81.4XXA, R65.20, E43, N17.9, I96, L89.322, A41.9, I48.0, T87.43, E87.2, L03.115, Z68.43, F11.20, E66.01, E11.649, E88.81, G89.29, Z16.24, L89.312, I35.0</v>
      </c>
      <c r="K2603" s="33" t="str">
        <f t="shared" si="82"/>
        <v/>
      </c>
    </row>
    <row r="2604" spans="1:11" x14ac:dyDescent="0.25">
      <c r="A2604" s="17" t="s">
        <v>788</v>
      </c>
      <c r="B2604" s="17" t="s">
        <v>794</v>
      </c>
      <c r="C2604" s="18">
        <v>42334</v>
      </c>
      <c r="D2604" s="18">
        <v>42369</v>
      </c>
      <c r="E2604" s="21">
        <v>35</v>
      </c>
      <c r="F2604" s="17" t="s">
        <v>4325</v>
      </c>
      <c r="G2604" s="17" t="s">
        <v>4326</v>
      </c>
      <c r="H2604" s="16">
        <v>21</v>
      </c>
      <c r="I2604" s="17" t="s">
        <v>3331</v>
      </c>
      <c r="J2604" t="str">
        <f t="shared" si="81"/>
        <v>T81.4XXA, R65.20, E43, N17.9, I96, L89.322, A41.9, I48.0, T87.43, E87.2, L03.115, Z68.43, F11.20, E66.01, E11.649, E88.81, G89.29, Z16.24, L89.312, I35.0, G54.6</v>
      </c>
      <c r="K2604" s="33" t="str">
        <f t="shared" si="82"/>
        <v/>
      </c>
    </row>
    <row r="2605" spans="1:11" x14ac:dyDescent="0.25">
      <c r="A2605" s="17" t="s">
        <v>788</v>
      </c>
      <c r="B2605" s="17" t="s">
        <v>794</v>
      </c>
      <c r="C2605" s="18">
        <v>42334</v>
      </c>
      <c r="D2605" s="18">
        <v>42369</v>
      </c>
      <c r="E2605" s="21">
        <v>35</v>
      </c>
      <c r="F2605" s="17" t="s">
        <v>3420</v>
      </c>
      <c r="G2605" s="17" t="s">
        <v>3421</v>
      </c>
      <c r="H2605" s="16">
        <v>22</v>
      </c>
      <c r="I2605" s="17" t="s">
        <v>3237</v>
      </c>
      <c r="J2605" t="str">
        <f t="shared" si="81"/>
        <v>T81.4XXA, R65.20, E43, N17.9, I96, L89.322, A41.9, I48.0, T87.43, E87.2, L03.115, Z68.43, F11.20, E66.01, E11.649, E88.81, G89.29, Z16.24, L89.312, I35.0, G54.6, I73.9</v>
      </c>
      <c r="K2605" s="33" t="str">
        <f t="shared" si="82"/>
        <v/>
      </c>
    </row>
    <row r="2606" spans="1:11" x14ac:dyDescent="0.25">
      <c r="A2606" s="17" t="s">
        <v>788</v>
      </c>
      <c r="B2606" s="17" t="s">
        <v>794</v>
      </c>
      <c r="C2606" s="18">
        <v>42334</v>
      </c>
      <c r="D2606" s="18">
        <v>42369</v>
      </c>
      <c r="E2606" s="21">
        <v>35</v>
      </c>
      <c r="F2606" s="17" t="s">
        <v>216</v>
      </c>
      <c r="G2606" s="17" t="s">
        <v>217</v>
      </c>
      <c r="H2606" s="16">
        <v>23</v>
      </c>
      <c r="I2606" s="17" t="s">
        <v>3237</v>
      </c>
      <c r="J2606" t="str">
        <f t="shared" si="81"/>
        <v>T81.4XXA, R65.20, E43, N17.9, I96, L89.322, A41.9, I48.0, T87.43, E87.2, L03.115, Z68.43, F11.20, E66.01, E11.649, E88.81, G89.29, Z16.24, L89.312, I35.0, G54.6, I73.9, I12.9</v>
      </c>
      <c r="K2606" s="33" t="str">
        <f t="shared" si="82"/>
        <v/>
      </c>
    </row>
    <row r="2607" spans="1:11" x14ac:dyDescent="0.25">
      <c r="A2607" s="17" t="s">
        <v>788</v>
      </c>
      <c r="B2607" s="17" t="s">
        <v>794</v>
      </c>
      <c r="C2607" s="18">
        <v>42334</v>
      </c>
      <c r="D2607" s="18">
        <v>42369</v>
      </c>
      <c r="E2607" s="21">
        <v>35</v>
      </c>
      <c r="F2607" s="17" t="s">
        <v>3340</v>
      </c>
      <c r="G2607" s="17" t="s">
        <v>3341</v>
      </c>
      <c r="H2607" s="16">
        <v>24</v>
      </c>
      <c r="I2607" s="17" t="s">
        <v>3237</v>
      </c>
      <c r="J2607" t="str">
        <f t="shared" si="81"/>
        <v>T81.4XXA, R65.20, E43, N17.9, I96, L89.322, A41.9, I48.0, T87.43, E87.2, L03.115, Z68.43, F11.20, E66.01, E11.649, E88.81, G89.29, Z16.24, L89.312, I35.0, G54.6, I73.9, I12.9, N18.9</v>
      </c>
      <c r="K2607" s="33" t="str">
        <f t="shared" si="82"/>
        <v/>
      </c>
    </row>
    <row r="2608" spans="1:11" x14ac:dyDescent="0.25">
      <c r="A2608" s="17" t="s">
        <v>788</v>
      </c>
      <c r="B2608" s="17" t="s">
        <v>794</v>
      </c>
      <c r="C2608" s="18">
        <v>42334</v>
      </c>
      <c r="D2608" s="18">
        <v>42369</v>
      </c>
      <c r="E2608" s="21">
        <v>35</v>
      </c>
      <c r="F2608" s="17" t="s">
        <v>3712</v>
      </c>
      <c r="G2608" s="17" t="s">
        <v>3713</v>
      </c>
      <c r="H2608" s="16">
        <v>25</v>
      </c>
      <c r="I2608" s="17" t="s">
        <v>3237</v>
      </c>
      <c r="J2608" t="str">
        <f t="shared" si="81"/>
        <v>T81.4XXA, R65.20, E43, N17.9, I96, L89.322, A41.9, I48.0, T87.43, E87.2, L03.115, Z68.43, F11.20, E66.01, E11.649, E88.81, G89.29, Z16.24, L89.312, I35.0, G54.6, I73.9, I12.9, N18.9, B96.5</v>
      </c>
      <c r="K2608" s="33" t="str">
        <f t="shared" si="82"/>
        <v/>
      </c>
    </row>
    <row r="2609" spans="1:11" x14ac:dyDescent="0.25">
      <c r="A2609" s="17" t="s">
        <v>788</v>
      </c>
      <c r="B2609" s="17" t="s">
        <v>794</v>
      </c>
      <c r="C2609" s="18">
        <v>42334</v>
      </c>
      <c r="D2609" s="18">
        <v>42369</v>
      </c>
      <c r="E2609" s="21">
        <v>35</v>
      </c>
      <c r="F2609" s="17" t="s">
        <v>3320</v>
      </c>
      <c r="G2609" s="17" t="s">
        <v>3321</v>
      </c>
      <c r="H2609" s="16">
        <v>26</v>
      </c>
      <c r="I2609" s="17" t="s">
        <v>3237</v>
      </c>
      <c r="J2609" t="str">
        <f t="shared" si="81"/>
        <v>T81.4XXA, R65.20, E43, N17.9, I96, L89.322, A41.9, I48.0, T87.43, E87.2, L03.115, Z68.43, F11.20, E66.01, E11.649, E88.81, G89.29, Z16.24, L89.312, I35.0, G54.6, I73.9, I12.9, N18.9, B96.5, G47.33</v>
      </c>
      <c r="K2609" s="33" t="str">
        <f t="shared" si="82"/>
        <v/>
      </c>
    </row>
    <row r="2610" spans="1:11" x14ac:dyDescent="0.25">
      <c r="A2610" s="17" t="s">
        <v>788</v>
      </c>
      <c r="B2610" s="17" t="s">
        <v>794</v>
      </c>
      <c r="C2610" s="18">
        <v>42334</v>
      </c>
      <c r="D2610" s="18">
        <v>42369</v>
      </c>
      <c r="E2610" s="21">
        <v>35</v>
      </c>
      <c r="F2610" s="17" t="s">
        <v>3462</v>
      </c>
      <c r="G2610" s="17" t="s">
        <v>3463</v>
      </c>
      <c r="H2610" s="16">
        <v>27</v>
      </c>
      <c r="I2610" s="17" t="s">
        <v>3237</v>
      </c>
      <c r="J2610" t="str">
        <f t="shared" si="81"/>
        <v>T81.4XXA, R65.20, E43, N17.9, I96, L89.322, A41.9, I48.0, T87.43, E87.2, L03.115, Z68.43, F11.20, E66.01, E11.649, E88.81, G89.29, Z16.24, L89.312, I35.0, G54.6, I73.9, I12.9, N18.9, B96.5, G47.33, B96.20</v>
      </c>
      <c r="K2610" s="33" t="str">
        <f t="shared" si="82"/>
        <v/>
      </c>
    </row>
    <row r="2611" spans="1:11" x14ac:dyDescent="0.25">
      <c r="A2611" s="17" t="s">
        <v>788</v>
      </c>
      <c r="B2611" s="17" t="s">
        <v>794</v>
      </c>
      <c r="C2611" s="18">
        <v>42334</v>
      </c>
      <c r="D2611" s="18">
        <v>42369</v>
      </c>
      <c r="E2611" s="21">
        <v>35</v>
      </c>
      <c r="F2611" s="17" t="s">
        <v>4349</v>
      </c>
      <c r="G2611" s="17" t="s">
        <v>4350</v>
      </c>
      <c r="H2611" s="16">
        <v>28</v>
      </c>
      <c r="I2611" s="17" t="s">
        <v>3237</v>
      </c>
      <c r="J2611" t="str">
        <f t="shared" si="81"/>
        <v>T81.4XXA, R65.20, E43, N17.9, I96, L89.322, A41.9, I48.0, T87.43, E87.2, L03.115, Z68.43, F11.20, E66.01, E11.649, E88.81, G89.29, Z16.24, L89.312, I35.0, G54.6, I73.9, I12.9, N18.9, B96.5, G47.33, B96.20, Z16.21</v>
      </c>
      <c r="K2611" s="33" t="str">
        <f t="shared" si="82"/>
        <v/>
      </c>
    </row>
    <row r="2612" spans="1:11" x14ac:dyDescent="0.25">
      <c r="A2612" s="17" t="s">
        <v>788</v>
      </c>
      <c r="B2612" s="17" t="s">
        <v>794</v>
      </c>
      <c r="C2612" s="18">
        <v>42334</v>
      </c>
      <c r="D2612" s="18">
        <v>42369</v>
      </c>
      <c r="E2612" s="21">
        <v>35</v>
      </c>
      <c r="F2612" s="17" t="s">
        <v>4345</v>
      </c>
      <c r="G2612" s="17" t="s">
        <v>4346</v>
      </c>
      <c r="H2612" s="16">
        <v>29</v>
      </c>
      <c r="I2612" s="17" t="s">
        <v>3237</v>
      </c>
      <c r="J2612" t="str">
        <f t="shared" si="81"/>
        <v>T81.4XXA, R65.20, E43, N17.9, I96, L89.322, A41.9, I48.0, T87.43, E87.2, L03.115, Z68.43, F11.20, E66.01, E11.649, E88.81, G89.29, Z16.24, L89.312, I35.0, G54.6, I73.9, I12.9, N18.9, B96.5, G47.33, B96.20, Z16.21, S71.102A</v>
      </c>
      <c r="K2612" s="33" t="str">
        <f t="shared" si="82"/>
        <v/>
      </c>
    </row>
    <row r="2613" spans="1:11" x14ac:dyDescent="0.25">
      <c r="A2613" s="17" t="s">
        <v>788</v>
      </c>
      <c r="B2613" s="17" t="s">
        <v>794</v>
      </c>
      <c r="C2613" s="18">
        <v>42334</v>
      </c>
      <c r="D2613" s="18">
        <v>42369</v>
      </c>
      <c r="E2613" s="21">
        <v>35</v>
      </c>
      <c r="F2613" s="17" t="s">
        <v>4343</v>
      </c>
      <c r="G2613" s="17" t="s">
        <v>4344</v>
      </c>
      <c r="H2613" s="16">
        <v>30</v>
      </c>
      <c r="I2613" s="17" t="s">
        <v>3237</v>
      </c>
      <c r="J2613" t="str">
        <f t="shared" si="81"/>
        <v>T81.4XXA, R65.20, E43, N17.9, I96, L89.322, A41.9, I48.0, T87.43, E87.2, L03.115, Z68.43, F11.20, E66.01, E11.649, E88.81, G89.29, Z16.24, L89.312, I35.0, G54.6, I73.9, I12.9, N18.9, B96.5, G47.33, B96.20, Z16.21, S71.102A, S71.101A</v>
      </c>
      <c r="K2613" s="33" t="str">
        <f t="shared" si="82"/>
        <v>Last</v>
      </c>
    </row>
    <row r="2614" spans="1:11" x14ac:dyDescent="0.25">
      <c r="A2614" s="17" t="s">
        <v>799</v>
      </c>
      <c r="B2614" s="17" t="s">
        <v>800</v>
      </c>
      <c r="C2614" s="18">
        <v>42412</v>
      </c>
      <c r="D2614" s="18">
        <v>42431</v>
      </c>
      <c r="E2614" s="21">
        <v>19</v>
      </c>
      <c r="F2614" s="17" t="s">
        <v>801</v>
      </c>
      <c r="G2614" s="17" t="s">
        <v>802</v>
      </c>
      <c r="H2614" s="16">
        <v>1</v>
      </c>
      <c r="I2614" s="17" t="s">
        <v>3237</v>
      </c>
      <c r="J2614" t="str">
        <f t="shared" si="81"/>
        <v>C34.02</v>
      </c>
      <c r="K2614" s="33" t="str">
        <f t="shared" si="82"/>
        <v/>
      </c>
    </row>
    <row r="2615" spans="1:11" x14ac:dyDescent="0.25">
      <c r="A2615" s="17" t="s">
        <v>799</v>
      </c>
      <c r="B2615" s="17" t="s">
        <v>800</v>
      </c>
      <c r="C2615" s="18">
        <v>42412</v>
      </c>
      <c r="D2615" s="18">
        <v>42431</v>
      </c>
      <c r="E2615" s="21">
        <v>19</v>
      </c>
      <c r="F2615" s="17" t="s">
        <v>90</v>
      </c>
      <c r="G2615" s="17" t="s">
        <v>91</v>
      </c>
      <c r="H2615" s="16">
        <v>2</v>
      </c>
      <c r="I2615" s="17" t="s">
        <v>3331</v>
      </c>
      <c r="J2615" t="str">
        <f t="shared" si="81"/>
        <v>C34.02, I63.9</v>
      </c>
      <c r="K2615" s="33" t="str">
        <f t="shared" si="82"/>
        <v/>
      </c>
    </row>
    <row r="2616" spans="1:11" x14ac:dyDescent="0.25">
      <c r="A2616" s="17" t="s">
        <v>799</v>
      </c>
      <c r="B2616" s="17" t="s">
        <v>800</v>
      </c>
      <c r="C2616" s="18">
        <v>42412</v>
      </c>
      <c r="D2616" s="18">
        <v>42431</v>
      </c>
      <c r="E2616" s="21">
        <v>19</v>
      </c>
      <c r="F2616" s="17" t="s">
        <v>210</v>
      </c>
      <c r="G2616" s="17" t="s">
        <v>211</v>
      </c>
      <c r="H2616" s="16">
        <v>3</v>
      </c>
      <c r="I2616" s="17" t="s">
        <v>3237</v>
      </c>
      <c r="J2616" t="str">
        <f t="shared" si="81"/>
        <v>C34.02, I63.9, I21.4</v>
      </c>
      <c r="K2616" s="33" t="str">
        <f t="shared" si="82"/>
        <v/>
      </c>
    </row>
    <row r="2617" spans="1:11" x14ac:dyDescent="0.25">
      <c r="A2617" s="17" t="s">
        <v>799</v>
      </c>
      <c r="B2617" s="17" t="s">
        <v>800</v>
      </c>
      <c r="C2617" s="18">
        <v>42412</v>
      </c>
      <c r="D2617" s="18">
        <v>42431</v>
      </c>
      <c r="E2617" s="21">
        <v>19</v>
      </c>
      <c r="F2617" s="17" t="s">
        <v>3275</v>
      </c>
      <c r="G2617" s="17" t="s">
        <v>3276</v>
      </c>
      <c r="H2617" s="16">
        <v>4</v>
      </c>
      <c r="I2617" s="17" t="s">
        <v>3237</v>
      </c>
      <c r="J2617" t="str">
        <f t="shared" si="81"/>
        <v>C34.02, I63.9, I21.4, R65.20</v>
      </c>
      <c r="K2617" s="33" t="str">
        <f t="shared" si="82"/>
        <v/>
      </c>
    </row>
    <row r="2618" spans="1:11" x14ac:dyDescent="0.25">
      <c r="A2618" s="17" t="s">
        <v>799</v>
      </c>
      <c r="B2618" s="17" t="s">
        <v>800</v>
      </c>
      <c r="C2618" s="18">
        <v>42412</v>
      </c>
      <c r="D2618" s="18">
        <v>42431</v>
      </c>
      <c r="E2618" s="21">
        <v>19</v>
      </c>
      <c r="F2618" s="17" t="s">
        <v>4010</v>
      </c>
      <c r="G2618" s="17" t="s">
        <v>4011</v>
      </c>
      <c r="H2618" s="16">
        <v>5</v>
      </c>
      <c r="I2618" s="17" t="s">
        <v>3237</v>
      </c>
      <c r="J2618" t="str">
        <f t="shared" si="81"/>
        <v>C34.02, I63.9, I21.4, R65.20, I81</v>
      </c>
      <c r="K2618" s="33" t="str">
        <f t="shared" si="82"/>
        <v/>
      </c>
    </row>
    <row r="2619" spans="1:11" x14ac:dyDescent="0.25">
      <c r="A2619" s="17" t="s">
        <v>799</v>
      </c>
      <c r="B2619" s="17" t="s">
        <v>800</v>
      </c>
      <c r="C2619" s="18">
        <v>42412</v>
      </c>
      <c r="D2619" s="18">
        <v>42431</v>
      </c>
      <c r="E2619" s="21">
        <v>19</v>
      </c>
      <c r="F2619" s="17" t="s">
        <v>22</v>
      </c>
      <c r="G2619" s="17" t="s">
        <v>23</v>
      </c>
      <c r="H2619" s="16">
        <v>6</v>
      </c>
      <c r="I2619" s="17" t="s">
        <v>3237</v>
      </c>
      <c r="J2619" t="str">
        <f t="shared" si="81"/>
        <v>C34.02, I63.9, I21.4, R65.20, I81, A41.9</v>
      </c>
      <c r="K2619" s="33" t="str">
        <f t="shared" si="82"/>
        <v/>
      </c>
    </row>
    <row r="2620" spans="1:11" x14ac:dyDescent="0.25">
      <c r="A2620" s="17" t="s">
        <v>799</v>
      </c>
      <c r="B2620" s="17" t="s">
        <v>800</v>
      </c>
      <c r="C2620" s="18">
        <v>42412</v>
      </c>
      <c r="D2620" s="18">
        <v>42431</v>
      </c>
      <c r="E2620" s="21">
        <v>19</v>
      </c>
      <c r="F2620" s="17" t="s">
        <v>630</v>
      </c>
      <c r="G2620" s="17" t="s">
        <v>631</v>
      </c>
      <c r="H2620" s="16">
        <v>7</v>
      </c>
      <c r="I2620" s="17" t="s">
        <v>3237</v>
      </c>
      <c r="J2620" t="str">
        <f t="shared" si="81"/>
        <v>C34.02, I63.9, I21.4, R65.20, I81, A41.9, C25.9</v>
      </c>
      <c r="K2620" s="33" t="str">
        <f t="shared" si="82"/>
        <v/>
      </c>
    </row>
    <row r="2621" spans="1:11" x14ac:dyDescent="0.25">
      <c r="A2621" s="17" t="s">
        <v>799</v>
      </c>
      <c r="B2621" s="17" t="s">
        <v>800</v>
      </c>
      <c r="C2621" s="18">
        <v>42412</v>
      </c>
      <c r="D2621" s="18">
        <v>42431</v>
      </c>
      <c r="E2621" s="21">
        <v>19</v>
      </c>
      <c r="F2621" s="17" t="s">
        <v>3820</v>
      </c>
      <c r="G2621" s="17" t="s">
        <v>3821</v>
      </c>
      <c r="H2621" s="16">
        <v>8</v>
      </c>
      <c r="I2621" s="17" t="s">
        <v>3237</v>
      </c>
      <c r="J2621" t="str">
        <f t="shared" si="81"/>
        <v>C34.02, I63.9, I21.4, R65.20, I81, A41.9, C25.9, C78.7</v>
      </c>
      <c r="K2621" s="33" t="str">
        <f t="shared" si="82"/>
        <v/>
      </c>
    </row>
    <row r="2622" spans="1:11" x14ac:dyDescent="0.25">
      <c r="A2622" s="17" t="s">
        <v>799</v>
      </c>
      <c r="B2622" s="17" t="s">
        <v>800</v>
      </c>
      <c r="C2622" s="18">
        <v>42412</v>
      </c>
      <c r="D2622" s="18">
        <v>42431</v>
      </c>
      <c r="E2622" s="21">
        <v>19</v>
      </c>
      <c r="F2622" s="17" t="s">
        <v>3832</v>
      </c>
      <c r="G2622" s="17" t="s">
        <v>3833</v>
      </c>
      <c r="H2622" s="16">
        <v>9</v>
      </c>
      <c r="I2622" s="17" t="s">
        <v>3237</v>
      </c>
      <c r="J2622" t="str">
        <f t="shared" si="81"/>
        <v>C34.02, I63.9, I21.4, R65.20, I81, A41.9, C25.9, C78.7, R64</v>
      </c>
      <c r="K2622" s="33" t="str">
        <f t="shared" si="82"/>
        <v/>
      </c>
    </row>
    <row r="2623" spans="1:11" x14ac:dyDescent="0.25">
      <c r="A2623" s="17" t="s">
        <v>799</v>
      </c>
      <c r="B2623" s="17" t="s">
        <v>800</v>
      </c>
      <c r="C2623" s="18">
        <v>42412</v>
      </c>
      <c r="D2623" s="18">
        <v>42431</v>
      </c>
      <c r="E2623" s="21">
        <v>19</v>
      </c>
      <c r="F2623" s="17" t="s">
        <v>11</v>
      </c>
      <c r="G2623" s="17" t="s">
        <v>12</v>
      </c>
      <c r="H2623" s="16">
        <v>10</v>
      </c>
      <c r="I2623" s="17" t="s">
        <v>3237</v>
      </c>
      <c r="J2623" t="str">
        <f t="shared" si="81"/>
        <v>C34.02, I63.9, I21.4, R65.20, I81, A41.9, C25.9, C78.7, R64, J18.9</v>
      </c>
      <c r="K2623" s="33" t="str">
        <f t="shared" si="82"/>
        <v/>
      </c>
    </row>
    <row r="2624" spans="1:11" x14ac:dyDescent="0.25">
      <c r="A2624" s="17" t="s">
        <v>799</v>
      </c>
      <c r="B2624" s="17" t="s">
        <v>800</v>
      </c>
      <c r="C2624" s="18">
        <v>42412</v>
      </c>
      <c r="D2624" s="18">
        <v>42431</v>
      </c>
      <c r="E2624" s="21">
        <v>19</v>
      </c>
      <c r="F2624" s="17" t="s">
        <v>38</v>
      </c>
      <c r="G2624" s="17" t="s">
        <v>39</v>
      </c>
      <c r="H2624" s="16">
        <v>11</v>
      </c>
      <c r="I2624" s="17" t="s">
        <v>3237</v>
      </c>
      <c r="J2624" t="str">
        <f t="shared" si="81"/>
        <v>C34.02, I63.9, I21.4, R65.20, I81, A41.9, C25.9, C78.7, R64, J18.9, N17.9</v>
      </c>
      <c r="K2624" s="33" t="str">
        <f t="shared" si="82"/>
        <v/>
      </c>
    </row>
    <row r="2625" spans="1:11" x14ac:dyDescent="0.25">
      <c r="A2625" s="17" t="s">
        <v>799</v>
      </c>
      <c r="B2625" s="17" t="s">
        <v>800</v>
      </c>
      <c r="C2625" s="18">
        <v>42412</v>
      </c>
      <c r="D2625" s="18">
        <v>42431</v>
      </c>
      <c r="E2625" s="21">
        <v>19</v>
      </c>
      <c r="F2625" s="17" t="s">
        <v>4351</v>
      </c>
      <c r="G2625" s="17" t="s">
        <v>4352</v>
      </c>
      <c r="H2625" s="16">
        <v>12</v>
      </c>
      <c r="I2625" s="17" t="s">
        <v>3237</v>
      </c>
      <c r="J2625" t="str">
        <f t="shared" si="81"/>
        <v>C34.02, I63.9, I21.4, R65.20, I81, A41.9, C25.9, C78.7, R64, J18.9, N17.9, C77.1</v>
      </c>
      <c r="K2625" s="33" t="str">
        <f t="shared" si="82"/>
        <v/>
      </c>
    </row>
    <row r="2626" spans="1:11" x14ac:dyDescent="0.25">
      <c r="A2626" s="17" t="s">
        <v>799</v>
      </c>
      <c r="B2626" s="17" t="s">
        <v>800</v>
      </c>
      <c r="C2626" s="18">
        <v>42412</v>
      </c>
      <c r="D2626" s="18">
        <v>42431</v>
      </c>
      <c r="E2626" s="21">
        <v>19</v>
      </c>
      <c r="F2626" s="17" t="s">
        <v>4353</v>
      </c>
      <c r="G2626" s="17" t="s">
        <v>4352</v>
      </c>
      <c r="H2626" s="16">
        <v>13</v>
      </c>
      <c r="I2626" s="17" t="s">
        <v>3237</v>
      </c>
      <c r="J2626" t="str">
        <f t="shared" si="81"/>
        <v>C34.02, I63.9, I21.4, R65.20, I81, A41.9, C25.9, C78.7, R64, J18.9, N17.9, C77.1, C77.2</v>
      </c>
      <c r="K2626" s="33" t="str">
        <f t="shared" si="82"/>
        <v/>
      </c>
    </row>
    <row r="2627" spans="1:11" x14ac:dyDescent="0.25">
      <c r="A2627" s="17" t="s">
        <v>799</v>
      </c>
      <c r="B2627" s="17" t="s">
        <v>800</v>
      </c>
      <c r="C2627" s="18">
        <v>42412</v>
      </c>
      <c r="D2627" s="18">
        <v>42431</v>
      </c>
      <c r="E2627" s="21">
        <v>19</v>
      </c>
      <c r="F2627" s="17" t="s">
        <v>4354</v>
      </c>
      <c r="G2627" s="17" t="s">
        <v>4355</v>
      </c>
      <c r="H2627" s="16">
        <v>14</v>
      </c>
      <c r="I2627" s="17" t="s">
        <v>3237</v>
      </c>
      <c r="J2627" t="str">
        <f t="shared" si="81"/>
        <v>C34.02, I63.9, I21.4, R65.20, I81, A41.9, C25.9, C78.7, R64, J18.9, N17.9, C77.1, C77.2, C79.51</v>
      </c>
      <c r="K2627" s="33" t="str">
        <f t="shared" si="82"/>
        <v/>
      </c>
    </row>
    <row r="2628" spans="1:11" x14ac:dyDescent="0.25">
      <c r="A2628" s="17" t="s">
        <v>799</v>
      </c>
      <c r="B2628" s="17" t="s">
        <v>800</v>
      </c>
      <c r="C2628" s="18">
        <v>42412</v>
      </c>
      <c r="D2628" s="18">
        <v>42431</v>
      </c>
      <c r="E2628" s="21">
        <v>19</v>
      </c>
      <c r="F2628" s="17" t="s">
        <v>3651</v>
      </c>
      <c r="G2628" s="17" t="s">
        <v>3652</v>
      </c>
      <c r="H2628" s="16">
        <v>15</v>
      </c>
      <c r="I2628" s="17" t="s">
        <v>3237</v>
      </c>
      <c r="J2628" t="str">
        <f t="shared" si="81"/>
        <v>C34.02, I63.9, I21.4, R65.20, I81, A41.9, C25.9, C78.7, R64, J18.9, N17.9, C77.1, C77.2, C79.51, I50.20</v>
      </c>
      <c r="K2628" s="33" t="str">
        <f t="shared" si="82"/>
        <v/>
      </c>
    </row>
    <row r="2629" spans="1:11" x14ac:dyDescent="0.25">
      <c r="A2629" s="17" t="s">
        <v>799</v>
      </c>
      <c r="B2629" s="17" t="s">
        <v>800</v>
      </c>
      <c r="C2629" s="18">
        <v>42412</v>
      </c>
      <c r="D2629" s="18">
        <v>42431</v>
      </c>
      <c r="E2629" s="21">
        <v>19</v>
      </c>
      <c r="F2629" s="17" t="s">
        <v>196</v>
      </c>
      <c r="G2629" s="17" t="s">
        <v>197</v>
      </c>
      <c r="H2629" s="16">
        <v>16</v>
      </c>
      <c r="I2629" s="17" t="s">
        <v>3237</v>
      </c>
      <c r="J2629" t="str">
        <f t="shared" si="81"/>
        <v>C34.02, I63.9, I21.4, R65.20, I81, A41.9, C25.9, C78.7, R64, J18.9, N17.9, C77.1, C77.2, C79.51, I50.20, E87.1</v>
      </c>
      <c r="K2629" s="33" t="str">
        <f t="shared" si="82"/>
        <v/>
      </c>
    </row>
    <row r="2630" spans="1:11" x14ac:dyDescent="0.25">
      <c r="A2630" s="17" t="s">
        <v>799</v>
      </c>
      <c r="B2630" s="17" t="s">
        <v>800</v>
      </c>
      <c r="C2630" s="18">
        <v>42412</v>
      </c>
      <c r="D2630" s="18">
        <v>42431</v>
      </c>
      <c r="E2630" s="21">
        <v>19</v>
      </c>
      <c r="F2630" s="17" t="s">
        <v>4356</v>
      </c>
      <c r="G2630" s="17" t="s">
        <v>4357</v>
      </c>
      <c r="H2630" s="16">
        <v>17</v>
      </c>
      <c r="I2630" s="17" t="s">
        <v>3331</v>
      </c>
      <c r="J2630" t="str">
        <f t="shared" ref="J2630:J2693" si="83">IF(B2630=B2629,J2629&amp;", "&amp;F2630,F2630)</f>
        <v>C34.02, I63.9, I21.4, R65.20, I81, A41.9, C25.9, C78.7, R64, J18.9, N17.9, C77.1, C77.2, C79.51, I50.20, E87.1, G83.0</v>
      </c>
      <c r="K2630" s="33" t="str">
        <f t="shared" si="82"/>
        <v/>
      </c>
    </row>
    <row r="2631" spans="1:11" x14ac:dyDescent="0.25">
      <c r="A2631" s="17" t="s">
        <v>799</v>
      </c>
      <c r="B2631" s="17" t="s">
        <v>800</v>
      </c>
      <c r="C2631" s="18">
        <v>42412</v>
      </c>
      <c r="D2631" s="18">
        <v>42431</v>
      </c>
      <c r="E2631" s="21">
        <v>19</v>
      </c>
      <c r="F2631" s="17" t="s">
        <v>3834</v>
      </c>
      <c r="G2631" s="17" t="s">
        <v>3835</v>
      </c>
      <c r="H2631" s="16">
        <v>18</v>
      </c>
      <c r="I2631" s="17" t="s">
        <v>13</v>
      </c>
      <c r="J2631" t="str">
        <f t="shared" si="83"/>
        <v>C34.02, I63.9, I21.4, R65.20, I81, A41.9, C25.9, C78.7, R64, J18.9, N17.9, C77.1, C77.2, C79.51, I50.20, E87.1, G83.0, Z68.1</v>
      </c>
      <c r="K2631" s="33" t="str">
        <f t="shared" si="82"/>
        <v/>
      </c>
    </row>
    <row r="2632" spans="1:11" x14ac:dyDescent="0.25">
      <c r="A2632" s="17" t="s">
        <v>799</v>
      </c>
      <c r="B2632" s="17" t="s">
        <v>800</v>
      </c>
      <c r="C2632" s="18">
        <v>42412</v>
      </c>
      <c r="D2632" s="18">
        <v>42431</v>
      </c>
      <c r="E2632" s="21">
        <v>19</v>
      </c>
      <c r="F2632" s="17" t="s">
        <v>3255</v>
      </c>
      <c r="G2632" s="17" t="s">
        <v>3256</v>
      </c>
      <c r="H2632" s="16">
        <v>19</v>
      </c>
      <c r="I2632" s="17" t="s">
        <v>3331</v>
      </c>
      <c r="J2632" t="str">
        <f t="shared" si="83"/>
        <v>C34.02, I63.9, I21.4, R65.20, I81, A41.9, C25.9, C78.7, R64, J18.9, N17.9, C77.1, C77.2, C79.51, I50.20, E87.1, G83.0, Z68.1, R13.10</v>
      </c>
      <c r="K2632" s="33" t="str">
        <f t="shared" si="82"/>
        <v/>
      </c>
    </row>
    <row r="2633" spans="1:11" x14ac:dyDescent="0.25">
      <c r="A2633" s="17" t="s">
        <v>799</v>
      </c>
      <c r="B2633" s="17" t="s">
        <v>800</v>
      </c>
      <c r="C2633" s="18">
        <v>42412</v>
      </c>
      <c r="D2633" s="18">
        <v>42431</v>
      </c>
      <c r="E2633" s="21">
        <v>19</v>
      </c>
      <c r="F2633" s="17" t="s">
        <v>4038</v>
      </c>
      <c r="G2633" s="17" t="s">
        <v>4039</v>
      </c>
      <c r="H2633" s="16">
        <v>20</v>
      </c>
      <c r="I2633" s="17" t="s">
        <v>3331</v>
      </c>
      <c r="J2633" t="str">
        <f t="shared" si="83"/>
        <v>C34.02, I63.9, I21.4, R65.20, I81, A41.9, C25.9, C78.7, R64, J18.9, N17.9, C77.1, C77.2, C79.51, I50.20, E87.1, G83.0, Z68.1, R13.10, R47.1</v>
      </c>
      <c r="K2633" s="33" t="str">
        <f t="shared" si="82"/>
        <v/>
      </c>
    </row>
    <row r="2634" spans="1:11" x14ac:dyDescent="0.25">
      <c r="A2634" s="17" t="s">
        <v>799</v>
      </c>
      <c r="B2634" s="17" t="s">
        <v>800</v>
      </c>
      <c r="C2634" s="18">
        <v>42412</v>
      </c>
      <c r="D2634" s="18">
        <v>42431</v>
      </c>
      <c r="E2634" s="21">
        <v>19</v>
      </c>
      <c r="F2634" s="17" t="s">
        <v>4358</v>
      </c>
      <c r="G2634" s="17" t="s">
        <v>4359</v>
      </c>
      <c r="H2634" s="16">
        <v>21</v>
      </c>
      <c r="I2634" s="17" t="s">
        <v>3237</v>
      </c>
      <c r="J2634" t="str">
        <f t="shared" si="83"/>
        <v>C34.02, I63.9, I21.4, R65.20, I81, A41.9, C25.9, C78.7, R64, J18.9, N17.9, C77.1, C77.2, C79.51, I50.20, E87.1, G83.0, Z68.1, R13.10, R47.1, R26.2</v>
      </c>
      <c r="K2634" s="33" t="str">
        <f t="shared" si="82"/>
        <v/>
      </c>
    </row>
    <row r="2635" spans="1:11" x14ac:dyDescent="0.25">
      <c r="A2635" s="17" t="s">
        <v>799</v>
      </c>
      <c r="B2635" s="17" t="s">
        <v>800</v>
      </c>
      <c r="C2635" s="18">
        <v>42412</v>
      </c>
      <c r="D2635" s="18">
        <v>42431</v>
      </c>
      <c r="E2635" s="21">
        <v>19</v>
      </c>
      <c r="F2635" s="17" t="s">
        <v>1842</v>
      </c>
      <c r="G2635" s="17" t="s">
        <v>1843</v>
      </c>
      <c r="H2635" s="16">
        <v>22</v>
      </c>
      <c r="I2635" s="17" t="s">
        <v>3237</v>
      </c>
      <c r="J2635" t="str">
        <f t="shared" si="83"/>
        <v>C34.02, I63.9, I21.4, R65.20, I81, A41.9, C25.9, C78.7, R64, J18.9, N17.9, C77.1, C77.2, C79.51, I50.20, E87.1, G83.0, Z68.1, R13.10, R47.1, R26.2, J44.9</v>
      </c>
      <c r="K2635" s="33" t="str">
        <f t="shared" si="82"/>
        <v/>
      </c>
    </row>
    <row r="2636" spans="1:11" x14ac:dyDescent="0.25">
      <c r="A2636" s="17" t="s">
        <v>799</v>
      </c>
      <c r="B2636" s="17" t="s">
        <v>800</v>
      </c>
      <c r="C2636" s="18">
        <v>42412</v>
      </c>
      <c r="D2636" s="18">
        <v>42431</v>
      </c>
      <c r="E2636" s="21">
        <v>19</v>
      </c>
      <c r="F2636" s="17" t="s">
        <v>3657</v>
      </c>
      <c r="G2636" s="17" t="s">
        <v>3658</v>
      </c>
      <c r="H2636" s="16">
        <v>23</v>
      </c>
      <c r="I2636" s="17" t="s">
        <v>13</v>
      </c>
      <c r="J2636" t="str">
        <f t="shared" si="83"/>
        <v>C34.02, I63.9, I21.4, R65.20, I81, A41.9, C25.9, C78.7, R64, J18.9, N17.9, C77.1, C77.2, C79.51, I50.20, E87.1, G83.0, Z68.1, R13.10, R47.1, R26.2, J44.9, Z51.5</v>
      </c>
      <c r="K2636" s="33" t="str">
        <f t="shared" si="82"/>
        <v/>
      </c>
    </row>
    <row r="2637" spans="1:11" x14ac:dyDescent="0.25">
      <c r="A2637" s="17" t="s">
        <v>799</v>
      </c>
      <c r="B2637" s="17" t="s">
        <v>800</v>
      </c>
      <c r="C2637" s="18">
        <v>42412</v>
      </c>
      <c r="D2637" s="18">
        <v>42431</v>
      </c>
      <c r="E2637" s="21">
        <v>19</v>
      </c>
      <c r="F2637" s="17" t="s">
        <v>3261</v>
      </c>
      <c r="G2637" s="17" t="s">
        <v>3262</v>
      </c>
      <c r="H2637" s="16">
        <v>24</v>
      </c>
      <c r="I2637" s="17" t="s">
        <v>4360</v>
      </c>
      <c r="J2637" t="str">
        <f t="shared" si="83"/>
        <v>C34.02, I63.9, I21.4, R65.20, I81, A41.9, C25.9, C78.7, R64, J18.9, N17.9, C77.1, C77.2, C79.51, I50.20, E87.1, G83.0, Z68.1, R13.10, R47.1, R26.2, J44.9, Z51.5, Z66</v>
      </c>
      <c r="K2637" s="33" t="str">
        <f t="shared" si="82"/>
        <v/>
      </c>
    </row>
    <row r="2638" spans="1:11" x14ac:dyDescent="0.25">
      <c r="A2638" s="17" t="s">
        <v>799</v>
      </c>
      <c r="B2638" s="17" t="s">
        <v>800</v>
      </c>
      <c r="C2638" s="18">
        <v>42412</v>
      </c>
      <c r="D2638" s="18">
        <v>42431</v>
      </c>
      <c r="E2638" s="21">
        <v>19</v>
      </c>
      <c r="F2638" s="17" t="s">
        <v>1195</v>
      </c>
      <c r="G2638" s="17" t="s">
        <v>1196</v>
      </c>
      <c r="H2638" s="16">
        <v>25</v>
      </c>
      <c r="I2638" s="17" t="s">
        <v>3237</v>
      </c>
      <c r="J2638" t="str">
        <f t="shared" si="83"/>
        <v>C34.02, I63.9, I21.4, R65.20, I81, A41.9, C25.9, C78.7, R64, J18.9, N17.9, C77.1, C77.2, C79.51, I50.20, E87.1, G83.0, Z68.1, R13.10, R47.1, R26.2, J44.9, Z51.5, Z66, D64.9</v>
      </c>
      <c r="K2638" s="33" t="str">
        <f t="shared" si="82"/>
        <v/>
      </c>
    </row>
    <row r="2639" spans="1:11" x14ac:dyDescent="0.25">
      <c r="A2639" s="17" t="s">
        <v>799</v>
      </c>
      <c r="B2639" s="17" t="s">
        <v>800</v>
      </c>
      <c r="C2639" s="18">
        <v>42412</v>
      </c>
      <c r="D2639" s="18">
        <v>42431</v>
      </c>
      <c r="E2639" s="21">
        <v>19</v>
      </c>
      <c r="F2639" s="17" t="s">
        <v>3402</v>
      </c>
      <c r="G2639" s="17" t="s">
        <v>3403</v>
      </c>
      <c r="H2639" s="16">
        <v>26</v>
      </c>
      <c r="I2639" s="17" t="s">
        <v>3237</v>
      </c>
      <c r="J2639" t="str">
        <f t="shared" si="83"/>
        <v>C34.02, I63.9, I21.4, R65.20, I81, A41.9, C25.9, C78.7, R64, J18.9, N17.9, C77.1, C77.2, C79.51, I50.20, E87.1, G83.0, Z68.1, R13.10, R47.1, R26.2, J44.9, Z51.5, Z66, D64.9, F17.210</v>
      </c>
      <c r="K2639" s="33" t="str">
        <f t="shared" si="82"/>
        <v>Last</v>
      </c>
    </row>
    <row r="2640" spans="1:11" x14ac:dyDescent="0.25">
      <c r="A2640" s="17" t="s">
        <v>804</v>
      </c>
      <c r="B2640" s="17" t="s">
        <v>805</v>
      </c>
      <c r="C2640" s="18">
        <v>42450</v>
      </c>
      <c r="D2640" s="18">
        <v>42452</v>
      </c>
      <c r="E2640" s="21">
        <v>2</v>
      </c>
      <c r="F2640" s="17" t="s">
        <v>210</v>
      </c>
      <c r="G2640" s="17" t="s">
        <v>211</v>
      </c>
      <c r="H2640" s="16">
        <v>1</v>
      </c>
      <c r="I2640" s="17" t="s">
        <v>3237</v>
      </c>
      <c r="J2640" t="str">
        <f t="shared" si="83"/>
        <v>I21.4</v>
      </c>
      <c r="K2640" s="33" t="str">
        <f t="shared" si="82"/>
        <v/>
      </c>
    </row>
    <row r="2641" spans="1:11" x14ac:dyDescent="0.25">
      <c r="A2641" s="17" t="s">
        <v>804</v>
      </c>
      <c r="B2641" s="17" t="s">
        <v>805</v>
      </c>
      <c r="C2641" s="18">
        <v>42450</v>
      </c>
      <c r="D2641" s="18">
        <v>42452</v>
      </c>
      <c r="E2641" s="21">
        <v>2</v>
      </c>
      <c r="F2641" s="17" t="s">
        <v>594</v>
      </c>
      <c r="G2641" s="17" t="s">
        <v>595</v>
      </c>
      <c r="H2641" s="16">
        <v>2</v>
      </c>
      <c r="I2641" s="17" t="s">
        <v>3237</v>
      </c>
      <c r="J2641" t="str">
        <f t="shared" si="83"/>
        <v>I21.4, I10</v>
      </c>
      <c r="K2641" s="33" t="str">
        <f t="shared" si="82"/>
        <v/>
      </c>
    </row>
    <row r="2642" spans="1:11" x14ac:dyDescent="0.25">
      <c r="A2642" s="17" t="s">
        <v>804</v>
      </c>
      <c r="B2642" s="17" t="s">
        <v>805</v>
      </c>
      <c r="C2642" s="18">
        <v>42450</v>
      </c>
      <c r="D2642" s="18">
        <v>42452</v>
      </c>
      <c r="E2642" s="21">
        <v>2</v>
      </c>
      <c r="F2642" s="17" t="s">
        <v>4361</v>
      </c>
      <c r="G2642" s="17" t="s">
        <v>4362</v>
      </c>
      <c r="H2642" s="16">
        <v>3</v>
      </c>
      <c r="I2642" s="17" t="s">
        <v>3237</v>
      </c>
      <c r="J2642" t="str">
        <f t="shared" si="83"/>
        <v>I21.4, I10, F14.10</v>
      </c>
      <c r="K2642" s="33" t="str">
        <f t="shared" si="82"/>
        <v/>
      </c>
    </row>
    <row r="2643" spans="1:11" x14ac:dyDescent="0.25">
      <c r="A2643" s="17" t="s">
        <v>804</v>
      </c>
      <c r="B2643" s="17" t="s">
        <v>805</v>
      </c>
      <c r="C2643" s="18">
        <v>42450</v>
      </c>
      <c r="D2643" s="18">
        <v>42452</v>
      </c>
      <c r="E2643" s="21">
        <v>2</v>
      </c>
      <c r="F2643" s="17" t="s">
        <v>3283</v>
      </c>
      <c r="G2643" s="17" t="s">
        <v>467</v>
      </c>
      <c r="H2643" s="16">
        <v>4</v>
      </c>
      <c r="I2643" s="17" t="s">
        <v>3237</v>
      </c>
      <c r="J2643" t="str">
        <f t="shared" si="83"/>
        <v>I21.4, I10, F14.10, I25.10</v>
      </c>
      <c r="K2643" s="33" t="str">
        <f t="shared" si="82"/>
        <v/>
      </c>
    </row>
    <row r="2644" spans="1:11" x14ac:dyDescent="0.25">
      <c r="A2644" s="17" t="s">
        <v>804</v>
      </c>
      <c r="B2644" s="17" t="s">
        <v>805</v>
      </c>
      <c r="C2644" s="18">
        <v>42450</v>
      </c>
      <c r="D2644" s="18">
        <v>42452</v>
      </c>
      <c r="E2644" s="21">
        <v>2</v>
      </c>
      <c r="F2644" s="17" t="s">
        <v>1842</v>
      </c>
      <c r="G2644" s="17" t="s">
        <v>1843</v>
      </c>
      <c r="H2644" s="16">
        <v>5</v>
      </c>
      <c r="I2644" s="17" t="s">
        <v>3237</v>
      </c>
      <c r="J2644" t="str">
        <f t="shared" si="83"/>
        <v>I21.4, I10, F14.10, I25.10, J44.9</v>
      </c>
      <c r="K2644" s="33" t="str">
        <f t="shared" si="82"/>
        <v/>
      </c>
    </row>
    <row r="2645" spans="1:11" x14ac:dyDescent="0.25">
      <c r="A2645" s="17" t="s">
        <v>804</v>
      </c>
      <c r="B2645" s="17" t="s">
        <v>805</v>
      </c>
      <c r="C2645" s="18">
        <v>42450</v>
      </c>
      <c r="D2645" s="18">
        <v>42452</v>
      </c>
      <c r="E2645" s="21">
        <v>2</v>
      </c>
      <c r="F2645" s="17" t="s">
        <v>4030</v>
      </c>
      <c r="G2645" s="17" t="s">
        <v>4031</v>
      </c>
      <c r="H2645" s="16">
        <v>6</v>
      </c>
      <c r="I2645" s="17" t="s">
        <v>3237</v>
      </c>
      <c r="J2645" t="str">
        <f t="shared" si="83"/>
        <v>I21.4, I10, F14.10, I25.10, J44.9, E78.1</v>
      </c>
      <c r="K2645" s="33" t="str">
        <f t="shared" si="82"/>
        <v/>
      </c>
    </row>
    <row r="2646" spans="1:11" x14ac:dyDescent="0.25">
      <c r="A2646" s="17" t="s">
        <v>804</v>
      </c>
      <c r="B2646" s="17" t="s">
        <v>805</v>
      </c>
      <c r="C2646" s="18">
        <v>42450</v>
      </c>
      <c r="D2646" s="18">
        <v>42452</v>
      </c>
      <c r="E2646" s="21">
        <v>2</v>
      </c>
      <c r="F2646" s="17" t="s">
        <v>286</v>
      </c>
      <c r="G2646" s="17" t="s">
        <v>287</v>
      </c>
      <c r="H2646" s="16">
        <v>7</v>
      </c>
      <c r="I2646" s="17" t="s">
        <v>3237</v>
      </c>
      <c r="J2646" t="str">
        <f t="shared" si="83"/>
        <v>I21.4, I10, F14.10, I25.10, J44.9, E78.1, K21.9</v>
      </c>
      <c r="K2646" s="33" t="str">
        <f t="shared" ref="K2646:K2709" si="84">IF(B2646&lt;&gt;B2647,"Last","")</f>
        <v/>
      </c>
    </row>
    <row r="2647" spans="1:11" x14ac:dyDescent="0.25">
      <c r="A2647" s="17" t="s">
        <v>804</v>
      </c>
      <c r="B2647" s="17" t="s">
        <v>805</v>
      </c>
      <c r="C2647" s="18">
        <v>42450</v>
      </c>
      <c r="D2647" s="18">
        <v>42452</v>
      </c>
      <c r="E2647" s="21">
        <v>2</v>
      </c>
      <c r="F2647" s="17" t="s">
        <v>3288</v>
      </c>
      <c r="G2647" s="17" t="s">
        <v>3289</v>
      </c>
      <c r="H2647" s="16">
        <v>8</v>
      </c>
      <c r="I2647" s="17" t="s">
        <v>3237</v>
      </c>
      <c r="J2647" t="str">
        <f t="shared" si="83"/>
        <v>I21.4, I10, F14.10, I25.10, J44.9, E78.1, K21.9, I34.0</v>
      </c>
      <c r="K2647" s="33" t="str">
        <f t="shared" si="84"/>
        <v/>
      </c>
    </row>
    <row r="2648" spans="1:11" x14ac:dyDescent="0.25">
      <c r="A2648" s="17" t="s">
        <v>804</v>
      </c>
      <c r="B2648" s="17" t="s">
        <v>805</v>
      </c>
      <c r="C2648" s="18">
        <v>42450</v>
      </c>
      <c r="D2648" s="18">
        <v>42452</v>
      </c>
      <c r="E2648" s="21">
        <v>2</v>
      </c>
      <c r="F2648" s="17" t="s">
        <v>3302</v>
      </c>
      <c r="G2648" s="17" t="s">
        <v>3303</v>
      </c>
      <c r="H2648" s="16">
        <v>9</v>
      </c>
      <c r="I2648" s="17" t="s">
        <v>3237</v>
      </c>
      <c r="J2648" t="str">
        <f t="shared" si="83"/>
        <v>I21.4, I10, F14.10, I25.10, J44.9, E78.1, K21.9, I34.0, D72.829</v>
      </c>
      <c r="K2648" s="33" t="str">
        <f t="shared" si="84"/>
        <v/>
      </c>
    </row>
    <row r="2649" spans="1:11" x14ac:dyDescent="0.25">
      <c r="A2649" s="17" t="s">
        <v>804</v>
      </c>
      <c r="B2649" s="17" t="s">
        <v>805</v>
      </c>
      <c r="C2649" s="18">
        <v>42450</v>
      </c>
      <c r="D2649" s="18">
        <v>42452</v>
      </c>
      <c r="E2649" s="21">
        <v>2</v>
      </c>
      <c r="F2649" s="17" t="s">
        <v>3904</v>
      </c>
      <c r="G2649" s="17" t="s">
        <v>3905</v>
      </c>
      <c r="H2649" s="16">
        <v>10</v>
      </c>
      <c r="I2649" s="17" t="s">
        <v>3237</v>
      </c>
      <c r="J2649" t="str">
        <f t="shared" si="83"/>
        <v>I21.4, I10, F14.10, I25.10, J44.9, E78.1, K21.9, I34.0, D72.829, T38.0X5A</v>
      </c>
      <c r="K2649" s="33" t="str">
        <f t="shared" si="84"/>
        <v/>
      </c>
    </row>
    <row r="2650" spans="1:11" x14ac:dyDescent="0.25">
      <c r="A2650" s="17" t="s">
        <v>804</v>
      </c>
      <c r="B2650" s="17" t="s">
        <v>805</v>
      </c>
      <c r="C2650" s="18">
        <v>42450</v>
      </c>
      <c r="D2650" s="18">
        <v>42452</v>
      </c>
      <c r="E2650" s="21">
        <v>2</v>
      </c>
      <c r="F2650" s="17" t="s">
        <v>3418</v>
      </c>
      <c r="G2650" s="17" t="s">
        <v>3419</v>
      </c>
      <c r="H2650" s="16">
        <v>11</v>
      </c>
      <c r="I2650" s="17" t="s">
        <v>3237</v>
      </c>
      <c r="J2650" t="str">
        <f t="shared" si="83"/>
        <v>I21.4, I10, F14.10, I25.10, J44.9, E78.1, K21.9, I34.0, D72.829, T38.0X5A, G89.29</v>
      </c>
      <c r="K2650" s="33" t="str">
        <f t="shared" si="84"/>
        <v/>
      </c>
    </row>
    <row r="2651" spans="1:11" x14ac:dyDescent="0.25">
      <c r="A2651" s="17" t="s">
        <v>804</v>
      </c>
      <c r="B2651" s="17" t="s">
        <v>805</v>
      </c>
      <c r="C2651" s="18">
        <v>42450</v>
      </c>
      <c r="D2651" s="18">
        <v>42452</v>
      </c>
      <c r="E2651" s="21">
        <v>2</v>
      </c>
      <c r="F2651" s="17" t="s">
        <v>3553</v>
      </c>
      <c r="G2651" s="17" t="s">
        <v>3554</v>
      </c>
      <c r="H2651" s="16">
        <v>12</v>
      </c>
      <c r="I2651" s="17" t="s">
        <v>3237</v>
      </c>
      <c r="J2651" t="str">
        <f t="shared" si="83"/>
        <v>I21.4, I10, F14.10, I25.10, J44.9, E78.1, K21.9, I34.0, D72.829, T38.0X5A, G89.29, M54.9</v>
      </c>
      <c r="K2651" s="33" t="str">
        <f t="shared" si="84"/>
        <v/>
      </c>
    </row>
    <row r="2652" spans="1:11" x14ac:dyDescent="0.25">
      <c r="A2652" s="17" t="s">
        <v>804</v>
      </c>
      <c r="B2652" s="17" t="s">
        <v>805</v>
      </c>
      <c r="C2652" s="18">
        <v>42450</v>
      </c>
      <c r="D2652" s="18">
        <v>42452</v>
      </c>
      <c r="E2652" s="21">
        <v>2</v>
      </c>
      <c r="F2652" s="17" t="s">
        <v>3478</v>
      </c>
      <c r="G2652" s="17" t="s">
        <v>3479</v>
      </c>
      <c r="H2652" s="16">
        <v>13</v>
      </c>
      <c r="I2652" s="17" t="s">
        <v>3237</v>
      </c>
      <c r="J2652" t="str">
        <f t="shared" si="83"/>
        <v>I21.4, I10, F14.10, I25.10, J44.9, E78.1, K21.9, I34.0, D72.829, T38.0X5A, G89.29, M54.9, E66.9</v>
      </c>
      <c r="K2652" s="33" t="str">
        <f t="shared" si="84"/>
        <v/>
      </c>
    </row>
    <row r="2653" spans="1:11" x14ac:dyDescent="0.25">
      <c r="A2653" s="17" t="s">
        <v>804</v>
      </c>
      <c r="B2653" s="17" t="s">
        <v>805</v>
      </c>
      <c r="C2653" s="18">
        <v>42450</v>
      </c>
      <c r="D2653" s="18">
        <v>42452</v>
      </c>
      <c r="E2653" s="21">
        <v>2</v>
      </c>
      <c r="F2653" s="17" t="s">
        <v>4363</v>
      </c>
      <c r="G2653" s="17" t="s">
        <v>4364</v>
      </c>
      <c r="H2653" s="16">
        <v>14</v>
      </c>
      <c r="I2653" s="17" t="s">
        <v>13</v>
      </c>
      <c r="J2653" t="str">
        <f t="shared" si="83"/>
        <v>I21.4, I10, F14.10, I25.10, J44.9, E78.1, K21.9, I34.0, D72.829, T38.0X5A, G89.29, M54.9, E66.9, Z68.35</v>
      </c>
      <c r="K2653" s="33" t="str">
        <f t="shared" si="84"/>
        <v/>
      </c>
    </row>
    <row r="2654" spans="1:11" x14ac:dyDescent="0.25">
      <c r="A2654" s="17" t="s">
        <v>804</v>
      </c>
      <c r="B2654" s="17" t="s">
        <v>805</v>
      </c>
      <c r="C2654" s="18">
        <v>42450</v>
      </c>
      <c r="D2654" s="18">
        <v>42452</v>
      </c>
      <c r="E2654" s="21">
        <v>2</v>
      </c>
      <c r="F2654" s="17" t="s">
        <v>3526</v>
      </c>
      <c r="G2654" s="17" t="s">
        <v>3527</v>
      </c>
      <c r="H2654" s="16">
        <v>15</v>
      </c>
      <c r="I2654" s="17" t="s">
        <v>13</v>
      </c>
      <c r="J2654" t="str">
        <f t="shared" si="83"/>
        <v>I21.4, I10, F14.10, I25.10, J44.9, E78.1, K21.9, I34.0, D72.829, T38.0X5A, G89.29, M54.9, E66.9, Z68.35, Z72.0</v>
      </c>
      <c r="K2654" s="33" t="str">
        <f t="shared" si="84"/>
        <v>Last</v>
      </c>
    </row>
    <row r="2655" spans="1:11" x14ac:dyDescent="0.25">
      <c r="A2655" s="17" t="s">
        <v>806</v>
      </c>
      <c r="B2655" s="17" t="s">
        <v>807</v>
      </c>
      <c r="C2655" s="18">
        <v>42276</v>
      </c>
      <c r="D2655" s="18">
        <v>42284</v>
      </c>
      <c r="E2655" s="21">
        <v>8</v>
      </c>
      <c r="F2655" s="17" t="s">
        <v>304</v>
      </c>
      <c r="G2655" s="17" t="s">
        <v>305</v>
      </c>
      <c r="H2655" s="16">
        <v>1</v>
      </c>
      <c r="I2655" s="17" t="s">
        <v>3237</v>
      </c>
      <c r="J2655" t="str">
        <f t="shared" si="83"/>
        <v>K31.811</v>
      </c>
      <c r="K2655" s="33" t="str">
        <f t="shared" si="84"/>
        <v/>
      </c>
    </row>
    <row r="2656" spans="1:11" x14ac:dyDescent="0.25">
      <c r="A2656" s="17" t="s">
        <v>806</v>
      </c>
      <c r="B2656" s="17" t="s">
        <v>807</v>
      </c>
      <c r="C2656" s="18">
        <v>42276</v>
      </c>
      <c r="D2656" s="18">
        <v>42284</v>
      </c>
      <c r="E2656" s="21">
        <v>8</v>
      </c>
      <c r="F2656" s="17" t="s">
        <v>4367</v>
      </c>
      <c r="G2656" s="17" t="s">
        <v>4368</v>
      </c>
      <c r="H2656" s="16">
        <v>2</v>
      </c>
      <c r="I2656" s="17" t="s">
        <v>3331</v>
      </c>
      <c r="J2656" t="str">
        <f t="shared" si="83"/>
        <v>K31.811, N17.8</v>
      </c>
      <c r="K2656" s="33" t="str">
        <f t="shared" si="84"/>
        <v/>
      </c>
    </row>
    <row r="2657" spans="1:11" x14ac:dyDescent="0.25">
      <c r="A2657" s="17" t="s">
        <v>806</v>
      </c>
      <c r="B2657" s="17" t="s">
        <v>807</v>
      </c>
      <c r="C2657" s="18">
        <v>42276</v>
      </c>
      <c r="D2657" s="18">
        <v>42284</v>
      </c>
      <c r="E2657" s="21">
        <v>8</v>
      </c>
      <c r="F2657" s="17" t="s">
        <v>1685</v>
      </c>
      <c r="G2657" s="17" t="s">
        <v>1686</v>
      </c>
      <c r="H2657" s="16">
        <v>3</v>
      </c>
      <c r="I2657" s="17" t="s">
        <v>3237</v>
      </c>
      <c r="J2657" t="str">
        <f t="shared" si="83"/>
        <v>K31.811, N17.8, D68.9</v>
      </c>
      <c r="K2657" s="33" t="str">
        <f t="shared" si="84"/>
        <v/>
      </c>
    </row>
    <row r="2658" spans="1:11" x14ac:dyDescent="0.25">
      <c r="A2658" s="17" t="s">
        <v>806</v>
      </c>
      <c r="B2658" s="17" t="s">
        <v>807</v>
      </c>
      <c r="C2658" s="18">
        <v>42276</v>
      </c>
      <c r="D2658" s="18">
        <v>42284</v>
      </c>
      <c r="E2658" s="21">
        <v>8</v>
      </c>
      <c r="F2658" s="17" t="s">
        <v>3816</v>
      </c>
      <c r="G2658" s="17" t="s">
        <v>3817</v>
      </c>
      <c r="H2658" s="16">
        <v>4</v>
      </c>
      <c r="I2658" s="17" t="s">
        <v>3237</v>
      </c>
      <c r="J2658" t="str">
        <f t="shared" si="83"/>
        <v>K31.811, N17.8, D68.9, K22.10</v>
      </c>
      <c r="K2658" s="33" t="str">
        <f t="shared" si="84"/>
        <v/>
      </c>
    </row>
    <row r="2659" spans="1:11" x14ac:dyDescent="0.25">
      <c r="A2659" s="17" t="s">
        <v>806</v>
      </c>
      <c r="B2659" s="17" t="s">
        <v>807</v>
      </c>
      <c r="C2659" s="18">
        <v>42276</v>
      </c>
      <c r="D2659" s="18">
        <v>42284</v>
      </c>
      <c r="E2659" s="21">
        <v>8</v>
      </c>
      <c r="F2659" s="17" t="s">
        <v>1066</v>
      </c>
      <c r="G2659" s="17" t="s">
        <v>1067</v>
      </c>
      <c r="H2659" s="16">
        <v>5</v>
      </c>
      <c r="I2659" s="17" t="s">
        <v>3237</v>
      </c>
      <c r="J2659" t="str">
        <f t="shared" si="83"/>
        <v>K31.811, N17.8, D68.9, K22.10, D62</v>
      </c>
      <c r="K2659" s="33" t="str">
        <f t="shared" si="84"/>
        <v/>
      </c>
    </row>
    <row r="2660" spans="1:11" x14ac:dyDescent="0.25">
      <c r="A2660" s="17" t="s">
        <v>806</v>
      </c>
      <c r="B2660" s="17" t="s">
        <v>807</v>
      </c>
      <c r="C2660" s="18">
        <v>42276</v>
      </c>
      <c r="D2660" s="18">
        <v>42284</v>
      </c>
      <c r="E2660" s="21">
        <v>8</v>
      </c>
      <c r="F2660" s="17" t="s">
        <v>3322</v>
      </c>
      <c r="G2660" s="17" t="s">
        <v>3323</v>
      </c>
      <c r="H2660" s="16">
        <v>6</v>
      </c>
      <c r="I2660" s="17" t="s">
        <v>3237</v>
      </c>
      <c r="J2660" t="str">
        <f t="shared" si="83"/>
        <v>K31.811, N17.8, D68.9, K22.10, D62, I50.32</v>
      </c>
      <c r="K2660" s="33" t="str">
        <f t="shared" si="84"/>
        <v/>
      </c>
    </row>
    <row r="2661" spans="1:11" x14ac:dyDescent="0.25">
      <c r="A2661" s="17" t="s">
        <v>806</v>
      </c>
      <c r="B2661" s="17" t="s">
        <v>807</v>
      </c>
      <c r="C2661" s="18">
        <v>42276</v>
      </c>
      <c r="D2661" s="18">
        <v>42284</v>
      </c>
      <c r="E2661" s="21">
        <v>8</v>
      </c>
      <c r="F2661" s="17" t="s">
        <v>3442</v>
      </c>
      <c r="G2661" s="17" t="s">
        <v>3443</v>
      </c>
      <c r="H2661" s="16">
        <v>7</v>
      </c>
      <c r="I2661" s="17" t="s">
        <v>3237</v>
      </c>
      <c r="J2661" t="str">
        <f t="shared" si="83"/>
        <v>K31.811, N17.8, D68.9, K22.10, D62, I50.32, K25.9</v>
      </c>
      <c r="K2661" s="33" t="str">
        <f t="shared" si="84"/>
        <v/>
      </c>
    </row>
    <row r="2662" spans="1:11" x14ac:dyDescent="0.25">
      <c r="A2662" s="17" t="s">
        <v>806</v>
      </c>
      <c r="B2662" s="17" t="s">
        <v>807</v>
      </c>
      <c r="C2662" s="18">
        <v>42276</v>
      </c>
      <c r="D2662" s="18">
        <v>42284</v>
      </c>
      <c r="E2662" s="21">
        <v>8</v>
      </c>
      <c r="F2662" s="17" t="s">
        <v>3283</v>
      </c>
      <c r="G2662" s="17" t="s">
        <v>467</v>
      </c>
      <c r="H2662" s="16">
        <v>8</v>
      </c>
      <c r="I2662" s="17" t="s">
        <v>3237</v>
      </c>
      <c r="J2662" t="str">
        <f t="shared" si="83"/>
        <v>K31.811, N17.8, D68.9, K22.10, D62, I50.32, K25.9, I25.10</v>
      </c>
      <c r="K2662" s="33" t="str">
        <f t="shared" si="84"/>
        <v/>
      </c>
    </row>
    <row r="2663" spans="1:11" x14ac:dyDescent="0.25">
      <c r="A2663" s="17" t="s">
        <v>806</v>
      </c>
      <c r="B2663" s="17" t="s">
        <v>807</v>
      </c>
      <c r="C2663" s="18">
        <v>42276</v>
      </c>
      <c r="D2663" s="18">
        <v>42284</v>
      </c>
      <c r="E2663" s="21">
        <v>8</v>
      </c>
      <c r="F2663" s="17" t="s">
        <v>3292</v>
      </c>
      <c r="G2663" s="17" t="s">
        <v>3293</v>
      </c>
      <c r="H2663" s="16">
        <v>9</v>
      </c>
      <c r="I2663" s="17" t="s">
        <v>13</v>
      </c>
      <c r="J2663" t="str">
        <f t="shared" si="83"/>
        <v>K31.811, N17.8, D68.9, K22.10, D62, I50.32, K25.9, I25.10, Z95.1</v>
      </c>
      <c r="K2663" s="33" t="str">
        <f t="shared" si="84"/>
        <v/>
      </c>
    </row>
    <row r="2664" spans="1:11" x14ac:dyDescent="0.25">
      <c r="A2664" s="17" t="s">
        <v>806</v>
      </c>
      <c r="B2664" s="17" t="s">
        <v>807</v>
      </c>
      <c r="C2664" s="18">
        <v>42276</v>
      </c>
      <c r="D2664" s="18">
        <v>42284</v>
      </c>
      <c r="E2664" s="21">
        <v>8</v>
      </c>
      <c r="F2664" s="17" t="s">
        <v>3802</v>
      </c>
      <c r="G2664" s="17" t="s">
        <v>3803</v>
      </c>
      <c r="H2664" s="16">
        <v>10</v>
      </c>
      <c r="I2664" s="17" t="s">
        <v>3237</v>
      </c>
      <c r="J2664" t="str">
        <f t="shared" si="83"/>
        <v>K31.811, N17.8, D68.9, K22.10, D62, I50.32, K25.9, I25.10, Z95.1, K74.60</v>
      </c>
      <c r="K2664" s="33" t="str">
        <f t="shared" si="84"/>
        <v/>
      </c>
    </row>
    <row r="2665" spans="1:11" x14ac:dyDescent="0.25">
      <c r="A2665" s="17" t="s">
        <v>806</v>
      </c>
      <c r="B2665" s="17" t="s">
        <v>807</v>
      </c>
      <c r="C2665" s="18">
        <v>42276</v>
      </c>
      <c r="D2665" s="18">
        <v>42284</v>
      </c>
      <c r="E2665" s="21">
        <v>8</v>
      </c>
      <c r="F2665" s="17" t="s">
        <v>594</v>
      </c>
      <c r="G2665" s="17" t="s">
        <v>595</v>
      </c>
      <c r="H2665" s="16">
        <v>11</v>
      </c>
      <c r="I2665" s="17" t="s">
        <v>3237</v>
      </c>
      <c r="J2665" t="str">
        <f t="shared" si="83"/>
        <v>K31.811, N17.8, D68.9, K22.10, D62, I50.32, K25.9, I25.10, Z95.1, K74.60, I10</v>
      </c>
      <c r="K2665" s="33" t="str">
        <f t="shared" si="84"/>
        <v/>
      </c>
    </row>
    <row r="2666" spans="1:11" x14ac:dyDescent="0.25">
      <c r="A2666" s="17" t="s">
        <v>806</v>
      </c>
      <c r="B2666" s="17" t="s">
        <v>807</v>
      </c>
      <c r="C2666" s="18">
        <v>42276</v>
      </c>
      <c r="D2666" s="18">
        <v>42284</v>
      </c>
      <c r="E2666" s="21">
        <v>8</v>
      </c>
      <c r="F2666" s="17" t="s">
        <v>1266</v>
      </c>
      <c r="G2666" s="17" t="s">
        <v>1267</v>
      </c>
      <c r="H2666" s="16">
        <v>12</v>
      </c>
      <c r="I2666" s="17" t="s">
        <v>3237</v>
      </c>
      <c r="J2666" t="str">
        <f t="shared" si="83"/>
        <v>K31.811, N17.8, D68.9, K22.10, D62, I50.32, K25.9, I25.10, Z95.1, K74.60, I10, I48.91</v>
      </c>
      <c r="K2666" s="33" t="str">
        <f t="shared" si="84"/>
        <v/>
      </c>
    </row>
    <row r="2667" spans="1:11" x14ac:dyDescent="0.25">
      <c r="A2667" s="17" t="s">
        <v>806</v>
      </c>
      <c r="B2667" s="17" t="s">
        <v>807</v>
      </c>
      <c r="C2667" s="18">
        <v>42276</v>
      </c>
      <c r="D2667" s="18">
        <v>42284</v>
      </c>
      <c r="E2667" s="21">
        <v>8</v>
      </c>
      <c r="F2667" s="17" t="s">
        <v>3557</v>
      </c>
      <c r="G2667" s="17" t="s">
        <v>3558</v>
      </c>
      <c r="H2667" s="16">
        <v>13</v>
      </c>
      <c r="I2667" s="17" t="s">
        <v>13</v>
      </c>
      <c r="J2667" t="str">
        <f t="shared" si="83"/>
        <v>K31.811, N17.8, D68.9, K22.10, D62, I50.32, K25.9, I25.10, Z95.1, K74.60, I10, I48.91, Z79.01</v>
      </c>
      <c r="K2667" s="33" t="str">
        <f t="shared" si="84"/>
        <v/>
      </c>
    </row>
    <row r="2668" spans="1:11" x14ac:dyDescent="0.25">
      <c r="A2668" s="17" t="s">
        <v>806</v>
      </c>
      <c r="B2668" s="17" t="s">
        <v>807</v>
      </c>
      <c r="C2668" s="18">
        <v>42276</v>
      </c>
      <c r="D2668" s="18">
        <v>42284</v>
      </c>
      <c r="E2668" s="21">
        <v>8</v>
      </c>
      <c r="F2668" s="17" t="s">
        <v>3238</v>
      </c>
      <c r="G2668" s="17" t="s">
        <v>3239</v>
      </c>
      <c r="H2668" s="16">
        <v>14</v>
      </c>
      <c r="I2668" s="17" t="s">
        <v>3237</v>
      </c>
      <c r="J2668" t="str">
        <f t="shared" si="83"/>
        <v>K31.811, N17.8, D68.9, K22.10, D62, I50.32, K25.9, I25.10, Z95.1, K74.60, I10, I48.91, Z79.01, E78.5</v>
      </c>
      <c r="K2668" s="33" t="str">
        <f t="shared" si="84"/>
        <v/>
      </c>
    </row>
    <row r="2669" spans="1:11" x14ac:dyDescent="0.25">
      <c r="A2669" s="17" t="s">
        <v>806</v>
      </c>
      <c r="B2669" s="17" t="s">
        <v>807</v>
      </c>
      <c r="C2669" s="18">
        <v>42276</v>
      </c>
      <c r="D2669" s="18">
        <v>42284</v>
      </c>
      <c r="E2669" s="21">
        <v>8</v>
      </c>
      <c r="F2669" s="17" t="s">
        <v>3267</v>
      </c>
      <c r="G2669" s="17" t="s">
        <v>3268</v>
      </c>
      <c r="H2669" s="16">
        <v>15</v>
      </c>
      <c r="I2669" s="17" t="s">
        <v>3237</v>
      </c>
      <c r="J2669" t="str">
        <f t="shared" si="83"/>
        <v>K31.811, N17.8, D68.9, K22.10, D62, I50.32, K25.9, I25.10, Z95.1, K74.60, I10, I48.91, Z79.01, E78.5, E11.9</v>
      </c>
      <c r="K2669" s="33" t="str">
        <f t="shared" si="84"/>
        <v/>
      </c>
    </row>
    <row r="2670" spans="1:11" x14ac:dyDescent="0.25">
      <c r="A2670" s="17" t="s">
        <v>806</v>
      </c>
      <c r="B2670" s="17" t="s">
        <v>807</v>
      </c>
      <c r="C2670" s="18">
        <v>42276</v>
      </c>
      <c r="D2670" s="18">
        <v>42284</v>
      </c>
      <c r="E2670" s="21">
        <v>8</v>
      </c>
      <c r="F2670" s="17" t="s">
        <v>1842</v>
      </c>
      <c r="G2670" s="17" t="s">
        <v>1843</v>
      </c>
      <c r="H2670" s="16">
        <v>16</v>
      </c>
      <c r="I2670" s="17" t="s">
        <v>3237</v>
      </c>
      <c r="J2670" t="str">
        <f t="shared" si="83"/>
        <v>K31.811, N17.8, D68.9, K22.10, D62, I50.32, K25.9, I25.10, Z95.1, K74.60, I10, I48.91, Z79.01, E78.5, E11.9, J44.9</v>
      </c>
      <c r="K2670" s="33" t="str">
        <f t="shared" si="84"/>
        <v/>
      </c>
    </row>
    <row r="2671" spans="1:11" x14ac:dyDescent="0.25">
      <c r="A2671" s="17" t="s">
        <v>806</v>
      </c>
      <c r="B2671" s="17" t="s">
        <v>807</v>
      </c>
      <c r="C2671" s="18">
        <v>42276</v>
      </c>
      <c r="D2671" s="18">
        <v>42284</v>
      </c>
      <c r="E2671" s="21">
        <v>8</v>
      </c>
      <c r="F2671" s="17" t="s">
        <v>3320</v>
      </c>
      <c r="G2671" s="17" t="s">
        <v>3321</v>
      </c>
      <c r="H2671" s="16">
        <v>17</v>
      </c>
      <c r="I2671" s="17" t="s">
        <v>3237</v>
      </c>
      <c r="J2671" t="str">
        <f t="shared" si="83"/>
        <v>K31.811, N17.8, D68.9, K22.10, D62, I50.32, K25.9, I25.10, Z95.1, K74.60, I10, I48.91, Z79.01, E78.5, E11.9, J44.9, G47.33</v>
      </c>
      <c r="K2671" s="33" t="str">
        <f t="shared" si="84"/>
        <v/>
      </c>
    </row>
    <row r="2672" spans="1:11" x14ac:dyDescent="0.25">
      <c r="A2672" s="17" t="s">
        <v>806</v>
      </c>
      <c r="B2672" s="17" t="s">
        <v>807</v>
      </c>
      <c r="C2672" s="18">
        <v>42276</v>
      </c>
      <c r="D2672" s="18">
        <v>42284</v>
      </c>
      <c r="E2672" s="21">
        <v>8</v>
      </c>
      <c r="F2672" s="17" t="s">
        <v>286</v>
      </c>
      <c r="G2672" s="17" t="s">
        <v>287</v>
      </c>
      <c r="H2672" s="16">
        <v>18</v>
      </c>
      <c r="I2672" s="17" t="s">
        <v>3237</v>
      </c>
      <c r="J2672" t="str">
        <f t="shared" si="83"/>
        <v>K31.811, N17.8, D68.9, K22.10, D62, I50.32, K25.9, I25.10, Z95.1, K74.60, I10, I48.91, Z79.01, E78.5, E11.9, J44.9, G47.33, K21.9</v>
      </c>
      <c r="K2672" s="33" t="str">
        <f t="shared" si="84"/>
        <v/>
      </c>
    </row>
    <row r="2673" spans="1:11" x14ac:dyDescent="0.25">
      <c r="A2673" s="17" t="s">
        <v>806</v>
      </c>
      <c r="B2673" s="17" t="s">
        <v>807</v>
      </c>
      <c r="C2673" s="18">
        <v>42276</v>
      </c>
      <c r="D2673" s="18">
        <v>42284</v>
      </c>
      <c r="E2673" s="21">
        <v>8</v>
      </c>
      <c r="F2673" s="17" t="s">
        <v>3436</v>
      </c>
      <c r="G2673" s="17" t="s">
        <v>3437</v>
      </c>
      <c r="H2673" s="16">
        <v>19</v>
      </c>
      <c r="I2673" s="17" t="s">
        <v>13</v>
      </c>
      <c r="J2673" t="str">
        <f t="shared" si="83"/>
        <v>K31.811, N17.8, D68.9, K22.10, D62, I50.32, K25.9, I25.10, Z95.1, K74.60, I10, I48.91, Z79.01, E78.5, E11.9, J44.9, G47.33, K21.9, Z86.73</v>
      </c>
      <c r="K2673" s="33" t="str">
        <f t="shared" si="84"/>
        <v/>
      </c>
    </row>
    <row r="2674" spans="1:11" x14ac:dyDescent="0.25">
      <c r="A2674" s="17" t="s">
        <v>806</v>
      </c>
      <c r="B2674" s="17" t="s">
        <v>807</v>
      </c>
      <c r="C2674" s="18">
        <v>42276</v>
      </c>
      <c r="D2674" s="18">
        <v>42284</v>
      </c>
      <c r="E2674" s="21">
        <v>8</v>
      </c>
      <c r="F2674" s="17" t="s">
        <v>4365</v>
      </c>
      <c r="G2674" s="17" t="s">
        <v>4366</v>
      </c>
      <c r="H2674" s="16">
        <v>20</v>
      </c>
      <c r="I2674" s="17" t="s">
        <v>3331</v>
      </c>
      <c r="J2674" t="str">
        <f t="shared" si="83"/>
        <v>K31.811, N17.8, D68.9, K22.10, D62, I50.32, K25.9, I25.10, Z95.1, K74.60, I10, I48.91, Z79.01, E78.5, E11.9, J44.9, G47.33, K21.9, Z86.73, I45.5</v>
      </c>
      <c r="K2674" s="33" t="str">
        <f t="shared" si="84"/>
        <v/>
      </c>
    </row>
    <row r="2675" spans="1:11" x14ac:dyDescent="0.25">
      <c r="A2675" s="17" t="s">
        <v>806</v>
      </c>
      <c r="B2675" s="17" t="s">
        <v>807</v>
      </c>
      <c r="C2675" s="18">
        <v>42276</v>
      </c>
      <c r="D2675" s="18">
        <v>42284</v>
      </c>
      <c r="E2675" s="21">
        <v>8</v>
      </c>
      <c r="F2675" s="17" t="s">
        <v>4369</v>
      </c>
      <c r="G2675" s="17" t="s">
        <v>4370</v>
      </c>
      <c r="H2675" s="16">
        <v>21</v>
      </c>
      <c r="I2675" s="17" t="s">
        <v>3237</v>
      </c>
      <c r="J2675" t="str">
        <f t="shared" si="83"/>
        <v>K31.811, N17.8, D68.9, K22.10, D62, I50.32, K25.9, I25.10, Z95.1, K74.60, I10, I48.91, Z79.01, E78.5, E11.9, J44.9, G47.33, K21.9, Z86.73, I45.5, S80.11XA</v>
      </c>
      <c r="K2675" s="33" t="str">
        <f t="shared" si="84"/>
        <v/>
      </c>
    </row>
    <row r="2676" spans="1:11" x14ac:dyDescent="0.25">
      <c r="A2676" s="17" t="s">
        <v>806</v>
      </c>
      <c r="B2676" s="17" t="s">
        <v>807</v>
      </c>
      <c r="C2676" s="18">
        <v>42276</v>
      </c>
      <c r="D2676" s="18">
        <v>42284</v>
      </c>
      <c r="E2676" s="21">
        <v>8</v>
      </c>
      <c r="F2676" s="17" t="s">
        <v>3308</v>
      </c>
      <c r="G2676" s="17" t="s">
        <v>3309</v>
      </c>
      <c r="H2676" s="16">
        <v>22</v>
      </c>
      <c r="I2676" s="17" t="s">
        <v>13</v>
      </c>
      <c r="J2676" t="str">
        <f t="shared" si="83"/>
        <v>K31.811, N17.8, D68.9, K22.10, D62, I50.32, K25.9, I25.10, Z95.1, K74.60, I10, I48.91, Z79.01, E78.5, E11.9, J44.9, G47.33, K21.9, Z86.73, I45.5, S80.11XA, Z91.81</v>
      </c>
      <c r="K2676" s="33" t="str">
        <f t="shared" si="84"/>
        <v/>
      </c>
    </row>
    <row r="2677" spans="1:11" x14ac:dyDescent="0.25">
      <c r="A2677" s="17" t="s">
        <v>806</v>
      </c>
      <c r="B2677" s="17" t="s">
        <v>807</v>
      </c>
      <c r="C2677" s="18">
        <v>42276</v>
      </c>
      <c r="D2677" s="18">
        <v>42284</v>
      </c>
      <c r="E2677" s="21">
        <v>8</v>
      </c>
      <c r="F2677" s="17" t="s">
        <v>3388</v>
      </c>
      <c r="G2677" s="17" t="s">
        <v>3389</v>
      </c>
      <c r="H2677" s="16">
        <v>23</v>
      </c>
      <c r="I2677" s="17" t="s">
        <v>3237</v>
      </c>
      <c r="J2677" t="str">
        <f t="shared" si="83"/>
        <v>K31.811, N17.8, D68.9, K22.10, D62, I50.32, K25.9, I25.10, Z95.1, K74.60, I10, I48.91, Z79.01, E78.5, E11.9, J44.9, G47.33, K21.9, Z86.73, I45.5, S80.11XA, Z91.81, F41.9</v>
      </c>
      <c r="K2677" s="33" t="str">
        <f t="shared" si="84"/>
        <v/>
      </c>
    </row>
    <row r="2678" spans="1:11" x14ac:dyDescent="0.25">
      <c r="A2678" s="17" t="s">
        <v>806</v>
      </c>
      <c r="B2678" s="17" t="s">
        <v>807</v>
      </c>
      <c r="C2678" s="18">
        <v>42276</v>
      </c>
      <c r="D2678" s="18">
        <v>42284</v>
      </c>
      <c r="E2678" s="21">
        <v>8</v>
      </c>
      <c r="F2678" s="17" t="s">
        <v>3344</v>
      </c>
      <c r="G2678" s="17" t="s">
        <v>3345</v>
      </c>
      <c r="H2678" s="16">
        <v>24</v>
      </c>
      <c r="I2678" s="17" t="s">
        <v>13</v>
      </c>
      <c r="J2678" t="str">
        <f t="shared" si="83"/>
        <v>K31.811, N17.8, D68.9, K22.10, D62, I50.32, K25.9, I25.10, Z95.1, K74.60, I10, I48.91, Z79.01, E78.5, E11.9, J44.9, G47.33, K21.9, Z86.73, I45.5, S80.11XA, Z91.81, F41.9, Z79.4</v>
      </c>
      <c r="K2678" s="33" t="str">
        <f t="shared" si="84"/>
        <v>Last</v>
      </c>
    </row>
    <row r="2679" spans="1:11" x14ac:dyDescent="0.25">
      <c r="A2679" s="17" t="s">
        <v>806</v>
      </c>
      <c r="B2679" s="17" t="s">
        <v>810</v>
      </c>
      <c r="C2679" s="18">
        <v>42439</v>
      </c>
      <c r="D2679" s="18">
        <v>42444</v>
      </c>
      <c r="E2679" s="21">
        <v>5</v>
      </c>
      <c r="F2679" s="17" t="s">
        <v>304</v>
      </c>
      <c r="G2679" s="17" t="s">
        <v>305</v>
      </c>
      <c r="H2679" s="16">
        <v>1</v>
      </c>
      <c r="I2679" s="17" t="s">
        <v>3237</v>
      </c>
      <c r="J2679" t="str">
        <f t="shared" si="83"/>
        <v>K31.811</v>
      </c>
      <c r="K2679" s="33" t="str">
        <f t="shared" si="84"/>
        <v/>
      </c>
    </row>
    <row r="2680" spans="1:11" x14ac:dyDescent="0.25">
      <c r="A2680" s="17" t="s">
        <v>806</v>
      </c>
      <c r="B2680" s="17" t="s">
        <v>810</v>
      </c>
      <c r="C2680" s="18">
        <v>42439</v>
      </c>
      <c r="D2680" s="18">
        <v>42444</v>
      </c>
      <c r="E2680" s="21">
        <v>5</v>
      </c>
      <c r="F2680" s="17" t="s">
        <v>3368</v>
      </c>
      <c r="G2680" s="17" t="s">
        <v>3369</v>
      </c>
      <c r="H2680" s="16">
        <v>2</v>
      </c>
      <c r="I2680" s="17" t="s">
        <v>3237</v>
      </c>
      <c r="J2680" t="str">
        <f t="shared" si="83"/>
        <v>K31.811, E87.0</v>
      </c>
      <c r="K2680" s="33" t="str">
        <f t="shared" si="84"/>
        <v/>
      </c>
    </row>
    <row r="2681" spans="1:11" x14ac:dyDescent="0.25">
      <c r="A2681" s="17" t="s">
        <v>806</v>
      </c>
      <c r="B2681" s="17" t="s">
        <v>810</v>
      </c>
      <c r="C2681" s="18">
        <v>42439</v>
      </c>
      <c r="D2681" s="18">
        <v>42444</v>
      </c>
      <c r="E2681" s="21">
        <v>5</v>
      </c>
      <c r="F2681" s="17" t="s">
        <v>1032</v>
      </c>
      <c r="G2681" s="17" t="s">
        <v>1033</v>
      </c>
      <c r="H2681" s="16">
        <v>3</v>
      </c>
      <c r="I2681" s="17" t="s">
        <v>3331</v>
      </c>
      <c r="J2681" t="str">
        <f t="shared" si="83"/>
        <v>K31.811, E87.0, E87.2</v>
      </c>
      <c r="K2681" s="33" t="str">
        <f t="shared" si="84"/>
        <v/>
      </c>
    </row>
    <row r="2682" spans="1:11" x14ac:dyDescent="0.25">
      <c r="A2682" s="17" t="s">
        <v>806</v>
      </c>
      <c r="B2682" s="17" t="s">
        <v>810</v>
      </c>
      <c r="C2682" s="18">
        <v>42439</v>
      </c>
      <c r="D2682" s="18">
        <v>42444</v>
      </c>
      <c r="E2682" s="21">
        <v>5</v>
      </c>
      <c r="F2682" s="17" t="s">
        <v>3322</v>
      </c>
      <c r="G2682" s="17" t="s">
        <v>3323</v>
      </c>
      <c r="H2682" s="16">
        <v>4</v>
      </c>
      <c r="I2682" s="17" t="s">
        <v>3237</v>
      </c>
      <c r="J2682" t="str">
        <f t="shared" si="83"/>
        <v>K31.811, E87.0, E87.2, I50.32</v>
      </c>
      <c r="K2682" s="33" t="str">
        <f t="shared" si="84"/>
        <v/>
      </c>
    </row>
    <row r="2683" spans="1:11" x14ac:dyDescent="0.25">
      <c r="A2683" s="17" t="s">
        <v>806</v>
      </c>
      <c r="B2683" s="17" t="s">
        <v>810</v>
      </c>
      <c r="C2683" s="18">
        <v>42439</v>
      </c>
      <c r="D2683" s="18">
        <v>42444</v>
      </c>
      <c r="E2683" s="21">
        <v>5</v>
      </c>
      <c r="F2683" s="17" t="s">
        <v>3960</v>
      </c>
      <c r="G2683" s="17" t="s">
        <v>3961</v>
      </c>
      <c r="H2683" s="16">
        <v>5</v>
      </c>
      <c r="I2683" s="17" t="s">
        <v>3331</v>
      </c>
      <c r="J2683" t="str">
        <f t="shared" si="83"/>
        <v>K31.811, E87.0, E87.2, I50.32, E11.42</v>
      </c>
      <c r="K2683" s="33" t="str">
        <f t="shared" si="84"/>
        <v/>
      </c>
    </row>
    <row r="2684" spans="1:11" x14ac:dyDescent="0.25">
      <c r="A2684" s="17" t="s">
        <v>806</v>
      </c>
      <c r="B2684" s="17" t="s">
        <v>810</v>
      </c>
      <c r="C2684" s="18">
        <v>42439</v>
      </c>
      <c r="D2684" s="18">
        <v>42444</v>
      </c>
      <c r="E2684" s="21">
        <v>5</v>
      </c>
      <c r="F2684" s="17" t="s">
        <v>25</v>
      </c>
      <c r="G2684" s="17" t="s">
        <v>26</v>
      </c>
      <c r="H2684" s="16">
        <v>6</v>
      </c>
      <c r="I2684" s="17" t="s">
        <v>3237</v>
      </c>
      <c r="J2684" t="str">
        <f t="shared" si="83"/>
        <v>K31.811, E87.0, E87.2, I50.32, E11.42, I48.2</v>
      </c>
      <c r="K2684" s="33" t="str">
        <f t="shared" si="84"/>
        <v/>
      </c>
    </row>
    <row r="2685" spans="1:11" x14ac:dyDescent="0.25">
      <c r="A2685" s="17" t="s">
        <v>806</v>
      </c>
      <c r="B2685" s="17" t="s">
        <v>810</v>
      </c>
      <c r="C2685" s="18">
        <v>42439</v>
      </c>
      <c r="D2685" s="18">
        <v>42444</v>
      </c>
      <c r="E2685" s="21">
        <v>5</v>
      </c>
      <c r="F2685" s="17" t="s">
        <v>1066</v>
      </c>
      <c r="G2685" s="17" t="s">
        <v>1067</v>
      </c>
      <c r="H2685" s="16">
        <v>7</v>
      </c>
      <c r="I2685" s="17" t="s">
        <v>3237</v>
      </c>
      <c r="J2685" t="str">
        <f t="shared" si="83"/>
        <v>K31.811, E87.0, E87.2, I50.32, E11.42, I48.2, D62</v>
      </c>
      <c r="K2685" s="33" t="str">
        <f t="shared" si="84"/>
        <v/>
      </c>
    </row>
    <row r="2686" spans="1:11" x14ac:dyDescent="0.25">
      <c r="A2686" s="17" t="s">
        <v>806</v>
      </c>
      <c r="B2686" s="17" t="s">
        <v>810</v>
      </c>
      <c r="C2686" s="18">
        <v>42439</v>
      </c>
      <c r="D2686" s="18">
        <v>42444</v>
      </c>
      <c r="E2686" s="21">
        <v>5</v>
      </c>
      <c r="F2686" s="17" t="s">
        <v>594</v>
      </c>
      <c r="G2686" s="17" t="s">
        <v>595</v>
      </c>
      <c r="H2686" s="16">
        <v>8</v>
      </c>
      <c r="I2686" s="17" t="s">
        <v>3237</v>
      </c>
      <c r="J2686" t="str">
        <f t="shared" si="83"/>
        <v>K31.811, E87.0, E87.2, I50.32, E11.42, I48.2, D62, I10</v>
      </c>
      <c r="K2686" s="33" t="str">
        <f t="shared" si="84"/>
        <v/>
      </c>
    </row>
    <row r="2687" spans="1:11" x14ac:dyDescent="0.25">
      <c r="A2687" s="17" t="s">
        <v>806</v>
      </c>
      <c r="B2687" s="17" t="s">
        <v>810</v>
      </c>
      <c r="C2687" s="18">
        <v>42439</v>
      </c>
      <c r="D2687" s="18">
        <v>42444</v>
      </c>
      <c r="E2687" s="21">
        <v>5</v>
      </c>
      <c r="F2687" s="17" t="s">
        <v>1441</v>
      </c>
      <c r="G2687" s="17" t="s">
        <v>1442</v>
      </c>
      <c r="H2687" s="16">
        <v>9</v>
      </c>
      <c r="I2687" s="17" t="s">
        <v>3237</v>
      </c>
      <c r="J2687" t="str">
        <f t="shared" si="83"/>
        <v>K31.811, E87.0, E87.2, I50.32, E11.42, I48.2, D62, I10, E86.0</v>
      </c>
      <c r="K2687" s="33" t="str">
        <f t="shared" si="84"/>
        <v/>
      </c>
    </row>
    <row r="2688" spans="1:11" x14ac:dyDescent="0.25">
      <c r="A2688" s="17" t="s">
        <v>806</v>
      </c>
      <c r="B2688" s="17" t="s">
        <v>810</v>
      </c>
      <c r="C2688" s="18">
        <v>42439</v>
      </c>
      <c r="D2688" s="18">
        <v>42444</v>
      </c>
      <c r="E2688" s="21">
        <v>5</v>
      </c>
      <c r="F2688" s="17" t="s">
        <v>1474</v>
      </c>
      <c r="G2688" s="17" t="s">
        <v>1475</v>
      </c>
      <c r="H2688" s="16">
        <v>10</v>
      </c>
      <c r="I2688" s="17" t="s">
        <v>3237</v>
      </c>
      <c r="J2688" t="str">
        <f t="shared" si="83"/>
        <v>K31.811, E87.0, E87.2, I50.32, E11.42, I48.2, D62, I10, E86.0, E11.65</v>
      </c>
      <c r="K2688" s="33" t="str">
        <f t="shared" si="84"/>
        <v/>
      </c>
    </row>
    <row r="2689" spans="1:11" x14ac:dyDescent="0.25">
      <c r="A2689" s="17" t="s">
        <v>806</v>
      </c>
      <c r="B2689" s="17" t="s">
        <v>810</v>
      </c>
      <c r="C2689" s="18">
        <v>42439</v>
      </c>
      <c r="D2689" s="18">
        <v>42444</v>
      </c>
      <c r="E2689" s="21">
        <v>5</v>
      </c>
      <c r="F2689" s="17" t="s">
        <v>4371</v>
      </c>
      <c r="G2689" s="17" t="s">
        <v>4372</v>
      </c>
      <c r="H2689" s="16">
        <v>11</v>
      </c>
      <c r="I2689" s="17" t="s">
        <v>3331</v>
      </c>
      <c r="J2689" t="str">
        <f t="shared" si="83"/>
        <v>K31.811, E87.0, E87.2, I50.32, E11.42, I48.2, D62, I10, E86.0, E11.65, R09.02</v>
      </c>
      <c r="K2689" s="33" t="str">
        <f t="shared" si="84"/>
        <v/>
      </c>
    </row>
    <row r="2690" spans="1:11" x14ac:dyDescent="0.25">
      <c r="A2690" s="17" t="s">
        <v>806</v>
      </c>
      <c r="B2690" s="17" t="s">
        <v>810</v>
      </c>
      <c r="C2690" s="18">
        <v>42439</v>
      </c>
      <c r="D2690" s="18">
        <v>42444</v>
      </c>
      <c r="E2690" s="21">
        <v>5</v>
      </c>
      <c r="F2690" s="17" t="s">
        <v>1842</v>
      </c>
      <c r="G2690" s="17" t="s">
        <v>1843</v>
      </c>
      <c r="H2690" s="16">
        <v>12</v>
      </c>
      <c r="I2690" s="17" t="s">
        <v>3237</v>
      </c>
      <c r="J2690" t="str">
        <f t="shared" si="83"/>
        <v>K31.811, E87.0, E87.2, I50.32, E11.42, I48.2, D62, I10, E86.0, E11.65, R09.02, J44.9</v>
      </c>
      <c r="K2690" s="33" t="str">
        <f t="shared" si="84"/>
        <v/>
      </c>
    </row>
    <row r="2691" spans="1:11" x14ac:dyDescent="0.25">
      <c r="A2691" s="17" t="s">
        <v>806</v>
      </c>
      <c r="B2691" s="17" t="s">
        <v>810</v>
      </c>
      <c r="C2691" s="18">
        <v>42439</v>
      </c>
      <c r="D2691" s="18">
        <v>42444</v>
      </c>
      <c r="E2691" s="21">
        <v>5</v>
      </c>
      <c r="F2691" s="17" t="s">
        <v>3242</v>
      </c>
      <c r="G2691" s="17" t="s">
        <v>3243</v>
      </c>
      <c r="H2691" s="16">
        <v>13</v>
      </c>
      <c r="I2691" s="17" t="s">
        <v>3237</v>
      </c>
      <c r="J2691" t="str">
        <f t="shared" si="83"/>
        <v>K31.811, E87.0, E87.2, I50.32, E11.42, I48.2, D62, I10, E86.0, E11.65, R09.02, J44.9, J45.909</v>
      </c>
      <c r="K2691" s="33" t="str">
        <f t="shared" si="84"/>
        <v/>
      </c>
    </row>
    <row r="2692" spans="1:11" x14ac:dyDescent="0.25">
      <c r="A2692" s="17" t="s">
        <v>806</v>
      </c>
      <c r="B2692" s="17" t="s">
        <v>810</v>
      </c>
      <c r="C2692" s="18">
        <v>42439</v>
      </c>
      <c r="D2692" s="18">
        <v>42444</v>
      </c>
      <c r="E2692" s="21">
        <v>5</v>
      </c>
      <c r="F2692" s="17" t="s">
        <v>3320</v>
      </c>
      <c r="G2692" s="17" t="s">
        <v>3321</v>
      </c>
      <c r="H2692" s="16">
        <v>14</v>
      </c>
      <c r="I2692" s="17" t="s">
        <v>3237</v>
      </c>
      <c r="J2692" t="str">
        <f t="shared" si="83"/>
        <v>K31.811, E87.0, E87.2, I50.32, E11.42, I48.2, D62, I10, E86.0, E11.65, R09.02, J44.9, J45.909, G47.33</v>
      </c>
      <c r="K2692" s="33" t="str">
        <f t="shared" si="84"/>
        <v/>
      </c>
    </row>
    <row r="2693" spans="1:11" x14ac:dyDescent="0.25">
      <c r="A2693" s="17" t="s">
        <v>806</v>
      </c>
      <c r="B2693" s="17" t="s">
        <v>810</v>
      </c>
      <c r="C2693" s="18">
        <v>42439</v>
      </c>
      <c r="D2693" s="18">
        <v>42444</v>
      </c>
      <c r="E2693" s="21">
        <v>5</v>
      </c>
      <c r="F2693" s="17" t="s">
        <v>286</v>
      </c>
      <c r="G2693" s="17" t="s">
        <v>287</v>
      </c>
      <c r="H2693" s="16">
        <v>15</v>
      </c>
      <c r="I2693" s="17" t="s">
        <v>3237</v>
      </c>
      <c r="J2693" t="str">
        <f t="shared" si="83"/>
        <v>K31.811, E87.0, E87.2, I50.32, E11.42, I48.2, D62, I10, E86.0, E11.65, R09.02, J44.9, J45.909, G47.33, K21.9</v>
      </c>
      <c r="K2693" s="33" t="str">
        <f t="shared" si="84"/>
        <v/>
      </c>
    </row>
    <row r="2694" spans="1:11" x14ac:dyDescent="0.25">
      <c r="A2694" s="17" t="s">
        <v>806</v>
      </c>
      <c r="B2694" s="17" t="s">
        <v>810</v>
      </c>
      <c r="C2694" s="18">
        <v>42439</v>
      </c>
      <c r="D2694" s="18">
        <v>42444</v>
      </c>
      <c r="E2694" s="21">
        <v>5</v>
      </c>
      <c r="F2694" s="17" t="s">
        <v>3283</v>
      </c>
      <c r="G2694" s="17" t="s">
        <v>467</v>
      </c>
      <c r="H2694" s="16">
        <v>16</v>
      </c>
      <c r="I2694" s="17" t="s">
        <v>3237</v>
      </c>
      <c r="J2694" t="str">
        <f t="shared" ref="J2694:J2757" si="85">IF(B2694=B2693,J2693&amp;", "&amp;F2694,F2694)</f>
        <v>K31.811, E87.0, E87.2, I50.32, E11.42, I48.2, D62, I10, E86.0, E11.65, R09.02, J44.9, J45.909, G47.33, K21.9, I25.10</v>
      </c>
      <c r="K2694" s="33" t="str">
        <f t="shared" si="84"/>
        <v/>
      </c>
    </row>
    <row r="2695" spans="1:11" x14ac:dyDescent="0.25">
      <c r="A2695" s="17" t="s">
        <v>806</v>
      </c>
      <c r="B2695" s="17" t="s">
        <v>810</v>
      </c>
      <c r="C2695" s="18">
        <v>42439</v>
      </c>
      <c r="D2695" s="18">
        <v>42444</v>
      </c>
      <c r="E2695" s="21">
        <v>5</v>
      </c>
      <c r="F2695" s="17" t="s">
        <v>3557</v>
      </c>
      <c r="G2695" s="17" t="s">
        <v>3558</v>
      </c>
      <c r="H2695" s="16">
        <v>17</v>
      </c>
      <c r="I2695" s="17" t="s">
        <v>13</v>
      </c>
      <c r="J2695" t="str">
        <f t="shared" si="85"/>
        <v>K31.811, E87.0, E87.2, I50.32, E11.42, I48.2, D62, I10, E86.0, E11.65, R09.02, J44.9, J45.909, G47.33, K21.9, I25.10, Z79.01</v>
      </c>
      <c r="K2695" s="33" t="str">
        <f t="shared" si="84"/>
        <v/>
      </c>
    </row>
    <row r="2696" spans="1:11" x14ac:dyDescent="0.25">
      <c r="A2696" s="17" t="s">
        <v>806</v>
      </c>
      <c r="B2696" s="17" t="s">
        <v>810</v>
      </c>
      <c r="C2696" s="18">
        <v>42439</v>
      </c>
      <c r="D2696" s="18">
        <v>42444</v>
      </c>
      <c r="E2696" s="21">
        <v>5</v>
      </c>
      <c r="F2696" s="17" t="s">
        <v>3344</v>
      </c>
      <c r="G2696" s="17" t="s">
        <v>3345</v>
      </c>
      <c r="H2696" s="16">
        <v>18</v>
      </c>
      <c r="I2696" s="17" t="s">
        <v>13</v>
      </c>
      <c r="J2696" t="str">
        <f t="shared" si="85"/>
        <v>K31.811, E87.0, E87.2, I50.32, E11.42, I48.2, D62, I10, E86.0, E11.65, R09.02, J44.9, J45.909, G47.33, K21.9, I25.10, Z79.01, Z79.4</v>
      </c>
      <c r="K2696" s="33" t="str">
        <f t="shared" si="84"/>
        <v/>
      </c>
    </row>
    <row r="2697" spans="1:11" x14ac:dyDescent="0.25">
      <c r="A2697" s="17" t="s">
        <v>806</v>
      </c>
      <c r="B2697" s="17" t="s">
        <v>810</v>
      </c>
      <c r="C2697" s="18">
        <v>42439</v>
      </c>
      <c r="D2697" s="18">
        <v>42444</v>
      </c>
      <c r="E2697" s="21">
        <v>5</v>
      </c>
      <c r="F2697" s="17" t="s">
        <v>3238</v>
      </c>
      <c r="G2697" s="17" t="s">
        <v>3239</v>
      </c>
      <c r="H2697" s="16">
        <v>19</v>
      </c>
      <c r="I2697" s="17" t="s">
        <v>3237</v>
      </c>
      <c r="J2697" t="str">
        <f t="shared" si="85"/>
        <v>K31.811, E87.0, E87.2, I50.32, E11.42, I48.2, D62, I10, E86.0, E11.65, R09.02, J44.9, J45.909, G47.33, K21.9, I25.10, Z79.01, Z79.4, E78.5</v>
      </c>
      <c r="K2697" s="33" t="str">
        <f t="shared" si="84"/>
        <v/>
      </c>
    </row>
    <row r="2698" spans="1:11" x14ac:dyDescent="0.25">
      <c r="A2698" s="17" t="s">
        <v>806</v>
      </c>
      <c r="B2698" s="17" t="s">
        <v>810</v>
      </c>
      <c r="C2698" s="18">
        <v>42439</v>
      </c>
      <c r="D2698" s="18">
        <v>42444</v>
      </c>
      <c r="E2698" s="21">
        <v>5</v>
      </c>
      <c r="F2698" s="17" t="s">
        <v>3284</v>
      </c>
      <c r="G2698" s="17" t="s">
        <v>3285</v>
      </c>
      <c r="H2698" s="16">
        <v>20</v>
      </c>
      <c r="I2698" s="17" t="s">
        <v>13</v>
      </c>
      <c r="J2698" t="str">
        <f t="shared" si="85"/>
        <v>K31.811, E87.0, E87.2, I50.32, E11.42, I48.2, D62, I10, E86.0, E11.65, R09.02, J44.9, J45.909, G47.33, K21.9, I25.10, Z79.01, Z79.4, E78.5, I25.2</v>
      </c>
      <c r="K2698" s="33" t="str">
        <f t="shared" si="84"/>
        <v/>
      </c>
    </row>
    <row r="2699" spans="1:11" x14ac:dyDescent="0.25">
      <c r="A2699" s="17" t="s">
        <v>806</v>
      </c>
      <c r="B2699" s="17" t="s">
        <v>810</v>
      </c>
      <c r="C2699" s="18">
        <v>42439</v>
      </c>
      <c r="D2699" s="18">
        <v>42444</v>
      </c>
      <c r="E2699" s="21">
        <v>5</v>
      </c>
      <c r="F2699" s="17" t="s">
        <v>3292</v>
      </c>
      <c r="G2699" s="17" t="s">
        <v>3293</v>
      </c>
      <c r="H2699" s="16">
        <v>21</v>
      </c>
      <c r="I2699" s="17" t="s">
        <v>13</v>
      </c>
      <c r="J2699" t="str">
        <f t="shared" si="85"/>
        <v>K31.811, E87.0, E87.2, I50.32, E11.42, I48.2, D62, I10, E86.0, E11.65, R09.02, J44.9, J45.909, G47.33, K21.9, I25.10, Z79.01, Z79.4, E78.5, I25.2, Z95.1</v>
      </c>
      <c r="K2699" s="33" t="str">
        <f t="shared" si="84"/>
        <v/>
      </c>
    </row>
    <row r="2700" spans="1:11" x14ac:dyDescent="0.25">
      <c r="A2700" s="17" t="s">
        <v>806</v>
      </c>
      <c r="B2700" s="17" t="s">
        <v>810</v>
      </c>
      <c r="C2700" s="18">
        <v>42439</v>
      </c>
      <c r="D2700" s="18">
        <v>42444</v>
      </c>
      <c r="E2700" s="21">
        <v>5</v>
      </c>
      <c r="F2700" s="17" t="s">
        <v>3436</v>
      </c>
      <c r="G2700" s="17" t="s">
        <v>3437</v>
      </c>
      <c r="H2700" s="16">
        <v>22</v>
      </c>
      <c r="I2700" s="17" t="s">
        <v>13</v>
      </c>
      <c r="J2700" t="str">
        <f t="shared" si="85"/>
        <v>K31.811, E87.0, E87.2, I50.32, E11.42, I48.2, D62, I10, E86.0, E11.65, R09.02, J44.9, J45.909, G47.33, K21.9, I25.10, Z79.01, Z79.4, E78.5, I25.2, Z95.1, Z86.73</v>
      </c>
      <c r="K2700" s="33" t="str">
        <f t="shared" si="84"/>
        <v/>
      </c>
    </row>
    <row r="2701" spans="1:11" x14ac:dyDescent="0.25">
      <c r="A2701" s="17" t="s">
        <v>806</v>
      </c>
      <c r="B2701" s="17" t="s">
        <v>810</v>
      </c>
      <c r="C2701" s="18">
        <v>42439</v>
      </c>
      <c r="D2701" s="18">
        <v>42444</v>
      </c>
      <c r="E2701" s="21">
        <v>5</v>
      </c>
      <c r="F2701" s="17" t="s">
        <v>3265</v>
      </c>
      <c r="G2701" s="17" t="s">
        <v>3266</v>
      </c>
      <c r="H2701" s="16">
        <v>23</v>
      </c>
      <c r="I2701" s="17" t="s">
        <v>13</v>
      </c>
      <c r="J2701" t="str">
        <f t="shared" si="85"/>
        <v>K31.811, E87.0, E87.2, I50.32, E11.42, I48.2, D62, I10, E86.0, E11.65, R09.02, J44.9, J45.909, G47.33, K21.9, I25.10, Z79.01, Z79.4, E78.5, I25.2, Z95.1, Z86.73, Z87.891</v>
      </c>
      <c r="K2701" s="33" t="str">
        <f t="shared" si="84"/>
        <v>Last</v>
      </c>
    </row>
    <row r="2702" spans="1:11" x14ac:dyDescent="0.25">
      <c r="A2702" s="17" t="s">
        <v>811</v>
      </c>
      <c r="B2702" s="17" t="s">
        <v>812</v>
      </c>
      <c r="C2702" s="18">
        <v>42365</v>
      </c>
      <c r="D2702" s="18">
        <v>42368</v>
      </c>
      <c r="E2702" s="21">
        <v>3</v>
      </c>
      <c r="F2702" s="17" t="s">
        <v>813</v>
      </c>
      <c r="G2702" s="17" t="s">
        <v>814</v>
      </c>
      <c r="H2702" s="16">
        <v>1</v>
      </c>
      <c r="I2702" s="17" t="s">
        <v>3237</v>
      </c>
      <c r="J2702" t="str">
        <f t="shared" si="85"/>
        <v>K25.4</v>
      </c>
      <c r="K2702" s="33" t="str">
        <f t="shared" si="84"/>
        <v/>
      </c>
    </row>
    <row r="2703" spans="1:11" x14ac:dyDescent="0.25">
      <c r="A2703" s="17" t="s">
        <v>811</v>
      </c>
      <c r="B2703" s="17" t="s">
        <v>812</v>
      </c>
      <c r="C2703" s="18">
        <v>42365</v>
      </c>
      <c r="D2703" s="18">
        <v>42368</v>
      </c>
      <c r="E2703" s="21">
        <v>3</v>
      </c>
      <c r="F2703" s="17" t="s">
        <v>1066</v>
      </c>
      <c r="G2703" s="17" t="s">
        <v>1067</v>
      </c>
      <c r="H2703" s="16">
        <v>2</v>
      </c>
      <c r="I2703" s="17" t="s">
        <v>3237</v>
      </c>
      <c r="J2703" t="str">
        <f t="shared" si="85"/>
        <v>K25.4, D62</v>
      </c>
      <c r="K2703" s="33" t="str">
        <f t="shared" si="84"/>
        <v/>
      </c>
    </row>
    <row r="2704" spans="1:11" x14ac:dyDescent="0.25">
      <c r="A2704" s="17" t="s">
        <v>811</v>
      </c>
      <c r="B2704" s="17" t="s">
        <v>812</v>
      </c>
      <c r="C2704" s="18">
        <v>42365</v>
      </c>
      <c r="D2704" s="18">
        <v>42368</v>
      </c>
      <c r="E2704" s="21">
        <v>3</v>
      </c>
      <c r="F2704" s="17" t="s">
        <v>3858</v>
      </c>
      <c r="G2704" s="17" t="s">
        <v>3859</v>
      </c>
      <c r="H2704" s="16">
        <v>3</v>
      </c>
      <c r="I2704" s="17" t="s">
        <v>3237</v>
      </c>
      <c r="J2704" t="str">
        <f t="shared" si="85"/>
        <v>K25.4, D62, F31.9</v>
      </c>
      <c r="K2704" s="33" t="str">
        <f t="shared" si="84"/>
        <v/>
      </c>
    </row>
    <row r="2705" spans="1:11" x14ac:dyDescent="0.25">
      <c r="A2705" s="17" t="s">
        <v>811</v>
      </c>
      <c r="B2705" s="17" t="s">
        <v>812</v>
      </c>
      <c r="C2705" s="18">
        <v>42365</v>
      </c>
      <c r="D2705" s="18">
        <v>42368</v>
      </c>
      <c r="E2705" s="21">
        <v>3</v>
      </c>
      <c r="F2705" s="17" t="s">
        <v>4377</v>
      </c>
      <c r="G2705" s="17" t="s">
        <v>4378</v>
      </c>
      <c r="H2705" s="16">
        <v>4</v>
      </c>
      <c r="I2705" s="17" t="s">
        <v>3237</v>
      </c>
      <c r="J2705" t="str">
        <f t="shared" si="85"/>
        <v>K25.4, D62, F31.9, T39.395A</v>
      </c>
      <c r="K2705" s="33" t="str">
        <f t="shared" si="84"/>
        <v/>
      </c>
    </row>
    <row r="2706" spans="1:11" x14ac:dyDescent="0.25">
      <c r="A2706" s="17" t="s">
        <v>811</v>
      </c>
      <c r="B2706" s="17" t="s">
        <v>812</v>
      </c>
      <c r="C2706" s="18">
        <v>42365</v>
      </c>
      <c r="D2706" s="18">
        <v>42368</v>
      </c>
      <c r="E2706" s="21">
        <v>3</v>
      </c>
      <c r="F2706" s="17" t="s">
        <v>3538</v>
      </c>
      <c r="G2706" s="17" t="s">
        <v>3539</v>
      </c>
      <c r="H2706" s="16">
        <v>5</v>
      </c>
      <c r="I2706" s="17" t="s">
        <v>3237</v>
      </c>
      <c r="J2706" t="str">
        <f t="shared" si="85"/>
        <v>K25.4, D62, F31.9, T39.395A, F17.200</v>
      </c>
      <c r="K2706" s="33" t="str">
        <f t="shared" si="84"/>
        <v/>
      </c>
    </row>
    <row r="2707" spans="1:11" x14ac:dyDescent="0.25">
      <c r="A2707" s="17" t="s">
        <v>811</v>
      </c>
      <c r="B2707" s="17" t="s">
        <v>812</v>
      </c>
      <c r="C2707" s="18">
        <v>42365</v>
      </c>
      <c r="D2707" s="18">
        <v>42368</v>
      </c>
      <c r="E2707" s="21">
        <v>3</v>
      </c>
      <c r="F2707" s="17" t="s">
        <v>3575</v>
      </c>
      <c r="G2707" s="17" t="s">
        <v>3576</v>
      </c>
      <c r="H2707" s="16">
        <v>6</v>
      </c>
      <c r="I2707" s="17" t="s">
        <v>3237</v>
      </c>
      <c r="J2707" t="str">
        <f t="shared" si="85"/>
        <v>K25.4, D62, F31.9, T39.395A, F17.200, F12.90</v>
      </c>
      <c r="K2707" s="33" t="str">
        <f t="shared" si="84"/>
        <v/>
      </c>
    </row>
    <row r="2708" spans="1:11" x14ac:dyDescent="0.25">
      <c r="A2708" s="17" t="s">
        <v>811</v>
      </c>
      <c r="B2708" s="17" t="s">
        <v>812</v>
      </c>
      <c r="C2708" s="18">
        <v>42365</v>
      </c>
      <c r="D2708" s="18">
        <v>42368</v>
      </c>
      <c r="E2708" s="21">
        <v>3</v>
      </c>
      <c r="F2708" s="17" t="s">
        <v>4373</v>
      </c>
      <c r="G2708" s="17" t="s">
        <v>4374</v>
      </c>
      <c r="H2708" s="16">
        <v>7</v>
      </c>
      <c r="I2708" s="17" t="s">
        <v>3237</v>
      </c>
      <c r="J2708" t="str">
        <f t="shared" si="85"/>
        <v>K25.4, D62, F31.9, T39.395A, F17.200, F12.90, F90.9</v>
      </c>
      <c r="K2708" s="33" t="str">
        <f t="shared" si="84"/>
        <v/>
      </c>
    </row>
    <row r="2709" spans="1:11" x14ac:dyDescent="0.25">
      <c r="A2709" s="17" t="s">
        <v>811</v>
      </c>
      <c r="B2709" s="17" t="s">
        <v>812</v>
      </c>
      <c r="C2709" s="18">
        <v>42365</v>
      </c>
      <c r="D2709" s="18">
        <v>42368</v>
      </c>
      <c r="E2709" s="21">
        <v>3</v>
      </c>
      <c r="F2709" s="17" t="s">
        <v>3248</v>
      </c>
      <c r="G2709" s="17" t="s">
        <v>3249</v>
      </c>
      <c r="H2709" s="16">
        <v>8</v>
      </c>
      <c r="I2709" s="17" t="s">
        <v>3237</v>
      </c>
      <c r="J2709" t="str">
        <f t="shared" si="85"/>
        <v>K25.4, D62, F31.9, T39.395A, F17.200, F12.90, F90.9, K44.9</v>
      </c>
      <c r="K2709" s="33" t="str">
        <f t="shared" si="84"/>
        <v/>
      </c>
    </row>
    <row r="2710" spans="1:11" x14ac:dyDescent="0.25">
      <c r="A2710" s="17" t="s">
        <v>811</v>
      </c>
      <c r="B2710" s="17" t="s">
        <v>812</v>
      </c>
      <c r="C2710" s="18">
        <v>42365</v>
      </c>
      <c r="D2710" s="18">
        <v>42368</v>
      </c>
      <c r="E2710" s="21">
        <v>3</v>
      </c>
      <c r="F2710" s="17" t="s">
        <v>1189</v>
      </c>
      <c r="G2710" s="17" t="s">
        <v>1190</v>
      </c>
      <c r="H2710" s="16">
        <v>9</v>
      </c>
      <c r="I2710" s="17" t="s">
        <v>3237</v>
      </c>
      <c r="J2710" t="str">
        <f t="shared" si="85"/>
        <v>K25.4, D62, F31.9, T39.395A, F17.200, F12.90, F90.9, K44.9, K04.7</v>
      </c>
      <c r="K2710" s="33" t="str">
        <f t="shared" ref="K2710:K2773" si="86">IF(B2710&lt;&gt;B2711,"Last","")</f>
        <v/>
      </c>
    </row>
    <row r="2711" spans="1:11" x14ac:dyDescent="0.25">
      <c r="A2711" s="17" t="s">
        <v>811</v>
      </c>
      <c r="B2711" s="17" t="s">
        <v>812</v>
      </c>
      <c r="C2711" s="18">
        <v>42365</v>
      </c>
      <c r="D2711" s="18">
        <v>42368</v>
      </c>
      <c r="E2711" s="21">
        <v>3</v>
      </c>
      <c r="F2711" s="17" t="s">
        <v>3442</v>
      </c>
      <c r="G2711" s="17" t="s">
        <v>3443</v>
      </c>
      <c r="H2711" s="16">
        <v>10</v>
      </c>
      <c r="I2711" s="17" t="s">
        <v>3237</v>
      </c>
      <c r="J2711" t="str">
        <f t="shared" si="85"/>
        <v>K25.4, D62, F31.9, T39.395A, F17.200, F12.90, F90.9, K44.9, K04.7, K25.9</v>
      </c>
      <c r="K2711" s="33" t="str">
        <f t="shared" si="86"/>
        <v/>
      </c>
    </row>
    <row r="2712" spans="1:11" x14ac:dyDescent="0.25">
      <c r="A2712" s="17" t="s">
        <v>811</v>
      </c>
      <c r="B2712" s="17" t="s">
        <v>812</v>
      </c>
      <c r="C2712" s="18">
        <v>42365</v>
      </c>
      <c r="D2712" s="18">
        <v>42368</v>
      </c>
      <c r="E2712" s="21">
        <v>3</v>
      </c>
      <c r="F2712" s="17" t="s">
        <v>4375</v>
      </c>
      <c r="G2712" s="17" t="s">
        <v>4376</v>
      </c>
      <c r="H2712" s="16">
        <v>11</v>
      </c>
      <c r="I2712" s="17" t="s">
        <v>3237</v>
      </c>
      <c r="J2712" t="str">
        <f t="shared" si="85"/>
        <v>K25.4, D62, F31.9, T39.395A, F17.200, F12.90, F90.9, K44.9, K04.7, K25.9, K27.9</v>
      </c>
      <c r="K2712" s="33" t="str">
        <f t="shared" si="86"/>
        <v/>
      </c>
    </row>
    <row r="2713" spans="1:11" x14ac:dyDescent="0.25">
      <c r="A2713" s="17" t="s">
        <v>811</v>
      </c>
      <c r="B2713" s="17" t="s">
        <v>812</v>
      </c>
      <c r="C2713" s="18">
        <v>42365</v>
      </c>
      <c r="D2713" s="18">
        <v>42368</v>
      </c>
      <c r="E2713" s="21">
        <v>3</v>
      </c>
      <c r="F2713" s="17" t="s">
        <v>4379</v>
      </c>
      <c r="G2713" s="17" t="s">
        <v>4380</v>
      </c>
      <c r="H2713" s="16">
        <v>12</v>
      </c>
      <c r="I2713" s="17" t="s">
        <v>13</v>
      </c>
      <c r="J2713" t="str">
        <f t="shared" si="85"/>
        <v>K25.4, D62, F31.9, T39.395A, F17.200, F12.90, F90.9, K44.9, K04.7, K25.9, K27.9, Z79.1</v>
      </c>
      <c r="K2713" s="33" t="str">
        <f t="shared" si="86"/>
        <v/>
      </c>
    </row>
    <row r="2714" spans="1:11" x14ac:dyDescent="0.25">
      <c r="A2714" s="17" t="s">
        <v>811</v>
      </c>
      <c r="B2714" s="17" t="s">
        <v>812</v>
      </c>
      <c r="C2714" s="18">
        <v>42365</v>
      </c>
      <c r="D2714" s="18">
        <v>42368</v>
      </c>
      <c r="E2714" s="21">
        <v>3</v>
      </c>
      <c r="F2714" s="17" t="s">
        <v>4196</v>
      </c>
      <c r="G2714" s="17" t="s">
        <v>4197</v>
      </c>
      <c r="H2714" s="16">
        <v>13</v>
      </c>
      <c r="I2714" s="17" t="s">
        <v>13</v>
      </c>
      <c r="J2714" t="str">
        <f t="shared" si="85"/>
        <v>K25.4, D62, F31.9, T39.395A, F17.200, F12.90, F90.9, K44.9, K04.7, K25.9, K27.9, Z79.1, Z98.51</v>
      </c>
      <c r="K2714" s="33" t="str">
        <f t="shared" si="86"/>
        <v>Last</v>
      </c>
    </row>
    <row r="2715" spans="1:11" x14ac:dyDescent="0.25">
      <c r="A2715" s="17" t="s">
        <v>811</v>
      </c>
      <c r="B2715" s="17" t="s">
        <v>817</v>
      </c>
      <c r="C2715" s="18">
        <v>42371</v>
      </c>
      <c r="D2715" s="18">
        <v>42374</v>
      </c>
      <c r="E2715" s="21">
        <v>3</v>
      </c>
      <c r="F2715" s="17" t="s">
        <v>813</v>
      </c>
      <c r="G2715" s="17" t="s">
        <v>814</v>
      </c>
      <c r="H2715" s="16">
        <v>1</v>
      </c>
      <c r="I2715" s="17" t="s">
        <v>3237</v>
      </c>
      <c r="J2715" t="str">
        <f t="shared" si="85"/>
        <v>K25.4</v>
      </c>
      <c r="K2715" s="33" t="str">
        <f t="shared" si="86"/>
        <v/>
      </c>
    </row>
    <row r="2716" spans="1:11" x14ac:dyDescent="0.25">
      <c r="A2716" s="17" t="s">
        <v>811</v>
      </c>
      <c r="B2716" s="17" t="s">
        <v>817</v>
      </c>
      <c r="C2716" s="18">
        <v>42371</v>
      </c>
      <c r="D2716" s="18">
        <v>42374</v>
      </c>
      <c r="E2716" s="21">
        <v>3</v>
      </c>
      <c r="F2716" s="17" t="s">
        <v>31</v>
      </c>
      <c r="G2716" s="17" t="s">
        <v>32</v>
      </c>
      <c r="H2716" s="16">
        <v>2</v>
      </c>
      <c r="I2716" s="17" t="s">
        <v>3237</v>
      </c>
      <c r="J2716" t="str">
        <f t="shared" si="85"/>
        <v>K25.4, K22.2</v>
      </c>
      <c r="K2716" s="33" t="str">
        <f t="shared" si="86"/>
        <v/>
      </c>
    </row>
    <row r="2717" spans="1:11" x14ac:dyDescent="0.25">
      <c r="A2717" s="17" t="s">
        <v>811</v>
      </c>
      <c r="B2717" s="17" t="s">
        <v>817</v>
      </c>
      <c r="C2717" s="18">
        <v>42371</v>
      </c>
      <c r="D2717" s="18">
        <v>42374</v>
      </c>
      <c r="E2717" s="21">
        <v>3</v>
      </c>
      <c r="F2717" s="17" t="s">
        <v>1066</v>
      </c>
      <c r="G2717" s="17" t="s">
        <v>1067</v>
      </c>
      <c r="H2717" s="16">
        <v>3</v>
      </c>
      <c r="I2717" s="17" t="s">
        <v>3237</v>
      </c>
      <c r="J2717" t="str">
        <f t="shared" si="85"/>
        <v>K25.4, K22.2, D62</v>
      </c>
      <c r="K2717" s="33" t="str">
        <f t="shared" si="86"/>
        <v/>
      </c>
    </row>
    <row r="2718" spans="1:11" x14ac:dyDescent="0.25">
      <c r="A2718" s="17" t="s">
        <v>811</v>
      </c>
      <c r="B2718" s="17" t="s">
        <v>817</v>
      </c>
      <c r="C2718" s="18">
        <v>42371</v>
      </c>
      <c r="D2718" s="18">
        <v>42374</v>
      </c>
      <c r="E2718" s="21">
        <v>3</v>
      </c>
      <c r="F2718" s="17" t="s">
        <v>159</v>
      </c>
      <c r="G2718" s="17" t="s">
        <v>160</v>
      </c>
      <c r="H2718" s="16">
        <v>4</v>
      </c>
      <c r="I2718" s="17" t="s">
        <v>3237</v>
      </c>
      <c r="J2718" t="str">
        <f t="shared" si="85"/>
        <v>K25.4, K22.2, D62, K92.1</v>
      </c>
      <c r="K2718" s="33" t="str">
        <f t="shared" si="86"/>
        <v/>
      </c>
    </row>
    <row r="2719" spans="1:11" x14ac:dyDescent="0.25">
      <c r="A2719" s="17" t="s">
        <v>811</v>
      </c>
      <c r="B2719" s="17" t="s">
        <v>817</v>
      </c>
      <c r="C2719" s="18">
        <v>42371</v>
      </c>
      <c r="D2719" s="18">
        <v>42374</v>
      </c>
      <c r="E2719" s="21">
        <v>3</v>
      </c>
      <c r="F2719" s="17" t="s">
        <v>3858</v>
      </c>
      <c r="G2719" s="17" t="s">
        <v>3859</v>
      </c>
      <c r="H2719" s="16">
        <v>5</v>
      </c>
      <c r="I2719" s="17" t="s">
        <v>3237</v>
      </c>
      <c r="J2719" t="str">
        <f t="shared" si="85"/>
        <v>K25.4, K22.2, D62, K92.1, F31.9</v>
      </c>
      <c r="K2719" s="33" t="str">
        <f t="shared" si="86"/>
        <v/>
      </c>
    </row>
    <row r="2720" spans="1:11" x14ac:dyDescent="0.25">
      <c r="A2720" s="17" t="s">
        <v>811</v>
      </c>
      <c r="B2720" s="17" t="s">
        <v>817</v>
      </c>
      <c r="C2720" s="18">
        <v>42371</v>
      </c>
      <c r="D2720" s="18">
        <v>42374</v>
      </c>
      <c r="E2720" s="21">
        <v>3</v>
      </c>
      <c r="F2720" s="17" t="s">
        <v>4373</v>
      </c>
      <c r="G2720" s="17" t="s">
        <v>4374</v>
      </c>
      <c r="H2720" s="16">
        <v>6</v>
      </c>
      <c r="I2720" s="17" t="s">
        <v>3237</v>
      </c>
      <c r="J2720" t="str">
        <f t="shared" si="85"/>
        <v>K25.4, K22.2, D62, K92.1, F31.9, F90.9</v>
      </c>
      <c r="K2720" s="33" t="str">
        <f t="shared" si="86"/>
        <v/>
      </c>
    </row>
    <row r="2721" spans="1:11" x14ac:dyDescent="0.25">
      <c r="A2721" s="17" t="s">
        <v>811</v>
      </c>
      <c r="B2721" s="17" t="s">
        <v>817</v>
      </c>
      <c r="C2721" s="18">
        <v>42371</v>
      </c>
      <c r="D2721" s="18">
        <v>42374</v>
      </c>
      <c r="E2721" s="21">
        <v>3</v>
      </c>
      <c r="F2721" s="17" t="s">
        <v>3575</v>
      </c>
      <c r="G2721" s="17" t="s">
        <v>3576</v>
      </c>
      <c r="H2721" s="16">
        <v>7</v>
      </c>
      <c r="I2721" s="17" t="s">
        <v>3237</v>
      </c>
      <c r="J2721" t="str">
        <f t="shared" si="85"/>
        <v>K25.4, K22.2, D62, K92.1, F31.9, F90.9, F12.90</v>
      </c>
      <c r="K2721" s="33" t="str">
        <f t="shared" si="86"/>
        <v/>
      </c>
    </row>
    <row r="2722" spans="1:11" x14ac:dyDescent="0.25">
      <c r="A2722" s="17" t="s">
        <v>811</v>
      </c>
      <c r="B2722" s="17" t="s">
        <v>817</v>
      </c>
      <c r="C2722" s="18">
        <v>42371</v>
      </c>
      <c r="D2722" s="18">
        <v>42374</v>
      </c>
      <c r="E2722" s="21">
        <v>3</v>
      </c>
      <c r="F2722" s="17" t="s">
        <v>3248</v>
      </c>
      <c r="G2722" s="17" t="s">
        <v>3249</v>
      </c>
      <c r="H2722" s="16">
        <v>8</v>
      </c>
      <c r="I2722" s="17" t="s">
        <v>3237</v>
      </c>
      <c r="J2722" t="str">
        <f t="shared" si="85"/>
        <v>K25.4, K22.2, D62, K92.1, F31.9, F90.9, F12.90, K44.9</v>
      </c>
      <c r="K2722" s="33" t="str">
        <f t="shared" si="86"/>
        <v/>
      </c>
    </row>
    <row r="2723" spans="1:11" x14ac:dyDescent="0.25">
      <c r="A2723" s="17" t="s">
        <v>811</v>
      </c>
      <c r="B2723" s="17" t="s">
        <v>817</v>
      </c>
      <c r="C2723" s="18">
        <v>42371</v>
      </c>
      <c r="D2723" s="18">
        <v>42374</v>
      </c>
      <c r="E2723" s="21">
        <v>3</v>
      </c>
      <c r="F2723" s="17" t="s">
        <v>3526</v>
      </c>
      <c r="G2723" s="17" t="s">
        <v>3527</v>
      </c>
      <c r="H2723" s="16">
        <v>9</v>
      </c>
      <c r="I2723" s="17" t="s">
        <v>13</v>
      </c>
      <c r="J2723" t="str">
        <f t="shared" si="85"/>
        <v>K25.4, K22.2, D62, K92.1, F31.9, F90.9, F12.90, K44.9, Z72.0</v>
      </c>
      <c r="K2723" s="33" t="str">
        <f t="shared" si="86"/>
        <v/>
      </c>
    </row>
    <row r="2724" spans="1:11" x14ac:dyDescent="0.25">
      <c r="A2724" s="17" t="s">
        <v>811</v>
      </c>
      <c r="B2724" s="17" t="s">
        <v>817</v>
      </c>
      <c r="C2724" s="18">
        <v>42371</v>
      </c>
      <c r="D2724" s="18">
        <v>42374</v>
      </c>
      <c r="E2724" s="21">
        <v>3</v>
      </c>
      <c r="F2724" s="17" t="s">
        <v>4381</v>
      </c>
      <c r="G2724" s="17" t="s">
        <v>4382</v>
      </c>
      <c r="H2724" s="16">
        <v>10</v>
      </c>
      <c r="I2724" s="17" t="s">
        <v>3237</v>
      </c>
      <c r="J2724" t="str">
        <f t="shared" si="85"/>
        <v>K25.4, K22.2, D62, K92.1, F31.9, F90.9, F12.90, K44.9, Z72.0, K08.9</v>
      </c>
      <c r="K2724" s="33" t="str">
        <f t="shared" si="86"/>
        <v/>
      </c>
    </row>
    <row r="2725" spans="1:11" x14ac:dyDescent="0.25">
      <c r="A2725" s="17" t="s">
        <v>811</v>
      </c>
      <c r="B2725" s="17" t="s">
        <v>817</v>
      </c>
      <c r="C2725" s="18">
        <v>42371</v>
      </c>
      <c r="D2725" s="18">
        <v>42374</v>
      </c>
      <c r="E2725" s="21">
        <v>3</v>
      </c>
      <c r="F2725" s="17" t="s">
        <v>4377</v>
      </c>
      <c r="G2725" s="17" t="s">
        <v>4378</v>
      </c>
      <c r="H2725" s="16">
        <v>11</v>
      </c>
      <c r="I2725" s="17" t="s">
        <v>3237</v>
      </c>
      <c r="J2725" t="str">
        <f t="shared" si="85"/>
        <v>K25.4, K22.2, D62, K92.1, F31.9, F90.9, F12.90, K44.9, Z72.0, K08.9, T39.395A</v>
      </c>
      <c r="K2725" s="33" t="str">
        <f t="shared" si="86"/>
        <v>Last</v>
      </c>
    </row>
    <row r="2726" spans="1:11" x14ac:dyDescent="0.25">
      <c r="A2726" s="17" t="s">
        <v>818</v>
      </c>
      <c r="B2726" s="17" t="s">
        <v>819</v>
      </c>
      <c r="C2726" s="18">
        <v>42376</v>
      </c>
      <c r="D2726" s="18">
        <v>42397</v>
      </c>
      <c r="E2726" s="21">
        <v>21</v>
      </c>
      <c r="F2726" s="17" t="s">
        <v>22</v>
      </c>
      <c r="G2726" s="17" t="s">
        <v>23</v>
      </c>
      <c r="H2726" s="16">
        <v>1</v>
      </c>
      <c r="I2726" s="17" t="s">
        <v>3237</v>
      </c>
      <c r="J2726" t="str">
        <f t="shared" si="85"/>
        <v>A41.9</v>
      </c>
      <c r="K2726" s="33" t="str">
        <f t="shared" si="86"/>
        <v/>
      </c>
    </row>
    <row r="2727" spans="1:11" x14ac:dyDescent="0.25">
      <c r="A2727" s="17" t="s">
        <v>818</v>
      </c>
      <c r="B2727" s="17" t="s">
        <v>819</v>
      </c>
      <c r="C2727" s="18">
        <v>42376</v>
      </c>
      <c r="D2727" s="18">
        <v>42397</v>
      </c>
      <c r="E2727" s="21">
        <v>21</v>
      </c>
      <c r="F2727" s="17" t="s">
        <v>734</v>
      </c>
      <c r="G2727" s="17" t="s">
        <v>735</v>
      </c>
      <c r="H2727" s="16">
        <v>2</v>
      </c>
      <c r="I2727" s="17" t="s">
        <v>3237</v>
      </c>
      <c r="J2727" t="str">
        <f t="shared" si="85"/>
        <v>A41.9, R65.21</v>
      </c>
      <c r="K2727" s="33" t="str">
        <f t="shared" si="86"/>
        <v/>
      </c>
    </row>
    <row r="2728" spans="1:11" x14ac:dyDescent="0.25">
      <c r="A2728" s="17" t="s">
        <v>818</v>
      </c>
      <c r="B2728" s="17" t="s">
        <v>819</v>
      </c>
      <c r="C2728" s="18">
        <v>42376</v>
      </c>
      <c r="D2728" s="18">
        <v>42397</v>
      </c>
      <c r="E2728" s="21">
        <v>21</v>
      </c>
      <c r="F2728" s="17" t="s">
        <v>245</v>
      </c>
      <c r="G2728" s="17" t="s">
        <v>246</v>
      </c>
      <c r="H2728" s="16">
        <v>3</v>
      </c>
      <c r="I2728" s="17" t="s">
        <v>3237</v>
      </c>
      <c r="J2728" t="str">
        <f t="shared" si="85"/>
        <v>A41.9, R65.21, J96.01</v>
      </c>
      <c r="K2728" s="33" t="str">
        <f t="shared" si="86"/>
        <v/>
      </c>
    </row>
    <row r="2729" spans="1:11" x14ac:dyDescent="0.25">
      <c r="A2729" s="17" t="s">
        <v>818</v>
      </c>
      <c r="B2729" s="17" t="s">
        <v>819</v>
      </c>
      <c r="C2729" s="18">
        <v>42376</v>
      </c>
      <c r="D2729" s="18">
        <v>42397</v>
      </c>
      <c r="E2729" s="21">
        <v>21</v>
      </c>
      <c r="F2729" s="17" t="s">
        <v>182</v>
      </c>
      <c r="G2729" s="17" t="s">
        <v>183</v>
      </c>
      <c r="H2729" s="16">
        <v>4</v>
      </c>
      <c r="I2729" s="17" t="s">
        <v>3331</v>
      </c>
      <c r="J2729" t="str">
        <f t="shared" si="85"/>
        <v>A41.9, R65.21, J96.01, I50.33</v>
      </c>
      <c r="K2729" s="33" t="str">
        <f t="shared" si="86"/>
        <v/>
      </c>
    </row>
    <row r="2730" spans="1:11" x14ac:dyDescent="0.25">
      <c r="A2730" s="17" t="s">
        <v>818</v>
      </c>
      <c r="B2730" s="17" t="s">
        <v>819</v>
      </c>
      <c r="C2730" s="18">
        <v>42376</v>
      </c>
      <c r="D2730" s="18">
        <v>42397</v>
      </c>
      <c r="E2730" s="21">
        <v>21</v>
      </c>
      <c r="F2730" s="17" t="s">
        <v>3440</v>
      </c>
      <c r="G2730" s="17" t="s">
        <v>3441</v>
      </c>
      <c r="H2730" s="16">
        <v>5</v>
      </c>
      <c r="I2730" s="17" t="s">
        <v>3331</v>
      </c>
      <c r="J2730" t="str">
        <f t="shared" si="85"/>
        <v>A41.9, R65.21, J96.01, I50.33, E46</v>
      </c>
      <c r="K2730" s="33" t="str">
        <f t="shared" si="86"/>
        <v/>
      </c>
    </row>
    <row r="2731" spans="1:11" x14ac:dyDescent="0.25">
      <c r="A2731" s="17" t="s">
        <v>818</v>
      </c>
      <c r="B2731" s="17" t="s">
        <v>819</v>
      </c>
      <c r="C2731" s="18">
        <v>42376</v>
      </c>
      <c r="D2731" s="18">
        <v>42397</v>
      </c>
      <c r="E2731" s="21">
        <v>21</v>
      </c>
      <c r="F2731" s="17" t="s">
        <v>1630</v>
      </c>
      <c r="G2731" s="17" t="s">
        <v>1631</v>
      </c>
      <c r="H2731" s="16">
        <v>6</v>
      </c>
      <c r="I2731" s="17" t="s">
        <v>3237</v>
      </c>
      <c r="J2731" t="str">
        <f t="shared" si="85"/>
        <v>A41.9, R65.21, J96.01, I50.33, E46, N18.6</v>
      </c>
      <c r="K2731" s="33" t="str">
        <f t="shared" si="86"/>
        <v/>
      </c>
    </row>
    <row r="2732" spans="1:11" x14ac:dyDescent="0.25">
      <c r="A2732" s="17" t="s">
        <v>818</v>
      </c>
      <c r="B2732" s="17" t="s">
        <v>819</v>
      </c>
      <c r="C2732" s="18">
        <v>42376</v>
      </c>
      <c r="D2732" s="18">
        <v>42397</v>
      </c>
      <c r="E2732" s="21">
        <v>21</v>
      </c>
      <c r="F2732" s="17" t="s">
        <v>4058</v>
      </c>
      <c r="G2732" s="17" t="s">
        <v>4059</v>
      </c>
      <c r="H2732" s="16">
        <v>7</v>
      </c>
      <c r="I2732" s="17" t="s">
        <v>3331</v>
      </c>
      <c r="J2732" t="str">
        <f t="shared" si="85"/>
        <v>A41.9, R65.21, J96.01, I50.33, E46, N18.6, L89.152</v>
      </c>
      <c r="K2732" s="33" t="str">
        <f t="shared" si="86"/>
        <v/>
      </c>
    </row>
    <row r="2733" spans="1:11" x14ac:dyDescent="0.25">
      <c r="A2733" s="17" t="s">
        <v>818</v>
      </c>
      <c r="B2733" s="17" t="s">
        <v>819</v>
      </c>
      <c r="C2733" s="18">
        <v>42376</v>
      </c>
      <c r="D2733" s="18">
        <v>42397</v>
      </c>
      <c r="E2733" s="21">
        <v>21</v>
      </c>
      <c r="F2733" s="17" t="s">
        <v>1066</v>
      </c>
      <c r="G2733" s="17" t="s">
        <v>1067</v>
      </c>
      <c r="H2733" s="16">
        <v>8</v>
      </c>
      <c r="I2733" s="17" t="s">
        <v>3331</v>
      </c>
      <c r="J2733" t="str">
        <f t="shared" si="85"/>
        <v>A41.9, R65.21, J96.01, I50.33, E46, N18.6, L89.152, D62</v>
      </c>
      <c r="K2733" s="33" t="str">
        <f t="shared" si="86"/>
        <v/>
      </c>
    </row>
    <row r="2734" spans="1:11" x14ac:dyDescent="0.25">
      <c r="A2734" s="17" t="s">
        <v>818</v>
      </c>
      <c r="B2734" s="17" t="s">
        <v>819</v>
      </c>
      <c r="C2734" s="18">
        <v>42376</v>
      </c>
      <c r="D2734" s="18">
        <v>42397</v>
      </c>
      <c r="E2734" s="21">
        <v>21</v>
      </c>
      <c r="F2734" s="17" t="s">
        <v>4389</v>
      </c>
      <c r="G2734" s="17" t="s">
        <v>4390</v>
      </c>
      <c r="H2734" s="16">
        <v>9</v>
      </c>
      <c r="I2734" s="17" t="s">
        <v>3331</v>
      </c>
      <c r="J2734" t="str">
        <f t="shared" si="85"/>
        <v>A41.9, R65.21, J96.01, I50.33, E46, N18.6, L89.152, D62, T81.19XA</v>
      </c>
      <c r="K2734" s="33" t="str">
        <f t="shared" si="86"/>
        <v/>
      </c>
    </row>
    <row r="2735" spans="1:11" x14ac:dyDescent="0.25">
      <c r="A2735" s="17" t="s">
        <v>818</v>
      </c>
      <c r="B2735" s="17" t="s">
        <v>819</v>
      </c>
      <c r="C2735" s="18">
        <v>42376</v>
      </c>
      <c r="D2735" s="18">
        <v>42397</v>
      </c>
      <c r="E2735" s="21">
        <v>21</v>
      </c>
      <c r="F2735" s="17" t="s">
        <v>839</v>
      </c>
      <c r="G2735" s="17" t="s">
        <v>840</v>
      </c>
      <c r="H2735" s="16">
        <v>10</v>
      </c>
      <c r="I2735" s="17" t="s">
        <v>3237</v>
      </c>
      <c r="J2735" t="str">
        <f t="shared" si="85"/>
        <v>A41.9, R65.21, J96.01, I50.33, E46, N18.6, L89.152, D62, T81.19XA, I12.0</v>
      </c>
      <c r="K2735" s="33" t="str">
        <f t="shared" si="86"/>
        <v/>
      </c>
    </row>
    <row r="2736" spans="1:11" x14ac:dyDescent="0.25">
      <c r="A2736" s="17" t="s">
        <v>818</v>
      </c>
      <c r="B2736" s="17" t="s">
        <v>819</v>
      </c>
      <c r="C2736" s="18">
        <v>42376</v>
      </c>
      <c r="D2736" s="18">
        <v>42397</v>
      </c>
      <c r="E2736" s="21">
        <v>21</v>
      </c>
      <c r="F2736" s="17" t="s">
        <v>1504</v>
      </c>
      <c r="G2736" s="17" t="s">
        <v>1505</v>
      </c>
      <c r="H2736" s="16">
        <v>11</v>
      </c>
      <c r="I2736" s="17" t="s">
        <v>3331</v>
      </c>
      <c r="J2736" t="str">
        <f t="shared" si="85"/>
        <v>A41.9, R65.21, J96.01, I50.33, E46, N18.6, L89.152, D62, T81.19XA, I12.0, L76.21</v>
      </c>
      <c r="K2736" s="33" t="str">
        <f t="shared" si="86"/>
        <v/>
      </c>
    </row>
    <row r="2737" spans="1:11" x14ac:dyDescent="0.25">
      <c r="A2737" s="17" t="s">
        <v>818</v>
      </c>
      <c r="B2737" s="17" t="s">
        <v>819</v>
      </c>
      <c r="C2737" s="18">
        <v>42376</v>
      </c>
      <c r="D2737" s="18">
        <v>42397</v>
      </c>
      <c r="E2737" s="21">
        <v>21</v>
      </c>
      <c r="F2737" s="17" t="s">
        <v>1638</v>
      </c>
      <c r="G2737" s="17" t="s">
        <v>1639</v>
      </c>
      <c r="H2737" s="16">
        <v>12</v>
      </c>
      <c r="I2737" s="17" t="s">
        <v>3237</v>
      </c>
      <c r="J2737" t="str">
        <f t="shared" si="85"/>
        <v>A41.9, R65.21, J96.01, I50.33, E46, N18.6, L89.152, D62, T81.19XA, I12.0, L76.21, N39.0</v>
      </c>
      <c r="K2737" s="33" t="str">
        <f t="shared" si="86"/>
        <v/>
      </c>
    </row>
    <row r="2738" spans="1:11" x14ac:dyDescent="0.25">
      <c r="A2738" s="17" t="s">
        <v>818</v>
      </c>
      <c r="B2738" s="17" t="s">
        <v>819</v>
      </c>
      <c r="C2738" s="18">
        <v>42376</v>
      </c>
      <c r="D2738" s="18">
        <v>42397</v>
      </c>
      <c r="E2738" s="21">
        <v>21</v>
      </c>
      <c r="F2738" s="17" t="s">
        <v>1034</v>
      </c>
      <c r="G2738" s="17" t="s">
        <v>1035</v>
      </c>
      <c r="H2738" s="16">
        <v>13</v>
      </c>
      <c r="I2738" s="17" t="s">
        <v>3237</v>
      </c>
      <c r="J2738" t="str">
        <f t="shared" si="85"/>
        <v>A41.9, R65.21, J96.01, I50.33, E46, N18.6, L89.152, D62, T81.19XA, I12.0, L76.21, N39.0, L03.311</v>
      </c>
      <c r="K2738" s="33" t="str">
        <f t="shared" si="86"/>
        <v/>
      </c>
    </row>
    <row r="2739" spans="1:11" x14ac:dyDescent="0.25">
      <c r="A2739" s="17" t="s">
        <v>818</v>
      </c>
      <c r="B2739" s="17" t="s">
        <v>819</v>
      </c>
      <c r="C2739" s="18">
        <v>42376</v>
      </c>
      <c r="D2739" s="18">
        <v>42397</v>
      </c>
      <c r="E2739" s="21">
        <v>21</v>
      </c>
      <c r="F2739" s="17" t="s">
        <v>1266</v>
      </c>
      <c r="G2739" s="17" t="s">
        <v>1267</v>
      </c>
      <c r="H2739" s="16">
        <v>14</v>
      </c>
      <c r="I2739" s="17" t="s">
        <v>3237</v>
      </c>
      <c r="J2739" t="str">
        <f t="shared" si="85"/>
        <v>A41.9, R65.21, J96.01, I50.33, E46, N18.6, L89.152, D62, T81.19XA, I12.0, L76.21, N39.0, L03.311, I48.91</v>
      </c>
      <c r="K2739" s="33" t="str">
        <f t="shared" si="86"/>
        <v/>
      </c>
    </row>
    <row r="2740" spans="1:11" x14ac:dyDescent="0.25">
      <c r="A2740" s="17" t="s">
        <v>818</v>
      </c>
      <c r="B2740" s="17" t="s">
        <v>819</v>
      </c>
      <c r="C2740" s="18">
        <v>42376</v>
      </c>
      <c r="D2740" s="18">
        <v>42397</v>
      </c>
      <c r="E2740" s="21">
        <v>21</v>
      </c>
      <c r="F2740" s="17" t="s">
        <v>3314</v>
      </c>
      <c r="G2740" s="17" t="s">
        <v>3315</v>
      </c>
      <c r="H2740" s="16">
        <v>15</v>
      </c>
      <c r="I2740" s="17" t="s">
        <v>3237</v>
      </c>
      <c r="J2740" t="str">
        <f t="shared" si="85"/>
        <v>A41.9, R65.21, J96.01, I50.33, E46, N18.6, L89.152, D62, T81.19XA, I12.0, L76.21, N39.0, L03.311, I48.91, E55.9</v>
      </c>
      <c r="K2740" s="33" t="str">
        <f t="shared" si="86"/>
        <v/>
      </c>
    </row>
    <row r="2741" spans="1:11" x14ac:dyDescent="0.25">
      <c r="A2741" s="17" t="s">
        <v>818</v>
      </c>
      <c r="B2741" s="17" t="s">
        <v>819</v>
      </c>
      <c r="C2741" s="18">
        <v>42376</v>
      </c>
      <c r="D2741" s="18">
        <v>42397</v>
      </c>
      <c r="E2741" s="21">
        <v>21</v>
      </c>
      <c r="F2741" s="17" t="s">
        <v>3366</v>
      </c>
      <c r="G2741" s="17" t="s">
        <v>3367</v>
      </c>
      <c r="H2741" s="16">
        <v>16</v>
      </c>
      <c r="I2741" s="17" t="s">
        <v>3331</v>
      </c>
      <c r="J2741" t="str">
        <f t="shared" si="85"/>
        <v>A41.9, R65.21, J96.01, I50.33, E46, N18.6, L89.152, D62, T81.19XA, I12.0, L76.21, N39.0, L03.311, I48.91, E55.9, E83.42</v>
      </c>
      <c r="K2741" s="33" t="str">
        <f t="shared" si="86"/>
        <v/>
      </c>
    </row>
    <row r="2742" spans="1:11" x14ac:dyDescent="0.25">
      <c r="A2742" s="17" t="s">
        <v>818</v>
      </c>
      <c r="B2742" s="17" t="s">
        <v>819</v>
      </c>
      <c r="C2742" s="18">
        <v>42376</v>
      </c>
      <c r="D2742" s="18">
        <v>42397</v>
      </c>
      <c r="E2742" s="21">
        <v>21</v>
      </c>
      <c r="F2742" s="17" t="s">
        <v>3681</v>
      </c>
      <c r="G2742" s="17" t="s">
        <v>3682</v>
      </c>
      <c r="H2742" s="16">
        <v>17</v>
      </c>
      <c r="I2742" s="17" t="s">
        <v>3237</v>
      </c>
      <c r="J2742" t="str">
        <f t="shared" si="85"/>
        <v>A41.9, R65.21, J96.01, I50.33, E46, N18.6, L89.152, D62, T81.19XA, I12.0, L76.21, N39.0, L03.311, I48.91, E55.9, E83.42, E83.51</v>
      </c>
      <c r="K2742" s="33" t="str">
        <f t="shared" si="86"/>
        <v/>
      </c>
    </row>
    <row r="2743" spans="1:11" x14ac:dyDescent="0.25">
      <c r="A2743" s="17" t="s">
        <v>818</v>
      </c>
      <c r="B2743" s="17" t="s">
        <v>819</v>
      </c>
      <c r="C2743" s="18">
        <v>42376</v>
      </c>
      <c r="D2743" s="18">
        <v>42397</v>
      </c>
      <c r="E2743" s="21">
        <v>21</v>
      </c>
      <c r="F2743" s="17" t="s">
        <v>4383</v>
      </c>
      <c r="G2743" s="17" t="s">
        <v>4384</v>
      </c>
      <c r="H2743" s="16">
        <v>18</v>
      </c>
      <c r="I2743" s="17" t="s">
        <v>3237</v>
      </c>
      <c r="J2743" t="str">
        <f t="shared" si="85"/>
        <v>A41.9, R65.21, J96.01, I50.33, E46, N18.6, L89.152, D62, T81.19XA, I12.0, L76.21, N39.0, L03.311, I48.91, E55.9, E83.42, E83.51, E83.59</v>
      </c>
      <c r="K2743" s="33" t="str">
        <f t="shared" si="86"/>
        <v/>
      </c>
    </row>
    <row r="2744" spans="1:11" x14ac:dyDescent="0.25">
      <c r="A2744" s="17" t="s">
        <v>818</v>
      </c>
      <c r="B2744" s="17" t="s">
        <v>819</v>
      </c>
      <c r="C2744" s="18">
        <v>42376</v>
      </c>
      <c r="D2744" s="18">
        <v>42397</v>
      </c>
      <c r="E2744" s="21">
        <v>21</v>
      </c>
      <c r="F2744" s="17" t="s">
        <v>934</v>
      </c>
      <c r="G2744" s="17" t="s">
        <v>935</v>
      </c>
      <c r="H2744" s="16">
        <v>19</v>
      </c>
      <c r="I2744" s="17" t="s">
        <v>3331</v>
      </c>
      <c r="J2744" t="str">
        <f t="shared" si="85"/>
        <v>A41.9, R65.21, J96.01, I50.33, E46, N18.6, L89.152, D62, T81.19XA, I12.0, L76.21, N39.0, L03.311, I48.91, E55.9, E83.42, E83.51, E83.59, E87.6</v>
      </c>
      <c r="K2744" s="33" t="str">
        <f t="shared" si="86"/>
        <v/>
      </c>
    </row>
    <row r="2745" spans="1:11" x14ac:dyDescent="0.25">
      <c r="A2745" s="17" t="s">
        <v>818</v>
      </c>
      <c r="B2745" s="17" t="s">
        <v>819</v>
      </c>
      <c r="C2745" s="18">
        <v>42376</v>
      </c>
      <c r="D2745" s="18">
        <v>42397</v>
      </c>
      <c r="E2745" s="21">
        <v>21</v>
      </c>
      <c r="F2745" s="17" t="s">
        <v>3238</v>
      </c>
      <c r="G2745" s="17" t="s">
        <v>3239</v>
      </c>
      <c r="H2745" s="16">
        <v>20</v>
      </c>
      <c r="I2745" s="17" t="s">
        <v>3237</v>
      </c>
      <c r="J2745" t="str">
        <f t="shared" si="85"/>
        <v>A41.9, R65.21, J96.01, I50.33, E46, N18.6, L89.152, D62, T81.19XA, I12.0, L76.21, N39.0, L03.311, I48.91, E55.9, E83.42, E83.51, E83.59, E87.6, E78.5</v>
      </c>
      <c r="K2745" s="33" t="str">
        <f t="shared" si="86"/>
        <v/>
      </c>
    </row>
    <row r="2746" spans="1:11" x14ac:dyDescent="0.25">
      <c r="A2746" s="17" t="s">
        <v>818</v>
      </c>
      <c r="B2746" s="17" t="s">
        <v>819</v>
      </c>
      <c r="C2746" s="18">
        <v>42376</v>
      </c>
      <c r="D2746" s="18">
        <v>42397</v>
      </c>
      <c r="E2746" s="21">
        <v>21</v>
      </c>
      <c r="F2746" s="17" t="s">
        <v>3267</v>
      </c>
      <c r="G2746" s="17" t="s">
        <v>3268</v>
      </c>
      <c r="H2746" s="16">
        <v>21</v>
      </c>
      <c r="I2746" s="17" t="s">
        <v>3237</v>
      </c>
      <c r="J2746" t="str">
        <f t="shared" si="85"/>
        <v>A41.9, R65.21, J96.01, I50.33, E46, N18.6, L89.152, D62, T81.19XA, I12.0, L76.21, N39.0, L03.311, I48.91, E55.9, E83.42, E83.51, E83.59, E87.6, E78.5, E11.9</v>
      </c>
      <c r="K2746" s="33" t="str">
        <f t="shared" si="86"/>
        <v/>
      </c>
    </row>
    <row r="2747" spans="1:11" x14ac:dyDescent="0.25">
      <c r="A2747" s="17" t="s">
        <v>818</v>
      </c>
      <c r="B2747" s="17" t="s">
        <v>819</v>
      </c>
      <c r="C2747" s="18">
        <v>42376</v>
      </c>
      <c r="D2747" s="18">
        <v>42397</v>
      </c>
      <c r="E2747" s="21">
        <v>21</v>
      </c>
      <c r="F2747" s="17" t="s">
        <v>3320</v>
      </c>
      <c r="G2747" s="17" t="s">
        <v>3321</v>
      </c>
      <c r="H2747" s="16">
        <v>22</v>
      </c>
      <c r="I2747" s="17" t="s">
        <v>3237</v>
      </c>
      <c r="J2747" t="str">
        <f t="shared" si="85"/>
        <v>A41.9, R65.21, J96.01, I50.33, E46, N18.6, L89.152, D62, T81.19XA, I12.0, L76.21, N39.0, L03.311, I48.91, E55.9, E83.42, E83.51, E83.59, E87.6, E78.5, E11.9, G47.33</v>
      </c>
      <c r="K2747" s="33" t="str">
        <f t="shared" si="86"/>
        <v/>
      </c>
    </row>
    <row r="2748" spans="1:11" x14ac:dyDescent="0.25">
      <c r="A2748" s="17" t="s">
        <v>818</v>
      </c>
      <c r="B2748" s="17" t="s">
        <v>819</v>
      </c>
      <c r="C2748" s="18">
        <v>42376</v>
      </c>
      <c r="D2748" s="18">
        <v>42397</v>
      </c>
      <c r="E2748" s="21">
        <v>21</v>
      </c>
      <c r="F2748" s="17" t="s">
        <v>4385</v>
      </c>
      <c r="G2748" s="17" t="s">
        <v>4386</v>
      </c>
      <c r="H2748" s="16">
        <v>23</v>
      </c>
      <c r="I2748" s="17" t="s">
        <v>3237</v>
      </c>
      <c r="J2748" t="str">
        <f t="shared" si="85"/>
        <v>A41.9, R65.21, J96.01, I50.33, E46, N18.6, L89.152, D62, T81.19XA, I12.0, L76.21, N39.0, L03.311, I48.91, E55.9, E83.42, E83.51, E83.59, E87.6, E78.5, E11.9, G47.33, L82.1</v>
      </c>
      <c r="K2748" s="33" t="str">
        <f t="shared" si="86"/>
        <v/>
      </c>
    </row>
    <row r="2749" spans="1:11" x14ac:dyDescent="0.25">
      <c r="A2749" s="17" t="s">
        <v>818</v>
      </c>
      <c r="B2749" s="17" t="s">
        <v>819</v>
      </c>
      <c r="C2749" s="18">
        <v>42376</v>
      </c>
      <c r="D2749" s="18">
        <v>42397</v>
      </c>
      <c r="E2749" s="21">
        <v>21</v>
      </c>
      <c r="F2749" s="17" t="s">
        <v>4387</v>
      </c>
      <c r="G2749" s="17" t="s">
        <v>4388</v>
      </c>
      <c r="H2749" s="16">
        <v>24</v>
      </c>
      <c r="I2749" s="17" t="s">
        <v>3237</v>
      </c>
      <c r="J2749" t="str">
        <f t="shared" si="85"/>
        <v>A41.9, R65.21, J96.01, I50.33, E46, N18.6, L89.152, D62, T81.19XA, I12.0, L76.21, N39.0, L03.311, I48.91, E55.9, E83.42, E83.51, E83.59, E87.6, E78.5, E11.9, G47.33, L82.1, M47.896</v>
      </c>
      <c r="K2749" s="33" t="str">
        <f t="shared" si="86"/>
        <v/>
      </c>
    </row>
    <row r="2750" spans="1:11" x14ac:dyDescent="0.25">
      <c r="A2750" s="17" t="s">
        <v>818</v>
      </c>
      <c r="B2750" s="17" t="s">
        <v>819</v>
      </c>
      <c r="C2750" s="18">
        <v>42376</v>
      </c>
      <c r="D2750" s="18">
        <v>42397</v>
      </c>
      <c r="E2750" s="21">
        <v>21</v>
      </c>
      <c r="F2750" s="17" t="s">
        <v>1193</v>
      </c>
      <c r="G2750" s="17" t="s">
        <v>1194</v>
      </c>
      <c r="H2750" s="16">
        <v>25</v>
      </c>
      <c r="I2750" s="17" t="s">
        <v>3237</v>
      </c>
      <c r="J2750" t="str">
        <f t="shared" si="85"/>
        <v>A41.9, R65.21, J96.01, I50.33, E46, N18.6, L89.152, D62, T81.19XA, I12.0, L76.21, N39.0, L03.311, I48.91, E55.9, E83.42, E83.51, E83.59, E87.6, E78.5, E11.9, G47.33, L82.1, M47.896, I95.1</v>
      </c>
      <c r="K2750" s="33" t="str">
        <f t="shared" si="86"/>
        <v/>
      </c>
    </row>
    <row r="2751" spans="1:11" x14ac:dyDescent="0.25">
      <c r="A2751" s="17" t="s">
        <v>818</v>
      </c>
      <c r="B2751" s="17" t="s">
        <v>819</v>
      </c>
      <c r="C2751" s="18">
        <v>42376</v>
      </c>
      <c r="D2751" s="18">
        <v>42397</v>
      </c>
      <c r="E2751" s="21">
        <v>21</v>
      </c>
      <c r="F2751" s="17" t="s">
        <v>3512</v>
      </c>
      <c r="G2751" s="17" t="s">
        <v>3513</v>
      </c>
      <c r="H2751" s="16">
        <v>26</v>
      </c>
      <c r="I2751" s="17" t="s">
        <v>13</v>
      </c>
      <c r="J2751" t="str">
        <f t="shared" si="85"/>
        <v>A41.9, R65.21, J96.01, I50.33, E46, N18.6, L89.152, D62, T81.19XA, I12.0, L76.21, N39.0, L03.311, I48.91, E55.9, E83.42, E83.51, E83.59, E87.6, E78.5, E11.9, G47.33, L82.1, M47.896, I95.1, Z99.2</v>
      </c>
      <c r="K2751" s="33" t="str">
        <f t="shared" si="86"/>
        <v>Last</v>
      </c>
    </row>
    <row r="2752" spans="1:11" x14ac:dyDescent="0.25">
      <c r="A2752" s="17" t="s">
        <v>818</v>
      </c>
      <c r="B2752" s="17" t="s">
        <v>823</v>
      </c>
      <c r="C2752" s="18">
        <v>42433</v>
      </c>
      <c r="D2752" s="18">
        <v>42459</v>
      </c>
      <c r="E2752" s="21">
        <v>26</v>
      </c>
      <c r="F2752" s="17" t="s">
        <v>22</v>
      </c>
      <c r="G2752" s="17" t="s">
        <v>23</v>
      </c>
      <c r="H2752" s="16">
        <v>1</v>
      </c>
      <c r="I2752" s="17" t="s">
        <v>3237</v>
      </c>
      <c r="J2752" t="str">
        <f t="shared" si="85"/>
        <v>A41.9</v>
      </c>
      <c r="K2752" s="33" t="str">
        <f t="shared" si="86"/>
        <v/>
      </c>
    </row>
    <row r="2753" spans="1:11" x14ac:dyDescent="0.25">
      <c r="A2753" s="17" t="s">
        <v>818</v>
      </c>
      <c r="B2753" s="17" t="s">
        <v>823</v>
      </c>
      <c r="C2753" s="18">
        <v>42433</v>
      </c>
      <c r="D2753" s="18">
        <v>42459</v>
      </c>
      <c r="E2753" s="21">
        <v>26</v>
      </c>
      <c r="F2753" s="17" t="s">
        <v>3607</v>
      </c>
      <c r="G2753" s="17" t="s">
        <v>3608</v>
      </c>
      <c r="H2753" s="16">
        <v>2</v>
      </c>
      <c r="I2753" s="17" t="s">
        <v>3237</v>
      </c>
      <c r="J2753" t="str">
        <f t="shared" si="85"/>
        <v>A41.9, L89.159</v>
      </c>
      <c r="K2753" s="33" t="str">
        <f t="shared" si="86"/>
        <v/>
      </c>
    </row>
    <row r="2754" spans="1:11" x14ac:dyDescent="0.25">
      <c r="A2754" s="17" t="s">
        <v>818</v>
      </c>
      <c r="B2754" s="17" t="s">
        <v>823</v>
      </c>
      <c r="C2754" s="18">
        <v>42433</v>
      </c>
      <c r="D2754" s="18">
        <v>42459</v>
      </c>
      <c r="E2754" s="21">
        <v>26</v>
      </c>
      <c r="F2754" s="17" t="s">
        <v>4391</v>
      </c>
      <c r="G2754" s="17" t="s">
        <v>3723</v>
      </c>
      <c r="H2754" s="16">
        <v>3</v>
      </c>
      <c r="I2754" s="17" t="s">
        <v>3237</v>
      </c>
      <c r="J2754" t="str">
        <f t="shared" si="85"/>
        <v>A41.9, L89.159, L89.45</v>
      </c>
      <c r="K2754" s="33" t="str">
        <f t="shared" si="86"/>
        <v/>
      </c>
    </row>
    <row r="2755" spans="1:11" x14ac:dyDescent="0.25">
      <c r="A2755" s="17" t="s">
        <v>818</v>
      </c>
      <c r="B2755" s="17" t="s">
        <v>823</v>
      </c>
      <c r="C2755" s="18">
        <v>42433</v>
      </c>
      <c r="D2755" s="18">
        <v>42459</v>
      </c>
      <c r="E2755" s="21">
        <v>26</v>
      </c>
      <c r="F2755" s="17" t="s">
        <v>3440</v>
      </c>
      <c r="G2755" s="17" t="s">
        <v>3441</v>
      </c>
      <c r="H2755" s="16">
        <v>4</v>
      </c>
      <c r="I2755" s="17" t="s">
        <v>3237</v>
      </c>
      <c r="J2755" t="str">
        <f t="shared" si="85"/>
        <v>A41.9, L89.159, L89.45, E46</v>
      </c>
      <c r="K2755" s="33" t="str">
        <f t="shared" si="86"/>
        <v/>
      </c>
    </row>
    <row r="2756" spans="1:11" x14ac:dyDescent="0.25">
      <c r="A2756" s="17" t="s">
        <v>818</v>
      </c>
      <c r="B2756" s="17" t="s">
        <v>823</v>
      </c>
      <c r="C2756" s="18">
        <v>42433</v>
      </c>
      <c r="D2756" s="18">
        <v>42459</v>
      </c>
      <c r="E2756" s="21">
        <v>26</v>
      </c>
      <c r="F2756" s="17" t="s">
        <v>247</v>
      </c>
      <c r="G2756" s="17" t="s">
        <v>248</v>
      </c>
      <c r="H2756" s="16">
        <v>5</v>
      </c>
      <c r="I2756" s="17" t="s">
        <v>3331</v>
      </c>
      <c r="J2756" t="str">
        <f t="shared" si="85"/>
        <v>A41.9, L89.159, L89.45, E46, K92.0</v>
      </c>
      <c r="K2756" s="33" t="str">
        <f t="shared" si="86"/>
        <v/>
      </c>
    </row>
    <row r="2757" spans="1:11" x14ac:dyDescent="0.25">
      <c r="A2757" s="17" t="s">
        <v>818</v>
      </c>
      <c r="B2757" s="17" t="s">
        <v>823</v>
      </c>
      <c r="C2757" s="18">
        <v>42433</v>
      </c>
      <c r="D2757" s="18">
        <v>42459</v>
      </c>
      <c r="E2757" s="21">
        <v>26</v>
      </c>
      <c r="F2757" s="17" t="s">
        <v>1630</v>
      </c>
      <c r="G2757" s="17" t="s">
        <v>1631</v>
      </c>
      <c r="H2757" s="16">
        <v>6</v>
      </c>
      <c r="I2757" s="17" t="s">
        <v>3237</v>
      </c>
      <c r="J2757" t="str">
        <f t="shared" si="85"/>
        <v>A41.9, L89.159, L89.45, E46, K92.0, N18.6</v>
      </c>
      <c r="K2757" s="33" t="str">
        <f t="shared" si="86"/>
        <v/>
      </c>
    </row>
    <row r="2758" spans="1:11" x14ac:dyDescent="0.25">
      <c r="A2758" s="17" t="s">
        <v>818</v>
      </c>
      <c r="B2758" s="17" t="s">
        <v>823</v>
      </c>
      <c r="C2758" s="18">
        <v>42433</v>
      </c>
      <c r="D2758" s="18">
        <v>42459</v>
      </c>
      <c r="E2758" s="21">
        <v>26</v>
      </c>
      <c r="F2758" s="17" t="s">
        <v>839</v>
      </c>
      <c r="G2758" s="17" t="s">
        <v>840</v>
      </c>
      <c r="H2758" s="16">
        <v>7</v>
      </c>
      <c r="I2758" s="17" t="s">
        <v>3237</v>
      </c>
      <c r="J2758" t="str">
        <f t="shared" ref="J2758:J2821" si="87">IF(B2758=B2757,J2757&amp;", "&amp;F2758,F2758)</f>
        <v>A41.9, L89.159, L89.45, E46, K92.0, N18.6, I12.0</v>
      </c>
      <c r="K2758" s="33" t="str">
        <f t="shared" si="86"/>
        <v/>
      </c>
    </row>
    <row r="2759" spans="1:11" x14ac:dyDescent="0.25">
      <c r="A2759" s="17" t="s">
        <v>818</v>
      </c>
      <c r="B2759" s="17" t="s">
        <v>823</v>
      </c>
      <c r="C2759" s="18">
        <v>42433</v>
      </c>
      <c r="D2759" s="18">
        <v>42459</v>
      </c>
      <c r="E2759" s="21">
        <v>26</v>
      </c>
      <c r="F2759" s="17" t="s">
        <v>2080</v>
      </c>
      <c r="G2759" s="17" t="s">
        <v>2081</v>
      </c>
      <c r="H2759" s="16">
        <v>8</v>
      </c>
      <c r="I2759" s="17" t="s">
        <v>3237</v>
      </c>
      <c r="J2759" t="str">
        <f t="shared" si="87"/>
        <v>A41.9, L89.159, L89.45, E46, K92.0, N18.6, I12.0, E11.21</v>
      </c>
      <c r="K2759" s="33" t="str">
        <f t="shared" si="86"/>
        <v/>
      </c>
    </row>
    <row r="2760" spans="1:11" x14ac:dyDescent="0.25">
      <c r="A2760" s="17" t="s">
        <v>818</v>
      </c>
      <c r="B2760" s="17" t="s">
        <v>823</v>
      </c>
      <c r="C2760" s="18">
        <v>42433</v>
      </c>
      <c r="D2760" s="18">
        <v>42459</v>
      </c>
      <c r="E2760" s="21">
        <v>26</v>
      </c>
      <c r="F2760" s="17" t="s">
        <v>4392</v>
      </c>
      <c r="G2760" s="17" t="s">
        <v>4393</v>
      </c>
      <c r="H2760" s="16">
        <v>9</v>
      </c>
      <c r="I2760" s="17" t="s">
        <v>3237</v>
      </c>
      <c r="J2760" t="str">
        <f t="shared" si="87"/>
        <v>A41.9, L89.159, L89.45, E46, K92.0, N18.6, I12.0, E11.21, N25.81</v>
      </c>
      <c r="K2760" s="33" t="str">
        <f t="shared" si="86"/>
        <v/>
      </c>
    </row>
    <row r="2761" spans="1:11" x14ac:dyDescent="0.25">
      <c r="A2761" s="17" t="s">
        <v>818</v>
      </c>
      <c r="B2761" s="17" t="s">
        <v>823</v>
      </c>
      <c r="C2761" s="18">
        <v>42433</v>
      </c>
      <c r="D2761" s="18">
        <v>42459</v>
      </c>
      <c r="E2761" s="21">
        <v>26</v>
      </c>
      <c r="F2761" s="17" t="s">
        <v>3261</v>
      </c>
      <c r="G2761" s="17" t="s">
        <v>3262</v>
      </c>
      <c r="H2761" s="16">
        <v>10</v>
      </c>
      <c r="I2761" s="17" t="s">
        <v>3331</v>
      </c>
      <c r="J2761" t="str">
        <f t="shared" si="87"/>
        <v>A41.9, L89.159, L89.45, E46, K92.0, N18.6, I12.0, E11.21, N25.81, Z66</v>
      </c>
      <c r="K2761" s="33" t="str">
        <f t="shared" si="86"/>
        <v/>
      </c>
    </row>
    <row r="2762" spans="1:11" x14ac:dyDescent="0.25">
      <c r="A2762" s="17" t="s">
        <v>818</v>
      </c>
      <c r="B2762" s="17" t="s">
        <v>823</v>
      </c>
      <c r="C2762" s="18">
        <v>42433</v>
      </c>
      <c r="D2762" s="18">
        <v>42459</v>
      </c>
      <c r="E2762" s="21">
        <v>26</v>
      </c>
      <c r="F2762" s="17" t="s">
        <v>3657</v>
      </c>
      <c r="G2762" s="17" t="s">
        <v>3658</v>
      </c>
      <c r="H2762" s="16">
        <v>11</v>
      </c>
      <c r="I2762" s="17" t="s">
        <v>13</v>
      </c>
      <c r="J2762" t="str">
        <f t="shared" si="87"/>
        <v>A41.9, L89.159, L89.45, E46, K92.0, N18.6, I12.0, E11.21, N25.81, Z66, Z51.5</v>
      </c>
      <c r="K2762" s="33" t="str">
        <f t="shared" si="86"/>
        <v/>
      </c>
    </row>
    <row r="2763" spans="1:11" x14ac:dyDescent="0.25">
      <c r="A2763" s="17" t="s">
        <v>818</v>
      </c>
      <c r="B2763" s="17" t="s">
        <v>823</v>
      </c>
      <c r="C2763" s="18">
        <v>42433</v>
      </c>
      <c r="D2763" s="18">
        <v>42459</v>
      </c>
      <c r="E2763" s="21">
        <v>26</v>
      </c>
      <c r="F2763" s="17" t="s">
        <v>1266</v>
      </c>
      <c r="G2763" s="17" t="s">
        <v>1267</v>
      </c>
      <c r="H2763" s="16">
        <v>12</v>
      </c>
      <c r="I2763" s="17" t="s">
        <v>3237</v>
      </c>
      <c r="J2763" t="str">
        <f t="shared" si="87"/>
        <v>A41.9, L89.159, L89.45, E46, K92.0, N18.6, I12.0, E11.21, N25.81, Z66, Z51.5, I48.91</v>
      </c>
      <c r="K2763" s="33" t="str">
        <f t="shared" si="86"/>
        <v/>
      </c>
    </row>
    <row r="2764" spans="1:11" x14ac:dyDescent="0.25">
      <c r="A2764" s="17" t="s">
        <v>818</v>
      </c>
      <c r="B2764" s="17" t="s">
        <v>823</v>
      </c>
      <c r="C2764" s="18">
        <v>42433</v>
      </c>
      <c r="D2764" s="18">
        <v>42459</v>
      </c>
      <c r="E2764" s="21">
        <v>26</v>
      </c>
      <c r="F2764" s="17" t="s">
        <v>497</v>
      </c>
      <c r="G2764" s="17" t="s">
        <v>498</v>
      </c>
      <c r="H2764" s="16">
        <v>13</v>
      </c>
      <c r="I2764" s="17" t="s">
        <v>3237</v>
      </c>
      <c r="J2764" t="str">
        <f t="shared" si="87"/>
        <v>A41.9, L89.159, L89.45, E46, K92.0, N18.6, I12.0, E11.21, N25.81, Z66, Z51.5, I48.91, I95.3</v>
      </c>
      <c r="K2764" s="33" t="str">
        <f t="shared" si="86"/>
        <v/>
      </c>
    </row>
    <row r="2765" spans="1:11" x14ac:dyDescent="0.25">
      <c r="A2765" s="17" t="s">
        <v>818</v>
      </c>
      <c r="B2765" s="17" t="s">
        <v>823</v>
      </c>
      <c r="C2765" s="18">
        <v>42433</v>
      </c>
      <c r="D2765" s="18">
        <v>42459</v>
      </c>
      <c r="E2765" s="21">
        <v>26</v>
      </c>
      <c r="F2765" s="17" t="s">
        <v>3372</v>
      </c>
      <c r="G2765" s="17" t="s">
        <v>3373</v>
      </c>
      <c r="H2765" s="16">
        <v>14</v>
      </c>
      <c r="I2765" s="17" t="s">
        <v>3237</v>
      </c>
      <c r="J2765" t="str">
        <f t="shared" si="87"/>
        <v>A41.9, L89.159, L89.45, E46, K92.0, N18.6, I12.0, E11.21, N25.81, Z66, Z51.5, I48.91, I95.3, E87.70</v>
      </c>
      <c r="K2765" s="33" t="str">
        <f t="shared" si="86"/>
        <v/>
      </c>
    </row>
    <row r="2766" spans="1:11" x14ac:dyDescent="0.25">
      <c r="A2766" s="17" t="s">
        <v>818</v>
      </c>
      <c r="B2766" s="17" t="s">
        <v>823</v>
      </c>
      <c r="C2766" s="18">
        <v>42433</v>
      </c>
      <c r="D2766" s="18">
        <v>42459</v>
      </c>
      <c r="E2766" s="21">
        <v>26</v>
      </c>
      <c r="F2766" s="17" t="s">
        <v>3476</v>
      </c>
      <c r="G2766" s="17" t="s">
        <v>3477</v>
      </c>
      <c r="H2766" s="16">
        <v>15</v>
      </c>
      <c r="I2766" s="17" t="s">
        <v>3237</v>
      </c>
      <c r="J2766" t="str">
        <f t="shared" si="87"/>
        <v>A41.9, L89.159, L89.45, E46, K92.0, N18.6, I12.0, E11.21, N25.81, Z66, Z51.5, I48.91, I95.3, E87.70, D63.1</v>
      </c>
      <c r="K2766" s="33" t="str">
        <f t="shared" si="86"/>
        <v/>
      </c>
    </row>
    <row r="2767" spans="1:11" x14ac:dyDescent="0.25">
      <c r="A2767" s="17" t="s">
        <v>818</v>
      </c>
      <c r="B2767" s="17" t="s">
        <v>823</v>
      </c>
      <c r="C2767" s="18">
        <v>42433</v>
      </c>
      <c r="D2767" s="18">
        <v>42459</v>
      </c>
      <c r="E2767" s="21">
        <v>26</v>
      </c>
      <c r="F2767" s="17" t="s">
        <v>3238</v>
      </c>
      <c r="G2767" s="17" t="s">
        <v>3239</v>
      </c>
      <c r="H2767" s="16">
        <v>16</v>
      </c>
      <c r="I2767" s="17" t="s">
        <v>3237</v>
      </c>
      <c r="J2767" t="str">
        <f t="shared" si="87"/>
        <v>A41.9, L89.159, L89.45, E46, K92.0, N18.6, I12.0, E11.21, N25.81, Z66, Z51.5, I48.91, I95.3, E87.70, D63.1, E78.5</v>
      </c>
      <c r="K2767" s="33" t="str">
        <f t="shared" si="86"/>
        <v/>
      </c>
    </row>
    <row r="2768" spans="1:11" x14ac:dyDescent="0.25">
      <c r="A2768" s="17" t="s">
        <v>818</v>
      </c>
      <c r="B2768" s="17" t="s">
        <v>823</v>
      </c>
      <c r="C2768" s="18">
        <v>42433</v>
      </c>
      <c r="D2768" s="18">
        <v>42459</v>
      </c>
      <c r="E2768" s="21">
        <v>26</v>
      </c>
      <c r="F2768" s="17" t="s">
        <v>1474</v>
      </c>
      <c r="G2768" s="17" t="s">
        <v>1475</v>
      </c>
      <c r="H2768" s="16">
        <v>17</v>
      </c>
      <c r="I2768" s="17" t="s">
        <v>3237</v>
      </c>
      <c r="J2768" t="str">
        <f t="shared" si="87"/>
        <v>A41.9, L89.159, L89.45, E46, K92.0, N18.6, I12.0, E11.21, N25.81, Z66, Z51.5, I48.91, I95.3, E87.70, D63.1, E78.5, E11.65</v>
      </c>
      <c r="K2768" s="33" t="str">
        <f t="shared" si="86"/>
        <v/>
      </c>
    </row>
    <row r="2769" spans="1:11" x14ac:dyDescent="0.25">
      <c r="A2769" s="17" t="s">
        <v>818</v>
      </c>
      <c r="B2769" s="17" t="s">
        <v>823</v>
      </c>
      <c r="C2769" s="18">
        <v>42433</v>
      </c>
      <c r="D2769" s="18">
        <v>42459</v>
      </c>
      <c r="E2769" s="21">
        <v>26</v>
      </c>
      <c r="F2769" s="17" t="s">
        <v>4383</v>
      </c>
      <c r="G2769" s="17" t="s">
        <v>4384</v>
      </c>
      <c r="H2769" s="16">
        <v>18</v>
      </c>
      <c r="I2769" s="17" t="s">
        <v>3237</v>
      </c>
      <c r="J2769" t="str">
        <f t="shared" si="87"/>
        <v>A41.9, L89.159, L89.45, E46, K92.0, N18.6, I12.0, E11.21, N25.81, Z66, Z51.5, I48.91, I95.3, E87.70, D63.1, E78.5, E11.65, E83.59</v>
      </c>
      <c r="K2769" s="33" t="str">
        <f t="shared" si="86"/>
        <v/>
      </c>
    </row>
    <row r="2770" spans="1:11" x14ac:dyDescent="0.25">
      <c r="A2770" s="17" t="s">
        <v>818</v>
      </c>
      <c r="B2770" s="17" t="s">
        <v>823</v>
      </c>
      <c r="C2770" s="18">
        <v>42433</v>
      </c>
      <c r="D2770" s="18">
        <v>42459</v>
      </c>
      <c r="E2770" s="21">
        <v>26</v>
      </c>
      <c r="F2770" s="17" t="s">
        <v>782</v>
      </c>
      <c r="G2770" s="17" t="s">
        <v>783</v>
      </c>
      <c r="H2770" s="16">
        <v>19</v>
      </c>
      <c r="I2770" s="17" t="s">
        <v>3237</v>
      </c>
      <c r="J2770" t="str">
        <f t="shared" si="87"/>
        <v>A41.9, L89.159, L89.45, E46, K92.0, N18.6, I12.0, E11.21, N25.81, Z66, Z51.5, I48.91, I95.3, E87.70, D63.1, E78.5, E11.65, E83.59, E11.649</v>
      </c>
      <c r="K2770" s="33" t="str">
        <f t="shared" si="86"/>
        <v/>
      </c>
    </row>
    <row r="2771" spans="1:11" x14ac:dyDescent="0.25">
      <c r="A2771" s="17" t="s">
        <v>818</v>
      </c>
      <c r="B2771" s="17" t="s">
        <v>823</v>
      </c>
      <c r="C2771" s="18">
        <v>42433</v>
      </c>
      <c r="D2771" s="18">
        <v>42459</v>
      </c>
      <c r="E2771" s="21">
        <v>26</v>
      </c>
      <c r="F2771" s="17" t="s">
        <v>3643</v>
      </c>
      <c r="G2771" s="17" t="s">
        <v>3644</v>
      </c>
      <c r="H2771" s="16">
        <v>20</v>
      </c>
      <c r="I2771" s="17" t="s">
        <v>3237</v>
      </c>
      <c r="J2771" t="str">
        <f t="shared" si="87"/>
        <v>A41.9, L89.159, L89.45, E46, K92.0, N18.6, I12.0, E11.21, N25.81, Z66, Z51.5, I48.91, I95.3, E87.70, D63.1, E78.5, E11.65, E83.59, E11.649, R60.1</v>
      </c>
      <c r="K2771" s="33" t="str">
        <f t="shared" si="86"/>
        <v/>
      </c>
    </row>
    <row r="2772" spans="1:11" x14ac:dyDescent="0.25">
      <c r="A2772" s="17" t="s">
        <v>818</v>
      </c>
      <c r="B2772" s="17" t="s">
        <v>823</v>
      </c>
      <c r="C2772" s="18">
        <v>42433</v>
      </c>
      <c r="D2772" s="18">
        <v>42459</v>
      </c>
      <c r="E2772" s="21">
        <v>26</v>
      </c>
      <c r="F2772" s="17" t="s">
        <v>4396</v>
      </c>
      <c r="G2772" s="17" t="s">
        <v>4397</v>
      </c>
      <c r="H2772" s="16">
        <v>21</v>
      </c>
      <c r="I2772" s="17" t="s">
        <v>13</v>
      </c>
      <c r="J2772" t="str">
        <f t="shared" si="87"/>
        <v>A41.9, L89.159, L89.45, E46, K92.0, N18.6, I12.0, E11.21, N25.81, Z66, Z51.5, I48.91, I95.3, E87.70, D63.1, E78.5, E11.65, E83.59, E11.649, R60.1, S31.104D</v>
      </c>
      <c r="K2772" s="33" t="str">
        <f t="shared" si="86"/>
        <v/>
      </c>
    </row>
    <row r="2773" spans="1:11" x14ac:dyDescent="0.25">
      <c r="A2773" s="17" t="s">
        <v>818</v>
      </c>
      <c r="B2773" s="17" t="s">
        <v>823</v>
      </c>
      <c r="C2773" s="18">
        <v>42433</v>
      </c>
      <c r="D2773" s="18">
        <v>42459</v>
      </c>
      <c r="E2773" s="21">
        <v>26</v>
      </c>
      <c r="F2773" s="17" t="s">
        <v>4398</v>
      </c>
      <c r="G2773" s="17" t="s">
        <v>4399</v>
      </c>
      <c r="H2773" s="16">
        <v>22</v>
      </c>
      <c r="I2773" s="17" t="s">
        <v>13</v>
      </c>
      <c r="J2773" t="str">
        <f t="shared" si="87"/>
        <v>A41.9, L89.159, L89.45, E46, K92.0, N18.6, I12.0, E11.21, N25.81, Z66, Z51.5, I48.91, I95.3, E87.70, D63.1, E78.5, E11.65, E83.59, E11.649, R60.1, S31.104D, S81.801D</v>
      </c>
      <c r="K2773" s="33" t="str">
        <f t="shared" si="86"/>
        <v/>
      </c>
    </row>
    <row r="2774" spans="1:11" x14ac:dyDescent="0.25">
      <c r="A2774" s="17" t="s">
        <v>818</v>
      </c>
      <c r="B2774" s="17" t="s">
        <v>823</v>
      </c>
      <c r="C2774" s="18">
        <v>42433</v>
      </c>
      <c r="D2774" s="18">
        <v>42459</v>
      </c>
      <c r="E2774" s="21">
        <v>26</v>
      </c>
      <c r="F2774" s="17" t="s">
        <v>4394</v>
      </c>
      <c r="G2774" s="17" t="s">
        <v>4395</v>
      </c>
      <c r="H2774" s="16">
        <v>23</v>
      </c>
      <c r="I2774" s="17" t="s">
        <v>13</v>
      </c>
      <c r="J2774" t="str">
        <f t="shared" si="87"/>
        <v>A41.9, L89.159, L89.45, E46, K92.0, N18.6, I12.0, E11.21, N25.81, Z66, Z51.5, I48.91, I95.3, E87.70, D63.1, E78.5, E11.65, E83.59, E11.649, R60.1, S31.104D, S81.801D, S21.001D</v>
      </c>
      <c r="K2774" s="33" t="str">
        <f t="shared" ref="K2774:K2837" si="88">IF(B2774&lt;&gt;B2775,"Last","")</f>
        <v/>
      </c>
    </row>
    <row r="2775" spans="1:11" x14ac:dyDescent="0.25">
      <c r="A2775" s="17" t="s">
        <v>818</v>
      </c>
      <c r="B2775" s="17" t="s">
        <v>823</v>
      </c>
      <c r="C2775" s="18">
        <v>42433</v>
      </c>
      <c r="D2775" s="18">
        <v>42459</v>
      </c>
      <c r="E2775" s="21">
        <v>26</v>
      </c>
      <c r="F2775" s="17" t="s">
        <v>3512</v>
      </c>
      <c r="G2775" s="17" t="s">
        <v>3513</v>
      </c>
      <c r="H2775" s="16">
        <v>24</v>
      </c>
      <c r="I2775" s="17" t="s">
        <v>13</v>
      </c>
      <c r="J2775" t="str">
        <f t="shared" si="87"/>
        <v>A41.9, L89.159, L89.45, E46, K92.0, N18.6, I12.0, E11.21, N25.81, Z66, Z51.5, I48.91, I95.3, E87.70, D63.1, E78.5, E11.65, E83.59, E11.649, R60.1, S31.104D, S81.801D, S21.001D, Z99.2</v>
      </c>
      <c r="K2775" s="33" t="str">
        <f t="shared" si="88"/>
        <v/>
      </c>
    </row>
    <row r="2776" spans="1:11" x14ac:dyDescent="0.25">
      <c r="A2776" s="17" t="s">
        <v>818</v>
      </c>
      <c r="B2776" s="17" t="s">
        <v>823</v>
      </c>
      <c r="C2776" s="18">
        <v>42433</v>
      </c>
      <c r="D2776" s="18">
        <v>42459</v>
      </c>
      <c r="E2776" s="21">
        <v>26</v>
      </c>
      <c r="F2776" s="17" t="s">
        <v>3557</v>
      </c>
      <c r="G2776" s="17" t="s">
        <v>3558</v>
      </c>
      <c r="H2776" s="16">
        <v>25</v>
      </c>
      <c r="I2776" s="17" t="s">
        <v>13</v>
      </c>
      <c r="J2776" t="str">
        <f t="shared" si="87"/>
        <v>A41.9, L89.159, L89.45, E46, K92.0, N18.6, I12.0, E11.21, N25.81, Z66, Z51.5, I48.91, I95.3, E87.70, D63.1, E78.5, E11.65, E83.59, E11.649, R60.1, S31.104D, S81.801D, S21.001D, Z99.2, Z79.01</v>
      </c>
      <c r="K2776" s="33" t="str">
        <f t="shared" si="88"/>
        <v>Last</v>
      </c>
    </row>
    <row r="2777" spans="1:11" x14ac:dyDescent="0.25">
      <c r="A2777" s="17" t="s">
        <v>826</v>
      </c>
      <c r="B2777" s="17" t="s">
        <v>827</v>
      </c>
      <c r="C2777" s="18">
        <v>42330</v>
      </c>
      <c r="D2777" s="18">
        <v>42340</v>
      </c>
      <c r="E2777" s="21">
        <v>10</v>
      </c>
      <c r="F2777" s="17" t="s">
        <v>828</v>
      </c>
      <c r="G2777" s="17" t="s">
        <v>829</v>
      </c>
      <c r="H2777" s="16">
        <v>1</v>
      </c>
      <c r="I2777" s="17" t="s">
        <v>3237</v>
      </c>
      <c r="J2777" t="str">
        <f t="shared" si="87"/>
        <v>S06.5X9A</v>
      </c>
      <c r="K2777" s="33" t="str">
        <f t="shared" si="88"/>
        <v/>
      </c>
    </row>
    <row r="2778" spans="1:11" x14ac:dyDescent="0.25">
      <c r="A2778" s="17" t="s">
        <v>826</v>
      </c>
      <c r="B2778" s="17" t="s">
        <v>827</v>
      </c>
      <c r="C2778" s="18">
        <v>42330</v>
      </c>
      <c r="D2778" s="18">
        <v>42340</v>
      </c>
      <c r="E2778" s="21">
        <v>10</v>
      </c>
      <c r="F2778" s="17" t="s">
        <v>357</v>
      </c>
      <c r="G2778" s="17" t="s">
        <v>358</v>
      </c>
      <c r="H2778" s="16">
        <v>2</v>
      </c>
      <c r="I2778" s="17" t="s">
        <v>3237</v>
      </c>
      <c r="J2778" t="str">
        <f t="shared" si="87"/>
        <v>S06.5X9A, J96.00</v>
      </c>
      <c r="K2778" s="33" t="str">
        <f t="shared" si="88"/>
        <v/>
      </c>
    </row>
    <row r="2779" spans="1:11" x14ac:dyDescent="0.25">
      <c r="A2779" s="17" t="s">
        <v>826</v>
      </c>
      <c r="B2779" s="17" t="s">
        <v>827</v>
      </c>
      <c r="C2779" s="18">
        <v>42330</v>
      </c>
      <c r="D2779" s="18">
        <v>42340</v>
      </c>
      <c r="E2779" s="21">
        <v>10</v>
      </c>
      <c r="F2779" s="17" t="s">
        <v>3534</v>
      </c>
      <c r="G2779" s="17" t="s">
        <v>3535</v>
      </c>
      <c r="H2779" s="16">
        <v>3</v>
      </c>
      <c r="I2779" s="17" t="s">
        <v>3237</v>
      </c>
      <c r="J2779" t="str">
        <f t="shared" si="87"/>
        <v>S06.5X9A, J96.00, J15.212</v>
      </c>
      <c r="K2779" s="33" t="str">
        <f t="shared" si="88"/>
        <v/>
      </c>
    </row>
    <row r="2780" spans="1:11" x14ac:dyDescent="0.25">
      <c r="A2780" s="17" t="s">
        <v>826</v>
      </c>
      <c r="B2780" s="17" t="s">
        <v>827</v>
      </c>
      <c r="C2780" s="18">
        <v>42330</v>
      </c>
      <c r="D2780" s="18">
        <v>42340</v>
      </c>
      <c r="E2780" s="21">
        <v>10</v>
      </c>
      <c r="F2780" s="17" t="s">
        <v>38</v>
      </c>
      <c r="G2780" s="17" t="s">
        <v>39</v>
      </c>
      <c r="H2780" s="16">
        <v>4</v>
      </c>
      <c r="I2780" s="17" t="s">
        <v>3237</v>
      </c>
      <c r="J2780" t="str">
        <f t="shared" si="87"/>
        <v>S06.5X9A, J96.00, J15.212, N17.9</v>
      </c>
      <c r="K2780" s="33" t="str">
        <f t="shared" si="88"/>
        <v/>
      </c>
    </row>
    <row r="2781" spans="1:11" x14ac:dyDescent="0.25">
      <c r="A2781" s="17" t="s">
        <v>826</v>
      </c>
      <c r="B2781" s="17" t="s">
        <v>827</v>
      </c>
      <c r="C2781" s="18">
        <v>42330</v>
      </c>
      <c r="D2781" s="18">
        <v>42340</v>
      </c>
      <c r="E2781" s="21">
        <v>10</v>
      </c>
      <c r="F2781" s="17" t="s">
        <v>708</v>
      </c>
      <c r="G2781" s="17" t="s">
        <v>709</v>
      </c>
      <c r="H2781" s="16">
        <v>5</v>
      </c>
      <c r="I2781" s="17" t="s">
        <v>3237</v>
      </c>
      <c r="J2781" t="str">
        <f t="shared" si="87"/>
        <v>S06.5X9A, J96.00, J15.212, N17.9, A04.7</v>
      </c>
      <c r="K2781" s="33" t="str">
        <f t="shared" si="88"/>
        <v/>
      </c>
    </row>
    <row r="2782" spans="1:11" x14ac:dyDescent="0.25">
      <c r="A2782" s="17" t="s">
        <v>826</v>
      </c>
      <c r="B2782" s="17" t="s">
        <v>827</v>
      </c>
      <c r="C2782" s="18">
        <v>42330</v>
      </c>
      <c r="D2782" s="18">
        <v>42340</v>
      </c>
      <c r="E2782" s="21">
        <v>10</v>
      </c>
      <c r="F2782" s="17" t="s">
        <v>196</v>
      </c>
      <c r="G2782" s="17" t="s">
        <v>197</v>
      </c>
      <c r="H2782" s="16">
        <v>6</v>
      </c>
      <c r="I2782" s="17" t="s">
        <v>3237</v>
      </c>
      <c r="J2782" t="str">
        <f t="shared" si="87"/>
        <v>S06.5X9A, J96.00, J15.212, N17.9, A04.7, E87.1</v>
      </c>
      <c r="K2782" s="33" t="str">
        <f t="shared" si="88"/>
        <v/>
      </c>
    </row>
    <row r="2783" spans="1:11" x14ac:dyDescent="0.25">
      <c r="A2783" s="17" t="s">
        <v>826</v>
      </c>
      <c r="B2783" s="17" t="s">
        <v>827</v>
      </c>
      <c r="C2783" s="18">
        <v>42330</v>
      </c>
      <c r="D2783" s="18">
        <v>42340</v>
      </c>
      <c r="E2783" s="21">
        <v>10</v>
      </c>
      <c r="F2783" s="17" t="s">
        <v>3436</v>
      </c>
      <c r="G2783" s="17" t="s">
        <v>3437</v>
      </c>
      <c r="H2783" s="16">
        <v>7</v>
      </c>
      <c r="I2783" s="17" t="s">
        <v>13</v>
      </c>
      <c r="J2783" t="str">
        <f t="shared" si="87"/>
        <v>S06.5X9A, J96.00, J15.212, N17.9, A04.7, E87.1, Z86.73</v>
      </c>
      <c r="K2783" s="33" t="str">
        <f t="shared" si="88"/>
        <v/>
      </c>
    </row>
    <row r="2784" spans="1:11" x14ac:dyDescent="0.25">
      <c r="A2784" s="17" t="s">
        <v>826</v>
      </c>
      <c r="B2784" s="17" t="s">
        <v>827</v>
      </c>
      <c r="C2784" s="18">
        <v>42330</v>
      </c>
      <c r="D2784" s="18">
        <v>42340</v>
      </c>
      <c r="E2784" s="21">
        <v>10</v>
      </c>
      <c r="F2784" s="17" t="s">
        <v>3565</v>
      </c>
      <c r="G2784" s="17" t="s">
        <v>3566</v>
      </c>
      <c r="H2784" s="16">
        <v>8</v>
      </c>
      <c r="I2784" s="17" t="s">
        <v>3237</v>
      </c>
      <c r="J2784" t="str">
        <f t="shared" si="87"/>
        <v>S06.5X9A, J96.00, J15.212, N17.9, A04.7, E87.1, Z86.73, G62.9</v>
      </c>
      <c r="K2784" s="33" t="str">
        <f t="shared" si="88"/>
        <v/>
      </c>
    </row>
    <row r="2785" spans="1:11" ht="30" x14ac:dyDescent="0.25">
      <c r="A2785" s="17" t="s">
        <v>826</v>
      </c>
      <c r="B2785" s="17" t="s">
        <v>827</v>
      </c>
      <c r="C2785" s="18">
        <v>42330</v>
      </c>
      <c r="D2785" s="18">
        <v>42340</v>
      </c>
      <c r="E2785" s="21">
        <v>10</v>
      </c>
      <c r="F2785" s="17" t="s">
        <v>4408</v>
      </c>
      <c r="G2785" s="17" t="s">
        <v>4409</v>
      </c>
      <c r="H2785" s="16">
        <v>9</v>
      </c>
      <c r="I2785" s="17" t="s">
        <v>3237</v>
      </c>
      <c r="J2785" t="str">
        <f t="shared" si="87"/>
        <v>S06.5X9A, J96.00, J15.212, N17.9, A04.7, E87.1, Z86.73, G62.9, W10.9XXA</v>
      </c>
      <c r="K2785" s="33" t="str">
        <f t="shared" si="88"/>
        <v/>
      </c>
    </row>
    <row r="2786" spans="1:11" x14ac:dyDescent="0.25">
      <c r="A2786" s="17" t="s">
        <v>826</v>
      </c>
      <c r="B2786" s="17" t="s">
        <v>827</v>
      </c>
      <c r="C2786" s="18">
        <v>42330</v>
      </c>
      <c r="D2786" s="18">
        <v>42340</v>
      </c>
      <c r="E2786" s="21">
        <v>10</v>
      </c>
      <c r="F2786" s="17" t="s">
        <v>4406</v>
      </c>
      <c r="G2786" s="17" t="s">
        <v>4407</v>
      </c>
      <c r="H2786" s="16">
        <v>10</v>
      </c>
      <c r="I2786" s="17" t="s">
        <v>3237</v>
      </c>
      <c r="J2786" t="str">
        <f t="shared" si="87"/>
        <v>S06.5X9A, J96.00, J15.212, N17.9, A04.7, E87.1, Z86.73, G62.9, W10.9XXA, S09.90XA</v>
      </c>
      <c r="K2786" s="33" t="str">
        <f t="shared" si="88"/>
        <v/>
      </c>
    </row>
    <row r="2787" spans="1:11" x14ac:dyDescent="0.25">
      <c r="A2787" s="17" t="s">
        <v>826</v>
      </c>
      <c r="B2787" s="17" t="s">
        <v>827</v>
      </c>
      <c r="C2787" s="18">
        <v>42330</v>
      </c>
      <c r="D2787" s="18">
        <v>42340</v>
      </c>
      <c r="E2787" s="21">
        <v>10</v>
      </c>
      <c r="F2787" s="17" t="s">
        <v>4404</v>
      </c>
      <c r="G2787" s="17" t="s">
        <v>4405</v>
      </c>
      <c r="H2787" s="16">
        <v>11</v>
      </c>
      <c r="I2787" s="17" t="s">
        <v>3237</v>
      </c>
      <c r="J2787" t="str">
        <f t="shared" si="87"/>
        <v>S06.5X9A, J96.00, J15.212, N17.9, A04.7, E87.1, Z86.73, G62.9, W10.9XXA, S09.90XA, J04.10</v>
      </c>
      <c r="K2787" s="33" t="str">
        <f t="shared" si="88"/>
        <v/>
      </c>
    </row>
    <row r="2788" spans="1:11" x14ac:dyDescent="0.25">
      <c r="A2788" s="17" t="s">
        <v>826</v>
      </c>
      <c r="B2788" s="17" t="s">
        <v>827</v>
      </c>
      <c r="C2788" s="18">
        <v>42330</v>
      </c>
      <c r="D2788" s="18">
        <v>42340</v>
      </c>
      <c r="E2788" s="21">
        <v>10</v>
      </c>
      <c r="F2788" s="17" t="s">
        <v>3450</v>
      </c>
      <c r="G2788" s="17" t="s">
        <v>3451</v>
      </c>
      <c r="H2788" s="16">
        <v>12</v>
      </c>
      <c r="I2788" s="17" t="s">
        <v>3237</v>
      </c>
      <c r="J2788" t="str">
        <f t="shared" si="87"/>
        <v>S06.5X9A, J96.00, J15.212, N17.9, A04.7, E87.1, Z86.73, G62.9, W10.9XXA, S09.90XA, J04.10, R63.1</v>
      </c>
      <c r="K2788" s="33" t="str">
        <f t="shared" si="88"/>
        <v/>
      </c>
    </row>
    <row r="2789" spans="1:11" x14ac:dyDescent="0.25">
      <c r="A2789" s="17" t="s">
        <v>826</v>
      </c>
      <c r="B2789" s="17" t="s">
        <v>827</v>
      </c>
      <c r="C2789" s="18">
        <v>42330</v>
      </c>
      <c r="D2789" s="18">
        <v>42340</v>
      </c>
      <c r="E2789" s="21">
        <v>10</v>
      </c>
      <c r="F2789" s="17" t="s">
        <v>4400</v>
      </c>
      <c r="G2789" s="17" t="s">
        <v>4401</v>
      </c>
      <c r="H2789" s="16">
        <v>13</v>
      </c>
      <c r="I2789" s="17" t="s">
        <v>3237</v>
      </c>
      <c r="J2789" t="str">
        <f t="shared" si="87"/>
        <v>S06.5X9A, J96.00, J15.212, N17.9, A04.7, E87.1, Z86.73, G62.9, W10.9XXA, S09.90XA, J04.10, R63.1, G57.91</v>
      </c>
      <c r="K2789" s="33" t="str">
        <f t="shared" si="88"/>
        <v/>
      </c>
    </row>
    <row r="2790" spans="1:11" x14ac:dyDescent="0.25">
      <c r="A2790" s="17" t="s">
        <v>826</v>
      </c>
      <c r="B2790" s="17" t="s">
        <v>827</v>
      </c>
      <c r="C2790" s="18">
        <v>42330</v>
      </c>
      <c r="D2790" s="18">
        <v>42340</v>
      </c>
      <c r="E2790" s="21">
        <v>10</v>
      </c>
      <c r="F2790" s="17" t="s">
        <v>4402</v>
      </c>
      <c r="G2790" s="17" t="s">
        <v>4403</v>
      </c>
      <c r="H2790" s="16">
        <v>14</v>
      </c>
      <c r="I2790" s="17" t="s">
        <v>3237</v>
      </c>
      <c r="J2790" t="str">
        <f t="shared" si="87"/>
        <v>S06.5X9A, J96.00, J15.212, N17.9, A04.7, E87.1, Z86.73, G62.9, W10.9XXA, S09.90XA, J04.10, R63.1, G57.91, G57.92</v>
      </c>
      <c r="K2790" s="33" t="str">
        <f t="shared" si="88"/>
        <v/>
      </c>
    </row>
    <row r="2791" spans="1:11" x14ac:dyDescent="0.25">
      <c r="A2791" s="17" t="s">
        <v>826</v>
      </c>
      <c r="B2791" s="17" t="s">
        <v>827</v>
      </c>
      <c r="C2791" s="18">
        <v>42330</v>
      </c>
      <c r="D2791" s="18">
        <v>42340</v>
      </c>
      <c r="E2791" s="21">
        <v>10</v>
      </c>
      <c r="F2791" s="17" t="s">
        <v>3267</v>
      </c>
      <c r="G2791" s="17" t="s">
        <v>3268</v>
      </c>
      <c r="H2791" s="16">
        <v>15</v>
      </c>
      <c r="I2791" s="17" t="s">
        <v>3237</v>
      </c>
      <c r="J2791" t="str">
        <f t="shared" si="87"/>
        <v>S06.5X9A, J96.00, J15.212, N17.9, A04.7, E87.1, Z86.73, G62.9, W10.9XXA, S09.90XA, J04.10, R63.1, G57.91, G57.92, E11.9</v>
      </c>
      <c r="K2791" s="33" t="str">
        <f t="shared" si="88"/>
        <v/>
      </c>
    </row>
    <row r="2792" spans="1:11" x14ac:dyDescent="0.25">
      <c r="A2792" s="17" t="s">
        <v>826</v>
      </c>
      <c r="B2792" s="17" t="s">
        <v>827</v>
      </c>
      <c r="C2792" s="18">
        <v>42330</v>
      </c>
      <c r="D2792" s="18">
        <v>42340</v>
      </c>
      <c r="E2792" s="21">
        <v>10</v>
      </c>
      <c r="F2792" s="17" t="s">
        <v>594</v>
      </c>
      <c r="G2792" s="17" t="s">
        <v>595</v>
      </c>
      <c r="H2792" s="16">
        <v>16</v>
      </c>
      <c r="I2792" s="17" t="s">
        <v>3237</v>
      </c>
      <c r="J2792" t="str">
        <f t="shared" si="87"/>
        <v>S06.5X9A, J96.00, J15.212, N17.9, A04.7, E87.1, Z86.73, G62.9, W10.9XXA, S09.90XA, J04.10, R63.1, G57.91, G57.92, E11.9, I10</v>
      </c>
      <c r="K2792" s="33" t="str">
        <f t="shared" si="88"/>
        <v/>
      </c>
    </row>
    <row r="2793" spans="1:11" x14ac:dyDescent="0.25">
      <c r="A2793" s="17" t="s">
        <v>826</v>
      </c>
      <c r="B2793" s="17" t="s">
        <v>827</v>
      </c>
      <c r="C2793" s="18">
        <v>42330</v>
      </c>
      <c r="D2793" s="18">
        <v>42340</v>
      </c>
      <c r="E2793" s="21">
        <v>10</v>
      </c>
      <c r="F2793" s="17" t="s">
        <v>1842</v>
      </c>
      <c r="G2793" s="17" t="s">
        <v>1843</v>
      </c>
      <c r="H2793" s="16">
        <v>17</v>
      </c>
      <c r="I2793" s="17" t="s">
        <v>3237</v>
      </c>
      <c r="J2793" t="str">
        <f t="shared" si="87"/>
        <v>S06.5X9A, J96.00, J15.212, N17.9, A04.7, E87.1, Z86.73, G62.9, W10.9XXA, S09.90XA, J04.10, R63.1, G57.91, G57.92, E11.9, I10, J44.9</v>
      </c>
      <c r="K2793" s="33" t="str">
        <f t="shared" si="88"/>
        <v/>
      </c>
    </row>
    <row r="2794" spans="1:11" x14ac:dyDescent="0.25">
      <c r="A2794" s="17" t="s">
        <v>826</v>
      </c>
      <c r="B2794" s="17" t="s">
        <v>827</v>
      </c>
      <c r="C2794" s="18">
        <v>42330</v>
      </c>
      <c r="D2794" s="18">
        <v>42340</v>
      </c>
      <c r="E2794" s="21">
        <v>10</v>
      </c>
      <c r="F2794" s="17" t="s">
        <v>3320</v>
      </c>
      <c r="G2794" s="17" t="s">
        <v>3321</v>
      </c>
      <c r="H2794" s="16">
        <v>18</v>
      </c>
      <c r="I2794" s="17" t="s">
        <v>3237</v>
      </c>
      <c r="J2794" t="str">
        <f t="shared" si="87"/>
        <v>S06.5X9A, J96.00, J15.212, N17.9, A04.7, E87.1, Z86.73, G62.9, W10.9XXA, S09.90XA, J04.10, R63.1, G57.91, G57.92, E11.9, I10, J44.9, G47.33</v>
      </c>
      <c r="K2794" s="33" t="str">
        <f t="shared" si="88"/>
        <v/>
      </c>
    </row>
    <row r="2795" spans="1:11" x14ac:dyDescent="0.25">
      <c r="A2795" s="17" t="s">
        <v>826</v>
      </c>
      <c r="B2795" s="17" t="s">
        <v>827</v>
      </c>
      <c r="C2795" s="18">
        <v>42330</v>
      </c>
      <c r="D2795" s="18">
        <v>42340</v>
      </c>
      <c r="E2795" s="21">
        <v>10</v>
      </c>
      <c r="F2795" s="17" t="s">
        <v>3526</v>
      </c>
      <c r="G2795" s="17" t="s">
        <v>3527</v>
      </c>
      <c r="H2795" s="16">
        <v>19</v>
      </c>
      <c r="I2795" s="17" t="s">
        <v>13</v>
      </c>
      <c r="J2795" t="str">
        <f t="shared" si="87"/>
        <v>S06.5X9A, J96.00, J15.212, N17.9, A04.7, E87.1, Z86.73, G62.9, W10.9XXA, S09.90XA, J04.10, R63.1, G57.91, G57.92, E11.9, I10, J44.9, G47.33, Z72.0</v>
      </c>
      <c r="K2795" s="33" t="str">
        <f t="shared" si="88"/>
        <v/>
      </c>
    </row>
    <row r="2796" spans="1:11" x14ac:dyDescent="0.25">
      <c r="A2796" s="17" t="s">
        <v>826</v>
      </c>
      <c r="B2796" s="17" t="s">
        <v>827</v>
      </c>
      <c r="C2796" s="18">
        <v>42330</v>
      </c>
      <c r="D2796" s="18">
        <v>42340</v>
      </c>
      <c r="E2796" s="21">
        <v>10</v>
      </c>
      <c r="F2796" s="17" t="s">
        <v>3279</v>
      </c>
      <c r="G2796" s="17" t="s">
        <v>3280</v>
      </c>
      <c r="H2796" s="16">
        <v>20</v>
      </c>
      <c r="I2796" s="17" t="s">
        <v>13</v>
      </c>
      <c r="J2796" t="str">
        <f t="shared" si="87"/>
        <v>S06.5X9A, J96.00, J15.212, N17.9, A04.7, E87.1, Z86.73, G62.9, W10.9XXA, S09.90XA, J04.10, R63.1, G57.91, G57.92, E11.9, I10, J44.9, G47.33, Z72.0, Z79.82</v>
      </c>
      <c r="K2796" s="33" t="str">
        <f t="shared" si="88"/>
        <v>Last</v>
      </c>
    </row>
    <row r="2797" spans="1:11" x14ac:dyDescent="0.25">
      <c r="A2797" s="17" t="s">
        <v>830</v>
      </c>
      <c r="B2797" s="17" t="s">
        <v>831</v>
      </c>
      <c r="C2797" s="18">
        <v>42298</v>
      </c>
      <c r="D2797" s="18">
        <v>42303</v>
      </c>
      <c r="E2797" s="21">
        <v>5</v>
      </c>
      <c r="F2797" s="17" t="s">
        <v>38</v>
      </c>
      <c r="G2797" s="17" t="s">
        <v>39</v>
      </c>
      <c r="H2797" s="16">
        <v>1</v>
      </c>
      <c r="I2797" s="17" t="s">
        <v>3237</v>
      </c>
      <c r="J2797" t="str">
        <f t="shared" si="87"/>
        <v>N17.9</v>
      </c>
      <c r="K2797" s="33" t="str">
        <f t="shared" si="88"/>
        <v/>
      </c>
    </row>
    <row r="2798" spans="1:11" x14ac:dyDescent="0.25">
      <c r="A2798" s="17" t="s">
        <v>830</v>
      </c>
      <c r="B2798" s="17" t="s">
        <v>831</v>
      </c>
      <c r="C2798" s="18">
        <v>42298</v>
      </c>
      <c r="D2798" s="18">
        <v>42303</v>
      </c>
      <c r="E2798" s="21">
        <v>5</v>
      </c>
      <c r="F2798" s="17" t="s">
        <v>3607</v>
      </c>
      <c r="G2798" s="17" t="s">
        <v>3608</v>
      </c>
      <c r="H2798" s="16">
        <v>2</v>
      </c>
      <c r="I2798" s="17" t="s">
        <v>3237</v>
      </c>
      <c r="J2798" t="str">
        <f t="shared" si="87"/>
        <v>N17.9, L89.159</v>
      </c>
      <c r="K2798" s="33" t="str">
        <f t="shared" si="88"/>
        <v/>
      </c>
    </row>
    <row r="2799" spans="1:11" x14ac:dyDescent="0.25">
      <c r="A2799" s="17" t="s">
        <v>830</v>
      </c>
      <c r="B2799" s="17" t="s">
        <v>831</v>
      </c>
      <c r="C2799" s="18">
        <v>42298</v>
      </c>
      <c r="D2799" s="18">
        <v>42303</v>
      </c>
      <c r="E2799" s="21">
        <v>5</v>
      </c>
      <c r="F2799" s="17" t="s">
        <v>4248</v>
      </c>
      <c r="G2799" s="17" t="s">
        <v>3274</v>
      </c>
      <c r="H2799" s="16">
        <v>3</v>
      </c>
      <c r="I2799" s="17" t="s">
        <v>13</v>
      </c>
      <c r="J2799" t="str">
        <f t="shared" si="87"/>
        <v>N17.9, L89.159, I69.351</v>
      </c>
      <c r="K2799" s="33" t="str">
        <f t="shared" si="88"/>
        <v/>
      </c>
    </row>
    <row r="2800" spans="1:11" x14ac:dyDescent="0.25">
      <c r="A2800" s="17" t="s">
        <v>830</v>
      </c>
      <c r="B2800" s="17" t="s">
        <v>831</v>
      </c>
      <c r="C2800" s="18">
        <v>42298</v>
      </c>
      <c r="D2800" s="18">
        <v>42303</v>
      </c>
      <c r="E2800" s="21">
        <v>5</v>
      </c>
      <c r="F2800" s="17" t="s">
        <v>2080</v>
      </c>
      <c r="G2800" s="17" t="s">
        <v>2081</v>
      </c>
      <c r="H2800" s="16">
        <v>4</v>
      </c>
      <c r="I2800" s="17" t="s">
        <v>3237</v>
      </c>
      <c r="J2800" t="str">
        <f t="shared" si="87"/>
        <v>N17.9, L89.159, I69.351, E11.21</v>
      </c>
      <c r="K2800" s="33" t="str">
        <f t="shared" si="88"/>
        <v/>
      </c>
    </row>
    <row r="2801" spans="1:11" x14ac:dyDescent="0.25">
      <c r="A2801" s="17" t="s">
        <v>830</v>
      </c>
      <c r="B2801" s="17" t="s">
        <v>831</v>
      </c>
      <c r="C2801" s="18">
        <v>42298</v>
      </c>
      <c r="D2801" s="18">
        <v>42303</v>
      </c>
      <c r="E2801" s="21">
        <v>5</v>
      </c>
      <c r="F2801" s="17" t="s">
        <v>1474</v>
      </c>
      <c r="G2801" s="17" t="s">
        <v>1475</v>
      </c>
      <c r="H2801" s="16">
        <v>5</v>
      </c>
      <c r="I2801" s="17" t="s">
        <v>3237</v>
      </c>
      <c r="J2801" t="str">
        <f t="shared" si="87"/>
        <v>N17.9, L89.159, I69.351, E11.21, E11.65</v>
      </c>
      <c r="K2801" s="33" t="str">
        <f t="shared" si="88"/>
        <v/>
      </c>
    </row>
    <row r="2802" spans="1:11" x14ac:dyDescent="0.25">
      <c r="A2802" s="17" t="s">
        <v>830</v>
      </c>
      <c r="B2802" s="17" t="s">
        <v>831</v>
      </c>
      <c r="C2802" s="18">
        <v>42298</v>
      </c>
      <c r="D2802" s="18">
        <v>42303</v>
      </c>
      <c r="E2802" s="21">
        <v>5</v>
      </c>
      <c r="F2802" s="17" t="s">
        <v>361</v>
      </c>
      <c r="G2802" s="17" t="s">
        <v>362</v>
      </c>
      <c r="H2802" s="16">
        <v>6</v>
      </c>
      <c r="I2802" s="17" t="s">
        <v>3237</v>
      </c>
      <c r="J2802" t="str">
        <f t="shared" si="87"/>
        <v>N17.9, L89.159, I69.351, E11.21, E11.65, E87.5</v>
      </c>
      <c r="K2802" s="33" t="str">
        <f t="shared" si="88"/>
        <v/>
      </c>
    </row>
    <row r="2803" spans="1:11" x14ac:dyDescent="0.25">
      <c r="A2803" s="17" t="s">
        <v>830</v>
      </c>
      <c r="B2803" s="17" t="s">
        <v>831</v>
      </c>
      <c r="C2803" s="18">
        <v>42298</v>
      </c>
      <c r="D2803" s="18">
        <v>42303</v>
      </c>
      <c r="E2803" s="21">
        <v>5</v>
      </c>
      <c r="F2803" s="17" t="s">
        <v>3334</v>
      </c>
      <c r="G2803" s="17" t="s">
        <v>3335</v>
      </c>
      <c r="H2803" s="16">
        <v>7</v>
      </c>
      <c r="I2803" s="17" t="s">
        <v>13</v>
      </c>
      <c r="J2803" t="str">
        <f t="shared" si="87"/>
        <v>N17.9, L89.159, I69.351, E11.21, E11.65, E87.5, Z68.41</v>
      </c>
      <c r="K2803" s="33" t="str">
        <f t="shared" si="88"/>
        <v/>
      </c>
    </row>
    <row r="2804" spans="1:11" x14ac:dyDescent="0.25">
      <c r="A2804" s="17" t="s">
        <v>830</v>
      </c>
      <c r="B2804" s="17" t="s">
        <v>831</v>
      </c>
      <c r="C2804" s="18">
        <v>42298</v>
      </c>
      <c r="D2804" s="18">
        <v>42303</v>
      </c>
      <c r="E2804" s="21">
        <v>5</v>
      </c>
      <c r="F2804" s="17" t="s">
        <v>4412</v>
      </c>
      <c r="G2804" s="17" t="s">
        <v>4413</v>
      </c>
      <c r="H2804" s="16">
        <v>8</v>
      </c>
      <c r="I2804" s="17" t="s">
        <v>3237</v>
      </c>
      <c r="J2804" t="str">
        <f t="shared" si="87"/>
        <v>N17.9, L89.159, I69.351, E11.21, E11.65, E87.5, Z68.41, R06.1</v>
      </c>
      <c r="K2804" s="33" t="str">
        <f t="shared" si="88"/>
        <v/>
      </c>
    </row>
    <row r="2805" spans="1:11" x14ac:dyDescent="0.25">
      <c r="A2805" s="17" t="s">
        <v>830</v>
      </c>
      <c r="B2805" s="17" t="s">
        <v>831</v>
      </c>
      <c r="C2805" s="18">
        <v>42298</v>
      </c>
      <c r="D2805" s="18">
        <v>42303</v>
      </c>
      <c r="E2805" s="21">
        <v>5</v>
      </c>
      <c r="F2805" s="17" t="s">
        <v>1842</v>
      </c>
      <c r="G2805" s="17" t="s">
        <v>1843</v>
      </c>
      <c r="H2805" s="16">
        <v>9</v>
      </c>
      <c r="I2805" s="17" t="s">
        <v>3237</v>
      </c>
      <c r="J2805" t="str">
        <f t="shared" si="87"/>
        <v>N17.9, L89.159, I69.351, E11.21, E11.65, E87.5, Z68.41, R06.1, J44.9</v>
      </c>
      <c r="K2805" s="33" t="str">
        <f t="shared" si="88"/>
        <v/>
      </c>
    </row>
    <row r="2806" spans="1:11" x14ac:dyDescent="0.25">
      <c r="A2806" s="17" t="s">
        <v>830</v>
      </c>
      <c r="B2806" s="17" t="s">
        <v>831</v>
      </c>
      <c r="C2806" s="18">
        <v>42298</v>
      </c>
      <c r="D2806" s="18">
        <v>42303</v>
      </c>
      <c r="E2806" s="21">
        <v>5</v>
      </c>
      <c r="F2806" s="17" t="s">
        <v>3238</v>
      </c>
      <c r="G2806" s="17" t="s">
        <v>3239</v>
      </c>
      <c r="H2806" s="16">
        <v>10</v>
      </c>
      <c r="I2806" s="17" t="s">
        <v>3237</v>
      </c>
      <c r="J2806" t="str">
        <f t="shared" si="87"/>
        <v>N17.9, L89.159, I69.351, E11.21, E11.65, E87.5, Z68.41, R06.1, J44.9, E78.5</v>
      </c>
      <c r="K2806" s="33" t="str">
        <f t="shared" si="88"/>
        <v/>
      </c>
    </row>
    <row r="2807" spans="1:11" x14ac:dyDescent="0.25">
      <c r="A2807" s="17" t="s">
        <v>830</v>
      </c>
      <c r="B2807" s="17" t="s">
        <v>831</v>
      </c>
      <c r="C2807" s="18">
        <v>42298</v>
      </c>
      <c r="D2807" s="18">
        <v>42303</v>
      </c>
      <c r="E2807" s="21">
        <v>5</v>
      </c>
      <c r="F2807" s="17" t="s">
        <v>216</v>
      </c>
      <c r="G2807" s="17" t="s">
        <v>217</v>
      </c>
      <c r="H2807" s="16">
        <v>11</v>
      </c>
      <c r="I2807" s="17" t="s">
        <v>3237</v>
      </c>
      <c r="J2807" t="str">
        <f t="shared" si="87"/>
        <v>N17.9, L89.159, I69.351, E11.21, E11.65, E87.5, Z68.41, R06.1, J44.9, E78.5, I12.9</v>
      </c>
      <c r="K2807" s="33" t="str">
        <f t="shared" si="88"/>
        <v/>
      </c>
    </row>
    <row r="2808" spans="1:11" x14ac:dyDescent="0.25">
      <c r="A2808" s="17" t="s">
        <v>830</v>
      </c>
      <c r="B2808" s="17" t="s">
        <v>831</v>
      </c>
      <c r="C2808" s="18">
        <v>42298</v>
      </c>
      <c r="D2808" s="18">
        <v>42303</v>
      </c>
      <c r="E2808" s="21">
        <v>5</v>
      </c>
      <c r="F2808" s="17" t="s">
        <v>3400</v>
      </c>
      <c r="G2808" s="17" t="s">
        <v>3401</v>
      </c>
      <c r="H2808" s="16">
        <v>12</v>
      </c>
      <c r="I2808" s="17" t="s">
        <v>3237</v>
      </c>
      <c r="J2808" t="str">
        <f t="shared" si="87"/>
        <v>N17.9, L89.159, I69.351, E11.21, E11.65, E87.5, Z68.41, R06.1, J44.9, E78.5, I12.9, N18.4</v>
      </c>
      <c r="K2808" s="33" t="str">
        <f t="shared" si="88"/>
        <v/>
      </c>
    </row>
    <row r="2809" spans="1:11" x14ac:dyDescent="0.25">
      <c r="A2809" s="17" t="s">
        <v>830</v>
      </c>
      <c r="B2809" s="17" t="s">
        <v>831</v>
      </c>
      <c r="C2809" s="18">
        <v>42298</v>
      </c>
      <c r="D2809" s="18">
        <v>42303</v>
      </c>
      <c r="E2809" s="21">
        <v>5</v>
      </c>
      <c r="F2809" s="17" t="s">
        <v>4410</v>
      </c>
      <c r="G2809" s="17" t="s">
        <v>4411</v>
      </c>
      <c r="H2809" s="16">
        <v>13</v>
      </c>
      <c r="I2809" s="17" t="s">
        <v>3237</v>
      </c>
      <c r="J2809" t="str">
        <f t="shared" si="87"/>
        <v>N17.9, L89.159, I69.351, E11.21, E11.65, E87.5, Z68.41, R06.1, J44.9, E78.5, I12.9, N18.4, M48.06</v>
      </c>
      <c r="K2809" s="33" t="str">
        <f t="shared" si="88"/>
        <v/>
      </c>
    </row>
    <row r="2810" spans="1:11" x14ac:dyDescent="0.25">
      <c r="A2810" s="17" t="s">
        <v>830</v>
      </c>
      <c r="B2810" s="17" t="s">
        <v>831</v>
      </c>
      <c r="C2810" s="18">
        <v>42298</v>
      </c>
      <c r="D2810" s="18">
        <v>42303</v>
      </c>
      <c r="E2810" s="21">
        <v>5</v>
      </c>
      <c r="F2810" s="17" t="s">
        <v>3478</v>
      </c>
      <c r="G2810" s="17" t="s">
        <v>3479</v>
      </c>
      <c r="H2810" s="16">
        <v>14</v>
      </c>
      <c r="I2810" s="17" t="s">
        <v>3237</v>
      </c>
      <c r="J2810" t="str">
        <f t="shared" si="87"/>
        <v>N17.9, L89.159, I69.351, E11.21, E11.65, E87.5, Z68.41, R06.1, J44.9, E78.5, I12.9, N18.4, M48.06, E66.9</v>
      </c>
      <c r="K2810" s="33" t="str">
        <f t="shared" si="88"/>
        <v/>
      </c>
    </row>
    <row r="2811" spans="1:11" x14ac:dyDescent="0.25">
      <c r="A2811" s="17" t="s">
        <v>830</v>
      </c>
      <c r="B2811" s="17" t="s">
        <v>831</v>
      </c>
      <c r="C2811" s="18">
        <v>42298</v>
      </c>
      <c r="D2811" s="18">
        <v>42303</v>
      </c>
      <c r="E2811" s="21">
        <v>5</v>
      </c>
      <c r="F2811" s="17" t="s">
        <v>1441</v>
      </c>
      <c r="G2811" s="17" t="s">
        <v>1442</v>
      </c>
      <c r="H2811" s="16">
        <v>15</v>
      </c>
      <c r="I2811" s="17" t="s">
        <v>3237</v>
      </c>
      <c r="J2811" t="str">
        <f t="shared" si="87"/>
        <v>N17.9, L89.159, I69.351, E11.21, E11.65, E87.5, Z68.41, R06.1, J44.9, E78.5, I12.9, N18.4, M48.06, E66.9, E86.0</v>
      </c>
      <c r="K2811" s="33" t="str">
        <f t="shared" si="88"/>
        <v/>
      </c>
    </row>
    <row r="2812" spans="1:11" x14ac:dyDescent="0.25">
      <c r="A2812" s="17" t="s">
        <v>830</v>
      </c>
      <c r="B2812" s="17" t="s">
        <v>831</v>
      </c>
      <c r="C2812" s="18">
        <v>42298</v>
      </c>
      <c r="D2812" s="18">
        <v>42303</v>
      </c>
      <c r="E2812" s="21">
        <v>5</v>
      </c>
      <c r="F2812" s="17" t="s">
        <v>3904</v>
      </c>
      <c r="G2812" s="17" t="s">
        <v>3905</v>
      </c>
      <c r="H2812" s="16">
        <v>16</v>
      </c>
      <c r="I2812" s="17" t="s">
        <v>3237</v>
      </c>
      <c r="J2812" t="str">
        <f t="shared" si="87"/>
        <v>N17.9, L89.159, I69.351, E11.21, E11.65, E87.5, Z68.41, R06.1, J44.9, E78.5, I12.9, N18.4, M48.06, E66.9, E86.0, T38.0X5A</v>
      </c>
      <c r="K2812" s="33" t="str">
        <f t="shared" si="88"/>
        <v/>
      </c>
    </row>
    <row r="2813" spans="1:11" x14ac:dyDescent="0.25">
      <c r="A2813" s="17" t="s">
        <v>830</v>
      </c>
      <c r="B2813" s="17" t="s">
        <v>831</v>
      </c>
      <c r="C2813" s="18">
        <v>42298</v>
      </c>
      <c r="D2813" s="18">
        <v>42303</v>
      </c>
      <c r="E2813" s="21">
        <v>5</v>
      </c>
      <c r="F2813" s="17" t="s">
        <v>3344</v>
      </c>
      <c r="G2813" s="17" t="s">
        <v>3345</v>
      </c>
      <c r="H2813" s="16">
        <v>17</v>
      </c>
      <c r="I2813" s="17" t="s">
        <v>13</v>
      </c>
      <c r="J2813" t="str">
        <f t="shared" si="87"/>
        <v>N17.9, L89.159, I69.351, E11.21, E11.65, E87.5, Z68.41, R06.1, J44.9, E78.5, I12.9, N18.4, M48.06, E66.9, E86.0, T38.0X5A, Z79.4</v>
      </c>
      <c r="K2813" s="33" t="str">
        <f t="shared" si="88"/>
        <v/>
      </c>
    </row>
    <row r="2814" spans="1:11" x14ac:dyDescent="0.25">
      <c r="A2814" s="17" t="s">
        <v>830</v>
      </c>
      <c r="B2814" s="17" t="s">
        <v>831</v>
      </c>
      <c r="C2814" s="18">
        <v>42298</v>
      </c>
      <c r="D2814" s="18">
        <v>42303</v>
      </c>
      <c r="E2814" s="21">
        <v>5</v>
      </c>
      <c r="F2814" s="17" t="s">
        <v>3356</v>
      </c>
      <c r="G2814" s="17" t="s">
        <v>3357</v>
      </c>
      <c r="H2814" s="16">
        <v>18</v>
      </c>
      <c r="I2814" s="17" t="s">
        <v>13</v>
      </c>
      <c r="J2814" t="str">
        <f t="shared" si="87"/>
        <v>N17.9, L89.159, I69.351, E11.21, E11.65, E87.5, Z68.41, R06.1, J44.9, E78.5, I12.9, N18.4, M48.06, E66.9, E86.0, T38.0X5A, Z79.4, Z87.01</v>
      </c>
      <c r="K2814" s="33" t="str">
        <f t="shared" si="88"/>
        <v/>
      </c>
    </row>
    <row r="2815" spans="1:11" x14ac:dyDescent="0.25">
      <c r="A2815" s="17" t="s">
        <v>830</v>
      </c>
      <c r="B2815" s="17" t="s">
        <v>831</v>
      </c>
      <c r="C2815" s="18">
        <v>42298</v>
      </c>
      <c r="D2815" s="18">
        <v>42303</v>
      </c>
      <c r="E2815" s="21">
        <v>5</v>
      </c>
      <c r="F2815" s="17" t="s">
        <v>3346</v>
      </c>
      <c r="G2815" s="17" t="s">
        <v>3347</v>
      </c>
      <c r="H2815" s="16">
        <v>19</v>
      </c>
      <c r="I2815" s="17" t="s">
        <v>13</v>
      </c>
      <c r="J2815" t="str">
        <f t="shared" si="87"/>
        <v>N17.9, L89.159, I69.351, E11.21, E11.65, E87.5, Z68.41, R06.1, J44.9, E78.5, I12.9, N18.4, M48.06, E66.9, E86.0, T38.0X5A, Z79.4, Z87.01, Z88.1</v>
      </c>
      <c r="K2815" s="33" t="str">
        <f t="shared" si="88"/>
        <v/>
      </c>
    </row>
    <row r="2816" spans="1:11" x14ac:dyDescent="0.25">
      <c r="A2816" s="17" t="s">
        <v>830</v>
      </c>
      <c r="B2816" s="17" t="s">
        <v>831</v>
      </c>
      <c r="C2816" s="18">
        <v>42298</v>
      </c>
      <c r="D2816" s="18">
        <v>42303</v>
      </c>
      <c r="E2816" s="21">
        <v>5</v>
      </c>
      <c r="F2816" s="17" t="s">
        <v>3265</v>
      </c>
      <c r="G2816" s="17" t="s">
        <v>3266</v>
      </c>
      <c r="H2816" s="16">
        <v>20</v>
      </c>
      <c r="I2816" s="17" t="s">
        <v>13</v>
      </c>
      <c r="J2816" t="str">
        <f t="shared" si="87"/>
        <v>N17.9, L89.159, I69.351, E11.21, E11.65, E87.5, Z68.41, R06.1, J44.9, E78.5, I12.9, N18.4, M48.06, E66.9, E86.0, T38.0X5A, Z79.4, Z87.01, Z88.1, Z87.891</v>
      </c>
      <c r="K2816" s="33" t="str">
        <f t="shared" si="88"/>
        <v/>
      </c>
    </row>
    <row r="2817" spans="1:11" x14ac:dyDescent="0.25">
      <c r="A2817" s="17" t="s">
        <v>830</v>
      </c>
      <c r="B2817" s="17" t="s">
        <v>831</v>
      </c>
      <c r="C2817" s="18">
        <v>42298</v>
      </c>
      <c r="D2817" s="18">
        <v>42303</v>
      </c>
      <c r="E2817" s="21">
        <v>5</v>
      </c>
      <c r="F2817" s="17" t="s">
        <v>3279</v>
      </c>
      <c r="G2817" s="17" t="s">
        <v>3280</v>
      </c>
      <c r="H2817" s="16">
        <v>21</v>
      </c>
      <c r="I2817" s="17" t="s">
        <v>13</v>
      </c>
      <c r="J2817" t="str">
        <f t="shared" si="87"/>
        <v>N17.9, L89.159, I69.351, E11.21, E11.65, E87.5, Z68.41, R06.1, J44.9, E78.5, I12.9, N18.4, M48.06, E66.9, E86.0, T38.0X5A, Z79.4, Z87.01, Z88.1, Z87.891, Z79.82</v>
      </c>
      <c r="K2817" s="33" t="str">
        <f t="shared" si="88"/>
        <v/>
      </c>
    </row>
    <row r="2818" spans="1:11" x14ac:dyDescent="0.25">
      <c r="A2818" s="17" t="s">
        <v>830</v>
      </c>
      <c r="B2818" s="17" t="s">
        <v>831</v>
      </c>
      <c r="C2818" s="18">
        <v>42298</v>
      </c>
      <c r="D2818" s="18">
        <v>42303</v>
      </c>
      <c r="E2818" s="21">
        <v>5</v>
      </c>
      <c r="F2818" s="17" t="s">
        <v>4242</v>
      </c>
      <c r="G2818" s="17" t="s">
        <v>4243</v>
      </c>
      <c r="H2818" s="16">
        <v>22</v>
      </c>
      <c r="I2818" s="17" t="s">
        <v>13</v>
      </c>
      <c r="J2818" t="str">
        <f t="shared" si="87"/>
        <v>N17.9, L89.159, I69.351, E11.21, E11.65, E87.5, Z68.41, R06.1, J44.9, E78.5, I12.9, N18.4, M48.06, E66.9, E86.0, T38.0X5A, Z79.4, Z87.01, Z88.1, Z87.891, Z79.82, Z79.52</v>
      </c>
      <c r="K2818" s="33" t="str">
        <f t="shared" si="88"/>
        <v/>
      </c>
    </row>
    <row r="2819" spans="1:11" x14ac:dyDescent="0.25">
      <c r="A2819" s="17" t="s">
        <v>830</v>
      </c>
      <c r="B2819" s="17" t="s">
        <v>831</v>
      </c>
      <c r="C2819" s="18">
        <v>42298</v>
      </c>
      <c r="D2819" s="18">
        <v>42303</v>
      </c>
      <c r="E2819" s="21">
        <v>5</v>
      </c>
      <c r="F2819" s="17" t="s">
        <v>4416</v>
      </c>
      <c r="G2819" s="17" t="s">
        <v>4417</v>
      </c>
      <c r="H2819" s="16">
        <v>23</v>
      </c>
      <c r="I2819" s="17" t="s">
        <v>13</v>
      </c>
      <c r="J2819" t="str">
        <f t="shared" si="87"/>
        <v>N17.9, L89.159, I69.351, E11.21, E11.65, E87.5, Z68.41, R06.1, J44.9, E78.5, I12.9, N18.4, M48.06, E66.9, E86.0, T38.0X5A, Z79.4, Z87.01, Z88.1, Z87.891, Z79.82, Z79.52, Z79.51</v>
      </c>
      <c r="K2819" s="33" t="str">
        <f t="shared" si="88"/>
        <v/>
      </c>
    </row>
    <row r="2820" spans="1:11" x14ac:dyDescent="0.25">
      <c r="A2820" s="17" t="s">
        <v>830</v>
      </c>
      <c r="B2820" s="17" t="s">
        <v>831</v>
      </c>
      <c r="C2820" s="18">
        <v>42298</v>
      </c>
      <c r="D2820" s="18">
        <v>42303</v>
      </c>
      <c r="E2820" s="21">
        <v>5</v>
      </c>
      <c r="F2820" s="17" t="s">
        <v>4418</v>
      </c>
      <c r="G2820" s="17" t="s">
        <v>4419</v>
      </c>
      <c r="H2820" s="16">
        <v>24</v>
      </c>
      <c r="I2820" s="17" t="s">
        <v>13</v>
      </c>
      <c r="J2820" t="str">
        <f t="shared" si="87"/>
        <v>N17.9, L89.159, I69.351, E11.21, E11.65, E87.5, Z68.41, R06.1, J44.9, E78.5, I12.9, N18.4, M48.06, E66.9, E86.0, T38.0X5A, Z79.4, Z87.01, Z88.1, Z87.891, Z79.82, Z79.52, Z79.51, Z98.62</v>
      </c>
      <c r="K2820" s="33" t="str">
        <f t="shared" si="88"/>
        <v/>
      </c>
    </row>
    <row r="2821" spans="1:11" x14ac:dyDescent="0.25">
      <c r="A2821" s="17" t="s">
        <v>830</v>
      </c>
      <c r="B2821" s="17" t="s">
        <v>831</v>
      </c>
      <c r="C2821" s="18">
        <v>42298</v>
      </c>
      <c r="D2821" s="18">
        <v>42303</v>
      </c>
      <c r="E2821" s="21">
        <v>5</v>
      </c>
      <c r="F2821" s="17" t="s">
        <v>4414</v>
      </c>
      <c r="G2821" s="17" t="s">
        <v>4415</v>
      </c>
      <c r="H2821" s="16">
        <v>25</v>
      </c>
      <c r="I2821" s="17" t="s">
        <v>13</v>
      </c>
      <c r="J2821" t="str">
        <f t="shared" si="87"/>
        <v>N17.9, L89.159, I69.351, E11.21, E11.65, E87.5, Z68.41, R06.1, J44.9, E78.5, I12.9, N18.4, M48.06, E66.9, E86.0, T38.0X5A, Z79.4, Z87.01, Z88.1, Z87.891, Z79.82, Z79.52, Z79.51, Z98.62, Y92.238</v>
      </c>
      <c r="K2821" s="33" t="str">
        <f t="shared" si="88"/>
        <v>Last</v>
      </c>
    </row>
    <row r="2822" spans="1:11" x14ac:dyDescent="0.25">
      <c r="A2822" s="17" t="s">
        <v>833</v>
      </c>
      <c r="B2822" s="17" t="s">
        <v>834</v>
      </c>
      <c r="C2822" s="18">
        <v>42361</v>
      </c>
      <c r="D2822" s="18">
        <v>42363</v>
      </c>
      <c r="E2822" s="21">
        <v>2</v>
      </c>
      <c r="F2822" s="17" t="s">
        <v>143</v>
      </c>
      <c r="G2822" s="17" t="s">
        <v>144</v>
      </c>
      <c r="H2822" s="16">
        <v>1</v>
      </c>
      <c r="I2822" s="17" t="s">
        <v>3237</v>
      </c>
      <c r="J2822" t="str">
        <f t="shared" ref="J2822:J2885" si="89">IF(B2822=B2821,J2821&amp;", "&amp;F2822,F2822)</f>
        <v>K92.2</v>
      </c>
      <c r="K2822" s="33" t="str">
        <f t="shared" si="88"/>
        <v/>
      </c>
    </row>
    <row r="2823" spans="1:11" x14ac:dyDescent="0.25">
      <c r="A2823" s="17" t="s">
        <v>833</v>
      </c>
      <c r="B2823" s="17" t="s">
        <v>834</v>
      </c>
      <c r="C2823" s="18">
        <v>42361</v>
      </c>
      <c r="D2823" s="18">
        <v>42363</v>
      </c>
      <c r="E2823" s="21">
        <v>2</v>
      </c>
      <c r="F2823" s="17" t="s">
        <v>4422</v>
      </c>
      <c r="G2823" s="17" t="s">
        <v>4423</v>
      </c>
      <c r="H2823" s="16">
        <v>2</v>
      </c>
      <c r="I2823" s="17" t="s">
        <v>3237</v>
      </c>
      <c r="J2823" t="str">
        <f t="shared" si="89"/>
        <v>K92.2, E27.49</v>
      </c>
      <c r="K2823" s="33" t="str">
        <f t="shared" si="88"/>
        <v/>
      </c>
    </row>
    <row r="2824" spans="1:11" x14ac:dyDescent="0.25">
      <c r="A2824" s="17" t="s">
        <v>833</v>
      </c>
      <c r="B2824" s="17" t="s">
        <v>834</v>
      </c>
      <c r="C2824" s="18">
        <v>42361</v>
      </c>
      <c r="D2824" s="18">
        <v>42363</v>
      </c>
      <c r="E2824" s="21">
        <v>2</v>
      </c>
      <c r="F2824" s="17" t="s">
        <v>3579</v>
      </c>
      <c r="G2824" s="17" t="s">
        <v>3580</v>
      </c>
      <c r="H2824" s="16">
        <v>3</v>
      </c>
      <c r="I2824" s="17" t="s">
        <v>3237</v>
      </c>
      <c r="J2824" t="str">
        <f t="shared" si="89"/>
        <v>K92.2, E27.49, I50.30</v>
      </c>
      <c r="K2824" s="33" t="str">
        <f t="shared" si="88"/>
        <v/>
      </c>
    </row>
    <row r="2825" spans="1:11" x14ac:dyDescent="0.25">
      <c r="A2825" s="17" t="s">
        <v>833</v>
      </c>
      <c r="B2825" s="17" t="s">
        <v>834</v>
      </c>
      <c r="C2825" s="18">
        <v>42361</v>
      </c>
      <c r="D2825" s="18">
        <v>42363</v>
      </c>
      <c r="E2825" s="21">
        <v>2</v>
      </c>
      <c r="F2825" s="17" t="s">
        <v>4420</v>
      </c>
      <c r="G2825" s="17" t="s">
        <v>4421</v>
      </c>
      <c r="H2825" s="16">
        <v>4</v>
      </c>
      <c r="I2825" s="17" t="s">
        <v>3237</v>
      </c>
      <c r="J2825" t="str">
        <f t="shared" si="89"/>
        <v>K92.2, E27.49, I50.30, D80.1</v>
      </c>
      <c r="K2825" s="33" t="str">
        <f t="shared" si="88"/>
        <v/>
      </c>
    </row>
    <row r="2826" spans="1:11" x14ac:dyDescent="0.25">
      <c r="A2826" s="17" t="s">
        <v>833</v>
      </c>
      <c r="B2826" s="17" t="s">
        <v>834</v>
      </c>
      <c r="C2826" s="18">
        <v>42361</v>
      </c>
      <c r="D2826" s="18">
        <v>42363</v>
      </c>
      <c r="E2826" s="21">
        <v>2</v>
      </c>
      <c r="F2826" s="17" t="s">
        <v>376</v>
      </c>
      <c r="G2826" s="17" t="s">
        <v>377</v>
      </c>
      <c r="H2826" s="16">
        <v>5</v>
      </c>
      <c r="I2826" s="17" t="s">
        <v>3237</v>
      </c>
      <c r="J2826" t="str">
        <f t="shared" si="89"/>
        <v>K92.2, E27.49, I50.30, D80.1, R55</v>
      </c>
      <c r="K2826" s="33" t="str">
        <f t="shared" si="88"/>
        <v/>
      </c>
    </row>
    <row r="2827" spans="1:11" x14ac:dyDescent="0.25">
      <c r="A2827" s="17" t="s">
        <v>833</v>
      </c>
      <c r="B2827" s="17" t="s">
        <v>834</v>
      </c>
      <c r="C2827" s="18">
        <v>42361</v>
      </c>
      <c r="D2827" s="18">
        <v>42363</v>
      </c>
      <c r="E2827" s="21">
        <v>2</v>
      </c>
      <c r="F2827" s="17" t="s">
        <v>1195</v>
      </c>
      <c r="G2827" s="17" t="s">
        <v>1196</v>
      </c>
      <c r="H2827" s="16">
        <v>6</v>
      </c>
      <c r="I2827" s="17" t="s">
        <v>3237</v>
      </c>
      <c r="J2827" t="str">
        <f t="shared" si="89"/>
        <v>K92.2, E27.49, I50.30, D80.1, R55, D64.9</v>
      </c>
      <c r="K2827" s="33" t="str">
        <f t="shared" si="88"/>
        <v/>
      </c>
    </row>
    <row r="2828" spans="1:11" x14ac:dyDescent="0.25">
      <c r="A2828" s="17" t="s">
        <v>833</v>
      </c>
      <c r="B2828" s="17" t="s">
        <v>834</v>
      </c>
      <c r="C2828" s="18">
        <v>42361</v>
      </c>
      <c r="D2828" s="18">
        <v>42363</v>
      </c>
      <c r="E2828" s="21">
        <v>2</v>
      </c>
      <c r="F2828" s="17" t="s">
        <v>3283</v>
      </c>
      <c r="G2828" s="17" t="s">
        <v>467</v>
      </c>
      <c r="H2828" s="16">
        <v>7</v>
      </c>
      <c r="I2828" s="17" t="s">
        <v>3237</v>
      </c>
      <c r="J2828" t="str">
        <f t="shared" si="89"/>
        <v>K92.2, E27.49, I50.30, D80.1, R55, D64.9, I25.10</v>
      </c>
      <c r="K2828" s="33" t="str">
        <f t="shared" si="88"/>
        <v/>
      </c>
    </row>
    <row r="2829" spans="1:11" x14ac:dyDescent="0.25">
      <c r="A2829" s="17" t="s">
        <v>833</v>
      </c>
      <c r="B2829" s="17" t="s">
        <v>834</v>
      </c>
      <c r="C2829" s="18">
        <v>42361</v>
      </c>
      <c r="D2829" s="18">
        <v>42363</v>
      </c>
      <c r="E2829" s="21">
        <v>2</v>
      </c>
      <c r="F2829" s="17" t="s">
        <v>3302</v>
      </c>
      <c r="G2829" s="17" t="s">
        <v>3303</v>
      </c>
      <c r="H2829" s="16">
        <v>8</v>
      </c>
      <c r="I2829" s="17" t="s">
        <v>3237</v>
      </c>
      <c r="J2829" t="str">
        <f t="shared" si="89"/>
        <v>K92.2, E27.49, I50.30, D80.1, R55, D64.9, I25.10, D72.829</v>
      </c>
      <c r="K2829" s="33" t="str">
        <f t="shared" si="88"/>
        <v/>
      </c>
    </row>
    <row r="2830" spans="1:11" x14ac:dyDescent="0.25">
      <c r="A2830" s="17" t="s">
        <v>833</v>
      </c>
      <c r="B2830" s="17" t="s">
        <v>834</v>
      </c>
      <c r="C2830" s="18">
        <v>42361</v>
      </c>
      <c r="D2830" s="18">
        <v>42363</v>
      </c>
      <c r="E2830" s="21">
        <v>2</v>
      </c>
      <c r="F2830" s="17" t="s">
        <v>286</v>
      </c>
      <c r="G2830" s="17" t="s">
        <v>287</v>
      </c>
      <c r="H2830" s="16">
        <v>9</v>
      </c>
      <c r="I2830" s="17" t="s">
        <v>3237</v>
      </c>
      <c r="J2830" t="str">
        <f t="shared" si="89"/>
        <v>K92.2, E27.49, I50.30, D80.1, R55, D64.9, I25.10, D72.829, K21.9</v>
      </c>
      <c r="K2830" s="33" t="str">
        <f t="shared" si="88"/>
        <v/>
      </c>
    </row>
    <row r="2831" spans="1:11" x14ac:dyDescent="0.25">
      <c r="A2831" s="17" t="s">
        <v>833</v>
      </c>
      <c r="B2831" s="17" t="s">
        <v>834</v>
      </c>
      <c r="C2831" s="18">
        <v>42361</v>
      </c>
      <c r="D2831" s="18">
        <v>42363</v>
      </c>
      <c r="E2831" s="21">
        <v>2</v>
      </c>
      <c r="F2831" s="17" t="s">
        <v>3267</v>
      </c>
      <c r="G2831" s="17" t="s">
        <v>3268</v>
      </c>
      <c r="H2831" s="16">
        <v>10</v>
      </c>
      <c r="I2831" s="17" t="s">
        <v>3237</v>
      </c>
      <c r="J2831" t="str">
        <f t="shared" si="89"/>
        <v>K92.2, E27.49, I50.30, D80.1, R55, D64.9, I25.10, D72.829, K21.9, E11.9</v>
      </c>
      <c r="K2831" s="33" t="str">
        <f t="shared" si="88"/>
        <v/>
      </c>
    </row>
    <row r="2832" spans="1:11" x14ac:dyDescent="0.25">
      <c r="A2832" s="17" t="s">
        <v>833</v>
      </c>
      <c r="B2832" s="17" t="s">
        <v>834</v>
      </c>
      <c r="C2832" s="18">
        <v>42361</v>
      </c>
      <c r="D2832" s="18">
        <v>42363</v>
      </c>
      <c r="E2832" s="21">
        <v>2</v>
      </c>
      <c r="F2832" s="17" t="s">
        <v>128</v>
      </c>
      <c r="G2832" s="17" t="s">
        <v>129</v>
      </c>
      <c r="H2832" s="16">
        <v>11</v>
      </c>
      <c r="I2832" s="17" t="s">
        <v>3237</v>
      </c>
      <c r="J2832" t="str">
        <f t="shared" si="89"/>
        <v>K92.2, E27.49, I50.30, D80.1, R55, D64.9, I25.10, D72.829, K21.9, E11.9, K29.70</v>
      </c>
      <c r="K2832" s="33" t="str">
        <f t="shared" si="88"/>
        <v/>
      </c>
    </row>
    <row r="2833" spans="1:11" x14ac:dyDescent="0.25">
      <c r="A2833" s="17" t="s">
        <v>833</v>
      </c>
      <c r="B2833" s="17" t="s">
        <v>834</v>
      </c>
      <c r="C2833" s="18">
        <v>42361</v>
      </c>
      <c r="D2833" s="18">
        <v>42363</v>
      </c>
      <c r="E2833" s="21">
        <v>2</v>
      </c>
      <c r="F2833" s="17" t="s">
        <v>3667</v>
      </c>
      <c r="G2833" s="17" t="s">
        <v>3668</v>
      </c>
      <c r="H2833" s="16">
        <v>12</v>
      </c>
      <c r="I2833" s="17" t="s">
        <v>3237</v>
      </c>
      <c r="J2833" t="str">
        <f t="shared" si="89"/>
        <v>K92.2, E27.49, I50.30, D80.1, R55, D64.9, I25.10, D72.829, K21.9, E11.9, K29.70, K64.9</v>
      </c>
      <c r="K2833" s="33" t="str">
        <f t="shared" si="88"/>
        <v/>
      </c>
    </row>
    <row r="2834" spans="1:11" x14ac:dyDescent="0.25">
      <c r="A2834" s="17" t="s">
        <v>833</v>
      </c>
      <c r="B2834" s="17" t="s">
        <v>834</v>
      </c>
      <c r="C2834" s="18">
        <v>42361</v>
      </c>
      <c r="D2834" s="18">
        <v>42363</v>
      </c>
      <c r="E2834" s="21">
        <v>2</v>
      </c>
      <c r="F2834" s="17" t="s">
        <v>3250</v>
      </c>
      <c r="G2834" s="17" t="s">
        <v>1733</v>
      </c>
      <c r="H2834" s="16">
        <v>13</v>
      </c>
      <c r="I2834" s="17" t="s">
        <v>3237</v>
      </c>
      <c r="J2834" t="str">
        <f t="shared" si="89"/>
        <v>K92.2, E27.49, I50.30, D80.1, R55, D64.9, I25.10, D72.829, K21.9, E11.9, K29.70, K64.9, K57.90</v>
      </c>
      <c r="K2834" s="33" t="str">
        <f t="shared" si="88"/>
        <v/>
      </c>
    </row>
    <row r="2835" spans="1:11" x14ac:dyDescent="0.25">
      <c r="A2835" s="17" t="s">
        <v>833</v>
      </c>
      <c r="B2835" s="17" t="s">
        <v>834</v>
      </c>
      <c r="C2835" s="18">
        <v>42361</v>
      </c>
      <c r="D2835" s="18">
        <v>42363</v>
      </c>
      <c r="E2835" s="21">
        <v>2</v>
      </c>
      <c r="F2835" s="17" t="s">
        <v>1842</v>
      </c>
      <c r="G2835" s="17" t="s">
        <v>1843</v>
      </c>
      <c r="H2835" s="16">
        <v>14</v>
      </c>
      <c r="I2835" s="17" t="s">
        <v>3237</v>
      </c>
      <c r="J2835" t="str">
        <f t="shared" si="89"/>
        <v>K92.2, E27.49, I50.30, D80.1, R55, D64.9, I25.10, D72.829, K21.9, E11.9, K29.70, K64.9, K57.90, J44.9</v>
      </c>
      <c r="K2835" s="33" t="str">
        <f t="shared" si="88"/>
        <v/>
      </c>
    </row>
    <row r="2836" spans="1:11" x14ac:dyDescent="0.25">
      <c r="A2836" s="17" t="s">
        <v>833</v>
      </c>
      <c r="B2836" s="17" t="s">
        <v>834</v>
      </c>
      <c r="C2836" s="18">
        <v>42361</v>
      </c>
      <c r="D2836" s="18">
        <v>42363</v>
      </c>
      <c r="E2836" s="21">
        <v>2</v>
      </c>
      <c r="F2836" s="17" t="s">
        <v>3346</v>
      </c>
      <c r="G2836" s="17" t="s">
        <v>3347</v>
      </c>
      <c r="H2836" s="16">
        <v>15</v>
      </c>
      <c r="I2836" s="17" t="s">
        <v>13</v>
      </c>
      <c r="J2836" t="str">
        <f t="shared" si="89"/>
        <v>K92.2, E27.49, I50.30, D80.1, R55, D64.9, I25.10, D72.829, K21.9, E11.9, K29.70, K64.9, K57.90, J44.9, Z88.1</v>
      </c>
      <c r="K2836" s="33" t="str">
        <f t="shared" si="88"/>
        <v/>
      </c>
    </row>
    <row r="2837" spans="1:11" x14ac:dyDescent="0.25">
      <c r="A2837" s="17" t="s">
        <v>833</v>
      </c>
      <c r="B2837" s="17" t="s">
        <v>834</v>
      </c>
      <c r="C2837" s="18">
        <v>42361</v>
      </c>
      <c r="D2837" s="18">
        <v>42363</v>
      </c>
      <c r="E2837" s="21">
        <v>2</v>
      </c>
      <c r="F2837" s="17" t="s">
        <v>3583</v>
      </c>
      <c r="G2837" s="17" t="s">
        <v>3584</v>
      </c>
      <c r="H2837" s="16">
        <v>16</v>
      </c>
      <c r="I2837" s="17" t="s">
        <v>13</v>
      </c>
      <c r="J2837" t="str">
        <f t="shared" si="89"/>
        <v>K92.2, E27.49, I50.30, D80.1, R55, D64.9, I25.10, D72.829, K21.9, E11.9, K29.70, K64.9, K57.90, J44.9, Z88.1, Z86.718</v>
      </c>
      <c r="K2837" s="33" t="str">
        <f t="shared" si="88"/>
        <v/>
      </c>
    </row>
    <row r="2838" spans="1:11" x14ac:dyDescent="0.25">
      <c r="A2838" s="17" t="s">
        <v>833</v>
      </c>
      <c r="B2838" s="17" t="s">
        <v>834</v>
      </c>
      <c r="C2838" s="18">
        <v>42361</v>
      </c>
      <c r="D2838" s="18">
        <v>42363</v>
      </c>
      <c r="E2838" s="21">
        <v>2</v>
      </c>
      <c r="F2838" s="17" t="s">
        <v>3336</v>
      </c>
      <c r="G2838" s="17" t="s">
        <v>3337</v>
      </c>
      <c r="H2838" s="16">
        <v>17</v>
      </c>
      <c r="I2838" s="17" t="s">
        <v>13</v>
      </c>
      <c r="J2838" t="str">
        <f t="shared" si="89"/>
        <v>K92.2, E27.49, I50.30, D80.1, R55, D64.9, I25.10, D72.829, K21.9, E11.9, K29.70, K64.9, K57.90, J44.9, Z88.1, Z86.718, Z95.5</v>
      </c>
      <c r="K2838" s="33" t="str">
        <f t="shared" ref="K2838:K2901" si="90">IF(B2838&lt;&gt;B2839,"Last","")</f>
        <v/>
      </c>
    </row>
    <row r="2839" spans="1:11" x14ac:dyDescent="0.25">
      <c r="A2839" s="17" t="s">
        <v>833</v>
      </c>
      <c r="B2839" s="17" t="s">
        <v>834</v>
      </c>
      <c r="C2839" s="18">
        <v>42361</v>
      </c>
      <c r="D2839" s="18">
        <v>42363</v>
      </c>
      <c r="E2839" s="21">
        <v>2</v>
      </c>
      <c r="F2839" s="17" t="s">
        <v>3557</v>
      </c>
      <c r="G2839" s="17" t="s">
        <v>3558</v>
      </c>
      <c r="H2839" s="16">
        <v>18</v>
      </c>
      <c r="I2839" s="17" t="s">
        <v>13</v>
      </c>
      <c r="J2839" t="str">
        <f t="shared" si="89"/>
        <v>K92.2, E27.49, I50.30, D80.1, R55, D64.9, I25.10, D72.829, K21.9, E11.9, K29.70, K64.9, K57.90, J44.9, Z88.1, Z86.718, Z95.5, Z79.01</v>
      </c>
      <c r="K2839" s="33" t="str">
        <f t="shared" si="90"/>
        <v>Last</v>
      </c>
    </row>
    <row r="2840" spans="1:11" x14ac:dyDescent="0.25">
      <c r="A2840" s="17" t="s">
        <v>837</v>
      </c>
      <c r="B2840" s="17" t="s">
        <v>838</v>
      </c>
      <c r="C2840" s="18">
        <v>42443</v>
      </c>
      <c r="D2840" s="18">
        <v>42451</v>
      </c>
      <c r="E2840" s="21">
        <v>8</v>
      </c>
      <c r="F2840" s="17" t="s">
        <v>839</v>
      </c>
      <c r="G2840" s="17" t="s">
        <v>840</v>
      </c>
      <c r="H2840" s="16">
        <v>1</v>
      </c>
      <c r="I2840" s="17" t="s">
        <v>3237</v>
      </c>
      <c r="J2840" t="str">
        <f t="shared" si="89"/>
        <v>I12.0</v>
      </c>
      <c r="K2840" s="33" t="str">
        <f t="shared" si="90"/>
        <v/>
      </c>
    </row>
    <row r="2841" spans="1:11" x14ac:dyDescent="0.25">
      <c r="A2841" s="17" t="s">
        <v>837</v>
      </c>
      <c r="B2841" s="17" t="s">
        <v>838</v>
      </c>
      <c r="C2841" s="18">
        <v>42443</v>
      </c>
      <c r="D2841" s="18">
        <v>42451</v>
      </c>
      <c r="E2841" s="21">
        <v>8</v>
      </c>
      <c r="F2841" s="17" t="s">
        <v>4392</v>
      </c>
      <c r="G2841" s="17" t="s">
        <v>4393</v>
      </c>
      <c r="H2841" s="16">
        <v>2</v>
      </c>
      <c r="I2841" s="17" t="s">
        <v>3237</v>
      </c>
      <c r="J2841" t="str">
        <f t="shared" si="89"/>
        <v>I12.0, N25.81</v>
      </c>
      <c r="K2841" s="33" t="str">
        <f t="shared" si="90"/>
        <v/>
      </c>
    </row>
    <row r="2842" spans="1:11" x14ac:dyDescent="0.25">
      <c r="A2842" s="17" t="s">
        <v>837</v>
      </c>
      <c r="B2842" s="17" t="s">
        <v>838</v>
      </c>
      <c r="C2842" s="18">
        <v>42443</v>
      </c>
      <c r="D2842" s="18">
        <v>42451</v>
      </c>
      <c r="E2842" s="21">
        <v>8</v>
      </c>
      <c r="F2842" s="17" t="s">
        <v>1630</v>
      </c>
      <c r="G2842" s="17" t="s">
        <v>1631</v>
      </c>
      <c r="H2842" s="16">
        <v>3</v>
      </c>
      <c r="I2842" s="17" t="s">
        <v>3237</v>
      </c>
      <c r="J2842" t="str">
        <f t="shared" si="89"/>
        <v>I12.0, N25.81, N18.6</v>
      </c>
      <c r="K2842" s="33" t="str">
        <f t="shared" si="90"/>
        <v/>
      </c>
    </row>
    <row r="2843" spans="1:11" x14ac:dyDescent="0.25">
      <c r="A2843" s="17" t="s">
        <v>837</v>
      </c>
      <c r="B2843" s="17" t="s">
        <v>838</v>
      </c>
      <c r="C2843" s="18">
        <v>42443</v>
      </c>
      <c r="D2843" s="18">
        <v>42451</v>
      </c>
      <c r="E2843" s="21">
        <v>8</v>
      </c>
      <c r="F2843" s="17" t="s">
        <v>3522</v>
      </c>
      <c r="G2843" s="17" t="s">
        <v>3523</v>
      </c>
      <c r="H2843" s="16">
        <v>4</v>
      </c>
      <c r="I2843" s="17" t="s">
        <v>3237</v>
      </c>
      <c r="J2843" t="str">
        <f t="shared" si="89"/>
        <v>I12.0, N25.81, N18.6, D63.8</v>
      </c>
      <c r="K2843" s="33" t="str">
        <f t="shared" si="90"/>
        <v/>
      </c>
    </row>
    <row r="2844" spans="1:11" x14ac:dyDescent="0.25">
      <c r="A2844" s="17" t="s">
        <v>837</v>
      </c>
      <c r="B2844" s="17" t="s">
        <v>838</v>
      </c>
      <c r="C2844" s="18">
        <v>42443</v>
      </c>
      <c r="D2844" s="18">
        <v>42451</v>
      </c>
      <c r="E2844" s="21">
        <v>8</v>
      </c>
      <c r="F2844" s="17" t="s">
        <v>3512</v>
      </c>
      <c r="G2844" s="17" t="s">
        <v>3513</v>
      </c>
      <c r="H2844" s="16">
        <v>5</v>
      </c>
      <c r="I2844" s="17" t="s">
        <v>13</v>
      </c>
      <c r="J2844" t="str">
        <f t="shared" si="89"/>
        <v>I12.0, N25.81, N18.6, D63.8, Z99.2</v>
      </c>
      <c r="K2844" s="33" t="str">
        <f t="shared" si="90"/>
        <v/>
      </c>
    </row>
    <row r="2845" spans="1:11" x14ac:dyDescent="0.25">
      <c r="A2845" s="17" t="s">
        <v>837</v>
      </c>
      <c r="B2845" s="17" t="s">
        <v>838</v>
      </c>
      <c r="C2845" s="18">
        <v>42443</v>
      </c>
      <c r="D2845" s="18">
        <v>42451</v>
      </c>
      <c r="E2845" s="21">
        <v>8</v>
      </c>
      <c r="F2845" s="17" t="s">
        <v>3752</v>
      </c>
      <c r="G2845" s="17" t="s">
        <v>3753</v>
      </c>
      <c r="H2845" s="16">
        <v>6</v>
      </c>
      <c r="I2845" s="17" t="s">
        <v>13</v>
      </c>
      <c r="J2845" t="str">
        <f t="shared" si="89"/>
        <v>I12.0, N25.81, N18.6, D63.8, Z99.2, Z86.711</v>
      </c>
      <c r="K2845" s="33" t="str">
        <f t="shared" si="90"/>
        <v/>
      </c>
    </row>
    <row r="2846" spans="1:11" x14ac:dyDescent="0.25">
      <c r="A2846" s="17" t="s">
        <v>837</v>
      </c>
      <c r="B2846" s="17" t="s">
        <v>838</v>
      </c>
      <c r="C2846" s="18">
        <v>42443</v>
      </c>
      <c r="D2846" s="18">
        <v>42451</v>
      </c>
      <c r="E2846" s="21">
        <v>8</v>
      </c>
      <c r="F2846" s="17" t="s">
        <v>286</v>
      </c>
      <c r="G2846" s="17" t="s">
        <v>287</v>
      </c>
      <c r="H2846" s="16">
        <v>7</v>
      </c>
      <c r="I2846" s="17" t="s">
        <v>3237</v>
      </c>
      <c r="J2846" t="str">
        <f t="shared" si="89"/>
        <v>I12.0, N25.81, N18.6, D63.8, Z99.2, Z86.711, K21.9</v>
      </c>
      <c r="K2846" s="33" t="str">
        <f t="shared" si="90"/>
        <v/>
      </c>
    </row>
    <row r="2847" spans="1:11" x14ac:dyDescent="0.25">
      <c r="A2847" s="17" t="s">
        <v>837</v>
      </c>
      <c r="B2847" s="17" t="s">
        <v>838</v>
      </c>
      <c r="C2847" s="18">
        <v>42443</v>
      </c>
      <c r="D2847" s="18">
        <v>42451</v>
      </c>
      <c r="E2847" s="21">
        <v>8</v>
      </c>
      <c r="F2847" s="17" t="s">
        <v>3557</v>
      </c>
      <c r="G2847" s="17" t="s">
        <v>3558</v>
      </c>
      <c r="H2847" s="16">
        <v>8</v>
      </c>
      <c r="I2847" s="17" t="s">
        <v>13</v>
      </c>
      <c r="J2847" t="str">
        <f t="shared" si="89"/>
        <v>I12.0, N25.81, N18.6, D63.8, Z99.2, Z86.711, K21.9, Z79.01</v>
      </c>
      <c r="K2847" s="33" t="str">
        <f t="shared" si="90"/>
        <v>Last</v>
      </c>
    </row>
    <row r="2848" spans="1:11" x14ac:dyDescent="0.25">
      <c r="A2848" s="17" t="s">
        <v>841</v>
      </c>
      <c r="B2848" s="17" t="s">
        <v>842</v>
      </c>
      <c r="C2848" s="18">
        <v>42323</v>
      </c>
      <c r="D2848" s="18">
        <v>42327</v>
      </c>
      <c r="E2848" s="21">
        <v>4</v>
      </c>
      <c r="F2848" s="17" t="s">
        <v>843</v>
      </c>
      <c r="G2848" s="17" t="s">
        <v>844</v>
      </c>
      <c r="H2848" s="16">
        <v>1</v>
      </c>
      <c r="I2848" s="17" t="s">
        <v>3237</v>
      </c>
      <c r="J2848" t="str">
        <f t="shared" si="89"/>
        <v>C18.3</v>
      </c>
      <c r="K2848" s="33" t="str">
        <f t="shared" si="90"/>
        <v/>
      </c>
    </row>
    <row r="2849" spans="1:11" x14ac:dyDescent="0.25">
      <c r="A2849" s="17" t="s">
        <v>841</v>
      </c>
      <c r="B2849" s="17" t="s">
        <v>842</v>
      </c>
      <c r="C2849" s="18">
        <v>42323</v>
      </c>
      <c r="D2849" s="18">
        <v>42327</v>
      </c>
      <c r="E2849" s="21">
        <v>4</v>
      </c>
      <c r="F2849" s="17" t="s">
        <v>3440</v>
      </c>
      <c r="G2849" s="17" t="s">
        <v>3441</v>
      </c>
      <c r="H2849" s="16">
        <v>2</v>
      </c>
      <c r="I2849" s="17" t="s">
        <v>3237</v>
      </c>
      <c r="J2849" t="str">
        <f t="shared" si="89"/>
        <v>C18.3, E46</v>
      </c>
      <c r="K2849" s="33" t="str">
        <f t="shared" si="90"/>
        <v/>
      </c>
    </row>
    <row r="2850" spans="1:11" x14ac:dyDescent="0.25">
      <c r="A2850" s="17" t="s">
        <v>841</v>
      </c>
      <c r="B2850" s="17" t="s">
        <v>842</v>
      </c>
      <c r="C2850" s="18">
        <v>42323</v>
      </c>
      <c r="D2850" s="18">
        <v>42327</v>
      </c>
      <c r="E2850" s="21">
        <v>4</v>
      </c>
      <c r="F2850" s="17" t="s">
        <v>4424</v>
      </c>
      <c r="G2850" s="17" t="s">
        <v>4425</v>
      </c>
      <c r="H2850" s="16">
        <v>3</v>
      </c>
      <c r="I2850" s="17" t="s">
        <v>3237</v>
      </c>
      <c r="J2850" t="str">
        <f t="shared" si="89"/>
        <v>C18.3, E46, C18.7</v>
      </c>
      <c r="K2850" s="33" t="str">
        <f t="shared" si="90"/>
        <v/>
      </c>
    </row>
    <row r="2851" spans="1:11" x14ac:dyDescent="0.25">
      <c r="A2851" s="17" t="s">
        <v>841</v>
      </c>
      <c r="B2851" s="17" t="s">
        <v>842</v>
      </c>
      <c r="C2851" s="18">
        <v>42323</v>
      </c>
      <c r="D2851" s="18">
        <v>42327</v>
      </c>
      <c r="E2851" s="21">
        <v>4</v>
      </c>
      <c r="F2851" s="17" t="s">
        <v>4426</v>
      </c>
      <c r="G2851" s="17" t="s">
        <v>4427</v>
      </c>
      <c r="H2851" s="16">
        <v>4</v>
      </c>
      <c r="I2851" s="17" t="s">
        <v>3237</v>
      </c>
      <c r="J2851" t="str">
        <f t="shared" si="89"/>
        <v>C18.3, E46, C18.7, K76.89</v>
      </c>
      <c r="K2851" s="33" t="str">
        <f t="shared" si="90"/>
        <v/>
      </c>
    </row>
    <row r="2852" spans="1:11" x14ac:dyDescent="0.25">
      <c r="A2852" s="17" t="s">
        <v>841</v>
      </c>
      <c r="B2852" s="17" t="s">
        <v>842</v>
      </c>
      <c r="C2852" s="18">
        <v>42323</v>
      </c>
      <c r="D2852" s="18">
        <v>42327</v>
      </c>
      <c r="E2852" s="21">
        <v>4</v>
      </c>
      <c r="F2852" s="17" t="s">
        <v>1842</v>
      </c>
      <c r="G2852" s="17" t="s">
        <v>1843</v>
      </c>
      <c r="H2852" s="16">
        <v>5</v>
      </c>
      <c r="I2852" s="17" t="s">
        <v>3237</v>
      </c>
      <c r="J2852" t="str">
        <f t="shared" si="89"/>
        <v>C18.3, E46, C18.7, K76.89, J44.9</v>
      </c>
      <c r="K2852" s="33" t="str">
        <f t="shared" si="90"/>
        <v/>
      </c>
    </row>
    <row r="2853" spans="1:11" x14ac:dyDescent="0.25">
      <c r="A2853" s="17" t="s">
        <v>841</v>
      </c>
      <c r="B2853" s="17" t="s">
        <v>842</v>
      </c>
      <c r="C2853" s="18">
        <v>42323</v>
      </c>
      <c r="D2853" s="18">
        <v>42327</v>
      </c>
      <c r="E2853" s="21">
        <v>4</v>
      </c>
      <c r="F2853" s="17" t="s">
        <v>4428</v>
      </c>
      <c r="G2853" s="17" t="s">
        <v>4429</v>
      </c>
      <c r="H2853" s="16">
        <v>6</v>
      </c>
      <c r="I2853" s="17" t="s">
        <v>3237</v>
      </c>
      <c r="J2853" t="str">
        <f t="shared" si="89"/>
        <v>C18.3, E46, C18.7, K76.89, J44.9, N28.1</v>
      </c>
      <c r="K2853" s="33" t="str">
        <f t="shared" si="90"/>
        <v/>
      </c>
    </row>
    <row r="2854" spans="1:11" x14ac:dyDescent="0.25">
      <c r="A2854" s="17" t="s">
        <v>841</v>
      </c>
      <c r="B2854" s="17" t="s">
        <v>842</v>
      </c>
      <c r="C2854" s="18">
        <v>42323</v>
      </c>
      <c r="D2854" s="18">
        <v>42327</v>
      </c>
      <c r="E2854" s="21">
        <v>4</v>
      </c>
      <c r="F2854" s="17" t="s">
        <v>893</v>
      </c>
      <c r="G2854" s="17" t="s">
        <v>894</v>
      </c>
      <c r="H2854" s="16">
        <v>7</v>
      </c>
      <c r="I2854" s="17" t="s">
        <v>3237</v>
      </c>
      <c r="J2854" t="str">
        <f t="shared" si="89"/>
        <v>C18.3, E46, C18.7, K76.89, J44.9, N28.1, D50.9</v>
      </c>
      <c r="K2854" s="33" t="str">
        <f t="shared" si="90"/>
        <v/>
      </c>
    </row>
    <row r="2855" spans="1:11" x14ac:dyDescent="0.25">
      <c r="A2855" s="17" t="s">
        <v>841</v>
      </c>
      <c r="B2855" s="17" t="s">
        <v>842</v>
      </c>
      <c r="C2855" s="18">
        <v>42323</v>
      </c>
      <c r="D2855" s="18">
        <v>42327</v>
      </c>
      <c r="E2855" s="21">
        <v>4</v>
      </c>
      <c r="F2855" s="17" t="s">
        <v>3302</v>
      </c>
      <c r="G2855" s="17" t="s">
        <v>3303</v>
      </c>
      <c r="H2855" s="16">
        <v>8</v>
      </c>
      <c r="I2855" s="17" t="s">
        <v>3237</v>
      </c>
      <c r="J2855" t="str">
        <f t="shared" si="89"/>
        <v>C18.3, E46, C18.7, K76.89, J44.9, N28.1, D50.9, D72.829</v>
      </c>
      <c r="K2855" s="33" t="str">
        <f t="shared" si="90"/>
        <v/>
      </c>
    </row>
    <row r="2856" spans="1:11" x14ac:dyDescent="0.25">
      <c r="A2856" s="17" t="s">
        <v>841</v>
      </c>
      <c r="B2856" s="17" t="s">
        <v>842</v>
      </c>
      <c r="C2856" s="18">
        <v>42323</v>
      </c>
      <c r="D2856" s="18">
        <v>42327</v>
      </c>
      <c r="E2856" s="21">
        <v>4</v>
      </c>
      <c r="F2856" s="17" t="s">
        <v>3250</v>
      </c>
      <c r="G2856" s="17" t="s">
        <v>1733</v>
      </c>
      <c r="H2856" s="16">
        <v>9</v>
      </c>
      <c r="I2856" s="17" t="s">
        <v>3237</v>
      </c>
      <c r="J2856" t="str">
        <f t="shared" si="89"/>
        <v>C18.3, E46, C18.7, K76.89, J44.9, N28.1, D50.9, D72.829, K57.90</v>
      </c>
      <c r="K2856" s="33" t="str">
        <f t="shared" si="90"/>
        <v/>
      </c>
    </row>
    <row r="2857" spans="1:11" x14ac:dyDescent="0.25">
      <c r="A2857" s="17" t="s">
        <v>841</v>
      </c>
      <c r="B2857" s="17" t="s">
        <v>842</v>
      </c>
      <c r="C2857" s="18">
        <v>42323</v>
      </c>
      <c r="D2857" s="18">
        <v>42327</v>
      </c>
      <c r="E2857" s="21">
        <v>4</v>
      </c>
      <c r="F2857" s="17" t="s">
        <v>3420</v>
      </c>
      <c r="G2857" s="17" t="s">
        <v>3421</v>
      </c>
      <c r="H2857" s="16">
        <v>10</v>
      </c>
      <c r="I2857" s="17" t="s">
        <v>3237</v>
      </c>
      <c r="J2857" t="str">
        <f t="shared" si="89"/>
        <v>C18.3, E46, C18.7, K76.89, J44.9, N28.1, D50.9, D72.829, K57.90, I73.9</v>
      </c>
      <c r="K2857" s="33" t="str">
        <f t="shared" si="90"/>
        <v/>
      </c>
    </row>
    <row r="2858" spans="1:11" x14ac:dyDescent="0.25">
      <c r="A2858" s="17" t="s">
        <v>841</v>
      </c>
      <c r="B2858" s="17" t="s">
        <v>842</v>
      </c>
      <c r="C2858" s="18">
        <v>42323</v>
      </c>
      <c r="D2858" s="18">
        <v>42327</v>
      </c>
      <c r="E2858" s="21">
        <v>4</v>
      </c>
      <c r="F2858" s="17" t="s">
        <v>3522</v>
      </c>
      <c r="G2858" s="17" t="s">
        <v>3523</v>
      </c>
      <c r="H2858" s="16">
        <v>11</v>
      </c>
      <c r="I2858" s="17" t="s">
        <v>3237</v>
      </c>
      <c r="J2858" t="str">
        <f t="shared" si="89"/>
        <v>C18.3, E46, C18.7, K76.89, J44.9, N28.1, D50.9, D72.829, K57.90, I73.9, D63.8</v>
      </c>
      <c r="K2858" s="33" t="str">
        <f t="shared" si="90"/>
        <v/>
      </c>
    </row>
    <row r="2859" spans="1:11" x14ac:dyDescent="0.25">
      <c r="A2859" s="17" t="s">
        <v>841</v>
      </c>
      <c r="B2859" s="17" t="s">
        <v>842</v>
      </c>
      <c r="C2859" s="18">
        <v>42323</v>
      </c>
      <c r="D2859" s="18">
        <v>42327</v>
      </c>
      <c r="E2859" s="21">
        <v>4</v>
      </c>
      <c r="F2859" s="17" t="s">
        <v>4430</v>
      </c>
      <c r="G2859" s="17" t="s">
        <v>4431</v>
      </c>
      <c r="H2859" s="16">
        <v>12</v>
      </c>
      <c r="I2859" s="17" t="s">
        <v>3237</v>
      </c>
      <c r="J2859" t="str">
        <f t="shared" si="89"/>
        <v>C18.3, E46, C18.7, K76.89, J44.9, N28.1, D50.9, D72.829, K57.90, I73.9, D63.8, R94.39</v>
      </c>
      <c r="K2859" s="33" t="str">
        <f t="shared" si="90"/>
        <v/>
      </c>
    </row>
    <row r="2860" spans="1:11" x14ac:dyDescent="0.25">
      <c r="A2860" s="17" t="s">
        <v>841</v>
      </c>
      <c r="B2860" s="17" t="s">
        <v>842</v>
      </c>
      <c r="C2860" s="18">
        <v>42323</v>
      </c>
      <c r="D2860" s="18">
        <v>42327</v>
      </c>
      <c r="E2860" s="21">
        <v>4</v>
      </c>
      <c r="F2860" s="17" t="s">
        <v>3283</v>
      </c>
      <c r="G2860" s="17" t="s">
        <v>467</v>
      </c>
      <c r="H2860" s="16">
        <v>13</v>
      </c>
      <c r="I2860" s="17" t="s">
        <v>3237</v>
      </c>
      <c r="J2860" t="str">
        <f t="shared" si="89"/>
        <v>C18.3, E46, C18.7, K76.89, J44.9, N28.1, D50.9, D72.829, K57.90, I73.9, D63.8, R94.39, I25.10</v>
      </c>
      <c r="K2860" s="33" t="str">
        <f t="shared" si="90"/>
        <v/>
      </c>
    </row>
    <row r="2861" spans="1:11" x14ac:dyDescent="0.25">
      <c r="A2861" s="17" t="s">
        <v>841</v>
      </c>
      <c r="B2861" s="17" t="s">
        <v>842</v>
      </c>
      <c r="C2861" s="18">
        <v>42323</v>
      </c>
      <c r="D2861" s="18">
        <v>42327</v>
      </c>
      <c r="E2861" s="21">
        <v>4</v>
      </c>
      <c r="F2861" s="17" t="s">
        <v>3402</v>
      </c>
      <c r="G2861" s="17" t="s">
        <v>3403</v>
      </c>
      <c r="H2861" s="16">
        <v>14</v>
      </c>
      <c r="I2861" s="17" t="s">
        <v>3237</v>
      </c>
      <c r="J2861" t="str">
        <f t="shared" si="89"/>
        <v>C18.3, E46, C18.7, K76.89, J44.9, N28.1, D50.9, D72.829, K57.90, I73.9, D63.8, R94.39, I25.10, F17.210</v>
      </c>
      <c r="K2861" s="33" t="str">
        <f t="shared" si="90"/>
        <v/>
      </c>
    </row>
    <row r="2862" spans="1:11" x14ac:dyDescent="0.25">
      <c r="A2862" s="17" t="s">
        <v>841</v>
      </c>
      <c r="B2862" s="17" t="s">
        <v>842</v>
      </c>
      <c r="C2862" s="18">
        <v>42323</v>
      </c>
      <c r="D2862" s="18">
        <v>42327</v>
      </c>
      <c r="E2862" s="21">
        <v>4</v>
      </c>
      <c r="F2862" s="17" t="s">
        <v>3647</v>
      </c>
      <c r="G2862" s="17" t="s">
        <v>3648</v>
      </c>
      <c r="H2862" s="16">
        <v>15</v>
      </c>
      <c r="I2862" s="17" t="s">
        <v>13</v>
      </c>
      <c r="J2862" t="str">
        <f t="shared" si="89"/>
        <v>C18.3, E46, C18.7, K76.89, J44.9, N28.1, D50.9, D72.829, K57.90, I73.9, D63.8, R94.39, I25.10, F17.210, Z82.49</v>
      </c>
      <c r="K2862" s="33" t="str">
        <f t="shared" si="90"/>
        <v>Last</v>
      </c>
    </row>
    <row r="2863" spans="1:11" x14ac:dyDescent="0.25">
      <c r="A2863" s="17" t="s">
        <v>841</v>
      </c>
      <c r="B2863" s="17" t="s">
        <v>847</v>
      </c>
      <c r="C2863" s="18">
        <v>42449</v>
      </c>
      <c r="D2863" s="18">
        <v>42451</v>
      </c>
      <c r="E2863" s="21">
        <v>2</v>
      </c>
      <c r="F2863" s="17" t="s">
        <v>458</v>
      </c>
      <c r="G2863" s="17" t="s">
        <v>459</v>
      </c>
      <c r="H2863" s="16">
        <v>1</v>
      </c>
      <c r="I2863" s="17" t="s">
        <v>3237</v>
      </c>
      <c r="J2863" t="str">
        <f t="shared" si="89"/>
        <v>K91.840</v>
      </c>
      <c r="K2863" s="33" t="str">
        <f t="shared" si="90"/>
        <v/>
      </c>
    </row>
    <row r="2864" spans="1:11" x14ac:dyDescent="0.25">
      <c r="A2864" s="17" t="s">
        <v>841</v>
      </c>
      <c r="B2864" s="17" t="s">
        <v>847</v>
      </c>
      <c r="C2864" s="18">
        <v>42449</v>
      </c>
      <c r="D2864" s="18">
        <v>42451</v>
      </c>
      <c r="E2864" s="21">
        <v>2</v>
      </c>
      <c r="F2864" s="17" t="s">
        <v>38</v>
      </c>
      <c r="G2864" s="17" t="s">
        <v>39</v>
      </c>
      <c r="H2864" s="16">
        <v>2</v>
      </c>
      <c r="I2864" s="17" t="s">
        <v>3237</v>
      </c>
      <c r="J2864" t="str">
        <f t="shared" si="89"/>
        <v>K91.840, N17.9</v>
      </c>
      <c r="K2864" s="33" t="str">
        <f t="shared" si="90"/>
        <v/>
      </c>
    </row>
    <row r="2865" spans="1:11" x14ac:dyDescent="0.25">
      <c r="A2865" s="17" t="s">
        <v>841</v>
      </c>
      <c r="B2865" s="17" t="s">
        <v>847</v>
      </c>
      <c r="C2865" s="18">
        <v>42449</v>
      </c>
      <c r="D2865" s="18">
        <v>42451</v>
      </c>
      <c r="E2865" s="21">
        <v>2</v>
      </c>
      <c r="F2865" s="17" t="s">
        <v>1032</v>
      </c>
      <c r="G2865" s="17" t="s">
        <v>1033</v>
      </c>
      <c r="H2865" s="16">
        <v>3</v>
      </c>
      <c r="I2865" s="17" t="s">
        <v>3237</v>
      </c>
      <c r="J2865" t="str">
        <f t="shared" si="89"/>
        <v>K91.840, N17.9, E87.2</v>
      </c>
      <c r="K2865" s="33" t="str">
        <f t="shared" si="90"/>
        <v/>
      </c>
    </row>
    <row r="2866" spans="1:11" x14ac:dyDescent="0.25">
      <c r="A2866" s="17" t="s">
        <v>841</v>
      </c>
      <c r="B2866" s="17" t="s">
        <v>847</v>
      </c>
      <c r="C2866" s="18">
        <v>42449</v>
      </c>
      <c r="D2866" s="18">
        <v>42451</v>
      </c>
      <c r="E2866" s="21">
        <v>2</v>
      </c>
      <c r="F2866" s="17" t="s">
        <v>1842</v>
      </c>
      <c r="G2866" s="17" t="s">
        <v>1843</v>
      </c>
      <c r="H2866" s="16">
        <v>4</v>
      </c>
      <c r="I2866" s="17" t="s">
        <v>3237</v>
      </c>
      <c r="J2866" t="str">
        <f t="shared" si="89"/>
        <v>K91.840, N17.9, E87.2, J44.9</v>
      </c>
      <c r="K2866" s="33" t="str">
        <f t="shared" si="90"/>
        <v/>
      </c>
    </row>
    <row r="2867" spans="1:11" x14ac:dyDescent="0.25">
      <c r="A2867" s="17" t="s">
        <v>841</v>
      </c>
      <c r="B2867" s="17" t="s">
        <v>847</v>
      </c>
      <c r="C2867" s="18">
        <v>42449</v>
      </c>
      <c r="D2867" s="18">
        <v>42451</v>
      </c>
      <c r="E2867" s="21">
        <v>2</v>
      </c>
      <c r="F2867" s="17" t="s">
        <v>159</v>
      </c>
      <c r="G2867" s="17" t="s">
        <v>160</v>
      </c>
      <c r="H2867" s="16">
        <v>5</v>
      </c>
      <c r="I2867" s="17" t="s">
        <v>3237</v>
      </c>
      <c r="J2867" t="str">
        <f t="shared" si="89"/>
        <v>K91.840, N17.9, E87.2, J44.9, K92.1</v>
      </c>
      <c r="K2867" s="33" t="str">
        <f t="shared" si="90"/>
        <v/>
      </c>
    </row>
    <row r="2868" spans="1:11" x14ac:dyDescent="0.25">
      <c r="A2868" s="17" t="s">
        <v>841</v>
      </c>
      <c r="B2868" s="17" t="s">
        <v>847</v>
      </c>
      <c r="C2868" s="18">
        <v>42449</v>
      </c>
      <c r="D2868" s="18">
        <v>42451</v>
      </c>
      <c r="E2868" s="21">
        <v>2</v>
      </c>
      <c r="F2868" s="17" t="s">
        <v>1919</v>
      </c>
      <c r="G2868" s="17" t="s">
        <v>1920</v>
      </c>
      <c r="H2868" s="16">
        <v>6</v>
      </c>
      <c r="I2868" s="17" t="s">
        <v>3237</v>
      </c>
      <c r="J2868" t="str">
        <f t="shared" si="89"/>
        <v>K91.840, N17.9, E87.2, J44.9, K92.1, D50.0</v>
      </c>
      <c r="K2868" s="33" t="str">
        <f t="shared" si="90"/>
        <v/>
      </c>
    </row>
    <row r="2869" spans="1:11" x14ac:dyDescent="0.25">
      <c r="A2869" s="17" t="s">
        <v>841</v>
      </c>
      <c r="B2869" s="17" t="s">
        <v>847</v>
      </c>
      <c r="C2869" s="18">
        <v>42449</v>
      </c>
      <c r="D2869" s="18">
        <v>42451</v>
      </c>
      <c r="E2869" s="21">
        <v>2</v>
      </c>
      <c r="F2869" s="17" t="s">
        <v>594</v>
      </c>
      <c r="G2869" s="17" t="s">
        <v>595</v>
      </c>
      <c r="H2869" s="16">
        <v>7</v>
      </c>
      <c r="I2869" s="17" t="s">
        <v>3237</v>
      </c>
      <c r="J2869" t="str">
        <f t="shared" si="89"/>
        <v>K91.840, N17.9, E87.2, J44.9, K92.1, D50.0, I10</v>
      </c>
      <c r="K2869" s="33" t="str">
        <f t="shared" si="90"/>
        <v/>
      </c>
    </row>
    <row r="2870" spans="1:11" x14ac:dyDescent="0.25">
      <c r="A2870" s="17" t="s">
        <v>841</v>
      </c>
      <c r="B2870" s="17" t="s">
        <v>847</v>
      </c>
      <c r="C2870" s="18">
        <v>42449</v>
      </c>
      <c r="D2870" s="18">
        <v>42451</v>
      </c>
      <c r="E2870" s="21">
        <v>2</v>
      </c>
      <c r="F2870" s="17" t="s">
        <v>3238</v>
      </c>
      <c r="G2870" s="17" t="s">
        <v>3239</v>
      </c>
      <c r="H2870" s="16">
        <v>8</v>
      </c>
      <c r="I2870" s="17" t="s">
        <v>3237</v>
      </c>
      <c r="J2870" t="str">
        <f t="shared" si="89"/>
        <v>K91.840, N17.9, E87.2, J44.9, K92.1, D50.0, I10, E78.5</v>
      </c>
      <c r="K2870" s="33" t="str">
        <f t="shared" si="90"/>
        <v/>
      </c>
    </row>
    <row r="2871" spans="1:11" x14ac:dyDescent="0.25">
      <c r="A2871" s="17" t="s">
        <v>841</v>
      </c>
      <c r="B2871" s="17" t="s">
        <v>847</v>
      </c>
      <c r="C2871" s="18">
        <v>42449</v>
      </c>
      <c r="D2871" s="18">
        <v>42451</v>
      </c>
      <c r="E2871" s="21">
        <v>2</v>
      </c>
      <c r="F2871" s="17" t="s">
        <v>3420</v>
      </c>
      <c r="G2871" s="17" t="s">
        <v>3421</v>
      </c>
      <c r="H2871" s="16">
        <v>9</v>
      </c>
      <c r="I2871" s="17" t="s">
        <v>3237</v>
      </c>
      <c r="J2871" t="str">
        <f t="shared" si="89"/>
        <v>K91.840, N17.9, E87.2, J44.9, K92.1, D50.0, I10, E78.5, I73.9</v>
      </c>
      <c r="K2871" s="33" t="str">
        <f t="shared" si="90"/>
        <v/>
      </c>
    </row>
    <row r="2872" spans="1:11" x14ac:dyDescent="0.25">
      <c r="A2872" s="17" t="s">
        <v>841</v>
      </c>
      <c r="B2872" s="17" t="s">
        <v>847</v>
      </c>
      <c r="C2872" s="18">
        <v>42449</v>
      </c>
      <c r="D2872" s="18">
        <v>42451</v>
      </c>
      <c r="E2872" s="21">
        <v>2</v>
      </c>
      <c r="F2872" s="17" t="s">
        <v>3826</v>
      </c>
      <c r="G2872" s="17" t="s">
        <v>3827</v>
      </c>
      <c r="H2872" s="16">
        <v>10</v>
      </c>
      <c r="I2872" s="17" t="s">
        <v>3237</v>
      </c>
      <c r="J2872" t="str">
        <f t="shared" si="89"/>
        <v>K91.840, N17.9, E87.2, J44.9, K92.1, D50.0, I10, E78.5, I73.9, K21.0</v>
      </c>
      <c r="K2872" s="33" t="str">
        <f t="shared" si="90"/>
        <v/>
      </c>
    </row>
    <row r="2873" spans="1:11" x14ac:dyDescent="0.25">
      <c r="A2873" s="17" t="s">
        <v>841</v>
      </c>
      <c r="B2873" s="17" t="s">
        <v>847</v>
      </c>
      <c r="C2873" s="18">
        <v>42449</v>
      </c>
      <c r="D2873" s="18">
        <v>42451</v>
      </c>
      <c r="E2873" s="21">
        <v>2</v>
      </c>
      <c r="F2873" s="17" t="s">
        <v>3954</v>
      </c>
      <c r="G2873" s="17" t="s">
        <v>3955</v>
      </c>
      <c r="H2873" s="16">
        <v>11</v>
      </c>
      <c r="I2873" s="17" t="s">
        <v>3237</v>
      </c>
      <c r="J2873" t="str">
        <f t="shared" si="89"/>
        <v>K91.840, N17.9, E87.2, J44.9, K92.1, D50.0, I10, E78.5, I73.9, K21.0, K31.9</v>
      </c>
      <c r="K2873" s="33" t="str">
        <f t="shared" si="90"/>
        <v/>
      </c>
    </row>
    <row r="2874" spans="1:11" x14ac:dyDescent="0.25">
      <c r="A2874" s="17" t="s">
        <v>841</v>
      </c>
      <c r="B2874" s="17" t="s">
        <v>847</v>
      </c>
      <c r="C2874" s="18">
        <v>42449</v>
      </c>
      <c r="D2874" s="18">
        <v>42451</v>
      </c>
      <c r="E2874" s="21">
        <v>2</v>
      </c>
      <c r="F2874" s="17" t="s">
        <v>3454</v>
      </c>
      <c r="G2874" s="17" t="s">
        <v>3455</v>
      </c>
      <c r="H2874" s="16">
        <v>12</v>
      </c>
      <c r="I2874" s="17" t="s">
        <v>13</v>
      </c>
      <c r="J2874" t="str">
        <f t="shared" si="89"/>
        <v>K91.840, N17.9, E87.2, J44.9, K92.1, D50.0, I10, E78.5, I73.9, K21.0, K31.9, Z85.048</v>
      </c>
      <c r="K2874" s="33" t="str">
        <f t="shared" si="90"/>
        <v>Last</v>
      </c>
    </row>
    <row r="2875" spans="1:11" x14ac:dyDescent="0.25">
      <c r="A2875" s="17" t="s">
        <v>850</v>
      </c>
      <c r="B2875" s="17" t="s">
        <v>851</v>
      </c>
      <c r="C2875" s="18">
        <v>42286</v>
      </c>
      <c r="D2875" s="18">
        <v>42290</v>
      </c>
      <c r="E2875" s="21">
        <v>4</v>
      </c>
      <c r="F2875" s="17" t="s">
        <v>839</v>
      </c>
      <c r="G2875" s="17" t="s">
        <v>840</v>
      </c>
      <c r="H2875" s="16">
        <v>1</v>
      </c>
      <c r="I2875" s="17" t="s">
        <v>3237</v>
      </c>
      <c r="J2875" t="str">
        <f t="shared" si="89"/>
        <v>I12.0</v>
      </c>
      <c r="K2875" s="33" t="str">
        <f t="shared" si="90"/>
        <v/>
      </c>
    </row>
    <row r="2876" spans="1:11" x14ac:dyDescent="0.25">
      <c r="A2876" s="17" t="s">
        <v>850</v>
      </c>
      <c r="B2876" s="17" t="s">
        <v>851</v>
      </c>
      <c r="C2876" s="18">
        <v>42286</v>
      </c>
      <c r="D2876" s="18">
        <v>42290</v>
      </c>
      <c r="E2876" s="21">
        <v>4</v>
      </c>
      <c r="F2876" s="17" t="s">
        <v>1630</v>
      </c>
      <c r="G2876" s="17" t="s">
        <v>1631</v>
      </c>
      <c r="H2876" s="16">
        <v>2</v>
      </c>
      <c r="I2876" s="17" t="s">
        <v>3237</v>
      </c>
      <c r="J2876" t="str">
        <f t="shared" si="89"/>
        <v>I12.0, N18.6</v>
      </c>
      <c r="K2876" s="33" t="str">
        <f t="shared" si="90"/>
        <v/>
      </c>
    </row>
    <row r="2877" spans="1:11" x14ac:dyDescent="0.25">
      <c r="A2877" s="17" t="s">
        <v>850</v>
      </c>
      <c r="B2877" s="17" t="s">
        <v>851</v>
      </c>
      <c r="C2877" s="18">
        <v>42286</v>
      </c>
      <c r="D2877" s="18">
        <v>42290</v>
      </c>
      <c r="E2877" s="21">
        <v>4</v>
      </c>
      <c r="F2877" s="17" t="s">
        <v>38</v>
      </c>
      <c r="G2877" s="17" t="s">
        <v>39</v>
      </c>
      <c r="H2877" s="16">
        <v>3</v>
      </c>
      <c r="I2877" s="17" t="s">
        <v>3237</v>
      </c>
      <c r="J2877" t="str">
        <f t="shared" si="89"/>
        <v>I12.0, N18.6, N17.9</v>
      </c>
      <c r="K2877" s="33" t="str">
        <f t="shared" si="90"/>
        <v/>
      </c>
    </row>
    <row r="2878" spans="1:11" x14ac:dyDescent="0.25">
      <c r="A2878" s="17" t="s">
        <v>850</v>
      </c>
      <c r="B2878" s="17" t="s">
        <v>851</v>
      </c>
      <c r="C2878" s="18">
        <v>42286</v>
      </c>
      <c r="D2878" s="18">
        <v>42290</v>
      </c>
      <c r="E2878" s="21">
        <v>4</v>
      </c>
      <c r="F2878" s="17" t="s">
        <v>1638</v>
      </c>
      <c r="G2878" s="17" t="s">
        <v>1639</v>
      </c>
      <c r="H2878" s="16">
        <v>4</v>
      </c>
      <c r="I2878" s="17" t="s">
        <v>3237</v>
      </c>
      <c r="J2878" t="str">
        <f t="shared" si="89"/>
        <v>I12.0, N18.6, N17.9, N39.0</v>
      </c>
      <c r="K2878" s="33" t="str">
        <f t="shared" si="90"/>
        <v/>
      </c>
    </row>
    <row r="2879" spans="1:11" x14ac:dyDescent="0.25">
      <c r="A2879" s="17" t="s">
        <v>850</v>
      </c>
      <c r="B2879" s="17" t="s">
        <v>851</v>
      </c>
      <c r="C2879" s="18">
        <v>42286</v>
      </c>
      <c r="D2879" s="18">
        <v>42290</v>
      </c>
      <c r="E2879" s="21">
        <v>4</v>
      </c>
      <c r="F2879" s="17" t="s">
        <v>3712</v>
      </c>
      <c r="G2879" s="17" t="s">
        <v>3713</v>
      </c>
      <c r="H2879" s="16">
        <v>5</v>
      </c>
      <c r="I2879" s="17" t="s">
        <v>3237</v>
      </c>
      <c r="J2879" t="str">
        <f t="shared" si="89"/>
        <v>I12.0, N18.6, N17.9, N39.0, B96.5</v>
      </c>
      <c r="K2879" s="33" t="str">
        <f t="shared" si="90"/>
        <v/>
      </c>
    </row>
    <row r="2880" spans="1:11" x14ac:dyDescent="0.25">
      <c r="A2880" s="17" t="s">
        <v>850</v>
      </c>
      <c r="B2880" s="17" t="s">
        <v>851</v>
      </c>
      <c r="C2880" s="18">
        <v>42286</v>
      </c>
      <c r="D2880" s="18">
        <v>42290</v>
      </c>
      <c r="E2880" s="21">
        <v>4</v>
      </c>
      <c r="F2880" s="17" t="s">
        <v>3238</v>
      </c>
      <c r="G2880" s="17" t="s">
        <v>3239</v>
      </c>
      <c r="H2880" s="16">
        <v>6</v>
      </c>
      <c r="I2880" s="17" t="s">
        <v>3237</v>
      </c>
      <c r="J2880" t="str">
        <f t="shared" si="89"/>
        <v>I12.0, N18.6, N17.9, N39.0, B96.5, E78.5</v>
      </c>
      <c r="K2880" s="33" t="str">
        <f t="shared" si="90"/>
        <v/>
      </c>
    </row>
    <row r="2881" spans="1:11" x14ac:dyDescent="0.25">
      <c r="A2881" s="17" t="s">
        <v>850</v>
      </c>
      <c r="B2881" s="17" t="s">
        <v>851</v>
      </c>
      <c r="C2881" s="18">
        <v>42286</v>
      </c>
      <c r="D2881" s="18">
        <v>42290</v>
      </c>
      <c r="E2881" s="21">
        <v>4</v>
      </c>
      <c r="F2881" s="17" t="s">
        <v>3567</v>
      </c>
      <c r="G2881" s="17" t="s">
        <v>3568</v>
      </c>
      <c r="H2881" s="16">
        <v>7</v>
      </c>
      <c r="I2881" s="17" t="s">
        <v>3237</v>
      </c>
      <c r="J2881" t="str">
        <f t="shared" si="89"/>
        <v>I12.0, N18.6, N17.9, N39.0, B96.5, E78.5, M10.9</v>
      </c>
      <c r="K2881" s="33" t="str">
        <f t="shared" si="90"/>
        <v/>
      </c>
    </row>
    <row r="2882" spans="1:11" x14ac:dyDescent="0.25">
      <c r="A2882" s="17" t="s">
        <v>850</v>
      </c>
      <c r="B2882" s="17" t="s">
        <v>851</v>
      </c>
      <c r="C2882" s="18">
        <v>42286</v>
      </c>
      <c r="D2882" s="18">
        <v>42290</v>
      </c>
      <c r="E2882" s="21">
        <v>4</v>
      </c>
      <c r="F2882" s="17" t="s">
        <v>3571</v>
      </c>
      <c r="G2882" s="17" t="s">
        <v>3572</v>
      </c>
      <c r="H2882" s="16">
        <v>8</v>
      </c>
      <c r="I2882" s="17" t="s">
        <v>3331</v>
      </c>
      <c r="J2882" t="str">
        <f t="shared" si="89"/>
        <v>I12.0, N18.6, N17.9, N39.0, B96.5, E78.5, M10.9, E83.39</v>
      </c>
      <c r="K2882" s="33" t="str">
        <f t="shared" si="90"/>
        <v/>
      </c>
    </row>
    <row r="2883" spans="1:11" x14ac:dyDescent="0.25">
      <c r="A2883" s="17" t="s">
        <v>850</v>
      </c>
      <c r="B2883" s="17" t="s">
        <v>851</v>
      </c>
      <c r="C2883" s="18">
        <v>42286</v>
      </c>
      <c r="D2883" s="18">
        <v>42290</v>
      </c>
      <c r="E2883" s="21">
        <v>4</v>
      </c>
      <c r="F2883" s="17" t="s">
        <v>3763</v>
      </c>
      <c r="G2883" s="17" t="s">
        <v>3764</v>
      </c>
      <c r="H2883" s="16">
        <v>9</v>
      </c>
      <c r="I2883" s="17" t="s">
        <v>13</v>
      </c>
      <c r="J2883" t="str">
        <f t="shared" si="89"/>
        <v>I12.0, N18.6, N17.9, N39.0, B96.5, E78.5, M10.9, E83.39, Z85.528</v>
      </c>
      <c r="K2883" s="33" t="str">
        <f t="shared" si="90"/>
        <v/>
      </c>
    </row>
    <row r="2884" spans="1:11" x14ac:dyDescent="0.25">
      <c r="A2884" s="17" t="s">
        <v>850</v>
      </c>
      <c r="B2884" s="17" t="s">
        <v>851</v>
      </c>
      <c r="C2884" s="18">
        <v>42286</v>
      </c>
      <c r="D2884" s="18">
        <v>42290</v>
      </c>
      <c r="E2884" s="21">
        <v>4</v>
      </c>
      <c r="F2884" s="17" t="s">
        <v>3508</v>
      </c>
      <c r="G2884" s="17" t="s">
        <v>3509</v>
      </c>
      <c r="H2884" s="16">
        <v>10</v>
      </c>
      <c r="I2884" s="17" t="s">
        <v>13</v>
      </c>
      <c r="J2884" t="str">
        <f t="shared" si="89"/>
        <v>I12.0, N18.6, N17.9, N39.0, B96.5, E78.5, M10.9, E83.39, Z85.528, Z88.5</v>
      </c>
      <c r="K2884" s="33" t="str">
        <f t="shared" si="90"/>
        <v/>
      </c>
    </row>
    <row r="2885" spans="1:11" x14ac:dyDescent="0.25">
      <c r="A2885" s="17" t="s">
        <v>850</v>
      </c>
      <c r="B2885" s="17" t="s">
        <v>851</v>
      </c>
      <c r="C2885" s="18">
        <v>42286</v>
      </c>
      <c r="D2885" s="18">
        <v>42290</v>
      </c>
      <c r="E2885" s="21">
        <v>4</v>
      </c>
      <c r="F2885" s="17" t="s">
        <v>3510</v>
      </c>
      <c r="G2885" s="17" t="s">
        <v>3511</v>
      </c>
      <c r="H2885" s="16">
        <v>11</v>
      </c>
      <c r="I2885" s="17" t="s">
        <v>3237</v>
      </c>
      <c r="J2885" t="str">
        <f t="shared" si="89"/>
        <v>I12.0, N18.6, N17.9, N39.0, B96.5, E78.5, M10.9, E83.39, Z85.528, Z88.5, Z90.5</v>
      </c>
      <c r="K2885" s="33" t="str">
        <f t="shared" si="90"/>
        <v/>
      </c>
    </row>
    <row r="2886" spans="1:11" x14ac:dyDescent="0.25">
      <c r="A2886" s="17" t="s">
        <v>850</v>
      </c>
      <c r="B2886" s="17" t="s">
        <v>851</v>
      </c>
      <c r="C2886" s="18">
        <v>42286</v>
      </c>
      <c r="D2886" s="18">
        <v>42290</v>
      </c>
      <c r="E2886" s="21">
        <v>4</v>
      </c>
      <c r="F2886" s="17" t="s">
        <v>4098</v>
      </c>
      <c r="G2886" s="17" t="s">
        <v>4099</v>
      </c>
      <c r="H2886" s="16">
        <v>12</v>
      </c>
      <c r="I2886" s="17" t="s">
        <v>13</v>
      </c>
      <c r="J2886" t="str">
        <f t="shared" ref="J2886:J2949" si="91">IF(B2886=B2885,J2885&amp;", "&amp;F2886,F2886)</f>
        <v>I12.0, N18.6, N17.9, N39.0, B96.5, E78.5, M10.9, E83.39, Z85.528, Z88.5, Z90.5, Z95.0</v>
      </c>
      <c r="K2886" s="33" t="str">
        <f t="shared" si="90"/>
        <v/>
      </c>
    </row>
    <row r="2887" spans="1:11" x14ac:dyDescent="0.25">
      <c r="A2887" s="17" t="s">
        <v>850</v>
      </c>
      <c r="B2887" s="17" t="s">
        <v>851</v>
      </c>
      <c r="C2887" s="18">
        <v>42286</v>
      </c>
      <c r="D2887" s="18">
        <v>42290</v>
      </c>
      <c r="E2887" s="21">
        <v>4</v>
      </c>
      <c r="F2887" s="17" t="s">
        <v>4432</v>
      </c>
      <c r="G2887" s="17" t="s">
        <v>4433</v>
      </c>
      <c r="H2887" s="16">
        <v>13</v>
      </c>
      <c r="I2887" s="17" t="s">
        <v>13</v>
      </c>
      <c r="J2887" t="str">
        <f t="shared" si="91"/>
        <v>I12.0, N18.6, N17.9, N39.0, B96.5, E78.5, M10.9, E83.39, Z85.528, Z88.5, Z90.5, Z95.0, Z85.72</v>
      </c>
      <c r="K2887" s="33" t="str">
        <f t="shared" si="90"/>
        <v>Last</v>
      </c>
    </row>
    <row r="2888" spans="1:11" x14ac:dyDescent="0.25">
      <c r="A2888" s="17" t="s">
        <v>852</v>
      </c>
      <c r="B2888" s="17" t="s">
        <v>853</v>
      </c>
      <c r="C2888" s="18">
        <v>42384</v>
      </c>
      <c r="D2888" s="18">
        <v>42388</v>
      </c>
      <c r="E2888" s="21">
        <v>4</v>
      </c>
      <c r="F2888" s="17" t="s">
        <v>854</v>
      </c>
      <c r="G2888" s="17" t="s">
        <v>855</v>
      </c>
      <c r="H2888" s="16">
        <v>1</v>
      </c>
      <c r="I2888" s="17" t="s">
        <v>3237</v>
      </c>
      <c r="J2888" t="str">
        <f t="shared" si="91"/>
        <v>E11.22</v>
      </c>
      <c r="K2888" s="33" t="str">
        <f t="shared" si="90"/>
        <v/>
      </c>
    </row>
    <row r="2889" spans="1:11" x14ac:dyDescent="0.25">
      <c r="A2889" s="17" t="s">
        <v>852</v>
      </c>
      <c r="B2889" s="17" t="s">
        <v>853</v>
      </c>
      <c r="C2889" s="18">
        <v>42384</v>
      </c>
      <c r="D2889" s="18">
        <v>42388</v>
      </c>
      <c r="E2889" s="21">
        <v>4</v>
      </c>
      <c r="F2889" s="17" t="s">
        <v>295</v>
      </c>
      <c r="G2889" s="17" t="s">
        <v>296</v>
      </c>
      <c r="H2889" s="16">
        <v>2</v>
      </c>
      <c r="I2889" s="17" t="s">
        <v>3237</v>
      </c>
      <c r="J2889" t="str">
        <f t="shared" si="91"/>
        <v>E11.22, I50.23</v>
      </c>
      <c r="K2889" s="33" t="str">
        <f t="shared" si="90"/>
        <v/>
      </c>
    </row>
    <row r="2890" spans="1:11" x14ac:dyDescent="0.25">
      <c r="A2890" s="17" t="s">
        <v>852</v>
      </c>
      <c r="B2890" s="17" t="s">
        <v>853</v>
      </c>
      <c r="C2890" s="18">
        <v>42384</v>
      </c>
      <c r="D2890" s="18">
        <v>42388</v>
      </c>
      <c r="E2890" s="21">
        <v>4</v>
      </c>
      <c r="F2890" s="17" t="s">
        <v>592</v>
      </c>
      <c r="G2890" s="17" t="s">
        <v>593</v>
      </c>
      <c r="H2890" s="16">
        <v>3</v>
      </c>
      <c r="I2890" s="17" t="s">
        <v>3237</v>
      </c>
      <c r="J2890" t="str">
        <f t="shared" si="91"/>
        <v>E11.22, I50.23, G93.41</v>
      </c>
      <c r="K2890" s="33" t="str">
        <f t="shared" si="90"/>
        <v/>
      </c>
    </row>
    <row r="2891" spans="1:11" x14ac:dyDescent="0.25">
      <c r="A2891" s="17" t="s">
        <v>852</v>
      </c>
      <c r="B2891" s="17" t="s">
        <v>853</v>
      </c>
      <c r="C2891" s="18">
        <v>42384</v>
      </c>
      <c r="D2891" s="18">
        <v>42388</v>
      </c>
      <c r="E2891" s="21">
        <v>4</v>
      </c>
      <c r="F2891" s="17" t="s">
        <v>1879</v>
      </c>
      <c r="G2891" s="17" t="s">
        <v>1880</v>
      </c>
      <c r="H2891" s="16">
        <v>4</v>
      </c>
      <c r="I2891" s="17" t="s">
        <v>3237</v>
      </c>
      <c r="J2891" t="str">
        <f t="shared" si="91"/>
        <v>E11.22, I50.23, G93.41, I47.2</v>
      </c>
      <c r="K2891" s="33" t="str">
        <f t="shared" si="90"/>
        <v/>
      </c>
    </row>
    <row r="2892" spans="1:11" x14ac:dyDescent="0.25">
      <c r="A2892" s="17" t="s">
        <v>852</v>
      </c>
      <c r="B2892" s="17" t="s">
        <v>853</v>
      </c>
      <c r="C2892" s="18">
        <v>42384</v>
      </c>
      <c r="D2892" s="18">
        <v>42388</v>
      </c>
      <c r="E2892" s="21">
        <v>4</v>
      </c>
      <c r="F2892" s="17" t="s">
        <v>4436</v>
      </c>
      <c r="G2892" s="17" t="s">
        <v>4437</v>
      </c>
      <c r="H2892" s="16">
        <v>5</v>
      </c>
      <c r="I2892" s="17" t="s">
        <v>3237</v>
      </c>
      <c r="J2892" t="str">
        <f t="shared" si="91"/>
        <v>E11.22, I50.23, G93.41, I47.2, E72.4</v>
      </c>
      <c r="K2892" s="33" t="str">
        <f t="shared" si="90"/>
        <v/>
      </c>
    </row>
    <row r="2893" spans="1:11" x14ac:dyDescent="0.25">
      <c r="A2893" s="17" t="s">
        <v>852</v>
      </c>
      <c r="B2893" s="17" t="s">
        <v>853</v>
      </c>
      <c r="C2893" s="18">
        <v>42384</v>
      </c>
      <c r="D2893" s="18">
        <v>42388</v>
      </c>
      <c r="E2893" s="21">
        <v>4</v>
      </c>
      <c r="F2893" s="17" t="s">
        <v>1630</v>
      </c>
      <c r="G2893" s="17" t="s">
        <v>1631</v>
      </c>
      <c r="H2893" s="16">
        <v>6</v>
      </c>
      <c r="I2893" s="17" t="s">
        <v>3237</v>
      </c>
      <c r="J2893" t="str">
        <f t="shared" si="91"/>
        <v>E11.22, I50.23, G93.41, I47.2, E72.4, N18.6</v>
      </c>
      <c r="K2893" s="33" t="str">
        <f t="shared" si="90"/>
        <v/>
      </c>
    </row>
    <row r="2894" spans="1:11" x14ac:dyDescent="0.25">
      <c r="A2894" s="17" t="s">
        <v>852</v>
      </c>
      <c r="B2894" s="17" t="s">
        <v>853</v>
      </c>
      <c r="C2894" s="18">
        <v>42384</v>
      </c>
      <c r="D2894" s="18">
        <v>42388</v>
      </c>
      <c r="E2894" s="21">
        <v>4</v>
      </c>
      <c r="F2894" s="17" t="s">
        <v>4442</v>
      </c>
      <c r="G2894" s="17" t="s">
        <v>4443</v>
      </c>
      <c r="H2894" s="16">
        <v>7</v>
      </c>
      <c r="I2894" s="17" t="s">
        <v>3237</v>
      </c>
      <c r="J2894" t="str">
        <f t="shared" si="91"/>
        <v>E11.22, I50.23, G93.41, I47.2, E72.4, N18.6, K76.1</v>
      </c>
      <c r="K2894" s="33" t="str">
        <f t="shared" si="90"/>
        <v/>
      </c>
    </row>
    <row r="2895" spans="1:11" x14ac:dyDescent="0.25">
      <c r="A2895" s="17" t="s">
        <v>852</v>
      </c>
      <c r="B2895" s="17" t="s">
        <v>853</v>
      </c>
      <c r="C2895" s="18">
        <v>42384</v>
      </c>
      <c r="D2895" s="18">
        <v>42388</v>
      </c>
      <c r="E2895" s="21">
        <v>4</v>
      </c>
      <c r="F2895" s="17" t="s">
        <v>839</v>
      </c>
      <c r="G2895" s="17" t="s">
        <v>840</v>
      </c>
      <c r="H2895" s="16">
        <v>8</v>
      </c>
      <c r="I2895" s="17" t="s">
        <v>3237</v>
      </c>
      <c r="J2895" t="str">
        <f t="shared" si="91"/>
        <v>E11.22, I50.23, G93.41, I47.2, E72.4, N18.6, K76.1, I12.0</v>
      </c>
      <c r="K2895" s="33" t="str">
        <f t="shared" si="90"/>
        <v/>
      </c>
    </row>
    <row r="2896" spans="1:11" x14ac:dyDescent="0.25">
      <c r="A2896" s="17" t="s">
        <v>852</v>
      </c>
      <c r="B2896" s="17" t="s">
        <v>853</v>
      </c>
      <c r="C2896" s="18">
        <v>42384</v>
      </c>
      <c r="D2896" s="18">
        <v>42388</v>
      </c>
      <c r="E2896" s="21">
        <v>4</v>
      </c>
      <c r="F2896" s="17" t="s">
        <v>4440</v>
      </c>
      <c r="G2896" s="17" t="s">
        <v>4441</v>
      </c>
      <c r="H2896" s="16">
        <v>9</v>
      </c>
      <c r="I2896" s="17" t="s">
        <v>3237</v>
      </c>
      <c r="J2896" t="str">
        <f t="shared" si="91"/>
        <v>E11.22, I50.23, G93.41, I47.2, E72.4, N18.6, K76.1, I12.0, I24.0</v>
      </c>
      <c r="K2896" s="33" t="str">
        <f t="shared" si="90"/>
        <v/>
      </c>
    </row>
    <row r="2897" spans="1:11" x14ac:dyDescent="0.25">
      <c r="A2897" s="17" t="s">
        <v>852</v>
      </c>
      <c r="B2897" s="17" t="s">
        <v>853</v>
      </c>
      <c r="C2897" s="18">
        <v>42384</v>
      </c>
      <c r="D2897" s="18">
        <v>42388</v>
      </c>
      <c r="E2897" s="21">
        <v>4</v>
      </c>
      <c r="F2897" s="17" t="s">
        <v>196</v>
      </c>
      <c r="G2897" s="17" t="s">
        <v>197</v>
      </c>
      <c r="H2897" s="16">
        <v>10</v>
      </c>
      <c r="I2897" s="17" t="s">
        <v>3237</v>
      </c>
      <c r="J2897" t="str">
        <f t="shared" si="91"/>
        <v>E11.22, I50.23, G93.41, I47.2, E72.4, N18.6, K76.1, I12.0, I24.0, E87.1</v>
      </c>
      <c r="K2897" s="33" t="str">
        <f t="shared" si="90"/>
        <v/>
      </c>
    </row>
    <row r="2898" spans="1:11" x14ac:dyDescent="0.25">
      <c r="A2898" s="17" t="s">
        <v>852</v>
      </c>
      <c r="B2898" s="17" t="s">
        <v>853</v>
      </c>
      <c r="C2898" s="18">
        <v>42384</v>
      </c>
      <c r="D2898" s="18">
        <v>42388</v>
      </c>
      <c r="E2898" s="21">
        <v>4</v>
      </c>
      <c r="F2898" s="17" t="s">
        <v>4434</v>
      </c>
      <c r="G2898" s="17" t="s">
        <v>4435</v>
      </c>
      <c r="H2898" s="16">
        <v>11</v>
      </c>
      <c r="I2898" s="17" t="s">
        <v>3237</v>
      </c>
      <c r="J2898" t="str">
        <f t="shared" si="91"/>
        <v>E11.22, I50.23, G93.41, I47.2, E72.4, N18.6, K76.1, I12.0, I24.0, E87.1, D68.59</v>
      </c>
      <c r="K2898" s="33" t="str">
        <f t="shared" si="90"/>
        <v/>
      </c>
    </row>
    <row r="2899" spans="1:11" x14ac:dyDescent="0.25">
      <c r="A2899" s="17" t="s">
        <v>852</v>
      </c>
      <c r="B2899" s="17" t="s">
        <v>853</v>
      </c>
      <c r="C2899" s="18">
        <v>42384</v>
      </c>
      <c r="D2899" s="18">
        <v>42388</v>
      </c>
      <c r="E2899" s="21">
        <v>4</v>
      </c>
      <c r="F2899" s="17" t="s">
        <v>3532</v>
      </c>
      <c r="G2899" s="17" t="s">
        <v>3533</v>
      </c>
      <c r="H2899" s="16">
        <v>12</v>
      </c>
      <c r="I2899" s="17" t="s">
        <v>3237</v>
      </c>
      <c r="J2899" t="str">
        <f t="shared" si="91"/>
        <v>E11.22, I50.23, G93.41, I47.2, E72.4, N18.6, K76.1, I12.0, I24.0, E87.1, D68.59, I42.9</v>
      </c>
      <c r="K2899" s="33" t="str">
        <f t="shared" si="90"/>
        <v/>
      </c>
    </row>
    <row r="2900" spans="1:11" x14ac:dyDescent="0.25">
      <c r="A2900" s="17" t="s">
        <v>852</v>
      </c>
      <c r="B2900" s="17" t="s">
        <v>853</v>
      </c>
      <c r="C2900" s="18">
        <v>42384</v>
      </c>
      <c r="D2900" s="18">
        <v>42388</v>
      </c>
      <c r="E2900" s="21">
        <v>4</v>
      </c>
      <c r="F2900" s="17" t="s">
        <v>1032</v>
      </c>
      <c r="G2900" s="17" t="s">
        <v>1033</v>
      </c>
      <c r="H2900" s="16">
        <v>13</v>
      </c>
      <c r="I2900" s="17" t="s">
        <v>3237</v>
      </c>
      <c r="J2900" t="str">
        <f t="shared" si="91"/>
        <v>E11.22, I50.23, G93.41, I47.2, E72.4, N18.6, K76.1, I12.0, I24.0, E87.1, D68.59, I42.9, E87.2</v>
      </c>
      <c r="K2900" s="33" t="str">
        <f t="shared" si="90"/>
        <v/>
      </c>
    </row>
    <row r="2901" spans="1:11" x14ac:dyDescent="0.25">
      <c r="A2901" s="17" t="s">
        <v>852</v>
      </c>
      <c r="B2901" s="17" t="s">
        <v>853</v>
      </c>
      <c r="C2901" s="18">
        <v>42384</v>
      </c>
      <c r="D2901" s="18">
        <v>42388</v>
      </c>
      <c r="E2901" s="21">
        <v>4</v>
      </c>
      <c r="F2901" s="17" t="s">
        <v>3490</v>
      </c>
      <c r="G2901" s="17" t="s">
        <v>3491</v>
      </c>
      <c r="H2901" s="16">
        <v>14</v>
      </c>
      <c r="I2901" s="17" t="s">
        <v>3237</v>
      </c>
      <c r="J2901" t="str">
        <f t="shared" si="91"/>
        <v>E11.22, I50.23, G93.41, I47.2, E72.4, N18.6, K76.1, I12.0, I24.0, E87.1, D68.59, I42.9, E87.2, Z91.19</v>
      </c>
      <c r="K2901" s="33" t="str">
        <f t="shared" si="90"/>
        <v/>
      </c>
    </row>
    <row r="2902" spans="1:11" x14ac:dyDescent="0.25">
      <c r="A2902" s="17" t="s">
        <v>852</v>
      </c>
      <c r="B2902" s="17" t="s">
        <v>853</v>
      </c>
      <c r="C2902" s="18">
        <v>42384</v>
      </c>
      <c r="D2902" s="18">
        <v>42388</v>
      </c>
      <c r="E2902" s="21">
        <v>4</v>
      </c>
      <c r="F2902" s="17" t="s">
        <v>1474</v>
      </c>
      <c r="G2902" s="17" t="s">
        <v>1475</v>
      </c>
      <c r="H2902" s="16">
        <v>15</v>
      </c>
      <c r="I2902" s="17" t="s">
        <v>3237</v>
      </c>
      <c r="J2902" t="str">
        <f t="shared" si="91"/>
        <v>E11.22, I50.23, G93.41, I47.2, E72.4, N18.6, K76.1, I12.0, I24.0, E87.1, D68.59, I42.9, E87.2, Z91.19, E11.65</v>
      </c>
      <c r="K2902" s="33" t="str">
        <f t="shared" ref="K2902:K2965" si="92">IF(B2902&lt;&gt;B2903,"Last","")</f>
        <v/>
      </c>
    </row>
    <row r="2903" spans="1:11" x14ac:dyDescent="0.25">
      <c r="A2903" s="17" t="s">
        <v>852</v>
      </c>
      <c r="B2903" s="17" t="s">
        <v>853</v>
      </c>
      <c r="C2903" s="18">
        <v>42384</v>
      </c>
      <c r="D2903" s="18">
        <v>42388</v>
      </c>
      <c r="E2903" s="21">
        <v>4</v>
      </c>
      <c r="F2903" s="17" t="s">
        <v>3320</v>
      </c>
      <c r="G2903" s="17" t="s">
        <v>3321</v>
      </c>
      <c r="H2903" s="16">
        <v>16</v>
      </c>
      <c r="I2903" s="17" t="s">
        <v>3237</v>
      </c>
      <c r="J2903" t="str">
        <f t="shared" si="91"/>
        <v>E11.22, I50.23, G93.41, I47.2, E72.4, N18.6, K76.1, I12.0, I24.0, E87.1, D68.59, I42.9, E87.2, Z91.19, E11.65, G47.33</v>
      </c>
      <c r="K2903" s="33" t="str">
        <f t="shared" si="92"/>
        <v/>
      </c>
    </row>
    <row r="2904" spans="1:11" x14ac:dyDescent="0.25">
      <c r="A2904" s="17" t="s">
        <v>852</v>
      </c>
      <c r="B2904" s="17" t="s">
        <v>853</v>
      </c>
      <c r="C2904" s="18">
        <v>42384</v>
      </c>
      <c r="D2904" s="18">
        <v>42388</v>
      </c>
      <c r="E2904" s="21">
        <v>4</v>
      </c>
      <c r="F2904" s="17" t="s">
        <v>3302</v>
      </c>
      <c r="G2904" s="17" t="s">
        <v>3303</v>
      </c>
      <c r="H2904" s="16">
        <v>17</v>
      </c>
      <c r="I2904" s="17" t="s">
        <v>3237</v>
      </c>
      <c r="J2904" t="str">
        <f t="shared" si="91"/>
        <v>E11.22, I50.23, G93.41, I47.2, E72.4, N18.6, K76.1, I12.0, I24.0, E87.1, D68.59, I42.9, E87.2, Z91.19, E11.65, G47.33, D72.829</v>
      </c>
      <c r="K2904" s="33" t="str">
        <f t="shared" si="92"/>
        <v/>
      </c>
    </row>
    <row r="2905" spans="1:11" x14ac:dyDescent="0.25">
      <c r="A2905" s="17" t="s">
        <v>852</v>
      </c>
      <c r="B2905" s="17" t="s">
        <v>853</v>
      </c>
      <c r="C2905" s="18">
        <v>42384</v>
      </c>
      <c r="D2905" s="18">
        <v>42388</v>
      </c>
      <c r="E2905" s="21">
        <v>4</v>
      </c>
      <c r="F2905" s="17" t="s">
        <v>3238</v>
      </c>
      <c r="G2905" s="17" t="s">
        <v>3239</v>
      </c>
      <c r="H2905" s="16">
        <v>18</v>
      </c>
      <c r="I2905" s="17" t="s">
        <v>3237</v>
      </c>
      <c r="J2905" t="str">
        <f t="shared" si="91"/>
        <v>E11.22, I50.23, G93.41, I47.2, E72.4, N18.6, K76.1, I12.0, I24.0, E87.1, D68.59, I42.9, E87.2, Z91.19, E11.65, G47.33, D72.829, E78.5</v>
      </c>
      <c r="K2905" s="33" t="str">
        <f t="shared" si="92"/>
        <v/>
      </c>
    </row>
    <row r="2906" spans="1:11" x14ac:dyDescent="0.25">
      <c r="A2906" s="17" t="s">
        <v>852</v>
      </c>
      <c r="B2906" s="17" t="s">
        <v>853</v>
      </c>
      <c r="C2906" s="18">
        <v>42384</v>
      </c>
      <c r="D2906" s="18">
        <v>42388</v>
      </c>
      <c r="E2906" s="21">
        <v>4</v>
      </c>
      <c r="F2906" s="17" t="s">
        <v>4438</v>
      </c>
      <c r="G2906" s="17" t="s">
        <v>4439</v>
      </c>
      <c r="H2906" s="16">
        <v>19</v>
      </c>
      <c r="I2906" s="17" t="s">
        <v>3237</v>
      </c>
      <c r="J2906" t="str">
        <f t="shared" si="91"/>
        <v>E11.22, I50.23, G93.41, I47.2, E72.4, N18.6, K76.1, I12.0, I24.0, E87.1, D68.59, I42.9, E87.2, Z91.19, E11.65, G47.33, D72.829, E78.5, F17.220</v>
      </c>
      <c r="K2906" s="33" t="str">
        <f t="shared" si="92"/>
        <v/>
      </c>
    </row>
    <row r="2907" spans="1:11" x14ac:dyDescent="0.25">
      <c r="A2907" s="17" t="s">
        <v>852</v>
      </c>
      <c r="B2907" s="17" t="s">
        <v>853</v>
      </c>
      <c r="C2907" s="18">
        <v>42384</v>
      </c>
      <c r="D2907" s="18">
        <v>42388</v>
      </c>
      <c r="E2907" s="21">
        <v>4</v>
      </c>
      <c r="F2907" s="17" t="s">
        <v>4444</v>
      </c>
      <c r="G2907" s="17" t="s">
        <v>4445</v>
      </c>
      <c r="H2907" s="16">
        <v>20</v>
      </c>
      <c r="I2907" s="17" t="s">
        <v>3237</v>
      </c>
      <c r="J2907" t="str">
        <f t="shared" si="91"/>
        <v>E11.22, I50.23, G93.41, I47.2, E72.4, N18.6, K76.1, I12.0, I24.0, E87.1, D68.59, I42.9, E87.2, Z91.19, E11.65, G47.33, D72.829, E78.5, F17.220, N19</v>
      </c>
      <c r="K2907" s="33" t="str">
        <f t="shared" si="92"/>
        <v/>
      </c>
    </row>
    <row r="2908" spans="1:11" x14ac:dyDescent="0.25">
      <c r="A2908" s="17" t="s">
        <v>852</v>
      </c>
      <c r="B2908" s="17" t="s">
        <v>853</v>
      </c>
      <c r="C2908" s="18">
        <v>42384</v>
      </c>
      <c r="D2908" s="18">
        <v>42388</v>
      </c>
      <c r="E2908" s="21">
        <v>4</v>
      </c>
      <c r="F2908" s="17" t="s">
        <v>3571</v>
      </c>
      <c r="G2908" s="17" t="s">
        <v>3572</v>
      </c>
      <c r="H2908" s="16">
        <v>21</v>
      </c>
      <c r="I2908" s="17" t="s">
        <v>3331</v>
      </c>
      <c r="J2908" t="str">
        <f t="shared" si="91"/>
        <v>E11.22, I50.23, G93.41, I47.2, E72.4, N18.6, K76.1, I12.0, I24.0, E87.1, D68.59, I42.9, E87.2, Z91.19, E11.65, G47.33, D72.829, E78.5, F17.220, N19, E83.39</v>
      </c>
      <c r="K2908" s="33" t="str">
        <f t="shared" si="92"/>
        <v/>
      </c>
    </row>
    <row r="2909" spans="1:11" x14ac:dyDescent="0.25">
      <c r="A2909" s="17" t="s">
        <v>852</v>
      </c>
      <c r="B2909" s="17" t="s">
        <v>853</v>
      </c>
      <c r="C2909" s="18">
        <v>42384</v>
      </c>
      <c r="D2909" s="18">
        <v>42388</v>
      </c>
      <c r="E2909" s="21">
        <v>4</v>
      </c>
      <c r="F2909" s="17" t="s">
        <v>48</v>
      </c>
      <c r="G2909" s="17" t="s">
        <v>49</v>
      </c>
      <c r="H2909" s="16">
        <v>22</v>
      </c>
      <c r="I2909" s="17" t="s">
        <v>3331</v>
      </c>
      <c r="J2909" t="str">
        <f t="shared" si="91"/>
        <v>E11.22, I50.23, G93.41, I47.2, E72.4, N18.6, K76.1, I12.0, I24.0, E87.1, D68.59, I42.9, E87.2, Z91.19, E11.65, G47.33, D72.829, E78.5, F17.220, N19, E83.39, I95.9</v>
      </c>
      <c r="K2909" s="33" t="str">
        <f t="shared" si="92"/>
        <v/>
      </c>
    </row>
    <row r="2910" spans="1:11" x14ac:dyDescent="0.25">
      <c r="A2910" s="17" t="s">
        <v>852</v>
      </c>
      <c r="B2910" s="17" t="s">
        <v>853</v>
      </c>
      <c r="C2910" s="18">
        <v>42384</v>
      </c>
      <c r="D2910" s="18">
        <v>42388</v>
      </c>
      <c r="E2910" s="21">
        <v>4</v>
      </c>
      <c r="F2910" s="17" t="s">
        <v>561</v>
      </c>
      <c r="G2910" s="17" t="s">
        <v>562</v>
      </c>
      <c r="H2910" s="16">
        <v>23</v>
      </c>
      <c r="I2910" s="17" t="s">
        <v>3237</v>
      </c>
      <c r="J2910" t="str">
        <f t="shared" si="91"/>
        <v>E11.22, I50.23, G93.41, I47.2, E72.4, N18.6, K76.1, I12.0, I24.0, E87.1, D68.59, I42.9, E87.2, Z91.19, E11.65, G47.33, D72.829, E78.5, F17.220, N19, E83.39, I95.9, R10.11</v>
      </c>
      <c r="K2910" s="33" t="str">
        <f t="shared" si="92"/>
        <v/>
      </c>
    </row>
    <row r="2911" spans="1:11" x14ac:dyDescent="0.25">
      <c r="A2911" s="17" t="s">
        <v>852</v>
      </c>
      <c r="B2911" s="17" t="s">
        <v>853</v>
      </c>
      <c r="C2911" s="18">
        <v>42384</v>
      </c>
      <c r="D2911" s="18">
        <v>42388</v>
      </c>
      <c r="E2911" s="21">
        <v>4</v>
      </c>
      <c r="F2911" s="17" t="s">
        <v>1401</v>
      </c>
      <c r="G2911" s="17" t="s">
        <v>1402</v>
      </c>
      <c r="H2911" s="16">
        <v>24</v>
      </c>
      <c r="I2911" s="17" t="s">
        <v>3237</v>
      </c>
      <c r="J2911" t="str">
        <f t="shared" si="91"/>
        <v>E11.22, I50.23, G93.41, I47.2, E72.4, N18.6, K76.1, I12.0, I24.0, E87.1, D68.59, I42.9, E87.2, Z91.19, E11.65, G47.33, D72.829, E78.5, F17.220, N19, E83.39, I95.9, R10.11, L27.0</v>
      </c>
      <c r="K2911" s="33" t="str">
        <f t="shared" si="92"/>
        <v/>
      </c>
    </row>
    <row r="2912" spans="1:11" x14ac:dyDescent="0.25">
      <c r="A2912" s="17" t="s">
        <v>852</v>
      </c>
      <c r="B2912" s="17" t="s">
        <v>853</v>
      </c>
      <c r="C2912" s="18">
        <v>42384</v>
      </c>
      <c r="D2912" s="18">
        <v>42388</v>
      </c>
      <c r="E2912" s="21">
        <v>4</v>
      </c>
      <c r="F2912" s="17" t="s">
        <v>4446</v>
      </c>
      <c r="G2912" s="17" t="s">
        <v>4447</v>
      </c>
      <c r="H2912" s="16">
        <v>25</v>
      </c>
      <c r="I2912" s="17" t="s">
        <v>3237</v>
      </c>
      <c r="J2912" t="str">
        <f t="shared" si="91"/>
        <v>E11.22, I50.23, G93.41, I47.2, E72.4, N18.6, K76.1, I12.0, I24.0, E87.1, D68.59, I42.9, E87.2, Z91.19, E11.65, G47.33, D72.829, E78.5, F17.220, N19, E83.39, I95.9, R10.11, L27.0, T36.1X5A</v>
      </c>
      <c r="K2912" s="33" t="str">
        <f t="shared" si="92"/>
        <v/>
      </c>
    </row>
    <row r="2913" spans="1:11" x14ac:dyDescent="0.25">
      <c r="A2913" s="17" t="s">
        <v>852</v>
      </c>
      <c r="B2913" s="17" t="s">
        <v>853</v>
      </c>
      <c r="C2913" s="18">
        <v>42384</v>
      </c>
      <c r="D2913" s="18">
        <v>42388</v>
      </c>
      <c r="E2913" s="21">
        <v>4</v>
      </c>
      <c r="F2913" s="17" t="s">
        <v>3472</v>
      </c>
      <c r="G2913" s="17" t="s">
        <v>3473</v>
      </c>
      <c r="H2913" s="16">
        <v>26</v>
      </c>
      <c r="I2913" s="17" t="s">
        <v>13</v>
      </c>
      <c r="J2913" t="str">
        <f t="shared" si="91"/>
        <v>E11.22, I50.23, G93.41, I47.2, E72.4, N18.6, K76.1, I12.0, I24.0, E87.1, D68.59, I42.9, E87.2, Z91.19, E11.65, G47.33, D72.829, E78.5, F17.220, N19, E83.39, I95.9, R10.11, L27.0, T36.1X5A, Z88.0</v>
      </c>
      <c r="K2913" s="33" t="str">
        <f t="shared" si="92"/>
        <v/>
      </c>
    </row>
    <row r="2914" spans="1:11" x14ac:dyDescent="0.25">
      <c r="A2914" s="17" t="s">
        <v>852</v>
      </c>
      <c r="B2914" s="17" t="s">
        <v>853</v>
      </c>
      <c r="C2914" s="18">
        <v>42384</v>
      </c>
      <c r="D2914" s="18">
        <v>42388</v>
      </c>
      <c r="E2914" s="21">
        <v>4</v>
      </c>
      <c r="F2914" s="17" t="s">
        <v>3344</v>
      </c>
      <c r="G2914" s="17" t="s">
        <v>3345</v>
      </c>
      <c r="H2914" s="16">
        <v>27</v>
      </c>
      <c r="I2914" s="17" t="s">
        <v>13</v>
      </c>
      <c r="J2914" t="str">
        <f t="shared" si="91"/>
        <v>E11.22, I50.23, G93.41, I47.2, E72.4, N18.6, K76.1, I12.0, I24.0, E87.1, D68.59, I42.9, E87.2, Z91.19, E11.65, G47.33, D72.829, E78.5, F17.220, N19, E83.39, I95.9, R10.11, L27.0, T36.1X5A, Z88.0, Z79.4</v>
      </c>
      <c r="K2914" s="33" t="str">
        <f t="shared" si="92"/>
        <v/>
      </c>
    </row>
    <row r="2915" spans="1:11" x14ac:dyDescent="0.25">
      <c r="A2915" s="17" t="s">
        <v>852</v>
      </c>
      <c r="B2915" s="17" t="s">
        <v>853</v>
      </c>
      <c r="C2915" s="18">
        <v>42384</v>
      </c>
      <c r="D2915" s="18">
        <v>42388</v>
      </c>
      <c r="E2915" s="21">
        <v>4</v>
      </c>
      <c r="F2915" s="17" t="s">
        <v>3512</v>
      </c>
      <c r="G2915" s="17" t="s">
        <v>3513</v>
      </c>
      <c r="H2915" s="16">
        <v>28</v>
      </c>
      <c r="I2915" s="17" t="s">
        <v>13</v>
      </c>
      <c r="J2915" t="str">
        <f t="shared" si="91"/>
        <v>E11.22, I50.23, G93.41, I47.2, E72.4, N18.6, K76.1, I12.0, I24.0, E87.1, D68.59, I42.9, E87.2, Z91.19, E11.65, G47.33, D72.829, E78.5, F17.220, N19, E83.39, I95.9, R10.11, L27.0, T36.1X5A, Z88.0, Z79.4, Z99.2</v>
      </c>
      <c r="K2915" s="33" t="str">
        <f t="shared" si="92"/>
        <v/>
      </c>
    </row>
    <row r="2916" spans="1:11" x14ac:dyDescent="0.25">
      <c r="A2916" s="17" t="s">
        <v>852</v>
      </c>
      <c r="B2916" s="17" t="s">
        <v>853</v>
      </c>
      <c r="C2916" s="18">
        <v>42384</v>
      </c>
      <c r="D2916" s="18">
        <v>42388</v>
      </c>
      <c r="E2916" s="21">
        <v>4</v>
      </c>
      <c r="F2916" s="17" t="s">
        <v>3583</v>
      </c>
      <c r="G2916" s="17" t="s">
        <v>3584</v>
      </c>
      <c r="H2916" s="16">
        <v>29</v>
      </c>
      <c r="I2916" s="17" t="s">
        <v>13</v>
      </c>
      <c r="J2916" t="str">
        <f t="shared" si="91"/>
        <v>E11.22, I50.23, G93.41, I47.2, E72.4, N18.6, K76.1, I12.0, I24.0, E87.1, D68.59, I42.9, E87.2, Z91.19, E11.65, G47.33, D72.829, E78.5, F17.220, N19, E83.39, I95.9, R10.11, L27.0, T36.1X5A, Z88.0, Z79.4, Z99.2, Z86.718</v>
      </c>
      <c r="K2916" s="33" t="str">
        <f t="shared" si="92"/>
        <v/>
      </c>
    </row>
    <row r="2917" spans="1:11" x14ac:dyDescent="0.25">
      <c r="A2917" s="17" t="s">
        <v>852</v>
      </c>
      <c r="B2917" s="17" t="s">
        <v>853</v>
      </c>
      <c r="C2917" s="18">
        <v>42384</v>
      </c>
      <c r="D2917" s="18">
        <v>42388</v>
      </c>
      <c r="E2917" s="21">
        <v>4</v>
      </c>
      <c r="F2917" s="17" t="s">
        <v>3265</v>
      </c>
      <c r="G2917" s="17" t="s">
        <v>3266</v>
      </c>
      <c r="H2917" s="16">
        <v>30</v>
      </c>
      <c r="I2917" s="17" t="s">
        <v>13</v>
      </c>
      <c r="J2917" t="str">
        <f t="shared" si="91"/>
        <v>E11.22, I50.23, G93.41, I47.2, E72.4, N18.6, K76.1, I12.0, I24.0, E87.1, D68.59, I42.9, E87.2, Z91.19, E11.65, G47.33, D72.829, E78.5, F17.220, N19, E83.39, I95.9, R10.11, L27.0, T36.1X5A, Z88.0, Z79.4, Z99.2, Z86.718, Z87.891</v>
      </c>
      <c r="K2917" s="33" t="str">
        <f t="shared" si="92"/>
        <v>Last</v>
      </c>
    </row>
    <row r="2918" spans="1:11" x14ac:dyDescent="0.25">
      <c r="A2918" s="17" t="s">
        <v>852</v>
      </c>
      <c r="B2918" s="17" t="s">
        <v>856</v>
      </c>
      <c r="C2918" s="18">
        <v>42393</v>
      </c>
      <c r="D2918" s="18">
        <v>42395</v>
      </c>
      <c r="E2918" s="21">
        <v>2</v>
      </c>
      <c r="F2918" s="17" t="s">
        <v>295</v>
      </c>
      <c r="G2918" s="17" t="s">
        <v>296</v>
      </c>
      <c r="H2918" s="16">
        <v>1</v>
      </c>
      <c r="I2918" s="17" t="s">
        <v>3237</v>
      </c>
      <c r="J2918" t="str">
        <f t="shared" si="91"/>
        <v>I50.23</v>
      </c>
      <c r="K2918" s="33" t="str">
        <f t="shared" si="92"/>
        <v/>
      </c>
    </row>
    <row r="2919" spans="1:11" x14ac:dyDescent="0.25">
      <c r="A2919" s="17" t="s">
        <v>852</v>
      </c>
      <c r="B2919" s="17" t="s">
        <v>856</v>
      </c>
      <c r="C2919" s="18">
        <v>42393</v>
      </c>
      <c r="D2919" s="18">
        <v>42395</v>
      </c>
      <c r="E2919" s="21">
        <v>2</v>
      </c>
      <c r="F2919" s="17" t="s">
        <v>839</v>
      </c>
      <c r="G2919" s="17" t="s">
        <v>840</v>
      </c>
      <c r="H2919" s="16">
        <v>2</v>
      </c>
      <c r="I2919" s="17" t="s">
        <v>3237</v>
      </c>
      <c r="J2919" t="str">
        <f t="shared" si="91"/>
        <v>I50.23, I12.0</v>
      </c>
      <c r="K2919" s="33" t="str">
        <f t="shared" si="92"/>
        <v/>
      </c>
    </row>
    <row r="2920" spans="1:11" x14ac:dyDescent="0.25">
      <c r="A2920" s="17" t="s">
        <v>852</v>
      </c>
      <c r="B2920" s="17" t="s">
        <v>856</v>
      </c>
      <c r="C2920" s="18">
        <v>42393</v>
      </c>
      <c r="D2920" s="18">
        <v>42395</v>
      </c>
      <c r="E2920" s="21">
        <v>2</v>
      </c>
      <c r="F2920" s="17" t="s">
        <v>4440</v>
      </c>
      <c r="G2920" s="17" t="s">
        <v>4441</v>
      </c>
      <c r="H2920" s="16">
        <v>3</v>
      </c>
      <c r="I2920" s="17" t="s">
        <v>3237</v>
      </c>
      <c r="J2920" t="str">
        <f t="shared" si="91"/>
        <v>I50.23, I12.0, I24.0</v>
      </c>
      <c r="K2920" s="33" t="str">
        <f t="shared" si="92"/>
        <v/>
      </c>
    </row>
    <row r="2921" spans="1:11" x14ac:dyDescent="0.25">
      <c r="A2921" s="17" t="s">
        <v>852</v>
      </c>
      <c r="B2921" s="17" t="s">
        <v>856</v>
      </c>
      <c r="C2921" s="18">
        <v>42393</v>
      </c>
      <c r="D2921" s="18">
        <v>42395</v>
      </c>
      <c r="E2921" s="21">
        <v>2</v>
      </c>
      <c r="F2921" s="17" t="s">
        <v>1630</v>
      </c>
      <c r="G2921" s="17" t="s">
        <v>1631</v>
      </c>
      <c r="H2921" s="16">
        <v>4</v>
      </c>
      <c r="I2921" s="17" t="s">
        <v>3237</v>
      </c>
      <c r="J2921" t="str">
        <f t="shared" si="91"/>
        <v>I50.23, I12.0, I24.0, N18.6</v>
      </c>
      <c r="K2921" s="33" t="str">
        <f t="shared" si="92"/>
        <v/>
      </c>
    </row>
    <row r="2922" spans="1:11" x14ac:dyDescent="0.25">
      <c r="A2922" s="17" t="s">
        <v>852</v>
      </c>
      <c r="B2922" s="17" t="s">
        <v>856</v>
      </c>
      <c r="C2922" s="18">
        <v>42393</v>
      </c>
      <c r="D2922" s="18">
        <v>42395</v>
      </c>
      <c r="E2922" s="21">
        <v>2</v>
      </c>
      <c r="F2922" s="17" t="s">
        <v>1474</v>
      </c>
      <c r="G2922" s="17" t="s">
        <v>1475</v>
      </c>
      <c r="H2922" s="16">
        <v>5</v>
      </c>
      <c r="I2922" s="17" t="s">
        <v>3237</v>
      </c>
      <c r="J2922" t="str">
        <f t="shared" si="91"/>
        <v>I50.23, I12.0, I24.0, N18.6, E11.65</v>
      </c>
      <c r="K2922" s="33" t="str">
        <f t="shared" si="92"/>
        <v/>
      </c>
    </row>
    <row r="2923" spans="1:11" x14ac:dyDescent="0.25">
      <c r="A2923" s="17" t="s">
        <v>852</v>
      </c>
      <c r="B2923" s="17" t="s">
        <v>856</v>
      </c>
      <c r="C2923" s="18">
        <v>42393</v>
      </c>
      <c r="D2923" s="18">
        <v>42395</v>
      </c>
      <c r="E2923" s="21">
        <v>2</v>
      </c>
      <c r="F2923" s="17" t="s">
        <v>3716</v>
      </c>
      <c r="G2923" s="17" t="s">
        <v>3717</v>
      </c>
      <c r="H2923" s="16">
        <v>6</v>
      </c>
      <c r="I2923" s="17" t="s">
        <v>3237</v>
      </c>
      <c r="J2923" t="str">
        <f t="shared" si="91"/>
        <v>I50.23, I12.0, I24.0, N18.6, E11.65, J98.11</v>
      </c>
      <c r="K2923" s="33" t="str">
        <f t="shared" si="92"/>
        <v/>
      </c>
    </row>
    <row r="2924" spans="1:11" x14ac:dyDescent="0.25">
      <c r="A2924" s="17" t="s">
        <v>852</v>
      </c>
      <c r="B2924" s="17" t="s">
        <v>856</v>
      </c>
      <c r="C2924" s="18">
        <v>42393</v>
      </c>
      <c r="D2924" s="18">
        <v>42395</v>
      </c>
      <c r="E2924" s="21">
        <v>2</v>
      </c>
      <c r="F2924" s="17" t="s">
        <v>3512</v>
      </c>
      <c r="G2924" s="17" t="s">
        <v>3513</v>
      </c>
      <c r="H2924" s="16">
        <v>7</v>
      </c>
      <c r="I2924" s="17" t="s">
        <v>13</v>
      </c>
      <c r="J2924" t="str">
        <f t="shared" si="91"/>
        <v>I50.23, I12.0, I24.0, N18.6, E11.65, J98.11, Z99.2</v>
      </c>
      <c r="K2924" s="33" t="str">
        <f t="shared" si="92"/>
        <v/>
      </c>
    </row>
    <row r="2925" spans="1:11" x14ac:dyDescent="0.25">
      <c r="A2925" s="17" t="s">
        <v>852</v>
      </c>
      <c r="B2925" s="17" t="s">
        <v>856</v>
      </c>
      <c r="C2925" s="18">
        <v>42393</v>
      </c>
      <c r="D2925" s="18">
        <v>42395</v>
      </c>
      <c r="E2925" s="21">
        <v>2</v>
      </c>
      <c r="F2925" s="17" t="s">
        <v>4448</v>
      </c>
      <c r="G2925" s="17" t="s">
        <v>4449</v>
      </c>
      <c r="H2925" s="16">
        <v>8</v>
      </c>
      <c r="I2925" s="17" t="s">
        <v>3237</v>
      </c>
      <c r="J2925" t="str">
        <f t="shared" si="91"/>
        <v>I50.23, I12.0, I24.0, N18.6, E11.65, J98.11, Z99.2, R06.2</v>
      </c>
      <c r="K2925" s="33" t="str">
        <f t="shared" si="92"/>
        <v/>
      </c>
    </row>
    <row r="2926" spans="1:11" x14ac:dyDescent="0.25">
      <c r="A2926" s="17" t="s">
        <v>852</v>
      </c>
      <c r="B2926" s="17" t="s">
        <v>856</v>
      </c>
      <c r="C2926" s="18">
        <v>42393</v>
      </c>
      <c r="D2926" s="18">
        <v>42395</v>
      </c>
      <c r="E2926" s="21">
        <v>2</v>
      </c>
      <c r="F2926" s="17" t="s">
        <v>3320</v>
      </c>
      <c r="G2926" s="17" t="s">
        <v>3321</v>
      </c>
      <c r="H2926" s="16">
        <v>9</v>
      </c>
      <c r="I2926" s="17" t="s">
        <v>3237</v>
      </c>
      <c r="J2926" t="str">
        <f t="shared" si="91"/>
        <v>I50.23, I12.0, I24.0, N18.6, E11.65, J98.11, Z99.2, R06.2, G47.33</v>
      </c>
      <c r="K2926" s="33" t="str">
        <f t="shared" si="92"/>
        <v/>
      </c>
    </row>
    <row r="2927" spans="1:11" x14ac:dyDescent="0.25">
      <c r="A2927" s="17" t="s">
        <v>852</v>
      </c>
      <c r="B2927" s="17" t="s">
        <v>856</v>
      </c>
      <c r="C2927" s="18">
        <v>42393</v>
      </c>
      <c r="D2927" s="18">
        <v>42395</v>
      </c>
      <c r="E2927" s="21">
        <v>2</v>
      </c>
      <c r="F2927" s="17" t="s">
        <v>361</v>
      </c>
      <c r="G2927" s="17" t="s">
        <v>362</v>
      </c>
      <c r="H2927" s="16">
        <v>10</v>
      </c>
      <c r="I2927" s="17" t="s">
        <v>3237</v>
      </c>
      <c r="J2927" t="str">
        <f t="shared" si="91"/>
        <v>I50.23, I12.0, I24.0, N18.6, E11.65, J98.11, Z99.2, R06.2, G47.33, E87.5</v>
      </c>
      <c r="K2927" s="33" t="str">
        <f t="shared" si="92"/>
        <v/>
      </c>
    </row>
    <row r="2928" spans="1:11" x14ac:dyDescent="0.25">
      <c r="A2928" s="17" t="s">
        <v>852</v>
      </c>
      <c r="B2928" s="17" t="s">
        <v>856</v>
      </c>
      <c r="C2928" s="18">
        <v>42393</v>
      </c>
      <c r="D2928" s="18">
        <v>42395</v>
      </c>
      <c r="E2928" s="21">
        <v>2</v>
      </c>
      <c r="F2928" s="17" t="s">
        <v>3526</v>
      </c>
      <c r="G2928" s="17" t="s">
        <v>3527</v>
      </c>
      <c r="H2928" s="16">
        <v>11</v>
      </c>
      <c r="I2928" s="17" t="s">
        <v>13</v>
      </c>
      <c r="J2928" t="str">
        <f t="shared" si="91"/>
        <v>I50.23, I12.0, I24.0, N18.6, E11.65, J98.11, Z99.2, R06.2, G47.33, E87.5, Z72.0</v>
      </c>
      <c r="K2928" s="33" t="str">
        <f t="shared" si="92"/>
        <v/>
      </c>
    </row>
    <row r="2929" spans="1:11" x14ac:dyDescent="0.25">
      <c r="A2929" s="17" t="s">
        <v>852</v>
      </c>
      <c r="B2929" s="17" t="s">
        <v>856</v>
      </c>
      <c r="C2929" s="18">
        <v>42393</v>
      </c>
      <c r="D2929" s="18">
        <v>42395</v>
      </c>
      <c r="E2929" s="21">
        <v>2</v>
      </c>
      <c r="F2929" s="17" t="s">
        <v>3490</v>
      </c>
      <c r="G2929" s="17" t="s">
        <v>3491</v>
      </c>
      <c r="H2929" s="16">
        <v>12</v>
      </c>
      <c r="I2929" s="17" t="s">
        <v>3237</v>
      </c>
      <c r="J2929" t="str">
        <f t="shared" si="91"/>
        <v>I50.23, I12.0, I24.0, N18.6, E11.65, J98.11, Z99.2, R06.2, G47.33, E87.5, Z72.0, Z91.19</v>
      </c>
      <c r="K2929" s="33" t="str">
        <f t="shared" si="92"/>
        <v/>
      </c>
    </row>
    <row r="2930" spans="1:11" x14ac:dyDescent="0.25">
      <c r="A2930" s="17" t="s">
        <v>852</v>
      </c>
      <c r="B2930" s="17" t="s">
        <v>856</v>
      </c>
      <c r="C2930" s="18">
        <v>42393</v>
      </c>
      <c r="D2930" s="18">
        <v>42395</v>
      </c>
      <c r="E2930" s="21">
        <v>2</v>
      </c>
      <c r="F2930" s="17" t="s">
        <v>3265</v>
      </c>
      <c r="G2930" s="17" t="s">
        <v>3266</v>
      </c>
      <c r="H2930" s="16">
        <v>13</v>
      </c>
      <c r="I2930" s="17" t="s">
        <v>13</v>
      </c>
      <c r="J2930" t="str">
        <f t="shared" si="91"/>
        <v>I50.23, I12.0, I24.0, N18.6, E11.65, J98.11, Z99.2, R06.2, G47.33, E87.5, Z72.0, Z91.19, Z87.891</v>
      </c>
      <c r="K2930" s="33" t="str">
        <f t="shared" si="92"/>
        <v>Last</v>
      </c>
    </row>
    <row r="2931" spans="1:11" x14ac:dyDescent="0.25">
      <c r="A2931" s="17" t="s">
        <v>857</v>
      </c>
      <c r="B2931" s="17" t="s">
        <v>858</v>
      </c>
      <c r="C2931" s="18">
        <v>42440</v>
      </c>
      <c r="D2931" s="18">
        <v>42445</v>
      </c>
      <c r="E2931" s="21">
        <v>5</v>
      </c>
      <c r="F2931" s="17" t="s">
        <v>613</v>
      </c>
      <c r="G2931" s="17" t="s">
        <v>614</v>
      </c>
      <c r="H2931" s="16">
        <v>1</v>
      </c>
      <c r="I2931" s="17" t="s">
        <v>3237</v>
      </c>
      <c r="J2931" t="str">
        <f t="shared" si="91"/>
        <v>I26.92</v>
      </c>
      <c r="K2931" s="33" t="str">
        <f t="shared" si="92"/>
        <v/>
      </c>
    </row>
    <row r="2932" spans="1:11" x14ac:dyDescent="0.25">
      <c r="A2932" s="17" t="s">
        <v>857</v>
      </c>
      <c r="B2932" s="17" t="s">
        <v>858</v>
      </c>
      <c r="C2932" s="18">
        <v>42440</v>
      </c>
      <c r="D2932" s="18">
        <v>42445</v>
      </c>
      <c r="E2932" s="21">
        <v>5</v>
      </c>
      <c r="F2932" s="17" t="s">
        <v>3334</v>
      </c>
      <c r="G2932" s="17" t="s">
        <v>3335</v>
      </c>
      <c r="H2932" s="16">
        <v>2</v>
      </c>
      <c r="I2932" s="17" t="s">
        <v>13</v>
      </c>
      <c r="J2932" t="str">
        <f t="shared" si="91"/>
        <v>I26.92, Z68.41</v>
      </c>
      <c r="K2932" s="33" t="str">
        <f t="shared" si="92"/>
        <v/>
      </c>
    </row>
    <row r="2933" spans="1:11" x14ac:dyDescent="0.25">
      <c r="A2933" s="17" t="s">
        <v>857</v>
      </c>
      <c r="B2933" s="17" t="s">
        <v>858</v>
      </c>
      <c r="C2933" s="18">
        <v>42440</v>
      </c>
      <c r="D2933" s="18">
        <v>42445</v>
      </c>
      <c r="E2933" s="21">
        <v>5</v>
      </c>
      <c r="F2933" s="17" t="s">
        <v>594</v>
      </c>
      <c r="G2933" s="17" t="s">
        <v>595</v>
      </c>
      <c r="H2933" s="16">
        <v>3</v>
      </c>
      <c r="I2933" s="17" t="s">
        <v>3237</v>
      </c>
      <c r="J2933" t="str">
        <f t="shared" si="91"/>
        <v>I26.92, Z68.41, I10</v>
      </c>
      <c r="K2933" s="33" t="str">
        <f t="shared" si="92"/>
        <v/>
      </c>
    </row>
    <row r="2934" spans="1:11" x14ac:dyDescent="0.25">
      <c r="A2934" s="17" t="s">
        <v>857</v>
      </c>
      <c r="B2934" s="17" t="s">
        <v>858</v>
      </c>
      <c r="C2934" s="18">
        <v>42440</v>
      </c>
      <c r="D2934" s="18">
        <v>42445</v>
      </c>
      <c r="E2934" s="21">
        <v>5</v>
      </c>
      <c r="F2934" s="17" t="s">
        <v>4450</v>
      </c>
      <c r="G2934" s="17" t="s">
        <v>4451</v>
      </c>
      <c r="H2934" s="16">
        <v>4</v>
      </c>
      <c r="I2934" s="17" t="s">
        <v>3237</v>
      </c>
      <c r="J2934" t="str">
        <f t="shared" si="91"/>
        <v>I26.92, Z68.41, I10, I82.512</v>
      </c>
      <c r="K2934" s="33" t="str">
        <f t="shared" si="92"/>
        <v/>
      </c>
    </row>
    <row r="2935" spans="1:11" x14ac:dyDescent="0.25">
      <c r="A2935" s="17" t="s">
        <v>857</v>
      </c>
      <c r="B2935" s="17" t="s">
        <v>858</v>
      </c>
      <c r="C2935" s="18">
        <v>42440</v>
      </c>
      <c r="D2935" s="18">
        <v>42445</v>
      </c>
      <c r="E2935" s="21">
        <v>5</v>
      </c>
      <c r="F2935" s="17" t="s">
        <v>4452</v>
      </c>
      <c r="G2935" s="17" t="s">
        <v>4453</v>
      </c>
      <c r="H2935" s="16">
        <v>5</v>
      </c>
      <c r="I2935" s="17" t="s">
        <v>3237</v>
      </c>
      <c r="J2935" t="str">
        <f t="shared" si="91"/>
        <v>I26.92, Z68.41, I10, I82.512, I82.532</v>
      </c>
      <c r="K2935" s="33" t="str">
        <f t="shared" si="92"/>
        <v/>
      </c>
    </row>
    <row r="2936" spans="1:11" x14ac:dyDescent="0.25">
      <c r="A2936" s="17" t="s">
        <v>857</v>
      </c>
      <c r="B2936" s="17" t="s">
        <v>858</v>
      </c>
      <c r="C2936" s="18">
        <v>42440</v>
      </c>
      <c r="D2936" s="18">
        <v>42445</v>
      </c>
      <c r="E2936" s="21">
        <v>5</v>
      </c>
      <c r="F2936" s="17" t="s">
        <v>4454</v>
      </c>
      <c r="G2936" s="17" t="s">
        <v>4455</v>
      </c>
      <c r="H2936" s="16">
        <v>6</v>
      </c>
      <c r="I2936" s="17" t="s">
        <v>3237</v>
      </c>
      <c r="J2936" t="str">
        <f t="shared" si="91"/>
        <v>I26.92, Z68.41, I10, I82.512, I82.532, I82.542</v>
      </c>
      <c r="K2936" s="33" t="str">
        <f t="shared" si="92"/>
        <v/>
      </c>
    </row>
    <row r="2937" spans="1:11" x14ac:dyDescent="0.25">
      <c r="A2937" s="17" t="s">
        <v>857</v>
      </c>
      <c r="B2937" s="17" t="s">
        <v>858</v>
      </c>
      <c r="C2937" s="18">
        <v>42440</v>
      </c>
      <c r="D2937" s="18">
        <v>42445</v>
      </c>
      <c r="E2937" s="21">
        <v>5</v>
      </c>
      <c r="F2937" s="17" t="s">
        <v>4456</v>
      </c>
      <c r="G2937" s="17" t="s">
        <v>4457</v>
      </c>
      <c r="H2937" s="16">
        <v>7</v>
      </c>
      <c r="I2937" s="17" t="s">
        <v>3237</v>
      </c>
      <c r="J2937" t="str">
        <f t="shared" si="91"/>
        <v>I26.92, Z68.41, I10, I82.512, I82.532, I82.542, I82.5Y2</v>
      </c>
      <c r="K2937" s="33" t="str">
        <f t="shared" si="92"/>
        <v/>
      </c>
    </row>
    <row r="2938" spans="1:11" x14ac:dyDescent="0.25">
      <c r="A2938" s="17" t="s">
        <v>857</v>
      </c>
      <c r="B2938" s="17" t="s">
        <v>858</v>
      </c>
      <c r="C2938" s="18">
        <v>42440</v>
      </c>
      <c r="D2938" s="18">
        <v>42445</v>
      </c>
      <c r="E2938" s="21">
        <v>5</v>
      </c>
      <c r="F2938" s="17" t="s">
        <v>3406</v>
      </c>
      <c r="G2938" s="17" t="s">
        <v>3407</v>
      </c>
      <c r="H2938" s="16">
        <v>8</v>
      </c>
      <c r="I2938" s="17" t="s">
        <v>3237</v>
      </c>
      <c r="J2938" t="str">
        <f t="shared" si="91"/>
        <v>I26.92, Z68.41, I10, I82.512, I82.532, I82.542, I82.5Y2, M85.80</v>
      </c>
      <c r="K2938" s="33" t="str">
        <f t="shared" si="92"/>
        <v/>
      </c>
    </row>
    <row r="2939" spans="1:11" x14ac:dyDescent="0.25">
      <c r="A2939" s="17" t="s">
        <v>857</v>
      </c>
      <c r="B2939" s="17" t="s">
        <v>858</v>
      </c>
      <c r="C2939" s="18">
        <v>42440</v>
      </c>
      <c r="D2939" s="18">
        <v>42445</v>
      </c>
      <c r="E2939" s="21">
        <v>5</v>
      </c>
      <c r="F2939" s="17" t="s">
        <v>3235</v>
      </c>
      <c r="G2939" s="17" t="s">
        <v>3236</v>
      </c>
      <c r="H2939" s="16">
        <v>9</v>
      </c>
      <c r="I2939" s="17" t="s">
        <v>3237</v>
      </c>
      <c r="J2939" t="str">
        <f t="shared" si="91"/>
        <v>I26.92, Z68.41, I10, I82.512, I82.532, I82.542, I82.5Y2, M85.80, E03.9</v>
      </c>
      <c r="K2939" s="33" t="str">
        <f t="shared" si="92"/>
        <v/>
      </c>
    </row>
    <row r="2940" spans="1:11" x14ac:dyDescent="0.25">
      <c r="A2940" s="17" t="s">
        <v>857</v>
      </c>
      <c r="B2940" s="17" t="s">
        <v>858</v>
      </c>
      <c r="C2940" s="18">
        <v>42440</v>
      </c>
      <c r="D2940" s="18">
        <v>42445</v>
      </c>
      <c r="E2940" s="21">
        <v>5</v>
      </c>
      <c r="F2940" s="17" t="s">
        <v>3242</v>
      </c>
      <c r="G2940" s="17" t="s">
        <v>3243</v>
      </c>
      <c r="H2940" s="16">
        <v>10</v>
      </c>
      <c r="I2940" s="17" t="s">
        <v>3237</v>
      </c>
      <c r="J2940" t="str">
        <f t="shared" si="91"/>
        <v>I26.92, Z68.41, I10, I82.512, I82.532, I82.542, I82.5Y2, M85.80, E03.9, J45.909</v>
      </c>
      <c r="K2940" s="33" t="str">
        <f t="shared" si="92"/>
        <v/>
      </c>
    </row>
    <row r="2941" spans="1:11" x14ac:dyDescent="0.25">
      <c r="A2941" s="17" t="s">
        <v>857</v>
      </c>
      <c r="B2941" s="17" t="s">
        <v>858</v>
      </c>
      <c r="C2941" s="18">
        <v>42440</v>
      </c>
      <c r="D2941" s="18">
        <v>42445</v>
      </c>
      <c r="E2941" s="21">
        <v>5</v>
      </c>
      <c r="F2941" s="17" t="s">
        <v>286</v>
      </c>
      <c r="G2941" s="17" t="s">
        <v>287</v>
      </c>
      <c r="H2941" s="16">
        <v>11</v>
      </c>
      <c r="I2941" s="17" t="s">
        <v>3237</v>
      </c>
      <c r="J2941" t="str">
        <f t="shared" si="91"/>
        <v>I26.92, Z68.41, I10, I82.512, I82.532, I82.542, I82.5Y2, M85.80, E03.9, J45.909, K21.9</v>
      </c>
      <c r="K2941" s="33" t="str">
        <f t="shared" si="92"/>
        <v/>
      </c>
    </row>
    <row r="2942" spans="1:11" x14ac:dyDescent="0.25">
      <c r="A2942" s="17" t="s">
        <v>857</v>
      </c>
      <c r="B2942" s="17" t="s">
        <v>858</v>
      </c>
      <c r="C2942" s="18">
        <v>42440</v>
      </c>
      <c r="D2942" s="18">
        <v>42445</v>
      </c>
      <c r="E2942" s="21">
        <v>5</v>
      </c>
      <c r="F2942" s="17" t="s">
        <v>4458</v>
      </c>
      <c r="G2942" s="17" t="s">
        <v>4459</v>
      </c>
      <c r="H2942" s="16">
        <v>12</v>
      </c>
      <c r="I2942" s="17" t="s">
        <v>3237</v>
      </c>
      <c r="J2942" t="str">
        <f t="shared" si="91"/>
        <v>I26.92, Z68.41, I10, I82.512, I82.532, I82.542, I82.5Y2, M85.80, E03.9, J45.909, K21.9, L20.9</v>
      </c>
      <c r="K2942" s="33" t="str">
        <f t="shared" si="92"/>
        <v/>
      </c>
    </row>
    <row r="2943" spans="1:11" x14ac:dyDescent="0.25">
      <c r="A2943" s="17" t="s">
        <v>857</v>
      </c>
      <c r="B2943" s="17" t="s">
        <v>858</v>
      </c>
      <c r="C2943" s="18">
        <v>42440</v>
      </c>
      <c r="D2943" s="18">
        <v>42445</v>
      </c>
      <c r="E2943" s="21">
        <v>5</v>
      </c>
      <c r="F2943" s="17" t="s">
        <v>4460</v>
      </c>
      <c r="G2943" s="17" t="s">
        <v>4461</v>
      </c>
      <c r="H2943" s="16">
        <v>13</v>
      </c>
      <c r="I2943" s="17" t="s">
        <v>3237</v>
      </c>
      <c r="J2943" t="str">
        <f t="shared" si="91"/>
        <v>I26.92, Z68.41, I10, I82.512, I82.532, I82.542, I82.5Y2, M85.80, E03.9, J45.909, K21.9, L20.9, L71.9</v>
      </c>
      <c r="K2943" s="33" t="str">
        <f t="shared" si="92"/>
        <v/>
      </c>
    </row>
    <row r="2944" spans="1:11" x14ac:dyDescent="0.25">
      <c r="A2944" s="17" t="s">
        <v>857</v>
      </c>
      <c r="B2944" s="17" t="s">
        <v>858</v>
      </c>
      <c r="C2944" s="18">
        <v>42440</v>
      </c>
      <c r="D2944" s="18">
        <v>42445</v>
      </c>
      <c r="E2944" s="21">
        <v>5</v>
      </c>
      <c r="F2944" s="17" t="s">
        <v>4371</v>
      </c>
      <c r="G2944" s="17" t="s">
        <v>4372</v>
      </c>
      <c r="H2944" s="16">
        <v>14</v>
      </c>
      <c r="I2944" s="17" t="s">
        <v>3237</v>
      </c>
      <c r="J2944" t="str">
        <f t="shared" si="91"/>
        <v>I26.92, Z68.41, I10, I82.512, I82.532, I82.542, I82.5Y2, M85.80, E03.9, J45.909, K21.9, L20.9, L71.9, R09.02</v>
      </c>
      <c r="K2944" s="33" t="str">
        <f t="shared" si="92"/>
        <v/>
      </c>
    </row>
    <row r="2945" spans="1:11" x14ac:dyDescent="0.25">
      <c r="A2945" s="17" t="s">
        <v>857</v>
      </c>
      <c r="B2945" s="17" t="s">
        <v>858</v>
      </c>
      <c r="C2945" s="18">
        <v>42440</v>
      </c>
      <c r="D2945" s="18">
        <v>42445</v>
      </c>
      <c r="E2945" s="21">
        <v>5</v>
      </c>
      <c r="F2945" s="17" t="s">
        <v>4242</v>
      </c>
      <c r="G2945" s="17" t="s">
        <v>4243</v>
      </c>
      <c r="H2945" s="16">
        <v>15</v>
      </c>
      <c r="I2945" s="17" t="s">
        <v>13</v>
      </c>
      <c r="J2945" t="str">
        <f t="shared" si="91"/>
        <v>I26.92, Z68.41, I10, I82.512, I82.532, I82.542, I82.5Y2, M85.80, E03.9, J45.909, K21.9, L20.9, L71.9, R09.02, Z79.52</v>
      </c>
      <c r="K2945" s="33" t="str">
        <f t="shared" si="92"/>
        <v/>
      </c>
    </row>
    <row r="2946" spans="1:11" x14ac:dyDescent="0.25">
      <c r="A2946" s="17" t="s">
        <v>857</v>
      </c>
      <c r="B2946" s="17" t="s">
        <v>858</v>
      </c>
      <c r="C2946" s="18">
        <v>42440</v>
      </c>
      <c r="D2946" s="18">
        <v>42445</v>
      </c>
      <c r="E2946" s="21">
        <v>5</v>
      </c>
      <c r="F2946" s="17" t="s">
        <v>3972</v>
      </c>
      <c r="G2946" s="17" t="s">
        <v>3973</v>
      </c>
      <c r="H2946" s="16">
        <v>16</v>
      </c>
      <c r="I2946" s="17" t="s">
        <v>3237</v>
      </c>
      <c r="J2946" t="str">
        <f t="shared" si="91"/>
        <v>I26.92, Z68.41, I10, I82.512, I82.532, I82.542, I82.5Y2, M85.80, E03.9, J45.909, K21.9, L20.9, L71.9, R09.02, Z79.52, K58.9</v>
      </c>
      <c r="K2946" s="33" t="str">
        <f t="shared" si="92"/>
        <v/>
      </c>
    </row>
    <row r="2947" spans="1:11" x14ac:dyDescent="0.25">
      <c r="A2947" s="17" t="s">
        <v>857</v>
      </c>
      <c r="B2947" s="17" t="s">
        <v>858</v>
      </c>
      <c r="C2947" s="18">
        <v>42440</v>
      </c>
      <c r="D2947" s="18">
        <v>42445</v>
      </c>
      <c r="E2947" s="21">
        <v>5</v>
      </c>
      <c r="F2947" s="17" t="s">
        <v>3546</v>
      </c>
      <c r="G2947" s="17" t="s">
        <v>3547</v>
      </c>
      <c r="H2947" s="16">
        <v>17</v>
      </c>
      <c r="I2947" s="17" t="s">
        <v>3237</v>
      </c>
      <c r="J2947" t="str">
        <f t="shared" si="91"/>
        <v>I26.92, Z68.41, I10, I82.512, I82.532, I82.542, I82.5Y2, M85.80, E03.9, J45.909, K21.9, L20.9, L71.9, R09.02, Z79.52, K58.9, G43.909</v>
      </c>
      <c r="K2947" s="33" t="str">
        <f t="shared" si="92"/>
        <v/>
      </c>
    </row>
    <row r="2948" spans="1:11" x14ac:dyDescent="0.25">
      <c r="A2948" s="17" t="s">
        <v>857</v>
      </c>
      <c r="B2948" s="17" t="s">
        <v>858</v>
      </c>
      <c r="C2948" s="18">
        <v>42440</v>
      </c>
      <c r="D2948" s="18">
        <v>42445</v>
      </c>
      <c r="E2948" s="21">
        <v>5</v>
      </c>
      <c r="F2948" s="17" t="s">
        <v>3478</v>
      </c>
      <c r="G2948" s="17" t="s">
        <v>3479</v>
      </c>
      <c r="H2948" s="16">
        <v>18</v>
      </c>
      <c r="I2948" s="17" t="s">
        <v>3237</v>
      </c>
      <c r="J2948" t="str">
        <f t="shared" si="91"/>
        <v>I26.92, Z68.41, I10, I82.512, I82.532, I82.542, I82.5Y2, M85.80, E03.9, J45.909, K21.9, L20.9, L71.9, R09.02, Z79.52, K58.9, G43.909, E66.9</v>
      </c>
      <c r="K2948" s="33" t="str">
        <f t="shared" si="92"/>
        <v/>
      </c>
    </row>
    <row r="2949" spans="1:11" x14ac:dyDescent="0.25">
      <c r="A2949" s="17" t="s">
        <v>857</v>
      </c>
      <c r="B2949" s="17" t="s">
        <v>858</v>
      </c>
      <c r="C2949" s="18">
        <v>42440</v>
      </c>
      <c r="D2949" s="18">
        <v>42445</v>
      </c>
      <c r="E2949" s="21">
        <v>5</v>
      </c>
      <c r="F2949" s="17" t="s">
        <v>3327</v>
      </c>
      <c r="G2949" s="17" t="s">
        <v>3328</v>
      </c>
      <c r="H2949" s="16">
        <v>19</v>
      </c>
      <c r="I2949" s="17" t="s">
        <v>3237</v>
      </c>
      <c r="J2949" t="str">
        <f t="shared" si="91"/>
        <v>I26.92, Z68.41, I10, I82.512, I82.532, I82.542, I82.5Y2, M85.80, E03.9, J45.909, K21.9, L20.9, L71.9, R09.02, Z79.52, K58.9, G43.909, E66.9, R00.0</v>
      </c>
      <c r="K2949" s="33" t="str">
        <f t="shared" si="92"/>
        <v/>
      </c>
    </row>
    <row r="2950" spans="1:11" x14ac:dyDescent="0.25">
      <c r="A2950" s="17" t="s">
        <v>857</v>
      </c>
      <c r="B2950" s="17" t="s">
        <v>858</v>
      </c>
      <c r="C2950" s="18">
        <v>42440</v>
      </c>
      <c r="D2950" s="18">
        <v>42445</v>
      </c>
      <c r="E2950" s="21">
        <v>5</v>
      </c>
      <c r="F2950" s="17" t="s">
        <v>3902</v>
      </c>
      <c r="G2950" s="17" t="s">
        <v>3903</v>
      </c>
      <c r="H2950" s="16">
        <v>20</v>
      </c>
      <c r="I2950" s="17" t="s">
        <v>3237</v>
      </c>
      <c r="J2950" t="str">
        <f t="shared" ref="J2950:J3013" si="93">IF(B2950=B2949,J2949&amp;", "&amp;F2950,F2950)</f>
        <v>I26.92, Z68.41, I10, I82.512, I82.532, I82.542, I82.5Y2, M85.80, E03.9, J45.909, K21.9, L20.9, L71.9, R09.02, Z79.52, K58.9, G43.909, E66.9, R00.0, J40</v>
      </c>
      <c r="K2950" s="33" t="str">
        <f t="shared" si="92"/>
        <v>Last</v>
      </c>
    </row>
    <row r="2951" spans="1:11" x14ac:dyDescent="0.25">
      <c r="A2951" s="17" t="s">
        <v>861</v>
      </c>
      <c r="B2951" s="17" t="s">
        <v>862</v>
      </c>
      <c r="C2951" s="18">
        <v>42412</v>
      </c>
      <c r="D2951" s="18">
        <v>42417</v>
      </c>
      <c r="E2951" s="21">
        <v>5</v>
      </c>
      <c r="F2951" s="17" t="s">
        <v>22</v>
      </c>
      <c r="G2951" s="17" t="s">
        <v>23</v>
      </c>
      <c r="H2951" s="16">
        <v>1</v>
      </c>
      <c r="I2951" s="17" t="s">
        <v>3237</v>
      </c>
      <c r="J2951" t="str">
        <f t="shared" si="93"/>
        <v>A41.9</v>
      </c>
      <c r="K2951" s="33" t="str">
        <f t="shared" si="92"/>
        <v/>
      </c>
    </row>
    <row r="2952" spans="1:11" x14ac:dyDescent="0.25">
      <c r="A2952" s="17" t="s">
        <v>861</v>
      </c>
      <c r="B2952" s="17" t="s">
        <v>862</v>
      </c>
      <c r="C2952" s="18">
        <v>42412</v>
      </c>
      <c r="D2952" s="18">
        <v>42417</v>
      </c>
      <c r="E2952" s="21">
        <v>5</v>
      </c>
      <c r="F2952" s="17" t="s">
        <v>245</v>
      </c>
      <c r="G2952" s="17" t="s">
        <v>246</v>
      </c>
      <c r="H2952" s="16">
        <v>2</v>
      </c>
      <c r="I2952" s="17" t="s">
        <v>3237</v>
      </c>
      <c r="J2952" t="str">
        <f t="shared" si="93"/>
        <v>A41.9, J96.01</v>
      </c>
      <c r="K2952" s="33" t="str">
        <f t="shared" si="92"/>
        <v/>
      </c>
    </row>
    <row r="2953" spans="1:11" x14ac:dyDescent="0.25">
      <c r="A2953" s="17" t="s">
        <v>861</v>
      </c>
      <c r="B2953" s="17" t="s">
        <v>862</v>
      </c>
      <c r="C2953" s="18">
        <v>42412</v>
      </c>
      <c r="D2953" s="18">
        <v>42417</v>
      </c>
      <c r="E2953" s="21">
        <v>5</v>
      </c>
      <c r="F2953" s="17" t="s">
        <v>824</v>
      </c>
      <c r="G2953" s="17" t="s">
        <v>825</v>
      </c>
      <c r="H2953" s="16">
        <v>3</v>
      </c>
      <c r="I2953" s="17" t="s">
        <v>3237</v>
      </c>
      <c r="J2953" t="str">
        <f t="shared" si="93"/>
        <v>A41.9, J96.01, J15.9</v>
      </c>
      <c r="K2953" s="33" t="str">
        <f t="shared" si="92"/>
        <v/>
      </c>
    </row>
    <row r="2954" spans="1:11" x14ac:dyDescent="0.25">
      <c r="A2954" s="17" t="s">
        <v>861</v>
      </c>
      <c r="B2954" s="17" t="s">
        <v>862</v>
      </c>
      <c r="C2954" s="18">
        <v>42412</v>
      </c>
      <c r="D2954" s="18">
        <v>42417</v>
      </c>
      <c r="E2954" s="21">
        <v>5</v>
      </c>
      <c r="F2954" s="17" t="s">
        <v>1778</v>
      </c>
      <c r="G2954" s="17" t="s">
        <v>1779</v>
      </c>
      <c r="H2954" s="16">
        <v>4</v>
      </c>
      <c r="I2954" s="17" t="s">
        <v>3237</v>
      </c>
      <c r="J2954" t="str">
        <f t="shared" si="93"/>
        <v>A41.9, J96.01, J15.9, J90</v>
      </c>
      <c r="K2954" s="33" t="str">
        <f t="shared" si="92"/>
        <v/>
      </c>
    </row>
    <row r="2955" spans="1:11" x14ac:dyDescent="0.25">
      <c r="A2955" s="17" t="s">
        <v>861</v>
      </c>
      <c r="B2955" s="17" t="s">
        <v>862</v>
      </c>
      <c r="C2955" s="18">
        <v>42412</v>
      </c>
      <c r="D2955" s="18">
        <v>42417</v>
      </c>
      <c r="E2955" s="21">
        <v>5</v>
      </c>
      <c r="F2955" s="17" t="s">
        <v>1311</v>
      </c>
      <c r="G2955" s="17" t="s">
        <v>1312</v>
      </c>
      <c r="H2955" s="16">
        <v>5</v>
      </c>
      <c r="I2955" s="17" t="s">
        <v>3237</v>
      </c>
      <c r="J2955" t="str">
        <f t="shared" si="93"/>
        <v>A41.9, J96.01, J15.9, J90, F03.90</v>
      </c>
      <c r="K2955" s="33" t="str">
        <f t="shared" si="92"/>
        <v/>
      </c>
    </row>
    <row r="2956" spans="1:11" x14ac:dyDescent="0.25">
      <c r="A2956" s="17" t="s">
        <v>861</v>
      </c>
      <c r="B2956" s="17" t="s">
        <v>862</v>
      </c>
      <c r="C2956" s="18">
        <v>42412</v>
      </c>
      <c r="D2956" s="18">
        <v>42417</v>
      </c>
      <c r="E2956" s="21">
        <v>5</v>
      </c>
      <c r="F2956" s="17" t="s">
        <v>3261</v>
      </c>
      <c r="G2956" s="17" t="s">
        <v>3262</v>
      </c>
      <c r="H2956" s="16">
        <v>6</v>
      </c>
      <c r="I2956" s="17" t="s">
        <v>3331</v>
      </c>
      <c r="J2956" t="str">
        <f t="shared" si="93"/>
        <v>A41.9, J96.01, J15.9, J90, F03.90, Z66</v>
      </c>
      <c r="K2956" s="33" t="str">
        <f t="shared" si="92"/>
        <v/>
      </c>
    </row>
    <row r="2957" spans="1:11" x14ac:dyDescent="0.25">
      <c r="A2957" s="17" t="s">
        <v>861</v>
      </c>
      <c r="B2957" s="17" t="s">
        <v>862</v>
      </c>
      <c r="C2957" s="18">
        <v>42412</v>
      </c>
      <c r="D2957" s="18">
        <v>42417</v>
      </c>
      <c r="E2957" s="21">
        <v>5</v>
      </c>
      <c r="F2957" s="17" t="s">
        <v>934</v>
      </c>
      <c r="G2957" s="17" t="s">
        <v>935</v>
      </c>
      <c r="H2957" s="16">
        <v>7</v>
      </c>
      <c r="I2957" s="17" t="s">
        <v>3237</v>
      </c>
      <c r="J2957" t="str">
        <f t="shared" si="93"/>
        <v>A41.9, J96.01, J15.9, J90, F03.90, Z66, E87.6</v>
      </c>
      <c r="K2957" s="33" t="str">
        <f t="shared" si="92"/>
        <v/>
      </c>
    </row>
    <row r="2958" spans="1:11" x14ac:dyDescent="0.25">
      <c r="A2958" s="17" t="s">
        <v>861</v>
      </c>
      <c r="B2958" s="17" t="s">
        <v>862</v>
      </c>
      <c r="C2958" s="18">
        <v>42412</v>
      </c>
      <c r="D2958" s="18">
        <v>42417</v>
      </c>
      <c r="E2958" s="21">
        <v>5</v>
      </c>
      <c r="F2958" s="17" t="s">
        <v>594</v>
      </c>
      <c r="G2958" s="17" t="s">
        <v>595</v>
      </c>
      <c r="H2958" s="16">
        <v>8</v>
      </c>
      <c r="I2958" s="17" t="s">
        <v>3237</v>
      </c>
      <c r="J2958" t="str">
        <f t="shared" si="93"/>
        <v>A41.9, J96.01, J15.9, J90, F03.90, Z66, E87.6, I10</v>
      </c>
      <c r="K2958" s="33" t="str">
        <f t="shared" si="92"/>
        <v/>
      </c>
    </row>
    <row r="2959" spans="1:11" x14ac:dyDescent="0.25">
      <c r="A2959" s="17" t="s">
        <v>861</v>
      </c>
      <c r="B2959" s="17" t="s">
        <v>862</v>
      </c>
      <c r="C2959" s="18">
        <v>42412</v>
      </c>
      <c r="D2959" s="18">
        <v>42417</v>
      </c>
      <c r="E2959" s="21">
        <v>5</v>
      </c>
      <c r="F2959" s="17" t="s">
        <v>3354</v>
      </c>
      <c r="G2959" s="17" t="s">
        <v>3355</v>
      </c>
      <c r="H2959" s="16">
        <v>9</v>
      </c>
      <c r="I2959" s="17" t="s">
        <v>3237</v>
      </c>
      <c r="J2959" t="str">
        <f t="shared" si="93"/>
        <v>A41.9, J96.01, J15.9, J90, F03.90, Z66, E87.6, I10, Y95</v>
      </c>
      <c r="K2959" s="33" t="str">
        <f t="shared" si="92"/>
        <v/>
      </c>
    </row>
    <row r="2960" spans="1:11" x14ac:dyDescent="0.25">
      <c r="A2960" s="17" t="s">
        <v>861</v>
      </c>
      <c r="B2960" s="17" t="s">
        <v>862</v>
      </c>
      <c r="C2960" s="18">
        <v>42412</v>
      </c>
      <c r="D2960" s="18">
        <v>42417</v>
      </c>
      <c r="E2960" s="21">
        <v>5</v>
      </c>
      <c r="F2960" s="17" t="s">
        <v>4462</v>
      </c>
      <c r="G2960" s="17" t="s">
        <v>4463</v>
      </c>
      <c r="H2960" s="16">
        <v>10</v>
      </c>
      <c r="I2960" s="17" t="s">
        <v>13</v>
      </c>
      <c r="J2960" t="str">
        <f t="shared" si="93"/>
        <v>A41.9, J96.01, J15.9, J90, F03.90, Z66, E87.6, I10, Y95, Z86.12</v>
      </c>
      <c r="K2960" s="33" t="str">
        <f t="shared" si="92"/>
        <v/>
      </c>
    </row>
    <row r="2961" spans="1:11" x14ac:dyDescent="0.25">
      <c r="A2961" s="17" t="s">
        <v>861</v>
      </c>
      <c r="B2961" s="17" t="s">
        <v>862</v>
      </c>
      <c r="C2961" s="18">
        <v>42412</v>
      </c>
      <c r="D2961" s="18">
        <v>42417</v>
      </c>
      <c r="E2961" s="21">
        <v>5</v>
      </c>
      <c r="F2961" s="17" t="s">
        <v>3265</v>
      </c>
      <c r="G2961" s="17" t="s">
        <v>3266</v>
      </c>
      <c r="H2961" s="16">
        <v>11</v>
      </c>
      <c r="I2961" s="17" t="s">
        <v>13</v>
      </c>
      <c r="J2961" t="str">
        <f t="shared" si="93"/>
        <v>A41.9, J96.01, J15.9, J90, F03.90, Z66, E87.6, I10, Y95, Z86.12, Z87.891</v>
      </c>
      <c r="K2961" s="33" t="str">
        <f t="shared" si="92"/>
        <v>Last</v>
      </c>
    </row>
    <row r="2962" spans="1:11" x14ac:dyDescent="0.25">
      <c r="A2962" s="17" t="s">
        <v>863</v>
      </c>
      <c r="B2962" s="17" t="s">
        <v>864</v>
      </c>
      <c r="C2962" s="18">
        <v>42424</v>
      </c>
      <c r="D2962" s="18">
        <v>42432</v>
      </c>
      <c r="E2962" s="21">
        <v>8</v>
      </c>
      <c r="F2962" s="17" t="s">
        <v>865</v>
      </c>
      <c r="G2962" s="17" t="s">
        <v>866</v>
      </c>
      <c r="H2962" s="16">
        <v>1</v>
      </c>
      <c r="I2962" s="17" t="s">
        <v>3237</v>
      </c>
      <c r="J2962" t="str">
        <f t="shared" si="93"/>
        <v>D57.00</v>
      </c>
      <c r="K2962" s="33" t="str">
        <f t="shared" si="92"/>
        <v/>
      </c>
    </row>
    <row r="2963" spans="1:11" x14ac:dyDescent="0.25">
      <c r="A2963" s="17" t="s">
        <v>863</v>
      </c>
      <c r="B2963" s="17" t="s">
        <v>864</v>
      </c>
      <c r="C2963" s="18">
        <v>42424</v>
      </c>
      <c r="D2963" s="18">
        <v>42432</v>
      </c>
      <c r="E2963" s="21">
        <v>8</v>
      </c>
      <c r="F2963" s="17" t="s">
        <v>4126</v>
      </c>
      <c r="G2963" s="17" t="s">
        <v>4127</v>
      </c>
      <c r="H2963" s="16">
        <v>2</v>
      </c>
      <c r="I2963" s="17" t="s">
        <v>3237</v>
      </c>
      <c r="J2963" t="str">
        <f t="shared" si="93"/>
        <v>D57.00, J15.211</v>
      </c>
      <c r="K2963" s="33" t="str">
        <f t="shared" si="92"/>
        <v/>
      </c>
    </row>
    <row r="2964" spans="1:11" x14ac:dyDescent="0.25">
      <c r="A2964" s="17" t="s">
        <v>863</v>
      </c>
      <c r="B2964" s="17" t="s">
        <v>864</v>
      </c>
      <c r="C2964" s="18">
        <v>42424</v>
      </c>
      <c r="D2964" s="18">
        <v>42432</v>
      </c>
      <c r="E2964" s="21">
        <v>8</v>
      </c>
      <c r="F2964" s="17" t="s">
        <v>3694</v>
      </c>
      <c r="G2964" s="17" t="s">
        <v>3695</v>
      </c>
      <c r="H2964" s="16">
        <v>3</v>
      </c>
      <c r="I2964" s="17" t="s">
        <v>3237</v>
      </c>
      <c r="J2964" t="str">
        <f t="shared" si="93"/>
        <v>D57.00, J15.211, B37.0</v>
      </c>
      <c r="K2964" s="33" t="str">
        <f t="shared" si="92"/>
        <v/>
      </c>
    </row>
    <row r="2965" spans="1:11" x14ac:dyDescent="0.25">
      <c r="A2965" s="17" t="s">
        <v>863</v>
      </c>
      <c r="B2965" s="17" t="s">
        <v>864</v>
      </c>
      <c r="C2965" s="18">
        <v>42424</v>
      </c>
      <c r="D2965" s="18">
        <v>42432</v>
      </c>
      <c r="E2965" s="21">
        <v>8</v>
      </c>
      <c r="F2965" s="17" t="s">
        <v>4468</v>
      </c>
      <c r="G2965" s="17" t="s">
        <v>4469</v>
      </c>
      <c r="H2965" s="16">
        <v>4</v>
      </c>
      <c r="I2965" s="17" t="s">
        <v>3237</v>
      </c>
      <c r="J2965" t="str">
        <f t="shared" si="93"/>
        <v>D57.00, J15.211, B37.0, J99</v>
      </c>
      <c r="K2965" s="33" t="str">
        <f t="shared" si="92"/>
        <v/>
      </c>
    </row>
    <row r="2966" spans="1:11" x14ac:dyDescent="0.25">
      <c r="A2966" s="17" t="s">
        <v>863</v>
      </c>
      <c r="B2966" s="17" t="s">
        <v>864</v>
      </c>
      <c r="C2966" s="18">
        <v>42424</v>
      </c>
      <c r="D2966" s="18">
        <v>42432</v>
      </c>
      <c r="E2966" s="21">
        <v>8</v>
      </c>
      <c r="F2966" s="17" t="s">
        <v>4466</v>
      </c>
      <c r="G2966" s="17" t="s">
        <v>4467</v>
      </c>
      <c r="H2966" s="16">
        <v>5</v>
      </c>
      <c r="I2966" s="17" t="s">
        <v>3237</v>
      </c>
      <c r="J2966" t="str">
        <f t="shared" si="93"/>
        <v>D57.00, J15.211, B37.0, J99, E83.111</v>
      </c>
      <c r="K2966" s="33" t="str">
        <f t="shared" ref="K2966:K3029" si="94">IF(B2966&lt;&gt;B2967,"Last","")</f>
        <v/>
      </c>
    </row>
    <row r="2967" spans="1:11" x14ac:dyDescent="0.25">
      <c r="A2967" s="17" t="s">
        <v>863</v>
      </c>
      <c r="B2967" s="17" t="s">
        <v>864</v>
      </c>
      <c r="C2967" s="18">
        <v>42424</v>
      </c>
      <c r="D2967" s="18">
        <v>42432</v>
      </c>
      <c r="E2967" s="21">
        <v>8</v>
      </c>
      <c r="F2967" s="17" t="s">
        <v>4470</v>
      </c>
      <c r="G2967" s="17" t="s">
        <v>4471</v>
      </c>
      <c r="H2967" s="16">
        <v>6</v>
      </c>
      <c r="I2967" s="17" t="s">
        <v>3331</v>
      </c>
      <c r="J2967" t="str">
        <f t="shared" si="93"/>
        <v>D57.00, J15.211, B37.0, J99, E83.111, R04.0</v>
      </c>
      <c r="K2967" s="33" t="str">
        <f t="shared" si="94"/>
        <v/>
      </c>
    </row>
    <row r="2968" spans="1:11" x14ac:dyDescent="0.25">
      <c r="A2968" s="17" t="s">
        <v>863</v>
      </c>
      <c r="B2968" s="17" t="s">
        <v>864</v>
      </c>
      <c r="C2968" s="18">
        <v>42424</v>
      </c>
      <c r="D2968" s="18">
        <v>42432</v>
      </c>
      <c r="E2968" s="21">
        <v>8</v>
      </c>
      <c r="F2968" s="17" t="s">
        <v>3242</v>
      </c>
      <c r="G2968" s="17" t="s">
        <v>3243</v>
      </c>
      <c r="H2968" s="16">
        <v>7</v>
      </c>
      <c r="I2968" s="17" t="s">
        <v>3237</v>
      </c>
      <c r="J2968" t="str">
        <f t="shared" si="93"/>
        <v>D57.00, J15.211, B37.0, J99, E83.111, R04.0, J45.909</v>
      </c>
      <c r="K2968" s="33" t="str">
        <f t="shared" si="94"/>
        <v/>
      </c>
    </row>
    <row r="2969" spans="1:11" x14ac:dyDescent="0.25">
      <c r="A2969" s="17" t="s">
        <v>863</v>
      </c>
      <c r="B2969" s="17" t="s">
        <v>864</v>
      </c>
      <c r="C2969" s="18">
        <v>42424</v>
      </c>
      <c r="D2969" s="18">
        <v>42432</v>
      </c>
      <c r="E2969" s="21">
        <v>8</v>
      </c>
      <c r="F2969" s="17" t="s">
        <v>4464</v>
      </c>
      <c r="G2969" s="17" t="s">
        <v>4465</v>
      </c>
      <c r="H2969" s="16">
        <v>8</v>
      </c>
      <c r="I2969" s="17" t="s">
        <v>3237</v>
      </c>
      <c r="J2969" t="str">
        <f t="shared" si="93"/>
        <v>D57.00, J15.211, B37.0, J99, E83.111, R04.0, J45.909, D58.9</v>
      </c>
      <c r="K2969" s="33" t="str">
        <f t="shared" si="94"/>
        <v/>
      </c>
    </row>
    <row r="2970" spans="1:11" x14ac:dyDescent="0.25">
      <c r="A2970" s="17" t="s">
        <v>863</v>
      </c>
      <c r="B2970" s="17" t="s">
        <v>864</v>
      </c>
      <c r="C2970" s="18">
        <v>42424</v>
      </c>
      <c r="D2970" s="18">
        <v>42432</v>
      </c>
      <c r="E2970" s="21">
        <v>8</v>
      </c>
      <c r="F2970" s="17" t="s">
        <v>3583</v>
      </c>
      <c r="G2970" s="17" t="s">
        <v>3584</v>
      </c>
      <c r="H2970" s="16">
        <v>9</v>
      </c>
      <c r="I2970" s="17" t="s">
        <v>13</v>
      </c>
      <c r="J2970" t="str">
        <f t="shared" si="93"/>
        <v>D57.00, J15.211, B37.0, J99, E83.111, R04.0, J45.909, D58.9, Z86.718</v>
      </c>
      <c r="K2970" s="33" t="str">
        <f t="shared" si="94"/>
        <v/>
      </c>
    </row>
    <row r="2971" spans="1:11" x14ac:dyDescent="0.25">
      <c r="A2971" s="17" t="s">
        <v>863</v>
      </c>
      <c r="B2971" s="17" t="s">
        <v>864</v>
      </c>
      <c r="C2971" s="18">
        <v>42424</v>
      </c>
      <c r="D2971" s="18">
        <v>42432</v>
      </c>
      <c r="E2971" s="21">
        <v>8</v>
      </c>
      <c r="F2971" s="17" t="s">
        <v>3436</v>
      </c>
      <c r="G2971" s="17" t="s">
        <v>3437</v>
      </c>
      <c r="H2971" s="16">
        <v>10</v>
      </c>
      <c r="I2971" s="17" t="s">
        <v>13</v>
      </c>
      <c r="J2971" t="str">
        <f t="shared" si="93"/>
        <v>D57.00, J15.211, B37.0, J99, E83.111, R04.0, J45.909, D58.9, Z86.718, Z86.73</v>
      </c>
      <c r="K2971" s="33" t="str">
        <f t="shared" si="94"/>
        <v>Last</v>
      </c>
    </row>
    <row r="2972" spans="1:11" x14ac:dyDescent="0.25">
      <c r="A2972" s="17" t="s">
        <v>871</v>
      </c>
      <c r="B2972" s="17" t="s">
        <v>872</v>
      </c>
      <c r="C2972" s="18">
        <v>42308</v>
      </c>
      <c r="D2972" s="18">
        <v>42312</v>
      </c>
      <c r="E2972" s="21">
        <v>4</v>
      </c>
      <c r="F2972" s="17" t="s">
        <v>22</v>
      </c>
      <c r="G2972" s="17" t="s">
        <v>23</v>
      </c>
      <c r="H2972" s="16">
        <v>1</v>
      </c>
      <c r="I2972" s="17" t="s">
        <v>3237</v>
      </c>
      <c r="J2972" t="str">
        <f t="shared" si="93"/>
        <v>A41.9</v>
      </c>
      <c r="K2972" s="33" t="str">
        <f t="shared" si="94"/>
        <v/>
      </c>
    </row>
    <row r="2973" spans="1:11" x14ac:dyDescent="0.25">
      <c r="A2973" s="17" t="s">
        <v>871</v>
      </c>
      <c r="B2973" s="17" t="s">
        <v>872</v>
      </c>
      <c r="C2973" s="18">
        <v>42308</v>
      </c>
      <c r="D2973" s="18">
        <v>42312</v>
      </c>
      <c r="E2973" s="21">
        <v>4</v>
      </c>
      <c r="F2973" s="17" t="s">
        <v>269</v>
      </c>
      <c r="G2973" s="17" t="s">
        <v>270</v>
      </c>
      <c r="H2973" s="16">
        <v>2</v>
      </c>
      <c r="I2973" s="17" t="s">
        <v>3237</v>
      </c>
      <c r="J2973" t="str">
        <f t="shared" si="93"/>
        <v>A41.9, L03.115</v>
      </c>
      <c r="K2973" s="33" t="str">
        <f t="shared" si="94"/>
        <v/>
      </c>
    </row>
    <row r="2974" spans="1:11" x14ac:dyDescent="0.25">
      <c r="A2974" s="17" t="s">
        <v>871</v>
      </c>
      <c r="B2974" s="17" t="s">
        <v>872</v>
      </c>
      <c r="C2974" s="18">
        <v>42308</v>
      </c>
      <c r="D2974" s="18">
        <v>42312</v>
      </c>
      <c r="E2974" s="21">
        <v>4</v>
      </c>
      <c r="F2974" s="17" t="s">
        <v>594</v>
      </c>
      <c r="G2974" s="17" t="s">
        <v>595</v>
      </c>
      <c r="H2974" s="16">
        <v>3</v>
      </c>
      <c r="I2974" s="17" t="s">
        <v>3237</v>
      </c>
      <c r="J2974" t="str">
        <f t="shared" si="93"/>
        <v>A41.9, L03.115, I10</v>
      </c>
      <c r="K2974" s="33" t="str">
        <f t="shared" si="94"/>
        <v/>
      </c>
    </row>
    <row r="2975" spans="1:11" x14ac:dyDescent="0.25">
      <c r="A2975" s="17" t="s">
        <v>871</v>
      </c>
      <c r="B2975" s="17" t="s">
        <v>872</v>
      </c>
      <c r="C2975" s="18">
        <v>42308</v>
      </c>
      <c r="D2975" s="18">
        <v>42312</v>
      </c>
      <c r="E2975" s="21">
        <v>4</v>
      </c>
      <c r="F2975" s="17" t="s">
        <v>3238</v>
      </c>
      <c r="G2975" s="17" t="s">
        <v>3239</v>
      </c>
      <c r="H2975" s="16">
        <v>4</v>
      </c>
      <c r="I2975" s="17" t="s">
        <v>3237</v>
      </c>
      <c r="J2975" t="str">
        <f t="shared" si="93"/>
        <v>A41.9, L03.115, I10, E78.5</v>
      </c>
      <c r="K2975" s="33" t="str">
        <f t="shared" si="94"/>
        <v/>
      </c>
    </row>
    <row r="2976" spans="1:11" x14ac:dyDescent="0.25">
      <c r="A2976" s="17" t="s">
        <v>871</v>
      </c>
      <c r="B2976" s="17" t="s">
        <v>872</v>
      </c>
      <c r="C2976" s="18">
        <v>42308</v>
      </c>
      <c r="D2976" s="18">
        <v>42312</v>
      </c>
      <c r="E2976" s="21">
        <v>4</v>
      </c>
      <c r="F2976" s="17" t="s">
        <v>4472</v>
      </c>
      <c r="G2976" s="17" t="s">
        <v>4473</v>
      </c>
      <c r="H2976" s="16">
        <v>5</v>
      </c>
      <c r="I2976" s="17" t="s">
        <v>13</v>
      </c>
      <c r="J2976" t="str">
        <f t="shared" si="93"/>
        <v>A41.9, L03.115, I10, E78.5, Z85.821</v>
      </c>
      <c r="K2976" s="33" t="str">
        <f t="shared" si="94"/>
        <v/>
      </c>
    </row>
    <row r="2977" spans="1:11" x14ac:dyDescent="0.25">
      <c r="A2977" s="17" t="s">
        <v>871</v>
      </c>
      <c r="B2977" s="17" t="s">
        <v>872</v>
      </c>
      <c r="C2977" s="18">
        <v>42308</v>
      </c>
      <c r="D2977" s="18">
        <v>42312</v>
      </c>
      <c r="E2977" s="21">
        <v>4</v>
      </c>
      <c r="F2977" s="17" t="s">
        <v>4474</v>
      </c>
      <c r="G2977" s="17" t="s">
        <v>4475</v>
      </c>
      <c r="H2977" s="16">
        <v>6</v>
      </c>
      <c r="I2977" s="17" t="s">
        <v>13</v>
      </c>
      <c r="J2977" t="str">
        <f t="shared" si="93"/>
        <v>A41.9, L03.115, I10, E78.5, Z85.821, Z92.3</v>
      </c>
      <c r="K2977" s="33" t="str">
        <f t="shared" si="94"/>
        <v>Last</v>
      </c>
    </row>
    <row r="2978" spans="1:11" x14ac:dyDescent="0.25">
      <c r="A2978" s="17" t="s">
        <v>877</v>
      </c>
      <c r="B2978" s="17" t="s">
        <v>878</v>
      </c>
      <c r="C2978" s="18">
        <v>42335</v>
      </c>
      <c r="D2978" s="18">
        <v>42352</v>
      </c>
      <c r="E2978" s="21">
        <v>17</v>
      </c>
      <c r="F2978" s="17" t="s">
        <v>879</v>
      </c>
      <c r="G2978" s="17" t="s">
        <v>880</v>
      </c>
      <c r="H2978" s="16">
        <v>1</v>
      </c>
      <c r="I2978" s="17" t="s">
        <v>3237</v>
      </c>
      <c r="J2978" t="str">
        <f t="shared" si="93"/>
        <v>K70.11</v>
      </c>
      <c r="K2978" s="33" t="str">
        <f t="shared" si="94"/>
        <v/>
      </c>
    </row>
    <row r="2979" spans="1:11" x14ac:dyDescent="0.25">
      <c r="A2979" s="17" t="s">
        <v>877</v>
      </c>
      <c r="B2979" s="17" t="s">
        <v>878</v>
      </c>
      <c r="C2979" s="18">
        <v>42335</v>
      </c>
      <c r="D2979" s="18">
        <v>42352</v>
      </c>
      <c r="E2979" s="21">
        <v>17</v>
      </c>
      <c r="F2979" s="17" t="s">
        <v>1938</v>
      </c>
      <c r="G2979" s="17" t="s">
        <v>1939</v>
      </c>
      <c r="H2979" s="16">
        <v>2</v>
      </c>
      <c r="I2979" s="17" t="s">
        <v>3237</v>
      </c>
      <c r="J2979" t="str">
        <f t="shared" si="93"/>
        <v>K70.11, K76.6</v>
      </c>
      <c r="K2979" s="33" t="str">
        <f t="shared" si="94"/>
        <v/>
      </c>
    </row>
    <row r="2980" spans="1:11" x14ac:dyDescent="0.25">
      <c r="A2980" s="17" t="s">
        <v>877</v>
      </c>
      <c r="B2980" s="17" t="s">
        <v>878</v>
      </c>
      <c r="C2980" s="18">
        <v>42335</v>
      </c>
      <c r="D2980" s="18">
        <v>42352</v>
      </c>
      <c r="E2980" s="21">
        <v>17</v>
      </c>
      <c r="F2980" s="17" t="s">
        <v>3314</v>
      </c>
      <c r="G2980" s="17" t="s">
        <v>3315</v>
      </c>
      <c r="H2980" s="16">
        <v>3</v>
      </c>
      <c r="I2980" s="17" t="s">
        <v>3237</v>
      </c>
      <c r="J2980" t="str">
        <f t="shared" si="93"/>
        <v>K70.11, K76.6, E55.9</v>
      </c>
      <c r="K2980" s="33" t="str">
        <f t="shared" si="94"/>
        <v/>
      </c>
    </row>
    <row r="2981" spans="1:11" x14ac:dyDescent="0.25">
      <c r="A2981" s="17" t="s">
        <v>877</v>
      </c>
      <c r="B2981" s="17" t="s">
        <v>878</v>
      </c>
      <c r="C2981" s="18">
        <v>42335</v>
      </c>
      <c r="D2981" s="18">
        <v>42352</v>
      </c>
      <c r="E2981" s="21">
        <v>17</v>
      </c>
      <c r="F2981" s="17" t="s">
        <v>966</v>
      </c>
      <c r="G2981" s="17" t="s">
        <v>967</v>
      </c>
      <c r="H2981" s="16">
        <v>4</v>
      </c>
      <c r="I2981" s="17" t="s">
        <v>3237</v>
      </c>
      <c r="J2981" t="str">
        <f t="shared" si="93"/>
        <v>K70.11, K76.6, E55.9, I47.1</v>
      </c>
      <c r="K2981" s="33" t="str">
        <f t="shared" si="94"/>
        <v/>
      </c>
    </row>
    <row r="2982" spans="1:11" x14ac:dyDescent="0.25">
      <c r="A2982" s="17" t="s">
        <v>877</v>
      </c>
      <c r="B2982" s="17" t="s">
        <v>878</v>
      </c>
      <c r="C2982" s="18">
        <v>42335</v>
      </c>
      <c r="D2982" s="18">
        <v>42352</v>
      </c>
      <c r="E2982" s="21">
        <v>17</v>
      </c>
      <c r="F2982" s="17" t="s">
        <v>3565</v>
      </c>
      <c r="G2982" s="17" t="s">
        <v>3566</v>
      </c>
      <c r="H2982" s="16">
        <v>5</v>
      </c>
      <c r="I2982" s="17" t="s">
        <v>3237</v>
      </c>
      <c r="J2982" t="str">
        <f t="shared" si="93"/>
        <v>K70.11, K76.6, E55.9, I47.1, G62.9</v>
      </c>
      <c r="K2982" s="33" t="str">
        <f t="shared" si="94"/>
        <v/>
      </c>
    </row>
    <row r="2983" spans="1:11" x14ac:dyDescent="0.25">
      <c r="A2983" s="17" t="s">
        <v>877</v>
      </c>
      <c r="B2983" s="17" t="s">
        <v>878</v>
      </c>
      <c r="C2983" s="18">
        <v>42335</v>
      </c>
      <c r="D2983" s="18">
        <v>42352</v>
      </c>
      <c r="E2983" s="21">
        <v>17</v>
      </c>
      <c r="F2983" s="17" t="s">
        <v>1353</v>
      </c>
      <c r="G2983" s="17" t="s">
        <v>1354</v>
      </c>
      <c r="H2983" s="16">
        <v>6</v>
      </c>
      <c r="I2983" s="17" t="s">
        <v>3237</v>
      </c>
      <c r="J2983" t="str">
        <f t="shared" si="93"/>
        <v>K70.11, K76.6, E55.9, I47.1, G62.9, K70.31</v>
      </c>
      <c r="K2983" s="33" t="str">
        <f t="shared" si="94"/>
        <v/>
      </c>
    </row>
    <row r="2984" spans="1:11" x14ac:dyDescent="0.25">
      <c r="A2984" s="17" t="s">
        <v>877</v>
      </c>
      <c r="B2984" s="17" t="s">
        <v>878</v>
      </c>
      <c r="C2984" s="18">
        <v>42335</v>
      </c>
      <c r="D2984" s="18">
        <v>42352</v>
      </c>
      <c r="E2984" s="21">
        <v>17</v>
      </c>
      <c r="F2984" s="17" t="s">
        <v>3870</v>
      </c>
      <c r="G2984" s="17" t="s">
        <v>3871</v>
      </c>
      <c r="H2984" s="16">
        <v>7</v>
      </c>
      <c r="I2984" s="17" t="s">
        <v>3237</v>
      </c>
      <c r="J2984" t="str">
        <f t="shared" si="93"/>
        <v>K70.11, K76.6, E55.9, I47.1, G62.9, K70.31, R16.1</v>
      </c>
      <c r="K2984" s="33" t="str">
        <f t="shared" si="94"/>
        <v/>
      </c>
    </row>
    <row r="2985" spans="1:11" x14ac:dyDescent="0.25">
      <c r="A2985" s="17" t="s">
        <v>877</v>
      </c>
      <c r="B2985" s="17" t="s">
        <v>878</v>
      </c>
      <c r="C2985" s="18">
        <v>42335</v>
      </c>
      <c r="D2985" s="18">
        <v>42352</v>
      </c>
      <c r="E2985" s="21">
        <v>17</v>
      </c>
      <c r="F2985" s="17" t="s">
        <v>3657</v>
      </c>
      <c r="G2985" s="17" t="s">
        <v>3658</v>
      </c>
      <c r="H2985" s="16">
        <v>8</v>
      </c>
      <c r="I2985" s="17" t="s">
        <v>13</v>
      </c>
      <c r="J2985" t="str">
        <f t="shared" si="93"/>
        <v>K70.11, K76.6, E55.9, I47.1, G62.9, K70.31, R16.1, Z51.5</v>
      </c>
      <c r="K2985" s="33" t="str">
        <f t="shared" si="94"/>
        <v/>
      </c>
    </row>
    <row r="2986" spans="1:11" x14ac:dyDescent="0.25">
      <c r="A2986" s="17" t="s">
        <v>877</v>
      </c>
      <c r="B2986" s="17" t="s">
        <v>878</v>
      </c>
      <c r="C2986" s="18">
        <v>42335</v>
      </c>
      <c r="D2986" s="18">
        <v>42352</v>
      </c>
      <c r="E2986" s="21">
        <v>17</v>
      </c>
      <c r="F2986" s="17" t="s">
        <v>3261</v>
      </c>
      <c r="G2986" s="17" t="s">
        <v>3262</v>
      </c>
      <c r="H2986" s="16">
        <v>9</v>
      </c>
      <c r="I2986" s="17" t="s">
        <v>3237</v>
      </c>
      <c r="J2986" t="str">
        <f t="shared" si="93"/>
        <v>K70.11, K76.6, E55.9, I47.1, G62.9, K70.31, R16.1, Z51.5, Z66</v>
      </c>
      <c r="K2986" s="33" t="str">
        <f t="shared" si="94"/>
        <v/>
      </c>
    </row>
    <row r="2987" spans="1:11" x14ac:dyDescent="0.25">
      <c r="A2987" s="17" t="s">
        <v>877</v>
      </c>
      <c r="B2987" s="17" t="s">
        <v>878</v>
      </c>
      <c r="C2987" s="18">
        <v>42335</v>
      </c>
      <c r="D2987" s="18">
        <v>42352</v>
      </c>
      <c r="E2987" s="21">
        <v>17</v>
      </c>
      <c r="F2987" s="17" t="s">
        <v>4478</v>
      </c>
      <c r="G2987" s="17" t="s">
        <v>4479</v>
      </c>
      <c r="H2987" s="16">
        <v>10</v>
      </c>
      <c r="I2987" s="17" t="s">
        <v>3237</v>
      </c>
      <c r="J2987" t="str">
        <f t="shared" si="93"/>
        <v>K70.11, K76.6, E55.9, I47.1, G62.9, K70.31, R16.1, Z51.5, Z66, F43.21</v>
      </c>
      <c r="K2987" s="33" t="str">
        <f t="shared" si="94"/>
        <v/>
      </c>
    </row>
    <row r="2988" spans="1:11" x14ac:dyDescent="0.25">
      <c r="A2988" s="17" t="s">
        <v>877</v>
      </c>
      <c r="B2988" s="17" t="s">
        <v>878</v>
      </c>
      <c r="C2988" s="18">
        <v>42335</v>
      </c>
      <c r="D2988" s="18">
        <v>42352</v>
      </c>
      <c r="E2988" s="21">
        <v>17</v>
      </c>
      <c r="F2988" s="17" t="s">
        <v>594</v>
      </c>
      <c r="G2988" s="17" t="s">
        <v>595</v>
      </c>
      <c r="H2988" s="16">
        <v>11</v>
      </c>
      <c r="I2988" s="17" t="s">
        <v>3237</v>
      </c>
      <c r="J2988" t="str">
        <f t="shared" si="93"/>
        <v>K70.11, K76.6, E55.9, I47.1, G62.9, K70.31, R16.1, Z51.5, Z66, F43.21, I10</v>
      </c>
      <c r="K2988" s="33" t="str">
        <f t="shared" si="94"/>
        <v/>
      </c>
    </row>
    <row r="2989" spans="1:11" x14ac:dyDescent="0.25">
      <c r="A2989" s="17" t="s">
        <v>877</v>
      </c>
      <c r="B2989" s="17" t="s">
        <v>878</v>
      </c>
      <c r="C2989" s="18">
        <v>42335</v>
      </c>
      <c r="D2989" s="18">
        <v>42352</v>
      </c>
      <c r="E2989" s="21">
        <v>17</v>
      </c>
      <c r="F2989" s="17" t="s">
        <v>934</v>
      </c>
      <c r="G2989" s="17" t="s">
        <v>935</v>
      </c>
      <c r="H2989" s="16">
        <v>12</v>
      </c>
      <c r="I2989" s="17" t="s">
        <v>3237</v>
      </c>
      <c r="J2989" t="str">
        <f t="shared" si="93"/>
        <v>K70.11, K76.6, E55.9, I47.1, G62.9, K70.31, R16.1, Z51.5, Z66, F43.21, I10, E87.6</v>
      </c>
      <c r="K2989" s="33" t="str">
        <f t="shared" si="94"/>
        <v/>
      </c>
    </row>
    <row r="2990" spans="1:11" x14ac:dyDescent="0.25">
      <c r="A2990" s="17" t="s">
        <v>877</v>
      </c>
      <c r="B2990" s="17" t="s">
        <v>878</v>
      </c>
      <c r="C2990" s="18">
        <v>42335</v>
      </c>
      <c r="D2990" s="18">
        <v>42352</v>
      </c>
      <c r="E2990" s="21">
        <v>17</v>
      </c>
      <c r="F2990" s="17" t="s">
        <v>3329</v>
      </c>
      <c r="G2990" s="17" t="s">
        <v>3330</v>
      </c>
      <c r="H2990" s="16">
        <v>13</v>
      </c>
      <c r="I2990" s="17" t="s">
        <v>3237</v>
      </c>
      <c r="J2990" t="str">
        <f t="shared" si="93"/>
        <v>K70.11, K76.6, E55.9, I47.1, G62.9, K70.31, R16.1, Z51.5, Z66, F43.21, I10, E87.6, R33.9</v>
      </c>
      <c r="K2990" s="33" t="str">
        <f t="shared" si="94"/>
        <v/>
      </c>
    </row>
    <row r="2991" spans="1:11" x14ac:dyDescent="0.25">
      <c r="A2991" s="17" t="s">
        <v>877</v>
      </c>
      <c r="B2991" s="17" t="s">
        <v>878</v>
      </c>
      <c r="C2991" s="18">
        <v>42335</v>
      </c>
      <c r="D2991" s="18">
        <v>42352</v>
      </c>
      <c r="E2991" s="21">
        <v>17</v>
      </c>
      <c r="F2991" s="17" t="s">
        <v>4476</v>
      </c>
      <c r="G2991" s="17" t="s">
        <v>4477</v>
      </c>
      <c r="H2991" s="16">
        <v>14</v>
      </c>
      <c r="I2991" s="17" t="s">
        <v>3237</v>
      </c>
      <c r="J2991" t="str">
        <f t="shared" si="93"/>
        <v>K70.11, K76.6, E55.9, I47.1, G62.9, K70.31, R16.1, Z51.5, Z66, F43.21, I10, E87.6, R33.9, F39</v>
      </c>
      <c r="K2991" s="33" t="str">
        <f t="shared" si="94"/>
        <v/>
      </c>
    </row>
    <row r="2992" spans="1:11" x14ac:dyDescent="0.25">
      <c r="A2992" s="17" t="s">
        <v>877</v>
      </c>
      <c r="B2992" s="17" t="s">
        <v>878</v>
      </c>
      <c r="C2992" s="18">
        <v>42335</v>
      </c>
      <c r="D2992" s="18">
        <v>42352</v>
      </c>
      <c r="E2992" s="21">
        <v>17</v>
      </c>
      <c r="F2992" s="17" t="s">
        <v>3555</v>
      </c>
      <c r="G2992" s="17" t="s">
        <v>3556</v>
      </c>
      <c r="H2992" s="16">
        <v>15</v>
      </c>
      <c r="I2992" s="17" t="s">
        <v>3237</v>
      </c>
      <c r="J2992" t="str">
        <f t="shared" si="93"/>
        <v>K70.11, K76.6, E55.9, I47.1, G62.9, K70.31, R16.1, Z51.5, Z66, F43.21, I10, E87.6, R33.9, F39, R31.0</v>
      </c>
      <c r="K2992" s="33" t="str">
        <f t="shared" si="94"/>
        <v/>
      </c>
    </row>
    <row r="2993" spans="1:11" x14ac:dyDescent="0.25">
      <c r="A2993" s="17" t="s">
        <v>877</v>
      </c>
      <c r="B2993" s="17" t="s">
        <v>878</v>
      </c>
      <c r="C2993" s="18">
        <v>42335</v>
      </c>
      <c r="D2993" s="18">
        <v>42352</v>
      </c>
      <c r="E2993" s="21">
        <v>17</v>
      </c>
      <c r="F2993" s="17" t="s">
        <v>3242</v>
      </c>
      <c r="G2993" s="17" t="s">
        <v>3243</v>
      </c>
      <c r="H2993" s="16">
        <v>16</v>
      </c>
      <c r="I2993" s="17" t="s">
        <v>3237</v>
      </c>
      <c r="J2993" t="str">
        <f t="shared" si="93"/>
        <v>K70.11, K76.6, E55.9, I47.1, G62.9, K70.31, R16.1, Z51.5, Z66, F43.21, I10, E87.6, R33.9, F39, R31.0, J45.909</v>
      </c>
      <c r="K2993" s="33" t="str">
        <f t="shared" si="94"/>
        <v>Last</v>
      </c>
    </row>
    <row r="2994" spans="1:11" x14ac:dyDescent="0.25">
      <c r="A2994" s="17" t="s">
        <v>881</v>
      </c>
      <c r="B2994" s="17" t="s">
        <v>885</v>
      </c>
      <c r="C2994" s="18">
        <v>42305</v>
      </c>
      <c r="D2994" s="18">
        <v>42307</v>
      </c>
      <c r="E2994" s="21">
        <v>2</v>
      </c>
      <c r="F2994" s="17" t="s">
        <v>708</v>
      </c>
      <c r="G2994" s="17" t="s">
        <v>709</v>
      </c>
      <c r="H2994" s="16">
        <v>1</v>
      </c>
      <c r="I2994" s="17" t="s">
        <v>3237</v>
      </c>
      <c r="J2994" t="str">
        <f t="shared" si="93"/>
        <v>A04.7</v>
      </c>
      <c r="K2994" s="33" t="str">
        <f t="shared" si="94"/>
        <v/>
      </c>
    </row>
    <row r="2995" spans="1:11" x14ac:dyDescent="0.25">
      <c r="A2995" s="17" t="s">
        <v>881</v>
      </c>
      <c r="B2995" s="17" t="s">
        <v>885</v>
      </c>
      <c r="C2995" s="18">
        <v>42305</v>
      </c>
      <c r="D2995" s="18">
        <v>42307</v>
      </c>
      <c r="E2995" s="21">
        <v>2</v>
      </c>
      <c r="F2995" s="17" t="s">
        <v>4482</v>
      </c>
      <c r="G2995" s="17" t="s">
        <v>4483</v>
      </c>
      <c r="H2995" s="16">
        <v>2</v>
      </c>
      <c r="I2995" s="17" t="s">
        <v>3237</v>
      </c>
      <c r="J2995" t="str">
        <f t="shared" si="93"/>
        <v>A04.7, L89.329</v>
      </c>
      <c r="K2995" s="33" t="str">
        <f t="shared" si="94"/>
        <v/>
      </c>
    </row>
    <row r="2996" spans="1:11" x14ac:dyDescent="0.25">
      <c r="A2996" s="17" t="s">
        <v>881</v>
      </c>
      <c r="B2996" s="17" t="s">
        <v>885</v>
      </c>
      <c r="C2996" s="18">
        <v>42305</v>
      </c>
      <c r="D2996" s="18">
        <v>42307</v>
      </c>
      <c r="E2996" s="21">
        <v>2</v>
      </c>
      <c r="F2996" s="17" t="s">
        <v>1630</v>
      </c>
      <c r="G2996" s="17" t="s">
        <v>1631</v>
      </c>
      <c r="H2996" s="16">
        <v>3</v>
      </c>
      <c r="I2996" s="17" t="s">
        <v>3237</v>
      </c>
      <c r="J2996" t="str">
        <f t="shared" si="93"/>
        <v>A04.7, L89.329, N18.6</v>
      </c>
      <c r="K2996" s="33" t="str">
        <f t="shared" si="94"/>
        <v/>
      </c>
    </row>
    <row r="2997" spans="1:11" x14ac:dyDescent="0.25">
      <c r="A2997" s="17" t="s">
        <v>881</v>
      </c>
      <c r="B2997" s="17" t="s">
        <v>885</v>
      </c>
      <c r="C2997" s="18">
        <v>42305</v>
      </c>
      <c r="D2997" s="18">
        <v>42307</v>
      </c>
      <c r="E2997" s="21">
        <v>2</v>
      </c>
      <c r="F2997" s="17" t="s">
        <v>4480</v>
      </c>
      <c r="G2997" s="17" t="s">
        <v>4481</v>
      </c>
      <c r="H2997" s="16">
        <v>4</v>
      </c>
      <c r="I2997" s="17" t="s">
        <v>3237</v>
      </c>
      <c r="J2997" t="str">
        <f t="shared" si="93"/>
        <v>A04.7, L89.329, N18.6, G21.11</v>
      </c>
      <c r="K2997" s="33" t="str">
        <f t="shared" si="94"/>
        <v/>
      </c>
    </row>
    <row r="2998" spans="1:11" x14ac:dyDescent="0.25">
      <c r="A2998" s="17" t="s">
        <v>881</v>
      </c>
      <c r="B2998" s="17" t="s">
        <v>885</v>
      </c>
      <c r="C2998" s="18">
        <v>42305</v>
      </c>
      <c r="D2998" s="18">
        <v>42307</v>
      </c>
      <c r="E2998" s="21">
        <v>2</v>
      </c>
      <c r="F2998" s="17" t="s">
        <v>4484</v>
      </c>
      <c r="G2998" s="17" t="s">
        <v>4485</v>
      </c>
      <c r="H2998" s="16">
        <v>5</v>
      </c>
      <c r="I2998" s="17" t="s">
        <v>3237</v>
      </c>
      <c r="J2998" t="str">
        <f t="shared" si="93"/>
        <v>A04.7, L89.329, N18.6, G21.11, N25.0</v>
      </c>
      <c r="K2998" s="33" t="str">
        <f t="shared" si="94"/>
        <v/>
      </c>
    </row>
    <row r="2999" spans="1:11" x14ac:dyDescent="0.25">
      <c r="A2999" s="17" t="s">
        <v>881</v>
      </c>
      <c r="B2999" s="17" t="s">
        <v>885</v>
      </c>
      <c r="C2999" s="18">
        <v>42305</v>
      </c>
      <c r="D2999" s="18">
        <v>42307</v>
      </c>
      <c r="E2999" s="21">
        <v>2</v>
      </c>
      <c r="F2999" s="17" t="s">
        <v>839</v>
      </c>
      <c r="G2999" s="17" t="s">
        <v>840</v>
      </c>
      <c r="H2999" s="16">
        <v>6</v>
      </c>
      <c r="I2999" s="17" t="s">
        <v>3237</v>
      </c>
      <c r="J2999" t="str">
        <f t="shared" si="93"/>
        <v>A04.7, L89.329, N18.6, G21.11, N25.0, I12.0</v>
      </c>
      <c r="K2999" s="33" t="str">
        <f t="shared" si="94"/>
        <v/>
      </c>
    </row>
    <row r="3000" spans="1:11" x14ac:dyDescent="0.25">
      <c r="A3000" s="17" t="s">
        <v>881</v>
      </c>
      <c r="B3000" s="17" t="s">
        <v>885</v>
      </c>
      <c r="C3000" s="18">
        <v>42305</v>
      </c>
      <c r="D3000" s="18">
        <v>42307</v>
      </c>
      <c r="E3000" s="21">
        <v>2</v>
      </c>
      <c r="F3000" s="17" t="s">
        <v>1311</v>
      </c>
      <c r="G3000" s="17" t="s">
        <v>1312</v>
      </c>
      <c r="H3000" s="16">
        <v>7</v>
      </c>
      <c r="I3000" s="17" t="s">
        <v>3237</v>
      </c>
      <c r="J3000" t="str">
        <f t="shared" si="93"/>
        <v>A04.7, L89.329, N18.6, G21.11, N25.0, I12.0, F03.90</v>
      </c>
      <c r="K3000" s="33" t="str">
        <f t="shared" si="94"/>
        <v/>
      </c>
    </row>
    <row r="3001" spans="1:11" x14ac:dyDescent="0.25">
      <c r="A3001" s="17" t="s">
        <v>881</v>
      </c>
      <c r="B3001" s="17" t="s">
        <v>885</v>
      </c>
      <c r="C3001" s="18">
        <v>42305</v>
      </c>
      <c r="D3001" s="18">
        <v>42307</v>
      </c>
      <c r="E3001" s="21">
        <v>2</v>
      </c>
      <c r="F3001" s="17" t="s">
        <v>3267</v>
      </c>
      <c r="G3001" s="17" t="s">
        <v>3268</v>
      </c>
      <c r="H3001" s="16">
        <v>8</v>
      </c>
      <c r="I3001" s="17" t="s">
        <v>3237</v>
      </c>
      <c r="J3001" t="str">
        <f t="shared" si="93"/>
        <v>A04.7, L89.329, N18.6, G21.11, N25.0, I12.0, F03.90, E11.9</v>
      </c>
      <c r="K3001" s="33" t="str">
        <f t="shared" si="94"/>
        <v/>
      </c>
    </row>
    <row r="3002" spans="1:11" x14ac:dyDescent="0.25">
      <c r="A3002" s="17" t="s">
        <v>881</v>
      </c>
      <c r="B3002" s="17" t="s">
        <v>885</v>
      </c>
      <c r="C3002" s="18">
        <v>42305</v>
      </c>
      <c r="D3002" s="18">
        <v>42307</v>
      </c>
      <c r="E3002" s="21">
        <v>2</v>
      </c>
      <c r="F3002" s="17" t="s">
        <v>3966</v>
      </c>
      <c r="G3002" s="17" t="s">
        <v>3967</v>
      </c>
      <c r="H3002" s="16">
        <v>9</v>
      </c>
      <c r="I3002" s="17" t="s">
        <v>3237</v>
      </c>
      <c r="J3002" t="str">
        <f t="shared" si="93"/>
        <v>A04.7, L89.329, N18.6, G21.11, N25.0, I12.0, F03.90, E11.9, D64.89</v>
      </c>
      <c r="K3002" s="33" t="str">
        <f t="shared" si="94"/>
        <v/>
      </c>
    </row>
    <row r="3003" spans="1:11" x14ac:dyDescent="0.25">
      <c r="A3003" s="17" t="s">
        <v>881</v>
      </c>
      <c r="B3003" s="17" t="s">
        <v>885</v>
      </c>
      <c r="C3003" s="18">
        <v>42305</v>
      </c>
      <c r="D3003" s="18">
        <v>42307</v>
      </c>
      <c r="E3003" s="21">
        <v>2</v>
      </c>
      <c r="F3003" s="17" t="s">
        <v>3512</v>
      </c>
      <c r="G3003" s="17" t="s">
        <v>3513</v>
      </c>
      <c r="H3003" s="16">
        <v>10</v>
      </c>
      <c r="I3003" s="17" t="s">
        <v>13</v>
      </c>
      <c r="J3003" t="str">
        <f t="shared" si="93"/>
        <v>A04.7, L89.329, N18.6, G21.11, N25.0, I12.0, F03.90, E11.9, D64.89, Z99.2</v>
      </c>
      <c r="K3003" s="33" t="str">
        <f t="shared" si="94"/>
        <v/>
      </c>
    </row>
    <row r="3004" spans="1:11" x14ac:dyDescent="0.25">
      <c r="A3004" s="17" t="s">
        <v>881</v>
      </c>
      <c r="B3004" s="17" t="s">
        <v>885</v>
      </c>
      <c r="C3004" s="18">
        <v>42305</v>
      </c>
      <c r="D3004" s="18">
        <v>42307</v>
      </c>
      <c r="E3004" s="21">
        <v>2</v>
      </c>
      <c r="F3004" s="17" t="s">
        <v>3858</v>
      </c>
      <c r="G3004" s="17" t="s">
        <v>3859</v>
      </c>
      <c r="H3004" s="16">
        <v>11</v>
      </c>
      <c r="I3004" s="17" t="s">
        <v>3237</v>
      </c>
      <c r="J3004" t="str">
        <f t="shared" si="93"/>
        <v>A04.7, L89.329, N18.6, G21.11, N25.0, I12.0, F03.90, E11.9, D64.89, Z99.2, F31.9</v>
      </c>
      <c r="K3004" s="33" t="str">
        <f t="shared" si="94"/>
        <v/>
      </c>
    </row>
    <row r="3005" spans="1:11" x14ac:dyDescent="0.25">
      <c r="A3005" s="17" t="s">
        <v>881</v>
      </c>
      <c r="B3005" s="17" t="s">
        <v>885</v>
      </c>
      <c r="C3005" s="18">
        <v>42305</v>
      </c>
      <c r="D3005" s="18">
        <v>42307</v>
      </c>
      <c r="E3005" s="21">
        <v>2</v>
      </c>
      <c r="F3005" s="17" t="s">
        <v>1715</v>
      </c>
      <c r="G3005" s="17" t="s">
        <v>1716</v>
      </c>
      <c r="H3005" s="16">
        <v>12</v>
      </c>
      <c r="I3005" s="17" t="s">
        <v>3237</v>
      </c>
      <c r="J3005" t="str">
        <f t="shared" si="93"/>
        <v>A04.7, L89.329, N18.6, G21.11, N25.0, I12.0, F03.90, E11.9, D64.89, Z99.2, F31.9, G40.909</v>
      </c>
      <c r="K3005" s="33" t="str">
        <f t="shared" si="94"/>
        <v/>
      </c>
    </row>
    <row r="3006" spans="1:11" x14ac:dyDescent="0.25">
      <c r="A3006" s="17" t="s">
        <v>881</v>
      </c>
      <c r="B3006" s="17" t="s">
        <v>885</v>
      </c>
      <c r="C3006" s="18">
        <v>42305</v>
      </c>
      <c r="D3006" s="18">
        <v>42307</v>
      </c>
      <c r="E3006" s="21">
        <v>2</v>
      </c>
      <c r="F3006" s="17" t="s">
        <v>3526</v>
      </c>
      <c r="G3006" s="17" t="s">
        <v>3527</v>
      </c>
      <c r="H3006" s="16">
        <v>13</v>
      </c>
      <c r="I3006" s="17" t="s">
        <v>13</v>
      </c>
      <c r="J3006" t="str">
        <f t="shared" si="93"/>
        <v>A04.7, L89.329, N18.6, G21.11, N25.0, I12.0, F03.90, E11.9, D64.89, Z99.2, F31.9, G40.909, Z72.0</v>
      </c>
      <c r="K3006" s="33" t="str">
        <f t="shared" si="94"/>
        <v/>
      </c>
    </row>
    <row r="3007" spans="1:11" x14ac:dyDescent="0.25">
      <c r="A3007" s="17" t="s">
        <v>881</v>
      </c>
      <c r="B3007" s="17" t="s">
        <v>885</v>
      </c>
      <c r="C3007" s="18">
        <v>42305</v>
      </c>
      <c r="D3007" s="18">
        <v>42307</v>
      </c>
      <c r="E3007" s="21">
        <v>2</v>
      </c>
      <c r="F3007" s="17" t="s">
        <v>3402</v>
      </c>
      <c r="G3007" s="17" t="s">
        <v>3403</v>
      </c>
      <c r="H3007" s="16">
        <v>14</v>
      </c>
      <c r="I3007" s="17" t="s">
        <v>3237</v>
      </c>
      <c r="J3007" t="str">
        <f t="shared" si="93"/>
        <v>A04.7, L89.329, N18.6, G21.11, N25.0, I12.0, F03.90, E11.9, D64.89, Z99.2, F31.9, G40.909, Z72.0, F17.210</v>
      </c>
      <c r="K3007" s="33" t="str">
        <f t="shared" si="94"/>
        <v/>
      </c>
    </row>
    <row r="3008" spans="1:11" x14ac:dyDescent="0.25">
      <c r="A3008" s="17" t="s">
        <v>881</v>
      </c>
      <c r="B3008" s="17" t="s">
        <v>885</v>
      </c>
      <c r="C3008" s="18">
        <v>42305</v>
      </c>
      <c r="D3008" s="18">
        <v>42307</v>
      </c>
      <c r="E3008" s="21">
        <v>2</v>
      </c>
      <c r="F3008" s="17" t="s">
        <v>4488</v>
      </c>
      <c r="G3008" s="17" t="s">
        <v>4489</v>
      </c>
      <c r="H3008" s="16">
        <v>15</v>
      </c>
      <c r="I3008" s="17" t="s">
        <v>13</v>
      </c>
      <c r="J3008" t="str">
        <f t="shared" si="93"/>
        <v>A04.7, L89.329, N18.6, G21.11, N25.0, I12.0, F03.90, E11.9, D64.89, Z99.2, F31.9, G40.909, Z72.0, F17.210, T43.595D</v>
      </c>
      <c r="K3008" s="33" t="str">
        <f t="shared" si="94"/>
        <v/>
      </c>
    </row>
    <row r="3009" spans="1:11" x14ac:dyDescent="0.25">
      <c r="A3009" s="17" t="s">
        <v>881</v>
      </c>
      <c r="B3009" s="17" t="s">
        <v>885</v>
      </c>
      <c r="C3009" s="18">
        <v>42305</v>
      </c>
      <c r="D3009" s="18">
        <v>42307</v>
      </c>
      <c r="E3009" s="21">
        <v>2</v>
      </c>
      <c r="F3009" s="17" t="s">
        <v>4490</v>
      </c>
      <c r="G3009" s="17" t="s">
        <v>4491</v>
      </c>
      <c r="H3009" s="16">
        <v>16</v>
      </c>
      <c r="I3009" s="17" t="s">
        <v>3237</v>
      </c>
      <c r="J3009" t="str">
        <f t="shared" si="93"/>
        <v>A04.7, L89.329, N18.6, G21.11, N25.0, I12.0, F03.90, E11.9, D64.89, Z99.2, F31.9, G40.909, Z72.0, F17.210, T43.595D, Z91.15</v>
      </c>
      <c r="K3009" s="33" t="str">
        <f t="shared" si="94"/>
        <v/>
      </c>
    </row>
    <row r="3010" spans="1:11" x14ac:dyDescent="0.25">
      <c r="A3010" s="17" t="s">
        <v>881</v>
      </c>
      <c r="B3010" s="17" t="s">
        <v>885</v>
      </c>
      <c r="C3010" s="18">
        <v>42305</v>
      </c>
      <c r="D3010" s="18">
        <v>42307</v>
      </c>
      <c r="E3010" s="21">
        <v>2</v>
      </c>
      <c r="F3010" s="17" t="s">
        <v>2635</v>
      </c>
      <c r="G3010" s="17" t="s">
        <v>3324</v>
      </c>
      <c r="H3010" s="16">
        <v>17</v>
      </c>
      <c r="I3010" s="17" t="s">
        <v>3237</v>
      </c>
      <c r="J3010" t="str">
        <f t="shared" si="93"/>
        <v>A04.7, L89.329, N18.6, G21.11, N25.0, I12.0, F03.90, E11.9, D64.89, Z99.2, F31.9, G40.909, Z72.0, F17.210, T43.595D, Z91.15, K59.00</v>
      </c>
      <c r="K3010" s="33" t="str">
        <f t="shared" si="94"/>
        <v/>
      </c>
    </row>
    <row r="3011" spans="1:11" x14ac:dyDescent="0.25">
      <c r="A3011" s="17" t="s">
        <v>881</v>
      </c>
      <c r="B3011" s="17" t="s">
        <v>885</v>
      </c>
      <c r="C3011" s="18">
        <v>42305</v>
      </c>
      <c r="D3011" s="18">
        <v>42307</v>
      </c>
      <c r="E3011" s="21">
        <v>2</v>
      </c>
      <c r="F3011" s="17" t="s">
        <v>4486</v>
      </c>
      <c r="G3011" s="17" t="s">
        <v>4487</v>
      </c>
      <c r="H3011" s="16">
        <v>18</v>
      </c>
      <c r="I3011" s="17" t="s">
        <v>3237</v>
      </c>
      <c r="J3011" t="str">
        <f t="shared" si="93"/>
        <v>A04.7, L89.329, N18.6, G21.11, N25.0, I12.0, F03.90, E11.9, D64.89, Z99.2, F31.9, G40.909, Z72.0, F17.210, T43.595D, Z91.15, K59.00, R03.0</v>
      </c>
      <c r="K3011" s="33" t="str">
        <f t="shared" si="94"/>
        <v>Last</v>
      </c>
    </row>
    <row r="3012" spans="1:11" x14ac:dyDescent="0.25">
      <c r="A3012" s="17" t="s">
        <v>888</v>
      </c>
      <c r="B3012" s="17" t="s">
        <v>889</v>
      </c>
      <c r="C3012" s="18">
        <v>42317</v>
      </c>
      <c r="D3012" s="18">
        <v>42327</v>
      </c>
      <c r="E3012" s="21">
        <v>10</v>
      </c>
      <c r="F3012" s="17" t="s">
        <v>890</v>
      </c>
      <c r="G3012" s="17" t="s">
        <v>891</v>
      </c>
      <c r="H3012" s="16">
        <v>1</v>
      </c>
      <c r="I3012" s="17" t="s">
        <v>3237</v>
      </c>
      <c r="J3012" t="str">
        <f t="shared" si="93"/>
        <v>K57.31</v>
      </c>
      <c r="K3012" s="33" t="str">
        <f t="shared" si="94"/>
        <v/>
      </c>
    </row>
    <row r="3013" spans="1:11" x14ac:dyDescent="0.25">
      <c r="A3013" s="17" t="s">
        <v>888</v>
      </c>
      <c r="B3013" s="17" t="s">
        <v>889</v>
      </c>
      <c r="C3013" s="18">
        <v>42317</v>
      </c>
      <c r="D3013" s="18">
        <v>42327</v>
      </c>
      <c r="E3013" s="21">
        <v>10</v>
      </c>
      <c r="F3013" s="17" t="s">
        <v>309</v>
      </c>
      <c r="G3013" s="17" t="s">
        <v>310</v>
      </c>
      <c r="H3013" s="16">
        <v>2</v>
      </c>
      <c r="I3013" s="17" t="s">
        <v>3237</v>
      </c>
      <c r="J3013" t="str">
        <f t="shared" si="93"/>
        <v>K57.31, L03.116</v>
      </c>
      <c r="K3013" s="33" t="str">
        <f t="shared" si="94"/>
        <v/>
      </c>
    </row>
    <row r="3014" spans="1:11" x14ac:dyDescent="0.25">
      <c r="A3014" s="17" t="s">
        <v>888</v>
      </c>
      <c r="B3014" s="17" t="s">
        <v>889</v>
      </c>
      <c r="C3014" s="18">
        <v>42317</v>
      </c>
      <c r="D3014" s="18">
        <v>42327</v>
      </c>
      <c r="E3014" s="21">
        <v>10</v>
      </c>
      <c r="F3014" s="17" t="s">
        <v>1311</v>
      </c>
      <c r="G3014" s="17" t="s">
        <v>1312</v>
      </c>
      <c r="H3014" s="16">
        <v>3</v>
      </c>
      <c r="I3014" s="17" t="s">
        <v>3237</v>
      </c>
      <c r="J3014" t="str">
        <f t="shared" ref="J3014:J3077" si="95">IF(B3014=B3013,J3013&amp;", "&amp;F3014,F3014)</f>
        <v>K57.31, L03.116, F03.90</v>
      </c>
      <c r="K3014" s="33" t="str">
        <f t="shared" si="94"/>
        <v/>
      </c>
    </row>
    <row r="3015" spans="1:11" x14ac:dyDescent="0.25">
      <c r="A3015" s="17" t="s">
        <v>888</v>
      </c>
      <c r="B3015" s="17" t="s">
        <v>889</v>
      </c>
      <c r="C3015" s="18">
        <v>42317</v>
      </c>
      <c r="D3015" s="18">
        <v>42327</v>
      </c>
      <c r="E3015" s="21">
        <v>10</v>
      </c>
      <c r="F3015" s="17" t="s">
        <v>4496</v>
      </c>
      <c r="G3015" s="17" t="s">
        <v>4497</v>
      </c>
      <c r="H3015" s="16">
        <v>4</v>
      </c>
      <c r="I3015" s="17" t="s">
        <v>3237</v>
      </c>
      <c r="J3015" t="str">
        <f t="shared" si="95"/>
        <v>K57.31, L03.116, F03.90, L97.329</v>
      </c>
      <c r="K3015" s="33" t="str">
        <f t="shared" si="94"/>
        <v/>
      </c>
    </row>
    <row r="3016" spans="1:11" x14ac:dyDescent="0.25">
      <c r="A3016" s="17" t="s">
        <v>888</v>
      </c>
      <c r="B3016" s="17" t="s">
        <v>889</v>
      </c>
      <c r="C3016" s="18">
        <v>42317</v>
      </c>
      <c r="D3016" s="18">
        <v>42327</v>
      </c>
      <c r="E3016" s="21">
        <v>10</v>
      </c>
      <c r="F3016" s="17" t="s">
        <v>1066</v>
      </c>
      <c r="G3016" s="17" t="s">
        <v>1067</v>
      </c>
      <c r="H3016" s="16">
        <v>5</v>
      </c>
      <c r="I3016" s="17" t="s">
        <v>3331</v>
      </c>
      <c r="J3016" t="str">
        <f t="shared" si="95"/>
        <v>K57.31, L03.116, F03.90, L97.329, D62</v>
      </c>
      <c r="K3016" s="33" t="str">
        <f t="shared" si="94"/>
        <v/>
      </c>
    </row>
    <row r="3017" spans="1:11" x14ac:dyDescent="0.25">
      <c r="A3017" s="17" t="s">
        <v>888</v>
      </c>
      <c r="B3017" s="17" t="s">
        <v>889</v>
      </c>
      <c r="C3017" s="18">
        <v>42317</v>
      </c>
      <c r="D3017" s="18">
        <v>42327</v>
      </c>
      <c r="E3017" s="21">
        <v>10</v>
      </c>
      <c r="F3017" s="17" t="s">
        <v>3834</v>
      </c>
      <c r="G3017" s="17" t="s">
        <v>3835</v>
      </c>
      <c r="H3017" s="16">
        <v>6</v>
      </c>
      <c r="I3017" s="17" t="s">
        <v>13</v>
      </c>
      <c r="J3017" t="str">
        <f t="shared" si="95"/>
        <v>K57.31, L03.116, F03.90, L97.329, D62, Z68.1</v>
      </c>
      <c r="K3017" s="33" t="str">
        <f t="shared" si="94"/>
        <v/>
      </c>
    </row>
    <row r="3018" spans="1:11" x14ac:dyDescent="0.25">
      <c r="A3018" s="17" t="s">
        <v>888</v>
      </c>
      <c r="B3018" s="17" t="s">
        <v>889</v>
      </c>
      <c r="C3018" s="18">
        <v>42317</v>
      </c>
      <c r="D3018" s="18">
        <v>42327</v>
      </c>
      <c r="E3018" s="21">
        <v>10</v>
      </c>
      <c r="F3018" s="17" t="s">
        <v>4494</v>
      </c>
      <c r="G3018" s="17" t="s">
        <v>4495</v>
      </c>
      <c r="H3018" s="16">
        <v>7</v>
      </c>
      <c r="I3018" s="17" t="s">
        <v>3237</v>
      </c>
      <c r="J3018" t="str">
        <f t="shared" si="95"/>
        <v>K57.31, L03.116, F03.90, L97.329, D62, Z68.1, F05</v>
      </c>
      <c r="K3018" s="33" t="str">
        <f t="shared" si="94"/>
        <v/>
      </c>
    </row>
    <row r="3019" spans="1:11" x14ac:dyDescent="0.25">
      <c r="A3019" s="17" t="s">
        <v>888</v>
      </c>
      <c r="B3019" s="17" t="s">
        <v>889</v>
      </c>
      <c r="C3019" s="18">
        <v>42317</v>
      </c>
      <c r="D3019" s="18">
        <v>42327</v>
      </c>
      <c r="E3019" s="21">
        <v>10</v>
      </c>
      <c r="F3019" s="17" t="s">
        <v>4428</v>
      </c>
      <c r="G3019" s="17" t="s">
        <v>4429</v>
      </c>
      <c r="H3019" s="16">
        <v>8</v>
      </c>
      <c r="I3019" s="17" t="s">
        <v>3237</v>
      </c>
      <c r="J3019" t="str">
        <f t="shared" si="95"/>
        <v>K57.31, L03.116, F03.90, L97.329, D62, Z68.1, F05, N28.1</v>
      </c>
      <c r="K3019" s="33" t="str">
        <f t="shared" si="94"/>
        <v/>
      </c>
    </row>
    <row r="3020" spans="1:11" x14ac:dyDescent="0.25">
      <c r="A3020" s="17" t="s">
        <v>888</v>
      </c>
      <c r="B3020" s="17" t="s">
        <v>889</v>
      </c>
      <c r="C3020" s="18">
        <v>42317</v>
      </c>
      <c r="D3020" s="18">
        <v>42327</v>
      </c>
      <c r="E3020" s="21">
        <v>10</v>
      </c>
      <c r="F3020" s="17" t="s">
        <v>3267</v>
      </c>
      <c r="G3020" s="17" t="s">
        <v>3268</v>
      </c>
      <c r="H3020" s="16">
        <v>9</v>
      </c>
      <c r="I3020" s="17" t="s">
        <v>3237</v>
      </c>
      <c r="J3020" t="str">
        <f t="shared" si="95"/>
        <v>K57.31, L03.116, F03.90, L97.329, D62, Z68.1, F05, N28.1, E11.9</v>
      </c>
      <c r="K3020" s="33" t="str">
        <f t="shared" si="94"/>
        <v/>
      </c>
    </row>
    <row r="3021" spans="1:11" x14ac:dyDescent="0.25">
      <c r="A3021" s="17" t="s">
        <v>888</v>
      </c>
      <c r="B3021" s="17" t="s">
        <v>889</v>
      </c>
      <c r="C3021" s="18">
        <v>42317</v>
      </c>
      <c r="D3021" s="18">
        <v>42327</v>
      </c>
      <c r="E3021" s="21">
        <v>10</v>
      </c>
      <c r="F3021" s="17" t="s">
        <v>3589</v>
      </c>
      <c r="G3021" s="17" t="s">
        <v>3590</v>
      </c>
      <c r="H3021" s="16">
        <v>10</v>
      </c>
      <c r="I3021" s="17" t="s">
        <v>3237</v>
      </c>
      <c r="J3021" t="str">
        <f t="shared" si="95"/>
        <v>K57.31, L03.116, F03.90, L97.329, D62, Z68.1, F05, N28.1, E11.9, B95.62</v>
      </c>
      <c r="K3021" s="33" t="str">
        <f t="shared" si="94"/>
        <v/>
      </c>
    </row>
    <row r="3022" spans="1:11" x14ac:dyDescent="0.25">
      <c r="A3022" s="17" t="s">
        <v>888</v>
      </c>
      <c r="B3022" s="17" t="s">
        <v>889</v>
      </c>
      <c r="C3022" s="18">
        <v>42317</v>
      </c>
      <c r="D3022" s="18">
        <v>42327</v>
      </c>
      <c r="E3022" s="21">
        <v>10</v>
      </c>
      <c r="F3022" s="17" t="s">
        <v>4492</v>
      </c>
      <c r="G3022" s="17" t="s">
        <v>4493</v>
      </c>
      <c r="H3022" s="16">
        <v>11</v>
      </c>
      <c r="I3022" s="17" t="s">
        <v>3237</v>
      </c>
      <c r="J3022" t="str">
        <f t="shared" si="95"/>
        <v>K57.31, L03.116, F03.90, L97.329, D62, Z68.1, F05, N28.1, E11.9, B95.62, D12.8</v>
      </c>
      <c r="K3022" s="33" t="str">
        <f t="shared" si="94"/>
        <v/>
      </c>
    </row>
    <row r="3023" spans="1:11" x14ac:dyDescent="0.25">
      <c r="A3023" s="17" t="s">
        <v>888</v>
      </c>
      <c r="B3023" s="17" t="s">
        <v>889</v>
      </c>
      <c r="C3023" s="18">
        <v>42317</v>
      </c>
      <c r="D3023" s="18">
        <v>42327</v>
      </c>
      <c r="E3023" s="21">
        <v>10</v>
      </c>
      <c r="F3023" s="17" t="s">
        <v>3420</v>
      </c>
      <c r="G3023" s="17" t="s">
        <v>3421</v>
      </c>
      <c r="H3023" s="16">
        <v>12</v>
      </c>
      <c r="I3023" s="17" t="s">
        <v>3237</v>
      </c>
      <c r="J3023" t="str">
        <f t="shared" si="95"/>
        <v>K57.31, L03.116, F03.90, L97.329, D62, Z68.1, F05, N28.1, E11.9, B95.62, D12.8, I73.9</v>
      </c>
      <c r="K3023" s="33" t="str">
        <f t="shared" si="94"/>
        <v/>
      </c>
    </row>
    <row r="3024" spans="1:11" x14ac:dyDescent="0.25">
      <c r="A3024" s="17" t="s">
        <v>888</v>
      </c>
      <c r="B3024" s="17" t="s">
        <v>889</v>
      </c>
      <c r="C3024" s="18">
        <v>42317</v>
      </c>
      <c r="D3024" s="18">
        <v>42327</v>
      </c>
      <c r="E3024" s="21">
        <v>10</v>
      </c>
      <c r="F3024" s="17" t="s">
        <v>594</v>
      </c>
      <c r="G3024" s="17" t="s">
        <v>595</v>
      </c>
      <c r="H3024" s="16">
        <v>13</v>
      </c>
      <c r="I3024" s="17" t="s">
        <v>3237</v>
      </c>
      <c r="J3024" t="str">
        <f t="shared" si="95"/>
        <v>K57.31, L03.116, F03.90, L97.329, D62, Z68.1, F05, N28.1, E11.9, B95.62, D12.8, I73.9, I10</v>
      </c>
      <c r="K3024" s="33" t="str">
        <f t="shared" si="94"/>
        <v/>
      </c>
    </row>
    <row r="3025" spans="1:11" x14ac:dyDescent="0.25">
      <c r="A3025" s="17" t="s">
        <v>888</v>
      </c>
      <c r="B3025" s="17" t="s">
        <v>889</v>
      </c>
      <c r="C3025" s="18">
        <v>42317</v>
      </c>
      <c r="D3025" s="18">
        <v>42327</v>
      </c>
      <c r="E3025" s="21">
        <v>10</v>
      </c>
      <c r="F3025" s="17" t="s">
        <v>3283</v>
      </c>
      <c r="G3025" s="17" t="s">
        <v>467</v>
      </c>
      <c r="H3025" s="16">
        <v>14</v>
      </c>
      <c r="I3025" s="17" t="s">
        <v>3237</v>
      </c>
      <c r="J3025" t="str">
        <f t="shared" si="95"/>
        <v>K57.31, L03.116, F03.90, L97.329, D62, Z68.1, F05, N28.1, E11.9, B95.62, D12.8, I73.9, I10, I25.10</v>
      </c>
      <c r="K3025" s="33" t="str">
        <f t="shared" si="94"/>
        <v/>
      </c>
    </row>
    <row r="3026" spans="1:11" x14ac:dyDescent="0.25">
      <c r="A3026" s="17" t="s">
        <v>888</v>
      </c>
      <c r="B3026" s="17" t="s">
        <v>889</v>
      </c>
      <c r="C3026" s="18">
        <v>42317</v>
      </c>
      <c r="D3026" s="18">
        <v>42327</v>
      </c>
      <c r="E3026" s="21">
        <v>10</v>
      </c>
      <c r="F3026" s="17" t="s">
        <v>3329</v>
      </c>
      <c r="G3026" s="17" t="s">
        <v>3330</v>
      </c>
      <c r="H3026" s="16">
        <v>15</v>
      </c>
      <c r="I3026" s="17" t="s">
        <v>3237</v>
      </c>
      <c r="J3026" t="str">
        <f t="shared" si="95"/>
        <v>K57.31, L03.116, F03.90, L97.329, D62, Z68.1, F05, N28.1, E11.9, B95.62, D12.8, I73.9, I10, I25.10, R33.9</v>
      </c>
      <c r="K3026" s="33" t="str">
        <f t="shared" si="94"/>
        <v/>
      </c>
    </row>
    <row r="3027" spans="1:11" x14ac:dyDescent="0.25">
      <c r="A3027" s="17" t="s">
        <v>888</v>
      </c>
      <c r="B3027" s="17" t="s">
        <v>889</v>
      </c>
      <c r="C3027" s="18">
        <v>42317</v>
      </c>
      <c r="D3027" s="18">
        <v>42327</v>
      </c>
      <c r="E3027" s="21">
        <v>10</v>
      </c>
      <c r="F3027" s="17" t="s">
        <v>4498</v>
      </c>
      <c r="G3027" s="17" t="s">
        <v>4499</v>
      </c>
      <c r="H3027" s="16">
        <v>16</v>
      </c>
      <c r="I3027" s="17" t="s">
        <v>3237</v>
      </c>
      <c r="J3027" t="str">
        <f t="shared" si="95"/>
        <v>K57.31, L03.116, F03.90, L97.329, D62, Z68.1, F05, N28.1, E11.9, B95.62, D12.8, I73.9, I10, I25.10, R33.9, R63.6</v>
      </c>
      <c r="K3027" s="33" t="str">
        <f t="shared" si="94"/>
        <v/>
      </c>
    </row>
    <row r="3028" spans="1:11" x14ac:dyDescent="0.25">
      <c r="A3028" s="17" t="s">
        <v>888</v>
      </c>
      <c r="B3028" s="17" t="s">
        <v>889</v>
      </c>
      <c r="C3028" s="18">
        <v>42317</v>
      </c>
      <c r="D3028" s="18">
        <v>42327</v>
      </c>
      <c r="E3028" s="21">
        <v>10</v>
      </c>
      <c r="F3028" s="17" t="s">
        <v>128</v>
      </c>
      <c r="G3028" s="17" t="s">
        <v>129</v>
      </c>
      <c r="H3028" s="16">
        <v>17</v>
      </c>
      <c r="I3028" s="17" t="s">
        <v>3237</v>
      </c>
      <c r="J3028" t="str">
        <f t="shared" si="95"/>
        <v>K57.31, L03.116, F03.90, L97.329, D62, Z68.1, F05, N28.1, E11.9, B95.62, D12.8, I73.9, I10, I25.10, R33.9, R63.6, K29.70</v>
      </c>
      <c r="K3028" s="33" t="str">
        <f t="shared" si="94"/>
        <v/>
      </c>
    </row>
    <row r="3029" spans="1:11" x14ac:dyDescent="0.25">
      <c r="A3029" s="17" t="s">
        <v>888</v>
      </c>
      <c r="B3029" s="17" t="s">
        <v>889</v>
      </c>
      <c r="C3029" s="18">
        <v>42317</v>
      </c>
      <c r="D3029" s="18">
        <v>42327</v>
      </c>
      <c r="E3029" s="21">
        <v>10</v>
      </c>
      <c r="F3029" s="17" t="s">
        <v>3238</v>
      </c>
      <c r="G3029" s="17" t="s">
        <v>3239</v>
      </c>
      <c r="H3029" s="16">
        <v>18</v>
      </c>
      <c r="I3029" s="17" t="s">
        <v>3237</v>
      </c>
      <c r="J3029" t="str">
        <f t="shared" si="95"/>
        <v>K57.31, L03.116, F03.90, L97.329, D62, Z68.1, F05, N28.1, E11.9, B95.62, D12.8, I73.9, I10, I25.10, R33.9, R63.6, K29.70, E78.5</v>
      </c>
      <c r="K3029" s="33" t="str">
        <f t="shared" si="94"/>
        <v/>
      </c>
    </row>
    <row r="3030" spans="1:11" x14ac:dyDescent="0.25">
      <c r="A3030" s="17" t="s">
        <v>888</v>
      </c>
      <c r="B3030" s="17" t="s">
        <v>889</v>
      </c>
      <c r="C3030" s="18">
        <v>42317</v>
      </c>
      <c r="D3030" s="18">
        <v>42327</v>
      </c>
      <c r="E3030" s="21">
        <v>10</v>
      </c>
      <c r="F3030" s="17" t="s">
        <v>4500</v>
      </c>
      <c r="G3030" s="17" t="s">
        <v>4501</v>
      </c>
      <c r="H3030" s="16">
        <v>19</v>
      </c>
      <c r="I3030" s="17" t="s">
        <v>13</v>
      </c>
      <c r="J3030" t="str">
        <f t="shared" si="95"/>
        <v>K57.31, L03.116, F03.90, L97.329, D62, Z68.1, F05, N28.1, E11.9, B95.62, D12.8, I73.9, I10, I25.10, R33.9, R63.6, K29.70, E78.5, Z85.9</v>
      </c>
      <c r="K3030" s="33" t="str">
        <f t="shared" ref="K3030:K3093" si="96">IF(B3030&lt;&gt;B3031,"Last","")</f>
        <v/>
      </c>
    </row>
    <row r="3031" spans="1:11" x14ac:dyDescent="0.25">
      <c r="A3031" s="17" t="s">
        <v>888</v>
      </c>
      <c r="B3031" s="17" t="s">
        <v>889</v>
      </c>
      <c r="C3031" s="18">
        <v>42317</v>
      </c>
      <c r="D3031" s="18">
        <v>42327</v>
      </c>
      <c r="E3031" s="21">
        <v>10</v>
      </c>
      <c r="F3031" s="17" t="s">
        <v>3336</v>
      </c>
      <c r="G3031" s="17" t="s">
        <v>3337</v>
      </c>
      <c r="H3031" s="16">
        <v>20</v>
      </c>
      <c r="I3031" s="17" t="s">
        <v>13</v>
      </c>
      <c r="J3031" t="str">
        <f t="shared" si="95"/>
        <v>K57.31, L03.116, F03.90, L97.329, D62, Z68.1, F05, N28.1, E11.9, B95.62, D12.8, I73.9, I10, I25.10, R33.9, R63.6, K29.70, E78.5, Z85.9, Z95.5</v>
      </c>
      <c r="K3031" s="33" t="str">
        <f t="shared" si="96"/>
        <v/>
      </c>
    </row>
    <row r="3032" spans="1:11" x14ac:dyDescent="0.25">
      <c r="A3032" s="17" t="s">
        <v>888</v>
      </c>
      <c r="B3032" s="17" t="s">
        <v>889</v>
      </c>
      <c r="C3032" s="18">
        <v>42317</v>
      </c>
      <c r="D3032" s="18">
        <v>42327</v>
      </c>
      <c r="E3032" s="21">
        <v>10</v>
      </c>
      <c r="F3032" s="17" t="s">
        <v>3263</v>
      </c>
      <c r="G3032" s="17" t="s">
        <v>3264</v>
      </c>
      <c r="H3032" s="16">
        <v>21</v>
      </c>
      <c r="I3032" s="17" t="s">
        <v>13</v>
      </c>
      <c r="J3032" t="str">
        <f t="shared" si="95"/>
        <v>K57.31, L03.116, F03.90, L97.329, D62, Z68.1, F05, N28.1, E11.9, B95.62, D12.8, I73.9, I10, I25.10, R33.9, R63.6, K29.70, E78.5, Z85.9, Z95.5, Z87.440</v>
      </c>
      <c r="K3032" s="33" t="str">
        <f t="shared" si="96"/>
        <v>Last</v>
      </c>
    </row>
    <row r="3033" spans="1:11" x14ac:dyDescent="0.25">
      <c r="A3033" s="17" t="s">
        <v>888</v>
      </c>
      <c r="B3033" s="17" t="s">
        <v>892</v>
      </c>
      <c r="C3033" s="18">
        <v>42377</v>
      </c>
      <c r="D3033" s="18">
        <v>42382</v>
      </c>
      <c r="E3033" s="21">
        <v>5</v>
      </c>
      <c r="F3033" s="17" t="s">
        <v>210</v>
      </c>
      <c r="G3033" s="17" t="s">
        <v>211</v>
      </c>
      <c r="H3033" s="16">
        <v>1</v>
      </c>
      <c r="I3033" s="17" t="s">
        <v>3237</v>
      </c>
      <c r="J3033" t="str">
        <f t="shared" si="95"/>
        <v>I21.4</v>
      </c>
      <c r="K3033" s="33" t="str">
        <f t="shared" si="96"/>
        <v/>
      </c>
    </row>
    <row r="3034" spans="1:11" x14ac:dyDescent="0.25">
      <c r="A3034" s="17" t="s">
        <v>888</v>
      </c>
      <c r="B3034" s="17" t="s">
        <v>892</v>
      </c>
      <c r="C3034" s="18">
        <v>42377</v>
      </c>
      <c r="D3034" s="18">
        <v>42382</v>
      </c>
      <c r="E3034" s="21">
        <v>5</v>
      </c>
      <c r="F3034" s="17" t="s">
        <v>1243</v>
      </c>
      <c r="G3034" s="17" t="s">
        <v>1244</v>
      </c>
      <c r="H3034" s="16">
        <v>2</v>
      </c>
      <c r="I3034" s="17" t="s">
        <v>3237</v>
      </c>
      <c r="J3034" t="str">
        <f t="shared" si="95"/>
        <v>I21.4, I50.31</v>
      </c>
      <c r="K3034" s="33" t="str">
        <f t="shared" si="96"/>
        <v/>
      </c>
    </row>
    <row r="3035" spans="1:11" x14ac:dyDescent="0.25">
      <c r="A3035" s="17" t="s">
        <v>888</v>
      </c>
      <c r="B3035" s="17" t="s">
        <v>892</v>
      </c>
      <c r="C3035" s="18">
        <v>42377</v>
      </c>
      <c r="D3035" s="18">
        <v>42382</v>
      </c>
      <c r="E3035" s="21">
        <v>5</v>
      </c>
      <c r="F3035" s="17" t="s">
        <v>4502</v>
      </c>
      <c r="G3035" s="17" t="s">
        <v>4503</v>
      </c>
      <c r="H3035" s="16">
        <v>3</v>
      </c>
      <c r="I3035" s="17" t="s">
        <v>3237</v>
      </c>
      <c r="J3035" t="str">
        <f t="shared" si="95"/>
        <v>I21.4, I50.31, T82.897A</v>
      </c>
      <c r="K3035" s="33" t="str">
        <f t="shared" si="96"/>
        <v/>
      </c>
    </row>
    <row r="3036" spans="1:11" x14ac:dyDescent="0.25">
      <c r="A3036" s="17" t="s">
        <v>888</v>
      </c>
      <c r="B3036" s="17" t="s">
        <v>892</v>
      </c>
      <c r="C3036" s="18">
        <v>42377</v>
      </c>
      <c r="D3036" s="18">
        <v>42382</v>
      </c>
      <c r="E3036" s="21">
        <v>5</v>
      </c>
      <c r="F3036" s="17" t="s">
        <v>3286</v>
      </c>
      <c r="G3036" s="17" t="s">
        <v>3287</v>
      </c>
      <c r="H3036" s="16">
        <v>4</v>
      </c>
      <c r="I3036" s="17" t="s">
        <v>3237</v>
      </c>
      <c r="J3036" t="str">
        <f t="shared" si="95"/>
        <v>I21.4, I50.31, T82.897A, I25.82</v>
      </c>
      <c r="K3036" s="33" t="str">
        <f t="shared" si="96"/>
        <v/>
      </c>
    </row>
    <row r="3037" spans="1:11" x14ac:dyDescent="0.25">
      <c r="A3037" s="17" t="s">
        <v>888</v>
      </c>
      <c r="B3037" s="17" t="s">
        <v>892</v>
      </c>
      <c r="C3037" s="18">
        <v>42377</v>
      </c>
      <c r="D3037" s="18">
        <v>42382</v>
      </c>
      <c r="E3037" s="21">
        <v>5</v>
      </c>
      <c r="F3037" s="17" t="s">
        <v>3255</v>
      </c>
      <c r="G3037" s="17" t="s">
        <v>3256</v>
      </c>
      <c r="H3037" s="16">
        <v>5</v>
      </c>
      <c r="I3037" s="17" t="s">
        <v>3237</v>
      </c>
      <c r="J3037" t="str">
        <f t="shared" si="95"/>
        <v>I21.4, I50.31, T82.897A, I25.82, R13.10</v>
      </c>
      <c r="K3037" s="33" t="str">
        <f t="shared" si="96"/>
        <v/>
      </c>
    </row>
    <row r="3038" spans="1:11" x14ac:dyDescent="0.25">
      <c r="A3038" s="17" t="s">
        <v>888</v>
      </c>
      <c r="B3038" s="17" t="s">
        <v>892</v>
      </c>
      <c r="C3038" s="18">
        <v>42377</v>
      </c>
      <c r="D3038" s="18">
        <v>42382</v>
      </c>
      <c r="E3038" s="21">
        <v>5</v>
      </c>
      <c r="F3038" s="17" t="s">
        <v>3283</v>
      </c>
      <c r="G3038" s="17" t="s">
        <v>467</v>
      </c>
      <c r="H3038" s="16">
        <v>6</v>
      </c>
      <c r="I3038" s="17" t="s">
        <v>3237</v>
      </c>
      <c r="J3038" t="str">
        <f t="shared" si="95"/>
        <v>I21.4, I50.31, T82.897A, I25.82, R13.10, I25.10</v>
      </c>
      <c r="K3038" s="33" t="str">
        <f t="shared" si="96"/>
        <v/>
      </c>
    </row>
    <row r="3039" spans="1:11" x14ac:dyDescent="0.25">
      <c r="A3039" s="17" t="s">
        <v>888</v>
      </c>
      <c r="B3039" s="17" t="s">
        <v>892</v>
      </c>
      <c r="C3039" s="18">
        <v>42377</v>
      </c>
      <c r="D3039" s="18">
        <v>42382</v>
      </c>
      <c r="E3039" s="21">
        <v>5</v>
      </c>
      <c r="F3039" s="17" t="s">
        <v>3267</v>
      </c>
      <c r="G3039" s="17" t="s">
        <v>3268</v>
      </c>
      <c r="H3039" s="16">
        <v>7</v>
      </c>
      <c r="I3039" s="17" t="s">
        <v>3237</v>
      </c>
      <c r="J3039" t="str">
        <f t="shared" si="95"/>
        <v>I21.4, I50.31, T82.897A, I25.82, R13.10, I25.10, E11.9</v>
      </c>
      <c r="K3039" s="33" t="str">
        <f t="shared" si="96"/>
        <v/>
      </c>
    </row>
    <row r="3040" spans="1:11" x14ac:dyDescent="0.25">
      <c r="A3040" s="17" t="s">
        <v>888</v>
      </c>
      <c r="B3040" s="17" t="s">
        <v>892</v>
      </c>
      <c r="C3040" s="18">
        <v>42377</v>
      </c>
      <c r="D3040" s="18">
        <v>42382</v>
      </c>
      <c r="E3040" s="21">
        <v>5</v>
      </c>
      <c r="F3040" s="17" t="s">
        <v>1174</v>
      </c>
      <c r="G3040" s="17" t="s">
        <v>1175</v>
      </c>
      <c r="H3040" s="16">
        <v>8</v>
      </c>
      <c r="I3040" s="17" t="s">
        <v>3237</v>
      </c>
      <c r="J3040" t="str">
        <f t="shared" si="95"/>
        <v>I21.4, I50.31, T82.897A, I25.82, R13.10, I25.10, E11.9, I11.0</v>
      </c>
      <c r="K3040" s="33" t="str">
        <f t="shared" si="96"/>
        <v/>
      </c>
    </row>
    <row r="3041" spans="1:11" x14ac:dyDescent="0.25">
      <c r="A3041" s="17" t="s">
        <v>888</v>
      </c>
      <c r="B3041" s="17" t="s">
        <v>892</v>
      </c>
      <c r="C3041" s="18">
        <v>42377</v>
      </c>
      <c r="D3041" s="18">
        <v>42382</v>
      </c>
      <c r="E3041" s="21">
        <v>5</v>
      </c>
      <c r="F3041" s="17" t="s">
        <v>3238</v>
      </c>
      <c r="G3041" s="17" t="s">
        <v>3239</v>
      </c>
      <c r="H3041" s="16">
        <v>9</v>
      </c>
      <c r="I3041" s="17" t="s">
        <v>3237</v>
      </c>
      <c r="J3041" t="str">
        <f t="shared" si="95"/>
        <v>I21.4, I50.31, T82.897A, I25.82, R13.10, I25.10, E11.9, I11.0, E78.5</v>
      </c>
      <c r="K3041" s="33" t="str">
        <f t="shared" si="96"/>
        <v/>
      </c>
    </row>
    <row r="3042" spans="1:11" x14ac:dyDescent="0.25">
      <c r="A3042" s="17" t="s">
        <v>888</v>
      </c>
      <c r="B3042" s="17" t="s">
        <v>892</v>
      </c>
      <c r="C3042" s="18">
        <v>42377</v>
      </c>
      <c r="D3042" s="18">
        <v>42382</v>
      </c>
      <c r="E3042" s="21">
        <v>5</v>
      </c>
      <c r="F3042" s="17" t="s">
        <v>4504</v>
      </c>
      <c r="G3042" s="17" t="s">
        <v>4505</v>
      </c>
      <c r="H3042" s="16">
        <v>10</v>
      </c>
      <c r="I3042" s="17" t="s">
        <v>3237</v>
      </c>
      <c r="J3042" t="str">
        <f t="shared" si="95"/>
        <v>I21.4, I50.31, T82.897A, I25.82, R13.10, I25.10, E11.9, I11.0, E78.5, Y84.0</v>
      </c>
      <c r="K3042" s="33" t="str">
        <f t="shared" si="96"/>
        <v/>
      </c>
    </row>
    <row r="3043" spans="1:11" x14ac:dyDescent="0.25">
      <c r="A3043" s="17" t="s">
        <v>888</v>
      </c>
      <c r="B3043" s="17" t="s">
        <v>892</v>
      </c>
      <c r="C3043" s="18">
        <v>42377</v>
      </c>
      <c r="D3043" s="18">
        <v>42382</v>
      </c>
      <c r="E3043" s="21">
        <v>5</v>
      </c>
      <c r="F3043" s="17" t="s">
        <v>3420</v>
      </c>
      <c r="G3043" s="17" t="s">
        <v>3421</v>
      </c>
      <c r="H3043" s="16">
        <v>11</v>
      </c>
      <c r="I3043" s="17" t="s">
        <v>3237</v>
      </c>
      <c r="J3043" t="str">
        <f t="shared" si="95"/>
        <v>I21.4, I50.31, T82.897A, I25.82, R13.10, I25.10, E11.9, I11.0, E78.5, Y84.0, I73.9</v>
      </c>
      <c r="K3043" s="33" t="str">
        <f t="shared" si="96"/>
        <v/>
      </c>
    </row>
    <row r="3044" spans="1:11" x14ac:dyDescent="0.25">
      <c r="A3044" s="17" t="s">
        <v>888</v>
      </c>
      <c r="B3044" s="17" t="s">
        <v>892</v>
      </c>
      <c r="C3044" s="18">
        <v>42377</v>
      </c>
      <c r="D3044" s="18">
        <v>42382</v>
      </c>
      <c r="E3044" s="21">
        <v>5</v>
      </c>
      <c r="F3044" s="17" t="s">
        <v>3336</v>
      </c>
      <c r="G3044" s="17" t="s">
        <v>3337</v>
      </c>
      <c r="H3044" s="16">
        <v>12</v>
      </c>
      <c r="I3044" s="17" t="s">
        <v>13</v>
      </c>
      <c r="J3044" t="str">
        <f t="shared" si="95"/>
        <v>I21.4, I50.31, T82.897A, I25.82, R13.10, I25.10, E11.9, I11.0, E78.5, Y84.0, I73.9, Z95.5</v>
      </c>
      <c r="K3044" s="33" t="str">
        <f t="shared" si="96"/>
        <v>Last</v>
      </c>
    </row>
    <row r="3045" spans="1:11" x14ac:dyDescent="0.25">
      <c r="A3045" s="17" t="s">
        <v>895</v>
      </c>
      <c r="B3045" s="17" t="s">
        <v>896</v>
      </c>
      <c r="C3045" s="18">
        <v>42345</v>
      </c>
      <c r="D3045" s="18">
        <v>42349</v>
      </c>
      <c r="E3045" s="21">
        <v>4</v>
      </c>
      <c r="F3045" s="17" t="s">
        <v>779</v>
      </c>
      <c r="G3045" s="17" t="s">
        <v>780</v>
      </c>
      <c r="H3045" s="16">
        <v>1</v>
      </c>
      <c r="I3045" s="17" t="s">
        <v>3237</v>
      </c>
      <c r="J3045" t="str">
        <f t="shared" si="95"/>
        <v>T81.4XXA</v>
      </c>
      <c r="K3045" s="33" t="str">
        <f t="shared" si="96"/>
        <v/>
      </c>
    </row>
    <row r="3046" spans="1:11" x14ac:dyDescent="0.25">
      <c r="A3046" s="17" t="s">
        <v>895</v>
      </c>
      <c r="B3046" s="17" t="s">
        <v>896</v>
      </c>
      <c r="C3046" s="18">
        <v>42345</v>
      </c>
      <c r="D3046" s="18">
        <v>42349</v>
      </c>
      <c r="E3046" s="21">
        <v>4</v>
      </c>
      <c r="F3046" s="17" t="s">
        <v>22</v>
      </c>
      <c r="G3046" s="17" t="s">
        <v>23</v>
      </c>
      <c r="H3046" s="16">
        <v>2</v>
      </c>
      <c r="I3046" s="17" t="s">
        <v>3237</v>
      </c>
      <c r="J3046" t="str">
        <f t="shared" si="95"/>
        <v>T81.4XXA, A41.9</v>
      </c>
      <c r="K3046" s="33" t="str">
        <f t="shared" si="96"/>
        <v/>
      </c>
    </row>
    <row r="3047" spans="1:11" x14ac:dyDescent="0.25">
      <c r="A3047" s="17" t="s">
        <v>895</v>
      </c>
      <c r="B3047" s="17" t="s">
        <v>896</v>
      </c>
      <c r="C3047" s="18">
        <v>42345</v>
      </c>
      <c r="D3047" s="18">
        <v>42349</v>
      </c>
      <c r="E3047" s="21">
        <v>4</v>
      </c>
      <c r="F3047" s="17" t="s">
        <v>3275</v>
      </c>
      <c r="G3047" s="17" t="s">
        <v>3276</v>
      </c>
      <c r="H3047" s="16">
        <v>3</v>
      </c>
      <c r="I3047" s="17" t="s">
        <v>3237</v>
      </c>
      <c r="J3047" t="str">
        <f t="shared" si="95"/>
        <v>T81.4XXA, A41.9, R65.20</v>
      </c>
      <c r="K3047" s="33" t="str">
        <f t="shared" si="96"/>
        <v/>
      </c>
    </row>
    <row r="3048" spans="1:11" x14ac:dyDescent="0.25">
      <c r="A3048" s="17" t="s">
        <v>895</v>
      </c>
      <c r="B3048" s="17" t="s">
        <v>896</v>
      </c>
      <c r="C3048" s="18">
        <v>42345</v>
      </c>
      <c r="D3048" s="18">
        <v>42349</v>
      </c>
      <c r="E3048" s="21">
        <v>4</v>
      </c>
      <c r="F3048" s="17" t="s">
        <v>340</v>
      </c>
      <c r="G3048" s="17" t="s">
        <v>341</v>
      </c>
      <c r="H3048" s="16">
        <v>4</v>
      </c>
      <c r="I3048" s="17" t="s">
        <v>3237</v>
      </c>
      <c r="J3048" t="str">
        <f t="shared" si="95"/>
        <v>T81.4XXA, A41.9, R65.20, G40.409</v>
      </c>
      <c r="K3048" s="33" t="str">
        <f t="shared" si="96"/>
        <v/>
      </c>
    </row>
    <row r="3049" spans="1:11" x14ac:dyDescent="0.25">
      <c r="A3049" s="17" t="s">
        <v>895</v>
      </c>
      <c r="B3049" s="17" t="s">
        <v>896</v>
      </c>
      <c r="C3049" s="18">
        <v>42345</v>
      </c>
      <c r="D3049" s="18">
        <v>42349</v>
      </c>
      <c r="E3049" s="21">
        <v>4</v>
      </c>
      <c r="F3049" s="17" t="s">
        <v>3840</v>
      </c>
      <c r="G3049" s="17" t="s">
        <v>3841</v>
      </c>
      <c r="H3049" s="16">
        <v>5</v>
      </c>
      <c r="I3049" s="17" t="s">
        <v>13</v>
      </c>
      <c r="J3049" t="str">
        <f t="shared" si="95"/>
        <v>T81.4XXA, A41.9, R65.20, G40.409, Q21.1</v>
      </c>
      <c r="K3049" s="33" t="str">
        <f t="shared" si="96"/>
        <v/>
      </c>
    </row>
    <row r="3050" spans="1:11" x14ac:dyDescent="0.25">
      <c r="A3050" s="17" t="s">
        <v>895</v>
      </c>
      <c r="B3050" s="17" t="s">
        <v>896</v>
      </c>
      <c r="C3050" s="18">
        <v>42345</v>
      </c>
      <c r="D3050" s="18">
        <v>42349</v>
      </c>
      <c r="E3050" s="21">
        <v>4</v>
      </c>
      <c r="F3050" s="17" t="s">
        <v>1736</v>
      </c>
      <c r="G3050" s="17" t="s">
        <v>1737</v>
      </c>
      <c r="H3050" s="16">
        <v>6</v>
      </c>
      <c r="I3050" s="17" t="s">
        <v>3237</v>
      </c>
      <c r="J3050" t="str">
        <f t="shared" si="95"/>
        <v>T81.4XXA, A41.9, R65.20, G40.409, Q21.1, L02.416</v>
      </c>
      <c r="K3050" s="33" t="str">
        <f t="shared" si="96"/>
        <v/>
      </c>
    </row>
    <row r="3051" spans="1:11" x14ac:dyDescent="0.25">
      <c r="A3051" s="17" t="s">
        <v>895</v>
      </c>
      <c r="B3051" s="17" t="s">
        <v>896</v>
      </c>
      <c r="C3051" s="18">
        <v>42345</v>
      </c>
      <c r="D3051" s="18">
        <v>42349</v>
      </c>
      <c r="E3051" s="21">
        <v>4</v>
      </c>
      <c r="F3051" s="17" t="s">
        <v>3583</v>
      </c>
      <c r="G3051" s="17" t="s">
        <v>3584</v>
      </c>
      <c r="H3051" s="16">
        <v>7</v>
      </c>
      <c r="I3051" s="17" t="s">
        <v>13</v>
      </c>
      <c r="J3051" t="str">
        <f t="shared" si="95"/>
        <v>T81.4XXA, A41.9, R65.20, G40.409, Q21.1, L02.416, Z86.718</v>
      </c>
      <c r="K3051" s="33" t="str">
        <f t="shared" si="96"/>
        <v/>
      </c>
    </row>
    <row r="3052" spans="1:11" x14ac:dyDescent="0.25">
      <c r="A3052" s="17" t="s">
        <v>895</v>
      </c>
      <c r="B3052" s="17" t="s">
        <v>896</v>
      </c>
      <c r="C3052" s="18">
        <v>42345</v>
      </c>
      <c r="D3052" s="18">
        <v>42349</v>
      </c>
      <c r="E3052" s="21">
        <v>4</v>
      </c>
      <c r="F3052" s="17" t="s">
        <v>3320</v>
      </c>
      <c r="G3052" s="17" t="s">
        <v>3321</v>
      </c>
      <c r="H3052" s="16">
        <v>8</v>
      </c>
      <c r="I3052" s="17" t="s">
        <v>3237</v>
      </c>
      <c r="J3052" t="str">
        <f t="shared" si="95"/>
        <v>T81.4XXA, A41.9, R65.20, G40.409, Q21.1, L02.416, Z86.718, G47.33</v>
      </c>
      <c r="K3052" s="33" t="str">
        <f t="shared" si="96"/>
        <v/>
      </c>
    </row>
    <row r="3053" spans="1:11" x14ac:dyDescent="0.25">
      <c r="A3053" s="17" t="s">
        <v>895</v>
      </c>
      <c r="B3053" s="17" t="s">
        <v>896</v>
      </c>
      <c r="C3053" s="18">
        <v>42345</v>
      </c>
      <c r="D3053" s="18">
        <v>42349</v>
      </c>
      <c r="E3053" s="21">
        <v>4</v>
      </c>
      <c r="F3053" s="17" t="s">
        <v>3267</v>
      </c>
      <c r="G3053" s="17" t="s">
        <v>3268</v>
      </c>
      <c r="H3053" s="16">
        <v>9</v>
      </c>
      <c r="I3053" s="17" t="s">
        <v>3237</v>
      </c>
      <c r="J3053" t="str">
        <f t="shared" si="95"/>
        <v>T81.4XXA, A41.9, R65.20, G40.409, Q21.1, L02.416, Z86.718, G47.33, E11.9</v>
      </c>
      <c r="K3053" s="33" t="str">
        <f t="shared" si="96"/>
        <v/>
      </c>
    </row>
    <row r="3054" spans="1:11" x14ac:dyDescent="0.25">
      <c r="A3054" s="17" t="s">
        <v>895</v>
      </c>
      <c r="B3054" s="17" t="s">
        <v>896</v>
      </c>
      <c r="C3054" s="18">
        <v>42345</v>
      </c>
      <c r="D3054" s="18">
        <v>42349</v>
      </c>
      <c r="E3054" s="21">
        <v>4</v>
      </c>
      <c r="F3054" s="17" t="s">
        <v>3325</v>
      </c>
      <c r="G3054" s="17" t="s">
        <v>3326</v>
      </c>
      <c r="H3054" s="16">
        <v>10</v>
      </c>
      <c r="I3054" s="17" t="s">
        <v>3237</v>
      </c>
      <c r="J3054" t="str">
        <f t="shared" si="95"/>
        <v>T81.4XXA, A41.9, R65.20, G40.409, Q21.1, L02.416, Z86.718, G47.33, E11.9, N40.0</v>
      </c>
      <c r="K3054" s="33" t="str">
        <f t="shared" si="96"/>
        <v/>
      </c>
    </row>
    <row r="3055" spans="1:11" x14ac:dyDescent="0.25">
      <c r="A3055" s="17" t="s">
        <v>895</v>
      </c>
      <c r="B3055" s="17" t="s">
        <v>896</v>
      </c>
      <c r="C3055" s="18">
        <v>42345</v>
      </c>
      <c r="D3055" s="18">
        <v>42349</v>
      </c>
      <c r="E3055" s="21">
        <v>4</v>
      </c>
      <c r="F3055" s="17" t="s">
        <v>3288</v>
      </c>
      <c r="G3055" s="17" t="s">
        <v>3289</v>
      </c>
      <c r="H3055" s="16">
        <v>11</v>
      </c>
      <c r="I3055" s="17" t="s">
        <v>3237</v>
      </c>
      <c r="J3055" t="str">
        <f t="shared" si="95"/>
        <v>T81.4XXA, A41.9, R65.20, G40.409, Q21.1, L02.416, Z86.718, G47.33, E11.9, N40.0, I34.0</v>
      </c>
      <c r="K3055" s="33" t="str">
        <f t="shared" si="96"/>
        <v/>
      </c>
    </row>
    <row r="3056" spans="1:11" x14ac:dyDescent="0.25">
      <c r="A3056" s="17" t="s">
        <v>895</v>
      </c>
      <c r="B3056" s="17" t="s">
        <v>896</v>
      </c>
      <c r="C3056" s="18">
        <v>42345</v>
      </c>
      <c r="D3056" s="18">
        <v>42349</v>
      </c>
      <c r="E3056" s="21">
        <v>4</v>
      </c>
      <c r="F3056" s="17" t="s">
        <v>3238</v>
      </c>
      <c r="G3056" s="17" t="s">
        <v>3239</v>
      </c>
      <c r="H3056" s="16">
        <v>12</v>
      </c>
      <c r="I3056" s="17" t="s">
        <v>3237</v>
      </c>
      <c r="J3056" t="str">
        <f t="shared" si="95"/>
        <v>T81.4XXA, A41.9, R65.20, G40.409, Q21.1, L02.416, Z86.718, G47.33, E11.9, N40.0, I34.0, E78.5</v>
      </c>
      <c r="K3056" s="33" t="str">
        <f t="shared" si="96"/>
        <v/>
      </c>
    </row>
    <row r="3057" spans="1:11" x14ac:dyDescent="0.25">
      <c r="A3057" s="17" t="s">
        <v>895</v>
      </c>
      <c r="B3057" s="17" t="s">
        <v>896</v>
      </c>
      <c r="C3057" s="18">
        <v>42345</v>
      </c>
      <c r="D3057" s="18">
        <v>42349</v>
      </c>
      <c r="E3057" s="21">
        <v>4</v>
      </c>
      <c r="F3057" s="17" t="s">
        <v>3557</v>
      </c>
      <c r="G3057" s="17" t="s">
        <v>3558</v>
      </c>
      <c r="H3057" s="16">
        <v>13</v>
      </c>
      <c r="I3057" s="17" t="s">
        <v>13</v>
      </c>
      <c r="J3057" t="str">
        <f t="shared" si="95"/>
        <v>T81.4XXA, A41.9, R65.20, G40.409, Q21.1, L02.416, Z86.718, G47.33, E11.9, N40.0, I34.0, E78.5, Z79.01</v>
      </c>
      <c r="K3057" s="33" t="str">
        <f t="shared" si="96"/>
        <v/>
      </c>
    </row>
    <row r="3058" spans="1:11" x14ac:dyDescent="0.25">
      <c r="A3058" s="17" t="s">
        <v>895</v>
      </c>
      <c r="B3058" s="17" t="s">
        <v>896</v>
      </c>
      <c r="C3058" s="18">
        <v>42345</v>
      </c>
      <c r="D3058" s="18">
        <v>42349</v>
      </c>
      <c r="E3058" s="21">
        <v>4</v>
      </c>
      <c r="F3058" s="17" t="s">
        <v>3338</v>
      </c>
      <c r="G3058" s="17" t="s">
        <v>3339</v>
      </c>
      <c r="H3058" s="16">
        <v>14</v>
      </c>
      <c r="I3058" s="17" t="s">
        <v>3237</v>
      </c>
      <c r="J3058" t="str">
        <f t="shared" si="95"/>
        <v>T81.4XXA, A41.9, R65.20, G40.409, Q21.1, L02.416, Z86.718, G47.33, E11.9, N40.0, I34.0, E78.5, Z79.01, B96.89</v>
      </c>
      <c r="K3058" s="33" t="str">
        <f t="shared" si="96"/>
        <v/>
      </c>
    </row>
    <row r="3059" spans="1:11" x14ac:dyDescent="0.25">
      <c r="A3059" s="17" t="s">
        <v>895</v>
      </c>
      <c r="B3059" s="17" t="s">
        <v>896</v>
      </c>
      <c r="C3059" s="18">
        <v>42345</v>
      </c>
      <c r="D3059" s="18">
        <v>42349</v>
      </c>
      <c r="E3059" s="21">
        <v>4</v>
      </c>
      <c r="F3059" s="17" t="s">
        <v>3761</v>
      </c>
      <c r="G3059" s="17" t="s">
        <v>3762</v>
      </c>
      <c r="H3059" s="16">
        <v>15</v>
      </c>
      <c r="I3059" s="17" t="s">
        <v>3237</v>
      </c>
      <c r="J3059" t="str">
        <f t="shared" si="95"/>
        <v>T81.4XXA, A41.9, R65.20, G40.409, Q21.1, L02.416, Z86.718, G47.33, E11.9, N40.0, I34.0, E78.5, Z79.01, B96.89, Y83.8</v>
      </c>
      <c r="K3059" s="33" t="str">
        <f t="shared" si="96"/>
        <v/>
      </c>
    </row>
    <row r="3060" spans="1:11" x14ac:dyDescent="0.25">
      <c r="A3060" s="17" t="s">
        <v>895</v>
      </c>
      <c r="B3060" s="17" t="s">
        <v>896</v>
      </c>
      <c r="C3060" s="18">
        <v>42345</v>
      </c>
      <c r="D3060" s="18">
        <v>42349</v>
      </c>
      <c r="E3060" s="21">
        <v>4</v>
      </c>
      <c r="F3060" s="17" t="s">
        <v>4098</v>
      </c>
      <c r="G3060" s="17" t="s">
        <v>4099</v>
      </c>
      <c r="H3060" s="16">
        <v>16</v>
      </c>
      <c r="I3060" s="17" t="s">
        <v>13</v>
      </c>
      <c r="J3060" t="str">
        <f t="shared" si="95"/>
        <v>T81.4XXA, A41.9, R65.20, G40.409, Q21.1, L02.416, Z86.718, G47.33, E11.9, N40.0, I34.0, E78.5, Z79.01, B96.89, Y83.8, Z95.0</v>
      </c>
      <c r="K3060" s="33" t="str">
        <f t="shared" si="96"/>
        <v>Last</v>
      </c>
    </row>
    <row r="3061" spans="1:11" x14ac:dyDescent="0.25">
      <c r="A3061" s="17" t="s">
        <v>899</v>
      </c>
      <c r="B3061" s="17" t="s">
        <v>900</v>
      </c>
      <c r="C3061" s="18">
        <v>42423</v>
      </c>
      <c r="D3061" s="18">
        <v>42428</v>
      </c>
      <c r="E3061" s="21">
        <v>5</v>
      </c>
      <c r="F3061" s="17" t="s">
        <v>901</v>
      </c>
      <c r="G3061" s="17" t="s">
        <v>902</v>
      </c>
      <c r="H3061" s="16">
        <v>1</v>
      </c>
      <c r="I3061" s="17" t="s">
        <v>3237</v>
      </c>
      <c r="J3061" t="str">
        <f t="shared" si="95"/>
        <v>K64.8</v>
      </c>
      <c r="K3061" s="33" t="str">
        <f t="shared" si="96"/>
        <v/>
      </c>
    </row>
    <row r="3062" spans="1:11" x14ac:dyDescent="0.25">
      <c r="A3062" s="17" t="s">
        <v>899</v>
      </c>
      <c r="B3062" s="17" t="s">
        <v>900</v>
      </c>
      <c r="C3062" s="18">
        <v>42423</v>
      </c>
      <c r="D3062" s="18">
        <v>42428</v>
      </c>
      <c r="E3062" s="21">
        <v>5</v>
      </c>
      <c r="F3062" s="17" t="s">
        <v>11</v>
      </c>
      <c r="G3062" s="17" t="s">
        <v>12</v>
      </c>
      <c r="H3062" s="16">
        <v>2</v>
      </c>
      <c r="I3062" s="17" t="s">
        <v>3237</v>
      </c>
      <c r="J3062" t="str">
        <f t="shared" si="95"/>
        <v>K64.8, J18.9</v>
      </c>
      <c r="K3062" s="33" t="str">
        <f t="shared" si="96"/>
        <v/>
      </c>
    </row>
    <row r="3063" spans="1:11" x14ac:dyDescent="0.25">
      <c r="A3063" s="17" t="s">
        <v>899</v>
      </c>
      <c r="B3063" s="17" t="s">
        <v>900</v>
      </c>
      <c r="C3063" s="18">
        <v>42423</v>
      </c>
      <c r="D3063" s="18">
        <v>42428</v>
      </c>
      <c r="E3063" s="21">
        <v>5</v>
      </c>
      <c r="F3063" s="17" t="s">
        <v>4074</v>
      </c>
      <c r="G3063" s="17" t="s">
        <v>4075</v>
      </c>
      <c r="H3063" s="16">
        <v>3</v>
      </c>
      <c r="I3063" s="17" t="s">
        <v>3237</v>
      </c>
      <c r="J3063" t="str">
        <f t="shared" si="95"/>
        <v>K64.8, J18.9, D61.810</v>
      </c>
      <c r="K3063" s="33" t="str">
        <f t="shared" si="96"/>
        <v/>
      </c>
    </row>
    <row r="3064" spans="1:11" x14ac:dyDescent="0.25">
      <c r="A3064" s="17" t="s">
        <v>899</v>
      </c>
      <c r="B3064" s="17" t="s">
        <v>900</v>
      </c>
      <c r="C3064" s="18">
        <v>42423</v>
      </c>
      <c r="D3064" s="18">
        <v>42428</v>
      </c>
      <c r="E3064" s="21">
        <v>5</v>
      </c>
      <c r="F3064" s="17" t="s">
        <v>4506</v>
      </c>
      <c r="G3064" s="17" t="s">
        <v>4507</v>
      </c>
      <c r="H3064" s="16">
        <v>4</v>
      </c>
      <c r="I3064" s="17" t="s">
        <v>3237</v>
      </c>
      <c r="J3064" t="str">
        <f t="shared" si="95"/>
        <v>K64.8, J18.9, D61.810, C41.9</v>
      </c>
      <c r="K3064" s="33" t="str">
        <f t="shared" si="96"/>
        <v/>
      </c>
    </row>
    <row r="3065" spans="1:11" x14ac:dyDescent="0.25">
      <c r="A3065" s="17" t="s">
        <v>899</v>
      </c>
      <c r="B3065" s="17" t="s">
        <v>900</v>
      </c>
      <c r="C3065" s="18">
        <v>42423</v>
      </c>
      <c r="D3065" s="18">
        <v>42428</v>
      </c>
      <c r="E3065" s="21">
        <v>5</v>
      </c>
      <c r="F3065" s="17" t="s">
        <v>1254</v>
      </c>
      <c r="G3065" s="17" t="s">
        <v>1255</v>
      </c>
      <c r="H3065" s="16">
        <v>5</v>
      </c>
      <c r="I3065" s="17" t="s">
        <v>3237</v>
      </c>
      <c r="J3065" t="str">
        <f t="shared" si="95"/>
        <v>K64.8, J18.9, D61.810, C41.9, K29.71</v>
      </c>
      <c r="K3065" s="33" t="str">
        <f t="shared" si="96"/>
        <v/>
      </c>
    </row>
    <row r="3066" spans="1:11" x14ac:dyDescent="0.25">
      <c r="A3066" s="17" t="s">
        <v>899</v>
      </c>
      <c r="B3066" s="17" t="s">
        <v>900</v>
      </c>
      <c r="C3066" s="18">
        <v>42423</v>
      </c>
      <c r="D3066" s="18">
        <v>42428</v>
      </c>
      <c r="E3066" s="21">
        <v>5</v>
      </c>
      <c r="F3066" s="17" t="s">
        <v>3372</v>
      </c>
      <c r="G3066" s="17" t="s">
        <v>3373</v>
      </c>
      <c r="H3066" s="16">
        <v>6</v>
      </c>
      <c r="I3066" s="17" t="s">
        <v>3237</v>
      </c>
      <c r="J3066" t="str">
        <f t="shared" si="95"/>
        <v>K64.8, J18.9, D61.810, C41.9, K29.71, E87.70</v>
      </c>
      <c r="K3066" s="33" t="str">
        <f t="shared" si="96"/>
        <v/>
      </c>
    </row>
    <row r="3067" spans="1:11" x14ac:dyDescent="0.25">
      <c r="A3067" s="17" t="s">
        <v>899</v>
      </c>
      <c r="B3067" s="17" t="s">
        <v>900</v>
      </c>
      <c r="C3067" s="18">
        <v>42423</v>
      </c>
      <c r="D3067" s="18">
        <v>42428</v>
      </c>
      <c r="E3067" s="21">
        <v>5</v>
      </c>
      <c r="F3067" s="17" t="s">
        <v>1066</v>
      </c>
      <c r="G3067" s="17" t="s">
        <v>1067</v>
      </c>
      <c r="H3067" s="16">
        <v>7</v>
      </c>
      <c r="I3067" s="17" t="s">
        <v>3237</v>
      </c>
      <c r="J3067" t="str">
        <f t="shared" si="95"/>
        <v>K64.8, J18.9, D61.810, C41.9, K29.71, E87.70, D62</v>
      </c>
      <c r="K3067" s="33" t="str">
        <f t="shared" si="96"/>
        <v/>
      </c>
    </row>
    <row r="3068" spans="1:11" x14ac:dyDescent="0.25">
      <c r="A3068" s="17" t="s">
        <v>899</v>
      </c>
      <c r="B3068" s="17" t="s">
        <v>900</v>
      </c>
      <c r="C3068" s="18">
        <v>42423</v>
      </c>
      <c r="D3068" s="18">
        <v>42428</v>
      </c>
      <c r="E3068" s="21">
        <v>5</v>
      </c>
      <c r="F3068" s="17" t="s">
        <v>15</v>
      </c>
      <c r="G3068" s="17" t="s">
        <v>16</v>
      </c>
      <c r="H3068" s="16">
        <v>8</v>
      </c>
      <c r="I3068" s="17" t="s">
        <v>3237</v>
      </c>
      <c r="J3068" t="str">
        <f t="shared" si="95"/>
        <v>K64.8, J18.9, D61.810, C41.9, K29.71, E87.70, D62, K62.5</v>
      </c>
      <c r="K3068" s="33" t="str">
        <f t="shared" si="96"/>
        <v/>
      </c>
    </row>
    <row r="3069" spans="1:11" x14ac:dyDescent="0.25">
      <c r="A3069" s="17" t="s">
        <v>899</v>
      </c>
      <c r="B3069" s="17" t="s">
        <v>900</v>
      </c>
      <c r="C3069" s="18">
        <v>42423</v>
      </c>
      <c r="D3069" s="18">
        <v>42428</v>
      </c>
      <c r="E3069" s="21">
        <v>5</v>
      </c>
      <c r="F3069" s="17" t="s">
        <v>4508</v>
      </c>
      <c r="G3069" s="17" t="s">
        <v>4509</v>
      </c>
      <c r="H3069" s="16">
        <v>9</v>
      </c>
      <c r="I3069" s="17" t="s">
        <v>3237</v>
      </c>
      <c r="J3069" t="str">
        <f t="shared" si="95"/>
        <v>K64.8, J18.9, D61.810, C41.9, K29.71, E87.70, D62, K62.5, D46.9</v>
      </c>
      <c r="K3069" s="33" t="str">
        <f t="shared" si="96"/>
        <v/>
      </c>
    </row>
    <row r="3070" spans="1:11" x14ac:dyDescent="0.25">
      <c r="A3070" s="17" t="s">
        <v>899</v>
      </c>
      <c r="B3070" s="17" t="s">
        <v>900</v>
      </c>
      <c r="C3070" s="18">
        <v>42423</v>
      </c>
      <c r="D3070" s="18">
        <v>42428</v>
      </c>
      <c r="E3070" s="21">
        <v>5</v>
      </c>
      <c r="F3070" s="17" t="s">
        <v>594</v>
      </c>
      <c r="G3070" s="17" t="s">
        <v>595</v>
      </c>
      <c r="H3070" s="16">
        <v>10</v>
      </c>
      <c r="I3070" s="17" t="s">
        <v>3237</v>
      </c>
      <c r="J3070" t="str">
        <f t="shared" si="95"/>
        <v>K64.8, J18.9, D61.810, C41.9, K29.71, E87.70, D62, K62.5, D46.9, I10</v>
      </c>
      <c r="K3070" s="33" t="str">
        <f t="shared" si="96"/>
        <v/>
      </c>
    </row>
    <row r="3071" spans="1:11" x14ac:dyDescent="0.25">
      <c r="A3071" s="17" t="s">
        <v>899</v>
      </c>
      <c r="B3071" s="17" t="s">
        <v>900</v>
      </c>
      <c r="C3071" s="18">
        <v>42423</v>
      </c>
      <c r="D3071" s="18">
        <v>42428</v>
      </c>
      <c r="E3071" s="21">
        <v>5</v>
      </c>
      <c r="F3071" s="17" t="s">
        <v>4086</v>
      </c>
      <c r="G3071" s="17" t="s">
        <v>4087</v>
      </c>
      <c r="H3071" s="16">
        <v>11</v>
      </c>
      <c r="I3071" s="17" t="s">
        <v>3237</v>
      </c>
      <c r="J3071" t="str">
        <f t="shared" si="95"/>
        <v>K64.8, J18.9, D61.810, C41.9, K29.71, E87.70, D62, K62.5, D46.9, I10, T45.1X5A</v>
      </c>
      <c r="K3071" s="33" t="str">
        <f t="shared" si="96"/>
        <v/>
      </c>
    </row>
    <row r="3072" spans="1:11" x14ac:dyDescent="0.25">
      <c r="A3072" s="17" t="s">
        <v>899</v>
      </c>
      <c r="B3072" s="17" t="s">
        <v>900</v>
      </c>
      <c r="C3072" s="18">
        <v>42423</v>
      </c>
      <c r="D3072" s="18">
        <v>42428</v>
      </c>
      <c r="E3072" s="21">
        <v>5</v>
      </c>
      <c r="F3072" s="17" t="s">
        <v>4510</v>
      </c>
      <c r="G3072" s="17" t="s">
        <v>4511</v>
      </c>
      <c r="H3072" s="16">
        <v>12</v>
      </c>
      <c r="I3072" s="17" t="s">
        <v>3237</v>
      </c>
      <c r="J3072" t="str">
        <f t="shared" si="95"/>
        <v>K64.8, J18.9, D61.810, C41.9, K29.71, E87.70, D62, K62.5, D46.9, I10, T45.1X5A, K64.4</v>
      </c>
      <c r="K3072" s="33" t="str">
        <f t="shared" si="96"/>
        <v/>
      </c>
    </row>
    <row r="3073" spans="1:11" x14ac:dyDescent="0.25">
      <c r="A3073" s="17" t="s">
        <v>899</v>
      </c>
      <c r="B3073" s="17" t="s">
        <v>900</v>
      </c>
      <c r="C3073" s="18">
        <v>42423</v>
      </c>
      <c r="D3073" s="18">
        <v>42428</v>
      </c>
      <c r="E3073" s="21">
        <v>5</v>
      </c>
      <c r="F3073" s="17" t="s">
        <v>128</v>
      </c>
      <c r="G3073" s="17" t="s">
        <v>129</v>
      </c>
      <c r="H3073" s="16">
        <v>13</v>
      </c>
      <c r="I3073" s="17" t="s">
        <v>3237</v>
      </c>
      <c r="J3073" t="str">
        <f t="shared" si="95"/>
        <v>K64.8, J18.9, D61.810, C41.9, K29.71, E87.70, D62, K62.5, D46.9, I10, T45.1X5A, K64.4, K29.70</v>
      </c>
      <c r="K3073" s="33" t="str">
        <f t="shared" si="96"/>
        <v/>
      </c>
    </row>
    <row r="3074" spans="1:11" x14ac:dyDescent="0.25">
      <c r="A3074" s="17" t="s">
        <v>899</v>
      </c>
      <c r="B3074" s="17" t="s">
        <v>900</v>
      </c>
      <c r="C3074" s="18">
        <v>42423</v>
      </c>
      <c r="D3074" s="18">
        <v>42428</v>
      </c>
      <c r="E3074" s="21">
        <v>5</v>
      </c>
      <c r="F3074" s="17" t="s">
        <v>1715</v>
      </c>
      <c r="G3074" s="17" t="s">
        <v>1716</v>
      </c>
      <c r="H3074" s="16">
        <v>14</v>
      </c>
      <c r="I3074" s="17" t="s">
        <v>3237</v>
      </c>
      <c r="J3074" t="str">
        <f t="shared" si="95"/>
        <v>K64.8, J18.9, D61.810, C41.9, K29.71, E87.70, D62, K62.5, D46.9, I10, T45.1X5A, K64.4, K29.70, G40.909</v>
      </c>
      <c r="K3074" s="33" t="str">
        <f t="shared" si="96"/>
        <v/>
      </c>
    </row>
    <row r="3075" spans="1:11" x14ac:dyDescent="0.25">
      <c r="A3075" s="17" t="s">
        <v>899</v>
      </c>
      <c r="B3075" s="17" t="s">
        <v>900</v>
      </c>
      <c r="C3075" s="18">
        <v>42423</v>
      </c>
      <c r="D3075" s="18">
        <v>42428</v>
      </c>
      <c r="E3075" s="21">
        <v>5</v>
      </c>
      <c r="F3075" s="17" t="s">
        <v>286</v>
      </c>
      <c r="G3075" s="17" t="s">
        <v>287</v>
      </c>
      <c r="H3075" s="16">
        <v>15</v>
      </c>
      <c r="I3075" s="17" t="s">
        <v>3237</v>
      </c>
      <c r="J3075" t="str">
        <f t="shared" si="95"/>
        <v>K64.8, J18.9, D61.810, C41.9, K29.71, E87.70, D62, K62.5, D46.9, I10, T45.1X5A, K64.4, K29.70, G40.909, K21.9</v>
      </c>
      <c r="K3075" s="33" t="str">
        <f t="shared" si="96"/>
        <v/>
      </c>
    </row>
    <row r="3076" spans="1:11" x14ac:dyDescent="0.25">
      <c r="A3076" s="17" t="s">
        <v>899</v>
      </c>
      <c r="B3076" s="17" t="s">
        <v>900</v>
      </c>
      <c r="C3076" s="18">
        <v>42423</v>
      </c>
      <c r="D3076" s="18">
        <v>42428</v>
      </c>
      <c r="E3076" s="21">
        <v>5</v>
      </c>
      <c r="F3076" s="17" t="s">
        <v>3354</v>
      </c>
      <c r="G3076" s="17" t="s">
        <v>3355</v>
      </c>
      <c r="H3076" s="16">
        <v>16</v>
      </c>
      <c r="I3076" s="17" t="s">
        <v>3237</v>
      </c>
      <c r="J3076" t="str">
        <f t="shared" si="95"/>
        <v>K64.8, J18.9, D61.810, C41.9, K29.71, E87.70, D62, K62.5, D46.9, I10, T45.1X5A, K64.4, K29.70, G40.909, K21.9, Y95</v>
      </c>
      <c r="K3076" s="33" t="str">
        <f t="shared" si="96"/>
        <v/>
      </c>
    </row>
    <row r="3077" spans="1:11" x14ac:dyDescent="0.25">
      <c r="A3077" s="17" t="s">
        <v>899</v>
      </c>
      <c r="B3077" s="17" t="s">
        <v>900</v>
      </c>
      <c r="C3077" s="18">
        <v>42423</v>
      </c>
      <c r="D3077" s="18">
        <v>42428</v>
      </c>
      <c r="E3077" s="21">
        <v>5</v>
      </c>
      <c r="F3077" s="17" t="s">
        <v>4084</v>
      </c>
      <c r="G3077" s="17" t="s">
        <v>4085</v>
      </c>
      <c r="H3077" s="16">
        <v>17</v>
      </c>
      <c r="I3077" s="17" t="s">
        <v>3237</v>
      </c>
      <c r="J3077" t="str">
        <f t="shared" si="95"/>
        <v>K64.8, J18.9, D61.810, C41.9, K29.71, E87.70, D62, K62.5, D46.9, I10, T45.1X5A, K64.4, K29.70, G40.909, K21.9, Y95, R50.81</v>
      </c>
      <c r="K3077" s="33" t="str">
        <f t="shared" si="96"/>
        <v/>
      </c>
    </row>
    <row r="3078" spans="1:11" x14ac:dyDescent="0.25">
      <c r="A3078" s="17" t="s">
        <v>899</v>
      </c>
      <c r="B3078" s="17" t="s">
        <v>900</v>
      </c>
      <c r="C3078" s="18">
        <v>42423</v>
      </c>
      <c r="D3078" s="18">
        <v>42428</v>
      </c>
      <c r="E3078" s="21">
        <v>5</v>
      </c>
      <c r="F3078" s="17" t="s">
        <v>3478</v>
      </c>
      <c r="G3078" s="17" t="s">
        <v>3479</v>
      </c>
      <c r="H3078" s="16">
        <v>18</v>
      </c>
      <c r="I3078" s="17" t="s">
        <v>3237</v>
      </c>
      <c r="J3078" t="str">
        <f t="shared" ref="J3078:J3141" si="97">IF(B3078=B3077,J3077&amp;", "&amp;F3078,F3078)</f>
        <v>K64.8, J18.9, D61.810, C41.9, K29.71, E87.70, D62, K62.5, D46.9, I10, T45.1X5A, K64.4, K29.70, G40.909, K21.9, Y95, R50.81, E66.9</v>
      </c>
      <c r="K3078" s="33" t="str">
        <f t="shared" si="96"/>
        <v/>
      </c>
    </row>
    <row r="3079" spans="1:11" x14ac:dyDescent="0.25">
      <c r="A3079" s="17" t="s">
        <v>899</v>
      </c>
      <c r="B3079" s="17" t="s">
        <v>900</v>
      </c>
      <c r="C3079" s="18">
        <v>42423</v>
      </c>
      <c r="D3079" s="18">
        <v>42428</v>
      </c>
      <c r="E3079" s="21">
        <v>5</v>
      </c>
      <c r="F3079" s="17" t="s">
        <v>2635</v>
      </c>
      <c r="G3079" s="17" t="s">
        <v>3324</v>
      </c>
      <c r="H3079" s="16">
        <v>19</v>
      </c>
      <c r="I3079" s="17" t="s">
        <v>3237</v>
      </c>
      <c r="J3079" t="str">
        <f t="shared" si="97"/>
        <v>K64.8, J18.9, D61.810, C41.9, K29.71, E87.70, D62, K62.5, D46.9, I10, T45.1X5A, K64.4, K29.70, G40.909, K21.9, Y95, R50.81, E66.9, K59.00</v>
      </c>
      <c r="K3079" s="33" t="str">
        <f t="shared" si="96"/>
        <v/>
      </c>
    </row>
    <row r="3080" spans="1:11" x14ac:dyDescent="0.25">
      <c r="A3080" s="17" t="s">
        <v>899</v>
      </c>
      <c r="B3080" s="17" t="s">
        <v>900</v>
      </c>
      <c r="C3080" s="18">
        <v>42423</v>
      </c>
      <c r="D3080" s="18">
        <v>42428</v>
      </c>
      <c r="E3080" s="21">
        <v>5</v>
      </c>
      <c r="F3080" s="17" t="s">
        <v>3348</v>
      </c>
      <c r="G3080" s="17" t="s">
        <v>3349</v>
      </c>
      <c r="H3080" s="16">
        <v>20</v>
      </c>
      <c r="I3080" s="17" t="s">
        <v>13</v>
      </c>
      <c r="J3080" t="str">
        <f t="shared" si="97"/>
        <v>K64.8, J18.9, D61.810, C41.9, K29.71, E87.70, D62, K62.5, D46.9, I10, T45.1X5A, K64.4, K29.70, G40.909, K21.9, Y95, R50.81, E66.9, K59.00, Z88.8</v>
      </c>
      <c r="K3080" s="33" t="str">
        <f t="shared" si="96"/>
        <v/>
      </c>
    </row>
    <row r="3081" spans="1:11" x14ac:dyDescent="0.25">
      <c r="A3081" s="17" t="s">
        <v>899</v>
      </c>
      <c r="B3081" s="17" t="s">
        <v>900</v>
      </c>
      <c r="C3081" s="18">
        <v>42423</v>
      </c>
      <c r="D3081" s="18">
        <v>42428</v>
      </c>
      <c r="E3081" s="21">
        <v>5</v>
      </c>
      <c r="F3081" s="17" t="s">
        <v>4514</v>
      </c>
      <c r="G3081" s="17" t="s">
        <v>4515</v>
      </c>
      <c r="H3081" s="16">
        <v>21</v>
      </c>
      <c r="I3081" s="17" t="s">
        <v>13</v>
      </c>
      <c r="J3081" t="str">
        <f t="shared" si="97"/>
        <v>K64.8, J18.9, D61.810, C41.9, K29.71, E87.70, D62, K62.5, D46.9, I10, T45.1X5A, K64.4, K29.70, G40.909, K21.9, Y95, R50.81, E66.9, K59.00, Z88.8, Z91.048</v>
      </c>
      <c r="K3081" s="33" t="str">
        <f t="shared" si="96"/>
        <v/>
      </c>
    </row>
    <row r="3082" spans="1:11" x14ac:dyDescent="0.25">
      <c r="A3082" s="17" t="s">
        <v>899</v>
      </c>
      <c r="B3082" s="17" t="s">
        <v>900</v>
      </c>
      <c r="C3082" s="18">
        <v>42423</v>
      </c>
      <c r="D3082" s="18">
        <v>42428</v>
      </c>
      <c r="E3082" s="21">
        <v>5</v>
      </c>
      <c r="F3082" s="17" t="s">
        <v>4512</v>
      </c>
      <c r="G3082" s="17" t="s">
        <v>4513</v>
      </c>
      <c r="H3082" s="16">
        <v>22</v>
      </c>
      <c r="I3082" s="17" t="s">
        <v>13</v>
      </c>
      <c r="J3082" t="str">
        <f t="shared" si="97"/>
        <v>K64.8, J18.9, D61.810, C41.9, K29.71, E87.70, D62, K62.5, D46.9, I10, T45.1X5A, K64.4, K29.70, G40.909, K21.9, Y95, R50.81, E66.9, K59.00, Z88.8, Z91.048, Z68.30</v>
      </c>
      <c r="K3082" s="33" t="str">
        <f t="shared" si="96"/>
        <v>Last</v>
      </c>
    </row>
    <row r="3083" spans="1:11" x14ac:dyDescent="0.25">
      <c r="A3083" s="17" t="s">
        <v>903</v>
      </c>
      <c r="B3083" s="17" t="s">
        <v>904</v>
      </c>
      <c r="C3083" s="18">
        <v>42405</v>
      </c>
      <c r="D3083" s="18">
        <v>42408</v>
      </c>
      <c r="E3083" s="21">
        <v>3</v>
      </c>
      <c r="F3083" s="17" t="s">
        <v>905</v>
      </c>
      <c r="G3083" s="17" t="s">
        <v>906</v>
      </c>
      <c r="H3083" s="16">
        <v>1</v>
      </c>
      <c r="I3083" s="17" t="s">
        <v>3237</v>
      </c>
      <c r="J3083" t="str">
        <f t="shared" si="97"/>
        <v>T80.212A</v>
      </c>
      <c r="K3083" s="33" t="str">
        <f t="shared" si="96"/>
        <v/>
      </c>
    </row>
    <row r="3084" spans="1:11" x14ac:dyDescent="0.25">
      <c r="A3084" s="17" t="s">
        <v>903</v>
      </c>
      <c r="B3084" s="17" t="s">
        <v>904</v>
      </c>
      <c r="C3084" s="18">
        <v>42405</v>
      </c>
      <c r="D3084" s="18">
        <v>42408</v>
      </c>
      <c r="E3084" s="21">
        <v>3</v>
      </c>
      <c r="F3084" s="17" t="s">
        <v>4516</v>
      </c>
      <c r="G3084" s="17" t="s">
        <v>4517</v>
      </c>
      <c r="H3084" s="16">
        <v>2</v>
      </c>
      <c r="I3084" s="17" t="s">
        <v>3237</v>
      </c>
      <c r="J3084" t="str">
        <f t="shared" si="97"/>
        <v>T80.212A, C92.00</v>
      </c>
      <c r="K3084" s="33" t="str">
        <f t="shared" si="96"/>
        <v/>
      </c>
    </row>
    <row r="3085" spans="1:11" x14ac:dyDescent="0.25">
      <c r="A3085" s="17" t="s">
        <v>903</v>
      </c>
      <c r="B3085" s="17" t="s">
        <v>904</v>
      </c>
      <c r="C3085" s="18">
        <v>42405</v>
      </c>
      <c r="D3085" s="18">
        <v>42408</v>
      </c>
      <c r="E3085" s="21">
        <v>3</v>
      </c>
      <c r="F3085" s="17" t="s">
        <v>22</v>
      </c>
      <c r="G3085" s="17" t="s">
        <v>23</v>
      </c>
      <c r="H3085" s="16">
        <v>3</v>
      </c>
      <c r="I3085" s="17" t="s">
        <v>3237</v>
      </c>
      <c r="J3085" t="str">
        <f t="shared" si="97"/>
        <v>T80.212A, C92.00, A41.9</v>
      </c>
      <c r="K3085" s="33" t="str">
        <f t="shared" si="96"/>
        <v/>
      </c>
    </row>
    <row r="3086" spans="1:11" x14ac:dyDescent="0.25">
      <c r="A3086" s="17" t="s">
        <v>903</v>
      </c>
      <c r="B3086" s="17" t="s">
        <v>904</v>
      </c>
      <c r="C3086" s="18">
        <v>42405</v>
      </c>
      <c r="D3086" s="18">
        <v>42408</v>
      </c>
      <c r="E3086" s="21">
        <v>3</v>
      </c>
      <c r="F3086" s="17" t="s">
        <v>4076</v>
      </c>
      <c r="G3086" s="17" t="s">
        <v>4077</v>
      </c>
      <c r="H3086" s="16">
        <v>4</v>
      </c>
      <c r="I3086" s="17" t="s">
        <v>3237</v>
      </c>
      <c r="J3086" t="str">
        <f t="shared" si="97"/>
        <v>T80.212A, C92.00, A41.9, D70.9</v>
      </c>
      <c r="K3086" s="33" t="str">
        <f t="shared" si="96"/>
        <v/>
      </c>
    </row>
    <row r="3087" spans="1:11" x14ac:dyDescent="0.25">
      <c r="A3087" s="17" t="s">
        <v>903</v>
      </c>
      <c r="B3087" s="17" t="s">
        <v>904</v>
      </c>
      <c r="C3087" s="18">
        <v>42405</v>
      </c>
      <c r="D3087" s="18">
        <v>42408</v>
      </c>
      <c r="E3087" s="21">
        <v>3</v>
      </c>
      <c r="F3087" s="17" t="s">
        <v>937</v>
      </c>
      <c r="G3087" s="17" t="s">
        <v>938</v>
      </c>
      <c r="H3087" s="16">
        <v>5</v>
      </c>
      <c r="I3087" s="17" t="s">
        <v>3237</v>
      </c>
      <c r="J3087" t="str">
        <f t="shared" si="97"/>
        <v>T80.212A, C92.00, A41.9, D70.9, E53.8</v>
      </c>
      <c r="K3087" s="33" t="str">
        <f t="shared" si="96"/>
        <v/>
      </c>
    </row>
    <row r="3088" spans="1:11" x14ac:dyDescent="0.25">
      <c r="A3088" s="17" t="s">
        <v>903</v>
      </c>
      <c r="B3088" s="17" t="s">
        <v>904</v>
      </c>
      <c r="C3088" s="18">
        <v>42405</v>
      </c>
      <c r="D3088" s="18">
        <v>42408</v>
      </c>
      <c r="E3088" s="21">
        <v>3</v>
      </c>
      <c r="F3088" s="17" t="s">
        <v>3930</v>
      </c>
      <c r="G3088" s="17" t="s">
        <v>3931</v>
      </c>
      <c r="H3088" s="16">
        <v>6</v>
      </c>
      <c r="I3088" s="17" t="s">
        <v>3237</v>
      </c>
      <c r="J3088" t="str">
        <f t="shared" si="97"/>
        <v>T80.212A, C92.00, A41.9, D70.9, E53.8, L03.90</v>
      </c>
      <c r="K3088" s="33" t="str">
        <f t="shared" si="96"/>
        <v/>
      </c>
    </row>
    <row r="3089" spans="1:11" x14ac:dyDescent="0.25">
      <c r="A3089" s="17" t="s">
        <v>903</v>
      </c>
      <c r="B3089" s="17" t="s">
        <v>904</v>
      </c>
      <c r="C3089" s="18">
        <v>42405</v>
      </c>
      <c r="D3089" s="18">
        <v>42408</v>
      </c>
      <c r="E3089" s="21">
        <v>3</v>
      </c>
      <c r="F3089" s="17" t="s">
        <v>3362</v>
      </c>
      <c r="G3089" s="17" t="s">
        <v>3363</v>
      </c>
      <c r="H3089" s="16">
        <v>7</v>
      </c>
      <c r="I3089" s="17" t="s">
        <v>3237</v>
      </c>
      <c r="J3089" t="str">
        <f t="shared" si="97"/>
        <v>T80.212A, C92.00, A41.9, D70.9, E53.8, L03.90, D69.6</v>
      </c>
      <c r="K3089" s="33" t="str">
        <f t="shared" si="96"/>
        <v/>
      </c>
    </row>
    <row r="3090" spans="1:11" x14ac:dyDescent="0.25">
      <c r="A3090" s="17" t="s">
        <v>903</v>
      </c>
      <c r="B3090" s="17" t="s">
        <v>904</v>
      </c>
      <c r="C3090" s="18">
        <v>42405</v>
      </c>
      <c r="D3090" s="18">
        <v>42408</v>
      </c>
      <c r="E3090" s="21">
        <v>3</v>
      </c>
      <c r="F3090" s="17" t="s">
        <v>3716</v>
      </c>
      <c r="G3090" s="17" t="s">
        <v>3717</v>
      </c>
      <c r="H3090" s="16">
        <v>8</v>
      </c>
      <c r="I3090" s="17" t="s">
        <v>3237</v>
      </c>
      <c r="J3090" t="str">
        <f t="shared" si="97"/>
        <v>T80.212A, C92.00, A41.9, D70.9, E53.8, L03.90, D69.6, J98.11</v>
      </c>
      <c r="K3090" s="33" t="str">
        <f t="shared" si="96"/>
        <v/>
      </c>
    </row>
    <row r="3091" spans="1:11" x14ac:dyDescent="0.25">
      <c r="A3091" s="17" t="s">
        <v>903</v>
      </c>
      <c r="B3091" s="17" t="s">
        <v>904</v>
      </c>
      <c r="C3091" s="18">
        <v>42405</v>
      </c>
      <c r="D3091" s="18">
        <v>42408</v>
      </c>
      <c r="E3091" s="21">
        <v>3</v>
      </c>
      <c r="F3091" s="17" t="s">
        <v>3320</v>
      </c>
      <c r="G3091" s="17" t="s">
        <v>3321</v>
      </c>
      <c r="H3091" s="16">
        <v>9</v>
      </c>
      <c r="I3091" s="17" t="s">
        <v>3237</v>
      </c>
      <c r="J3091" t="str">
        <f t="shared" si="97"/>
        <v>T80.212A, C92.00, A41.9, D70.9, E53.8, L03.90, D69.6, J98.11, G47.33</v>
      </c>
      <c r="K3091" s="33" t="str">
        <f t="shared" si="96"/>
        <v/>
      </c>
    </row>
    <row r="3092" spans="1:11" x14ac:dyDescent="0.25">
      <c r="A3092" s="17" t="s">
        <v>903</v>
      </c>
      <c r="B3092" s="17" t="s">
        <v>904</v>
      </c>
      <c r="C3092" s="18">
        <v>42405</v>
      </c>
      <c r="D3092" s="18">
        <v>42408</v>
      </c>
      <c r="E3092" s="21">
        <v>3</v>
      </c>
      <c r="F3092" s="17" t="s">
        <v>3238</v>
      </c>
      <c r="G3092" s="17" t="s">
        <v>3239</v>
      </c>
      <c r="H3092" s="16">
        <v>10</v>
      </c>
      <c r="I3092" s="17" t="s">
        <v>3237</v>
      </c>
      <c r="J3092" t="str">
        <f t="shared" si="97"/>
        <v>T80.212A, C92.00, A41.9, D70.9, E53.8, L03.90, D69.6, J98.11, G47.33, E78.5</v>
      </c>
      <c r="K3092" s="33" t="str">
        <f t="shared" si="96"/>
        <v/>
      </c>
    </row>
    <row r="3093" spans="1:11" x14ac:dyDescent="0.25">
      <c r="A3093" s="17" t="s">
        <v>903</v>
      </c>
      <c r="B3093" s="17" t="s">
        <v>904</v>
      </c>
      <c r="C3093" s="18">
        <v>42405</v>
      </c>
      <c r="D3093" s="18">
        <v>42408</v>
      </c>
      <c r="E3093" s="21">
        <v>3</v>
      </c>
      <c r="F3093" s="17" t="s">
        <v>594</v>
      </c>
      <c r="G3093" s="17" t="s">
        <v>595</v>
      </c>
      <c r="H3093" s="16">
        <v>11</v>
      </c>
      <c r="I3093" s="17" t="s">
        <v>3237</v>
      </c>
      <c r="J3093" t="str">
        <f t="shared" si="97"/>
        <v>T80.212A, C92.00, A41.9, D70.9, E53.8, L03.90, D69.6, J98.11, G47.33, E78.5, I10</v>
      </c>
      <c r="K3093" s="33" t="str">
        <f t="shared" si="96"/>
        <v/>
      </c>
    </row>
    <row r="3094" spans="1:11" x14ac:dyDescent="0.25">
      <c r="A3094" s="17" t="s">
        <v>903</v>
      </c>
      <c r="B3094" s="17" t="s">
        <v>904</v>
      </c>
      <c r="C3094" s="18">
        <v>42405</v>
      </c>
      <c r="D3094" s="18">
        <v>42408</v>
      </c>
      <c r="E3094" s="21">
        <v>3</v>
      </c>
      <c r="F3094" s="17" t="s">
        <v>3325</v>
      </c>
      <c r="G3094" s="17" t="s">
        <v>3326</v>
      </c>
      <c r="H3094" s="16">
        <v>12</v>
      </c>
      <c r="I3094" s="17" t="s">
        <v>3237</v>
      </c>
      <c r="J3094" t="str">
        <f t="shared" si="97"/>
        <v>T80.212A, C92.00, A41.9, D70.9, E53.8, L03.90, D69.6, J98.11, G47.33, E78.5, I10, N40.0</v>
      </c>
      <c r="K3094" s="33" t="str">
        <f t="shared" ref="K3094:K3157" si="98">IF(B3094&lt;&gt;B3095,"Last","")</f>
        <v/>
      </c>
    </row>
    <row r="3095" spans="1:11" x14ac:dyDescent="0.25">
      <c r="A3095" s="17" t="s">
        <v>903</v>
      </c>
      <c r="B3095" s="17" t="s">
        <v>904</v>
      </c>
      <c r="C3095" s="18">
        <v>42405</v>
      </c>
      <c r="D3095" s="18">
        <v>42408</v>
      </c>
      <c r="E3095" s="21">
        <v>3</v>
      </c>
      <c r="F3095" s="17" t="s">
        <v>3708</v>
      </c>
      <c r="G3095" s="17" t="s">
        <v>3709</v>
      </c>
      <c r="H3095" s="16">
        <v>13</v>
      </c>
      <c r="I3095" s="17" t="s">
        <v>3237</v>
      </c>
      <c r="J3095" t="str">
        <f t="shared" si="97"/>
        <v>T80.212A, C92.00, A41.9, D70.9, E53.8, L03.90, D69.6, J98.11, G47.33, E78.5, I10, N40.0, R73.09</v>
      </c>
      <c r="K3095" s="33" t="str">
        <f t="shared" si="98"/>
        <v/>
      </c>
    </row>
    <row r="3096" spans="1:11" x14ac:dyDescent="0.25">
      <c r="A3096" s="17" t="s">
        <v>903</v>
      </c>
      <c r="B3096" s="17" t="s">
        <v>904</v>
      </c>
      <c r="C3096" s="18">
        <v>42405</v>
      </c>
      <c r="D3096" s="18">
        <v>42408</v>
      </c>
      <c r="E3096" s="21">
        <v>3</v>
      </c>
      <c r="F3096" s="17" t="s">
        <v>1959</v>
      </c>
      <c r="G3096" s="17" t="s">
        <v>1960</v>
      </c>
      <c r="H3096" s="16">
        <v>14</v>
      </c>
      <c r="I3096" s="17" t="s">
        <v>3237</v>
      </c>
      <c r="J3096" t="str">
        <f t="shared" si="97"/>
        <v>T80.212A, C92.00, A41.9, D70.9, E53.8, L03.90, D69.6, J98.11, G47.33, E78.5, I10, N40.0, R73.09, I49.3</v>
      </c>
      <c r="K3096" s="33" t="str">
        <f t="shared" si="98"/>
        <v/>
      </c>
    </row>
    <row r="3097" spans="1:11" x14ac:dyDescent="0.25">
      <c r="A3097" s="17" t="s">
        <v>903</v>
      </c>
      <c r="B3097" s="17" t="s">
        <v>904</v>
      </c>
      <c r="C3097" s="18">
        <v>42405</v>
      </c>
      <c r="D3097" s="18">
        <v>42408</v>
      </c>
      <c r="E3097" s="21">
        <v>3</v>
      </c>
      <c r="F3097" s="17" t="s">
        <v>1640</v>
      </c>
      <c r="G3097" s="17" t="s">
        <v>1641</v>
      </c>
      <c r="H3097" s="16">
        <v>15</v>
      </c>
      <c r="I3097" s="17" t="s">
        <v>3237</v>
      </c>
      <c r="J3097" t="str">
        <f t="shared" si="97"/>
        <v>T80.212A, C92.00, A41.9, D70.9, E53.8, L03.90, D69.6, J98.11, G47.33, E78.5, I10, N40.0, R73.09, I49.3, M54.5</v>
      </c>
      <c r="K3097" s="33" t="str">
        <f t="shared" si="98"/>
        <v/>
      </c>
    </row>
    <row r="3098" spans="1:11" x14ac:dyDescent="0.25">
      <c r="A3098" s="17" t="s">
        <v>903</v>
      </c>
      <c r="B3098" s="17" t="s">
        <v>904</v>
      </c>
      <c r="C3098" s="18">
        <v>42405</v>
      </c>
      <c r="D3098" s="18">
        <v>42408</v>
      </c>
      <c r="E3098" s="21">
        <v>3</v>
      </c>
      <c r="F3098" s="17" t="s">
        <v>3418</v>
      </c>
      <c r="G3098" s="17" t="s">
        <v>3419</v>
      </c>
      <c r="H3098" s="16">
        <v>16</v>
      </c>
      <c r="I3098" s="17" t="s">
        <v>3237</v>
      </c>
      <c r="J3098" t="str">
        <f t="shared" si="97"/>
        <v>T80.212A, C92.00, A41.9, D70.9, E53.8, L03.90, D69.6, J98.11, G47.33, E78.5, I10, N40.0, R73.09, I49.3, M54.5, G89.29</v>
      </c>
      <c r="K3098" s="33" t="str">
        <f t="shared" si="98"/>
        <v>Last</v>
      </c>
    </row>
    <row r="3099" spans="1:11" x14ac:dyDescent="0.25">
      <c r="A3099" s="17" t="s">
        <v>903</v>
      </c>
      <c r="B3099" s="17" t="s">
        <v>908</v>
      </c>
      <c r="C3099" s="18">
        <v>42426</v>
      </c>
      <c r="D3099" s="18">
        <v>42451</v>
      </c>
      <c r="E3099" s="21">
        <v>25</v>
      </c>
      <c r="F3099" s="17" t="s">
        <v>909</v>
      </c>
      <c r="G3099" s="17" t="s">
        <v>910</v>
      </c>
      <c r="H3099" s="16">
        <v>1</v>
      </c>
      <c r="I3099" s="17" t="s">
        <v>3237</v>
      </c>
      <c r="J3099" t="str">
        <f t="shared" si="97"/>
        <v>T80.211A</v>
      </c>
      <c r="K3099" s="33" t="str">
        <f t="shared" si="98"/>
        <v/>
      </c>
    </row>
    <row r="3100" spans="1:11" x14ac:dyDescent="0.25">
      <c r="A3100" s="17" t="s">
        <v>903</v>
      </c>
      <c r="B3100" s="17" t="s">
        <v>908</v>
      </c>
      <c r="C3100" s="18">
        <v>42426</v>
      </c>
      <c r="D3100" s="18">
        <v>42451</v>
      </c>
      <c r="E3100" s="21">
        <v>25</v>
      </c>
      <c r="F3100" s="17" t="s">
        <v>3275</v>
      </c>
      <c r="G3100" s="17" t="s">
        <v>3276</v>
      </c>
      <c r="H3100" s="16">
        <v>2</v>
      </c>
      <c r="I3100" s="17" t="s">
        <v>3237</v>
      </c>
      <c r="J3100" t="str">
        <f t="shared" si="97"/>
        <v>T80.211A, R65.20</v>
      </c>
      <c r="K3100" s="33" t="str">
        <f t="shared" si="98"/>
        <v/>
      </c>
    </row>
    <row r="3101" spans="1:11" x14ac:dyDescent="0.25">
      <c r="A3101" s="17" t="s">
        <v>903</v>
      </c>
      <c r="B3101" s="17" t="s">
        <v>908</v>
      </c>
      <c r="C3101" s="18">
        <v>42426</v>
      </c>
      <c r="D3101" s="18">
        <v>42451</v>
      </c>
      <c r="E3101" s="21">
        <v>25</v>
      </c>
      <c r="F3101" s="17" t="s">
        <v>259</v>
      </c>
      <c r="G3101" s="17" t="s">
        <v>260</v>
      </c>
      <c r="H3101" s="16">
        <v>3</v>
      </c>
      <c r="I3101" s="17" t="s">
        <v>3331</v>
      </c>
      <c r="J3101" t="str">
        <f t="shared" si="97"/>
        <v>T80.211A, R65.20, N17.0</v>
      </c>
      <c r="K3101" s="33" t="str">
        <f t="shared" si="98"/>
        <v/>
      </c>
    </row>
    <row r="3102" spans="1:11" x14ac:dyDescent="0.25">
      <c r="A3102" s="17" t="s">
        <v>903</v>
      </c>
      <c r="B3102" s="17" t="s">
        <v>908</v>
      </c>
      <c r="C3102" s="18">
        <v>42426</v>
      </c>
      <c r="D3102" s="18">
        <v>42451</v>
      </c>
      <c r="E3102" s="21">
        <v>25</v>
      </c>
      <c r="F3102" s="17" t="s">
        <v>11</v>
      </c>
      <c r="G3102" s="17" t="s">
        <v>12</v>
      </c>
      <c r="H3102" s="16">
        <v>4</v>
      </c>
      <c r="I3102" s="17" t="s">
        <v>3331</v>
      </c>
      <c r="J3102" t="str">
        <f t="shared" si="97"/>
        <v>T80.211A, R65.20, N17.0, J18.9</v>
      </c>
      <c r="K3102" s="33" t="str">
        <f t="shared" si="98"/>
        <v/>
      </c>
    </row>
    <row r="3103" spans="1:11" x14ac:dyDescent="0.25">
      <c r="A3103" s="17" t="s">
        <v>903</v>
      </c>
      <c r="B3103" s="17" t="s">
        <v>908</v>
      </c>
      <c r="C3103" s="18">
        <v>42426</v>
      </c>
      <c r="D3103" s="18">
        <v>42451</v>
      </c>
      <c r="E3103" s="21">
        <v>25</v>
      </c>
      <c r="F3103" s="17" t="s">
        <v>1581</v>
      </c>
      <c r="G3103" s="17" t="s">
        <v>1582</v>
      </c>
      <c r="H3103" s="16">
        <v>5</v>
      </c>
      <c r="I3103" s="17" t="s">
        <v>3237</v>
      </c>
      <c r="J3103" t="str">
        <f t="shared" si="97"/>
        <v>T80.211A, R65.20, N17.0, J18.9, G04.90</v>
      </c>
      <c r="K3103" s="33" t="str">
        <f t="shared" si="98"/>
        <v/>
      </c>
    </row>
    <row r="3104" spans="1:11" x14ac:dyDescent="0.25">
      <c r="A3104" s="17" t="s">
        <v>903</v>
      </c>
      <c r="B3104" s="17" t="s">
        <v>908</v>
      </c>
      <c r="C3104" s="18">
        <v>42426</v>
      </c>
      <c r="D3104" s="18">
        <v>42451</v>
      </c>
      <c r="E3104" s="21">
        <v>25</v>
      </c>
      <c r="F3104" s="17" t="s">
        <v>592</v>
      </c>
      <c r="G3104" s="17" t="s">
        <v>593</v>
      </c>
      <c r="H3104" s="16">
        <v>6</v>
      </c>
      <c r="I3104" s="17" t="s">
        <v>3237</v>
      </c>
      <c r="J3104" t="str">
        <f t="shared" si="97"/>
        <v>T80.211A, R65.20, N17.0, J18.9, G04.90, G93.41</v>
      </c>
      <c r="K3104" s="33" t="str">
        <f t="shared" si="98"/>
        <v/>
      </c>
    </row>
    <row r="3105" spans="1:11" x14ac:dyDescent="0.25">
      <c r="A3105" s="17" t="s">
        <v>903</v>
      </c>
      <c r="B3105" s="17" t="s">
        <v>908</v>
      </c>
      <c r="C3105" s="18">
        <v>42426</v>
      </c>
      <c r="D3105" s="18">
        <v>42451</v>
      </c>
      <c r="E3105" s="21">
        <v>25</v>
      </c>
      <c r="F3105" s="17" t="s">
        <v>4516</v>
      </c>
      <c r="G3105" s="17" t="s">
        <v>4517</v>
      </c>
      <c r="H3105" s="16">
        <v>7</v>
      </c>
      <c r="I3105" s="17" t="s">
        <v>3237</v>
      </c>
      <c r="J3105" t="str">
        <f t="shared" si="97"/>
        <v>T80.211A, R65.20, N17.0, J18.9, G04.90, G93.41, C92.00</v>
      </c>
      <c r="K3105" s="33" t="str">
        <f t="shared" si="98"/>
        <v/>
      </c>
    </row>
    <row r="3106" spans="1:11" x14ac:dyDescent="0.25">
      <c r="A3106" s="17" t="s">
        <v>903</v>
      </c>
      <c r="B3106" s="17" t="s">
        <v>908</v>
      </c>
      <c r="C3106" s="18">
        <v>42426</v>
      </c>
      <c r="D3106" s="18">
        <v>42451</v>
      </c>
      <c r="E3106" s="21">
        <v>25</v>
      </c>
      <c r="F3106" s="17" t="s">
        <v>987</v>
      </c>
      <c r="G3106" s="17" t="s">
        <v>988</v>
      </c>
      <c r="H3106" s="16">
        <v>8</v>
      </c>
      <c r="I3106" s="17" t="s">
        <v>3237</v>
      </c>
      <c r="J3106" t="str">
        <f t="shared" si="97"/>
        <v>T80.211A, R65.20, N17.0, J18.9, G04.90, G93.41, C92.00, D61.818</v>
      </c>
      <c r="K3106" s="33" t="str">
        <f t="shared" si="98"/>
        <v/>
      </c>
    </row>
    <row r="3107" spans="1:11" x14ac:dyDescent="0.25">
      <c r="A3107" s="17" t="s">
        <v>903</v>
      </c>
      <c r="B3107" s="17" t="s">
        <v>908</v>
      </c>
      <c r="C3107" s="18">
        <v>42426</v>
      </c>
      <c r="D3107" s="18">
        <v>42451</v>
      </c>
      <c r="E3107" s="21">
        <v>25</v>
      </c>
      <c r="F3107" s="17" t="s">
        <v>22</v>
      </c>
      <c r="G3107" s="17" t="s">
        <v>23</v>
      </c>
      <c r="H3107" s="16">
        <v>9</v>
      </c>
      <c r="I3107" s="17" t="s">
        <v>3237</v>
      </c>
      <c r="J3107" t="str">
        <f t="shared" si="97"/>
        <v>T80.211A, R65.20, N17.0, J18.9, G04.90, G93.41, C92.00, D61.818, A41.9</v>
      </c>
      <c r="K3107" s="33" t="str">
        <f t="shared" si="98"/>
        <v/>
      </c>
    </row>
    <row r="3108" spans="1:11" x14ac:dyDescent="0.25">
      <c r="A3108" s="17" t="s">
        <v>903</v>
      </c>
      <c r="B3108" s="17" t="s">
        <v>908</v>
      </c>
      <c r="C3108" s="18">
        <v>42426</v>
      </c>
      <c r="D3108" s="18">
        <v>42451</v>
      </c>
      <c r="E3108" s="21">
        <v>25</v>
      </c>
      <c r="F3108" s="17" t="s">
        <v>3716</v>
      </c>
      <c r="G3108" s="17" t="s">
        <v>3717</v>
      </c>
      <c r="H3108" s="16">
        <v>10</v>
      </c>
      <c r="I3108" s="17" t="s">
        <v>3331</v>
      </c>
      <c r="J3108" t="str">
        <f t="shared" si="97"/>
        <v>T80.211A, R65.20, N17.0, J18.9, G04.90, G93.41, C92.00, D61.818, A41.9, J98.11</v>
      </c>
      <c r="K3108" s="33" t="str">
        <f t="shared" si="98"/>
        <v/>
      </c>
    </row>
    <row r="3109" spans="1:11" x14ac:dyDescent="0.25">
      <c r="A3109" s="17" t="s">
        <v>903</v>
      </c>
      <c r="B3109" s="17" t="s">
        <v>908</v>
      </c>
      <c r="C3109" s="18">
        <v>42426</v>
      </c>
      <c r="D3109" s="18">
        <v>42451</v>
      </c>
      <c r="E3109" s="21">
        <v>25</v>
      </c>
      <c r="F3109" s="17" t="s">
        <v>3440</v>
      </c>
      <c r="G3109" s="17" t="s">
        <v>3441</v>
      </c>
      <c r="H3109" s="16">
        <v>11</v>
      </c>
      <c r="I3109" s="17" t="s">
        <v>3331</v>
      </c>
      <c r="J3109" t="str">
        <f t="shared" si="97"/>
        <v>T80.211A, R65.20, N17.0, J18.9, G04.90, G93.41, C92.00, D61.818, A41.9, J98.11, E46</v>
      </c>
      <c r="K3109" s="33" t="str">
        <f t="shared" si="98"/>
        <v/>
      </c>
    </row>
    <row r="3110" spans="1:11" x14ac:dyDescent="0.25">
      <c r="A3110" s="17" t="s">
        <v>903</v>
      </c>
      <c r="B3110" s="17" t="s">
        <v>908</v>
      </c>
      <c r="C3110" s="18">
        <v>42426</v>
      </c>
      <c r="D3110" s="18">
        <v>42451</v>
      </c>
      <c r="E3110" s="21">
        <v>25</v>
      </c>
      <c r="F3110" s="17" t="s">
        <v>3368</v>
      </c>
      <c r="G3110" s="17" t="s">
        <v>3369</v>
      </c>
      <c r="H3110" s="16">
        <v>12</v>
      </c>
      <c r="I3110" s="17" t="s">
        <v>3331</v>
      </c>
      <c r="J3110" t="str">
        <f t="shared" si="97"/>
        <v>T80.211A, R65.20, N17.0, J18.9, G04.90, G93.41, C92.00, D61.818, A41.9, J98.11, E46, E87.0</v>
      </c>
      <c r="K3110" s="33" t="str">
        <f t="shared" si="98"/>
        <v/>
      </c>
    </row>
    <row r="3111" spans="1:11" x14ac:dyDescent="0.25">
      <c r="A3111" s="17" t="s">
        <v>903</v>
      </c>
      <c r="B3111" s="17" t="s">
        <v>908</v>
      </c>
      <c r="C3111" s="18">
        <v>42426</v>
      </c>
      <c r="D3111" s="18">
        <v>42451</v>
      </c>
      <c r="E3111" s="21">
        <v>25</v>
      </c>
      <c r="F3111" s="17" t="s">
        <v>1266</v>
      </c>
      <c r="G3111" s="17" t="s">
        <v>1267</v>
      </c>
      <c r="H3111" s="16">
        <v>13</v>
      </c>
      <c r="I3111" s="17" t="s">
        <v>3237</v>
      </c>
      <c r="J3111" t="str">
        <f t="shared" si="97"/>
        <v>T80.211A, R65.20, N17.0, J18.9, G04.90, G93.41, C92.00, D61.818, A41.9, J98.11, E46, E87.0, I48.91</v>
      </c>
      <c r="K3111" s="33" t="str">
        <f t="shared" si="98"/>
        <v/>
      </c>
    </row>
    <row r="3112" spans="1:11" x14ac:dyDescent="0.25">
      <c r="A3112" s="17" t="s">
        <v>903</v>
      </c>
      <c r="B3112" s="17" t="s">
        <v>908</v>
      </c>
      <c r="C3112" s="18">
        <v>42426</v>
      </c>
      <c r="D3112" s="18">
        <v>42451</v>
      </c>
      <c r="E3112" s="21">
        <v>25</v>
      </c>
      <c r="F3112" s="17" t="s">
        <v>1441</v>
      </c>
      <c r="G3112" s="17" t="s">
        <v>1442</v>
      </c>
      <c r="H3112" s="16">
        <v>14</v>
      </c>
      <c r="I3112" s="17" t="s">
        <v>3237</v>
      </c>
      <c r="J3112" t="str">
        <f t="shared" si="97"/>
        <v>T80.211A, R65.20, N17.0, J18.9, G04.90, G93.41, C92.00, D61.818, A41.9, J98.11, E46, E87.0, I48.91, E86.0</v>
      </c>
      <c r="K3112" s="33" t="str">
        <f t="shared" si="98"/>
        <v/>
      </c>
    </row>
    <row r="3113" spans="1:11" x14ac:dyDescent="0.25">
      <c r="A3113" s="17" t="s">
        <v>903</v>
      </c>
      <c r="B3113" s="17" t="s">
        <v>908</v>
      </c>
      <c r="C3113" s="18">
        <v>42426</v>
      </c>
      <c r="D3113" s="18">
        <v>42451</v>
      </c>
      <c r="E3113" s="21">
        <v>25</v>
      </c>
      <c r="F3113" s="17" t="s">
        <v>4520</v>
      </c>
      <c r="G3113" s="17" t="s">
        <v>4521</v>
      </c>
      <c r="H3113" s="16">
        <v>15</v>
      </c>
      <c r="I3113" s="17" t="s">
        <v>3237</v>
      </c>
      <c r="J3113" t="str">
        <f t="shared" si="97"/>
        <v>T80.211A, R65.20, N17.0, J18.9, G04.90, G93.41, C92.00, D61.818, A41.9, J98.11, E46, E87.0, I48.91, E86.0, G25.3</v>
      </c>
      <c r="K3113" s="33" t="str">
        <f t="shared" si="98"/>
        <v/>
      </c>
    </row>
    <row r="3114" spans="1:11" x14ac:dyDescent="0.25">
      <c r="A3114" s="17" t="s">
        <v>903</v>
      </c>
      <c r="B3114" s="17" t="s">
        <v>908</v>
      </c>
      <c r="C3114" s="18">
        <v>42426</v>
      </c>
      <c r="D3114" s="18">
        <v>42451</v>
      </c>
      <c r="E3114" s="21">
        <v>25</v>
      </c>
      <c r="F3114" s="17" t="s">
        <v>3261</v>
      </c>
      <c r="G3114" s="17" t="s">
        <v>3262</v>
      </c>
      <c r="H3114" s="16">
        <v>16</v>
      </c>
      <c r="I3114" s="17" t="s">
        <v>3237</v>
      </c>
      <c r="J3114" t="str">
        <f t="shared" si="97"/>
        <v>T80.211A, R65.20, N17.0, J18.9, G04.90, G93.41, C92.00, D61.818, A41.9, J98.11, E46, E87.0, I48.91, E86.0, G25.3, Z66</v>
      </c>
      <c r="K3114" s="33" t="str">
        <f t="shared" si="98"/>
        <v/>
      </c>
    </row>
    <row r="3115" spans="1:11" x14ac:dyDescent="0.25">
      <c r="A3115" s="17" t="s">
        <v>903</v>
      </c>
      <c r="B3115" s="17" t="s">
        <v>908</v>
      </c>
      <c r="C3115" s="18">
        <v>42426</v>
      </c>
      <c r="D3115" s="18">
        <v>42451</v>
      </c>
      <c r="E3115" s="21">
        <v>25</v>
      </c>
      <c r="F3115" s="17" t="s">
        <v>934</v>
      </c>
      <c r="G3115" s="17" t="s">
        <v>935</v>
      </c>
      <c r="H3115" s="16">
        <v>17</v>
      </c>
      <c r="I3115" s="17" t="s">
        <v>3237</v>
      </c>
      <c r="J3115" t="str">
        <f t="shared" si="97"/>
        <v>T80.211A, R65.20, N17.0, J18.9, G04.90, G93.41, C92.00, D61.818, A41.9, J98.11, E46, E87.0, I48.91, E86.0, G25.3, Z66, E87.6</v>
      </c>
      <c r="K3115" s="33" t="str">
        <f t="shared" si="98"/>
        <v/>
      </c>
    </row>
    <row r="3116" spans="1:11" x14ac:dyDescent="0.25">
      <c r="A3116" s="17" t="s">
        <v>903</v>
      </c>
      <c r="B3116" s="17" t="s">
        <v>908</v>
      </c>
      <c r="C3116" s="18">
        <v>42426</v>
      </c>
      <c r="D3116" s="18">
        <v>42451</v>
      </c>
      <c r="E3116" s="21">
        <v>25</v>
      </c>
      <c r="F3116" s="17" t="s">
        <v>4522</v>
      </c>
      <c r="G3116" s="17" t="s">
        <v>4523</v>
      </c>
      <c r="H3116" s="16">
        <v>18</v>
      </c>
      <c r="I3116" s="17" t="s">
        <v>13</v>
      </c>
      <c r="J3116" t="str">
        <f t="shared" si="97"/>
        <v>T80.211A, R65.20, N17.0, J18.9, G04.90, G93.41, C92.00, D61.818, A41.9, J98.11, E46, E87.0, I48.91, E86.0, G25.3, Z66, E87.6, Z78.1</v>
      </c>
      <c r="K3116" s="33" t="str">
        <f t="shared" si="98"/>
        <v/>
      </c>
    </row>
    <row r="3117" spans="1:11" x14ac:dyDescent="0.25">
      <c r="A3117" s="17" t="s">
        <v>903</v>
      </c>
      <c r="B3117" s="17" t="s">
        <v>908</v>
      </c>
      <c r="C3117" s="18">
        <v>42426</v>
      </c>
      <c r="D3117" s="18">
        <v>42451</v>
      </c>
      <c r="E3117" s="21">
        <v>25</v>
      </c>
      <c r="F3117" s="17" t="s">
        <v>3354</v>
      </c>
      <c r="G3117" s="17" t="s">
        <v>3355</v>
      </c>
      <c r="H3117" s="16">
        <v>19</v>
      </c>
      <c r="I3117" s="17" t="s">
        <v>3237</v>
      </c>
      <c r="J3117" t="str">
        <f t="shared" si="97"/>
        <v>T80.211A, R65.20, N17.0, J18.9, G04.90, G93.41, C92.00, D61.818, A41.9, J98.11, E46, E87.0, I48.91, E86.0, G25.3, Z66, E87.6, Z78.1, Y95</v>
      </c>
      <c r="K3117" s="33" t="str">
        <f t="shared" si="98"/>
        <v/>
      </c>
    </row>
    <row r="3118" spans="1:11" x14ac:dyDescent="0.25">
      <c r="A3118" s="17" t="s">
        <v>903</v>
      </c>
      <c r="B3118" s="17" t="s">
        <v>908</v>
      </c>
      <c r="C3118" s="18">
        <v>42426</v>
      </c>
      <c r="D3118" s="18">
        <v>42451</v>
      </c>
      <c r="E3118" s="21">
        <v>25</v>
      </c>
      <c r="F3118" s="17" t="s">
        <v>3828</v>
      </c>
      <c r="G3118" s="17" t="s">
        <v>3829</v>
      </c>
      <c r="H3118" s="16">
        <v>20</v>
      </c>
      <c r="I3118" s="17" t="s">
        <v>3237</v>
      </c>
      <c r="J3118" t="str">
        <f t="shared" si="97"/>
        <v>T80.211A, R65.20, N17.0, J18.9, G04.90, G93.41, C92.00, D61.818, A41.9, J98.11, E46, E87.0, I48.91, E86.0, G25.3, Z66, E87.6, Z78.1, Y95, R45.1</v>
      </c>
      <c r="K3118" s="33" t="str">
        <f t="shared" si="98"/>
        <v/>
      </c>
    </row>
    <row r="3119" spans="1:11" x14ac:dyDescent="0.25">
      <c r="A3119" s="17" t="s">
        <v>903</v>
      </c>
      <c r="B3119" s="17" t="s">
        <v>908</v>
      </c>
      <c r="C3119" s="18">
        <v>42426</v>
      </c>
      <c r="D3119" s="18">
        <v>42451</v>
      </c>
      <c r="E3119" s="21">
        <v>25</v>
      </c>
      <c r="F3119" s="17" t="s">
        <v>4518</v>
      </c>
      <c r="G3119" s="17" t="s">
        <v>4519</v>
      </c>
      <c r="H3119" s="16">
        <v>21</v>
      </c>
      <c r="I3119" s="17" t="s">
        <v>3237</v>
      </c>
      <c r="J3119" t="str">
        <f t="shared" si="97"/>
        <v>T80.211A, R65.20, N17.0, J18.9, G04.90, G93.41, C92.00, D61.818, A41.9, J98.11, E46, E87.0, I48.91, E86.0, G25.3, Z66, E87.6, Z78.1, Y95, R45.1, B37.2</v>
      </c>
      <c r="K3119" s="33" t="str">
        <f t="shared" si="98"/>
        <v/>
      </c>
    </row>
    <row r="3120" spans="1:11" x14ac:dyDescent="0.25">
      <c r="A3120" s="17" t="s">
        <v>903</v>
      </c>
      <c r="B3120" s="17" t="s">
        <v>908</v>
      </c>
      <c r="C3120" s="18">
        <v>42426</v>
      </c>
      <c r="D3120" s="18">
        <v>42451</v>
      </c>
      <c r="E3120" s="21">
        <v>25</v>
      </c>
      <c r="F3120" s="17" t="s">
        <v>937</v>
      </c>
      <c r="G3120" s="17" t="s">
        <v>938</v>
      </c>
      <c r="H3120" s="16">
        <v>22</v>
      </c>
      <c r="I3120" s="17" t="s">
        <v>3237</v>
      </c>
      <c r="J3120" t="str">
        <f t="shared" si="97"/>
        <v>T80.211A, R65.20, N17.0, J18.9, G04.90, G93.41, C92.00, D61.818, A41.9, J98.11, E46, E87.0, I48.91, E86.0, G25.3, Z66, E87.6, Z78.1, Y95, R45.1, B37.2, E53.8</v>
      </c>
      <c r="K3120" s="33" t="str">
        <f t="shared" si="98"/>
        <v/>
      </c>
    </row>
    <row r="3121" spans="1:11" x14ac:dyDescent="0.25">
      <c r="A3121" s="17" t="s">
        <v>903</v>
      </c>
      <c r="B3121" s="17" t="s">
        <v>908</v>
      </c>
      <c r="C3121" s="18">
        <v>42426</v>
      </c>
      <c r="D3121" s="18">
        <v>42451</v>
      </c>
      <c r="E3121" s="21">
        <v>25</v>
      </c>
      <c r="F3121" s="17" t="s">
        <v>594</v>
      </c>
      <c r="G3121" s="17" t="s">
        <v>595</v>
      </c>
      <c r="H3121" s="16">
        <v>23</v>
      </c>
      <c r="I3121" s="17" t="s">
        <v>3237</v>
      </c>
      <c r="J3121" t="str">
        <f t="shared" si="97"/>
        <v>T80.211A, R65.20, N17.0, J18.9, G04.90, G93.41, C92.00, D61.818, A41.9, J98.11, E46, E87.0, I48.91, E86.0, G25.3, Z66, E87.6, Z78.1, Y95, R45.1, B37.2, E53.8, I10</v>
      </c>
      <c r="K3121" s="33" t="str">
        <f t="shared" si="98"/>
        <v/>
      </c>
    </row>
    <row r="3122" spans="1:11" x14ac:dyDescent="0.25">
      <c r="A3122" s="17" t="s">
        <v>903</v>
      </c>
      <c r="B3122" s="17" t="s">
        <v>908</v>
      </c>
      <c r="C3122" s="18">
        <v>42426</v>
      </c>
      <c r="D3122" s="18">
        <v>42451</v>
      </c>
      <c r="E3122" s="21">
        <v>25</v>
      </c>
      <c r="F3122" s="17" t="s">
        <v>3238</v>
      </c>
      <c r="G3122" s="17" t="s">
        <v>3239</v>
      </c>
      <c r="H3122" s="16">
        <v>24</v>
      </c>
      <c r="I3122" s="17" t="s">
        <v>3237</v>
      </c>
      <c r="J3122" t="str">
        <f t="shared" si="97"/>
        <v>T80.211A, R65.20, N17.0, J18.9, G04.90, G93.41, C92.00, D61.818, A41.9, J98.11, E46, E87.0, I48.91, E86.0, G25.3, Z66, E87.6, Z78.1, Y95, R45.1, B37.2, E53.8, I10, E78.5</v>
      </c>
      <c r="K3122" s="33" t="str">
        <f t="shared" si="98"/>
        <v/>
      </c>
    </row>
    <row r="3123" spans="1:11" x14ac:dyDescent="0.25">
      <c r="A3123" s="17" t="s">
        <v>903</v>
      </c>
      <c r="B3123" s="17" t="s">
        <v>908</v>
      </c>
      <c r="C3123" s="18">
        <v>42426</v>
      </c>
      <c r="D3123" s="18">
        <v>42451</v>
      </c>
      <c r="E3123" s="21">
        <v>25</v>
      </c>
      <c r="F3123" s="17" t="s">
        <v>3320</v>
      </c>
      <c r="G3123" s="17" t="s">
        <v>3321</v>
      </c>
      <c r="H3123" s="16">
        <v>25</v>
      </c>
      <c r="I3123" s="17" t="s">
        <v>3237</v>
      </c>
      <c r="J3123" t="str">
        <f t="shared" si="97"/>
        <v>T80.211A, R65.20, N17.0, J18.9, G04.90, G93.41, C92.00, D61.818, A41.9, J98.11, E46, E87.0, I48.91, E86.0, G25.3, Z66, E87.6, Z78.1, Y95, R45.1, B37.2, E53.8, I10, E78.5, G47.33</v>
      </c>
      <c r="K3123" s="33" t="str">
        <f t="shared" si="98"/>
        <v>Last</v>
      </c>
    </row>
    <row r="3124" spans="1:11" x14ac:dyDescent="0.25">
      <c r="A3124" s="17" t="s">
        <v>911</v>
      </c>
      <c r="B3124" s="17" t="s">
        <v>912</v>
      </c>
      <c r="C3124" s="18">
        <v>42296</v>
      </c>
      <c r="D3124" s="18">
        <v>42300</v>
      </c>
      <c r="E3124" s="21">
        <v>4</v>
      </c>
      <c r="F3124" s="17" t="s">
        <v>52</v>
      </c>
      <c r="G3124" s="17" t="s">
        <v>53</v>
      </c>
      <c r="H3124" s="16">
        <v>1</v>
      </c>
      <c r="I3124" s="17" t="s">
        <v>3237</v>
      </c>
      <c r="J3124" t="str">
        <f t="shared" si="97"/>
        <v>I50.43</v>
      </c>
      <c r="K3124" s="33" t="str">
        <f t="shared" si="98"/>
        <v/>
      </c>
    </row>
    <row r="3125" spans="1:11" x14ac:dyDescent="0.25">
      <c r="A3125" s="17" t="s">
        <v>911</v>
      </c>
      <c r="B3125" s="17" t="s">
        <v>912</v>
      </c>
      <c r="C3125" s="18">
        <v>42296</v>
      </c>
      <c r="D3125" s="18">
        <v>42300</v>
      </c>
      <c r="E3125" s="21">
        <v>4</v>
      </c>
      <c r="F3125" s="17" t="s">
        <v>245</v>
      </c>
      <c r="G3125" s="17" t="s">
        <v>246</v>
      </c>
      <c r="H3125" s="16">
        <v>2</v>
      </c>
      <c r="I3125" s="17" t="s">
        <v>3237</v>
      </c>
      <c r="J3125" t="str">
        <f t="shared" si="97"/>
        <v>I50.43, J96.01</v>
      </c>
      <c r="K3125" s="33" t="str">
        <f t="shared" si="98"/>
        <v/>
      </c>
    </row>
    <row r="3126" spans="1:11" x14ac:dyDescent="0.25">
      <c r="A3126" s="17" t="s">
        <v>911</v>
      </c>
      <c r="B3126" s="17" t="s">
        <v>912</v>
      </c>
      <c r="C3126" s="18">
        <v>42296</v>
      </c>
      <c r="D3126" s="18">
        <v>42300</v>
      </c>
      <c r="E3126" s="21">
        <v>4</v>
      </c>
      <c r="F3126" s="17" t="s">
        <v>38</v>
      </c>
      <c r="G3126" s="17" t="s">
        <v>39</v>
      </c>
      <c r="H3126" s="16">
        <v>3</v>
      </c>
      <c r="I3126" s="17" t="s">
        <v>3331</v>
      </c>
      <c r="J3126" t="str">
        <f t="shared" si="97"/>
        <v>I50.43, J96.01, N17.9</v>
      </c>
      <c r="K3126" s="33" t="str">
        <f t="shared" si="98"/>
        <v/>
      </c>
    </row>
    <row r="3127" spans="1:11" x14ac:dyDescent="0.25">
      <c r="A3127" s="17" t="s">
        <v>911</v>
      </c>
      <c r="B3127" s="17" t="s">
        <v>912</v>
      </c>
      <c r="C3127" s="18">
        <v>42296</v>
      </c>
      <c r="D3127" s="18">
        <v>42300</v>
      </c>
      <c r="E3127" s="21">
        <v>4</v>
      </c>
      <c r="F3127" s="17" t="s">
        <v>1638</v>
      </c>
      <c r="G3127" s="17" t="s">
        <v>1639</v>
      </c>
      <c r="H3127" s="16">
        <v>4</v>
      </c>
      <c r="I3127" s="17" t="s">
        <v>3237</v>
      </c>
      <c r="J3127" t="str">
        <f t="shared" si="97"/>
        <v>I50.43, J96.01, N17.9, N39.0</v>
      </c>
      <c r="K3127" s="33" t="str">
        <f t="shared" si="98"/>
        <v/>
      </c>
    </row>
    <row r="3128" spans="1:11" x14ac:dyDescent="0.25">
      <c r="A3128" s="17" t="s">
        <v>911</v>
      </c>
      <c r="B3128" s="17" t="s">
        <v>912</v>
      </c>
      <c r="C3128" s="18">
        <v>42296</v>
      </c>
      <c r="D3128" s="18">
        <v>42300</v>
      </c>
      <c r="E3128" s="21">
        <v>4</v>
      </c>
      <c r="F3128" s="17" t="s">
        <v>1842</v>
      </c>
      <c r="G3128" s="17" t="s">
        <v>1843</v>
      </c>
      <c r="H3128" s="16">
        <v>5</v>
      </c>
      <c r="I3128" s="17" t="s">
        <v>3237</v>
      </c>
      <c r="J3128" t="str">
        <f t="shared" si="97"/>
        <v>I50.43, J96.01, N17.9, N39.0, J44.9</v>
      </c>
      <c r="K3128" s="33" t="str">
        <f t="shared" si="98"/>
        <v/>
      </c>
    </row>
    <row r="3129" spans="1:11" x14ac:dyDescent="0.25">
      <c r="A3129" s="17" t="s">
        <v>911</v>
      </c>
      <c r="B3129" s="17" t="s">
        <v>912</v>
      </c>
      <c r="C3129" s="18">
        <v>42296</v>
      </c>
      <c r="D3129" s="18">
        <v>42300</v>
      </c>
      <c r="E3129" s="21">
        <v>4</v>
      </c>
      <c r="F3129" s="17" t="s">
        <v>3551</v>
      </c>
      <c r="G3129" s="17" t="s">
        <v>3552</v>
      </c>
      <c r="H3129" s="16">
        <v>6</v>
      </c>
      <c r="I3129" s="17" t="s">
        <v>3237</v>
      </c>
      <c r="J3129" t="str">
        <f t="shared" si="97"/>
        <v>I50.43, J96.01, N17.9, N39.0, J44.9, I27.2</v>
      </c>
      <c r="K3129" s="33" t="str">
        <f t="shared" si="98"/>
        <v/>
      </c>
    </row>
    <row r="3130" spans="1:11" x14ac:dyDescent="0.25">
      <c r="A3130" s="17" t="s">
        <v>911</v>
      </c>
      <c r="B3130" s="17" t="s">
        <v>912</v>
      </c>
      <c r="C3130" s="18">
        <v>42296</v>
      </c>
      <c r="D3130" s="18">
        <v>42300</v>
      </c>
      <c r="E3130" s="21">
        <v>4</v>
      </c>
      <c r="F3130" s="17" t="s">
        <v>3358</v>
      </c>
      <c r="G3130" s="17" t="s">
        <v>3359</v>
      </c>
      <c r="H3130" s="16">
        <v>7</v>
      </c>
      <c r="I3130" s="17" t="s">
        <v>13</v>
      </c>
      <c r="J3130" t="str">
        <f t="shared" si="97"/>
        <v>I50.43, J96.01, N17.9, N39.0, J44.9, I27.2, Z99.81</v>
      </c>
      <c r="K3130" s="33" t="str">
        <f t="shared" si="98"/>
        <v/>
      </c>
    </row>
    <row r="3131" spans="1:11" x14ac:dyDescent="0.25">
      <c r="A3131" s="17" t="s">
        <v>911</v>
      </c>
      <c r="B3131" s="17" t="s">
        <v>912</v>
      </c>
      <c r="C3131" s="18">
        <v>42296</v>
      </c>
      <c r="D3131" s="18">
        <v>42300</v>
      </c>
      <c r="E3131" s="21">
        <v>4</v>
      </c>
      <c r="F3131" s="17" t="s">
        <v>3340</v>
      </c>
      <c r="G3131" s="17" t="s">
        <v>3341</v>
      </c>
      <c r="H3131" s="16">
        <v>8</v>
      </c>
      <c r="I3131" s="17" t="s">
        <v>3237</v>
      </c>
      <c r="J3131" t="str">
        <f t="shared" si="97"/>
        <v>I50.43, J96.01, N17.9, N39.0, J44.9, I27.2, Z99.81, N18.9</v>
      </c>
      <c r="K3131" s="33" t="str">
        <f t="shared" si="98"/>
        <v/>
      </c>
    </row>
    <row r="3132" spans="1:11" x14ac:dyDescent="0.25">
      <c r="A3132" s="17" t="s">
        <v>911</v>
      </c>
      <c r="B3132" s="17" t="s">
        <v>912</v>
      </c>
      <c r="C3132" s="18">
        <v>42296</v>
      </c>
      <c r="D3132" s="18">
        <v>42300</v>
      </c>
      <c r="E3132" s="21">
        <v>4</v>
      </c>
      <c r="F3132" s="17" t="s">
        <v>216</v>
      </c>
      <c r="G3132" s="17" t="s">
        <v>217</v>
      </c>
      <c r="H3132" s="16">
        <v>9</v>
      </c>
      <c r="I3132" s="17" t="s">
        <v>3237</v>
      </c>
      <c r="J3132" t="str">
        <f t="shared" si="97"/>
        <v>I50.43, J96.01, N17.9, N39.0, J44.9, I27.2, Z99.81, N18.9, I12.9</v>
      </c>
      <c r="K3132" s="33" t="str">
        <f t="shared" si="98"/>
        <v/>
      </c>
    </row>
    <row r="3133" spans="1:11" x14ac:dyDescent="0.25">
      <c r="A3133" s="17" t="s">
        <v>911</v>
      </c>
      <c r="B3133" s="17" t="s">
        <v>912</v>
      </c>
      <c r="C3133" s="18">
        <v>42296</v>
      </c>
      <c r="D3133" s="18">
        <v>42300</v>
      </c>
      <c r="E3133" s="21">
        <v>4</v>
      </c>
      <c r="F3133" s="17" t="s">
        <v>3283</v>
      </c>
      <c r="G3133" s="17" t="s">
        <v>467</v>
      </c>
      <c r="H3133" s="16">
        <v>10</v>
      </c>
      <c r="I3133" s="17" t="s">
        <v>3237</v>
      </c>
      <c r="J3133" t="str">
        <f t="shared" si="97"/>
        <v>I50.43, J96.01, N17.9, N39.0, J44.9, I27.2, Z99.81, N18.9, I12.9, I25.10</v>
      </c>
      <c r="K3133" s="33" t="str">
        <f t="shared" si="98"/>
        <v/>
      </c>
    </row>
    <row r="3134" spans="1:11" x14ac:dyDescent="0.25">
      <c r="A3134" s="17" t="s">
        <v>911</v>
      </c>
      <c r="B3134" s="17" t="s">
        <v>912</v>
      </c>
      <c r="C3134" s="18">
        <v>42296</v>
      </c>
      <c r="D3134" s="18">
        <v>42300</v>
      </c>
      <c r="E3134" s="21">
        <v>4</v>
      </c>
      <c r="F3134" s="17" t="s">
        <v>893</v>
      </c>
      <c r="G3134" s="17" t="s">
        <v>894</v>
      </c>
      <c r="H3134" s="16">
        <v>11</v>
      </c>
      <c r="I3134" s="17" t="s">
        <v>3237</v>
      </c>
      <c r="J3134" t="str">
        <f t="shared" si="97"/>
        <v>I50.43, J96.01, N17.9, N39.0, J44.9, I27.2, Z99.81, N18.9, I12.9, I25.10, D50.9</v>
      </c>
      <c r="K3134" s="33" t="str">
        <f t="shared" si="98"/>
        <v>Last</v>
      </c>
    </row>
    <row r="3135" spans="1:11" x14ac:dyDescent="0.25">
      <c r="A3135" s="17" t="s">
        <v>913</v>
      </c>
      <c r="B3135" s="17" t="s">
        <v>914</v>
      </c>
      <c r="C3135" s="18">
        <v>42281</v>
      </c>
      <c r="D3135" s="18">
        <v>42283</v>
      </c>
      <c r="E3135" s="21">
        <v>2</v>
      </c>
      <c r="F3135" s="17" t="s">
        <v>813</v>
      </c>
      <c r="G3135" s="17" t="s">
        <v>814</v>
      </c>
      <c r="H3135" s="16">
        <v>1</v>
      </c>
      <c r="I3135" s="17" t="s">
        <v>3237</v>
      </c>
      <c r="J3135" t="str">
        <f t="shared" si="97"/>
        <v>K25.4</v>
      </c>
      <c r="K3135" s="33" t="str">
        <f t="shared" si="98"/>
        <v/>
      </c>
    </row>
    <row r="3136" spans="1:11" x14ac:dyDescent="0.25">
      <c r="A3136" s="17" t="s">
        <v>913</v>
      </c>
      <c r="B3136" s="17" t="s">
        <v>914</v>
      </c>
      <c r="C3136" s="18">
        <v>42281</v>
      </c>
      <c r="D3136" s="18">
        <v>42283</v>
      </c>
      <c r="E3136" s="21">
        <v>2</v>
      </c>
      <c r="F3136" s="17" t="s">
        <v>1919</v>
      </c>
      <c r="G3136" s="17" t="s">
        <v>1920</v>
      </c>
      <c r="H3136" s="16">
        <v>2</v>
      </c>
      <c r="I3136" s="17" t="s">
        <v>3237</v>
      </c>
      <c r="J3136" t="str">
        <f t="shared" si="97"/>
        <v>K25.4, D50.0</v>
      </c>
      <c r="K3136" s="33" t="str">
        <f t="shared" si="98"/>
        <v/>
      </c>
    </row>
    <row r="3137" spans="1:11" x14ac:dyDescent="0.25">
      <c r="A3137" s="17" t="s">
        <v>913</v>
      </c>
      <c r="B3137" s="17" t="s">
        <v>914</v>
      </c>
      <c r="C3137" s="18">
        <v>42281</v>
      </c>
      <c r="D3137" s="18">
        <v>42283</v>
      </c>
      <c r="E3137" s="21">
        <v>2</v>
      </c>
      <c r="F3137" s="17" t="s">
        <v>3238</v>
      </c>
      <c r="G3137" s="17" t="s">
        <v>3239</v>
      </c>
      <c r="H3137" s="16">
        <v>3</v>
      </c>
      <c r="I3137" s="17" t="s">
        <v>3237</v>
      </c>
      <c r="J3137" t="str">
        <f t="shared" si="97"/>
        <v>K25.4, D50.0, E78.5</v>
      </c>
      <c r="K3137" s="33" t="str">
        <f t="shared" si="98"/>
        <v/>
      </c>
    </row>
    <row r="3138" spans="1:11" x14ac:dyDescent="0.25">
      <c r="A3138" s="17" t="s">
        <v>913</v>
      </c>
      <c r="B3138" s="17" t="s">
        <v>914</v>
      </c>
      <c r="C3138" s="18">
        <v>42281</v>
      </c>
      <c r="D3138" s="18">
        <v>42283</v>
      </c>
      <c r="E3138" s="21">
        <v>2</v>
      </c>
      <c r="F3138" s="17" t="s">
        <v>1066</v>
      </c>
      <c r="G3138" s="17" t="s">
        <v>1067</v>
      </c>
      <c r="H3138" s="16">
        <v>4</v>
      </c>
      <c r="I3138" s="17" t="s">
        <v>3237</v>
      </c>
      <c r="J3138" t="str">
        <f t="shared" si="97"/>
        <v>K25.4, D50.0, E78.5, D62</v>
      </c>
      <c r="K3138" s="33" t="str">
        <f t="shared" si="98"/>
        <v/>
      </c>
    </row>
    <row r="3139" spans="1:11" x14ac:dyDescent="0.25">
      <c r="A3139" s="17" t="s">
        <v>913</v>
      </c>
      <c r="B3139" s="17" t="s">
        <v>914</v>
      </c>
      <c r="C3139" s="18">
        <v>42281</v>
      </c>
      <c r="D3139" s="18">
        <v>42283</v>
      </c>
      <c r="E3139" s="21">
        <v>2</v>
      </c>
      <c r="F3139" s="17" t="s">
        <v>594</v>
      </c>
      <c r="G3139" s="17" t="s">
        <v>595</v>
      </c>
      <c r="H3139" s="16">
        <v>5</v>
      </c>
      <c r="I3139" s="17" t="s">
        <v>3237</v>
      </c>
      <c r="J3139" t="str">
        <f t="shared" si="97"/>
        <v>K25.4, D50.0, E78.5, D62, I10</v>
      </c>
      <c r="K3139" s="33" t="str">
        <f t="shared" si="98"/>
        <v/>
      </c>
    </row>
    <row r="3140" spans="1:11" x14ac:dyDescent="0.25">
      <c r="A3140" s="17" t="s">
        <v>913</v>
      </c>
      <c r="B3140" s="17" t="s">
        <v>914</v>
      </c>
      <c r="C3140" s="18">
        <v>42281</v>
      </c>
      <c r="D3140" s="18">
        <v>42283</v>
      </c>
      <c r="E3140" s="21">
        <v>2</v>
      </c>
      <c r="F3140" s="17" t="s">
        <v>4379</v>
      </c>
      <c r="G3140" s="17" t="s">
        <v>4380</v>
      </c>
      <c r="H3140" s="16">
        <v>6</v>
      </c>
      <c r="I3140" s="17" t="s">
        <v>13</v>
      </c>
      <c r="J3140" t="str">
        <f t="shared" si="97"/>
        <v>K25.4, D50.0, E78.5, D62, I10, Z79.1</v>
      </c>
      <c r="K3140" s="33" t="str">
        <f t="shared" si="98"/>
        <v/>
      </c>
    </row>
    <row r="3141" spans="1:11" x14ac:dyDescent="0.25">
      <c r="A3141" s="17" t="s">
        <v>913</v>
      </c>
      <c r="B3141" s="17" t="s">
        <v>914</v>
      </c>
      <c r="C3141" s="18">
        <v>42281</v>
      </c>
      <c r="D3141" s="18">
        <v>42283</v>
      </c>
      <c r="E3141" s="21">
        <v>2</v>
      </c>
      <c r="F3141" s="17" t="s">
        <v>3283</v>
      </c>
      <c r="G3141" s="17" t="s">
        <v>467</v>
      </c>
      <c r="H3141" s="16">
        <v>7</v>
      </c>
      <c r="I3141" s="17" t="s">
        <v>3237</v>
      </c>
      <c r="J3141" t="str">
        <f t="shared" si="97"/>
        <v>K25.4, D50.0, E78.5, D62, I10, Z79.1, I25.10</v>
      </c>
      <c r="K3141" s="33" t="str">
        <f t="shared" si="98"/>
        <v/>
      </c>
    </row>
    <row r="3142" spans="1:11" x14ac:dyDescent="0.25">
      <c r="A3142" s="17" t="s">
        <v>913</v>
      </c>
      <c r="B3142" s="17" t="s">
        <v>914</v>
      </c>
      <c r="C3142" s="18">
        <v>42281</v>
      </c>
      <c r="D3142" s="18">
        <v>42283</v>
      </c>
      <c r="E3142" s="21">
        <v>2</v>
      </c>
      <c r="F3142" s="17" t="s">
        <v>3567</v>
      </c>
      <c r="G3142" s="17" t="s">
        <v>3568</v>
      </c>
      <c r="H3142" s="16">
        <v>8</v>
      </c>
      <c r="I3142" s="17" t="s">
        <v>3237</v>
      </c>
      <c r="J3142" t="str">
        <f t="shared" ref="J3142:J3205" si="99">IF(B3142=B3141,J3141&amp;", "&amp;F3142,F3142)</f>
        <v>K25.4, D50.0, E78.5, D62, I10, Z79.1, I25.10, M10.9</v>
      </c>
      <c r="K3142" s="33" t="str">
        <f t="shared" si="98"/>
        <v/>
      </c>
    </row>
    <row r="3143" spans="1:11" x14ac:dyDescent="0.25">
      <c r="A3143" s="17" t="s">
        <v>913</v>
      </c>
      <c r="B3143" s="17" t="s">
        <v>914</v>
      </c>
      <c r="C3143" s="18">
        <v>42281</v>
      </c>
      <c r="D3143" s="18">
        <v>42283</v>
      </c>
      <c r="E3143" s="21">
        <v>2</v>
      </c>
      <c r="F3143" s="17" t="s">
        <v>3265</v>
      </c>
      <c r="G3143" s="17" t="s">
        <v>3266</v>
      </c>
      <c r="H3143" s="16">
        <v>9</v>
      </c>
      <c r="I3143" s="17" t="s">
        <v>13</v>
      </c>
      <c r="J3143" t="str">
        <f t="shared" si="99"/>
        <v>K25.4, D50.0, E78.5, D62, I10, Z79.1, I25.10, M10.9, Z87.891</v>
      </c>
      <c r="K3143" s="33" t="str">
        <f t="shared" si="98"/>
        <v/>
      </c>
    </row>
    <row r="3144" spans="1:11" x14ac:dyDescent="0.25">
      <c r="A3144" s="17" t="s">
        <v>913</v>
      </c>
      <c r="B3144" s="17" t="s">
        <v>914</v>
      </c>
      <c r="C3144" s="18">
        <v>42281</v>
      </c>
      <c r="D3144" s="18">
        <v>42283</v>
      </c>
      <c r="E3144" s="21">
        <v>2</v>
      </c>
      <c r="F3144" s="17" t="s">
        <v>3434</v>
      </c>
      <c r="G3144" s="17" t="s">
        <v>3435</v>
      </c>
      <c r="H3144" s="16">
        <v>10</v>
      </c>
      <c r="I3144" s="17" t="s">
        <v>13</v>
      </c>
      <c r="J3144" t="str">
        <f t="shared" si="99"/>
        <v>K25.4, D50.0, E78.5, D62, I10, Z79.1, I25.10, M10.9, Z87.891, Z85.038</v>
      </c>
      <c r="K3144" s="33" t="str">
        <f t="shared" si="98"/>
        <v/>
      </c>
    </row>
    <row r="3145" spans="1:11" x14ac:dyDescent="0.25">
      <c r="A3145" s="17" t="s">
        <v>913</v>
      </c>
      <c r="B3145" s="17" t="s">
        <v>914</v>
      </c>
      <c r="C3145" s="18">
        <v>42281</v>
      </c>
      <c r="D3145" s="18">
        <v>42283</v>
      </c>
      <c r="E3145" s="21">
        <v>2</v>
      </c>
      <c r="F3145" s="17" t="s">
        <v>3251</v>
      </c>
      <c r="G3145" s="17" t="s">
        <v>3252</v>
      </c>
      <c r="H3145" s="16">
        <v>11</v>
      </c>
      <c r="I3145" s="17" t="s">
        <v>3237</v>
      </c>
      <c r="J3145" t="str">
        <f t="shared" si="99"/>
        <v>K25.4, D50.0, E78.5, D62, I10, Z79.1, I25.10, M10.9, Z87.891, Z85.038, M19.90</v>
      </c>
      <c r="K3145" s="33" t="str">
        <f t="shared" si="98"/>
        <v/>
      </c>
    </row>
    <row r="3146" spans="1:11" x14ac:dyDescent="0.25">
      <c r="A3146" s="17" t="s">
        <v>913</v>
      </c>
      <c r="B3146" s="17" t="s">
        <v>914</v>
      </c>
      <c r="C3146" s="18">
        <v>42281</v>
      </c>
      <c r="D3146" s="18">
        <v>42283</v>
      </c>
      <c r="E3146" s="21">
        <v>2</v>
      </c>
      <c r="F3146" s="17" t="s">
        <v>4524</v>
      </c>
      <c r="G3146" s="17" t="s">
        <v>4525</v>
      </c>
      <c r="H3146" s="16">
        <v>12</v>
      </c>
      <c r="I3146" s="17" t="s">
        <v>13</v>
      </c>
      <c r="J3146" t="str">
        <f t="shared" si="99"/>
        <v>K25.4, D50.0, E78.5, D62, I10, Z79.1, I25.10, M10.9, Z87.891, Z85.038, M19.90, Z87.442</v>
      </c>
      <c r="K3146" s="33" t="str">
        <f t="shared" si="98"/>
        <v>Last</v>
      </c>
    </row>
    <row r="3147" spans="1:11" x14ac:dyDescent="0.25">
      <c r="A3147" s="17" t="s">
        <v>920</v>
      </c>
      <c r="B3147" s="17" t="s">
        <v>921</v>
      </c>
      <c r="C3147" s="18">
        <v>42283</v>
      </c>
      <c r="D3147" s="18">
        <v>42284</v>
      </c>
      <c r="E3147" s="21">
        <v>1</v>
      </c>
      <c r="F3147" s="17" t="s">
        <v>922</v>
      </c>
      <c r="G3147" s="17" t="s">
        <v>923</v>
      </c>
      <c r="H3147" s="16">
        <v>1</v>
      </c>
      <c r="I3147" s="17" t="s">
        <v>3237</v>
      </c>
      <c r="J3147" t="str">
        <f t="shared" si="99"/>
        <v>T42.4X2A</v>
      </c>
      <c r="K3147" s="33" t="str">
        <f t="shared" si="98"/>
        <v/>
      </c>
    </row>
    <row r="3148" spans="1:11" x14ac:dyDescent="0.25">
      <c r="A3148" s="17" t="s">
        <v>920</v>
      </c>
      <c r="B3148" s="17" t="s">
        <v>921</v>
      </c>
      <c r="C3148" s="18">
        <v>42283</v>
      </c>
      <c r="D3148" s="18">
        <v>42284</v>
      </c>
      <c r="E3148" s="21">
        <v>1</v>
      </c>
      <c r="F3148" s="17" t="s">
        <v>1630</v>
      </c>
      <c r="G3148" s="17" t="s">
        <v>1631</v>
      </c>
      <c r="H3148" s="16">
        <v>2</v>
      </c>
      <c r="I3148" s="17" t="s">
        <v>3237</v>
      </c>
      <c r="J3148" t="str">
        <f t="shared" si="99"/>
        <v>T42.4X2A, N18.6</v>
      </c>
      <c r="K3148" s="33" t="str">
        <f t="shared" si="98"/>
        <v/>
      </c>
    </row>
    <row r="3149" spans="1:11" x14ac:dyDescent="0.25">
      <c r="A3149" s="17" t="s">
        <v>920</v>
      </c>
      <c r="B3149" s="17" t="s">
        <v>921</v>
      </c>
      <c r="C3149" s="18">
        <v>42283</v>
      </c>
      <c r="D3149" s="18">
        <v>42284</v>
      </c>
      <c r="E3149" s="21">
        <v>1</v>
      </c>
      <c r="F3149" s="17" t="s">
        <v>4526</v>
      </c>
      <c r="G3149" s="17" t="s">
        <v>4527</v>
      </c>
      <c r="H3149" s="16">
        <v>3</v>
      </c>
      <c r="I3149" s="17" t="s">
        <v>3237</v>
      </c>
      <c r="J3149" t="str">
        <f t="shared" si="99"/>
        <v>T42.4X2A, N18.6, M31.0</v>
      </c>
      <c r="K3149" s="33" t="str">
        <f t="shared" si="98"/>
        <v/>
      </c>
    </row>
    <row r="3150" spans="1:11" x14ac:dyDescent="0.25">
      <c r="A3150" s="17" t="s">
        <v>920</v>
      </c>
      <c r="B3150" s="17" t="s">
        <v>921</v>
      </c>
      <c r="C3150" s="18">
        <v>42283</v>
      </c>
      <c r="D3150" s="18">
        <v>42284</v>
      </c>
      <c r="E3150" s="21">
        <v>1</v>
      </c>
      <c r="F3150" s="17" t="s">
        <v>839</v>
      </c>
      <c r="G3150" s="17" t="s">
        <v>840</v>
      </c>
      <c r="H3150" s="16">
        <v>4</v>
      </c>
      <c r="I3150" s="17" t="s">
        <v>3237</v>
      </c>
      <c r="J3150" t="str">
        <f t="shared" si="99"/>
        <v>T42.4X2A, N18.6, M31.0, I12.0</v>
      </c>
      <c r="K3150" s="33" t="str">
        <f t="shared" si="98"/>
        <v/>
      </c>
    </row>
    <row r="3151" spans="1:11" x14ac:dyDescent="0.25">
      <c r="A3151" s="17" t="s">
        <v>920</v>
      </c>
      <c r="B3151" s="17" t="s">
        <v>921</v>
      </c>
      <c r="C3151" s="18">
        <v>42283</v>
      </c>
      <c r="D3151" s="18">
        <v>42284</v>
      </c>
      <c r="E3151" s="21">
        <v>1</v>
      </c>
      <c r="F3151" s="17" t="s">
        <v>3350</v>
      </c>
      <c r="G3151" s="17" t="s">
        <v>3351</v>
      </c>
      <c r="H3151" s="16">
        <v>5</v>
      </c>
      <c r="I3151" s="17" t="s">
        <v>13</v>
      </c>
      <c r="J3151" t="str">
        <f t="shared" si="99"/>
        <v>T42.4X2A, N18.6, M31.0, I12.0, Z94.0</v>
      </c>
      <c r="K3151" s="33" t="str">
        <f t="shared" si="98"/>
        <v/>
      </c>
    </row>
    <row r="3152" spans="1:11" x14ac:dyDescent="0.25">
      <c r="A3152" s="17" t="s">
        <v>920</v>
      </c>
      <c r="B3152" s="17" t="s">
        <v>921</v>
      </c>
      <c r="C3152" s="18">
        <v>42283</v>
      </c>
      <c r="D3152" s="18">
        <v>42284</v>
      </c>
      <c r="E3152" s="21">
        <v>1</v>
      </c>
      <c r="F3152" s="17" t="s">
        <v>3514</v>
      </c>
      <c r="G3152" s="17" t="s">
        <v>3515</v>
      </c>
      <c r="H3152" s="16">
        <v>6</v>
      </c>
      <c r="I3152" s="17" t="s">
        <v>3237</v>
      </c>
      <c r="J3152" t="str">
        <f t="shared" si="99"/>
        <v>T42.4X2A, N18.6, M31.0, I12.0, Z94.0, F32.9</v>
      </c>
      <c r="K3152" s="33" t="str">
        <f t="shared" si="98"/>
        <v/>
      </c>
    </row>
    <row r="3153" spans="1:11" x14ac:dyDescent="0.25">
      <c r="A3153" s="17" t="s">
        <v>920</v>
      </c>
      <c r="B3153" s="17" t="s">
        <v>921</v>
      </c>
      <c r="C3153" s="18">
        <v>42283</v>
      </c>
      <c r="D3153" s="18">
        <v>42284</v>
      </c>
      <c r="E3153" s="21">
        <v>1</v>
      </c>
      <c r="F3153" s="17" t="s">
        <v>3512</v>
      </c>
      <c r="G3153" s="17" t="s">
        <v>3513</v>
      </c>
      <c r="H3153" s="16">
        <v>7</v>
      </c>
      <c r="I3153" s="17" t="s">
        <v>13</v>
      </c>
      <c r="J3153" t="str">
        <f t="shared" si="99"/>
        <v>T42.4X2A, N18.6, M31.0, I12.0, Z94.0, F32.9, Z99.2</v>
      </c>
      <c r="K3153" s="33" t="str">
        <f t="shared" si="98"/>
        <v/>
      </c>
    </row>
    <row r="3154" spans="1:11" x14ac:dyDescent="0.25">
      <c r="A3154" s="17" t="s">
        <v>920</v>
      </c>
      <c r="B3154" s="17" t="s">
        <v>921</v>
      </c>
      <c r="C3154" s="18">
        <v>42283</v>
      </c>
      <c r="D3154" s="18">
        <v>42284</v>
      </c>
      <c r="E3154" s="21">
        <v>1</v>
      </c>
      <c r="F3154" s="17" t="s">
        <v>3283</v>
      </c>
      <c r="G3154" s="17" t="s">
        <v>467</v>
      </c>
      <c r="H3154" s="16">
        <v>8</v>
      </c>
      <c r="I3154" s="17" t="s">
        <v>3237</v>
      </c>
      <c r="J3154" t="str">
        <f t="shared" si="99"/>
        <v>T42.4X2A, N18.6, M31.0, I12.0, Z94.0, F32.9, Z99.2, I25.10</v>
      </c>
      <c r="K3154" s="33" t="str">
        <f t="shared" si="98"/>
        <v/>
      </c>
    </row>
    <row r="3155" spans="1:11" x14ac:dyDescent="0.25">
      <c r="A3155" s="17" t="s">
        <v>920</v>
      </c>
      <c r="B3155" s="17" t="s">
        <v>921</v>
      </c>
      <c r="C3155" s="18">
        <v>42283</v>
      </c>
      <c r="D3155" s="18">
        <v>42284</v>
      </c>
      <c r="E3155" s="21">
        <v>1</v>
      </c>
      <c r="F3155" s="17" t="s">
        <v>3284</v>
      </c>
      <c r="G3155" s="17" t="s">
        <v>3285</v>
      </c>
      <c r="H3155" s="16">
        <v>9</v>
      </c>
      <c r="I3155" s="17" t="s">
        <v>13</v>
      </c>
      <c r="J3155" t="str">
        <f t="shared" si="99"/>
        <v>T42.4X2A, N18.6, M31.0, I12.0, Z94.0, F32.9, Z99.2, I25.10, I25.2</v>
      </c>
      <c r="K3155" s="33" t="str">
        <f t="shared" si="98"/>
        <v/>
      </c>
    </row>
    <row r="3156" spans="1:11" x14ac:dyDescent="0.25">
      <c r="A3156" s="17" t="s">
        <v>920</v>
      </c>
      <c r="B3156" s="17" t="s">
        <v>921</v>
      </c>
      <c r="C3156" s="18">
        <v>42283</v>
      </c>
      <c r="D3156" s="18">
        <v>42284</v>
      </c>
      <c r="E3156" s="21">
        <v>1</v>
      </c>
      <c r="F3156" s="17" t="s">
        <v>3336</v>
      </c>
      <c r="G3156" s="17" t="s">
        <v>3337</v>
      </c>
      <c r="H3156" s="16">
        <v>10</v>
      </c>
      <c r="I3156" s="17" t="s">
        <v>13</v>
      </c>
      <c r="J3156" t="str">
        <f t="shared" si="99"/>
        <v>T42.4X2A, N18.6, M31.0, I12.0, Z94.0, F32.9, Z99.2, I25.10, I25.2, Z95.5</v>
      </c>
      <c r="K3156" s="33" t="str">
        <f t="shared" si="98"/>
        <v/>
      </c>
    </row>
    <row r="3157" spans="1:11" x14ac:dyDescent="0.25">
      <c r="A3157" s="17" t="s">
        <v>920</v>
      </c>
      <c r="B3157" s="17" t="s">
        <v>921</v>
      </c>
      <c r="C3157" s="18">
        <v>42283</v>
      </c>
      <c r="D3157" s="18">
        <v>42284</v>
      </c>
      <c r="E3157" s="21">
        <v>1</v>
      </c>
      <c r="F3157" s="17" t="s">
        <v>4528</v>
      </c>
      <c r="G3157" s="17" t="s">
        <v>4529</v>
      </c>
      <c r="H3157" s="16">
        <v>11</v>
      </c>
      <c r="I3157" s="17" t="s">
        <v>13</v>
      </c>
      <c r="J3157" t="str">
        <f t="shared" si="99"/>
        <v>T42.4X2A, N18.6, M31.0, I12.0, Z94.0, F32.9, Z99.2, I25.10, I25.2, Z95.5, Z91.5</v>
      </c>
      <c r="K3157" s="33" t="str">
        <f t="shared" si="98"/>
        <v/>
      </c>
    </row>
    <row r="3158" spans="1:11" x14ac:dyDescent="0.25">
      <c r="A3158" s="17" t="s">
        <v>920</v>
      </c>
      <c r="B3158" s="17" t="s">
        <v>921</v>
      </c>
      <c r="C3158" s="18">
        <v>42283</v>
      </c>
      <c r="D3158" s="18">
        <v>42284</v>
      </c>
      <c r="E3158" s="21">
        <v>1</v>
      </c>
      <c r="F3158" s="17" t="s">
        <v>3277</v>
      </c>
      <c r="G3158" s="17" t="s">
        <v>3278</v>
      </c>
      <c r="H3158" s="16">
        <v>12</v>
      </c>
      <c r="I3158" s="17" t="s">
        <v>13</v>
      </c>
      <c r="J3158" t="str">
        <f t="shared" si="99"/>
        <v>T42.4X2A, N18.6, M31.0, I12.0, Z94.0, F32.9, Z99.2, I25.10, I25.2, Z95.5, Z91.5, Z79.02</v>
      </c>
      <c r="K3158" s="33" t="str">
        <f t="shared" ref="K3158:K3221" si="100">IF(B3158&lt;&gt;B3159,"Last","")</f>
        <v/>
      </c>
    </row>
    <row r="3159" spans="1:11" x14ac:dyDescent="0.25">
      <c r="A3159" s="17" t="s">
        <v>920</v>
      </c>
      <c r="B3159" s="17" t="s">
        <v>921</v>
      </c>
      <c r="C3159" s="18">
        <v>42283</v>
      </c>
      <c r="D3159" s="18">
        <v>42284</v>
      </c>
      <c r="E3159" s="21">
        <v>1</v>
      </c>
      <c r="F3159" s="17" t="s">
        <v>3279</v>
      </c>
      <c r="G3159" s="17" t="s">
        <v>3280</v>
      </c>
      <c r="H3159" s="16">
        <v>13</v>
      </c>
      <c r="I3159" s="17" t="s">
        <v>13</v>
      </c>
      <c r="J3159" t="str">
        <f t="shared" si="99"/>
        <v>T42.4X2A, N18.6, M31.0, I12.0, Z94.0, F32.9, Z99.2, I25.10, I25.2, Z95.5, Z91.5, Z79.02, Z79.82</v>
      </c>
      <c r="K3159" s="33" t="str">
        <f t="shared" si="100"/>
        <v>Last</v>
      </c>
    </row>
    <row r="3160" spans="1:11" x14ac:dyDescent="0.25">
      <c r="A3160" s="17" t="s">
        <v>926</v>
      </c>
      <c r="B3160" s="17" t="s">
        <v>930</v>
      </c>
      <c r="C3160" s="18">
        <v>42306</v>
      </c>
      <c r="D3160" s="18">
        <v>42311</v>
      </c>
      <c r="E3160" s="21">
        <v>5</v>
      </c>
      <c r="F3160" s="17" t="s">
        <v>931</v>
      </c>
      <c r="G3160" s="17" t="s">
        <v>932</v>
      </c>
      <c r="H3160" s="16">
        <v>1</v>
      </c>
      <c r="I3160" s="17" t="s">
        <v>3237</v>
      </c>
      <c r="J3160" t="str">
        <f t="shared" si="99"/>
        <v>K80.50</v>
      </c>
      <c r="K3160" s="33" t="str">
        <f t="shared" si="100"/>
        <v/>
      </c>
    </row>
    <row r="3161" spans="1:11" x14ac:dyDescent="0.25">
      <c r="A3161" s="17" t="s">
        <v>926</v>
      </c>
      <c r="B3161" s="17" t="s">
        <v>930</v>
      </c>
      <c r="C3161" s="18">
        <v>42306</v>
      </c>
      <c r="D3161" s="18">
        <v>42311</v>
      </c>
      <c r="E3161" s="21">
        <v>5</v>
      </c>
      <c r="F3161" s="17" t="s">
        <v>3974</v>
      </c>
      <c r="G3161" s="17" t="s">
        <v>3975</v>
      </c>
      <c r="H3161" s="16">
        <v>2</v>
      </c>
      <c r="I3161" s="17" t="s">
        <v>3237</v>
      </c>
      <c r="J3161" t="str">
        <f t="shared" si="99"/>
        <v>K80.50, K76.0</v>
      </c>
      <c r="K3161" s="33" t="str">
        <f t="shared" si="100"/>
        <v/>
      </c>
    </row>
    <row r="3162" spans="1:11" x14ac:dyDescent="0.25">
      <c r="A3162" s="17" t="s">
        <v>926</v>
      </c>
      <c r="B3162" s="17" t="s">
        <v>930</v>
      </c>
      <c r="C3162" s="18">
        <v>42306</v>
      </c>
      <c r="D3162" s="18">
        <v>42311</v>
      </c>
      <c r="E3162" s="21">
        <v>5</v>
      </c>
      <c r="F3162" s="17" t="s">
        <v>4530</v>
      </c>
      <c r="G3162" s="17" t="s">
        <v>4531</v>
      </c>
      <c r="H3162" s="16">
        <v>3</v>
      </c>
      <c r="I3162" s="17" t="s">
        <v>3237</v>
      </c>
      <c r="J3162" t="str">
        <f t="shared" si="99"/>
        <v>K80.50, K76.0, D68.51</v>
      </c>
      <c r="K3162" s="33" t="str">
        <f t="shared" si="100"/>
        <v/>
      </c>
    </row>
    <row r="3163" spans="1:11" x14ac:dyDescent="0.25">
      <c r="A3163" s="17" t="s">
        <v>926</v>
      </c>
      <c r="B3163" s="17" t="s">
        <v>930</v>
      </c>
      <c r="C3163" s="18">
        <v>42306</v>
      </c>
      <c r="D3163" s="18">
        <v>42311</v>
      </c>
      <c r="E3163" s="21">
        <v>5</v>
      </c>
      <c r="F3163" s="17" t="s">
        <v>928</v>
      </c>
      <c r="G3163" s="17" t="s">
        <v>929</v>
      </c>
      <c r="H3163" s="16">
        <v>4</v>
      </c>
      <c r="I3163" s="17" t="s">
        <v>3237</v>
      </c>
      <c r="J3163" t="str">
        <f t="shared" si="99"/>
        <v>K80.50, K76.0, D68.51, I82.622</v>
      </c>
      <c r="K3163" s="33" t="str">
        <f t="shared" si="100"/>
        <v/>
      </c>
    </row>
    <row r="3164" spans="1:11" x14ac:dyDescent="0.25">
      <c r="A3164" s="17" t="s">
        <v>926</v>
      </c>
      <c r="B3164" s="17" t="s">
        <v>930</v>
      </c>
      <c r="C3164" s="18">
        <v>42306</v>
      </c>
      <c r="D3164" s="18">
        <v>42311</v>
      </c>
      <c r="E3164" s="21">
        <v>5</v>
      </c>
      <c r="F3164" s="17" t="s">
        <v>3488</v>
      </c>
      <c r="G3164" s="17" t="s">
        <v>3489</v>
      </c>
      <c r="H3164" s="16">
        <v>5</v>
      </c>
      <c r="I3164" s="17" t="s">
        <v>13</v>
      </c>
      <c r="J3164" t="str">
        <f t="shared" si="99"/>
        <v>K80.50, K76.0, D68.51, I82.622, Z68.42</v>
      </c>
      <c r="K3164" s="33" t="str">
        <f t="shared" si="100"/>
        <v/>
      </c>
    </row>
    <row r="3165" spans="1:11" x14ac:dyDescent="0.25">
      <c r="A3165" s="17" t="s">
        <v>926</v>
      </c>
      <c r="B3165" s="17" t="s">
        <v>930</v>
      </c>
      <c r="C3165" s="18">
        <v>42306</v>
      </c>
      <c r="D3165" s="18">
        <v>42311</v>
      </c>
      <c r="E3165" s="21">
        <v>5</v>
      </c>
      <c r="F3165" s="17" t="s">
        <v>886</v>
      </c>
      <c r="G3165" s="17" t="s">
        <v>887</v>
      </c>
      <c r="H3165" s="16">
        <v>6</v>
      </c>
      <c r="I3165" s="17" t="s">
        <v>3237</v>
      </c>
      <c r="J3165" t="str">
        <f t="shared" si="99"/>
        <v>K80.50, K76.0, D68.51, I82.622, Z68.42, K52.9</v>
      </c>
      <c r="K3165" s="33" t="str">
        <f t="shared" si="100"/>
        <v/>
      </c>
    </row>
    <row r="3166" spans="1:11" x14ac:dyDescent="0.25">
      <c r="A3166" s="17" t="s">
        <v>926</v>
      </c>
      <c r="B3166" s="17" t="s">
        <v>930</v>
      </c>
      <c r="C3166" s="18">
        <v>42306</v>
      </c>
      <c r="D3166" s="18">
        <v>42311</v>
      </c>
      <c r="E3166" s="21">
        <v>5</v>
      </c>
      <c r="F3166" s="17" t="s">
        <v>286</v>
      </c>
      <c r="G3166" s="17" t="s">
        <v>287</v>
      </c>
      <c r="H3166" s="16">
        <v>7</v>
      </c>
      <c r="I3166" s="17" t="s">
        <v>3237</v>
      </c>
      <c r="J3166" t="str">
        <f t="shared" si="99"/>
        <v>K80.50, K76.0, D68.51, I82.622, Z68.42, K52.9, K21.9</v>
      </c>
      <c r="K3166" s="33" t="str">
        <f t="shared" si="100"/>
        <v/>
      </c>
    </row>
    <row r="3167" spans="1:11" x14ac:dyDescent="0.25">
      <c r="A3167" s="17" t="s">
        <v>926</v>
      </c>
      <c r="B3167" s="17" t="s">
        <v>930</v>
      </c>
      <c r="C3167" s="18">
        <v>42306</v>
      </c>
      <c r="D3167" s="18">
        <v>42311</v>
      </c>
      <c r="E3167" s="21">
        <v>5</v>
      </c>
      <c r="F3167" s="17" t="s">
        <v>3259</v>
      </c>
      <c r="G3167" s="17" t="s">
        <v>3260</v>
      </c>
      <c r="H3167" s="16">
        <v>8</v>
      </c>
      <c r="I3167" s="17" t="s">
        <v>3237</v>
      </c>
      <c r="J3167" t="str">
        <f t="shared" si="99"/>
        <v>K80.50, K76.0, D68.51, I82.622, Z68.42, K52.9, K21.9, R63.4</v>
      </c>
      <c r="K3167" s="33" t="str">
        <f t="shared" si="100"/>
        <v/>
      </c>
    </row>
    <row r="3168" spans="1:11" x14ac:dyDescent="0.25">
      <c r="A3168" s="17" t="s">
        <v>926</v>
      </c>
      <c r="B3168" s="17" t="s">
        <v>930</v>
      </c>
      <c r="C3168" s="18">
        <v>42306</v>
      </c>
      <c r="D3168" s="18">
        <v>42311</v>
      </c>
      <c r="E3168" s="21">
        <v>5</v>
      </c>
      <c r="F3168" s="17" t="s">
        <v>594</v>
      </c>
      <c r="G3168" s="17" t="s">
        <v>595</v>
      </c>
      <c r="H3168" s="16">
        <v>9</v>
      </c>
      <c r="I3168" s="17" t="s">
        <v>3237</v>
      </c>
      <c r="J3168" t="str">
        <f t="shared" si="99"/>
        <v>K80.50, K76.0, D68.51, I82.622, Z68.42, K52.9, K21.9, R63.4, I10</v>
      </c>
      <c r="K3168" s="33" t="str">
        <f t="shared" si="100"/>
        <v/>
      </c>
    </row>
    <row r="3169" spans="1:11" x14ac:dyDescent="0.25">
      <c r="A3169" s="17" t="s">
        <v>926</v>
      </c>
      <c r="B3169" s="17" t="s">
        <v>930</v>
      </c>
      <c r="C3169" s="18">
        <v>42306</v>
      </c>
      <c r="D3169" s="18">
        <v>42311</v>
      </c>
      <c r="E3169" s="21">
        <v>5</v>
      </c>
      <c r="F3169" s="17" t="s">
        <v>3583</v>
      </c>
      <c r="G3169" s="17" t="s">
        <v>3584</v>
      </c>
      <c r="H3169" s="16">
        <v>10</v>
      </c>
      <c r="I3169" s="17" t="s">
        <v>13</v>
      </c>
      <c r="J3169" t="str">
        <f t="shared" si="99"/>
        <v>K80.50, K76.0, D68.51, I82.622, Z68.42, K52.9, K21.9, R63.4, I10, Z86.718</v>
      </c>
      <c r="K3169" s="33" t="str">
        <f t="shared" si="100"/>
        <v/>
      </c>
    </row>
    <row r="3170" spans="1:11" x14ac:dyDescent="0.25">
      <c r="A3170" s="17" t="s">
        <v>926</v>
      </c>
      <c r="B3170" s="17" t="s">
        <v>930</v>
      </c>
      <c r="C3170" s="18">
        <v>42306</v>
      </c>
      <c r="D3170" s="18">
        <v>42311</v>
      </c>
      <c r="E3170" s="21">
        <v>5</v>
      </c>
      <c r="F3170" s="17" t="s">
        <v>3402</v>
      </c>
      <c r="G3170" s="17" t="s">
        <v>3403</v>
      </c>
      <c r="H3170" s="16">
        <v>11</v>
      </c>
      <c r="I3170" s="17" t="s">
        <v>3237</v>
      </c>
      <c r="J3170" t="str">
        <f t="shared" si="99"/>
        <v>K80.50, K76.0, D68.51, I82.622, Z68.42, K52.9, K21.9, R63.4, I10, Z86.718, F17.210</v>
      </c>
      <c r="K3170" s="33" t="str">
        <f t="shared" si="100"/>
        <v/>
      </c>
    </row>
    <row r="3171" spans="1:11" x14ac:dyDescent="0.25">
      <c r="A3171" s="17" t="s">
        <v>926</v>
      </c>
      <c r="B3171" s="17" t="s">
        <v>930</v>
      </c>
      <c r="C3171" s="18">
        <v>42306</v>
      </c>
      <c r="D3171" s="18">
        <v>42311</v>
      </c>
      <c r="E3171" s="21">
        <v>5</v>
      </c>
      <c r="F3171" s="17" t="s">
        <v>3460</v>
      </c>
      <c r="G3171" s="17" t="s">
        <v>3461</v>
      </c>
      <c r="H3171" s="16">
        <v>12</v>
      </c>
      <c r="I3171" s="17" t="s">
        <v>3237</v>
      </c>
      <c r="J3171" t="str">
        <f t="shared" si="99"/>
        <v>K80.50, K76.0, D68.51, I82.622, Z68.42, K52.9, K21.9, R63.4, I10, Z86.718, F17.210, Z90.49</v>
      </c>
      <c r="K3171" s="33" t="str">
        <f t="shared" si="100"/>
        <v/>
      </c>
    </row>
    <row r="3172" spans="1:11" x14ac:dyDescent="0.25">
      <c r="A3172" s="17" t="s">
        <v>926</v>
      </c>
      <c r="B3172" s="17" t="s">
        <v>930</v>
      </c>
      <c r="C3172" s="18">
        <v>42306</v>
      </c>
      <c r="D3172" s="18">
        <v>42311</v>
      </c>
      <c r="E3172" s="21">
        <v>5</v>
      </c>
      <c r="F3172" s="17" t="s">
        <v>3976</v>
      </c>
      <c r="G3172" s="17" t="s">
        <v>3977</v>
      </c>
      <c r="H3172" s="16">
        <v>13</v>
      </c>
      <c r="I3172" s="17" t="s">
        <v>3237</v>
      </c>
      <c r="J3172" t="str">
        <f t="shared" si="99"/>
        <v>K80.50, K76.0, D68.51, I82.622, Z68.42, K52.9, K21.9, R63.4, I10, Z86.718, F17.210, Z90.49, L29.9</v>
      </c>
      <c r="K3172" s="33" t="str">
        <f t="shared" si="100"/>
        <v/>
      </c>
    </row>
    <row r="3173" spans="1:11" x14ac:dyDescent="0.25">
      <c r="A3173" s="17" t="s">
        <v>926</v>
      </c>
      <c r="B3173" s="17" t="s">
        <v>930</v>
      </c>
      <c r="C3173" s="18">
        <v>42306</v>
      </c>
      <c r="D3173" s="18">
        <v>42311</v>
      </c>
      <c r="E3173" s="21">
        <v>5</v>
      </c>
      <c r="F3173" s="17" t="s">
        <v>3522</v>
      </c>
      <c r="G3173" s="17" t="s">
        <v>3523</v>
      </c>
      <c r="H3173" s="16">
        <v>14</v>
      </c>
      <c r="I3173" s="17" t="s">
        <v>3237</v>
      </c>
      <c r="J3173" t="str">
        <f t="shared" si="99"/>
        <v>K80.50, K76.0, D68.51, I82.622, Z68.42, K52.9, K21.9, R63.4, I10, Z86.718, F17.210, Z90.49, L29.9, D63.8</v>
      </c>
      <c r="K3173" s="33" t="str">
        <f t="shared" si="100"/>
        <v>Last</v>
      </c>
    </row>
    <row r="3174" spans="1:11" x14ac:dyDescent="0.25">
      <c r="A3174" s="17" t="s">
        <v>926</v>
      </c>
      <c r="B3174" s="17" t="s">
        <v>933</v>
      </c>
      <c r="C3174" s="18">
        <v>42320</v>
      </c>
      <c r="D3174" s="18">
        <v>42325</v>
      </c>
      <c r="E3174" s="21">
        <v>5</v>
      </c>
      <c r="F3174" s="17" t="s">
        <v>934</v>
      </c>
      <c r="G3174" s="17" t="s">
        <v>935</v>
      </c>
      <c r="H3174" s="16">
        <v>1</v>
      </c>
      <c r="I3174" s="17" t="s">
        <v>3237</v>
      </c>
      <c r="J3174" t="str">
        <f t="shared" si="99"/>
        <v>E87.6</v>
      </c>
      <c r="K3174" s="33" t="str">
        <f t="shared" si="100"/>
        <v/>
      </c>
    </row>
    <row r="3175" spans="1:11" x14ac:dyDescent="0.25">
      <c r="A3175" s="17" t="s">
        <v>926</v>
      </c>
      <c r="B3175" s="17" t="s">
        <v>933</v>
      </c>
      <c r="C3175" s="18">
        <v>42320</v>
      </c>
      <c r="D3175" s="18">
        <v>42325</v>
      </c>
      <c r="E3175" s="21">
        <v>5</v>
      </c>
      <c r="F3175" s="17" t="s">
        <v>4532</v>
      </c>
      <c r="G3175" s="17" t="s">
        <v>4533</v>
      </c>
      <c r="H3175" s="16">
        <v>2</v>
      </c>
      <c r="I3175" s="17" t="s">
        <v>3237</v>
      </c>
      <c r="J3175" t="str">
        <f t="shared" si="99"/>
        <v>E87.6, E72.11</v>
      </c>
      <c r="K3175" s="33" t="str">
        <f t="shared" si="100"/>
        <v/>
      </c>
    </row>
    <row r="3176" spans="1:11" x14ac:dyDescent="0.25">
      <c r="A3176" s="17" t="s">
        <v>926</v>
      </c>
      <c r="B3176" s="17" t="s">
        <v>933</v>
      </c>
      <c r="C3176" s="18">
        <v>42320</v>
      </c>
      <c r="D3176" s="18">
        <v>42325</v>
      </c>
      <c r="E3176" s="21">
        <v>5</v>
      </c>
      <c r="F3176" s="17" t="s">
        <v>3334</v>
      </c>
      <c r="G3176" s="17" t="s">
        <v>3335</v>
      </c>
      <c r="H3176" s="16">
        <v>3</v>
      </c>
      <c r="I3176" s="17" t="s">
        <v>13</v>
      </c>
      <c r="J3176" t="str">
        <f t="shared" si="99"/>
        <v>E87.6, E72.11, Z68.41</v>
      </c>
      <c r="K3176" s="33" t="str">
        <f t="shared" si="100"/>
        <v/>
      </c>
    </row>
    <row r="3177" spans="1:11" x14ac:dyDescent="0.25">
      <c r="A3177" s="17" t="s">
        <v>926</v>
      </c>
      <c r="B3177" s="17" t="s">
        <v>933</v>
      </c>
      <c r="C3177" s="18">
        <v>42320</v>
      </c>
      <c r="D3177" s="18">
        <v>42325</v>
      </c>
      <c r="E3177" s="21">
        <v>5</v>
      </c>
      <c r="F3177" s="17" t="s">
        <v>937</v>
      </c>
      <c r="G3177" s="17" t="s">
        <v>938</v>
      </c>
      <c r="H3177" s="16">
        <v>4</v>
      </c>
      <c r="I3177" s="17" t="s">
        <v>3237</v>
      </c>
      <c r="J3177" t="str">
        <f t="shared" si="99"/>
        <v>E87.6, E72.11, Z68.41, E53.8</v>
      </c>
      <c r="K3177" s="33" t="str">
        <f t="shared" si="100"/>
        <v/>
      </c>
    </row>
    <row r="3178" spans="1:11" x14ac:dyDescent="0.25">
      <c r="A3178" s="17" t="s">
        <v>926</v>
      </c>
      <c r="B3178" s="17" t="s">
        <v>933</v>
      </c>
      <c r="C3178" s="18">
        <v>42320</v>
      </c>
      <c r="D3178" s="18">
        <v>42325</v>
      </c>
      <c r="E3178" s="21">
        <v>5</v>
      </c>
      <c r="F3178" s="17" t="s">
        <v>3314</v>
      </c>
      <c r="G3178" s="17" t="s">
        <v>3315</v>
      </c>
      <c r="H3178" s="16">
        <v>5</v>
      </c>
      <c r="I3178" s="17" t="s">
        <v>3237</v>
      </c>
      <c r="J3178" t="str">
        <f t="shared" si="99"/>
        <v>E87.6, E72.11, Z68.41, E53.8, E55.9</v>
      </c>
      <c r="K3178" s="33" t="str">
        <f t="shared" si="100"/>
        <v/>
      </c>
    </row>
    <row r="3179" spans="1:11" x14ac:dyDescent="0.25">
      <c r="A3179" s="17" t="s">
        <v>926</v>
      </c>
      <c r="B3179" s="17" t="s">
        <v>933</v>
      </c>
      <c r="C3179" s="18">
        <v>42320</v>
      </c>
      <c r="D3179" s="18">
        <v>42325</v>
      </c>
      <c r="E3179" s="21">
        <v>5</v>
      </c>
      <c r="F3179" s="17" t="s">
        <v>286</v>
      </c>
      <c r="G3179" s="17" t="s">
        <v>287</v>
      </c>
      <c r="H3179" s="16">
        <v>6</v>
      </c>
      <c r="I3179" s="17" t="s">
        <v>3237</v>
      </c>
      <c r="J3179" t="str">
        <f t="shared" si="99"/>
        <v>E87.6, E72.11, Z68.41, E53.8, E55.9, K21.9</v>
      </c>
      <c r="K3179" s="33" t="str">
        <f t="shared" si="100"/>
        <v/>
      </c>
    </row>
    <row r="3180" spans="1:11" x14ac:dyDescent="0.25">
      <c r="A3180" s="17" t="s">
        <v>926</v>
      </c>
      <c r="B3180" s="17" t="s">
        <v>933</v>
      </c>
      <c r="C3180" s="18">
        <v>42320</v>
      </c>
      <c r="D3180" s="18">
        <v>42325</v>
      </c>
      <c r="E3180" s="21">
        <v>5</v>
      </c>
      <c r="F3180" s="17" t="s">
        <v>594</v>
      </c>
      <c r="G3180" s="17" t="s">
        <v>595</v>
      </c>
      <c r="H3180" s="16">
        <v>7</v>
      </c>
      <c r="I3180" s="17" t="s">
        <v>3237</v>
      </c>
      <c r="J3180" t="str">
        <f t="shared" si="99"/>
        <v>E87.6, E72.11, Z68.41, E53.8, E55.9, K21.9, I10</v>
      </c>
      <c r="K3180" s="33" t="str">
        <f t="shared" si="100"/>
        <v/>
      </c>
    </row>
    <row r="3181" spans="1:11" x14ac:dyDescent="0.25">
      <c r="A3181" s="17" t="s">
        <v>926</v>
      </c>
      <c r="B3181" s="17" t="s">
        <v>933</v>
      </c>
      <c r="C3181" s="18">
        <v>42320</v>
      </c>
      <c r="D3181" s="18">
        <v>42325</v>
      </c>
      <c r="E3181" s="21">
        <v>5</v>
      </c>
      <c r="F3181" s="17" t="s">
        <v>1195</v>
      </c>
      <c r="G3181" s="17" t="s">
        <v>1196</v>
      </c>
      <c r="H3181" s="16">
        <v>8</v>
      </c>
      <c r="I3181" s="17" t="s">
        <v>3237</v>
      </c>
      <c r="J3181" t="str">
        <f t="shared" si="99"/>
        <v>E87.6, E72.11, Z68.41, E53.8, E55.9, K21.9, I10, D64.9</v>
      </c>
      <c r="K3181" s="33" t="str">
        <f t="shared" si="100"/>
        <v/>
      </c>
    </row>
    <row r="3182" spans="1:11" x14ac:dyDescent="0.25">
      <c r="A3182" s="17" t="s">
        <v>926</v>
      </c>
      <c r="B3182" s="17" t="s">
        <v>933</v>
      </c>
      <c r="C3182" s="18">
        <v>42320</v>
      </c>
      <c r="D3182" s="18">
        <v>42325</v>
      </c>
      <c r="E3182" s="21">
        <v>5</v>
      </c>
      <c r="F3182" s="17" t="s">
        <v>886</v>
      </c>
      <c r="G3182" s="17" t="s">
        <v>887</v>
      </c>
      <c r="H3182" s="16">
        <v>9</v>
      </c>
      <c r="I3182" s="17" t="s">
        <v>3237</v>
      </c>
      <c r="J3182" t="str">
        <f t="shared" si="99"/>
        <v>E87.6, E72.11, Z68.41, E53.8, E55.9, K21.9, I10, D64.9, K52.9</v>
      </c>
      <c r="K3182" s="33" t="str">
        <f t="shared" si="100"/>
        <v/>
      </c>
    </row>
    <row r="3183" spans="1:11" x14ac:dyDescent="0.25">
      <c r="A3183" s="17" t="s">
        <v>926</v>
      </c>
      <c r="B3183" s="17" t="s">
        <v>933</v>
      </c>
      <c r="C3183" s="18">
        <v>42320</v>
      </c>
      <c r="D3183" s="18">
        <v>42325</v>
      </c>
      <c r="E3183" s="21">
        <v>5</v>
      </c>
      <c r="F3183" s="17" t="s">
        <v>3366</v>
      </c>
      <c r="G3183" s="17" t="s">
        <v>3367</v>
      </c>
      <c r="H3183" s="16">
        <v>10</v>
      </c>
      <c r="I3183" s="17" t="s">
        <v>3237</v>
      </c>
      <c r="J3183" t="str">
        <f t="shared" si="99"/>
        <v>E87.6, E72.11, Z68.41, E53.8, E55.9, K21.9, I10, D64.9, K52.9, E83.42</v>
      </c>
      <c r="K3183" s="33" t="str">
        <f t="shared" si="100"/>
        <v/>
      </c>
    </row>
    <row r="3184" spans="1:11" x14ac:dyDescent="0.25">
      <c r="A3184" s="17" t="s">
        <v>926</v>
      </c>
      <c r="B3184" s="17" t="s">
        <v>933</v>
      </c>
      <c r="C3184" s="18">
        <v>42320</v>
      </c>
      <c r="D3184" s="18">
        <v>42325</v>
      </c>
      <c r="E3184" s="21">
        <v>5</v>
      </c>
      <c r="F3184" s="17" t="s">
        <v>3316</v>
      </c>
      <c r="G3184" s="17" t="s">
        <v>3317</v>
      </c>
      <c r="H3184" s="16">
        <v>11</v>
      </c>
      <c r="I3184" s="17" t="s">
        <v>3237</v>
      </c>
      <c r="J3184" t="str">
        <f t="shared" si="99"/>
        <v>E87.6, E72.11, Z68.41, E53.8, E55.9, K21.9, I10, D64.9, K52.9, E83.42, E66.01</v>
      </c>
      <c r="K3184" s="33" t="str">
        <f t="shared" si="100"/>
        <v/>
      </c>
    </row>
    <row r="3185" spans="1:11" x14ac:dyDescent="0.25">
      <c r="A3185" s="17" t="s">
        <v>926</v>
      </c>
      <c r="B3185" s="17" t="s">
        <v>933</v>
      </c>
      <c r="C3185" s="18">
        <v>42320</v>
      </c>
      <c r="D3185" s="18">
        <v>42325</v>
      </c>
      <c r="E3185" s="21">
        <v>5</v>
      </c>
      <c r="F3185" s="17" t="s">
        <v>3514</v>
      </c>
      <c r="G3185" s="17" t="s">
        <v>3515</v>
      </c>
      <c r="H3185" s="16">
        <v>12</v>
      </c>
      <c r="I3185" s="17" t="s">
        <v>3237</v>
      </c>
      <c r="J3185" t="str">
        <f t="shared" si="99"/>
        <v>E87.6, E72.11, Z68.41, E53.8, E55.9, K21.9, I10, D64.9, K52.9, E83.42, E66.01, F32.9</v>
      </c>
      <c r="K3185" s="33" t="str">
        <f t="shared" si="100"/>
        <v/>
      </c>
    </row>
    <row r="3186" spans="1:11" x14ac:dyDescent="0.25">
      <c r="A3186" s="17" t="s">
        <v>926</v>
      </c>
      <c r="B3186" s="17" t="s">
        <v>933</v>
      </c>
      <c r="C3186" s="18">
        <v>42320</v>
      </c>
      <c r="D3186" s="18">
        <v>42325</v>
      </c>
      <c r="E3186" s="21">
        <v>5</v>
      </c>
      <c r="F3186" s="17" t="s">
        <v>3583</v>
      </c>
      <c r="G3186" s="17" t="s">
        <v>3584</v>
      </c>
      <c r="H3186" s="16">
        <v>13</v>
      </c>
      <c r="I3186" s="17" t="s">
        <v>13</v>
      </c>
      <c r="J3186" t="str">
        <f t="shared" si="99"/>
        <v>E87.6, E72.11, Z68.41, E53.8, E55.9, K21.9, I10, D64.9, K52.9, E83.42, E66.01, F32.9, Z86.718</v>
      </c>
      <c r="K3186" s="33" t="str">
        <f t="shared" si="100"/>
        <v/>
      </c>
    </row>
    <row r="3187" spans="1:11" x14ac:dyDescent="0.25">
      <c r="A3187" s="17" t="s">
        <v>926</v>
      </c>
      <c r="B3187" s="17" t="s">
        <v>933</v>
      </c>
      <c r="C3187" s="18">
        <v>42320</v>
      </c>
      <c r="D3187" s="18">
        <v>42325</v>
      </c>
      <c r="E3187" s="21">
        <v>5</v>
      </c>
      <c r="F3187" s="17" t="s">
        <v>3557</v>
      </c>
      <c r="G3187" s="17" t="s">
        <v>3558</v>
      </c>
      <c r="H3187" s="16">
        <v>14</v>
      </c>
      <c r="I3187" s="17" t="s">
        <v>13</v>
      </c>
      <c r="J3187" t="str">
        <f t="shared" si="99"/>
        <v>E87.6, E72.11, Z68.41, E53.8, E55.9, K21.9, I10, D64.9, K52.9, E83.42, E66.01, F32.9, Z86.718, Z79.01</v>
      </c>
      <c r="K3187" s="33" t="str">
        <f t="shared" si="100"/>
        <v/>
      </c>
    </row>
    <row r="3188" spans="1:11" x14ac:dyDescent="0.25">
      <c r="A3188" s="17" t="s">
        <v>926</v>
      </c>
      <c r="B3188" s="17" t="s">
        <v>933</v>
      </c>
      <c r="C3188" s="18">
        <v>42320</v>
      </c>
      <c r="D3188" s="18">
        <v>42325</v>
      </c>
      <c r="E3188" s="21">
        <v>5</v>
      </c>
      <c r="F3188" s="17" t="s">
        <v>3346</v>
      </c>
      <c r="G3188" s="17" t="s">
        <v>3347</v>
      </c>
      <c r="H3188" s="16">
        <v>15</v>
      </c>
      <c r="I3188" s="17" t="s">
        <v>13</v>
      </c>
      <c r="J3188" t="str">
        <f t="shared" si="99"/>
        <v>E87.6, E72.11, Z68.41, E53.8, E55.9, K21.9, I10, D64.9, K52.9, E83.42, E66.01, F32.9, Z86.718, Z79.01, Z88.1</v>
      </c>
      <c r="K3188" s="33" t="str">
        <f t="shared" si="100"/>
        <v/>
      </c>
    </row>
    <row r="3189" spans="1:11" x14ac:dyDescent="0.25">
      <c r="A3189" s="17" t="s">
        <v>926</v>
      </c>
      <c r="B3189" s="17" t="s">
        <v>933</v>
      </c>
      <c r="C3189" s="18">
        <v>42320</v>
      </c>
      <c r="D3189" s="18">
        <v>42325</v>
      </c>
      <c r="E3189" s="21">
        <v>5</v>
      </c>
      <c r="F3189" s="17" t="s">
        <v>3392</v>
      </c>
      <c r="G3189" s="17" t="s">
        <v>3393</v>
      </c>
      <c r="H3189" s="16">
        <v>16</v>
      </c>
      <c r="I3189" s="17" t="s">
        <v>13</v>
      </c>
      <c r="J3189" t="str">
        <f t="shared" si="99"/>
        <v>E87.6, E72.11, Z68.41, E53.8, E55.9, K21.9, I10, D64.9, K52.9, E83.42, E66.01, F32.9, Z86.718, Z79.01, Z88.1, Z79.899</v>
      </c>
      <c r="K3189" s="33" t="str">
        <f t="shared" si="100"/>
        <v/>
      </c>
    </row>
    <row r="3190" spans="1:11" x14ac:dyDescent="0.25">
      <c r="A3190" s="17" t="s">
        <v>926</v>
      </c>
      <c r="B3190" s="17" t="s">
        <v>933</v>
      </c>
      <c r="C3190" s="18">
        <v>42320</v>
      </c>
      <c r="D3190" s="18">
        <v>42325</v>
      </c>
      <c r="E3190" s="21">
        <v>5</v>
      </c>
      <c r="F3190" s="17" t="s">
        <v>3526</v>
      </c>
      <c r="G3190" s="17" t="s">
        <v>3527</v>
      </c>
      <c r="H3190" s="16">
        <v>17</v>
      </c>
      <c r="I3190" s="17" t="s">
        <v>13</v>
      </c>
      <c r="J3190" t="str">
        <f t="shared" si="99"/>
        <v>E87.6, E72.11, Z68.41, E53.8, E55.9, K21.9, I10, D64.9, K52.9, E83.42, E66.01, F32.9, Z86.718, Z79.01, Z88.1, Z79.899, Z72.0</v>
      </c>
      <c r="K3190" s="33" t="str">
        <f t="shared" si="100"/>
        <v/>
      </c>
    </row>
    <row r="3191" spans="1:11" x14ac:dyDescent="0.25">
      <c r="A3191" s="17" t="s">
        <v>926</v>
      </c>
      <c r="B3191" s="17" t="s">
        <v>933</v>
      </c>
      <c r="C3191" s="18">
        <v>42320</v>
      </c>
      <c r="D3191" s="18">
        <v>42325</v>
      </c>
      <c r="E3191" s="21">
        <v>5</v>
      </c>
      <c r="F3191" s="17" t="s">
        <v>3348</v>
      </c>
      <c r="G3191" s="17" t="s">
        <v>3349</v>
      </c>
      <c r="H3191" s="16">
        <v>18</v>
      </c>
      <c r="I3191" s="17" t="s">
        <v>13</v>
      </c>
      <c r="J3191" t="str">
        <f t="shared" si="99"/>
        <v>E87.6, E72.11, Z68.41, E53.8, E55.9, K21.9, I10, D64.9, K52.9, E83.42, E66.01, F32.9, Z86.718, Z79.01, Z88.1, Z79.899, Z72.0, Z88.8</v>
      </c>
      <c r="K3191" s="33" t="str">
        <f t="shared" si="100"/>
        <v>Last</v>
      </c>
    </row>
    <row r="3192" spans="1:11" x14ac:dyDescent="0.25">
      <c r="A3192" s="17" t="s">
        <v>926</v>
      </c>
      <c r="B3192" s="17" t="s">
        <v>936</v>
      </c>
      <c r="C3192" s="18">
        <v>42353</v>
      </c>
      <c r="D3192" s="18">
        <v>42355</v>
      </c>
      <c r="E3192" s="21">
        <v>2</v>
      </c>
      <c r="F3192" s="17" t="s">
        <v>937</v>
      </c>
      <c r="G3192" s="17" t="s">
        <v>938</v>
      </c>
      <c r="H3192" s="16">
        <v>1</v>
      </c>
      <c r="I3192" s="17" t="s">
        <v>3237</v>
      </c>
      <c r="J3192" t="str">
        <f t="shared" si="99"/>
        <v>E53.8</v>
      </c>
      <c r="K3192" s="33" t="str">
        <f t="shared" si="100"/>
        <v/>
      </c>
    </row>
    <row r="3193" spans="1:11" x14ac:dyDescent="0.25">
      <c r="A3193" s="17" t="s">
        <v>926</v>
      </c>
      <c r="B3193" s="17" t="s">
        <v>936</v>
      </c>
      <c r="C3193" s="18">
        <v>42353</v>
      </c>
      <c r="D3193" s="18">
        <v>42355</v>
      </c>
      <c r="E3193" s="21">
        <v>2</v>
      </c>
      <c r="F3193" s="17" t="s">
        <v>1685</v>
      </c>
      <c r="G3193" s="17" t="s">
        <v>1686</v>
      </c>
      <c r="H3193" s="16">
        <v>2</v>
      </c>
      <c r="I3193" s="17" t="s">
        <v>3237</v>
      </c>
      <c r="J3193" t="str">
        <f t="shared" si="99"/>
        <v>E53.8, D68.9</v>
      </c>
      <c r="K3193" s="33" t="str">
        <f t="shared" si="100"/>
        <v/>
      </c>
    </row>
    <row r="3194" spans="1:11" x14ac:dyDescent="0.25">
      <c r="A3194" s="17" t="s">
        <v>926</v>
      </c>
      <c r="B3194" s="17" t="s">
        <v>936</v>
      </c>
      <c r="C3194" s="18">
        <v>42353</v>
      </c>
      <c r="D3194" s="18">
        <v>42355</v>
      </c>
      <c r="E3194" s="21">
        <v>2</v>
      </c>
      <c r="F3194" s="17" t="s">
        <v>4530</v>
      </c>
      <c r="G3194" s="17" t="s">
        <v>4531</v>
      </c>
      <c r="H3194" s="16">
        <v>3</v>
      </c>
      <c r="I3194" s="17" t="s">
        <v>3237</v>
      </c>
      <c r="J3194" t="str">
        <f t="shared" si="99"/>
        <v>E53.8, D68.9, D68.51</v>
      </c>
      <c r="K3194" s="33" t="str">
        <f t="shared" si="100"/>
        <v/>
      </c>
    </row>
    <row r="3195" spans="1:11" x14ac:dyDescent="0.25">
      <c r="A3195" s="17" t="s">
        <v>926</v>
      </c>
      <c r="B3195" s="17" t="s">
        <v>936</v>
      </c>
      <c r="C3195" s="18">
        <v>42353</v>
      </c>
      <c r="D3195" s="18">
        <v>42355</v>
      </c>
      <c r="E3195" s="21">
        <v>2</v>
      </c>
      <c r="F3195" s="17" t="s">
        <v>3374</v>
      </c>
      <c r="G3195" s="17" t="s">
        <v>3375</v>
      </c>
      <c r="H3195" s="16">
        <v>4</v>
      </c>
      <c r="I3195" s="17" t="s">
        <v>3237</v>
      </c>
      <c r="J3195" t="str">
        <f t="shared" si="99"/>
        <v>E53.8, D68.9, D68.51, E88.81</v>
      </c>
      <c r="K3195" s="33" t="str">
        <f t="shared" si="100"/>
        <v/>
      </c>
    </row>
    <row r="3196" spans="1:11" x14ac:dyDescent="0.25">
      <c r="A3196" s="17" t="s">
        <v>926</v>
      </c>
      <c r="B3196" s="17" t="s">
        <v>936</v>
      </c>
      <c r="C3196" s="18">
        <v>42353</v>
      </c>
      <c r="D3196" s="18">
        <v>42355</v>
      </c>
      <c r="E3196" s="21">
        <v>2</v>
      </c>
      <c r="F3196" s="17" t="s">
        <v>4536</v>
      </c>
      <c r="G3196" s="17" t="s">
        <v>4537</v>
      </c>
      <c r="H3196" s="16">
        <v>5</v>
      </c>
      <c r="I3196" s="17" t="s">
        <v>3237</v>
      </c>
      <c r="J3196" t="str">
        <f t="shared" si="99"/>
        <v>E53.8, D68.9, D68.51, E88.81, G63</v>
      </c>
      <c r="K3196" s="33" t="str">
        <f t="shared" si="100"/>
        <v/>
      </c>
    </row>
    <row r="3197" spans="1:11" x14ac:dyDescent="0.25">
      <c r="A3197" s="17" t="s">
        <v>926</v>
      </c>
      <c r="B3197" s="17" t="s">
        <v>936</v>
      </c>
      <c r="C3197" s="18">
        <v>42353</v>
      </c>
      <c r="D3197" s="18">
        <v>42355</v>
      </c>
      <c r="E3197" s="21">
        <v>2</v>
      </c>
      <c r="F3197" s="17" t="s">
        <v>3974</v>
      </c>
      <c r="G3197" s="17" t="s">
        <v>3975</v>
      </c>
      <c r="H3197" s="16">
        <v>6</v>
      </c>
      <c r="I3197" s="17" t="s">
        <v>3237</v>
      </c>
      <c r="J3197" t="str">
        <f t="shared" si="99"/>
        <v>E53.8, D68.9, D68.51, E88.81, G63, K76.0</v>
      </c>
      <c r="K3197" s="33" t="str">
        <f t="shared" si="100"/>
        <v/>
      </c>
    </row>
    <row r="3198" spans="1:11" x14ac:dyDescent="0.25">
      <c r="A3198" s="17" t="s">
        <v>926</v>
      </c>
      <c r="B3198" s="17" t="s">
        <v>936</v>
      </c>
      <c r="C3198" s="18">
        <v>42353</v>
      </c>
      <c r="D3198" s="18">
        <v>42355</v>
      </c>
      <c r="E3198" s="21">
        <v>2</v>
      </c>
      <c r="F3198" s="17" t="s">
        <v>4534</v>
      </c>
      <c r="G3198" s="17" t="s">
        <v>4535</v>
      </c>
      <c r="H3198" s="16">
        <v>7</v>
      </c>
      <c r="I3198" s="17" t="s">
        <v>3237</v>
      </c>
      <c r="J3198" t="str">
        <f t="shared" si="99"/>
        <v>E53.8, D68.9, D68.51, E88.81, G63, K76.0, D52.9</v>
      </c>
      <c r="K3198" s="33" t="str">
        <f t="shared" si="100"/>
        <v/>
      </c>
    </row>
    <row r="3199" spans="1:11" x14ac:dyDescent="0.25">
      <c r="A3199" s="17" t="s">
        <v>926</v>
      </c>
      <c r="B3199" s="17" t="s">
        <v>936</v>
      </c>
      <c r="C3199" s="18">
        <v>42353</v>
      </c>
      <c r="D3199" s="18">
        <v>42355</v>
      </c>
      <c r="E3199" s="21">
        <v>2</v>
      </c>
      <c r="F3199" s="17" t="s">
        <v>3402</v>
      </c>
      <c r="G3199" s="17" t="s">
        <v>3403</v>
      </c>
      <c r="H3199" s="16">
        <v>8</v>
      </c>
      <c r="I3199" s="17" t="s">
        <v>3237</v>
      </c>
      <c r="J3199" t="str">
        <f t="shared" si="99"/>
        <v>E53.8, D68.9, D68.51, E88.81, G63, K76.0, D52.9, F17.210</v>
      </c>
      <c r="K3199" s="33" t="str">
        <f t="shared" si="100"/>
        <v/>
      </c>
    </row>
    <row r="3200" spans="1:11" x14ac:dyDescent="0.25">
      <c r="A3200" s="17" t="s">
        <v>926</v>
      </c>
      <c r="B3200" s="17" t="s">
        <v>936</v>
      </c>
      <c r="C3200" s="18">
        <v>42353</v>
      </c>
      <c r="D3200" s="18">
        <v>42355</v>
      </c>
      <c r="E3200" s="21">
        <v>2</v>
      </c>
      <c r="F3200" s="17" t="s">
        <v>3316</v>
      </c>
      <c r="G3200" s="17" t="s">
        <v>3317</v>
      </c>
      <c r="H3200" s="16">
        <v>9</v>
      </c>
      <c r="I3200" s="17" t="s">
        <v>3237</v>
      </c>
      <c r="J3200" t="str">
        <f t="shared" si="99"/>
        <v>E53.8, D68.9, D68.51, E88.81, G63, K76.0, D52.9, F17.210, E66.01</v>
      </c>
      <c r="K3200" s="33" t="str">
        <f t="shared" si="100"/>
        <v/>
      </c>
    </row>
    <row r="3201" spans="1:11" x14ac:dyDescent="0.25">
      <c r="A3201" s="17" t="s">
        <v>926</v>
      </c>
      <c r="B3201" s="17" t="s">
        <v>936</v>
      </c>
      <c r="C3201" s="18">
        <v>42353</v>
      </c>
      <c r="D3201" s="18">
        <v>42355</v>
      </c>
      <c r="E3201" s="21">
        <v>2</v>
      </c>
      <c r="F3201" s="17" t="s">
        <v>934</v>
      </c>
      <c r="G3201" s="17" t="s">
        <v>935</v>
      </c>
      <c r="H3201" s="16">
        <v>10</v>
      </c>
      <c r="I3201" s="17" t="s">
        <v>3237</v>
      </c>
      <c r="J3201" t="str">
        <f t="shared" si="99"/>
        <v>E53.8, D68.9, D68.51, E88.81, G63, K76.0, D52.9, F17.210, E66.01, E87.6</v>
      </c>
      <c r="K3201" s="33" t="str">
        <f t="shared" si="100"/>
        <v/>
      </c>
    </row>
    <row r="3202" spans="1:11" x14ac:dyDescent="0.25">
      <c r="A3202" s="17" t="s">
        <v>926</v>
      </c>
      <c r="B3202" s="17" t="s">
        <v>936</v>
      </c>
      <c r="C3202" s="18">
        <v>42353</v>
      </c>
      <c r="D3202" s="18">
        <v>42355</v>
      </c>
      <c r="E3202" s="21">
        <v>2</v>
      </c>
      <c r="F3202" s="17" t="s">
        <v>3514</v>
      </c>
      <c r="G3202" s="17" t="s">
        <v>3515</v>
      </c>
      <c r="H3202" s="16">
        <v>11</v>
      </c>
      <c r="I3202" s="17" t="s">
        <v>3237</v>
      </c>
      <c r="J3202" t="str">
        <f t="shared" si="99"/>
        <v>E53.8, D68.9, D68.51, E88.81, G63, K76.0, D52.9, F17.210, E66.01, E87.6, F32.9</v>
      </c>
      <c r="K3202" s="33" t="str">
        <f t="shared" si="100"/>
        <v/>
      </c>
    </row>
    <row r="3203" spans="1:11" x14ac:dyDescent="0.25">
      <c r="A3203" s="17" t="s">
        <v>926</v>
      </c>
      <c r="B3203" s="17" t="s">
        <v>936</v>
      </c>
      <c r="C3203" s="18">
        <v>42353</v>
      </c>
      <c r="D3203" s="18">
        <v>42355</v>
      </c>
      <c r="E3203" s="21">
        <v>2</v>
      </c>
      <c r="F3203" s="17" t="s">
        <v>286</v>
      </c>
      <c r="G3203" s="17" t="s">
        <v>287</v>
      </c>
      <c r="H3203" s="16">
        <v>12</v>
      </c>
      <c r="I3203" s="17" t="s">
        <v>3237</v>
      </c>
      <c r="J3203" t="str">
        <f t="shared" si="99"/>
        <v>E53.8, D68.9, D68.51, E88.81, G63, K76.0, D52.9, F17.210, E66.01, E87.6, F32.9, K21.9</v>
      </c>
      <c r="K3203" s="33" t="str">
        <f t="shared" si="100"/>
        <v/>
      </c>
    </row>
    <row r="3204" spans="1:11" x14ac:dyDescent="0.25">
      <c r="A3204" s="17" t="s">
        <v>926</v>
      </c>
      <c r="B3204" s="17" t="s">
        <v>936</v>
      </c>
      <c r="C3204" s="18">
        <v>42353</v>
      </c>
      <c r="D3204" s="18">
        <v>42355</v>
      </c>
      <c r="E3204" s="21">
        <v>2</v>
      </c>
      <c r="F3204" s="17" t="s">
        <v>886</v>
      </c>
      <c r="G3204" s="17" t="s">
        <v>887</v>
      </c>
      <c r="H3204" s="16">
        <v>13</v>
      </c>
      <c r="I3204" s="17" t="s">
        <v>3237</v>
      </c>
      <c r="J3204" t="str">
        <f t="shared" si="99"/>
        <v>E53.8, D68.9, D68.51, E88.81, G63, K76.0, D52.9, F17.210, E66.01, E87.6, F32.9, K21.9, K52.9</v>
      </c>
      <c r="K3204" s="33" t="str">
        <f t="shared" si="100"/>
        <v/>
      </c>
    </row>
    <row r="3205" spans="1:11" x14ac:dyDescent="0.25">
      <c r="A3205" s="17" t="s">
        <v>926</v>
      </c>
      <c r="B3205" s="17" t="s">
        <v>936</v>
      </c>
      <c r="C3205" s="18">
        <v>42353</v>
      </c>
      <c r="D3205" s="18">
        <v>42355</v>
      </c>
      <c r="E3205" s="21">
        <v>2</v>
      </c>
      <c r="F3205" s="17" t="s">
        <v>3346</v>
      </c>
      <c r="G3205" s="17" t="s">
        <v>3347</v>
      </c>
      <c r="H3205" s="16">
        <v>14</v>
      </c>
      <c r="I3205" s="17" t="s">
        <v>13</v>
      </c>
      <c r="J3205" t="str">
        <f t="shared" si="99"/>
        <v>E53.8, D68.9, D68.51, E88.81, G63, K76.0, D52.9, F17.210, E66.01, E87.6, F32.9, K21.9, K52.9, Z88.1</v>
      </c>
      <c r="K3205" s="33" t="str">
        <f t="shared" si="100"/>
        <v/>
      </c>
    </row>
    <row r="3206" spans="1:11" x14ac:dyDescent="0.25">
      <c r="A3206" s="17" t="s">
        <v>926</v>
      </c>
      <c r="B3206" s="17" t="s">
        <v>936</v>
      </c>
      <c r="C3206" s="18">
        <v>42353</v>
      </c>
      <c r="D3206" s="18">
        <v>42355</v>
      </c>
      <c r="E3206" s="21">
        <v>2</v>
      </c>
      <c r="F3206" s="17" t="s">
        <v>3583</v>
      </c>
      <c r="G3206" s="17" t="s">
        <v>3584</v>
      </c>
      <c r="H3206" s="16">
        <v>15</v>
      </c>
      <c r="I3206" s="17" t="s">
        <v>13</v>
      </c>
      <c r="J3206" t="str">
        <f t="shared" ref="J3206:J3269" si="101">IF(B3206=B3205,J3205&amp;", "&amp;F3206,F3206)</f>
        <v>E53.8, D68.9, D68.51, E88.81, G63, K76.0, D52.9, F17.210, E66.01, E87.6, F32.9, K21.9, K52.9, Z88.1, Z86.718</v>
      </c>
      <c r="K3206" s="33" t="str">
        <f t="shared" si="100"/>
        <v>Last</v>
      </c>
    </row>
    <row r="3207" spans="1:11" x14ac:dyDescent="0.25">
      <c r="A3207" s="17" t="s">
        <v>926</v>
      </c>
      <c r="B3207" s="17" t="s">
        <v>941</v>
      </c>
      <c r="C3207" s="18">
        <v>42370</v>
      </c>
      <c r="D3207" s="18">
        <v>42372</v>
      </c>
      <c r="E3207" s="21">
        <v>2</v>
      </c>
      <c r="F3207" s="17" t="s">
        <v>22</v>
      </c>
      <c r="G3207" s="17" t="s">
        <v>23</v>
      </c>
      <c r="H3207" s="16">
        <v>1</v>
      </c>
      <c r="I3207" s="17" t="s">
        <v>3237</v>
      </c>
      <c r="J3207" t="str">
        <f t="shared" si="101"/>
        <v>A41.9</v>
      </c>
      <c r="K3207" s="33" t="str">
        <f t="shared" si="100"/>
        <v/>
      </c>
    </row>
    <row r="3208" spans="1:11" x14ac:dyDescent="0.25">
      <c r="A3208" s="17" t="s">
        <v>926</v>
      </c>
      <c r="B3208" s="17" t="s">
        <v>941</v>
      </c>
      <c r="C3208" s="18">
        <v>42370</v>
      </c>
      <c r="D3208" s="18">
        <v>42372</v>
      </c>
      <c r="E3208" s="21">
        <v>2</v>
      </c>
      <c r="F3208" s="17" t="s">
        <v>4152</v>
      </c>
      <c r="G3208" s="17" t="s">
        <v>4153</v>
      </c>
      <c r="H3208" s="16">
        <v>2</v>
      </c>
      <c r="I3208" s="17" t="s">
        <v>3237</v>
      </c>
      <c r="J3208" t="str">
        <f t="shared" si="101"/>
        <v>A41.9, D68.2</v>
      </c>
      <c r="K3208" s="33" t="str">
        <f t="shared" si="100"/>
        <v/>
      </c>
    </row>
    <row r="3209" spans="1:11" x14ac:dyDescent="0.25">
      <c r="A3209" s="17" t="s">
        <v>926</v>
      </c>
      <c r="B3209" s="17" t="s">
        <v>941</v>
      </c>
      <c r="C3209" s="18">
        <v>42370</v>
      </c>
      <c r="D3209" s="18">
        <v>42372</v>
      </c>
      <c r="E3209" s="21">
        <v>2</v>
      </c>
      <c r="F3209" s="17" t="s">
        <v>1104</v>
      </c>
      <c r="G3209" s="17" t="s">
        <v>1105</v>
      </c>
      <c r="H3209" s="16">
        <v>3</v>
      </c>
      <c r="I3209" s="17" t="s">
        <v>3237</v>
      </c>
      <c r="J3209" t="str">
        <f t="shared" si="101"/>
        <v>A41.9, D68.2, K51.30</v>
      </c>
      <c r="K3209" s="33" t="str">
        <f t="shared" si="100"/>
        <v/>
      </c>
    </row>
    <row r="3210" spans="1:11" x14ac:dyDescent="0.25">
      <c r="A3210" s="17" t="s">
        <v>926</v>
      </c>
      <c r="B3210" s="17" t="s">
        <v>941</v>
      </c>
      <c r="C3210" s="18">
        <v>42370</v>
      </c>
      <c r="D3210" s="18">
        <v>42372</v>
      </c>
      <c r="E3210" s="21">
        <v>2</v>
      </c>
      <c r="F3210" s="17" t="s">
        <v>3334</v>
      </c>
      <c r="G3210" s="17" t="s">
        <v>3335</v>
      </c>
      <c r="H3210" s="16">
        <v>4</v>
      </c>
      <c r="I3210" s="17" t="s">
        <v>13</v>
      </c>
      <c r="J3210" t="str">
        <f t="shared" si="101"/>
        <v>A41.9, D68.2, K51.30, Z68.41</v>
      </c>
      <c r="K3210" s="33" t="str">
        <f t="shared" si="100"/>
        <v/>
      </c>
    </row>
    <row r="3211" spans="1:11" x14ac:dyDescent="0.25">
      <c r="A3211" s="17" t="s">
        <v>926</v>
      </c>
      <c r="B3211" s="17" t="s">
        <v>941</v>
      </c>
      <c r="C3211" s="18">
        <v>42370</v>
      </c>
      <c r="D3211" s="18">
        <v>42372</v>
      </c>
      <c r="E3211" s="21">
        <v>2</v>
      </c>
      <c r="F3211" s="17" t="s">
        <v>3460</v>
      </c>
      <c r="G3211" s="17" t="s">
        <v>3461</v>
      </c>
      <c r="H3211" s="16">
        <v>5</v>
      </c>
      <c r="I3211" s="17" t="s">
        <v>3237</v>
      </c>
      <c r="J3211" t="str">
        <f t="shared" si="101"/>
        <v>A41.9, D68.2, K51.30, Z68.41, Z90.49</v>
      </c>
      <c r="K3211" s="33" t="str">
        <f t="shared" si="100"/>
        <v/>
      </c>
    </row>
    <row r="3212" spans="1:11" x14ac:dyDescent="0.25">
      <c r="A3212" s="17" t="s">
        <v>926</v>
      </c>
      <c r="B3212" s="17" t="s">
        <v>941</v>
      </c>
      <c r="C3212" s="18">
        <v>42370</v>
      </c>
      <c r="D3212" s="18">
        <v>42372</v>
      </c>
      <c r="E3212" s="21">
        <v>2</v>
      </c>
      <c r="F3212" s="17" t="s">
        <v>594</v>
      </c>
      <c r="G3212" s="17" t="s">
        <v>595</v>
      </c>
      <c r="H3212" s="16">
        <v>6</v>
      </c>
      <c r="I3212" s="17" t="s">
        <v>3237</v>
      </c>
      <c r="J3212" t="str">
        <f t="shared" si="101"/>
        <v>A41.9, D68.2, K51.30, Z68.41, Z90.49, I10</v>
      </c>
      <c r="K3212" s="33" t="str">
        <f t="shared" si="100"/>
        <v/>
      </c>
    </row>
    <row r="3213" spans="1:11" x14ac:dyDescent="0.25">
      <c r="A3213" s="17" t="s">
        <v>926</v>
      </c>
      <c r="B3213" s="17" t="s">
        <v>941</v>
      </c>
      <c r="C3213" s="18">
        <v>42370</v>
      </c>
      <c r="D3213" s="18">
        <v>42372</v>
      </c>
      <c r="E3213" s="21">
        <v>2</v>
      </c>
      <c r="F3213" s="17" t="s">
        <v>3974</v>
      </c>
      <c r="G3213" s="17" t="s">
        <v>3975</v>
      </c>
      <c r="H3213" s="16">
        <v>7</v>
      </c>
      <c r="I3213" s="17" t="s">
        <v>3237</v>
      </c>
      <c r="J3213" t="str">
        <f t="shared" si="101"/>
        <v>A41.9, D68.2, K51.30, Z68.41, Z90.49, I10, K76.0</v>
      </c>
      <c r="K3213" s="33" t="str">
        <f t="shared" si="100"/>
        <v/>
      </c>
    </row>
    <row r="3214" spans="1:11" x14ac:dyDescent="0.25">
      <c r="A3214" s="17" t="s">
        <v>926</v>
      </c>
      <c r="B3214" s="17" t="s">
        <v>941</v>
      </c>
      <c r="C3214" s="18">
        <v>42370</v>
      </c>
      <c r="D3214" s="18">
        <v>42372</v>
      </c>
      <c r="E3214" s="21">
        <v>2</v>
      </c>
      <c r="F3214" s="17" t="s">
        <v>4209</v>
      </c>
      <c r="G3214" s="17" t="s">
        <v>4210</v>
      </c>
      <c r="H3214" s="16">
        <v>8</v>
      </c>
      <c r="I3214" s="17" t="s">
        <v>3237</v>
      </c>
      <c r="J3214" t="str">
        <f t="shared" si="101"/>
        <v>A41.9, D68.2, K51.30, Z68.41, Z90.49, I10, K76.0, E87.8</v>
      </c>
      <c r="K3214" s="33" t="str">
        <f t="shared" si="100"/>
        <v/>
      </c>
    </row>
    <row r="3215" spans="1:11" x14ac:dyDescent="0.25">
      <c r="A3215" s="17" t="s">
        <v>926</v>
      </c>
      <c r="B3215" s="17" t="s">
        <v>941</v>
      </c>
      <c r="C3215" s="18">
        <v>42370</v>
      </c>
      <c r="D3215" s="18">
        <v>42372</v>
      </c>
      <c r="E3215" s="21">
        <v>2</v>
      </c>
      <c r="F3215" s="17" t="s">
        <v>3565</v>
      </c>
      <c r="G3215" s="17" t="s">
        <v>3566</v>
      </c>
      <c r="H3215" s="16">
        <v>9</v>
      </c>
      <c r="I3215" s="17" t="s">
        <v>3237</v>
      </c>
      <c r="J3215" t="str">
        <f t="shared" si="101"/>
        <v>A41.9, D68.2, K51.30, Z68.41, Z90.49, I10, K76.0, E87.8, G62.9</v>
      </c>
      <c r="K3215" s="33" t="str">
        <f t="shared" si="100"/>
        <v/>
      </c>
    </row>
    <row r="3216" spans="1:11" x14ac:dyDescent="0.25">
      <c r="A3216" s="17" t="s">
        <v>926</v>
      </c>
      <c r="B3216" s="17" t="s">
        <v>941</v>
      </c>
      <c r="C3216" s="18">
        <v>42370</v>
      </c>
      <c r="D3216" s="18">
        <v>42372</v>
      </c>
      <c r="E3216" s="21">
        <v>2</v>
      </c>
      <c r="F3216" s="17" t="s">
        <v>3316</v>
      </c>
      <c r="G3216" s="17" t="s">
        <v>3317</v>
      </c>
      <c r="H3216" s="16">
        <v>10</v>
      </c>
      <c r="I3216" s="17" t="s">
        <v>3237</v>
      </c>
      <c r="J3216" t="str">
        <f t="shared" si="101"/>
        <v>A41.9, D68.2, K51.30, Z68.41, Z90.49, I10, K76.0, E87.8, G62.9, E66.01</v>
      </c>
      <c r="K3216" s="33" t="str">
        <f t="shared" si="100"/>
        <v/>
      </c>
    </row>
    <row r="3217" spans="1:11" x14ac:dyDescent="0.25">
      <c r="A3217" s="17" t="s">
        <v>926</v>
      </c>
      <c r="B3217" s="17" t="s">
        <v>941</v>
      </c>
      <c r="C3217" s="18">
        <v>42370</v>
      </c>
      <c r="D3217" s="18">
        <v>42372</v>
      </c>
      <c r="E3217" s="21">
        <v>2</v>
      </c>
      <c r="F3217" s="17" t="s">
        <v>3671</v>
      </c>
      <c r="G3217" s="17" t="s">
        <v>3672</v>
      </c>
      <c r="H3217" s="16">
        <v>11</v>
      </c>
      <c r="I3217" s="17" t="s">
        <v>3237</v>
      </c>
      <c r="J3217" t="str">
        <f t="shared" si="101"/>
        <v>A41.9, D68.2, K51.30, Z68.41, Z90.49, I10, K76.0, E87.8, G62.9, E66.01, R19.7</v>
      </c>
      <c r="K3217" s="33" t="str">
        <f t="shared" si="100"/>
        <v/>
      </c>
    </row>
    <row r="3218" spans="1:11" x14ac:dyDescent="0.25">
      <c r="A3218" s="17" t="s">
        <v>926</v>
      </c>
      <c r="B3218" s="17" t="s">
        <v>941</v>
      </c>
      <c r="C3218" s="18">
        <v>42370</v>
      </c>
      <c r="D3218" s="18">
        <v>42372</v>
      </c>
      <c r="E3218" s="21">
        <v>2</v>
      </c>
      <c r="F3218" s="17" t="s">
        <v>3402</v>
      </c>
      <c r="G3218" s="17" t="s">
        <v>3403</v>
      </c>
      <c r="H3218" s="16">
        <v>12</v>
      </c>
      <c r="I3218" s="17" t="s">
        <v>3237</v>
      </c>
      <c r="J3218" t="str">
        <f t="shared" si="101"/>
        <v>A41.9, D68.2, K51.30, Z68.41, Z90.49, I10, K76.0, E87.8, G62.9, E66.01, R19.7, F17.210</v>
      </c>
      <c r="K3218" s="33" t="str">
        <f t="shared" si="100"/>
        <v/>
      </c>
    </row>
    <row r="3219" spans="1:11" x14ac:dyDescent="0.25">
      <c r="A3219" s="17" t="s">
        <v>926</v>
      </c>
      <c r="B3219" s="17" t="s">
        <v>941</v>
      </c>
      <c r="C3219" s="18">
        <v>42370</v>
      </c>
      <c r="D3219" s="18">
        <v>42372</v>
      </c>
      <c r="E3219" s="21">
        <v>2</v>
      </c>
      <c r="F3219" s="17" t="s">
        <v>3514</v>
      </c>
      <c r="G3219" s="17" t="s">
        <v>3515</v>
      </c>
      <c r="H3219" s="16">
        <v>13</v>
      </c>
      <c r="I3219" s="17" t="s">
        <v>3237</v>
      </c>
      <c r="J3219" t="str">
        <f t="shared" si="101"/>
        <v>A41.9, D68.2, K51.30, Z68.41, Z90.49, I10, K76.0, E87.8, G62.9, E66.01, R19.7, F17.210, F32.9</v>
      </c>
      <c r="K3219" s="33" t="str">
        <f t="shared" si="100"/>
        <v/>
      </c>
    </row>
    <row r="3220" spans="1:11" x14ac:dyDescent="0.25">
      <c r="A3220" s="17" t="s">
        <v>926</v>
      </c>
      <c r="B3220" s="17" t="s">
        <v>941</v>
      </c>
      <c r="C3220" s="18">
        <v>42370</v>
      </c>
      <c r="D3220" s="18">
        <v>42372</v>
      </c>
      <c r="E3220" s="21">
        <v>2</v>
      </c>
      <c r="F3220" s="17" t="s">
        <v>286</v>
      </c>
      <c r="G3220" s="17" t="s">
        <v>287</v>
      </c>
      <c r="H3220" s="16">
        <v>14</v>
      </c>
      <c r="I3220" s="17" t="s">
        <v>3237</v>
      </c>
      <c r="J3220" t="str">
        <f t="shared" si="101"/>
        <v>A41.9, D68.2, K51.30, Z68.41, Z90.49, I10, K76.0, E87.8, G62.9, E66.01, R19.7, F17.210, F32.9, K21.9</v>
      </c>
      <c r="K3220" s="33" t="str">
        <f t="shared" si="100"/>
        <v/>
      </c>
    </row>
    <row r="3221" spans="1:11" x14ac:dyDescent="0.25">
      <c r="A3221" s="17" t="s">
        <v>926</v>
      </c>
      <c r="B3221" s="17" t="s">
        <v>941</v>
      </c>
      <c r="C3221" s="18">
        <v>42370</v>
      </c>
      <c r="D3221" s="18">
        <v>42372</v>
      </c>
      <c r="E3221" s="21">
        <v>2</v>
      </c>
      <c r="F3221" s="17" t="s">
        <v>4538</v>
      </c>
      <c r="G3221" s="17" t="s">
        <v>4539</v>
      </c>
      <c r="H3221" s="16">
        <v>15</v>
      </c>
      <c r="I3221" s="17" t="s">
        <v>3237</v>
      </c>
      <c r="J3221" t="str">
        <f t="shared" si="101"/>
        <v>A41.9, D68.2, K51.30, Z68.41, Z90.49, I10, K76.0, E87.8, G62.9, E66.01, R19.7, F17.210, F32.9, K21.9, K00.7</v>
      </c>
      <c r="K3221" s="33" t="str">
        <f t="shared" si="100"/>
        <v/>
      </c>
    </row>
    <row r="3222" spans="1:11" x14ac:dyDescent="0.25">
      <c r="A3222" s="17" t="s">
        <v>926</v>
      </c>
      <c r="B3222" s="17" t="s">
        <v>941</v>
      </c>
      <c r="C3222" s="18">
        <v>42370</v>
      </c>
      <c r="D3222" s="18">
        <v>42372</v>
      </c>
      <c r="E3222" s="21">
        <v>2</v>
      </c>
      <c r="F3222" s="17" t="s">
        <v>4540</v>
      </c>
      <c r="G3222" s="17" t="s">
        <v>4541</v>
      </c>
      <c r="H3222" s="16">
        <v>16</v>
      </c>
      <c r="I3222" s="17" t="s">
        <v>13</v>
      </c>
      <c r="J3222" t="str">
        <f t="shared" si="101"/>
        <v>A41.9, D68.2, K51.30, Z68.41, Z90.49, I10, K76.0, E87.8, G62.9, E66.01, R19.7, F17.210, F32.9, K21.9, K00.7, Z90.710</v>
      </c>
      <c r="K3222" s="33" t="str">
        <f t="shared" ref="K3222:K3285" si="102">IF(B3222&lt;&gt;B3223,"Last","")</f>
        <v/>
      </c>
    </row>
    <row r="3223" spans="1:11" x14ac:dyDescent="0.25">
      <c r="A3223" s="17" t="s">
        <v>926</v>
      </c>
      <c r="B3223" s="17" t="s">
        <v>941</v>
      </c>
      <c r="C3223" s="18">
        <v>42370</v>
      </c>
      <c r="D3223" s="18">
        <v>42372</v>
      </c>
      <c r="E3223" s="21">
        <v>2</v>
      </c>
      <c r="F3223" s="17" t="s">
        <v>4196</v>
      </c>
      <c r="G3223" s="17" t="s">
        <v>4197</v>
      </c>
      <c r="H3223" s="16">
        <v>17</v>
      </c>
      <c r="I3223" s="17" t="s">
        <v>13</v>
      </c>
      <c r="J3223" t="str">
        <f t="shared" si="101"/>
        <v>A41.9, D68.2, K51.30, Z68.41, Z90.49, I10, K76.0, E87.8, G62.9, E66.01, R19.7, F17.210, F32.9, K21.9, K00.7, Z90.710, Z98.51</v>
      </c>
      <c r="K3223" s="33" t="str">
        <f t="shared" si="102"/>
        <v/>
      </c>
    </row>
    <row r="3224" spans="1:11" x14ac:dyDescent="0.25">
      <c r="A3224" s="17" t="s">
        <v>926</v>
      </c>
      <c r="B3224" s="17" t="s">
        <v>941</v>
      </c>
      <c r="C3224" s="18">
        <v>42370</v>
      </c>
      <c r="D3224" s="18">
        <v>42372</v>
      </c>
      <c r="E3224" s="21">
        <v>2</v>
      </c>
      <c r="F3224" s="17" t="s">
        <v>3557</v>
      </c>
      <c r="G3224" s="17" t="s">
        <v>3558</v>
      </c>
      <c r="H3224" s="16">
        <v>18</v>
      </c>
      <c r="I3224" s="17" t="s">
        <v>13</v>
      </c>
      <c r="J3224" t="str">
        <f t="shared" si="101"/>
        <v>A41.9, D68.2, K51.30, Z68.41, Z90.49, I10, K76.0, E87.8, G62.9, E66.01, R19.7, F17.210, F32.9, K21.9, K00.7, Z90.710, Z98.51, Z79.01</v>
      </c>
      <c r="K3224" s="33" t="str">
        <f t="shared" si="102"/>
        <v/>
      </c>
    </row>
    <row r="3225" spans="1:11" x14ac:dyDescent="0.25">
      <c r="A3225" s="17" t="s">
        <v>926</v>
      </c>
      <c r="B3225" s="17" t="s">
        <v>941</v>
      </c>
      <c r="C3225" s="18">
        <v>42370</v>
      </c>
      <c r="D3225" s="18">
        <v>42372</v>
      </c>
      <c r="E3225" s="21">
        <v>2</v>
      </c>
      <c r="F3225" s="17" t="s">
        <v>3583</v>
      </c>
      <c r="G3225" s="17" t="s">
        <v>3584</v>
      </c>
      <c r="H3225" s="16">
        <v>19</v>
      </c>
      <c r="I3225" s="17" t="s">
        <v>13</v>
      </c>
      <c r="J3225" t="str">
        <f t="shared" si="101"/>
        <v>A41.9, D68.2, K51.30, Z68.41, Z90.49, I10, K76.0, E87.8, G62.9, E66.01, R19.7, F17.210, F32.9, K21.9, K00.7, Z90.710, Z98.51, Z79.01, Z86.718</v>
      </c>
      <c r="K3225" s="33" t="str">
        <f t="shared" si="102"/>
        <v/>
      </c>
    </row>
    <row r="3226" spans="1:11" x14ac:dyDescent="0.25">
      <c r="A3226" s="17" t="s">
        <v>926</v>
      </c>
      <c r="B3226" s="17" t="s">
        <v>941</v>
      </c>
      <c r="C3226" s="18">
        <v>42370</v>
      </c>
      <c r="D3226" s="18">
        <v>42372</v>
      </c>
      <c r="E3226" s="21">
        <v>2</v>
      </c>
      <c r="F3226" s="17" t="s">
        <v>3346</v>
      </c>
      <c r="G3226" s="17" t="s">
        <v>3347</v>
      </c>
      <c r="H3226" s="16">
        <v>20</v>
      </c>
      <c r="I3226" s="17" t="s">
        <v>13</v>
      </c>
      <c r="J3226" t="str">
        <f t="shared" si="101"/>
        <v>A41.9, D68.2, K51.30, Z68.41, Z90.49, I10, K76.0, E87.8, G62.9, E66.01, R19.7, F17.210, F32.9, K21.9, K00.7, Z90.710, Z98.51, Z79.01, Z86.718, Z88.1</v>
      </c>
      <c r="K3226" s="33" t="str">
        <f t="shared" si="102"/>
        <v/>
      </c>
    </row>
    <row r="3227" spans="1:11" x14ac:dyDescent="0.25">
      <c r="A3227" s="17" t="s">
        <v>926</v>
      </c>
      <c r="B3227" s="17" t="s">
        <v>941</v>
      </c>
      <c r="C3227" s="18">
        <v>42370</v>
      </c>
      <c r="D3227" s="18">
        <v>42372</v>
      </c>
      <c r="E3227" s="21">
        <v>2</v>
      </c>
      <c r="F3227" s="17" t="s">
        <v>3508</v>
      </c>
      <c r="G3227" s="17" t="s">
        <v>3509</v>
      </c>
      <c r="H3227" s="16">
        <v>21</v>
      </c>
      <c r="I3227" s="17" t="s">
        <v>13</v>
      </c>
      <c r="J3227" t="str">
        <f t="shared" si="101"/>
        <v>A41.9, D68.2, K51.30, Z68.41, Z90.49, I10, K76.0, E87.8, G62.9, E66.01, R19.7, F17.210, F32.9, K21.9, K00.7, Z90.710, Z98.51, Z79.01, Z86.718, Z88.1, Z88.5</v>
      </c>
      <c r="K3227" s="33" t="str">
        <f t="shared" si="102"/>
        <v>Last</v>
      </c>
    </row>
    <row r="3228" spans="1:11" x14ac:dyDescent="0.25">
      <c r="A3228" s="17" t="s">
        <v>926</v>
      </c>
      <c r="B3228" s="17" t="s">
        <v>942</v>
      </c>
      <c r="C3228" s="18">
        <v>42420</v>
      </c>
      <c r="D3228" s="18">
        <v>42427</v>
      </c>
      <c r="E3228" s="21">
        <v>7</v>
      </c>
      <c r="F3228" s="17" t="s">
        <v>943</v>
      </c>
      <c r="G3228" s="17" t="s">
        <v>944</v>
      </c>
      <c r="H3228" s="16">
        <v>1</v>
      </c>
      <c r="I3228" s="17" t="s">
        <v>3237</v>
      </c>
      <c r="J3228" t="str">
        <f t="shared" si="101"/>
        <v>K22.4</v>
      </c>
      <c r="K3228" s="33" t="str">
        <f t="shared" si="102"/>
        <v/>
      </c>
    </row>
    <row r="3229" spans="1:11" x14ac:dyDescent="0.25">
      <c r="A3229" s="17" t="s">
        <v>926</v>
      </c>
      <c r="B3229" s="17" t="s">
        <v>942</v>
      </c>
      <c r="C3229" s="18">
        <v>42420</v>
      </c>
      <c r="D3229" s="18">
        <v>42427</v>
      </c>
      <c r="E3229" s="21">
        <v>7</v>
      </c>
      <c r="F3229" s="17" t="s">
        <v>1032</v>
      </c>
      <c r="G3229" s="17" t="s">
        <v>1033</v>
      </c>
      <c r="H3229" s="16">
        <v>2</v>
      </c>
      <c r="I3229" s="17" t="s">
        <v>3237</v>
      </c>
      <c r="J3229" t="str">
        <f t="shared" si="101"/>
        <v>K22.4, E87.2</v>
      </c>
      <c r="K3229" s="33" t="str">
        <f t="shared" si="102"/>
        <v/>
      </c>
    </row>
    <row r="3230" spans="1:11" x14ac:dyDescent="0.25">
      <c r="A3230" s="17" t="s">
        <v>926</v>
      </c>
      <c r="B3230" s="17" t="s">
        <v>942</v>
      </c>
      <c r="C3230" s="18">
        <v>42420</v>
      </c>
      <c r="D3230" s="18">
        <v>42427</v>
      </c>
      <c r="E3230" s="21">
        <v>7</v>
      </c>
      <c r="F3230" s="17" t="s">
        <v>3694</v>
      </c>
      <c r="G3230" s="17" t="s">
        <v>3695</v>
      </c>
      <c r="H3230" s="16">
        <v>3</v>
      </c>
      <c r="I3230" s="17" t="s">
        <v>3237</v>
      </c>
      <c r="J3230" t="str">
        <f t="shared" si="101"/>
        <v>K22.4, E87.2, B37.0</v>
      </c>
      <c r="K3230" s="33" t="str">
        <f t="shared" si="102"/>
        <v/>
      </c>
    </row>
    <row r="3231" spans="1:11" x14ac:dyDescent="0.25">
      <c r="A3231" s="17" t="s">
        <v>926</v>
      </c>
      <c r="B3231" s="17" t="s">
        <v>942</v>
      </c>
      <c r="C3231" s="18">
        <v>42420</v>
      </c>
      <c r="D3231" s="18">
        <v>42427</v>
      </c>
      <c r="E3231" s="21">
        <v>7</v>
      </c>
      <c r="F3231" s="17" t="s">
        <v>4530</v>
      </c>
      <c r="G3231" s="17" t="s">
        <v>4531</v>
      </c>
      <c r="H3231" s="16">
        <v>4</v>
      </c>
      <c r="I3231" s="17" t="s">
        <v>3237</v>
      </c>
      <c r="J3231" t="str">
        <f t="shared" si="101"/>
        <v>K22.4, E87.2, B37.0, D68.51</v>
      </c>
      <c r="K3231" s="33" t="str">
        <f t="shared" si="102"/>
        <v/>
      </c>
    </row>
    <row r="3232" spans="1:11" x14ac:dyDescent="0.25">
      <c r="A3232" s="17" t="s">
        <v>926</v>
      </c>
      <c r="B3232" s="17" t="s">
        <v>942</v>
      </c>
      <c r="C3232" s="18">
        <v>42420</v>
      </c>
      <c r="D3232" s="18">
        <v>42427</v>
      </c>
      <c r="E3232" s="21">
        <v>7</v>
      </c>
      <c r="F3232" s="17" t="s">
        <v>3974</v>
      </c>
      <c r="G3232" s="17" t="s">
        <v>3975</v>
      </c>
      <c r="H3232" s="16">
        <v>5</v>
      </c>
      <c r="I3232" s="17" t="s">
        <v>3237</v>
      </c>
      <c r="J3232" t="str">
        <f t="shared" si="101"/>
        <v>K22.4, E87.2, B37.0, D68.51, K76.0</v>
      </c>
      <c r="K3232" s="33" t="str">
        <f t="shared" si="102"/>
        <v/>
      </c>
    </row>
    <row r="3233" spans="1:11" x14ac:dyDescent="0.25">
      <c r="A3233" s="17" t="s">
        <v>926</v>
      </c>
      <c r="B3233" s="17" t="s">
        <v>942</v>
      </c>
      <c r="C3233" s="18">
        <v>42420</v>
      </c>
      <c r="D3233" s="18">
        <v>42427</v>
      </c>
      <c r="E3233" s="21">
        <v>7</v>
      </c>
      <c r="F3233" s="17" t="s">
        <v>1638</v>
      </c>
      <c r="G3233" s="17" t="s">
        <v>1639</v>
      </c>
      <c r="H3233" s="16">
        <v>6</v>
      </c>
      <c r="I3233" s="17" t="s">
        <v>3237</v>
      </c>
      <c r="J3233" t="str">
        <f t="shared" si="101"/>
        <v>K22.4, E87.2, B37.0, D68.51, K76.0, N39.0</v>
      </c>
      <c r="K3233" s="33" t="str">
        <f t="shared" si="102"/>
        <v/>
      </c>
    </row>
    <row r="3234" spans="1:11" x14ac:dyDescent="0.25">
      <c r="A3234" s="17" t="s">
        <v>926</v>
      </c>
      <c r="B3234" s="17" t="s">
        <v>942</v>
      </c>
      <c r="C3234" s="18">
        <v>42420</v>
      </c>
      <c r="D3234" s="18">
        <v>42427</v>
      </c>
      <c r="E3234" s="21">
        <v>7</v>
      </c>
      <c r="F3234" s="17" t="s">
        <v>3334</v>
      </c>
      <c r="G3234" s="17" t="s">
        <v>3335</v>
      </c>
      <c r="H3234" s="16">
        <v>7</v>
      </c>
      <c r="I3234" s="17" t="s">
        <v>13</v>
      </c>
      <c r="J3234" t="str">
        <f t="shared" si="101"/>
        <v>K22.4, E87.2, B37.0, D68.51, K76.0, N39.0, Z68.41</v>
      </c>
      <c r="K3234" s="33" t="str">
        <f t="shared" si="102"/>
        <v/>
      </c>
    </row>
    <row r="3235" spans="1:11" x14ac:dyDescent="0.25">
      <c r="A3235" s="17" t="s">
        <v>926</v>
      </c>
      <c r="B3235" s="17" t="s">
        <v>942</v>
      </c>
      <c r="C3235" s="18">
        <v>42420</v>
      </c>
      <c r="D3235" s="18">
        <v>42427</v>
      </c>
      <c r="E3235" s="21">
        <v>7</v>
      </c>
      <c r="F3235" s="17" t="s">
        <v>1441</v>
      </c>
      <c r="G3235" s="17" t="s">
        <v>1442</v>
      </c>
      <c r="H3235" s="16">
        <v>8</v>
      </c>
      <c r="I3235" s="17" t="s">
        <v>3237</v>
      </c>
      <c r="J3235" t="str">
        <f t="shared" si="101"/>
        <v>K22.4, E87.2, B37.0, D68.51, K76.0, N39.0, Z68.41, E86.0</v>
      </c>
      <c r="K3235" s="33" t="str">
        <f t="shared" si="102"/>
        <v/>
      </c>
    </row>
    <row r="3236" spans="1:11" x14ac:dyDescent="0.25">
      <c r="A3236" s="17" t="s">
        <v>926</v>
      </c>
      <c r="B3236" s="17" t="s">
        <v>942</v>
      </c>
      <c r="C3236" s="18">
        <v>42420</v>
      </c>
      <c r="D3236" s="18">
        <v>42427</v>
      </c>
      <c r="E3236" s="21">
        <v>7</v>
      </c>
      <c r="F3236" s="17" t="s">
        <v>937</v>
      </c>
      <c r="G3236" s="17" t="s">
        <v>938</v>
      </c>
      <c r="H3236" s="16">
        <v>9</v>
      </c>
      <c r="I3236" s="17" t="s">
        <v>3237</v>
      </c>
      <c r="J3236" t="str">
        <f t="shared" si="101"/>
        <v>K22.4, E87.2, B37.0, D68.51, K76.0, N39.0, Z68.41, E86.0, E53.8</v>
      </c>
      <c r="K3236" s="33" t="str">
        <f t="shared" si="102"/>
        <v/>
      </c>
    </row>
    <row r="3237" spans="1:11" x14ac:dyDescent="0.25">
      <c r="A3237" s="17" t="s">
        <v>926</v>
      </c>
      <c r="B3237" s="17" t="s">
        <v>942</v>
      </c>
      <c r="C3237" s="18">
        <v>42420</v>
      </c>
      <c r="D3237" s="18">
        <v>42427</v>
      </c>
      <c r="E3237" s="21">
        <v>7</v>
      </c>
      <c r="F3237" s="17" t="s">
        <v>934</v>
      </c>
      <c r="G3237" s="17" t="s">
        <v>935</v>
      </c>
      <c r="H3237" s="16">
        <v>10</v>
      </c>
      <c r="I3237" s="17" t="s">
        <v>3331</v>
      </c>
      <c r="J3237" t="str">
        <f t="shared" si="101"/>
        <v>K22.4, E87.2, B37.0, D68.51, K76.0, N39.0, Z68.41, E86.0, E53.8, E87.6</v>
      </c>
      <c r="K3237" s="33" t="str">
        <f t="shared" si="102"/>
        <v/>
      </c>
    </row>
    <row r="3238" spans="1:11" x14ac:dyDescent="0.25">
      <c r="A3238" s="17" t="s">
        <v>926</v>
      </c>
      <c r="B3238" s="17" t="s">
        <v>942</v>
      </c>
      <c r="C3238" s="18">
        <v>42420</v>
      </c>
      <c r="D3238" s="18">
        <v>42427</v>
      </c>
      <c r="E3238" s="21">
        <v>7</v>
      </c>
      <c r="F3238" s="17" t="s">
        <v>3366</v>
      </c>
      <c r="G3238" s="17" t="s">
        <v>3367</v>
      </c>
      <c r="H3238" s="16">
        <v>11</v>
      </c>
      <c r="I3238" s="17" t="s">
        <v>3237</v>
      </c>
      <c r="J3238" t="str">
        <f t="shared" si="101"/>
        <v>K22.4, E87.2, B37.0, D68.51, K76.0, N39.0, Z68.41, E86.0, E53.8, E87.6, E83.42</v>
      </c>
      <c r="K3238" s="33" t="str">
        <f t="shared" si="102"/>
        <v/>
      </c>
    </row>
    <row r="3239" spans="1:11" x14ac:dyDescent="0.25">
      <c r="A3239" s="17" t="s">
        <v>926</v>
      </c>
      <c r="B3239" s="17" t="s">
        <v>942</v>
      </c>
      <c r="C3239" s="18">
        <v>42420</v>
      </c>
      <c r="D3239" s="18">
        <v>42427</v>
      </c>
      <c r="E3239" s="21">
        <v>7</v>
      </c>
      <c r="F3239" s="17" t="s">
        <v>3681</v>
      </c>
      <c r="G3239" s="17" t="s">
        <v>3682</v>
      </c>
      <c r="H3239" s="16">
        <v>12</v>
      </c>
      <c r="I3239" s="17" t="s">
        <v>3331</v>
      </c>
      <c r="J3239" t="str">
        <f t="shared" si="101"/>
        <v>K22.4, E87.2, B37.0, D68.51, K76.0, N39.0, Z68.41, E86.0, E53.8, E87.6, E83.42, E83.51</v>
      </c>
      <c r="K3239" s="33" t="str">
        <f t="shared" si="102"/>
        <v/>
      </c>
    </row>
    <row r="3240" spans="1:11" x14ac:dyDescent="0.25">
      <c r="A3240" s="17" t="s">
        <v>926</v>
      </c>
      <c r="B3240" s="17" t="s">
        <v>942</v>
      </c>
      <c r="C3240" s="18">
        <v>42420</v>
      </c>
      <c r="D3240" s="18">
        <v>42427</v>
      </c>
      <c r="E3240" s="21">
        <v>7</v>
      </c>
      <c r="F3240" s="17" t="s">
        <v>594</v>
      </c>
      <c r="G3240" s="17" t="s">
        <v>595</v>
      </c>
      <c r="H3240" s="16">
        <v>13</v>
      </c>
      <c r="I3240" s="17" t="s">
        <v>3237</v>
      </c>
      <c r="J3240" t="str">
        <f t="shared" si="101"/>
        <v>K22.4, E87.2, B37.0, D68.51, K76.0, N39.0, Z68.41, E86.0, E53.8, E87.6, E83.42, E83.51, I10</v>
      </c>
      <c r="K3240" s="33" t="str">
        <f t="shared" si="102"/>
        <v/>
      </c>
    </row>
    <row r="3241" spans="1:11" x14ac:dyDescent="0.25">
      <c r="A3241" s="17" t="s">
        <v>926</v>
      </c>
      <c r="B3241" s="17" t="s">
        <v>942</v>
      </c>
      <c r="C3241" s="18">
        <v>42420</v>
      </c>
      <c r="D3241" s="18">
        <v>42427</v>
      </c>
      <c r="E3241" s="21">
        <v>7</v>
      </c>
      <c r="F3241" s="17" t="s">
        <v>3583</v>
      </c>
      <c r="G3241" s="17" t="s">
        <v>3584</v>
      </c>
      <c r="H3241" s="16">
        <v>14</v>
      </c>
      <c r="I3241" s="17" t="s">
        <v>13</v>
      </c>
      <c r="J3241" t="str">
        <f t="shared" si="101"/>
        <v>K22.4, E87.2, B37.0, D68.51, K76.0, N39.0, Z68.41, E86.0, E53.8, E87.6, E83.42, E83.51, I10, Z86.718</v>
      </c>
      <c r="K3241" s="33" t="str">
        <f t="shared" si="102"/>
        <v/>
      </c>
    </row>
    <row r="3242" spans="1:11" x14ac:dyDescent="0.25">
      <c r="A3242" s="17" t="s">
        <v>926</v>
      </c>
      <c r="B3242" s="17" t="s">
        <v>942</v>
      </c>
      <c r="C3242" s="18">
        <v>42420</v>
      </c>
      <c r="D3242" s="18">
        <v>42427</v>
      </c>
      <c r="E3242" s="21">
        <v>7</v>
      </c>
      <c r="F3242" s="17" t="s">
        <v>286</v>
      </c>
      <c r="G3242" s="17" t="s">
        <v>287</v>
      </c>
      <c r="H3242" s="16">
        <v>15</v>
      </c>
      <c r="I3242" s="17" t="s">
        <v>3237</v>
      </c>
      <c r="J3242" t="str">
        <f t="shared" si="101"/>
        <v>K22.4, E87.2, B37.0, D68.51, K76.0, N39.0, Z68.41, E86.0, E53.8, E87.6, E83.42, E83.51, I10, Z86.718, K21.9</v>
      </c>
      <c r="K3242" s="33" t="str">
        <f t="shared" si="102"/>
        <v/>
      </c>
    </row>
    <row r="3243" spans="1:11" x14ac:dyDescent="0.25">
      <c r="A3243" s="17" t="s">
        <v>926</v>
      </c>
      <c r="B3243" s="17" t="s">
        <v>942</v>
      </c>
      <c r="C3243" s="18">
        <v>42420</v>
      </c>
      <c r="D3243" s="18">
        <v>42427</v>
      </c>
      <c r="E3243" s="21">
        <v>7</v>
      </c>
      <c r="F3243" s="17" t="s">
        <v>1005</v>
      </c>
      <c r="G3243" s="17" t="s">
        <v>1006</v>
      </c>
      <c r="H3243" s="16">
        <v>16</v>
      </c>
      <c r="I3243" s="17" t="s">
        <v>3237</v>
      </c>
      <c r="J3243" t="str">
        <f t="shared" si="101"/>
        <v>K22.4, E87.2, B37.0, D68.51, K76.0, N39.0, Z68.41, E86.0, E53.8, E87.6, E83.42, E83.51, I10, Z86.718, K21.9, R62.7</v>
      </c>
      <c r="K3243" s="33" t="str">
        <f t="shared" si="102"/>
        <v/>
      </c>
    </row>
    <row r="3244" spans="1:11" x14ac:dyDescent="0.25">
      <c r="A3244" s="17" t="s">
        <v>926</v>
      </c>
      <c r="B3244" s="17" t="s">
        <v>942</v>
      </c>
      <c r="C3244" s="18">
        <v>42420</v>
      </c>
      <c r="D3244" s="18">
        <v>42427</v>
      </c>
      <c r="E3244" s="21">
        <v>7</v>
      </c>
      <c r="F3244" s="17" t="s">
        <v>3316</v>
      </c>
      <c r="G3244" s="17" t="s">
        <v>3317</v>
      </c>
      <c r="H3244" s="16">
        <v>17</v>
      </c>
      <c r="I3244" s="17" t="s">
        <v>3237</v>
      </c>
      <c r="J3244" t="str">
        <f t="shared" si="101"/>
        <v>K22.4, E87.2, B37.0, D68.51, K76.0, N39.0, Z68.41, E86.0, E53.8, E87.6, E83.42, E83.51, I10, Z86.718, K21.9, R62.7, E66.01</v>
      </c>
      <c r="K3244" s="33" t="str">
        <f t="shared" si="102"/>
        <v/>
      </c>
    </row>
    <row r="3245" spans="1:11" x14ac:dyDescent="0.25">
      <c r="A3245" s="17" t="s">
        <v>926</v>
      </c>
      <c r="B3245" s="17" t="s">
        <v>942</v>
      </c>
      <c r="C3245" s="18">
        <v>42420</v>
      </c>
      <c r="D3245" s="18">
        <v>42427</v>
      </c>
      <c r="E3245" s="21">
        <v>7</v>
      </c>
      <c r="F3245" s="17" t="s">
        <v>3565</v>
      </c>
      <c r="G3245" s="17" t="s">
        <v>3566</v>
      </c>
      <c r="H3245" s="16">
        <v>18</v>
      </c>
      <c r="I3245" s="17" t="s">
        <v>3237</v>
      </c>
      <c r="J3245" t="str">
        <f t="shared" si="101"/>
        <v>K22.4, E87.2, B37.0, D68.51, K76.0, N39.0, Z68.41, E86.0, E53.8, E87.6, E83.42, E83.51, I10, Z86.718, K21.9, R62.7, E66.01, G62.9</v>
      </c>
      <c r="K3245" s="33" t="str">
        <f t="shared" si="102"/>
        <v/>
      </c>
    </row>
    <row r="3246" spans="1:11" x14ac:dyDescent="0.25">
      <c r="A3246" s="17" t="s">
        <v>926</v>
      </c>
      <c r="B3246" s="17" t="s">
        <v>942</v>
      </c>
      <c r="C3246" s="18">
        <v>42420</v>
      </c>
      <c r="D3246" s="18">
        <v>42427</v>
      </c>
      <c r="E3246" s="21">
        <v>7</v>
      </c>
      <c r="F3246" s="17" t="s">
        <v>3514</v>
      </c>
      <c r="G3246" s="17" t="s">
        <v>3515</v>
      </c>
      <c r="H3246" s="16">
        <v>19</v>
      </c>
      <c r="I3246" s="17" t="s">
        <v>3237</v>
      </c>
      <c r="J3246" t="str">
        <f t="shared" si="101"/>
        <v>K22.4, E87.2, B37.0, D68.51, K76.0, N39.0, Z68.41, E86.0, E53.8, E87.6, E83.42, E83.51, I10, Z86.718, K21.9, R62.7, E66.01, G62.9, F32.9</v>
      </c>
      <c r="K3246" s="33" t="str">
        <f t="shared" si="102"/>
        <v/>
      </c>
    </row>
    <row r="3247" spans="1:11" x14ac:dyDescent="0.25">
      <c r="A3247" s="17" t="s">
        <v>926</v>
      </c>
      <c r="B3247" s="17" t="s">
        <v>942</v>
      </c>
      <c r="C3247" s="18">
        <v>42420</v>
      </c>
      <c r="D3247" s="18">
        <v>42427</v>
      </c>
      <c r="E3247" s="21">
        <v>7</v>
      </c>
      <c r="F3247" s="17" t="s">
        <v>3259</v>
      </c>
      <c r="G3247" s="17" t="s">
        <v>3260</v>
      </c>
      <c r="H3247" s="16">
        <v>20</v>
      </c>
      <c r="I3247" s="17" t="s">
        <v>3237</v>
      </c>
      <c r="J3247" t="str">
        <f t="shared" si="101"/>
        <v>K22.4, E87.2, B37.0, D68.51, K76.0, N39.0, Z68.41, E86.0, E53.8, E87.6, E83.42, E83.51, I10, Z86.718, K21.9, R62.7, E66.01, G62.9, F32.9, R63.4</v>
      </c>
      <c r="K3247" s="33" t="str">
        <f t="shared" si="102"/>
        <v/>
      </c>
    </row>
    <row r="3248" spans="1:11" x14ac:dyDescent="0.25">
      <c r="A3248" s="17" t="s">
        <v>926</v>
      </c>
      <c r="B3248" s="17" t="s">
        <v>942</v>
      </c>
      <c r="C3248" s="18">
        <v>42420</v>
      </c>
      <c r="D3248" s="18">
        <v>42427</v>
      </c>
      <c r="E3248" s="21">
        <v>7</v>
      </c>
      <c r="F3248" s="17" t="s">
        <v>1195</v>
      </c>
      <c r="G3248" s="17" t="s">
        <v>1196</v>
      </c>
      <c r="H3248" s="16">
        <v>21</v>
      </c>
      <c r="I3248" s="17" t="s">
        <v>3237</v>
      </c>
      <c r="J3248" t="str">
        <f t="shared" si="101"/>
        <v>K22.4, E87.2, B37.0, D68.51, K76.0, N39.0, Z68.41, E86.0, E53.8, E87.6, E83.42, E83.51, I10, Z86.718, K21.9, R62.7, E66.01, G62.9, F32.9, R63.4, D64.9</v>
      </c>
      <c r="K3248" s="33" t="str">
        <f t="shared" si="102"/>
        <v/>
      </c>
    </row>
    <row r="3249" spans="1:11" x14ac:dyDescent="0.25">
      <c r="A3249" s="17" t="s">
        <v>926</v>
      </c>
      <c r="B3249" s="17" t="s">
        <v>942</v>
      </c>
      <c r="C3249" s="18">
        <v>42420</v>
      </c>
      <c r="D3249" s="18">
        <v>42427</v>
      </c>
      <c r="E3249" s="21">
        <v>7</v>
      </c>
      <c r="F3249" s="17" t="s">
        <v>3248</v>
      </c>
      <c r="G3249" s="17" t="s">
        <v>3249</v>
      </c>
      <c r="H3249" s="16">
        <v>22</v>
      </c>
      <c r="I3249" s="17" t="s">
        <v>3237</v>
      </c>
      <c r="J3249" t="str">
        <f t="shared" si="101"/>
        <v>K22.4, E87.2, B37.0, D68.51, K76.0, N39.0, Z68.41, E86.0, E53.8, E87.6, E83.42, E83.51, I10, Z86.718, K21.9, R62.7, E66.01, G62.9, F32.9, R63.4, D64.9, K44.9</v>
      </c>
      <c r="K3249" s="33" t="str">
        <f t="shared" si="102"/>
        <v/>
      </c>
    </row>
    <row r="3250" spans="1:11" x14ac:dyDescent="0.25">
      <c r="A3250" s="17" t="s">
        <v>926</v>
      </c>
      <c r="B3250" s="17" t="s">
        <v>942</v>
      </c>
      <c r="C3250" s="18">
        <v>42420</v>
      </c>
      <c r="D3250" s="18">
        <v>42427</v>
      </c>
      <c r="E3250" s="21">
        <v>7</v>
      </c>
      <c r="F3250" s="17" t="s">
        <v>3462</v>
      </c>
      <c r="G3250" s="17" t="s">
        <v>3463</v>
      </c>
      <c r="H3250" s="16">
        <v>23</v>
      </c>
      <c r="I3250" s="17" t="s">
        <v>3237</v>
      </c>
      <c r="J3250" t="str">
        <f t="shared" si="101"/>
        <v>K22.4, E87.2, B37.0, D68.51, K76.0, N39.0, Z68.41, E86.0, E53.8, E87.6, E83.42, E83.51, I10, Z86.718, K21.9, R62.7, E66.01, G62.9, F32.9, R63.4, D64.9, K44.9, B96.20</v>
      </c>
      <c r="K3250" s="33" t="str">
        <f t="shared" si="102"/>
        <v/>
      </c>
    </row>
    <row r="3251" spans="1:11" x14ac:dyDescent="0.25">
      <c r="A3251" s="17" t="s">
        <v>926</v>
      </c>
      <c r="B3251" s="17" t="s">
        <v>942</v>
      </c>
      <c r="C3251" s="18">
        <v>42420</v>
      </c>
      <c r="D3251" s="18">
        <v>42427</v>
      </c>
      <c r="E3251" s="21">
        <v>7</v>
      </c>
      <c r="F3251" s="17" t="s">
        <v>4008</v>
      </c>
      <c r="G3251" s="17" t="s">
        <v>4009</v>
      </c>
      <c r="H3251" s="16">
        <v>24</v>
      </c>
      <c r="I3251" s="17" t="s">
        <v>3237</v>
      </c>
      <c r="J3251" t="str">
        <f t="shared" si="101"/>
        <v>K22.4, E87.2, B37.0, D68.51, K76.0, N39.0, Z68.41, E86.0, E53.8, E87.6, E83.42, E83.51, I10, Z86.718, K21.9, R62.7, E66.01, G62.9, F32.9, R63.4, D64.9, K44.9, B96.20, E88.09</v>
      </c>
      <c r="K3251" s="33" t="str">
        <f t="shared" si="102"/>
        <v/>
      </c>
    </row>
    <row r="3252" spans="1:11" x14ac:dyDescent="0.25">
      <c r="A3252" s="17" t="s">
        <v>926</v>
      </c>
      <c r="B3252" s="17" t="s">
        <v>942</v>
      </c>
      <c r="C3252" s="18">
        <v>42420</v>
      </c>
      <c r="D3252" s="18">
        <v>42427</v>
      </c>
      <c r="E3252" s="21">
        <v>7</v>
      </c>
      <c r="F3252" s="17" t="s">
        <v>4232</v>
      </c>
      <c r="G3252" s="17" t="s">
        <v>4233</v>
      </c>
      <c r="H3252" s="16">
        <v>25</v>
      </c>
      <c r="I3252" s="17" t="s">
        <v>3237</v>
      </c>
      <c r="J3252" t="str">
        <f t="shared" si="101"/>
        <v>K22.4, E87.2, B37.0, D68.51, K76.0, N39.0, Z68.41, E86.0, E53.8, E87.6, E83.42, E83.51, I10, Z86.718, K21.9, R62.7, E66.01, G62.9, F32.9, R63.4, D64.9, K44.9, B96.20, E88.09, E86.1</v>
      </c>
      <c r="K3252" s="33" t="str">
        <f t="shared" si="102"/>
        <v/>
      </c>
    </row>
    <row r="3253" spans="1:11" x14ac:dyDescent="0.25">
      <c r="A3253" s="17" t="s">
        <v>926</v>
      </c>
      <c r="B3253" s="17" t="s">
        <v>942</v>
      </c>
      <c r="C3253" s="18">
        <v>42420</v>
      </c>
      <c r="D3253" s="18">
        <v>42427</v>
      </c>
      <c r="E3253" s="21">
        <v>7</v>
      </c>
      <c r="F3253" s="17" t="s">
        <v>3402</v>
      </c>
      <c r="G3253" s="17" t="s">
        <v>3403</v>
      </c>
      <c r="H3253" s="16">
        <v>26</v>
      </c>
      <c r="I3253" s="17" t="s">
        <v>3237</v>
      </c>
      <c r="J3253" t="str">
        <f t="shared" si="101"/>
        <v>K22.4, E87.2, B37.0, D68.51, K76.0, N39.0, Z68.41, E86.0, E53.8, E87.6, E83.42, E83.51, I10, Z86.718, K21.9, R62.7, E66.01, G62.9, F32.9, R63.4, D64.9, K44.9, B96.20, E88.09, E86.1, F17.210</v>
      </c>
      <c r="K3253" s="33" t="str">
        <f t="shared" si="102"/>
        <v/>
      </c>
    </row>
    <row r="3254" spans="1:11" x14ac:dyDescent="0.25">
      <c r="A3254" s="17" t="s">
        <v>926</v>
      </c>
      <c r="B3254" s="17" t="s">
        <v>942</v>
      </c>
      <c r="C3254" s="18">
        <v>42420</v>
      </c>
      <c r="D3254" s="18">
        <v>42427</v>
      </c>
      <c r="E3254" s="21">
        <v>7</v>
      </c>
      <c r="F3254" s="17" t="s">
        <v>3418</v>
      </c>
      <c r="G3254" s="17" t="s">
        <v>3419</v>
      </c>
      <c r="H3254" s="16">
        <v>27</v>
      </c>
      <c r="I3254" s="17" t="s">
        <v>3237</v>
      </c>
      <c r="J3254" t="str">
        <f t="shared" si="101"/>
        <v>K22.4, E87.2, B37.0, D68.51, K76.0, N39.0, Z68.41, E86.0, E53.8, E87.6, E83.42, E83.51, I10, Z86.718, K21.9, R62.7, E66.01, G62.9, F32.9, R63.4, D64.9, K44.9, B96.20, E88.09, E86.1, F17.210, G89.29</v>
      </c>
      <c r="K3254" s="33" t="str">
        <f t="shared" si="102"/>
        <v/>
      </c>
    </row>
    <row r="3255" spans="1:11" x14ac:dyDescent="0.25">
      <c r="A3255" s="17" t="s">
        <v>926</v>
      </c>
      <c r="B3255" s="17" t="s">
        <v>942</v>
      </c>
      <c r="C3255" s="18">
        <v>42420</v>
      </c>
      <c r="D3255" s="18">
        <v>42427</v>
      </c>
      <c r="E3255" s="21">
        <v>7</v>
      </c>
      <c r="F3255" s="17" t="s">
        <v>886</v>
      </c>
      <c r="G3255" s="17" t="s">
        <v>887</v>
      </c>
      <c r="H3255" s="16">
        <v>28</v>
      </c>
      <c r="I3255" s="17" t="s">
        <v>3237</v>
      </c>
      <c r="J3255" t="str">
        <f t="shared" si="101"/>
        <v>K22.4, E87.2, B37.0, D68.51, K76.0, N39.0, Z68.41, E86.0, E53.8, E87.6, E83.42, E83.51, I10, Z86.718, K21.9, R62.7, E66.01, G62.9, F32.9, R63.4, D64.9, K44.9, B96.20, E88.09, E86.1, F17.210, G89.29, K52.9</v>
      </c>
      <c r="K3255" s="33" t="str">
        <f t="shared" si="102"/>
        <v/>
      </c>
    </row>
    <row r="3256" spans="1:11" x14ac:dyDescent="0.25">
      <c r="A3256" s="17" t="s">
        <v>926</v>
      </c>
      <c r="B3256" s="17" t="s">
        <v>942</v>
      </c>
      <c r="C3256" s="18">
        <v>42420</v>
      </c>
      <c r="D3256" s="18">
        <v>42427</v>
      </c>
      <c r="E3256" s="21">
        <v>7</v>
      </c>
      <c r="F3256" s="17" t="s">
        <v>3736</v>
      </c>
      <c r="G3256" s="17" t="s">
        <v>3737</v>
      </c>
      <c r="H3256" s="16">
        <v>29</v>
      </c>
      <c r="I3256" s="17" t="s">
        <v>3237</v>
      </c>
      <c r="J3256" t="str">
        <f t="shared" si="101"/>
        <v>K22.4, E87.2, B37.0, D68.51, K76.0, N39.0, Z68.41, E86.0, E53.8, E87.6, E83.42, E83.51, I10, Z86.718, K21.9, R62.7, E66.01, G62.9, F32.9, R63.4, D64.9, K44.9, B96.20, E88.09, E86.1, F17.210, G89.29, K52.9, T45.515A</v>
      </c>
      <c r="K3256" s="33" t="str">
        <f t="shared" si="102"/>
        <v/>
      </c>
    </row>
    <row r="3257" spans="1:11" x14ac:dyDescent="0.25">
      <c r="A3257" s="17" t="s">
        <v>926</v>
      </c>
      <c r="B3257" s="17" t="s">
        <v>942</v>
      </c>
      <c r="C3257" s="18">
        <v>42420</v>
      </c>
      <c r="D3257" s="18">
        <v>42427</v>
      </c>
      <c r="E3257" s="21">
        <v>7</v>
      </c>
      <c r="F3257" s="17" t="s">
        <v>3346</v>
      </c>
      <c r="G3257" s="17" t="s">
        <v>3347</v>
      </c>
      <c r="H3257" s="16">
        <v>30</v>
      </c>
      <c r="I3257" s="17" t="s">
        <v>13</v>
      </c>
      <c r="J3257" t="str">
        <f t="shared" si="101"/>
        <v>K22.4, E87.2, B37.0, D68.51, K76.0, N39.0, Z68.41, E86.0, E53.8, E87.6, E83.42, E83.51, I10, Z86.718, K21.9, R62.7, E66.01, G62.9, F32.9, R63.4, D64.9, K44.9, B96.20, E88.09, E86.1, F17.210, G89.29, K52.9, T45.515A, Z88.1</v>
      </c>
      <c r="K3257" s="33" t="str">
        <f t="shared" si="102"/>
        <v>Last</v>
      </c>
    </row>
    <row r="3258" spans="1:11" x14ac:dyDescent="0.25">
      <c r="A3258" s="17" t="s">
        <v>945</v>
      </c>
      <c r="B3258" s="17" t="s">
        <v>946</v>
      </c>
      <c r="C3258" s="18">
        <v>42364</v>
      </c>
      <c r="D3258" s="18">
        <v>42384</v>
      </c>
      <c r="E3258" s="21">
        <v>20</v>
      </c>
      <c r="F3258" s="17" t="s">
        <v>947</v>
      </c>
      <c r="G3258" s="17" t="s">
        <v>333</v>
      </c>
      <c r="H3258" s="16">
        <v>1</v>
      </c>
      <c r="I3258" s="17" t="s">
        <v>3237</v>
      </c>
      <c r="J3258" t="str">
        <f t="shared" si="101"/>
        <v>I63.512</v>
      </c>
      <c r="K3258" s="33" t="str">
        <f t="shared" si="102"/>
        <v/>
      </c>
    </row>
    <row r="3259" spans="1:11" x14ac:dyDescent="0.25">
      <c r="A3259" s="17" t="s">
        <v>945</v>
      </c>
      <c r="B3259" s="17" t="s">
        <v>946</v>
      </c>
      <c r="C3259" s="18">
        <v>42364</v>
      </c>
      <c r="D3259" s="18">
        <v>42384</v>
      </c>
      <c r="E3259" s="21">
        <v>20</v>
      </c>
      <c r="F3259" s="17" t="s">
        <v>182</v>
      </c>
      <c r="G3259" s="17" t="s">
        <v>183</v>
      </c>
      <c r="H3259" s="16">
        <v>2</v>
      </c>
      <c r="I3259" s="17" t="s">
        <v>3237</v>
      </c>
      <c r="J3259" t="str">
        <f t="shared" si="101"/>
        <v>I63.512, I50.33</v>
      </c>
      <c r="K3259" s="33" t="str">
        <f t="shared" si="102"/>
        <v/>
      </c>
    </row>
    <row r="3260" spans="1:11" x14ac:dyDescent="0.25">
      <c r="A3260" s="17" t="s">
        <v>945</v>
      </c>
      <c r="B3260" s="17" t="s">
        <v>946</v>
      </c>
      <c r="C3260" s="18">
        <v>42364</v>
      </c>
      <c r="D3260" s="18">
        <v>42384</v>
      </c>
      <c r="E3260" s="21">
        <v>20</v>
      </c>
      <c r="F3260" s="17" t="s">
        <v>1032</v>
      </c>
      <c r="G3260" s="17" t="s">
        <v>1033</v>
      </c>
      <c r="H3260" s="16">
        <v>3</v>
      </c>
      <c r="I3260" s="17" t="s">
        <v>3237</v>
      </c>
      <c r="J3260" t="str">
        <f t="shared" si="101"/>
        <v>I63.512, I50.33, E87.2</v>
      </c>
      <c r="K3260" s="33" t="str">
        <f t="shared" si="102"/>
        <v/>
      </c>
    </row>
    <row r="3261" spans="1:11" x14ac:dyDescent="0.25">
      <c r="A3261" s="17" t="s">
        <v>945</v>
      </c>
      <c r="B3261" s="17" t="s">
        <v>946</v>
      </c>
      <c r="C3261" s="18">
        <v>42364</v>
      </c>
      <c r="D3261" s="18">
        <v>42384</v>
      </c>
      <c r="E3261" s="21">
        <v>20</v>
      </c>
      <c r="F3261" s="17" t="s">
        <v>4508</v>
      </c>
      <c r="G3261" s="17" t="s">
        <v>4509</v>
      </c>
      <c r="H3261" s="16">
        <v>4</v>
      </c>
      <c r="I3261" s="17" t="s">
        <v>3237</v>
      </c>
      <c r="J3261" t="str">
        <f t="shared" si="101"/>
        <v>I63.512, I50.33, E87.2, D46.9</v>
      </c>
      <c r="K3261" s="33" t="str">
        <f t="shared" si="102"/>
        <v/>
      </c>
    </row>
    <row r="3262" spans="1:11" x14ac:dyDescent="0.25">
      <c r="A3262" s="17" t="s">
        <v>945</v>
      </c>
      <c r="B3262" s="17" t="s">
        <v>946</v>
      </c>
      <c r="C3262" s="18">
        <v>42364</v>
      </c>
      <c r="D3262" s="18">
        <v>42384</v>
      </c>
      <c r="E3262" s="21">
        <v>20</v>
      </c>
      <c r="F3262" s="17" t="s">
        <v>3842</v>
      </c>
      <c r="G3262" s="17" t="s">
        <v>3843</v>
      </c>
      <c r="H3262" s="16">
        <v>5</v>
      </c>
      <c r="I3262" s="17" t="s">
        <v>3237</v>
      </c>
      <c r="J3262" t="str">
        <f t="shared" si="101"/>
        <v>I63.512, I50.33, E87.2, D46.9, R47.01</v>
      </c>
      <c r="K3262" s="33" t="str">
        <f t="shared" si="102"/>
        <v/>
      </c>
    </row>
    <row r="3263" spans="1:11" x14ac:dyDescent="0.25">
      <c r="A3263" s="17" t="s">
        <v>945</v>
      </c>
      <c r="B3263" s="17" t="s">
        <v>946</v>
      </c>
      <c r="C3263" s="18">
        <v>42364</v>
      </c>
      <c r="D3263" s="18">
        <v>42384</v>
      </c>
      <c r="E3263" s="21">
        <v>20</v>
      </c>
      <c r="F3263" s="17" t="s">
        <v>3255</v>
      </c>
      <c r="G3263" s="17" t="s">
        <v>3256</v>
      </c>
      <c r="H3263" s="16">
        <v>6</v>
      </c>
      <c r="I3263" s="17" t="s">
        <v>3331</v>
      </c>
      <c r="J3263" t="str">
        <f t="shared" si="101"/>
        <v>I63.512, I50.33, E87.2, D46.9, R47.01, R13.10</v>
      </c>
      <c r="K3263" s="33" t="str">
        <f t="shared" si="102"/>
        <v/>
      </c>
    </row>
    <row r="3264" spans="1:11" x14ac:dyDescent="0.25">
      <c r="A3264" s="17" t="s">
        <v>945</v>
      </c>
      <c r="B3264" s="17" t="s">
        <v>946</v>
      </c>
      <c r="C3264" s="18">
        <v>42364</v>
      </c>
      <c r="D3264" s="18">
        <v>42384</v>
      </c>
      <c r="E3264" s="21">
        <v>20</v>
      </c>
      <c r="F3264" s="17" t="s">
        <v>159</v>
      </c>
      <c r="G3264" s="17" t="s">
        <v>160</v>
      </c>
      <c r="H3264" s="16">
        <v>7</v>
      </c>
      <c r="I3264" s="17" t="s">
        <v>3237</v>
      </c>
      <c r="J3264" t="str">
        <f t="shared" si="101"/>
        <v>I63.512, I50.33, E87.2, D46.9, R47.01, R13.10, K92.1</v>
      </c>
      <c r="K3264" s="33" t="str">
        <f t="shared" si="102"/>
        <v/>
      </c>
    </row>
    <row r="3265" spans="1:11" x14ac:dyDescent="0.25">
      <c r="A3265" s="17" t="s">
        <v>945</v>
      </c>
      <c r="B3265" s="17" t="s">
        <v>946</v>
      </c>
      <c r="C3265" s="18">
        <v>42364</v>
      </c>
      <c r="D3265" s="18">
        <v>42384</v>
      </c>
      <c r="E3265" s="21">
        <v>20</v>
      </c>
      <c r="F3265" s="17" t="s">
        <v>1842</v>
      </c>
      <c r="G3265" s="17" t="s">
        <v>1843</v>
      </c>
      <c r="H3265" s="16">
        <v>8</v>
      </c>
      <c r="I3265" s="17" t="s">
        <v>3237</v>
      </c>
      <c r="J3265" t="str">
        <f t="shared" si="101"/>
        <v>I63.512, I50.33, E87.2, D46.9, R47.01, R13.10, K92.1, J44.9</v>
      </c>
      <c r="K3265" s="33" t="str">
        <f t="shared" si="102"/>
        <v/>
      </c>
    </row>
    <row r="3266" spans="1:11" x14ac:dyDescent="0.25">
      <c r="A3266" s="17" t="s">
        <v>945</v>
      </c>
      <c r="B3266" s="17" t="s">
        <v>946</v>
      </c>
      <c r="C3266" s="18">
        <v>42364</v>
      </c>
      <c r="D3266" s="18">
        <v>42384</v>
      </c>
      <c r="E3266" s="21">
        <v>20</v>
      </c>
      <c r="F3266" s="17" t="s">
        <v>3267</v>
      </c>
      <c r="G3266" s="17" t="s">
        <v>3268</v>
      </c>
      <c r="H3266" s="16">
        <v>9</v>
      </c>
      <c r="I3266" s="17" t="s">
        <v>3237</v>
      </c>
      <c r="J3266" t="str">
        <f t="shared" si="101"/>
        <v>I63.512, I50.33, E87.2, D46.9, R47.01, R13.10, K92.1, J44.9, E11.9</v>
      </c>
      <c r="K3266" s="33" t="str">
        <f t="shared" si="102"/>
        <v/>
      </c>
    </row>
    <row r="3267" spans="1:11" x14ac:dyDescent="0.25">
      <c r="A3267" s="17" t="s">
        <v>945</v>
      </c>
      <c r="B3267" s="17" t="s">
        <v>946</v>
      </c>
      <c r="C3267" s="18">
        <v>42364</v>
      </c>
      <c r="D3267" s="18">
        <v>42384</v>
      </c>
      <c r="E3267" s="21">
        <v>20</v>
      </c>
      <c r="F3267" s="17" t="s">
        <v>3502</v>
      </c>
      <c r="G3267" s="17" t="s">
        <v>3503</v>
      </c>
      <c r="H3267" s="16">
        <v>10</v>
      </c>
      <c r="I3267" s="17" t="s">
        <v>3237</v>
      </c>
      <c r="J3267" t="str">
        <f t="shared" si="101"/>
        <v>I63.512, I50.33, E87.2, D46.9, R47.01, R13.10, K92.1, J44.9, E11.9, D53.9</v>
      </c>
      <c r="K3267" s="33" t="str">
        <f t="shared" si="102"/>
        <v/>
      </c>
    </row>
    <row r="3268" spans="1:11" x14ac:dyDescent="0.25">
      <c r="A3268" s="17" t="s">
        <v>945</v>
      </c>
      <c r="B3268" s="17" t="s">
        <v>946</v>
      </c>
      <c r="C3268" s="18">
        <v>42364</v>
      </c>
      <c r="D3268" s="18">
        <v>42384</v>
      </c>
      <c r="E3268" s="21">
        <v>20</v>
      </c>
      <c r="F3268" s="17" t="s">
        <v>3261</v>
      </c>
      <c r="G3268" s="17" t="s">
        <v>3262</v>
      </c>
      <c r="H3268" s="16">
        <v>11</v>
      </c>
      <c r="I3268" s="17" t="s">
        <v>3331</v>
      </c>
      <c r="J3268" t="str">
        <f t="shared" si="101"/>
        <v>I63.512, I50.33, E87.2, D46.9, R47.01, R13.10, K92.1, J44.9, E11.9, D53.9, Z66</v>
      </c>
      <c r="K3268" s="33" t="str">
        <f t="shared" si="102"/>
        <v/>
      </c>
    </row>
    <row r="3269" spans="1:11" x14ac:dyDescent="0.25">
      <c r="A3269" s="17" t="s">
        <v>945</v>
      </c>
      <c r="B3269" s="17" t="s">
        <v>946</v>
      </c>
      <c r="C3269" s="18">
        <v>42364</v>
      </c>
      <c r="D3269" s="18">
        <v>42384</v>
      </c>
      <c r="E3269" s="21">
        <v>20</v>
      </c>
      <c r="F3269" s="17" t="s">
        <v>3522</v>
      </c>
      <c r="G3269" s="17" t="s">
        <v>3523</v>
      </c>
      <c r="H3269" s="16">
        <v>12</v>
      </c>
      <c r="I3269" s="17" t="s">
        <v>3237</v>
      </c>
      <c r="J3269" t="str">
        <f t="shared" si="101"/>
        <v>I63.512, I50.33, E87.2, D46.9, R47.01, R13.10, K92.1, J44.9, E11.9, D53.9, Z66, D63.8</v>
      </c>
      <c r="K3269" s="33" t="str">
        <f t="shared" si="102"/>
        <v/>
      </c>
    </row>
    <row r="3270" spans="1:11" x14ac:dyDescent="0.25">
      <c r="A3270" s="17" t="s">
        <v>945</v>
      </c>
      <c r="B3270" s="17" t="s">
        <v>946</v>
      </c>
      <c r="C3270" s="18">
        <v>42364</v>
      </c>
      <c r="D3270" s="18">
        <v>42384</v>
      </c>
      <c r="E3270" s="21">
        <v>20</v>
      </c>
      <c r="F3270" s="17" t="s">
        <v>3320</v>
      </c>
      <c r="G3270" s="17" t="s">
        <v>3321</v>
      </c>
      <c r="H3270" s="16">
        <v>13</v>
      </c>
      <c r="I3270" s="17" t="s">
        <v>3237</v>
      </c>
      <c r="J3270" t="str">
        <f t="shared" ref="J3270:J3333" si="103">IF(B3270=B3269,J3269&amp;", "&amp;F3270,F3270)</f>
        <v>I63.512, I50.33, E87.2, D46.9, R47.01, R13.10, K92.1, J44.9, E11.9, D53.9, Z66, D63.8, G47.33</v>
      </c>
      <c r="K3270" s="33" t="str">
        <f t="shared" si="102"/>
        <v/>
      </c>
    </row>
    <row r="3271" spans="1:11" x14ac:dyDescent="0.25">
      <c r="A3271" s="17" t="s">
        <v>945</v>
      </c>
      <c r="B3271" s="17" t="s">
        <v>946</v>
      </c>
      <c r="C3271" s="18">
        <v>42364</v>
      </c>
      <c r="D3271" s="18">
        <v>42384</v>
      </c>
      <c r="E3271" s="21">
        <v>20</v>
      </c>
      <c r="F3271" s="17" t="s">
        <v>594</v>
      </c>
      <c r="G3271" s="17" t="s">
        <v>595</v>
      </c>
      <c r="H3271" s="16">
        <v>14</v>
      </c>
      <c r="I3271" s="17" t="s">
        <v>3237</v>
      </c>
      <c r="J3271" t="str">
        <f t="shared" si="103"/>
        <v>I63.512, I50.33, E87.2, D46.9, R47.01, R13.10, K92.1, J44.9, E11.9, D53.9, Z66, D63.8, G47.33, I10</v>
      </c>
      <c r="K3271" s="33" t="str">
        <f t="shared" si="102"/>
        <v/>
      </c>
    </row>
    <row r="3272" spans="1:11" x14ac:dyDescent="0.25">
      <c r="A3272" s="17" t="s">
        <v>945</v>
      </c>
      <c r="B3272" s="17" t="s">
        <v>946</v>
      </c>
      <c r="C3272" s="18">
        <v>42364</v>
      </c>
      <c r="D3272" s="18">
        <v>42384</v>
      </c>
      <c r="E3272" s="21">
        <v>20</v>
      </c>
      <c r="F3272" s="17" t="s">
        <v>3283</v>
      </c>
      <c r="G3272" s="17" t="s">
        <v>467</v>
      </c>
      <c r="H3272" s="16">
        <v>15</v>
      </c>
      <c r="I3272" s="17" t="s">
        <v>3237</v>
      </c>
      <c r="J3272" t="str">
        <f t="shared" si="103"/>
        <v>I63.512, I50.33, E87.2, D46.9, R47.01, R13.10, K92.1, J44.9, E11.9, D53.9, Z66, D63.8, G47.33, I10, I25.10</v>
      </c>
      <c r="K3272" s="33" t="str">
        <f t="shared" si="102"/>
        <v/>
      </c>
    </row>
    <row r="3273" spans="1:11" x14ac:dyDescent="0.25">
      <c r="A3273" s="17" t="s">
        <v>945</v>
      </c>
      <c r="B3273" s="17" t="s">
        <v>946</v>
      </c>
      <c r="C3273" s="18">
        <v>42364</v>
      </c>
      <c r="D3273" s="18">
        <v>42384</v>
      </c>
      <c r="E3273" s="21">
        <v>20</v>
      </c>
      <c r="F3273" s="17" t="s">
        <v>3390</v>
      </c>
      <c r="G3273" s="17" t="s">
        <v>3391</v>
      </c>
      <c r="H3273" s="16">
        <v>16</v>
      </c>
      <c r="I3273" s="17" t="s">
        <v>3237</v>
      </c>
      <c r="J3273" t="str">
        <f t="shared" si="103"/>
        <v>I63.512, I50.33, E87.2, D46.9, R47.01, R13.10, K92.1, J44.9, E11.9, D53.9, Z66, D63.8, G47.33, I10, I25.10, I35.0</v>
      </c>
      <c r="K3273" s="33" t="str">
        <f t="shared" si="102"/>
        <v/>
      </c>
    </row>
    <row r="3274" spans="1:11" x14ac:dyDescent="0.25">
      <c r="A3274" s="17" t="s">
        <v>945</v>
      </c>
      <c r="B3274" s="17" t="s">
        <v>946</v>
      </c>
      <c r="C3274" s="18">
        <v>42364</v>
      </c>
      <c r="D3274" s="18">
        <v>42384</v>
      </c>
      <c r="E3274" s="21">
        <v>20</v>
      </c>
      <c r="F3274" s="17" t="s">
        <v>4222</v>
      </c>
      <c r="G3274" s="17" t="s">
        <v>4223</v>
      </c>
      <c r="H3274" s="16">
        <v>17</v>
      </c>
      <c r="I3274" s="17" t="s">
        <v>3237</v>
      </c>
      <c r="J3274" t="str">
        <f t="shared" si="103"/>
        <v>I63.512, I50.33, E87.2, D46.9, R47.01, R13.10, K92.1, J44.9, E11.9, D53.9, Z66, D63.8, G47.33, I10, I25.10, I35.0, R29.810</v>
      </c>
      <c r="K3274" s="33" t="str">
        <f t="shared" si="102"/>
        <v/>
      </c>
    </row>
    <row r="3275" spans="1:11" x14ac:dyDescent="0.25">
      <c r="A3275" s="17" t="s">
        <v>945</v>
      </c>
      <c r="B3275" s="17" t="s">
        <v>946</v>
      </c>
      <c r="C3275" s="18">
        <v>42364</v>
      </c>
      <c r="D3275" s="18">
        <v>42384</v>
      </c>
      <c r="E3275" s="21">
        <v>20</v>
      </c>
      <c r="F3275" s="17" t="s">
        <v>3526</v>
      </c>
      <c r="G3275" s="17" t="s">
        <v>3527</v>
      </c>
      <c r="H3275" s="16">
        <v>18</v>
      </c>
      <c r="I3275" s="17" t="s">
        <v>13</v>
      </c>
      <c r="J3275" t="str">
        <f t="shared" si="103"/>
        <v>I63.512, I50.33, E87.2, D46.9, R47.01, R13.10, K92.1, J44.9, E11.9, D53.9, Z66, D63.8, G47.33, I10, I25.10, I35.0, R29.810, Z72.0</v>
      </c>
      <c r="K3275" s="33" t="str">
        <f t="shared" si="102"/>
        <v/>
      </c>
    </row>
    <row r="3276" spans="1:11" x14ac:dyDescent="0.25">
      <c r="A3276" s="17" t="s">
        <v>945</v>
      </c>
      <c r="B3276" s="17" t="s">
        <v>946</v>
      </c>
      <c r="C3276" s="18">
        <v>42364</v>
      </c>
      <c r="D3276" s="18">
        <v>42384</v>
      </c>
      <c r="E3276" s="21">
        <v>20</v>
      </c>
      <c r="F3276" s="17" t="s">
        <v>4038</v>
      </c>
      <c r="G3276" s="17" t="s">
        <v>4039</v>
      </c>
      <c r="H3276" s="16">
        <v>19</v>
      </c>
      <c r="I3276" s="17" t="s">
        <v>3237</v>
      </c>
      <c r="J3276" t="str">
        <f t="shared" si="103"/>
        <v>I63.512, I50.33, E87.2, D46.9, R47.01, R13.10, K92.1, J44.9, E11.9, D53.9, Z66, D63.8, G47.33, I10, I25.10, I35.0, R29.810, Z72.0, R47.1</v>
      </c>
      <c r="K3276" s="33" t="str">
        <f t="shared" si="102"/>
        <v/>
      </c>
    </row>
    <row r="3277" spans="1:11" x14ac:dyDescent="0.25">
      <c r="A3277" s="17" t="s">
        <v>945</v>
      </c>
      <c r="B3277" s="17" t="s">
        <v>946</v>
      </c>
      <c r="C3277" s="18">
        <v>42364</v>
      </c>
      <c r="D3277" s="18">
        <v>42384</v>
      </c>
      <c r="E3277" s="21">
        <v>20</v>
      </c>
      <c r="F3277" s="17" t="s">
        <v>2635</v>
      </c>
      <c r="G3277" s="17" t="s">
        <v>3324</v>
      </c>
      <c r="H3277" s="16">
        <v>20</v>
      </c>
      <c r="I3277" s="17" t="s">
        <v>3331</v>
      </c>
      <c r="J3277" t="str">
        <f t="shared" si="103"/>
        <v>I63.512, I50.33, E87.2, D46.9, R47.01, R13.10, K92.1, J44.9, E11.9, D53.9, Z66, D63.8, G47.33, I10, I25.10, I35.0, R29.810, Z72.0, R47.1, K59.00</v>
      </c>
      <c r="K3277" s="33" t="str">
        <f t="shared" si="102"/>
        <v/>
      </c>
    </row>
    <row r="3278" spans="1:11" x14ac:dyDescent="0.25">
      <c r="A3278" s="17" t="s">
        <v>945</v>
      </c>
      <c r="B3278" s="17" t="s">
        <v>946</v>
      </c>
      <c r="C3278" s="18">
        <v>42364</v>
      </c>
      <c r="D3278" s="18">
        <v>42384</v>
      </c>
      <c r="E3278" s="21">
        <v>20</v>
      </c>
      <c r="F3278" s="17" t="s">
        <v>3329</v>
      </c>
      <c r="G3278" s="17" t="s">
        <v>3330</v>
      </c>
      <c r="H3278" s="16">
        <v>21</v>
      </c>
      <c r="I3278" s="17" t="s">
        <v>3331</v>
      </c>
      <c r="J3278" t="str">
        <f t="shared" si="103"/>
        <v>I63.512, I50.33, E87.2, D46.9, R47.01, R13.10, K92.1, J44.9, E11.9, D53.9, Z66, D63.8, G47.33, I10, I25.10, I35.0, R29.810, Z72.0, R47.1, K59.00, R33.9</v>
      </c>
      <c r="K3278" s="33" t="str">
        <f t="shared" si="102"/>
        <v/>
      </c>
    </row>
    <row r="3279" spans="1:11" x14ac:dyDescent="0.25">
      <c r="A3279" s="17" t="s">
        <v>945</v>
      </c>
      <c r="B3279" s="17" t="s">
        <v>946</v>
      </c>
      <c r="C3279" s="18">
        <v>42364</v>
      </c>
      <c r="D3279" s="18">
        <v>42384</v>
      </c>
      <c r="E3279" s="21">
        <v>20</v>
      </c>
      <c r="F3279" s="17" t="s">
        <v>4371</v>
      </c>
      <c r="G3279" s="17" t="s">
        <v>4372</v>
      </c>
      <c r="H3279" s="16">
        <v>22</v>
      </c>
      <c r="I3279" s="17" t="s">
        <v>3331</v>
      </c>
      <c r="J3279" t="str">
        <f t="shared" si="103"/>
        <v>I63.512, I50.33, E87.2, D46.9, R47.01, R13.10, K92.1, J44.9, E11.9, D53.9, Z66, D63.8, G47.33, I10, I25.10, I35.0, R29.810, Z72.0, R47.1, K59.00, R33.9, R09.02</v>
      </c>
      <c r="K3279" s="33" t="str">
        <f t="shared" si="102"/>
        <v/>
      </c>
    </row>
    <row r="3280" spans="1:11" x14ac:dyDescent="0.25">
      <c r="A3280" s="17" t="s">
        <v>945</v>
      </c>
      <c r="B3280" s="17" t="s">
        <v>946</v>
      </c>
      <c r="C3280" s="18">
        <v>42364</v>
      </c>
      <c r="D3280" s="18">
        <v>42384</v>
      </c>
      <c r="E3280" s="21">
        <v>20</v>
      </c>
      <c r="F3280" s="17" t="s">
        <v>4542</v>
      </c>
      <c r="G3280" s="17" t="s">
        <v>4543</v>
      </c>
      <c r="H3280" s="16">
        <v>23</v>
      </c>
      <c r="I3280" s="17" t="s">
        <v>13</v>
      </c>
      <c r="J3280" t="str">
        <f t="shared" si="103"/>
        <v>I63.512, I50.33, E87.2, D46.9, R47.01, R13.10, K92.1, J44.9, E11.9, D53.9, Z66, D63.8, G47.33, I10, I25.10, I35.0, R29.810, Z72.0, R47.1, K59.00, R33.9, R09.02, Q89.2</v>
      </c>
      <c r="K3280" s="33" t="str">
        <f t="shared" si="102"/>
        <v/>
      </c>
    </row>
    <row r="3281" spans="1:11" x14ac:dyDescent="0.25">
      <c r="A3281" s="17" t="s">
        <v>945</v>
      </c>
      <c r="B3281" s="17" t="s">
        <v>946</v>
      </c>
      <c r="C3281" s="18">
        <v>42364</v>
      </c>
      <c r="D3281" s="18">
        <v>42384</v>
      </c>
      <c r="E3281" s="21">
        <v>20</v>
      </c>
      <c r="F3281" s="17" t="s">
        <v>3404</v>
      </c>
      <c r="G3281" s="17" t="s">
        <v>3405</v>
      </c>
      <c r="H3281" s="16">
        <v>24</v>
      </c>
      <c r="I3281" s="17" t="s">
        <v>3237</v>
      </c>
      <c r="J3281" t="str">
        <f t="shared" si="103"/>
        <v>I63.512, I50.33, E87.2, D46.9, R47.01, R13.10, K92.1, J44.9, E11.9, D53.9, Z66, D63.8, G47.33, I10, I25.10, I35.0, R29.810, Z72.0, R47.1, K59.00, R33.9, R09.02, Q89.2, H91.90</v>
      </c>
      <c r="K3281" s="33" t="str">
        <f t="shared" si="102"/>
        <v/>
      </c>
    </row>
    <row r="3282" spans="1:11" x14ac:dyDescent="0.25">
      <c r="A3282" s="17" t="s">
        <v>945</v>
      </c>
      <c r="B3282" s="17" t="s">
        <v>946</v>
      </c>
      <c r="C3282" s="18">
        <v>42364</v>
      </c>
      <c r="D3282" s="18">
        <v>42384</v>
      </c>
      <c r="E3282" s="21">
        <v>20</v>
      </c>
      <c r="F3282" s="17" t="s">
        <v>3490</v>
      </c>
      <c r="G3282" s="17" t="s">
        <v>3491</v>
      </c>
      <c r="H3282" s="16">
        <v>25</v>
      </c>
      <c r="I3282" s="17" t="s">
        <v>3237</v>
      </c>
      <c r="J3282" t="str">
        <f t="shared" si="103"/>
        <v>I63.512, I50.33, E87.2, D46.9, R47.01, R13.10, K92.1, J44.9, E11.9, D53.9, Z66, D63.8, G47.33, I10, I25.10, I35.0, R29.810, Z72.0, R47.1, K59.00, R33.9, R09.02, Q89.2, H91.90, Z91.19</v>
      </c>
      <c r="K3282" s="33" t="str">
        <f t="shared" si="102"/>
        <v>Last</v>
      </c>
    </row>
    <row r="3283" spans="1:11" x14ac:dyDescent="0.25">
      <c r="A3283" s="17" t="s">
        <v>952</v>
      </c>
      <c r="B3283" s="17" t="s">
        <v>953</v>
      </c>
      <c r="C3283" s="18">
        <v>42452</v>
      </c>
      <c r="D3283" s="18">
        <v>42458</v>
      </c>
      <c r="E3283" s="21">
        <v>6</v>
      </c>
      <c r="F3283" s="17" t="s">
        <v>22</v>
      </c>
      <c r="G3283" s="17" t="s">
        <v>23</v>
      </c>
      <c r="H3283" s="16">
        <v>1</v>
      </c>
      <c r="I3283" s="17" t="s">
        <v>3237</v>
      </c>
      <c r="J3283" t="str">
        <f t="shared" si="103"/>
        <v>A41.9</v>
      </c>
      <c r="K3283" s="33" t="str">
        <f t="shared" si="102"/>
        <v/>
      </c>
    </row>
    <row r="3284" spans="1:11" x14ac:dyDescent="0.25">
      <c r="A3284" s="17" t="s">
        <v>952</v>
      </c>
      <c r="B3284" s="17" t="s">
        <v>953</v>
      </c>
      <c r="C3284" s="18">
        <v>42452</v>
      </c>
      <c r="D3284" s="18">
        <v>42458</v>
      </c>
      <c r="E3284" s="21">
        <v>6</v>
      </c>
      <c r="F3284" s="17" t="s">
        <v>734</v>
      </c>
      <c r="G3284" s="17" t="s">
        <v>735</v>
      </c>
      <c r="H3284" s="16">
        <v>2</v>
      </c>
      <c r="I3284" s="17" t="s">
        <v>3237</v>
      </c>
      <c r="J3284" t="str">
        <f t="shared" si="103"/>
        <v>A41.9, R65.21</v>
      </c>
      <c r="K3284" s="33" t="str">
        <f t="shared" si="102"/>
        <v/>
      </c>
    </row>
    <row r="3285" spans="1:11" x14ac:dyDescent="0.25">
      <c r="A3285" s="17" t="s">
        <v>952</v>
      </c>
      <c r="B3285" s="17" t="s">
        <v>953</v>
      </c>
      <c r="C3285" s="18">
        <v>42452</v>
      </c>
      <c r="D3285" s="18">
        <v>42458</v>
      </c>
      <c r="E3285" s="21">
        <v>6</v>
      </c>
      <c r="F3285" s="17" t="s">
        <v>1032</v>
      </c>
      <c r="G3285" s="17" t="s">
        <v>1033</v>
      </c>
      <c r="H3285" s="16">
        <v>3</v>
      </c>
      <c r="I3285" s="17" t="s">
        <v>3237</v>
      </c>
      <c r="J3285" t="str">
        <f t="shared" si="103"/>
        <v>A41.9, R65.21, E87.2</v>
      </c>
      <c r="K3285" s="33" t="str">
        <f t="shared" si="102"/>
        <v/>
      </c>
    </row>
    <row r="3286" spans="1:11" x14ac:dyDescent="0.25">
      <c r="A3286" s="17" t="s">
        <v>952</v>
      </c>
      <c r="B3286" s="17" t="s">
        <v>953</v>
      </c>
      <c r="C3286" s="18">
        <v>42452</v>
      </c>
      <c r="D3286" s="18">
        <v>42458</v>
      </c>
      <c r="E3286" s="21">
        <v>6</v>
      </c>
      <c r="F3286" s="17" t="s">
        <v>1630</v>
      </c>
      <c r="G3286" s="17" t="s">
        <v>1631</v>
      </c>
      <c r="H3286" s="16">
        <v>4</v>
      </c>
      <c r="I3286" s="17" t="s">
        <v>3237</v>
      </c>
      <c r="J3286" t="str">
        <f t="shared" si="103"/>
        <v>A41.9, R65.21, E87.2, N18.6</v>
      </c>
      <c r="K3286" s="33" t="str">
        <f t="shared" ref="K3286:K3349" si="104">IF(B3286&lt;&gt;B3287,"Last","")</f>
        <v/>
      </c>
    </row>
    <row r="3287" spans="1:11" x14ac:dyDescent="0.25">
      <c r="A3287" s="17" t="s">
        <v>952</v>
      </c>
      <c r="B3287" s="17" t="s">
        <v>953</v>
      </c>
      <c r="C3287" s="18">
        <v>42452</v>
      </c>
      <c r="D3287" s="18">
        <v>42458</v>
      </c>
      <c r="E3287" s="21">
        <v>6</v>
      </c>
      <c r="F3287" s="17" t="s">
        <v>3595</v>
      </c>
      <c r="G3287" s="17" t="s">
        <v>3596</v>
      </c>
      <c r="H3287" s="16">
        <v>5</v>
      </c>
      <c r="I3287" s="17" t="s">
        <v>3237</v>
      </c>
      <c r="J3287" t="str">
        <f t="shared" si="103"/>
        <v>A41.9, R65.21, E87.2, N18.6, L02.31</v>
      </c>
      <c r="K3287" s="33" t="str">
        <f t="shared" si="104"/>
        <v/>
      </c>
    </row>
    <row r="3288" spans="1:11" x14ac:dyDescent="0.25">
      <c r="A3288" s="17" t="s">
        <v>952</v>
      </c>
      <c r="B3288" s="17" t="s">
        <v>953</v>
      </c>
      <c r="C3288" s="18">
        <v>42452</v>
      </c>
      <c r="D3288" s="18">
        <v>42458</v>
      </c>
      <c r="E3288" s="21">
        <v>6</v>
      </c>
      <c r="F3288" s="17" t="s">
        <v>854</v>
      </c>
      <c r="G3288" s="17" t="s">
        <v>855</v>
      </c>
      <c r="H3288" s="16">
        <v>6</v>
      </c>
      <c r="I3288" s="17" t="s">
        <v>3237</v>
      </c>
      <c r="J3288" t="str">
        <f t="shared" si="103"/>
        <v>A41.9, R65.21, E87.2, N18.6, L02.31, E11.22</v>
      </c>
      <c r="K3288" s="33" t="str">
        <f t="shared" si="104"/>
        <v/>
      </c>
    </row>
    <row r="3289" spans="1:11" x14ac:dyDescent="0.25">
      <c r="A3289" s="17" t="s">
        <v>952</v>
      </c>
      <c r="B3289" s="17" t="s">
        <v>953</v>
      </c>
      <c r="C3289" s="18">
        <v>42452</v>
      </c>
      <c r="D3289" s="18">
        <v>42458</v>
      </c>
      <c r="E3289" s="21">
        <v>6</v>
      </c>
      <c r="F3289" s="17" t="s">
        <v>3512</v>
      </c>
      <c r="G3289" s="17" t="s">
        <v>3513</v>
      </c>
      <c r="H3289" s="16">
        <v>7</v>
      </c>
      <c r="I3289" s="17" t="s">
        <v>13</v>
      </c>
      <c r="J3289" t="str">
        <f t="shared" si="103"/>
        <v>A41.9, R65.21, E87.2, N18.6, L02.31, E11.22, Z99.2</v>
      </c>
      <c r="K3289" s="33" t="str">
        <f t="shared" si="104"/>
        <v/>
      </c>
    </row>
    <row r="3290" spans="1:11" x14ac:dyDescent="0.25">
      <c r="A3290" s="17" t="s">
        <v>952</v>
      </c>
      <c r="B3290" s="17" t="s">
        <v>953</v>
      </c>
      <c r="C3290" s="18">
        <v>42452</v>
      </c>
      <c r="D3290" s="18">
        <v>42458</v>
      </c>
      <c r="E3290" s="21">
        <v>6</v>
      </c>
      <c r="F3290" s="17" t="s">
        <v>1474</v>
      </c>
      <c r="G3290" s="17" t="s">
        <v>1475</v>
      </c>
      <c r="H3290" s="16">
        <v>8</v>
      </c>
      <c r="I3290" s="17" t="s">
        <v>3237</v>
      </c>
      <c r="J3290" t="str">
        <f t="shared" si="103"/>
        <v>A41.9, R65.21, E87.2, N18.6, L02.31, E11.22, Z99.2, E11.65</v>
      </c>
      <c r="K3290" s="33" t="str">
        <f t="shared" si="104"/>
        <v/>
      </c>
    </row>
    <row r="3291" spans="1:11" x14ac:dyDescent="0.25">
      <c r="A3291" s="17" t="s">
        <v>952</v>
      </c>
      <c r="B3291" s="17" t="s">
        <v>953</v>
      </c>
      <c r="C3291" s="18">
        <v>42452</v>
      </c>
      <c r="D3291" s="18">
        <v>42458</v>
      </c>
      <c r="E3291" s="21">
        <v>6</v>
      </c>
      <c r="F3291" s="17" t="s">
        <v>4544</v>
      </c>
      <c r="G3291" s="17" t="s">
        <v>4545</v>
      </c>
      <c r="H3291" s="16">
        <v>9</v>
      </c>
      <c r="I3291" s="17" t="s">
        <v>3237</v>
      </c>
      <c r="J3291" t="str">
        <f t="shared" si="103"/>
        <v>A41.9, R65.21, E87.2, N18.6, L02.31, E11.22, Z99.2, E11.65, E89.0</v>
      </c>
      <c r="K3291" s="33" t="str">
        <f t="shared" si="104"/>
        <v/>
      </c>
    </row>
    <row r="3292" spans="1:11" x14ac:dyDescent="0.25">
      <c r="A3292" s="17" t="s">
        <v>952</v>
      </c>
      <c r="B3292" s="17" t="s">
        <v>953</v>
      </c>
      <c r="C3292" s="18">
        <v>42452</v>
      </c>
      <c r="D3292" s="18">
        <v>42458</v>
      </c>
      <c r="E3292" s="21">
        <v>6</v>
      </c>
      <c r="F3292" s="17" t="s">
        <v>3681</v>
      </c>
      <c r="G3292" s="17" t="s">
        <v>3682</v>
      </c>
      <c r="H3292" s="16">
        <v>10</v>
      </c>
      <c r="I3292" s="17" t="s">
        <v>3237</v>
      </c>
      <c r="J3292" t="str">
        <f t="shared" si="103"/>
        <v>A41.9, R65.21, E87.2, N18.6, L02.31, E11.22, Z99.2, E11.65, E89.0, E83.51</v>
      </c>
      <c r="K3292" s="33" t="str">
        <f t="shared" si="104"/>
        <v/>
      </c>
    </row>
    <row r="3293" spans="1:11" x14ac:dyDescent="0.25">
      <c r="A3293" s="17" t="s">
        <v>952</v>
      </c>
      <c r="B3293" s="17" t="s">
        <v>953</v>
      </c>
      <c r="C3293" s="18">
        <v>42452</v>
      </c>
      <c r="D3293" s="18">
        <v>42458</v>
      </c>
      <c r="E3293" s="21">
        <v>6</v>
      </c>
      <c r="F3293" s="17" t="s">
        <v>1195</v>
      </c>
      <c r="G3293" s="17" t="s">
        <v>1196</v>
      </c>
      <c r="H3293" s="16">
        <v>11</v>
      </c>
      <c r="I3293" s="17" t="s">
        <v>3237</v>
      </c>
      <c r="J3293" t="str">
        <f t="shared" si="103"/>
        <v>A41.9, R65.21, E87.2, N18.6, L02.31, E11.22, Z99.2, E11.65, E89.0, E83.51, D64.9</v>
      </c>
      <c r="K3293" s="33" t="str">
        <f t="shared" si="104"/>
        <v/>
      </c>
    </row>
    <row r="3294" spans="1:11" x14ac:dyDescent="0.25">
      <c r="A3294" s="17" t="s">
        <v>952</v>
      </c>
      <c r="B3294" s="17" t="s">
        <v>953</v>
      </c>
      <c r="C3294" s="18">
        <v>42452</v>
      </c>
      <c r="D3294" s="18">
        <v>42458</v>
      </c>
      <c r="E3294" s="21">
        <v>6</v>
      </c>
      <c r="F3294" s="17" t="s">
        <v>3283</v>
      </c>
      <c r="G3294" s="17" t="s">
        <v>467</v>
      </c>
      <c r="H3294" s="16">
        <v>12</v>
      </c>
      <c r="I3294" s="17" t="s">
        <v>3237</v>
      </c>
      <c r="J3294" t="str">
        <f t="shared" si="103"/>
        <v>A41.9, R65.21, E87.2, N18.6, L02.31, E11.22, Z99.2, E11.65, E89.0, E83.51, D64.9, I25.10</v>
      </c>
      <c r="K3294" s="33" t="str">
        <f t="shared" si="104"/>
        <v/>
      </c>
    </row>
    <row r="3295" spans="1:11" x14ac:dyDescent="0.25">
      <c r="A3295" s="17" t="s">
        <v>952</v>
      </c>
      <c r="B3295" s="17" t="s">
        <v>953</v>
      </c>
      <c r="C3295" s="18">
        <v>42452</v>
      </c>
      <c r="D3295" s="18">
        <v>42458</v>
      </c>
      <c r="E3295" s="21">
        <v>6</v>
      </c>
      <c r="F3295" s="17" t="s">
        <v>934</v>
      </c>
      <c r="G3295" s="17" t="s">
        <v>935</v>
      </c>
      <c r="H3295" s="16">
        <v>13</v>
      </c>
      <c r="I3295" s="17" t="s">
        <v>3331</v>
      </c>
      <c r="J3295" t="str">
        <f t="shared" si="103"/>
        <v>A41.9, R65.21, E87.2, N18.6, L02.31, E11.22, Z99.2, E11.65, E89.0, E83.51, D64.9, I25.10, E87.6</v>
      </c>
      <c r="K3295" s="33" t="str">
        <f t="shared" si="104"/>
        <v/>
      </c>
    </row>
    <row r="3296" spans="1:11" x14ac:dyDescent="0.25">
      <c r="A3296" s="17" t="s">
        <v>952</v>
      </c>
      <c r="B3296" s="17" t="s">
        <v>953</v>
      </c>
      <c r="C3296" s="18">
        <v>42452</v>
      </c>
      <c r="D3296" s="18">
        <v>42458</v>
      </c>
      <c r="E3296" s="21">
        <v>6</v>
      </c>
      <c r="F3296" s="17" t="s">
        <v>169</v>
      </c>
      <c r="G3296" s="17" t="s">
        <v>170</v>
      </c>
      <c r="H3296" s="16">
        <v>14</v>
      </c>
      <c r="I3296" s="17" t="s">
        <v>3237</v>
      </c>
      <c r="J3296" t="str">
        <f t="shared" si="103"/>
        <v>A41.9, R65.21, E87.2, N18.6, L02.31, E11.22, Z99.2, E11.65, E89.0, E83.51, D64.9, I25.10, E87.6, N28.89</v>
      </c>
      <c r="K3296" s="33" t="str">
        <f t="shared" si="104"/>
        <v/>
      </c>
    </row>
    <row r="3297" spans="1:11" x14ac:dyDescent="0.25">
      <c r="A3297" s="17" t="s">
        <v>952</v>
      </c>
      <c r="B3297" s="17" t="s">
        <v>953</v>
      </c>
      <c r="C3297" s="18">
        <v>42452</v>
      </c>
      <c r="D3297" s="18">
        <v>42458</v>
      </c>
      <c r="E3297" s="21">
        <v>6</v>
      </c>
      <c r="F3297" s="17" t="s">
        <v>3344</v>
      </c>
      <c r="G3297" s="17" t="s">
        <v>3345</v>
      </c>
      <c r="H3297" s="16">
        <v>15</v>
      </c>
      <c r="I3297" s="17" t="s">
        <v>13</v>
      </c>
      <c r="J3297" t="str">
        <f t="shared" si="103"/>
        <v>A41.9, R65.21, E87.2, N18.6, L02.31, E11.22, Z99.2, E11.65, E89.0, E83.51, D64.9, I25.10, E87.6, N28.89, Z79.4</v>
      </c>
      <c r="K3297" s="33" t="str">
        <f t="shared" si="104"/>
        <v>Last</v>
      </c>
    </row>
    <row r="3298" spans="1:11" x14ac:dyDescent="0.25">
      <c r="A3298" s="17" t="s">
        <v>956</v>
      </c>
      <c r="B3298" s="17" t="s">
        <v>957</v>
      </c>
      <c r="C3298" s="18">
        <v>42350</v>
      </c>
      <c r="D3298" s="18">
        <v>42356</v>
      </c>
      <c r="E3298" s="21">
        <v>6</v>
      </c>
      <c r="F3298" s="17" t="s">
        <v>22</v>
      </c>
      <c r="G3298" s="17" t="s">
        <v>23</v>
      </c>
      <c r="H3298" s="16">
        <v>1</v>
      </c>
      <c r="I3298" s="17" t="s">
        <v>3237</v>
      </c>
      <c r="J3298" t="str">
        <f t="shared" si="103"/>
        <v>A41.9</v>
      </c>
      <c r="K3298" s="33" t="str">
        <f t="shared" si="104"/>
        <v/>
      </c>
    </row>
    <row r="3299" spans="1:11" x14ac:dyDescent="0.25">
      <c r="A3299" s="17" t="s">
        <v>956</v>
      </c>
      <c r="B3299" s="17" t="s">
        <v>957</v>
      </c>
      <c r="C3299" s="18">
        <v>42350</v>
      </c>
      <c r="D3299" s="18">
        <v>42356</v>
      </c>
      <c r="E3299" s="21">
        <v>6</v>
      </c>
      <c r="F3299" s="17" t="s">
        <v>3275</v>
      </c>
      <c r="G3299" s="17" t="s">
        <v>3276</v>
      </c>
      <c r="H3299" s="16">
        <v>2</v>
      </c>
      <c r="I3299" s="17" t="s">
        <v>3237</v>
      </c>
      <c r="J3299" t="str">
        <f t="shared" si="103"/>
        <v>A41.9, R65.20</v>
      </c>
      <c r="K3299" s="33" t="str">
        <f t="shared" si="104"/>
        <v/>
      </c>
    </row>
    <row r="3300" spans="1:11" x14ac:dyDescent="0.25">
      <c r="A3300" s="17" t="s">
        <v>956</v>
      </c>
      <c r="B3300" s="17" t="s">
        <v>957</v>
      </c>
      <c r="C3300" s="18">
        <v>42350</v>
      </c>
      <c r="D3300" s="18">
        <v>42356</v>
      </c>
      <c r="E3300" s="21">
        <v>6</v>
      </c>
      <c r="F3300" s="17" t="s">
        <v>4550</v>
      </c>
      <c r="G3300" s="17" t="s">
        <v>4551</v>
      </c>
      <c r="H3300" s="16">
        <v>3</v>
      </c>
      <c r="I3300" s="17" t="s">
        <v>3237</v>
      </c>
      <c r="J3300" t="str">
        <f t="shared" si="103"/>
        <v>A41.9, R65.20, K85.1</v>
      </c>
      <c r="K3300" s="33" t="str">
        <f t="shared" si="104"/>
        <v/>
      </c>
    </row>
    <row r="3301" spans="1:11" x14ac:dyDescent="0.25">
      <c r="A3301" s="17" t="s">
        <v>956</v>
      </c>
      <c r="B3301" s="17" t="s">
        <v>957</v>
      </c>
      <c r="C3301" s="18">
        <v>42350</v>
      </c>
      <c r="D3301" s="18">
        <v>42356</v>
      </c>
      <c r="E3301" s="21">
        <v>6</v>
      </c>
      <c r="F3301" s="17" t="s">
        <v>1032</v>
      </c>
      <c r="G3301" s="17" t="s">
        <v>1033</v>
      </c>
      <c r="H3301" s="16">
        <v>4</v>
      </c>
      <c r="I3301" s="17" t="s">
        <v>3237</v>
      </c>
      <c r="J3301" t="str">
        <f t="shared" si="103"/>
        <v>A41.9, R65.20, K85.1, E87.2</v>
      </c>
      <c r="K3301" s="33" t="str">
        <f t="shared" si="104"/>
        <v/>
      </c>
    </row>
    <row r="3302" spans="1:11" x14ac:dyDescent="0.25">
      <c r="A3302" s="17" t="s">
        <v>956</v>
      </c>
      <c r="B3302" s="17" t="s">
        <v>957</v>
      </c>
      <c r="C3302" s="18">
        <v>42350</v>
      </c>
      <c r="D3302" s="18">
        <v>42356</v>
      </c>
      <c r="E3302" s="21">
        <v>6</v>
      </c>
      <c r="F3302" s="17" t="s">
        <v>3651</v>
      </c>
      <c r="G3302" s="17" t="s">
        <v>3652</v>
      </c>
      <c r="H3302" s="16">
        <v>5</v>
      </c>
      <c r="I3302" s="17" t="s">
        <v>3237</v>
      </c>
      <c r="J3302" t="str">
        <f t="shared" si="103"/>
        <v>A41.9, R65.20, K85.1, E87.2, I50.20</v>
      </c>
      <c r="K3302" s="33" t="str">
        <f t="shared" si="104"/>
        <v/>
      </c>
    </row>
    <row r="3303" spans="1:11" x14ac:dyDescent="0.25">
      <c r="A3303" s="17" t="s">
        <v>956</v>
      </c>
      <c r="B3303" s="17" t="s">
        <v>957</v>
      </c>
      <c r="C3303" s="18">
        <v>42350</v>
      </c>
      <c r="D3303" s="18">
        <v>42356</v>
      </c>
      <c r="E3303" s="21">
        <v>6</v>
      </c>
      <c r="F3303" s="17" t="s">
        <v>4548</v>
      </c>
      <c r="G3303" s="17" t="s">
        <v>4549</v>
      </c>
      <c r="H3303" s="16">
        <v>6</v>
      </c>
      <c r="I3303" s="17" t="s">
        <v>3237</v>
      </c>
      <c r="J3303" t="str">
        <f t="shared" si="103"/>
        <v>A41.9, R65.20, K85.1, E87.2, I50.20, K80.12</v>
      </c>
      <c r="K3303" s="33" t="str">
        <f t="shared" si="104"/>
        <v/>
      </c>
    </row>
    <row r="3304" spans="1:11" x14ac:dyDescent="0.25">
      <c r="A3304" s="17" t="s">
        <v>956</v>
      </c>
      <c r="B3304" s="17" t="s">
        <v>957</v>
      </c>
      <c r="C3304" s="18">
        <v>42350</v>
      </c>
      <c r="D3304" s="18">
        <v>42356</v>
      </c>
      <c r="E3304" s="21">
        <v>6</v>
      </c>
      <c r="F3304" s="17" t="s">
        <v>69</v>
      </c>
      <c r="G3304" s="17" t="s">
        <v>70</v>
      </c>
      <c r="H3304" s="16">
        <v>7</v>
      </c>
      <c r="I3304" s="17" t="s">
        <v>3237</v>
      </c>
      <c r="J3304" t="str">
        <f t="shared" si="103"/>
        <v>A41.9, R65.20, K85.1, E87.2, I50.20, K80.12, I48.0</v>
      </c>
      <c r="K3304" s="33" t="str">
        <f t="shared" si="104"/>
        <v/>
      </c>
    </row>
    <row r="3305" spans="1:11" x14ac:dyDescent="0.25">
      <c r="A3305" s="17" t="s">
        <v>956</v>
      </c>
      <c r="B3305" s="17" t="s">
        <v>957</v>
      </c>
      <c r="C3305" s="18">
        <v>42350</v>
      </c>
      <c r="D3305" s="18">
        <v>42356</v>
      </c>
      <c r="E3305" s="21">
        <v>6</v>
      </c>
      <c r="F3305" s="17" t="s">
        <v>4313</v>
      </c>
      <c r="G3305" s="17" t="s">
        <v>4314</v>
      </c>
      <c r="H3305" s="16">
        <v>8</v>
      </c>
      <c r="I3305" s="17" t="s">
        <v>3237</v>
      </c>
      <c r="J3305" t="str">
        <f t="shared" si="103"/>
        <v>A41.9, R65.20, K85.1, E87.2, I50.20, K80.12, I48.0, F10.99</v>
      </c>
      <c r="K3305" s="33" t="str">
        <f t="shared" si="104"/>
        <v/>
      </c>
    </row>
    <row r="3306" spans="1:11" x14ac:dyDescent="0.25">
      <c r="A3306" s="17" t="s">
        <v>956</v>
      </c>
      <c r="B3306" s="17" t="s">
        <v>957</v>
      </c>
      <c r="C3306" s="18">
        <v>42350</v>
      </c>
      <c r="D3306" s="18">
        <v>42356</v>
      </c>
      <c r="E3306" s="21">
        <v>6</v>
      </c>
      <c r="F3306" s="17" t="s">
        <v>594</v>
      </c>
      <c r="G3306" s="17" t="s">
        <v>595</v>
      </c>
      <c r="H3306" s="16">
        <v>9</v>
      </c>
      <c r="I3306" s="17" t="s">
        <v>3237</v>
      </c>
      <c r="J3306" t="str">
        <f t="shared" si="103"/>
        <v>A41.9, R65.20, K85.1, E87.2, I50.20, K80.12, I48.0, F10.99, I10</v>
      </c>
      <c r="K3306" s="33" t="str">
        <f t="shared" si="104"/>
        <v/>
      </c>
    </row>
    <row r="3307" spans="1:11" x14ac:dyDescent="0.25">
      <c r="A3307" s="17" t="s">
        <v>956</v>
      </c>
      <c r="B3307" s="17" t="s">
        <v>957</v>
      </c>
      <c r="C3307" s="18">
        <v>42350</v>
      </c>
      <c r="D3307" s="18">
        <v>42356</v>
      </c>
      <c r="E3307" s="21">
        <v>6</v>
      </c>
      <c r="F3307" s="17" t="s">
        <v>3238</v>
      </c>
      <c r="G3307" s="17" t="s">
        <v>3239</v>
      </c>
      <c r="H3307" s="16">
        <v>10</v>
      </c>
      <c r="I3307" s="17" t="s">
        <v>3237</v>
      </c>
      <c r="J3307" t="str">
        <f t="shared" si="103"/>
        <v>A41.9, R65.20, K85.1, E87.2, I50.20, K80.12, I48.0, F10.99, I10, E78.5</v>
      </c>
      <c r="K3307" s="33" t="str">
        <f t="shared" si="104"/>
        <v/>
      </c>
    </row>
    <row r="3308" spans="1:11" x14ac:dyDescent="0.25">
      <c r="A3308" s="17" t="s">
        <v>956</v>
      </c>
      <c r="B3308" s="17" t="s">
        <v>957</v>
      </c>
      <c r="C3308" s="18">
        <v>42350</v>
      </c>
      <c r="D3308" s="18">
        <v>42356</v>
      </c>
      <c r="E3308" s="21">
        <v>6</v>
      </c>
      <c r="F3308" s="17" t="s">
        <v>3472</v>
      </c>
      <c r="G3308" s="17" t="s">
        <v>3473</v>
      </c>
      <c r="H3308" s="16">
        <v>11</v>
      </c>
      <c r="I3308" s="17" t="s">
        <v>13</v>
      </c>
      <c r="J3308" t="str">
        <f t="shared" si="103"/>
        <v>A41.9, R65.20, K85.1, E87.2, I50.20, K80.12, I48.0, F10.99, I10, E78.5, Z88.0</v>
      </c>
      <c r="K3308" s="33" t="str">
        <f t="shared" si="104"/>
        <v/>
      </c>
    </row>
    <row r="3309" spans="1:11" x14ac:dyDescent="0.25">
      <c r="A3309" s="17" t="s">
        <v>956</v>
      </c>
      <c r="B3309" s="17" t="s">
        <v>957</v>
      </c>
      <c r="C3309" s="18">
        <v>42350</v>
      </c>
      <c r="D3309" s="18">
        <v>42356</v>
      </c>
      <c r="E3309" s="21">
        <v>6</v>
      </c>
      <c r="F3309" s="17" t="s">
        <v>4552</v>
      </c>
      <c r="G3309" s="17" t="s">
        <v>4553</v>
      </c>
      <c r="H3309" s="16">
        <v>12</v>
      </c>
      <c r="I3309" s="17" t="s">
        <v>13</v>
      </c>
      <c r="J3309" t="str">
        <f t="shared" si="103"/>
        <v>A41.9, R65.20, K85.1, E87.2, I50.20, K80.12, I48.0, F10.99, I10, E78.5, Z88.0, Z85.89</v>
      </c>
      <c r="K3309" s="33" t="str">
        <f t="shared" si="104"/>
        <v/>
      </c>
    </row>
    <row r="3310" spans="1:11" x14ac:dyDescent="0.25">
      <c r="A3310" s="17" t="s">
        <v>956</v>
      </c>
      <c r="B3310" s="17" t="s">
        <v>957</v>
      </c>
      <c r="C3310" s="18">
        <v>42350</v>
      </c>
      <c r="D3310" s="18">
        <v>42356</v>
      </c>
      <c r="E3310" s="21">
        <v>6</v>
      </c>
      <c r="F3310" s="17" t="s">
        <v>3235</v>
      </c>
      <c r="G3310" s="17" t="s">
        <v>3236</v>
      </c>
      <c r="H3310" s="16">
        <v>13</v>
      </c>
      <c r="I3310" s="17" t="s">
        <v>3237</v>
      </c>
      <c r="J3310" t="str">
        <f t="shared" si="103"/>
        <v>A41.9, R65.20, K85.1, E87.2, I50.20, K80.12, I48.0, F10.99, I10, E78.5, Z88.0, Z85.89, E03.9</v>
      </c>
      <c r="K3310" s="33" t="str">
        <f t="shared" si="104"/>
        <v/>
      </c>
    </row>
    <row r="3311" spans="1:11" x14ac:dyDescent="0.25">
      <c r="A3311" s="17" t="s">
        <v>956</v>
      </c>
      <c r="B3311" s="17" t="s">
        <v>957</v>
      </c>
      <c r="C3311" s="18">
        <v>42350</v>
      </c>
      <c r="D3311" s="18">
        <v>42356</v>
      </c>
      <c r="E3311" s="21">
        <v>6</v>
      </c>
      <c r="F3311" s="17" t="s">
        <v>3261</v>
      </c>
      <c r="G3311" s="17" t="s">
        <v>3262</v>
      </c>
      <c r="H3311" s="16">
        <v>14</v>
      </c>
      <c r="I3311" s="17" t="s">
        <v>3237</v>
      </c>
      <c r="J3311" t="str">
        <f t="shared" si="103"/>
        <v>A41.9, R65.20, K85.1, E87.2, I50.20, K80.12, I48.0, F10.99, I10, E78.5, Z88.0, Z85.89, E03.9, Z66</v>
      </c>
      <c r="K3311" s="33" t="str">
        <f t="shared" si="104"/>
        <v/>
      </c>
    </row>
    <row r="3312" spans="1:11" x14ac:dyDescent="0.25">
      <c r="A3312" s="17" t="s">
        <v>956</v>
      </c>
      <c r="B3312" s="17" t="s">
        <v>957</v>
      </c>
      <c r="C3312" s="18">
        <v>42350</v>
      </c>
      <c r="D3312" s="18">
        <v>42356</v>
      </c>
      <c r="E3312" s="21">
        <v>6</v>
      </c>
      <c r="F3312" s="17" t="s">
        <v>3561</v>
      </c>
      <c r="G3312" s="17" t="s">
        <v>3562</v>
      </c>
      <c r="H3312" s="16">
        <v>15</v>
      </c>
      <c r="I3312" s="17" t="s">
        <v>13</v>
      </c>
      <c r="J3312" t="str">
        <f t="shared" si="103"/>
        <v>A41.9, R65.20, K85.1, E87.2, I50.20, K80.12, I48.0, F10.99, I10, E78.5, Z88.0, Z85.89, E03.9, Z66, Z95.810</v>
      </c>
      <c r="K3312" s="33" t="str">
        <f t="shared" si="104"/>
        <v/>
      </c>
    </row>
    <row r="3313" spans="1:11" x14ac:dyDescent="0.25">
      <c r="A3313" s="17" t="s">
        <v>956</v>
      </c>
      <c r="B3313" s="17" t="s">
        <v>957</v>
      </c>
      <c r="C3313" s="18">
        <v>42350</v>
      </c>
      <c r="D3313" s="18">
        <v>42356</v>
      </c>
      <c r="E3313" s="21">
        <v>6</v>
      </c>
      <c r="F3313" s="17" t="s">
        <v>3557</v>
      </c>
      <c r="G3313" s="17" t="s">
        <v>3558</v>
      </c>
      <c r="H3313" s="16">
        <v>16</v>
      </c>
      <c r="I3313" s="17" t="s">
        <v>13</v>
      </c>
      <c r="J3313" t="str">
        <f t="shared" si="103"/>
        <v>A41.9, R65.20, K85.1, E87.2, I50.20, K80.12, I48.0, F10.99, I10, E78.5, Z88.0, Z85.89, E03.9, Z66, Z95.810, Z79.01</v>
      </c>
      <c r="K3313" s="33" t="str">
        <f t="shared" si="104"/>
        <v/>
      </c>
    </row>
    <row r="3314" spans="1:11" x14ac:dyDescent="0.25">
      <c r="A3314" s="17" t="s">
        <v>956</v>
      </c>
      <c r="B3314" s="17" t="s">
        <v>957</v>
      </c>
      <c r="C3314" s="18">
        <v>42350</v>
      </c>
      <c r="D3314" s="18">
        <v>42356</v>
      </c>
      <c r="E3314" s="21">
        <v>6</v>
      </c>
      <c r="F3314" s="17" t="s">
        <v>3542</v>
      </c>
      <c r="G3314" s="17" t="s">
        <v>3543</v>
      </c>
      <c r="H3314" s="16">
        <v>17</v>
      </c>
      <c r="I3314" s="17" t="s">
        <v>3237</v>
      </c>
      <c r="J3314" t="str">
        <f t="shared" si="103"/>
        <v>A41.9, R65.20, K85.1, E87.2, I50.20, K80.12, I48.0, F10.99, I10, E78.5, Z88.0, Z85.89, E03.9, Z66, Z95.810, Z79.01, I25.5</v>
      </c>
      <c r="K3314" s="33" t="str">
        <f t="shared" si="104"/>
        <v/>
      </c>
    </row>
    <row r="3315" spans="1:11" x14ac:dyDescent="0.25">
      <c r="A3315" s="17" t="s">
        <v>956</v>
      </c>
      <c r="B3315" s="17" t="s">
        <v>957</v>
      </c>
      <c r="C3315" s="18">
        <v>42350</v>
      </c>
      <c r="D3315" s="18">
        <v>42356</v>
      </c>
      <c r="E3315" s="21">
        <v>6</v>
      </c>
      <c r="F3315" s="17" t="s">
        <v>3284</v>
      </c>
      <c r="G3315" s="17" t="s">
        <v>3285</v>
      </c>
      <c r="H3315" s="16">
        <v>18</v>
      </c>
      <c r="I3315" s="17" t="s">
        <v>13</v>
      </c>
      <c r="J3315" t="str">
        <f t="shared" si="103"/>
        <v>A41.9, R65.20, K85.1, E87.2, I50.20, K80.12, I48.0, F10.99, I10, E78.5, Z88.0, Z85.89, E03.9, Z66, Z95.810, Z79.01, I25.5, I25.2</v>
      </c>
      <c r="K3315" s="33" t="str">
        <f t="shared" si="104"/>
        <v/>
      </c>
    </row>
    <row r="3316" spans="1:11" x14ac:dyDescent="0.25">
      <c r="A3316" s="17" t="s">
        <v>956</v>
      </c>
      <c r="B3316" s="17" t="s">
        <v>957</v>
      </c>
      <c r="C3316" s="18">
        <v>42350</v>
      </c>
      <c r="D3316" s="18">
        <v>42356</v>
      </c>
      <c r="E3316" s="21">
        <v>6</v>
      </c>
      <c r="F3316" s="17" t="s">
        <v>4546</v>
      </c>
      <c r="G3316" s="17" t="s">
        <v>4547</v>
      </c>
      <c r="H3316" s="16">
        <v>19</v>
      </c>
      <c r="I3316" s="17" t="s">
        <v>3237</v>
      </c>
      <c r="J3316" t="str">
        <f t="shared" si="103"/>
        <v>A41.9, R65.20, K85.1, E87.2, I50.20, K80.12, I48.0, F10.99, I10, E78.5, Z88.0, Z85.89, E03.9, Z66, Z95.810, Z79.01, I25.5, I25.2, K57.10</v>
      </c>
      <c r="K3316" s="33" t="str">
        <f t="shared" si="104"/>
        <v/>
      </c>
    </row>
    <row r="3317" spans="1:11" x14ac:dyDescent="0.25">
      <c r="A3317" s="17" t="s">
        <v>956</v>
      </c>
      <c r="B3317" s="17" t="s">
        <v>957</v>
      </c>
      <c r="C3317" s="18">
        <v>42350</v>
      </c>
      <c r="D3317" s="18">
        <v>42356</v>
      </c>
      <c r="E3317" s="21">
        <v>6</v>
      </c>
      <c r="F3317" s="17" t="s">
        <v>3436</v>
      </c>
      <c r="G3317" s="17" t="s">
        <v>3437</v>
      </c>
      <c r="H3317" s="16">
        <v>20</v>
      </c>
      <c r="I3317" s="17" t="s">
        <v>13</v>
      </c>
      <c r="J3317" t="str">
        <f t="shared" si="103"/>
        <v>A41.9, R65.20, K85.1, E87.2, I50.20, K80.12, I48.0, F10.99, I10, E78.5, Z88.0, Z85.89, E03.9, Z66, Z95.810, Z79.01, I25.5, I25.2, K57.10, Z86.73</v>
      </c>
      <c r="K3317" s="33" t="str">
        <f t="shared" si="104"/>
        <v>Last</v>
      </c>
    </row>
    <row r="3318" spans="1:11" x14ac:dyDescent="0.25">
      <c r="A3318" s="17" t="s">
        <v>960</v>
      </c>
      <c r="B3318" s="17" t="s">
        <v>961</v>
      </c>
      <c r="C3318" s="18">
        <v>42277</v>
      </c>
      <c r="D3318" s="18">
        <v>42292</v>
      </c>
      <c r="E3318" s="21">
        <v>15</v>
      </c>
      <c r="F3318" s="17" t="s">
        <v>22</v>
      </c>
      <c r="G3318" s="17" t="s">
        <v>23</v>
      </c>
      <c r="H3318" s="16">
        <v>1</v>
      </c>
      <c r="I3318" s="17" t="s">
        <v>3237</v>
      </c>
      <c r="J3318" t="str">
        <f t="shared" si="103"/>
        <v>A41.9</v>
      </c>
      <c r="K3318" s="33" t="str">
        <f t="shared" si="104"/>
        <v/>
      </c>
    </row>
    <row r="3319" spans="1:11" x14ac:dyDescent="0.25">
      <c r="A3319" s="17" t="s">
        <v>960</v>
      </c>
      <c r="B3319" s="17" t="s">
        <v>961</v>
      </c>
      <c r="C3319" s="18">
        <v>42277</v>
      </c>
      <c r="D3319" s="18">
        <v>42292</v>
      </c>
      <c r="E3319" s="21">
        <v>15</v>
      </c>
      <c r="F3319" s="17" t="s">
        <v>4554</v>
      </c>
      <c r="G3319" s="17" t="s">
        <v>4555</v>
      </c>
      <c r="H3319" s="16">
        <v>2</v>
      </c>
      <c r="I3319" s="17" t="s">
        <v>3237</v>
      </c>
      <c r="J3319" t="str">
        <f t="shared" si="103"/>
        <v>A41.9, G04.2</v>
      </c>
      <c r="K3319" s="33" t="str">
        <f t="shared" si="104"/>
        <v/>
      </c>
    </row>
    <row r="3320" spans="1:11" x14ac:dyDescent="0.25">
      <c r="A3320" s="17" t="s">
        <v>960</v>
      </c>
      <c r="B3320" s="17" t="s">
        <v>961</v>
      </c>
      <c r="C3320" s="18">
        <v>42277</v>
      </c>
      <c r="D3320" s="18">
        <v>42292</v>
      </c>
      <c r="E3320" s="21">
        <v>15</v>
      </c>
      <c r="F3320" s="17" t="s">
        <v>3275</v>
      </c>
      <c r="G3320" s="17" t="s">
        <v>3276</v>
      </c>
      <c r="H3320" s="16">
        <v>3</v>
      </c>
      <c r="I3320" s="17" t="s">
        <v>3237</v>
      </c>
      <c r="J3320" t="str">
        <f t="shared" si="103"/>
        <v>A41.9, G04.2, R65.20</v>
      </c>
      <c r="K3320" s="33" t="str">
        <f t="shared" si="104"/>
        <v/>
      </c>
    </row>
    <row r="3321" spans="1:11" x14ac:dyDescent="0.25">
      <c r="A3321" s="17" t="s">
        <v>960</v>
      </c>
      <c r="B3321" s="17" t="s">
        <v>961</v>
      </c>
      <c r="C3321" s="18">
        <v>42277</v>
      </c>
      <c r="D3321" s="18">
        <v>42292</v>
      </c>
      <c r="E3321" s="21">
        <v>15</v>
      </c>
      <c r="F3321" s="17" t="s">
        <v>1901</v>
      </c>
      <c r="G3321" s="17" t="s">
        <v>1902</v>
      </c>
      <c r="H3321" s="16">
        <v>4</v>
      </c>
      <c r="I3321" s="17" t="s">
        <v>3237</v>
      </c>
      <c r="J3321" t="str">
        <f t="shared" si="103"/>
        <v>A41.9, G04.2, R65.20, E13.10</v>
      </c>
      <c r="K3321" s="33" t="str">
        <f t="shared" si="104"/>
        <v/>
      </c>
    </row>
    <row r="3322" spans="1:11" ht="30" x14ac:dyDescent="0.25">
      <c r="A3322" s="17" t="s">
        <v>960</v>
      </c>
      <c r="B3322" s="17" t="s">
        <v>961</v>
      </c>
      <c r="C3322" s="18">
        <v>42277</v>
      </c>
      <c r="D3322" s="18">
        <v>42292</v>
      </c>
      <c r="E3322" s="21">
        <v>15</v>
      </c>
      <c r="F3322" s="17" t="s">
        <v>1166</v>
      </c>
      <c r="G3322" s="17" t="s">
        <v>1167</v>
      </c>
      <c r="H3322" s="16">
        <v>5</v>
      </c>
      <c r="I3322" s="17" t="s">
        <v>3237</v>
      </c>
      <c r="J3322" t="str">
        <f t="shared" si="103"/>
        <v>A41.9, G04.2, R65.20, E13.10, T68.XXXA</v>
      </c>
      <c r="K3322" s="33" t="str">
        <f t="shared" si="104"/>
        <v/>
      </c>
    </row>
    <row r="3323" spans="1:11" x14ac:dyDescent="0.25">
      <c r="A3323" s="17" t="s">
        <v>960</v>
      </c>
      <c r="B3323" s="17" t="s">
        <v>961</v>
      </c>
      <c r="C3323" s="18">
        <v>42277</v>
      </c>
      <c r="D3323" s="18">
        <v>42292</v>
      </c>
      <c r="E3323" s="21">
        <v>15</v>
      </c>
      <c r="F3323" s="17" t="s">
        <v>11</v>
      </c>
      <c r="G3323" s="17" t="s">
        <v>12</v>
      </c>
      <c r="H3323" s="16">
        <v>6</v>
      </c>
      <c r="I3323" s="17" t="s">
        <v>3237</v>
      </c>
      <c r="J3323" t="str">
        <f t="shared" si="103"/>
        <v>A41.9, G04.2, R65.20, E13.10, T68.XXXA, J18.9</v>
      </c>
      <c r="K3323" s="33" t="str">
        <f t="shared" si="104"/>
        <v/>
      </c>
    </row>
    <row r="3324" spans="1:11" x14ac:dyDescent="0.25">
      <c r="A3324" s="17" t="s">
        <v>960</v>
      </c>
      <c r="B3324" s="17" t="s">
        <v>961</v>
      </c>
      <c r="C3324" s="18">
        <v>42277</v>
      </c>
      <c r="D3324" s="18">
        <v>42292</v>
      </c>
      <c r="E3324" s="21">
        <v>15</v>
      </c>
      <c r="F3324" s="17" t="s">
        <v>3362</v>
      </c>
      <c r="G3324" s="17" t="s">
        <v>3363</v>
      </c>
      <c r="H3324" s="16">
        <v>7</v>
      </c>
      <c r="I3324" s="17" t="s">
        <v>3237</v>
      </c>
      <c r="J3324" t="str">
        <f t="shared" si="103"/>
        <v>A41.9, G04.2, R65.20, E13.10, T68.XXXA, J18.9, D69.6</v>
      </c>
      <c r="K3324" s="33" t="str">
        <f t="shared" si="104"/>
        <v/>
      </c>
    </row>
    <row r="3325" spans="1:11" x14ac:dyDescent="0.25">
      <c r="A3325" s="17" t="s">
        <v>960</v>
      </c>
      <c r="B3325" s="17" t="s">
        <v>961</v>
      </c>
      <c r="C3325" s="18">
        <v>42277</v>
      </c>
      <c r="D3325" s="18">
        <v>42292</v>
      </c>
      <c r="E3325" s="21">
        <v>15</v>
      </c>
      <c r="F3325" s="17" t="s">
        <v>38</v>
      </c>
      <c r="G3325" s="17" t="s">
        <v>39</v>
      </c>
      <c r="H3325" s="16">
        <v>8</v>
      </c>
      <c r="I3325" s="17" t="s">
        <v>3237</v>
      </c>
      <c r="J3325" t="str">
        <f t="shared" si="103"/>
        <v>A41.9, G04.2, R65.20, E13.10, T68.XXXA, J18.9, D69.6, N17.9</v>
      </c>
      <c r="K3325" s="33" t="str">
        <f t="shared" si="104"/>
        <v/>
      </c>
    </row>
    <row r="3326" spans="1:11" x14ac:dyDescent="0.25">
      <c r="A3326" s="17" t="s">
        <v>960</v>
      </c>
      <c r="B3326" s="17" t="s">
        <v>961</v>
      </c>
      <c r="C3326" s="18">
        <v>42277</v>
      </c>
      <c r="D3326" s="18">
        <v>42292</v>
      </c>
      <c r="E3326" s="21">
        <v>15</v>
      </c>
      <c r="F3326" s="17" t="s">
        <v>1581</v>
      </c>
      <c r="G3326" s="17" t="s">
        <v>1582</v>
      </c>
      <c r="H3326" s="16">
        <v>9</v>
      </c>
      <c r="I3326" s="17" t="s">
        <v>3237</v>
      </c>
      <c r="J3326" t="str">
        <f t="shared" si="103"/>
        <v>A41.9, G04.2, R65.20, E13.10, T68.XXXA, J18.9, D69.6, N17.9, G04.90</v>
      </c>
      <c r="K3326" s="33" t="str">
        <f t="shared" si="104"/>
        <v/>
      </c>
    </row>
    <row r="3327" spans="1:11" x14ac:dyDescent="0.25">
      <c r="A3327" s="17" t="s">
        <v>960</v>
      </c>
      <c r="B3327" s="17" t="s">
        <v>961</v>
      </c>
      <c r="C3327" s="18">
        <v>42277</v>
      </c>
      <c r="D3327" s="18">
        <v>42292</v>
      </c>
      <c r="E3327" s="21">
        <v>15</v>
      </c>
      <c r="F3327" s="17" t="s">
        <v>472</v>
      </c>
      <c r="G3327" s="17" t="s">
        <v>473</v>
      </c>
      <c r="H3327" s="16">
        <v>10</v>
      </c>
      <c r="I3327" s="17" t="s">
        <v>3237</v>
      </c>
      <c r="J3327" t="str">
        <f t="shared" si="103"/>
        <v>A41.9, G04.2, R65.20, E13.10, T68.XXXA, J18.9, D69.6, N17.9, G04.90, K86.1</v>
      </c>
      <c r="K3327" s="33" t="str">
        <f t="shared" si="104"/>
        <v/>
      </c>
    </row>
    <row r="3328" spans="1:11" x14ac:dyDescent="0.25">
      <c r="A3328" s="17" t="s">
        <v>960</v>
      </c>
      <c r="B3328" s="17" t="s">
        <v>961</v>
      </c>
      <c r="C3328" s="18">
        <v>42277</v>
      </c>
      <c r="D3328" s="18">
        <v>42292</v>
      </c>
      <c r="E3328" s="21">
        <v>15</v>
      </c>
      <c r="F3328" s="17" t="s">
        <v>3344</v>
      </c>
      <c r="G3328" s="17" t="s">
        <v>3345</v>
      </c>
      <c r="H3328" s="16">
        <v>11</v>
      </c>
      <c r="I3328" s="17" t="s">
        <v>13</v>
      </c>
      <c r="J3328" t="str">
        <f t="shared" si="103"/>
        <v>A41.9, G04.2, R65.20, E13.10, T68.XXXA, J18.9, D69.6, N17.9, G04.90, K86.1, Z79.4</v>
      </c>
      <c r="K3328" s="33" t="str">
        <f t="shared" si="104"/>
        <v/>
      </c>
    </row>
    <row r="3329" spans="1:11" x14ac:dyDescent="0.25">
      <c r="A3329" s="17" t="s">
        <v>960</v>
      </c>
      <c r="B3329" s="17" t="s">
        <v>961</v>
      </c>
      <c r="C3329" s="18">
        <v>42277</v>
      </c>
      <c r="D3329" s="18">
        <v>42292</v>
      </c>
      <c r="E3329" s="21">
        <v>15</v>
      </c>
      <c r="F3329" s="17" t="s">
        <v>3242</v>
      </c>
      <c r="G3329" s="17" t="s">
        <v>3243</v>
      </c>
      <c r="H3329" s="16">
        <v>12</v>
      </c>
      <c r="I3329" s="17" t="s">
        <v>3237</v>
      </c>
      <c r="J3329" t="str">
        <f t="shared" si="103"/>
        <v>A41.9, G04.2, R65.20, E13.10, T68.XXXA, J18.9, D69.6, N17.9, G04.90, K86.1, Z79.4, J45.909</v>
      </c>
      <c r="K3329" s="33" t="str">
        <f t="shared" si="104"/>
        <v/>
      </c>
    </row>
    <row r="3330" spans="1:11" x14ac:dyDescent="0.25">
      <c r="A3330" s="17" t="s">
        <v>960</v>
      </c>
      <c r="B3330" s="17" t="s">
        <v>961</v>
      </c>
      <c r="C3330" s="18">
        <v>42277</v>
      </c>
      <c r="D3330" s="18">
        <v>42292</v>
      </c>
      <c r="E3330" s="21">
        <v>15</v>
      </c>
      <c r="F3330" s="17" t="s">
        <v>3238</v>
      </c>
      <c r="G3330" s="17" t="s">
        <v>3239</v>
      </c>
      <c r="H3330" s="16">
        <v>13</v>
      </c>
      <c r="I3330" s="17" t="s">
        <v>3237</v>
      </c>
      <c r="J3330" t="str">
        <f t="shared" si="103"/>
        <v>A41.9, G04.2, R65.20, E13.10, T68.XXXA, J18.9, D69.6, N17.9, G04.90, K86.1, Z79.4, J45.909, E78.5</v>
      </c>
      <c r="K3330" s="33" t="str">
        <f t="shared" si="104"/>
        <v/>
      </c>
    </row>
    <row r="3331" spans="1:11" x14ac:dyDescent="0.25">
      <c r="A3331" s="17" t="s">
        <v>960</v>
      </c>
      <c r="B3331" s="17" t="s">
        <v>961</v>
      </c>
      <c r="C3331" s="18">
        <v>42277</v>
      </c>
      <c r="D3331" s="18">
        <v>42292</v>
      </c>
      <c r="E3331" s="21">
        <v>15</v>
      </c>
      <c r="F3331" s="17" t="s">
        <v>3526</v>
      </c>
      <c r="G3331" s="17" t="s">
        <v>3527</v>
      </c>
      <c r="H3331" s="16">
        <v>14</v>
      </c>
      <c r="I3331" s="17" t="s">
        <v>13</v>
      </c>
      <c r="J3331" t="str">
        <f t="shared" si="103"/>
        <v>A41.9, G04.2, R65.20, E13.10, T68.XXXA, J18.9, D69.6, N17.9, G04.90, K86.1, Z79.4, J45.909, E78.5, Z72.0</v>
      </c>
      <c r="K3331" s="33" t="str">
        <f t="shared" si="104"/>
        <v/>
      </c>
    </row>
    <row r="3332" spans="1:11" x14ac:dyDescent="0.25">
      <c r="A3332" s="17" t="s">
        <v>960</v>
      </c>
      <c r="B3332" s="17" t="s">
        <v>961</v>
      </c>
      <c r="C3332" s="18">
        <v>42277</v>
      </c>
      <c r="D3332" s="18">
        <v>42292</v>
      </c>
      <c r="E3332" s="21">
        <v>15</v>
      </c>
      <c r="F3332" s="17" t="s">
        <v>216</v>
      </c>
      <c r="G3332" s="17" t="s">
        <v>217</v>
      </c>
      <c r="H3332" s="16">
        <v>15</v>
      </c>
      <c r="I3332" s="17" t="s">
        <v>3237</v>
      </c>
      <c r="J3332" t="str">
        <f t="shared" si="103"/>
        <v>A41.9, G04.2, R65.20, E13.10, T68.XXXA, J18.9, D69.6, N17.9, G04.90, K86.1, Z79.4, J45.909, E78.5, Z72.0, I12.9</v>
      </c>
      <c r="K3332" s="33" t="str">
        <f t="shared" si="104"/>
        <v/>
      </c>
    </row>
    <row r="3333" spans="1:11" x14ac:dyDescent="0.25">
      <c r="A3333" s="17" t="s">
        <v>960</v>
      </c>
      <c r="B3333" s="17" t="s">
        <v>961</v>
      </c>
      <c r="C3333" s="18">
        <v>42277</v>
      </c>
      <c r="D3333" s="18">
        <v>42292</v>
      </c>
      <c r="E3333" s="21">
        <v>15</v>
      </c>
      <c r="F3333" s="17" t="s">
        <v>3340</v>
      </c>
      <c r="G3333" s="17" t="s">
        <v>3341</v>
      </c>
      <c r="H3333" s="16">
        <v>16</v>
      </c>
      <c r="I3333" s="17" t="s">
        <v>3237</v>
      </c>
      <c r="J3333" t="str">
        <f t="shared" si="103"/>
        <v>A41.9, G04.2, R65.20, E13.10, T68.XXXA, J18.9, D69.6, N17.9, G04.90, K86.1, Z79.4, J45.909, E78.5, Z72.0, I12.9, N18.9</v>
      </c>
      <c r="K3333" s="33" t="str">
        <f t="shared" si="104"/>
        <v/>
      </c>
    </row>
    <row r="3334" spans="1:11" x14ac:dyDescent="0.25">
      <c r="A3334" s="17" t="s">
        <v>960</v>
      </c>
      <c r="B3334" s="17" t="s">
        <v>961</v>
      </c>
      <c r="C3334" s="18">
        <v>42277</v>
      </c>
      <c r="D3334" s="18">
        <v>42292</v>
      </c>
      <c r="E3334" s="21">
        <v>15</v>
      </c>
      <c r="F3334" s="17" t="s">
        <v>4272</v>
      </c>
      <c r="G3334" s="17" t="s">
        <v>4273</v>
      </c>
      <c r="H3334" s="16">
        <v>17</v>
      </c>
      <c r="I3334" s="17" t="s">
        <v>13</v>
      </c>
      <c r="J3334" t="str">
        <f t="shared" ref="J3334:J3397" si="105">IF(B3334=B3333,J3333&amp;", "&amp;F3334,F3334)</f>
        <v>A41.9, G04.2, R65.20, E13.10, T68.XXXA, J18.9, D69.6, N17.9, G04.90, K86.1, Z79.4, J45.909, E78.5, Z72.0, I12.9, N18.9, Z89.511</v>
      </c>
      <c r="K3334" s="33" t="str">
        <f t="shared" si="104"/>
        <v/>
      </c>
    </row>
    <row r="3335" spans="1:11" x14ac:dyDescent="0.25">
      <c r="A3335" s="17" t="s">
        <v>960</v>
      </c>
      <c r="B3335" s="17" t="s">
        <v>961</v>
      </c>
      <c r="C3335" s="18">
        <v>42277</v>
      </c>
      <c r="D3335" s="18">
        <v>42292</v>
      </c>
      <c r="E3335" s="21">
        <v>15</v>
      </c>
      <c r="F3335" s="17" t="s">
        <v>3794</v>
      </c>
      <c r="G3335" s="17" t="s">
        <v>3795</v>
      </c>
      <c r="H3335" s="16">
        <v>18</v>
      </c>
      <c r="I3335" s="17" t="s">
        <v>3237</v>
      </c>
      <c r="J3335" t="str">
        <f t="shared" si="105"/>
        <v>A41.9, G04.2, R65.20, E13.10, T68.XXXA, J18.9, D69.6, N17.9, G04.90, K86.1, Z79.4, J45.909, E78.5, Z72.0, I12.9, N18.9, Z89.511, F10.10</v>
      </c>
      <c r="K3335" s="33" t="str">
        <f t="shared" si="104"/>
        <v/>
      </c>
    </row>
    <row r="3336" spans="1:11" x14ac:dyDescent="0.25">
      <c r="A3336" s="17" t="s">
        <v>960</v>
      </c>
      <c r="B3336" s="17" t="s">
        <v>961</v>
      </c>
      <c r="C3336" s="18">
        <v>42277</v>
      </c>
      <c r="D3336" s="18">
        <v>42292</v>
      </c>
      <c r="E3336" s="21">
        <v>15</v>
      </c>
      <c r="F3336" s="17" t="s">
        <v>3420</v>
      </c>
      <c r="G3336" s="17" t="s">
        <v>3421</v>
      </c>
      <c r="H3336" s="16">
        <v>19</v>
      </c>
      <c r="I3336" s="17" t="s">
        <v>3237</v>
      </c>
      <c r="J3336" t="str">
        <f t="shared" si="105"/>
        <v>A41.9, G04.2, R65.20, E13.10, T68.XXXA, J18.9, D69.6, N17.9, G04.90, K86.1, Z79.4, J45.909, E78.5, Z72.0, I12.9, N18.9, Z89.511, F10.10, I73.9</v>
      </c>
      <c r="K3336" s="33" t="str">
        <f t="shared" si="104"/>
        <v/>
      </c>
    </row>
    <row r="3337" spans="1:11" x14ac:dyDescent="0.25">
      <c r="A3337" s="17" t="s">
        <v>960</v>
      </c>
      <c r="B3337" s="17" t="s">
        <v>961</v>
      </c>
      <c r="C3337" s="18">
        <v>42277</v>
      </c>
      <c r="D3337" s="18">
        <v>42292</v>
      </c>
      <c r="E3337" s="21">
        <v>15</v>
      </c>
      <c r="F3337" s="17" t="s">
        <v>3255</v>
      </c>
      <c r="G3337" s="17" t="s">
        <v>3256</v>
      </c>
      <c r="H3337" s="16">
        <v>20</v>
      </c>
      <c r="I3337" s="17" t="s">
        <v>3237</v>
      </c>
      <c r="J3337" t="str">
        <f t="shared" si="105"/>
        <v>A41.9, G04.2, R65.20, E13.10, T68.XXXA, J18.9, D69.6, N17.9, G04.90, K86.1, Z79.4, J45.909, E78.5, Z72.0, I12.9, N18.9, Z89.511, F10.10, I73.9, R13.10</v>
      </c>
      <c r="K3337" s="33" t="str">
        <f t="shared" si="104"/>
        <v/>
      </c>
    </row>
    <row r="3338" spans="1:11" x14ac:dyDescent="0.25">
      <c r="A3338" s="17" t="s">
        <v>960</v>
      </c>
      <c r="B3338" s="17" t="s">
        <v>961</v>
      </c>
      <c r="C3338" s="18">
        <v>42277</v>
      </c>
      <c r="D3338" s="18">
        <v>42292</v>
      </c>
      <c r="E3338" s="21">
        <v>15</v>
      </c>
      <c r="F3338" s="17" t="s">
        <v>4116</v>
      </c>
      <c r="G3338" s="17" t="s">
        <v>4117</v>
      </c>
      <c r="H3338" s="16">
        <v>21</v>
      </c>
      <c r="I3338" s="17" t="s">
        <v>3237</v>
      </c>
      <c r="J3338" t="str">
        <f t="shared" si="105"/>
        <v>A41.9, G04.2, R65.20, E13.10, T68.XXXA, J18.9, D69.6, N17.9, G04.90, K86.1, Z79.4, J45.909, E78.5, Z72.0, I12.9, N18.9, Z89.511, F10.10, I73.9, R13.10, L30.9</v>
      </c>
      <c r="K3338" s="33" t="str">
        <f t="shared" si="104"/>
        <v/>
      </c>
    </row>
    <row r="3339" spans="1:11" x14ac:dyDescent="0.25">
      <c r="A3339" s="17" t="s">
        <v>960</v>
      </c>
      <c r="B3339" s="17" t="s">
        <v>961</v>
      </c>
      <c r="C3339" s="18">
        <v>42277</v>
      </c>
      <c r="D3339" s="18">
        <v>42292</v>
      </c>
      <c r="E3339" s="21">
        <v>15</v>
      </c>
      <c r="F3339" s="17" t="s">
        <v>4203</v>
      </c>
      <c r="G3339" s="17" t="s">
        <v>4204</v>
      </c>
      <c r="H3339" s="16">
        <v>22</v>
      </c>
      <c r="I3339" s="17" t="s">
        <v>3237</v>
      </c>
      <c r="J3339" t="str">
        <f t="shared" si="105"/>
        <v>A41.9, G04.2, R65.20, E13.10, T68.XXXA, J18.9, D69.6, N17.9, G04.90, K86.1, Z79.4, J45.909, E78.5, Z72.0, I12.9, N18.9, Z89.511, F10.10, I73.9, R13.10, L30.9, L21.9</v>
      </c>
      <c r="K3339" s="33" t="str">
        <f t="shared" si="104"/>
        <v>Last</v>
      </c>
    </row>
    <row r="3340" spans="1:11" x14ac:dyDescent="0.25">
      <c r="A3340" s="17" t="s">
        <v>968</v>
      </c>
      <c r="B3340" s="17" t="s">
        <v>970</v>
      </c>
      <c r="C3340" s="18">
        <v>42405</v>
      </c>
      <c r="D3340" s="18">
        <v>42408</v>
      </c>
      <c r="E3340" s="21">
        <v>3</v>
      </c>
      <c r="F3340" s="17" t="s">
        <v>22</v>
      </c>
      <c r="G3340" s="17" t="s">
        <v>23</v>
      </c>
      <c r="H3340" s="16">
        <v>1</v>
      </c>
      <c r="I3340" s="17" t="s">
        <v>3237</v>
      </c>
      <c r="J3340" t="str">
        <f t="shared" si="105"/>
        <v>A41.9</v>
      </c>
      <c r="K3340" s="33" t="str">
        <f t="shared" si="104"/>
        <v/>
      </c>
    </row>
    <row r="3341" spans="1:11" x14ac:dyDescent="0.25">
      <c r="A3341" s="17" t="s">
        <v>968</v>
      </c>
      <c r="B3341" s="17" t="s">
        <v>970</v>
      </c>
      <c r="C3341" s="18">
        <v>42405</v>
      </c>
      <c r="D3341" s="18">
        <v>42408</v>
      </c>
      <c r="E3341" s="21">
        <v>3</v>
      </c>
      <c r="F3341" s="17" t="s">
        <v>38</v>
      </c>
      <c r="G3341" s="17" t="s">
        <v>39</v>
      </c>
      <c r="H3341" s="16">
        <v>2</v>
      </c>
      <c r="I3341" s="17" t="s">
        <v>3237</v>
      </c>
      <c r="J3341" t="str">
        <f t="shared" si="105"/>
        <v>A41.9, N17.9</v>
      </c>
      <c r="K3341" s="33" t="str">
        <f t="shared" si="104"/>
        <v/>
      </c>
    </row>
    <row r="3342" spans="1:11" x14ac:dyDescent="0.25">
      <c r="A3342" s="17" t="s">
        <v>968</v>
      </c>
      <c r="B3342" s="17" t="s">
        <v>970</v>
      </c>
      <c r="C3342" s="18">
        <v>42405</v>
      </c>
      <c r="D3342" s="18">
        <v>42408</v>
      </c>
      <c r="E3342" s="21">
        <v>3</v>
      </c>
      <c r="F3342" s="17" t="s">
        <v>1032</v>
      </c>
      <c r="G3342" s="17" t="s">
        <v>1033</v>
      </c>
      <c r="H3342" s="16">
        <v>3</v>
      </c>
      <c r="I3342" s="17" t="s">
        <v>3237</v>
      </c>
      <c r="J3342" t="str">
        <f t="shared" si="105"/>
        <v>A41.9, N17.9, E87.2</v>
      </c>
      <c r="K3342" s="33" t="str">
        <f t="shared" si="104"/>
        <v/>
      </c>
    </row>
    <row r="3343" spans="1:11" x14ac:dyDescent="0.25">
      <c r="A3343" s="17" t="s">
        <v>968</v>
      </c>
      <c r="B3343" s="17" t="s">
        <v>970</v>
      </c>
      <c r="C3343" s="18">
        <v>42405</v>
      </c>
      <c r="D3343" s="18">
        <v>42408</v>
      </c>
      <c r="E3343" s="21">
        <v>3</v>
      </c>
      <c r="F3343" s="17" t="s">
        <v>247</v>
      </c>
      <c r="G3343" s="17" t="s">
        <v>248</v>
      </c>
      <c r="H3343" s="16">
        <v>4</v>
      </c>
      <c r="I3343" s="17" t="s">
        <v>3237</v>
      </c>
      <c r="J3343" t="str">
        <f t="shared" si="105"/>
        <v>A41.9, N17.9, E87.2, K92.0</v>
      </c>
      <c r="K3343" s="33" t="str">
        <f t="shared" si="104"/>
        <v/>
      </c>
    </row>
    <row r="3344" spans="1:11" x14ac:dyDescent="0.25">
      <c r="A3344" s="17" t="s">
        <v>968</v>
      </c>
      <c r="B3344" s="17" t="s">
        <v>970</v>
      </c>
      <c r="C3344" s="18">
        <v>42405</v>
      </c>
      <c r="D3344" s="18">
        <v>42408</v>
      </c>
      <c r="E3344" s="21">
        <v>3</v>
      </c>
      <c r="F3344" s="17" t="s">
        <v>3974</v>
      </c>
      <c r="G3344" s="17" t="s">
        <v>3975</v>
      </c>
      <c r="H3344" s="16">
        <v>5</v>
      </c>
      <c r="I3344" s="17" t="s">
        <v>3237</v>
      </c>
      <c r="J3344" t="str">
        <f t="shared" si="105"/>
        <v>A41.9, N17.9, E87.2, K92.0, K76.0</v>
      </c>
      <c r="K3344" s="33" t="str">
        <f t="shared" si="104"/>
        <v/>
      </c>
    </row>
    <row r="3345" spans="1:11" x14ac:dyDescent="0.25">
      <c r="A3345" s="17" t="s">
        <v>968</v>
      </c>
      <c r="B3345" s="17" t="s">
        <v>970</v>
      </c>
      <c r="C3345" s="18">
        <v>42405</v>
      </c>
      <c r="D3345" s="18">
        <v>42408</v>
      </c>
      <c r="E3345" s="21">
        <v>3</v>
      </c>
      <c r="F3345" s="17" t="s">
        <v>869</v>
      </c>
      <c r="G3345" s="17" t="s">
        <v>870</v>
      </c>
      <c r="H3345" s="16">
        <v>6</v>
      </c>
      <c r="I3345" s="17" t="s">
        <v>3237</v>
      </c>
      <c r="J3345" t="str">
        <f t="shared" si="105"/>
        <v>A41.9, N17.9, E87.2, K92.0, K76.0, K57.32</v>
      </c>
      <c r="K3345" s="33" t="str">
        <f t="shared" si="104"/>
        <v/>
      </c>
    </row>
    <row r="3346" spans="1:11" x14ac:dyDescent="0.25">
      <c r="A3346" s="17" t="s">
        <v>968</v>
      </c>
      <c r="B3346" s="17" t="s">
        <v>970</v>
      </c>
      <c r="C3346" s="18">
        <v>42405</v>
      </c>
      <c r="D3346" s="18">
        <v>42408</v>
      </c>
      <c r="E3346" s="21">
        <v>3</v>
      </c>
      <c r="F3346" s="17" t="s">
        <v>3816</v>
      </c>
      <c r="G3346" s="17" t="s">
        <v>3817</v>
      </c>
      <c r="H3346" s="16">
        <v>7</v>
      </c>
      <c r="I3346" s="17" t="s">
        <v>3237</v>
      </c>
      <c r="J3346" t="str">
        <f t="shared" si="105"/>
        <v>A41.9, N17.9, E87.2, K92.0, K76.0, K57.32, K22.10</v>
      </c>
      <c r="K3346" s="33" t="str">
        <f t="shared" si="104"/>
        <v/>
      </c>
    </row>
    <row r="3347" spans="1:11" x14ac:dyDescent="0.25">
      <c r="A3347" s="17" t="s">
        <v>968</v>
      </c>
      <c r="B3347" s="17" t="s">
        <v>970</v>
      </c>
      <c r="C3347" s="18">
        <v>42405</v>
      </c>
      <c r="D3347" s="18">
        <v>42408</v>
      </c>
      <c r="E3347" s="21">
        <v>3</v>
      </c>
      <c r="F3347" s="17" t="s">
        <v>3242</v>
      </c>
      <c r="G3347" s="17" t="s">
        <v>3243</v>
      </c>
      <c r="H3347" s="16">
        <v>8</v>
      </c>
      <c r="I3347" s="17" t="s">
        <v>3237</v>
      </c>
      <c r="J3347" t="str">
        <f t="shared" si="105"/>
        <v>A41.9, N17.9, E87.2, K92.0, K76.0, K57.32, K22.10, J45.909</v>
      </c>
      <c r="K3347" s="33" t="str">
        <f t="shared" si="104"/>
        <v/>
      </c>
    </row>
    <row r="3348" spans="1:11" x14ac:dyDescent="0.25">
      <c r="A3348" s="17" t="s">
        <v>968</v>
      </c>
      <c r="B3348" s="17" t="s">
        <v>970</v>
      </c>
      <c r="C3348" s="18">
        <v>42405</v>
      </c>
      <c r="D3348" s="18">
        <v>42408</v>
      </c>
      <c r="E3348" s="21">
        <v>3</v>
      </c>
      <c r="F3348" s="17" t="s">
        <v>3418</v>
      </c>
      <c r="G3348" s="17" t="s">
        <v>3419</v>
      </c>
      <c r="H3348" s="16">
        <v>9</v>
      </c>
      <c r="I3348" s="17" t="s">
        <v>3237</v>
      </c>
      <c r="J3348" t="str">
        <f t="shared" si="105"/>
        <v>A41.9, N17.9, E87.2, K92.0, K76.0, K57.32, K22.10, J45.909, G89.29</v>
      </c>
      <c r="K3348" s="33" t="str">
        <f t="shared" si="104"/>
        <v/>
      </c>
    </row>
    <row r="3349" spans="1:11" x14ac:dyDescent="0.25">
      <c r="A3349" s="17" t="s">
        <v>968</v>
      </c>
      <c r="B3349" s="17" t="s">
        <v>970</v>
      </c>
      <c r="C3349" s="18">
        <v>42405</v>
      </c>
      <c r="D3349" s="18">
        <v>42408</v>
      </c>
      <c r="E3349" s="21">
        <v>3</v>
      </c>
      <c r="F3349" s="17" t="s">
        <v>3238</v>
      </c>
      <c r="G3349" s="17" t="s">
        <v>3239</v>
      </c>
      <c r="H3349" s="16">
        <v>10</v>
      </c>
      <c r="I3349" s="17" t="s">
        <v>3237</v>
      </c>
      <c r="J3349" t="str">
        <f t="shared" si="105"/>
        <v>A41.9, N17.9, E87.2, K92.0, K76.0, K57.32, K22.10, J45.909, G89.29, E78.5</v>
      </c>
      <c r="K3349" s="33" t="str">
        <f t="shared" si="104"/>
        <v/>
      </c>
    </row>
    <row r="3350" spans="1:11" x14ac:dyDescent="0.25">
      <c r="A3350" s="17" t="s">
        <v>968</v>
      </c>
      <c r="B3350" s="17" t="s">
        <v>970</v>
      </c>
      <c r="C3350" s="18">
        <v>42405</v>
      </c>
      <c r="D3350" s="18">
        <v>42408</v>
      </c>
      <c r="E3350" s="21">
        <v>3</v>
      </c>
      <c r="F3350" s="17" t="s">
        <v>3553</v>
      </c>
      <c r="G3350" s="17" t="s">
        <v>3554</v>
      </c>
      <c r="H3350" s="16">
        <v>11</v>
      </c>
      <c r="I3350" s="17" t="s">
        <v>3237</v>
      </c>
      <c r="J3350" t="str">
        <f t="shared" si="105"/>
        <v>A41.9, N17.9, E87.2, K92.0, K76.0, K57.32, K22.10, J45.909, G89.29, E78.5, M54.9</v>
      </c>
      <c r="K3350" s="33" t="str">
        <f t="shared" ref="K3350:K3413" si="106">IF(B3350&lt;&gt;B3351,"Last","")</f>
        <v/>
      </c>
    </row>
    <row r="3351" spans="1:11" x14ac:dyDescent="0.25">
      <c r="A3351" s="17" t="s">
        <v>968</v>
      </c>
      <c r="B3351" s="17" t="s">
        <v>970</v>
      </c>
      <c r="C3351" s="18">
        <v>42405</v>
      </c>
      <c r="D3351" s="18">
        <v>42408</v>
      </c>
      <c r="E3351" s="21">
        <v>3</v>
      </c>
      <c r="F3351" s="17" t="s">
        <v>3388</v>
      </c>
      <c r="G3351" s="17" t="s">
        <v>3389</v>
      </c>
      <c r="H3351" s="16">
        <v>12</v>
      </c>
      <c r="I3351" s="17" t="s">
        <v>3237</v>
      </c>
      <c r="J3351" t="str">
        <f t="shared" si="105"/>
        <v>A41.9, N17.9, E87.2, K92.0, K76.0, K57.32, K22.10, J45.909, G89.29, E78.5, M54.9, F41.9</v>
      </c>
      <c r="K3351" s="33" t="str">
        <f t="shared" si="106"/>
        <v/>
      </c>
    </row>
    <row r="3352" spans="1:11" x14ac:dyDescent="0.25">
      <c r="A3352" s="17" t="s">
        <v>968</v>
      </c>
      <c r="B3352" s="17" t="s">
        <v>970</v>
      </c>
      <c r="C3352" s="18">
        <v>42405</v>
      </c>
      <c r="D3352" s="18">
        <v>42408</v>
      </c>
      <c r="E3352" s="21">
        <v>3</v>
      </c>
      <c r="F3352" s="17" t="s">
        <v>1441</v>
      </c>
      <c r="G3352" s="17" t="s">
        <v>1442</v>
      </c>
      <c r="H3352" s="16">
        <v>13</v>
      </c>
      <c r="I3352" s="17" t="s">
        <v>3237</v>
      </c>
      <c r="J3352" t="str">
        <f t="shared" si="105"/>
        <v>A41.9, N17.9, E87.2, K92.0, K76.0, K57.32, K22.10, J45.909, G89.29, E78.5, M54.9, F41.9, E86.0</v>
      </c>
      <c r="K3352" s="33" t="str">
        <f t="shared" si="106"/>
        <v/>
      </c>
    </row>
    <row r="3353" spans="1:11" x14ac:dyDescent="0.25">
      <c r="A3353" s="17" t="s">
        <v>968</v>
      </c>
      <c r="B3353" s="17" t="s">
        <v>970</v>
      </c>
      <c r="C3353" s="18">
        <v>42405</v>
      </c>
      <c r="D3353" s="18">
        <v>42408</v>
      </c>
      <c r="E3353" s="21">
        <v>3</v>
      </c>
      <c r="F3353" s="17" t="s">
        <v>594</v>
      </c>
      <c r="G3353" s="17" t="s">
        <v>595</v>
      </c>
      <c r="H3353" s="16">
        <v>14</v>
      </c>
      <c r="I3353" s="17" t="s">
        <v>3237</v>
      </c>
      <c r="J3353" t="str">
        <f t="shared" si="105"/>
        <v>A41.9, N17.9, E87.2, K92.0, K76.0, K57.32, K22.10, J45.909, G89.29, E78.5, M54.9, F41.9, E86.0, I10</v>
      </c>
      <c r="K3353" s="33" t="str">
        <f t="shared" si="106"/>
        <v/>
      </c>
    </row>
    <row r="3354" spans="1:11" x14ac:dyDescent="0.25">
      <c r="A3354" s="17" t="s">
        <v>968</v>
      </c>
      <c r="B3354" s="17" t="s">
        <v>970</v>
      </c>
      <c r="C3354" s="18">
        <v>42405</v>
      </c>
      <c r="D3354" s="18">
        <v>42408</v>
      </c>
      <c r="E3354" s="21">
        <v>3</v>
      </c>
      <c r="F3354" s="17" t="s">
        <v>3514</v>
      </c>
      <c r="G3354" s="17" t="s">
        <v>3515</v>
      </c>
      <c r="H3354" s="16">
        <v>15</v>
      </c>
      <c r="I3354" s="17" t="s">
        <v>3237</v>
      </c>
      <c r="J3354" t="str">
        <f t="shared" si="105"/>
        <v>A41.9, N17.9, E87.2, K92.0, K76.0, K57.32, K22.10, J45.909, G89.29, E78.5, M54.9, F41.9, E86.0, I10, F32.9</v>
      </c>
      <c r="K3354" s="33" t="str">
        <f t="shared" si="106"/>
        <v/>
      </c>
    </row>
    <row r="3355" spans="1:11" x14ac:dyDescent="0.25">
      <c r="A3355" s="17" t="s">
        <v>968</v>
      </c>
      <c r="B3355" s="17" t="s">
        <v>970</v>
      </c>
      <c r="C3355" s="18">
        <v>42405</v>
      </c>
      <c r="D3355" s="18">
        <v>42408</v>
      </c>
      <c r="E3355" s="21">
        <v>3</v>
      </c>
      <c r="F3355" s="17" t="s">
        <v>286</v>
      </c>
      <c r="G3355" s="17" t="s">
        <v>287</v>
      </c>
      <c r="H3355" s="16">
        <v>16</v>
      </c>
      <c r="I3355" s="17" t="s">
        <v>3237</v>
      </c>
      <c r="J3355" t="str">
        <f t="shared" si="105"/>
        <v>A41.9, N17.9, E87.2, K92.0, K76.0, K57.32, K22.10, J45.909, G89.29, E78.5, M54.9, F41.9, E86.0, I10, F32.9, K21.9</v>
      </c>
      <c r="K3355" s="33" t="str">
        <f t="shared" si="106"/>
        <v/>
      </c>
    </row>
    <row r="3356" spans="1:11" x14ac:dyDescent="0.25">
      <c r="A3356" s="17" t="s">
        <v>968</v>
      </c>
      <c r="B3356" s="17" t="s">
        <v>970</v>
      </c>
      <c r="C3356" s="18">
        <v>42405</v>
      </c>
      <c r="D3356" s="18">
        <v>42408</v>
      </c>
      <c r="E3356" s="21">
        <v>3</v>
      </c>
      <c r="F3356" s="17" t="s">
        <v>3265</v>
      </c>
      <c r="G3356" s="17" t="s">
        <v>3266</v>
      </c>
      <c r="H3356" s="16">
        <v>17</v>
      </c>
      <c r="I3356" s="17" t="s">
        <v>13</v>
      </c>
      <c r="J3356" t="str">
        <f t="shared" si="105"/>
        <v>A41.9, N17.9, E87.2, K92.0, K76.0, K57.32, K22.10, J45.909, G89.29, E78.5, M54.9, F41.9, E86.0, I10, F32.9, K21.9, Z87.891</v>
      </c>
      <c r="K3356" s="33" t="str">
        <f t="shared" si="106"/>
        <v/>
      </c>
    </row>
    <row r="3357" spans="1:11" x14ac:dyDescent="0.25">
      <c r="A3357" s="17" t="s">
        <v>968</v>
      </c>
      <c r="B3357" s="17" t="s">
        <v>970</v>
      </c>
      <c r="C3357" s="18">
        <v>42405</v>
      </c>
      <c r="D3357" s="18">
        <v>42408</v>
      </c>
      <c r="E3357" s="21">
        <v>3</v>
      </c>
      <c r="F3357" s="17" t="s">
        <v>2635</v>
      </c>
      <c r="G3357" s="17" t="s">
        <v>3324</v>
      </c>
      <c r="H3357" s="16">
        <v>18</v>
      </c>
      <c r="I3357" s="17" t="s">
        <v>3237</v>
      </c>
      <c r="J3357" t="str">
        <f t="shared" si="105"/>
        <v>A41.9, N17.9, E87.2, K92.0, K76.0, K57.32, K22.10, J45.909, G89.29, E78.5, M54.9, F41.9, E86.0, I10, F32.9, K21.9, Z87.891, K59.00</v>
      </c>
      <c r="K3357" s="33" t="str">
        <f t="shared" si="106"/>
        <v/>
      </c>
    </row>
    <row r="3358" spans="1:11" x14ac:dyDescent="0.25">
      <c r="A3358" s="17" t="s">
        <v>968</v>
      </c>
      <c r="B3358" s="17" t="s">
        <v>970</v>
      </c>
      <c r="C3358" s="18">
        <v>42405</v>
      </c>
      <c r="D3358" s="18">
        <v>42408</v>
      </c>
      <c r="E3358" s="21">
        <v>3</v>
      </c>
      <c r="F3358" s="17" t="s">
        <v>3826</v>
      </c>
      <c r="G3358" s="17" t="s">
        <v>3827</v>
      </c>
      <c r="H3358" s="16">
        <v>19</v>
      </c>
      <c r="I3358" s="17" t="s">
        <v>3237</v>
      </c>
      <c r="J3358" t="str">
        <f t="shared" si="105"/>
        <v>A41.9, N17.9, E87.2, K92.0, K76.0, K57.32, K22.10, J45.909, G89.29, E78.5, M54.9, F41.9, E86.0, I10, F32.9, K21.9, Z87.891, K59.00, K21.0</v>
      </c>
      <c r="K3358" s="33" t="str">
        <f t="shared" si="106"/>
        <v/>
      </c>
    </row>
    <row r="3359" spans="1:11" x14ac:dyDescent="0.25">
      <c r="A3359" s="17" t="s">
        <v>968</v>
      </c>
      <c r="B3359" s="17" t="s">
        <v>970</v>
      </c>
      <c r="C3359" s="18">
        <v>42405</v>
      </c>
      <c r="D3359" s="18">
        <v>42408</v>
      </c>
      <c r="E3359" s="21">
        <v>3</v>
      </c>
      <c r="F3359" s="17" t="s">
        <v>1195</v>
      </c>
      <c r="G3359" s="17" t="s">
        <v>1196</v>
      </c>
      <c r="H3359" s="16">
        <v>20</v>
      </c>
      <c r="I3359" s="17" t="s">
        <v>3237</v>
      </c>
      <c r="J3359" t="str">
        <f t="shared" si="105"/>
        <v>A41.9, N17.9, E87.2, K92.0, K76.0, K57.32, K22.10, J45.909, G89.29, E78.5, M54.9, F41.9, E86.0, I10, F32.9, K21.9, Z87.891, K59.00, K21.0, D64.9</v>
      </c>
      <c r="K3359" s="33" t="str">
        <f t="shared" si="106"/>
        <v/>
      </c>
    </row>
    <row r="3360" spans="1:11" x14ac:dyDescent="0.25">
      <c r="A3360" s="17" t="s">
        <v>968</v>
      </c>
      <c r="B3360" s="17" t="s">
        <v>970</v>
      </c>
      <c r="C3360" s="18">
        <v>42405</v>
      </c>
      <c r="D3360" s="18">
        <v>42408</v>
      </c>
      <c r="E3360" s="21">
        <v>3</v>
      </c>
      <c r="F3360" s="17" t="s">
        <v>3665</v>
      </c>
      <c r="G3360" s="17" t="s">
        <v>3666</v>
      </c>
      <c r="H3360" s="16">
        <v>21</v>
      </c>
      <c r="I3360" s="17" t="s">
        <v>3237</v>
      </c>
      <c r="J3360" t="str">
        <f t="shared" si="105"/>
        <v>A41.9, N17.9, E87.2, K92.0, K76.0, K57.32, K22.10, J45.909, G89.29, E78.5, M54.9, F41.9, E86.0, I10, F32.9, K21.9, Z87.891, K59.00, K21.0, D64.9, K29.60</v>
      </c>
      <c r="K3360" s="33" t="str">
        <f t="shared" si="106"/>
        <v/>
      </c>
    </row>
    <row r="3361" spans="1:11" x14ac:dyDescent="0.25">
      <c r="A3361" s="17" t="s">
        <v>968</v>
      </c>
      <c r="B3361" s="17" t="s">
        <v>970</v>
      </c>
      <c r="C3361" s="18">
        <v>42405</v>
      </c>
      <c r="D3361" s="18">
        <v>42408</v>
      </c>
      <c r="E3361" s="21">
        <v>3</v>
      </c>
      <c r="F3361" s="17" t="s">
        <v>3639</v>
      </c>
      <c r="G3361" s="17" t="s">
        <v>3640</v>
      </c>
      <c r="H3361" s="16">
        <v>22</v>
      </c>
      <c r="I3361" s="17" t="s">
        <v>3237</v>
      </c>
      <c r="J3361" t="str">
        <f t="shared" si="105"/>
        <v>A41.9, N17.9, E87.2, K92.0, K76.0, K57.32, K22.10, J45.909, G89.29, E78.5, M54.9, F41.9, E86.0, I10, F32.9, K21.9, Z87.891, K59.00, K21.0, D64.9, K29.60, M54.2</v>
      </c>
      <c r="K3361" s="33" t="str">
        <f t="shared" si="106"/>
        <v/>
      </c>
    </row>
    <row r="3362" spans="1:11" x14ac:dyDescent="0.25">
      <c r="A3362" s="17" t="s">
        <v>968</v>
      </c>
      <c r="B3362" s="17" t="s">
        <v>970</v>
      </c>
      <c r="C3362" s="18">
        <v>42405</v>
      </c>
      <c r="D3362" s="18">
        <v>42408</v>
      </c>
      <c r="E3362" s="21">
        <v>3</v>
      </c>
      <c r="F3362" s="17" t="s">
        <v>4556</v>
      </c>
      <c r="G3362" s="17" t="s">
        <v>4557</v>
      </c>
      <c r="H3362" s="16">
        <v>23</v>
      </c>
      <c r="I3362" s="17" t="s">
        <v>3237</v>
      </c>
      <c r="J3362" t="str">
        <f t="shared" si="105"/>
        <v>A41.9, N17.9, E87.2, K92.0, K76.0, K57.32, K22.10, J45.909, G89.29, E78.5, M54.9, F41.9, E86.0, I10, F32.9, K21.9, Z87.891, K59.00, K21.0, D64.9, K29.60, M54.2, F11.90</v>
      </c>
      <c r="K3362" s="33" t="str">
        <f t="shared" si="106"/>
        <v>Last</v>
      </c>
    </row>
    <row r="3363" spans="1:11" x14ac:dyDescent="0.25">
      <c r="A3363" s="17" t="s">
        <v>971</v>
      </c>
      <c r="B3363" s="17" t="s">
        <v>972</v>
      </c>
      <c r="C3363" s="18">
        <v>42433</v>
      </c>
      <c r="D3363" s="18">
        <v>42450</v>
      </c>
      <c r="E3363" s="21">
        <v>17</v>
      </c>
      <c r="F3363" s="17" t="s">
        <v>11</v>
      </c>
      <c r="G3363" s="17" t="s">
        <v>12</v>
      </c>
      <c r="H3363" s="16">
        <v>1</v>
      </c>
      <c r="I3363" s="17" t="s">
        <v>3237</v>
      </c>
      <c r="J3363" t="str">
        <f t="shared" si="105"/>
        <v>J18.9</v>
      </c>
      <c r="K3363" s="33" t="str">
        <f t="shared" si="106"/>
        <v/>
      </c>
    </row>
    <row r="3364" spans="1:11" x14ac:dyDescent="0.25">
      <c r="A3364" s="17" t="s">
        <v>971</v>
      </c>
      <c r="B3364" s="17" t="s">
        <v>972</v>
      </c>
      <c r="C3364" s="18">
        <v>42433</v>
      </c>
      <c r="D3364" s="18">
        <v>42450</v>
      </c>
      <c r="E3364" s="21">
        <v>17</v>
      </c>
      <c r="F3364" s="17" t="s">
        <v>148</v>
      </c>
      <c r="G3364" s="17" t="s">
        <v>149</v>
      </c>
      <c r="H3364" s="16">
        <v>2</v>
      </c>
      <c r="I3364" s="17" t="s">
        <v>3237</v>
      </c>
      <c r="J3364" t="str">
        <f t="shared" si="105"/>
        <v>J18.9, J96.21</v>
      </c>
      <c r="K3364" s="33" t="str">
        <f t="shared" si="106"/>
        <v/>
      </c>
    </row>
    <row r="3365" spans="1:11" x14ac:dyDescent="0.25">
      <c r="A3365" s="17" t="s">
        <v>971</v>
      </c>
      <c r="B3365" s="17" t="s">
        <v>972</v>
      </c>
      <c r="C3365" s="18">
        <v>42433</v>
      </c>
      <c r="D3365" s="18">
        <v>42450</v>
      </c>
      <c r="E3365" s="21">
        <v>17</v>
      </c>
      <c r="F3365" s="17" t="s">
        <v>1032</v>
      </c>
      <c r="G3365" s="17" t="s">
        <v>1033</v>
      </c>
      <c r="H3365" s="16">
        <v>3</v>
      </c>
      <c r="I3365" s="17" t="s">
        <v>3237</v>
      </c>
      <c r="J3365" t="str">
        <f t="shared" si="105"/>
        <v>J18.9, J96.21, E87.2</v>
      </c>
      <c r="K3365" s="33" t="str">
        <f t="shared" si="106"/>
        <v/>
      </c>
    </row>
    <row r="3366" spans="1:11" x14ac:dyDescent="0.25">
      <c r="A3366" s="17" t="s">
        <v>971</v>
      </c>
      <c r="B3366" s="17" t="s">
        <v>972</v>
      </c>
      <c r="C3366" s="18">
        <v>42433</v>
      </c>
      <c r="D3366" s="18">
        <v>42450</v>
      </c>
      <c r="E3366" s="21">
        <v>17</v>
      </c>
      <c r="F3366" s="17" t="s">
        <v>48</v>
      </c>
      <c r="G3366" s="17" t="s">
        <v>49</v>
      </c>
      <c r="H3366" s="16">
        <v>4</v>
      </c>
      <c r="I3366" s="17" t="s">
        <v>3237</v>
      </c>
      <c r="J3366" t="str">
        <f t="shared" si="105"/>
        <v>J18.9, J96.21, E87.2, I95.9</v>
      </c>
      <c r="K3366" s="33" t="str">
        <f t="shared" si="106"/>
        <v/>
      </c>
    </row>
    <row r="3367" spans="1:11" x14ac:dyDescent="0.25">
      <c r="A3367" s="17" t="s">
        <v>971</v>
      </c>
      <c r="B3367" s="17" t="s">
        <v>972</v>
      </c>
      <c r="C3367" s="18">
        <v>42433</v>
      </c>
      <c r="D3367" s="18">
        <v>42450</v>
      </c>
      <c r="E3367" s="21">
        <v>17</v>
      </c>
      <c r="F3367" s="17" t="s">
        <v>188</v>
      </c>
      <c r="G3367" s="17" t="s">
        <v>189</v>
      </c>
      <c r="H3367" s="16">
        <v>5</v>
      </c>
      <c r="I3367" s="17" t="s">
        <v>3237</v>
      </c>
      <c r="J3367" t="str">
        <f t="shared" si="105"/>
        <v>J18.9, J96.21, E87.2, I95.9, I50.9</v>
      </c>
      <c r="K3367" s="33" t="str">
        <f t="shared" si="106"/>
        <v/>
      </c>
    </row>
    <row r="3368" spans="1:11" x14ac:dyDescent="0.25">
      <c r="A3368" s="17" t="s">
        <v>971</v>
      </c>
      <c r="B3368" s="17" t="s">
        <v>972</v>
      </c>
      <c r="C3368" s="18">
        <v>42433</v>
      </c>
      <c r="D3368" s="18">
        <v>42450</v>
      </c>
      <c r="E3368" s="21">
        <v>17</v>
      </c>
      <c r="F3368" s="17" t="s">
        <v>112</v>
      </c>
      <c r="G3368" s="17" t="s">
        <v>113</v>
      </c>
      <c r="H3368" s="16">
        <v>6</v>
      </c>
      <c r="I3368" s="17" t="s">
        <v>3237</v>
      </c>
      <c r="J3368" t="str">
        <f t="shared" si="105"/>
        <v>J18.9, J96.21, E87.2, I95.9, I50.9, J44.1</v>
      </c>
      <c r="K3368" s="33" t="str">
        <f t="shared" si="106"/>
        <v/>
      </c>
    </row>
    <row r="3369" spans="1:11" x14ac:dyDescent="0.25">
      <c r="A3369" s="17" t="s">
        <v>971</v>
      </c>
      <c r="B3369" s="17" t="s">
        <v>972</v>
      </c>
      <c r="C3369" s="18">
        <v>42433</v>
      </c>
      <c r="D3369" s="18">
        <v>42450</v>
      </c>
      <c r="E3369" s="21">
        <v>17</v>
      </c>
      <c r="F3369" s="17" t="s">
        <v>1066</v>
      </c>
      <c r="G3369" s="17" t="s">
        <v>1067</v>
      </c>
      <c r="H3369" s="16">
        <v>7</v>
      </c>
      <c r="I3369" s="17" t="s">
        <v>3237</v>
      </c>
      <c r="J3369" t="str">
        <f t="shared" si="105"/>
        <v>J18.9, J96.21, E87.2, I95.9, I50.9, J44.1, D62</v>
      </c>
      <c r="K3369" s="33" t="str">
        <f t="shared" si="106"/>
        <v/>
      </c>
    </row>
    <row r="3370" spans="1:11" x14ac:dyDescent="0.25">
      <c r="A3370" s="17" t="s">
        <v>971</v>
      </c>
      <c r="B3370" s="17" t="s">
        <v>972</v>
      </c>
      <c r="C3370" s="18">
        <v>42433</v>
      </c>
      <c r="D3370" s="18">
        <v>42450</v>
      </c>
      <c r="E3370" s="21">
        <v>17</v>
      </c>
      <c r="F3370" s="17" t="s">
        <v>3358</v>
      </c>
      <c r="G3370" s="17" t="s">
        <v>3359</v>
      </c>
      <c r="H3370" s="16">
        <v>8</v>
      </c>
      <c r="I3370" s="17" t="s">
        <v>13</v>
      </c>
      <c r="J3370" t="str">
        <f t="shared" si="105"/>
        <v>J18.9, J96.21, E87.2, I95.9, I50.9, J44.1, D62, Z99.81</v>
      </c>
      <c r="K3370" s="33" t="str">
        <f t="shared" si="106"/>
        <v/>
      </c>
    </row>
    <row r="3371" spans="1:11" x14ac:dyDescent="0.25">
      <c r="A3371" s="17" t="s">
        <v>971</v>
      </c>
      <c r="B3371" s="17" t="s">
        <v>972</v>
      </c>
      <c r="C3371" s="18">
        <v>42433</v>
      </c>
      <c r="D3371" s="18">
        <v>42450</v>
      </c>
      <c r="E3371" s="21">
        <v>17</v>
      </c>
      <c r="F3371" s="17" t="s">
        <v>143</v>
      </c>
      <c r="G3371" s="17" t="s">
        <v>144</v>
      </c>
      <c r="H3371" s="16">
        <v>9</v>
      </c>
      <c r="I3371" s="17" t="s">
        <v>3237</v>
      </c>
      <c r="J3371" t="str">
        <f t="shared" si="105"/>
        <v>J18.9, J96.21, E87.2, I95.9, I50.9, J44.1, D62, Z99.81, K92.2</v>
      </c>
      <c r="K3371" s="33" t="str">
        <f t="shared" si="106"/>
        <v/>
      </c>
    </row>
    <row r="3372" spans="1:11" x14ac:dyDescent="0.25">
      <c r="A3372" s="17" t="s">
        <v>971</v>
      </c>
      <c r="B3372" s="17" t="s">
        <v>972</v>
      </c>
      <c r="C3372" s="18">
        <v>42433</v>
      </c>
      <c r="D3372" s="18">
        <v>42450</v>
      </c>
      <c r="E3372" s="21">
        <v>17</v>
      </c>
      <c r="F3372" s="17" t="s">
        <v>114</v>
      </c>
      <c r="G3372" s="17" t="s">
        <v>115</v>
      </c>
      <c r="H3372" s="16">
        <v>10</v>
      </c>
      <c r="I3372" s="17" t="s">
        <v>3237</v>
      </c>
      <c r="J3372" t="str">
        <f t="shared" si="105"/>
        <v>J18.9, J96.21, E87.2, I95.9, I50.9, J44.1, D62, Z99.81, K92.2, J96.22</v>
      </c>
      <c r="K3372" s="33" t="str">
        <f t="shared" si="106"/>
        <v/>
      </c>
    </row>
    <row r="3373" spans="1:11" x14ac:dyDescent="0.25">
      <c r="A3373" s="17" t="s">
        <v>971</v>
      </c>
      <c r="B3373" s="17" t="s">
        <v>972</v>
      </c>
      <c r="C3373" s="18">
        <v>42433</v>
      </c>
      <c r="D3373" s="18">
        <v>42450</v>
      </c>
      <c r="E3373" s="21">
        <v>17</v>
      </c>
      <c r="F3373" s="17" t="s">
        <v>361</v>
      </c>
      <c r="G3373" s="17" t="s">
        <v>362</v>
      </c>
      <c r="H3373" s="16">
        <v>11</v>
      </c>
      <c r="I3373" s="17" t="s">
        <v>3331</v>
      </c>
      <c r="J3373" t="str">
        <f t="shared" si="105"/>
        <v>J18.9, J96.21, E87.2, I95.9, I50.9, J44.1, D62, Z99.81, K92.2, J96.22, E87.5</v>
      </c>
      <c r="K3373" s="33" t="str">
        <f t="shared" si="106"/>
        <v/>
      </c>
    </row>
    <row r="3374" spans="1:11" x14ac:dyDescent="0.25">
      <c r="A3374" s="17" t="s">
        <v>971</v>
      </c>
      <c r="B3374" s="17" t="s">
        <v>972</v>
      </c>
      <c r="C3374" s="18">
        <v>42433</v>
      </c>
      <c r="D3374" s="18">
        <v>42450</v>
      </c>
      <c r="E3374" s="21">
        <v>17</v>
      </c>
      <c r="F3374" s="17" t="s">
        <v>3569</v>
      </c>
      <c r="G3374" s="17" t="s">
        <v>3570</v>
      </c>
      <c r="H3374" s="16">
        <v>12</v>
      </c>
      <c r="I3374" s="17" t="s">
        <v>3331</v>
      </c>
      <c r="J3374" t="str">
        <f t="shared" si="105"/>
        <v>J18.9, J96.21, E87.2, I95.9, I50.9, J44.1, D62, Z99.81, K92.2, J96.22, E87.5, Z53.09</v>
      </c>
      <c r="K3374" s="33" t="str">
        <f t="shared" si="106"/>
        <v/>
      </c>
    </row>
    <row r="3375" spans="1:11" x14ac:dyDescent="0.25">
      <c r="A3375" s="17" t="s">
        <v>971</v>
      </c>
      <c r="B3375" s="17" t="s">
        <v>972</v>
      </c>
      <c r="C3375" s="18">
        <v>42433</v>
      </c>
      <c r="D3375" s="18">
        <v>42450</v>
      </c>
      <c r="E3375" s="21">
        <v>17</v>
      </c>
      <c r="F3375" s="17" t="s">
        <v>3490</v>
      </c>
      <c r="G3375" s="17" t="s">
        <v>3491</v>
      </c>
      <c r="H3375" s="16">
        <v>13</v>
      </c>
      <c r="I3375" s="17" t="s">
        <v>3237</v>
      </c>
      <c r="J3375" t="str">
        <f t="shared" si="105"/>
        <v>J18.9, J96.21, E87.2, I95.9, I50.9, J44.1, D62, Z99.81, K92.2, J96.22, E87.5, Z53.09, Z91.19</v>
      </c>
      <c r="K3375" s="33" t="str">
        <f t="shared" si="106"/>
        <v/>
      </c>
    </row>
    <row r="3376" spans="1:11" x14ac:dyDescent="0.25">
      <c r="A3376" s="17" t="s">
        <v>971</v>
      </c>
      <c r="B3376" s="17" t="s">
        <v>972</v>
      </c>
      <c r="C3376" s="18">
        <v>42433</v>
      </c>
      <c r="D3376" s="18">
        <v>42450</v>
      </c>
      <c r="E3376" s="21">
        <v>17</v>
      </c>
      <c r="F3376" s="17" t="s">
        <v>1266</v>
      </c>
      <c r="G3376" s="17" t="s">
        <v>1267</v>
      </c>
      <c r="H3376" s="16">
        <v>14</v>
      </c>
      <c r="I3376" s="17" t="s">
        <v>3237</v>
      </c>
      <c r="J3376" t="str">
        <f t="shared" si="105"/>
        <v>J18.9, J96.21, E87.2, I95.9, I50.9, J44.1, D62, Z99.81, K92.2, J96.22, E87.5, Z53.09, Z91.19, I48.91</v>
      </c>
      <c r="K3376" s="33" t="str">
        <f t="shared" si="106"/>
        <v/>
      </c>
    </row>
    <row r="3377" spans="1:11" x14ac:dyDescent="0.25">
      <c r="A3377" s="17" t="s">
        <v>971</v>
      </c>
      <c r="B3377" s="17" t="s">
        <v>972</v>
      </c>
      <c r="C3377" s="18">
        <v>42433</v>
      </c>
      <c r="D3377" s="18">
        <v>42450</v>
      </c>
      <c r="E3377" s="21">
        <v>17</v>
      </c>
      <c r="F3377" s="17" t="s">
        <v>3388</v>
      </c>
      <c r="G3377" s="17" t="s">
        <v>3389</v>
      </c>
      <c r="H3377" s="16">
        <v>15</v>
      </c>
      <c r="I3377" s="17" t="s">
        <v>3237</v>
      </c>
      <c r="J3377" t="str">
        <f t="shared" si="105"/>
        <v>J18.9, J96.21, E87.2, I95.9, I50.9, J44.1, D62, Z99.81, K92.2, J96.22, E87.5, Z53.09, Z91.19, I48.91, F41.9</v>
      </c>
      <c r="K3377" s="33" t="str">
        <f t="shared" si="106"/>
        <v/>
      </c>
    </row>
    <row r="3378" spans="1:11" x14ac:dyDescent="0.25">
      <c r="A3378" s="17" t="s">
        <v>971</v>
      </c>
      <c r="B3378" s="17" t="s">
        <v>972</v>
      </c>
      <c r="C3378" s="18">
        <v>42433</v>
      </c>
      <c r="D3378" s="18">
        <v>42450</v>
      </c>
      <c r="E3378" s="21">
        <v>17</v>
      </c>
      <c r="F3378" s="17" t="s">
        <v>3657</v>
      </c>
      <c r="G3378" s="17" t="s">
        <v>3658</v>
      </c>
      <c r="H3378" s="16">
        <v>16</v>
      </c>
      <c r="I3378" s="17" t="s">
        <v>13</v>
      </c>
      <c r="J3378" t="str">
        <f t="shared" si="105"/>
        <v>J18.9, J96.21, E87.2, I95.9, I50.9, J44.1, D62, Z99.81, K92.2, J96.22, E87.5, Z53.09, Z91.19, I48.91, F41.9, Z51.5</v>
      </c>
      <c r="K3378" s="33" t="str">
        <f t="shared" si="106"/>
        <v/>
      </c>
    </row>
    <row r="3379" spans="1:11" x14ac:dyDescent="0.25">
      <c r="A3379" s="17" t="s">
        <v>971</v>
      </c>
      <c r="B3379" s="17" t="s">
        <v>972</v>
      </c>
      <c r="C3379" s="18">
        <v>42433</v>
      </c>
      <c r="D3379" s="18">
        <v>42450</v>
      </c>
      <c r="E3379" s="21">
        <v>17</v>
      </c>
      <c r="F3379" s="17" t="s">
        <v>3700</v>
      </c>
      <c r="G3379" s="17" t="s">
        <v>3701</v>
      </c>
      <c r="H3379" s="16">
        <v>17</v>
      </c>
      <c r="I3379" s="17" t="s">
        <v>3331</v>
      </c>
      <c r="J3379" t="str">
        <f t="shared" si="105"/>
        <v>J18.9, J96.21, E87.2, I95.9, I50.9, J44.1, D62, Z99.81, K92.2, J96.22, E87.5, Z53.09, Z91.19, I48.91, F41.9, Z51.5, R21</v>
      </c>
      <c r="K3379" s="33" t="str">
        <f t="shared" si="106"/>
        <v/>
      </c>
    </row>
    <row r="3380" spans="1:11" x14ac:dyDescent="0.25">
      <c r="A3380" s="17" t="s">
        <v>971</v>
      </c>
      <c r="B3380" s="17" t="s">
        <v>972</v>
      </c>
      <c r="C3380" s="18">
        <v>42433</v>
      </c>
      <c r="D3380" s="18">
        <v>42450</v>
      </c>
      <c r="E3380" s="21">
        <v>17</v>
      </c>
      <c r="F3380" s="17" t="s">
        <v>3320</v>
      </c>
      <c r="G3380" s="17" t="s">
        <v>3321</v>
      </c>
      <c r="H3380" s="16">
        <v>18</v>
      </c>
      <c r="I3380" s="17" t="s">
        <v>3237</v>
      </c>
      <c r="J3380" t="str">
        <f t="shared" si="105"/>
        <v>J18.9, J96.21, E87.2, I95.9, I50.9, J44.1, D62, Z99.81, K92.2, J96.22, E87.5, Z53.09, Z91.19, I48.91, F41.9, Z51.5, R21, G47.33</v>
      </c>
      <c r="K3380" s="33" t="str">
        <f t="shared" si="106"/>
        <v/>
      </c>
    </row>
    <row r="3381" spans="1:11" x14ac:dyDescent="0.25">
      <c r="A3381" s="17" t="s">
        <v>971</v>
      </c>
      <c r="B3381" s="17" t="s">
        <v>972</v>
      </c>
      <c r="C3381" s="18">
        <v>42433</v>
      </c>
      <c r="D3381" s="18">
        <v>42450</v>
      </c>
      <c r="E3381" s="21">
        <v>17</v>
      </c>
      <c r="F3381" s="17" t="s">
        <v>3261</v>
      </c>
      <c r="G3381" s="17" t="s">
        <v>3262</v>
      </c>
      <c r="H3381" s="16">
        <v>19</v>
      </c>
      <c r="I3381" s="17" t="s">
        <v>3237</v>
      </c>
      <c r="J3381" t="str">
        <f t="shared" si="105"/>
        <v>J18.9, J96.21, E87.2, I95.9, I50.9, J44.1, D62, Z99.81, K92.2, J96.22, E87.5, Z53.09, Z91.19, I48.91, F41.9, Z51.5, R21, G47.33, Z66</v>
      </c>
      <c r="K3381" s="33" t="str">
        <f t="shared" si="106"/>
        <v/>
      </c>
    </row>
    <row r="3382" spans="1:11" x14ac:dyDescent="0.25">
      <c r="A3382" s="17" t="s">
        <v>971</v>
      </c>
      <c r="B3382" s="17" t="s">
        <v>972</v>
      </c>
      <c r="C3382" s="18">
        <v>42433</v>
      </c>
      <c r="D3382" s="18">
        <v>42450</v>
      </c>
      <c r="E3382" s="21">
        <v>17</v>
      </c>
      <c r="F3382" s="17" t="s">
        <v>3235</v>
      </c>
      <c r="G3382" s="17" t="s">
        <v>3236</v>
      </c>
      <c r="H3382" s="16">
        <v>20</v>
      </c>
      <c r="I3382" s="17" t="s">
        <v>3237</v>
      </c>
      <c r="J3382" t="str">
        <f t="shared" si="105"/>
        <v>J18.9, J96.21, E87.2, I95.9, I50.9, J44.1, D62, Z99.81, K92.2, J96.22, E87.5, Z53.09, Z91.19, I48.91, F41.9, Z51.5, R21, G47.33, Z66, E03.9</v>
      </c>
      <c r="K3382" s="33" t="str">
        <f t="shared" si="106"/>
        <v/>
      </c>
    </row>
    <row r="3383" spans="1:11" x14ac:dyDescent="0.25">
      <c r="A3383" s="17" t="s">
        <v>971</v>
      </c>
      <c r="B3383" s="17" t="s">
        <v>972</v>
      </c>
      <c r="C3383" s="18">
        <v>42433</v>
      </c>
      <c r="D3383" s="18">
        <v>42450</v>
      </c>
      <c r="E3383" s="21">
        <v>17</v>
      </c>
      <c r="F3383" s="17" t="s">
        <v>3265</v>
      </c>
      <c r="G3383" s="17" t="s">
        <v>3266</v>
      </c>
      <c r="H3383" s="16">
        <v>21</v>
      </c>
      <c r="I3383" s="17" t="s">
        <v>13</v>
      </c>
      <c r="J3383" t="str">
        <f t="shared" si="105"/>
        <v>J18.9, J96.21, E87.2, I95.9, I50.9, J44.1, D62, Z99.81, K92.2, J96.22, E87.5, Z53.09, Z91.19, I48.91, F41.9, Z51.5, R21, G47.33, Z66, E03.9, Z87.891</v>
      </c>
      <c r="K3383" s="33" t="str">
        <f t="shared" si="106"/>
        <v>Last</v>
      </c>
    </row>
    <row r="3384" spans="1:11" x14ac:dyDescent="0.25">
      <c r="A3384" s="17" t="s">
        <v>973</v>
      </c>
      <c r="B3384" s="17" t="s">
        <v>974</v>
      </c>
      <c r="C3384" s="18">
        <v>42400</v>
      </c>
      <c r="D3384" s="18">
        <v>42402</v>
      </c>
      <c r="E3384" s="21">
        <v>2</v>
      </c>
      <c r="F3384" s="17" t="s">
        <v>22</v>
      </c>
      <c r="G3384" s="17" t="s">
        <v>23</v>
      </c>
      <c r="H3384" s="16">
        <v>1</v>
      </c>
      <c r="I3384" s="17" t="s">
        <v>3237</v>
      </c>
      <c r="J3384" t="str">
        <f t="shared" si="105"/>
        <v>A41.9</v>
      </c>
      <c r="K3384" s="33" t="str">
        <f t="shared" si="106"/>
        <v/>
      </c>
    </row>
    <row r="3385" spans="1:11" x14ac:dyDescent="0.25">
      <c r="A3385" s="17" t="s">
        <v>973</v>
      </c>
      <c r="B3385" s="17" t="s">
        <v>974</v>
      </c>
      <c r="C3385" s="18">
        <v>42400</v>
      </c>
      <c r="D3385" s="18">
        <v>42402</v>
      </c>
      <c r="E3385" s="21">
        <v>2</v>
      </c>
      <c r="F3385" s="17" t="s">
        <v>1032</v>
      </c>
      <c r="G3385" s="17" t="s">
        <v>1033</v>
      </c>
      <c r="H3385" s="16">
        <v>2</v>
      </c>
      <c r="I3385" s="17" t="s">
        <v>3237</v>
      </c>
      <c r="J3385" t="str">
        <f t="shared" si="105"/>
        <v>A41.9, E87.2</v>
      </c>
      <c r="K3385" s="33" t="str">
        <f t="shared" si="106"/>
        <v/>
      </c>
    </row>
    <row r="3386" spans="1:11" x14ac:dyDescent="0.25">
      <c r="A3386" s="17" t="s">
        <v>973</v>
      </c>
      <c r="B3386" s="17" t="s">
        <v>974</v>
      </c>
      <c r="C3386" s="18">
        <v>42400</v>
      </c>
      <c r="D3386" s="18">
        <v>42402</v>
      </c>
      <c r="E3386" s="21">
        <v>2</v>
      </c>
      <c r="F3386" s="17" t="s">
        <v>3400</v>
      </c>
      <c r="G3386" s="17" t="s">
        <v>3401</v>
      </c>
      <c r="H3386" s="16">
        <v>3</v>
      </c>
      <c r="I3386" s="17" t="s">
        <v>3237</v>
      </c>
      <c r="J3386" t="str">
        <f t="shared" si="105"/>
        <v>A41.9, E87.2, N18.4</v>
      </c>
      <c r="K3386" s="33" t="str">
        <f t="shared" si="106"/>
        <v/>
      </c>
    </row>
    <row r="3387" spans="1:11" x14ac:dyDescent="0.25">
      <c r="A3387" s="17" t="s">
        <v>973</v>
      </c>
      <c r="B3387" s="17" t="s">
        <v>974</v>
      </c>
      <c r="C3387" s="18">
        <v>42400</v>
      </c>
      <c r="D3387" s="18">
        <v>42402</v>
      </c>
      <c r="E3387" s="21">
        <v>2</v>
      </c>
      <c r="F3387" s="17" t="s">
        <v>2080</v>
      </c>
      <c r="G3387" s="17" t="s">
        <v>2081</v>
      </c>
      <c r="H3387" s="16">
        <v>4</v>
      </c>
      <c r="I3387" s="17" t="s">
        <v>3237</v>
      </c>
      <c r="J3387" t="str">
        <f t="shared" si="105"/>
        <v>A41.9, E87.2, N18.4, E11.21</v>
      </c>
      <c r="K3387" s="33" t="str">
        <f t="shared" si="106"/>
        <v/>
      </c>
    </row>
    <row r="3388" spans="1:11" x14ac:dyDescent="0.25">
      <c r="A3388" s="17" t="s">
        <v>973</v>
      </c>
      <c r="B3388" s="17" t="s">
        <v>974</v>
      </c>
      <c r="C3388" s="18">
        <v>42400</v>
      </c>
      <c r="D3388" s="18">
        <v>42402</v>
      </c>
      <c r="E3388" s="21">
        <v>2</v>
      </c>
      <c r="F3388" s="17" t="s">
        <v>3595</v>
      </c>
      <c r="G3388" s="17" t="s">
        <v>3596</v>
      </c>
      <c r="H3388" s="16">
        <v>5</v>
      </c>
      <c r="I3388" s="17" t="s">
        <v>3237</v>
      </c>
      <c r="J3388" t="str">
        <f t="shared" si="105"/>
        <v>A41.9, E87.2, N18.4, E11.21, L02.31</v>
      </c>
      <c r="K3388" s="33" t="str">
        <f t="shared" si="106"/>
        <v/>
      </c>
    </row>
    <row r="3389" spans="1:11" x14ac:dyDescent="0.25">
      <c r="A3389" s="17" t="s">
        <v>973</v>
      </c>
      <c r="B3389" s="17" t="s">
        <v>974</v>
      </c>
      <c r="C3389" s="18">
        <v>42400</v>
      </c>
      <c r="D3389" s="18">
        <v>42402</v>
      </c>
      <c r="E3389" s="21">
        <v>2</v>
      </c>
      <c r="F3389" s="17" t="s">
        <v>196</v>
      </c>
      <c r="G3389" s="17" t="s">
        <v>197</v>
      </c>
      <c r="H3389" s="16">
        <v>6</v>
      </c>
      <c r="I3389" s="17" t="s">
        <v>3237</v>
      </c>
      <c r="J3389" t="str">
        <f t="shared" si="105"/>
        <v>A41.9, E87.2, N18.4, E11.21, L02.31, E87.1</v>
      </c>
      <c r="K3389" s="33" t="str">
        <f t="shared" si="106"/>
        <v/>
      </c>
    </row>
    <row r="3390" spans="1:11" x14ac:dyDescent="0.25">
      <c r="A3390" s="17" t="s">
        <v>973</v>
      </c>
      <c r="B3390" s="17" t="s">
        <v>974</v>
      </c>
      <c r="C3390" s="18">
        <v>42400</v>
      </c>
      <c r="D3390" s="18">
        <v>42402</v>
      </c>
      <c r="E3390" s="21">
        <v>2</v>
      </c>
      <c r="F3390" s="17" t="s">
        <v>3402</v>
      </c>
      <c r="G3390" s="17" t="s">
        <v>3403</v>
      </c>
      <c r="H3390" s="16">
        <v>7</v>
      </c>
      <c r="I3390" s="17" t="s">
        <v>3237</v>
      </c>
      <c r="J3390" t="str">
        <f t="shared" si="105"/>
        <v>A41.9, E87.2, N18.4, E11.21, L02.31, E87.1, F17.210</v>
      </c>
      <c r="K3390" s="33" t="str">
        <f t="shared" si="106"/>
        <v/>
      </c>
    </row>
    <row r="3391" spans="1:11" x14ac:dyDescent="0.25">
      <c r="A3391" s="17" t="s">
        <v>973</v>
      </c>
      <c r="B3391" s="17" t="s">
        <v>974</v>
      </c>
      <c r="C3391" s="18">
        <v>42400</v>
      </c>
      <c r="D3391" s="18">
        <v>42402</v>
      </c>
      <c r="E3391" s="21">
        <v>2</v>
      </c>
      <c r="F3391" s="17" t="s">
        <v>216</v>
      </c>
      <c r="G3391" s="17" t="s">
        <v>217</v>
      </c>
      <c r="H3391" s="16">
        <v>8</v>
      </c>
      <c r="I3391" s="17" t="s">
        <v>3237</v>
      </c>
      <c r="J3391" t="str">
        <f t="shared" si="105"/>
        <v>A41.9, E87.2, N18.4, E11.21, L02.31, E87.1, F17.210, I12.9</v>
      </c>
      <c r="K3391" s="33" t="str">
        <f t="shared" si="106"/>
        <v/>
      </c>
    </row>
    <row r="3392" spans="1:11" x14ac:dyDescent="0.25">
      <c r="A3392" s="17" t="s">
        <v>973</v>
      </c>
      <c r="B3392" s="17" t="s">
        <v>974</v>
      </c>
      <c r="C3392" s="18">
        <v>42400</v>
      </c>
      <c r="D3392" s="18">
        <v>42402</v>
      </c>
      <c r="E3392" s="21">
        <v>2</v>
      </c>
      <c r="F3392" s="17" t="s">
        <v>3314</v>
      </c>
      <c r="G3392" s="17" t="s">
        <v>3315</v>
      </c>
      <c r="H3392" s="16">
        <v>9</v>
      </c>
      <c r="I3392" s="17" t="s">
        <v>3237</v>
      </c>
      <c r="J3392" t="str">
        <f t="shared" si="105"/>
        <v>A41.9, E87.2, N18.4, E11.21, L02.31, E87.1, F17.210, I12.9, E55.9</v>
      </c>
      <c r="K3392" s="33" t="str">
        <f t="shared" si="106"/>
        <v/>
      </c>
    </row>
    <row r="3393" spans="1:11" x14ac:dyDescent="0.25">
      <c r="A3393" s="17" t="s">
        <v>973</v>
      </c>
      <c r="B3393" s="17" t="s">
        <v>974</v>
      </c>
      <c r="C3393" s="18">
        <v>42400</v>
      </c>
      <c r="D3393" s="18">
        <v>42402</v>
      </c>
      <c r="E3393" s="21">
        <v>2</v>
      </c>
      <c r="F3393" s="17" t="s">
        <v>1474</v>
      </c>
      <c r="G3393" s="17" t="s">
        <v>1475</v>
      </c>
      <c r="H3393" s="16">
        <v>10</v>
      </c>
      <c r="I3393" s="17" t="s">
        <v>3237</v>
      </c>
      <c r="J3393" t="str">
        <f t="shared" si="105"/>
        <v>A41.9, E87.2, N18.4, E11.21, L02.31, E87.1, F17.210, I12.9, E55.9, E11.65</v>
      </c>
      <c r="K3393" s="33" t="str">
        <f t="shared" si="106"/>
        <v/>
      </c>
    </row>
    <row r="3394" spans="1:11" x14ac:dyDescent="0.25">
      <c r="A3394" s="17" t="s">
        <v>973</v>
      </c>
      <c r="B3394" s="17" t="s">
        <v>974</v>
      </c>
      <c r="C3394" s="18">
        <v>42400</v>
      </c>
      <c r="D3394" s="18">
        <v>42402</v>
      </c>
      <c r="E3394" s="21">
        <v>2</v>
      </c>
      <c r="F3394" s="17" t="s">
        <v>3663</v>
      </c>
      <c r="G3394" s="17" t="s">
        <v>3664</v>
      </c>
      <c r="H3394" s="16">
        <v>11</v>
      </c>
      <c r="I3394" s="17" t="s">
        <v>3237</v>
      </c>
      <c r="J3394" t="str">
        <f t="shared" si="105"/>
        <v>A41.9, E87.2, N18.4, E11.21, L02.31, E87.1, F17.210, I12.9, E55.9, E11.65, B95.1</v>
      </c>
      <c r="K3394" s="33" t="str">
        <f t="shared" si="106"/>
        <v/>
      </c>
    </row>
    <row r="3395" spans="1:11" x14ac:dyDescent="0.25">
      <c r="A3395" s="17" t="s">
        <v>973</v>
      </c>
      <c r="B3395" s="17" t="s">
        <v>974</v>
      </c>
      <c r="C3395" s="18">
        <v>42400</v>
      </c>
      <c r="D3395" s="18">
        <v>42402</v>
      </c>
      <c r="E3395" s="21">
        <v>2</v>
      </c>
      <c r="F3395" s="17" t="s">
        <v>4272</v>
      </c>
      <c r="G3395" s="17" t="s">
        <v>4273</v>
      </c>
      <c r="H3395" s="16">
        <v>12</v>
      </c>
      <c r="I3395" s="17" t="s">
        <v>13</v>
      </c>
      <c r="J3395" t="str">
        <f t="shared" si="105"/>
        <v>A41.9, E87.2, N18.4, E11.21, L02.31, E87.1, F17.210, I12.9, E55.9, E11.65, B95.1, Z89.511</v>
      </c>
      <c r="K3395" s="33" t="str">
        <f t="shared" si="106"/>
        <v/>
      </c>
    </row>
    <row r="3396" spans="1:11" x14ac:dyDescent="0.25">
      <c r="A3396" s="17" t="s">
        <v>973</v>
      </c>
      <c r="B3396" s="17" t="s">
        <v>974</v>
      </c>
      <c r="C3396" s="18">
        <v>42400</v>
      </c>
      <c r="D3396" s="18">
        <v>42402</v>
      </c>
      <c r="E3396" s="21">
        <v>2</v>
      </c>
      <c r="F3396" s="17" t="s">
        <v>4232</v>
      </c>
      <c r="G3396" s="17" t="s">
        <v>4233</v>
      </c>
      <c r="H3396" s="16">
        <v>13</v>
      </c>
      <c r="I3396" s="17" t="s">
        <v>3237</v>
      </c>
      <c r="J3396" t="str">
        <f t="shared" si="105"/>
        <v>A41.9, E87.2, N18.4, E11.21, L02.31, E87.1, F17.210, I12.9, E55.9, E11.65, B95.1, Z89.511, E86.1</v>
      </c>
      <c r="K3396" s="33" t="str">
        <f t="shared" si="106"/>
        <v/>
      </c>
    </row>
    <row r="3397" spans="1:11" x14ac:dyDescent="0.25">
      <c r="A3397" s="17" t="s">
        <v>973</v>
      </c>
      <c r="B3397" s="17" t="s">
        <v>974</v>
      </c>
      <c r="C3397" s="18">
        <v>42400</v>
      </c>
      <c r="D3397" s="18">
        <v>42402</v>
      </c>
      <c r="E3397" s="21">
        <v>2</v>
      </c>
      <c r="F3397" s="17" t="s">
        <v>3478</v>
      </c>
      <c r="G3397" s="17" t="s">
        <v>3479</v>
      </c>
      <c r="H3397" s="16">
        <v>14</v>
      </c>
      <c r="I3397" s="17" t="s">
        <v>3237</v>
      </c>
      <c r="J3397" t="str">
        <f t="shared" si="105"/>
        <v>A41.9, E87.2, N18.4, E11.21, L02.31, E87.1, F17.210, I12.9, E55.9, E11.65, B95.1, Z89.511, E86.1, E66.9</v>
      </c>
      <c r="K3397" s="33" t="str">
        <f t="shared" si="106"/>
        <v>Last</v>
      </c>
    </row>
    <row r="3398" spans="1:11" x14ac:dyDescent="0.25">
      <c r="A3398" s="17" t="s">
        <v>977</v>
      </c>
      <c r="B3398" s="17" t="s">
        <v>978</v>
      </c>
      <c r="C3398" s="18">
        <v>42426</v>
      </c>
      <c r="D3398" s="18">
        <v>42441</v>
      </c>
      <c r="E3398" s="21">
        <v>15</v>
      </c>
      <c r="F3398" s="17" t="s">
        <v>630</v>
      </c>
      <c r="G3398" s="17" t="s">
        <v>631</v>
      </c>
      <c r="H3398" s="16">
        <v>1</v>
      </c>
      <c r="I3398" s="17" t="s">
        <v>3237</v>
      </c>
      <c r="J3398" t="str">
        <f t="shared" ref="J3398:J3461" si="107">IF(B3398=B3397,J3397&amp;", "&amp;F3398,F3398)</f>
        <v>C25.9</v>
      </c>
      <c r="K3398" s="33" t="str">
        <f t="shared" si="106"/>
        <v/>
      </c>
    </row>
    <row r="3399" spans="1:11" x14ac:dyDescent="0.25">
      <c r="A3399" s="17" t="s">
        <v>977</v>
      </c>
      <c r="B3399" s="17" t="s">
        <v>978</v>
      </c>
      <c r="C3399" s="18">
        <v>42426</v>
      </c>
      <c r="D3399" s="18">
        <v>42441</v>
      </c>
      <c r="E3399" s="21">
        <v>15</v>
      </c>
      <c r="F3399" s="17" t="s">
        <v>3820</v>
      </c>
      <c r="G3399" s="17" t="s">
        <v>3821</v>
      </c>
      <c r="H3399" s="16">
        <v>2</v>
      </c>
      <c r="I3399" s="17" t="s">
        <v>3237</v>
      </c>
      <c r="J3399" t="str">
        <f t="shared" si="107"/>
        <v>C25.9, C78.7</v>
      </c>
      <c r="K3399" s="33" t="str">
        <f t="shared" si="106"/>
        <v/>
      </c>
    </row>
    <row r="3400" spans="1:11" x14ac:dyDescent="0.25">
      <c r="A3400" s="17" t="s">
        <v>977</v>
      </c>
      <c r="B3400" s="17" t="s">
        <v>978</v>
      </c>
      <c r="C3400" s="18">
        <v>42426</v>
      </c>
      <c r="D3400" s="18">
        <v>42441</v>
      </c>
      <c r="E3400" s="21">
        <v>15</v>
      </c>
      <c r="F3400" s="17" t="s">
        <v>1842</v>
      </c>
      <c r="G3400" s="17" t="s">
        <v>1843</v>
      </c>
      <c r="H3400" s="16">
        <v>3</v>
      </c>
      <c r="I3400" s="17" t="s">
        <v>3237</v>
      </c>
      <c r="J3400" t="str">
        <f t="shared" si="107"/>
        <v>C25.9, C78.7, J44.9</v>
      </c>
      <c r="K3400" s="33" t="str">
        <f t="shared" si="106"/>
        <v/>
      </c>
    </row>
    <row r="3401" spans="1:11" x14ac:dyDescent="0.25">
      <c r="A3401" s="17" t="s">
        <v>977</v>
      </c>
      <c r="B3401" s="17" t="s">
        <v>978</v>
      </c>
      <c r="C3401" s="18">
        <v>42426</v>
      </c>
      <c r="D3401" s="18">
        <v>42441</v>
      </c>
      <c r="E3401" s="21">
        <v>15</v>
      </c>
      <c r="F3401" s="17" t="s">
        <v>3396</v>
      </c>
      <c r="G3401" s="17" t="s">
        <v>3397</v>
      </c>
      <c r="H3401" s="16">
        <v>4</v>
      </c>
      <c r="I3401" s="17" t="s">
        <v>13</v>
      </c>
      <c r="J3401" t="str">
        <f t="shared" si="107"/>
        <v>C25.9, C78.7, J44.9, Z93.0</v>
      </c>
      <c r="K3401" s="33" t="str">
        <f t="shared" si="106"/>
        <v/>
      </c>
    </row>
    <row r="3402" spans="1:11" x14ac:dyDescent="0.25">
      <c r="A3402" s="17" t="s">
        <v>977</v>
      </c>
      <c r="B3402" s="17" t="s">
        <v>978</v>
      </c>
      <c r="C3402" s="18">
        <v>42426</v>
      </c>
      <c r="D3402" s="18">
        <v>42441</v>
      </c>
      <c r="E3402" s="21">
        <v>15</v>
      </c>
      <c r="F3402" s="17" t="s">
        <v>1005</v>
      </c>
      <c r="G3402" s="17" t="s">
        <v>1006</v>
      </c>
      <c r="H3402" s="16">
        <v>5</v>
      </c>
      <c r="I3402" s="17" t="s">
        <v>3237</v>
      </c>
      <c r="J3402" t="str">
        <f t="shared" si="107"/>
        <v>C25.9, C78.7, J44.9, Z93.0, R62.7</v>
      </c>
      <c r="K3402" s="33" t="str">
        <f t="shared" si="106"/>
        <v/>
      </c>
    </row>
    <row r="3403" spans="1:11" x14ac:dyDescent="0.25">
      <c r="A3403" s="17" t="s">
        <v>977</v>
      </c>
      <c r="B3403" s="17" t="s">
        <v>978</v>
      </c>
      <c r="C3403" s="18">
        <v>42426</v>
      </c>
      <c r="D3403" s="18">
        <v>42441</v>
      </c>
      <c r="E3403" s="21">
        <v>15</v>
      </c>
      <c r="F3403" s="17" t="s">
        <v>4560</v>
      </c>
      <c r="G3403" s="17" t="s">
        <v>4561</v>
      </c>
      <c r="H3403" s="16">
        <v>6</v>
      </c>
      <c r="I3403" s="17" t="s">
        <v>3237</v>
      </c>
      <c r="J3403" t="str">
        <f t="shared" si="107"/>
        <v>C25.9, C78.7, J44.9, Z93.0, R62.7, K75.9</v>
      </c>
      <c r="K3403" s="33" t="str">
        <f t="shared" si="106"/>
        <v/>
      </c>
    </row>
    <row r="3404" spans="1:11" x14ac:dyDescent="0.25">
      <c r="A3404" s="17" t="s">
        <v>977</v>
      </c>
      <c r="B3404" s="17" t="s">
        <v>978</v>
      </c>
      <c r="C3404" s="18">
        <v>42426</v>
      </c>
      <c r="D3404" s="18">
        <v>42441</v>
      </c>
      <c r="E3404" s="21">
        <v>15</v>
      </c>
      <c r="F3404" s="17" t="s">
        <v>196</v>
      </c>
      <c r="G3404" s="17" t="s">
        <v>197</v>
      </c>
      <c r="H3404" s="16">
        <v>7</v>
      </c>
      <c r="I3404" s="17" t="s">
        <v>3237</v>
      </c>
      <c r="J3404" t="str">
        <f t="shared" si="107"/>
        <v>C25.9, C78.7, J44.9, Z93.0, R62.7, K75.9, E87.1</v>
      </c>
      <c r="K3404" s="33" t="str">
        <f t="shared" si="106"/>
        <v/>
      </c>
    </row>
    <row r="3405" spans="1:11" x14ac:dyDescent="0.25">
      <c r="A3405" s="17" t="s">
        <v>977</v>
      </c>
      <c r="B3405" s="17" t="s">
        <v>978</v>
      </c>
      <c r="C3405" s="18">
        <v>42426</v>
      </c>
      <c r="D3405" s="18">
        <v>42441</v>
      </c>
      <c r="E3405" s="21">
        <v>15</v>
      </c>
      <c r="F3405" s="17" t="s">
        <v>4558</v>
      </c>
      <c r="G3405" s="17" t="s">
        <v>4559</v>
      </c>
      <c r="H3405" s="16">
        <v>8</v>
      </c>
      <c r="I3405" s="17" t="s">
        <v>3237</v>
      </c>
      <c r="J3405" t="str">
        <f t="shared" si="107"/>
        <v>C25.9, C78.7, J44.9, Z93.0, R62.7, K75.9, E87.1, C32.9</v>
      </c>
      <c r="K3405" s="33" t="str">
        <f t="shared" si="106"/>
        <v/>
      </c>
    </row>
    <row r="3406" spans="1:11" x14ac:dyDescent="0.25">
      <c r="A3406" s="17" t="s">
        <v>977</v>
      </c>
      <c r="B3406" s="17" t="s">
        <v>978</v>
      </c>
      <c r="C3406" s="18">
        <v>42426</v>
      </c>
      <c r="D3406" s="18">
        <v>42441</v>
      </c>
      <c r="E3406" s="21">
        <v>15</v>
      </c>
      <c r="F3406" s="17" t="s">
        <v>3261</v>
      </c>
      <c r="G3406" s="17" t="s">
        <v>3262</v>
      </c>
      <c r="H3406" s="16">
        <v>9</v>
      </c>
      <c r="I3406" s="17" t="s">
        <v>3331</v>
      </c>
      <c r="J3406" t="str">
        <f t="shared" si="107"/>
        <v>C25.9, C78.7, J44.9, Z93.0, R62.7, K75.9, E87.1, C32.9, Z66</v>
      </c>
      <c r="K3406" s="33" t="str">
        <f t="shared" si="106"/>
        <v/>
      </c>
    </row>
    <row r="3407" spans="1:11" x14ac:dyDescent="0.25">
      <c r="A3407" s="17" t="s">
        <v>977</v>
      </c>
      <c r="B3407" s="17" t="s">
        <v>978</v>
      </c>
      <c r="C3407" s="18">
        <v>42426</v>
      </c>
      <c r="D3407" s="18">
        <v>42441</v>
      </c>
      <c r="E3407" s="21">
        <v>15</v>
      </c>
      <c r="F3407" s="17" t="s">
        <v>3657</v>
      </c>
      <c r="G3407" s="17" t="s">
        <v>3658</v>
      </c>
      <c r="H3407" s="16">
        <v>10</v>
      </c>
      <c r="I3407" s="17" t="s">
        <v>13</v>
      </c>
      <c r="J3407" t="str">
        <f t="shared" si="107"/>
        <v>C25.9, C78.7, J44.9, Z93.0, R62.7, K75.9, E87.1, C32.9, Z66, Z51.5</v>
      </c>
      <c r="K3407" s="33" t="str">
        <f t="shared" si="106"/>
        <v/>
      </c>
    </row>
    <row r="3408" spans="1:11" x14ac:dyDescent="0.25">
      <c r="A3408" s="17" t="s">
        <v>977</v>
      </c>
      <c r="B3408" s="17" t="s">
        <v>978</v>
      </c>
      <c r="C3408" s="18">
        <v>42426</v>
      </c>
      <c r="D3408" s="18">
        <v>42441</v>
      </c>
      <c r="E3408" s="21">
        <v>15</v>
      </c>
      <c r="F3408" s="17" t="s">
        <v>4562</v>
      </c>
      <c r="G3408" s="17" t="s">
        <v>4563</v>
      </c>
      <c r="H3408" s="16">
        <v>11</v>
      </c>
      <c r="I3408" s="17" t="s">
        <v>3237</v>
      </c>
      <c r="J3408" t="str">
        <f t="shared" si="107"/>
        <v>C25.9, C78.7, J44.9, Z93.0, R62.7, K75.9, E87.1, C32.9, Z66, Z51.5, L89.92</v>
      </c>
      <c r="K3408" s="33" t="str">
        <f t="shared" si="106"/>
        <v/>
      </c>
    </row>
    <row r="3409" spans="1:11" x14ac:dyDescent="0.25">
      <c r="A3409" s="17" t="s">
        <v>977</v>
      </c>
      <c r="B3409" s="17" t="s">
        <v>978</v>
      </c>
      <c r="C3409" s="18">
        <v>42426</v>
      </c>
      <c r="D3409" s="18">
        <v>42441</v>
      </c>
      <c r="E3409" s="21">
        <v>15</v>
      </c>
      <c r="F3409" s="17" t="s">
        <v>594</v>
      </c>
      <c r="G3409" s="17" t="s">
        <v>595</v>
      </c>
      <c r="H3409" s="16">
        <v>12</v>
      </c>
      <c r="I3409" s="17" t="s">
        <v>3237</v>
      </c>
      <c r="J3409" t="str">
        <f t="shared" si="107"/>
        <v>C25.9, C78.7, J44.9, Z93.0, R62.7, K75.9, E87.1, C32.9, Z66, Z51.5, L89.92, I10</v>
      </c>
      <c r="K3409" s="33" t="str">
        <f t="shared" si="106"/>
        <v/>
      </c>
    </row>
    <row r="3410" spans="1:11" x14ac:dyDescent="0.25">
      <c r="A3410" s="17" t="s">
        <v>977</v>
      </c>
      <c r="B3410" s="17" t="s">
        <v>978</v>
      </c>
      <c r="C3410" s="18">
        <v>42426</v>
      </c>
      <c r="D3410" s="18">
        <v>42441</v>
      </c>
      <c r="E3410" s="21">
        <v>15</v>
      </c>
      <c r="F3410" s="17" t="s">
        <v>3283</v>
      </c>
      <c r="G3410" s="17" t="s">
        <v>467</v>
      </c>
      <c r="H3410" s="16">
        <v>13</v>
      </c>
      <c r="I3410" s="17" t="s">
        <v>3237</v>
      </c>
      <c r="J3410" t="str">
        <f t="shared" si="107"/>
        <v>C25.9, C78.7, J44.9, Z93.0, R62.7, K75.9, E87.1, C32.9, Z66, Z51.5, L89.92, I10, I25.10</v>
      </c>
      <c r="K3410" s="33" t="str">
        <f t="shared" si="106"/>
        <v/>
      </c>
    </row>
    <row r="3411" spans="1:11" x14ac:dyDescent="0.25">
      <c r="A3411" s="17" t="s">
        <v>977</v>
      </c>
      <c r="B3411" s="17" t="s">
        <v>978</v>
      </c>
      <c r="C3411" s="18">
        <v>42426</v>
      </c>
      <c r="D3411" s="18">
        <v>42441</v>
      </c>
      <c r="E3411" s="21">
        <v>15</v>
      </c>
      <c r="F3411" s="17" t="s">
        <v>3336</v>
      </c>
      <c r="G3411" s="17" t="s">
        <v>3337</v>
      </c>
      <c r="H3411" s="16">
        <v>14</v>
      </c>
      <c r="I3411" s="17" t="s">
        <v>13</v>
      </c>
      <c r="J3411" t="str">
        <f t="shared" si="107"/>
        <v>C25.9, C78.7, J44.9, Z93.0, R62.7, K75.9, E87.1, C32.9, Z66, Z51.5, L89.92, I10, I25.10, Z95.5</v>
      </c>
      <c r="K3411" s="33" t="str">
        <f t="shared" si="106"/>
        <v/>
      </c>
    </row>
    <row r="3412" spans="1:11" x14ac:dyDescent="0.25">
      <c r="A3412" s="17" t="s">
        <v>977</v>
      </c>
      <c r="B3412" s="17" t="s">
        <v>978</v>
      </c>
      <c r="C3412" s="18">
        <v>42426</v>
      </c>
      <c r="D3412" s="18">
        <v>42441</v>
      </c>
      <c r="E3412" s="21">
        <v>15</v>
      </c>
      <c r="F3412" s="17" t="s">
        <v>3238</v>
      </c>
      <c r="G3412" s="17" t="s">
        <v>3239</v>
      </c>
      <c r="H3412" s="16">
        <v>15</v>
      </c>
      <c r="I3412" s="17" t="s">
        <v>3237</v>
      </c>
      <c r="J3412" t="str">
        <f t="shared" si="107"/>
        <v>C25.9, C78.7, J44.9, Z93.0, R62.7, K75.9, E87.1, C32.9, Z66, Z51.5, L89.92, I10, I25.10, Z95.5, E78.5</v>
      </c>
      <c r="K3412" s="33" t="str">
        <f t="shared" si="106"/>
        <v/>
      </c>
    </row>
    <row r="3413" spans="1:11" x14ac:dyDescent="0.25">
      <c r="A3413" s="17" t="s">
        <v>977</v>
      </c>
      <c r="B3413" s="17" t="s">
        <v>978</v>
      </c>
      <c r="C3413" s="18">
        <v>42426</v>
      </c>
      <c r="D3413" s="18">
        <v>42441</v>
      </c>
      <c r="E3413" s="21">
        <v>15</v>
      </c>
      <c r="F3413" s="17" t="s">
        <v>3235</v>
      </c>
      <c r="G3413" s="17" t="s">
        <v>3236</v>
      </c>
      <c r="H3413" s="16">
        <v>16</v>
      </c>
      <c r="I3413" s="17" t="s">
        <v>3237</v>
      </c>
      <c r="J3413" t="str">
        <f t="shared" si="107"/>
        <v>C25.9, C78.7, J44.9, Z93.0, R62.7, K75.9, E87.1, C32.9, Z66, Z51.5, L89.92, I10, I25.10, Z95.5, E78.5, E03.9</v>
      </c>
      <c r="K3413" s="33" t="str">
        <f t="shared" si="106"/>
        <v/>
      </c>
    </row>
    <row r="3414" spans="1:11" x14ac:dyDescent="0.25">
      <c r="A3414" s="17" t="s">
        <v>977</v>
      </c>
      <c r="B3414" s="17" t="s">
        <v>978</v>
      </c>
      <c r="C3414" s="18">
        <v>42426</v>
      </c>
      <c r="D3414" s="18">
        <v>42441</v>
      </c>
      <c r="E3414" s="21">
        <v>15</v>
      </c>
      <c r="F3414" s="17" t="s">
        <v>3420</v>
      </c>
      <c r="G3414" s="17" t="s">
        <v>3421</v>
      </c>
      <c r="H3414" s="16">
        <v>17</v>
      </c>
      <c r="I3414" s="17" t="s">
        <v>3237</v>
      </c>
      <c r="J3414" t="str">
        <f t="shared" si="107"/>
        <v>C25.9, C78.7, J44.9, Z93.0, R62.7, K75.9, E87.1, C32.9, Z66, Z51.5, L89.92, I10, I25.10, Z95.5, E78.5, E03.9, I73.9</v>
      </c>
      <c r="K3414" s="33" t="str">
        <f t="shared" ref="K3414:K3477" si="108">IF(B3414&lt;&gt;B3415,"Last","")</f>
        <v/>
      </c>
    </row>
    <row r="3415" spans="1:11" x14ac:dyDescent="0.25">
      <c r="A3415" s="17" t="s">
        <v>977</v>
      </c>
      <c r="B3415" s="17" t="s">
        <v>978</v>
      </c>
      <c r="C3415" s="18">
        <v>42426</v>
      </c>
      <c r="D3415" s="18">
        <v>42441</v>
      </c>
      <c r="E3415" s="21">
        <v>15</v>
      </c>
      <c r="F3415" s="17" t="s">
        <v>3327</v>
      </c>
      <c r="G3415" s="17" t="s">
        <v>3328</v>
      </c>
      <c r="H3415" s="16">
        <v>18</v>
      </c>
      <c r="I3415" s="17" t="s">
        <v>3237</v>
      </c>
      <c r="J3415" t="str">
        <f t="shared" si="107"/>
        <v>C25.9, C78.7, J44.9, Z93.0, R62.7, K75.9, E87.1, C32.9, Z66, Z51.5, L89.92, I10, I25.10, Z95.5, E78.5, E03.9, I73.9, R00.0</v>
      </c>
      <c r="K3415" s="33" t="str">
        <f t="shared" si="108"/>
        <v/>
      </c>
    </row>
    <row r="3416" spans="1:11" x14ac:dyDescent="0.25">
      <c r="A3416" s="17" t="s">
        <v>977</v>
      </c>
      <c r="B3416" s="17" t="s">
        <v>978</v>
      </c>
      <c r="C3416" s="18">
        <v>42426</v>
      </c>
      <c r="D3416" s="18">
        <v>42441</v>
      </c>
      <c r="E3416" s="21">
        <v>15</v>
      </c>
      <c r="F3416" s="17" t="s">
        <v>4564</v>
      </c>
      <c r="G3416" s="17" t="s">
        <v>4565</v>
      </c>
      <c r="H3416" s="16">
        <v>19</v>
      </c>
      <c r="I3416" s="17" t="s">
        <v>3237</v>
      </c>
      <c r="J3416" t="str">
        <f t="shared" si="107"/>
        <v>C25.9, C78.7, J44.9, Z93.0, R62.7, K75.9, E87.1, C32.9, Z66, Z51.5, L89.92, I10, I25.10, Z95.5, E78.5, E03.9, I73.9, R00.0, M48.00</v>
      </c>
      <c r="K3416" s="33" t="str">
        <f t="shared" si="108"/>
        <v/>
      </c>
    </row>
    <row r="3417" spans="1:11" x14ac:dyDescent="0.25">
      <c r="A3417" s="17" t="s">
        <v>977</v>
      </c>
      <c r="B3417" s="17" t="s">
        <v>978</v>
      </c>
      <c r="C3417" s="18">
        <v>42426</v>
      </c>
      <c r="D3417" s="18">
        <v>42441</v>
      </c>
      <c r="E3417" s="21">
        <v>15</v>
      </c>
      <c r="F3417" s="17" t="s">
        <v>3418</v>
      </c>
      <c r="G3417" s="17" t="s">
        <v>3419</v>
      </c>
      <c r="H3417" s="16">
        <v>20</v>
      </c>
      <c r="I3417" s="17" t="s">
        <v>3237</v>
      </c>
      <c r="J3417" t="str">
        <f t="shared" si="107"/>
        <v>C25.9, C78.7, J44.9, Z93.0, R62.7, K75.9, E87.1, C32.9, Z66, Z51.5, L89.92, I10, I25.10, Z95.5, E78.5, E03.9, I73.9, R00.0, M48.00, G89.29</v>
      </c>
      <c r="K3417" s="33" t="str">
        <f t="shared" si="108"/>
        <v/>
      </c>
    </row>
    <row r="3418" spans="1:11" x14ac:dyDescent="0.25">
      <c r="A3418" s="17" t="s">
        <v>977</v>
      </c>
      <c r="B3418" s="17" t="s">
        <v>978</v>
      </c>
      <c r="C3418" s="18">
        <v>42426</v>
      </c>
      <c r="D3418" s="18">
        <v>42441</v>
      </c>
      <c r="E3418" s="21">
        <v>15</v>
      </c>
      <c r="F3418" s="17" t="s">
        <v>3284</v>
      </c>
      <c r="G3418" s="17" t="s">
        <v>3285</v>
      </c>
      <c r="H3418" s="16">
        <v>21</v>
      </c>
      <c r="I3418" s="17" t="s">
        <v>13</v>
      </c>
      <c r="J3418" t="str">
        <f t="shared" si="107"/>
        <v>C25.9, C78.7, J44.9, Z93.0, R62.7, K75.9, E87.1, C32.9, Z66, Z51.5, L89.92, I10, I25.10, Z95.5, E78.5, E03.9, I73.9, R00.0, M48.00, G89.29, I25.2</v>
      </c>
      <c r="K3418" s="33" t="str">
        <f t="shared" si="108"/>
        <v/>
      </c>
    </row>
    <row r="3419" spans="1:11" x14ac:dyDescent="0.25">
      <c r="A3419" s="17" t="s">
        <v>977</v>
      </c>
      <c r="B3419" s="17" t="s">
        <v>978</v>
      </c>
      <c r="C3419" s="18">
        <v>42426</v>
      </c>
      <c r="D3419" s="18">
        <v>42441</v>
      </c>
      <c r="E3419" s="21">
        <v>15</v>
      </c>
      <c r="F3419" s="17" t="s">
        <v>3561</v>
      </c>
      <c r="G3419" s="17" t="s">
        <v>3562</v>
      </c>
      <c r="H3419" s="16">
        <v>22</v>
      </c>
      <c r="I3419" s="17" t="s">
        <v>13</v>
      </c>
      <c r="J3419" t="str">
        <f t="shared" si="107"/>
        <v>C25.9, C78.7, J44.9, Z93.0, R62.7, K75.9, E87.1, C32.9, Z66, Z51.5, L89.92, I10, I25.10, Z95.5, E78.5, E03.9, I73.9, R00.0, M48.00, G89.29, I25.2, Z95.810</v>
      </c>
      <c r="K3419" s="33" t="str">
        <f t="shared" si="108"/>
        <v/>
      </c>
    </row>
    <row r="3420" spans="1:11" x14ac:dyDescent="0.25">
      <c r="A3420" s="17" t="s">
        <v>977</v>
      </c>
      <c r="B3420" s="17" t="s">
        <v>978</v>
      </c>
      <c r="C3420" s="18">
        <v>42426</v>
      </c>
      <c r="D3420" s="18">
        <v>42441</v>
      </c>
      <c r="E3420" s="21">
        <v>15</v>
      </c>
      <c r="F3420" s="17" t="s">
        <v>3526</v>
      </c>
      <c r="G3420" s="17" t="s">
        <v>3527</v>
      </c>
      <c r="H3420" s="16">
        <v>23</v>
      </c>
      <c r="I3420" s="17" t="s">
        <v>13</v>
      </c>
      <c r="J3420" t="str">
        <f t="shared" si="107"/>
        <v>C25.9, C78.7, J44.9, Z93.0, R62.7, K75.9, E87.1, C32.9, Z66, Z51.5, L89.92, I10, I25.10, Z95.5, E78.5, E03.9, I73.9, R00.0, M48.00, G89.29, I25.2, Z95.810, Z72.0</v>
      </c>
      <c r="K3420" s="33" t="str">
        <f t="shared" si="108"/>
        <v/>
      </c>
    </row>
    <row r="3421" spans="1:11" x14ac:dyDescent="0.25">
      <c r="A3421" s="17" t="s">
        <v>977</v>
      </c>
      <c r="B3421" s="17" t="s">
        <v>978</v>
      </c>
      <c r="C3421" s="18">
        <v>42426</v>
      </c>
      <c r="D3421" s="18">
        <v>42441</v>
      </c>
      <c r="E3421" s="21">
        <v>15</v>
      </c>
      <c r="F3421" s="17" t="s">
        <v>4566</v>
      </c>
      <c r="G3421" s="17" t="s">
        <v>4567</v>
      </c>
      <c r="H3421" s="16">
        <v>24</v>
      </c>
      <c r="I3421" s="17" t="s">
        <v>13</v>
      </c>
      <c r="J3421" t="str">
        <f t="shared" si="107"/>
        <v>C25.9, C78.7, J44.9, Z93.0, R62.7, K75.9, E87.1, C32.9, Z66, Z51.5, L89.92, I10, I25.10, Z95.5, E78.5, E03.9, I73.9, R00.0, M48.00, G89.29, I25.2, Z95.810, Z72.0, Z85.21</v>
      </c>
      <c r="K3421" s="33" t="str">
        <f t="shared" si="108"/>
        <v/>
      </c>
    </row>
    <row r="3422" spans="1:11" x14ac:dyDescent="0.25">
      <c r="A3422" s="17" t="s">
        <v>977</v>
      </c>
      <c r="B3422" s="17" t="s">
        <v>978</v>
      </c>
      <c r="C3422" s="18">
        <v>42426</v>
      </c>
      <c r="D3422" s="18">
        <v>42441</v>
      </c>
      <c r="E3422" s="21">
        <v>15</v>
      </c>
      <c r="F3422" s="17" t="s">
        <v>3557</v>
      </c>
      <c r="G3422" s="17" t="s">
        <v>3558</v>
      </c>
      <c r="H3422" s="16">
        <v>25</v>
      </c>
      <c r="I3422" s="17" t="s">
        <v>13</v>
      </c>
      <c r="J3422" t="str">
        <f t="shared" si="107"/>
        <v>C25.9, C78.7, J44.9, Z93.0, R62.7, K75.9, E87.1, C32.9, Z66, Z51.5, L89.92, I10, I25.10, Z95.5, E78.5, E03.9, I73.9, R00.0, M48.00, G89.29, I25.2, Z95.810, Z72.0, Z85.21, Z79.01</v>
      </c>
      <c r="K3422" s="33" t="str">
        <f t="shared" si="108"/>
        <v/>
      </c>
    </row>
    <row r="3423" spans="1:11" x14ac:dyDescent="0.25">
      <c r="A3423" s="17" t="s">
        <v>977</v>
      </c>
      <c r="B3423" s="17" t="s">
        <v>978</v>
      </c>
      <c r="C3423" s="18">
        <v>42426</v>
      </c>
      <c r="D3423" s="18">
        <v>42441</v>
      </c>
      <c r="E3423" s="21">
        <v>15</v>
      </c>
      <c r="F3423" s="17" t="s">
        <v>3752</v>
      </c>
      <c r="G3423" s="17" t="s">
        <v>3753</v>
      </c>
      <c r="H3423" s="16">
        <v>26</v>
      </c>
      <c r="I3423" s="17" t="s">
        <v>13</v>
      </c>
      <c r="J3423" t="str">
        <f t="shared" si="107"/>
        <v>C25.9, C78.7, J44.9, Z93.0, R62.7, K75.9, E87.1, C32.9, Z66, Z51.5, L89.92, I10, I25.10, Z95.5, E78.5, E03.9, I73.9, R00.0, M48.00, G89.29, I25.2, Z95.810, Z72.0, Z85.21, Z79.01, Z86.711</v>
      </c>
      <c r="K3423" s="33" t="str">
        <f t="shared" si="108"/>
        <v/>
      </c>
    </row>
    <row r="3424" spans="1:11" x14ac:dyDescent="0.25">
      <c r="A3424" s="17" t="s">
        <v>977</v>
      </c>
      <c r="B3424" s="17" t="s">
        <v>978</v>
      </c>
      <c r="C3424" s="18">
        <v>42426</v>
      </c>
      <c r="D3424" s="18">
        <v>42441</v>
      </c>
      <c r="E3424" s="21">
        <v>15</v>
      </c>
      <c r="F3424" s="17" t="s">
        <v>4272</v>
      </c>
      <c r="G3424" s="17" t="s">
        <v>4273</v>
      </c>
      <c r="H3424" s="16">
        <v>27</v>
      </c>
      <c r="I3424" s="17" t="s">
        <v>13</v>
      </c>
      <c r="J3424" t="str">
        <f t="shared" si="107"/>
        <v>C25.9, C78.7, J44.9, Z93.0, R62.7, K75.9, E87.1, C32.9, Z66, Z51.5, L89.92, I10, I25.10, Z95.5, E78.5, E03.9, I73.9, R00.0, M48.00, G89.29, I25.2, Z95.810, Z72.0, Z85.21, Z79.01, Z86.711, Z89.511</v>
      </c>
      <c r="K3424" s="33" t="str">
        <f t="shared" si="108"/>
        <v>Last</v>
      </c>
    </row>
    <row r="3425" spans="1:11" x14ac:dyDescent="0.25">
      <c r="A3425" s="17" t="s">
        <v>979</v>
      </c>
      <c r="B3425" s="17" t="s">
        <v>980</v>
      </c>
      <c r="C3425" s="18">
        <v>42290</v>
      </c>
      <c r="D3425" s="18">
        <v>42312</v>
      </c>
      <c r="E3425" s="21">
        <v>22</v>
      </c>
      <c r="F3425" s="17" t="s">
        <v>981</v>
      </c>
      <c r="G3425" s="17" t="s">
        <v>982</v>
      </c>
      <c r="H3425" s="16">
        <v>1</v>
      </c>
      <c r="I3425" s="17" t="s">
        <v>3237</v>
      </c>
      <c r="J3425" t="str">
        <f t="shared" si="107"/>
        <v>A40.0</v>
      </c>
      <c r="K3425" s="33" t="str">
        <f t="shared" si="108"/>
        <v/>
      </c>
    </row>
    <row r="3426" spans="1:11" x14ac:dyDescent="0.25">
      <c r="A3426" s="17" t="s">
        <v>979</v>
      </c>
      <c r="B3426" s="17" t="s">
        <v>980</v>
      </c>
      <c r="C3426" s="18">
        <v>42290</v>
      </c>
      <c r="D3426" s="18">
        <v>42312</v>
      </c>
      <c r="E3426" s="21">
        <v>22</v>
      </c>
      <c r="F3426" s="17" t="s">
        <v>245</v>
      </c>
      <c r="G3426" s="17" t="s">
        <v>246</v>
      </c>
      <c r="H3426" s="16">
        <v>2</v>
      </c>
      <c r="I3426" s="17" t="s">
        <v>3237</v>
      </c>
      <c r="J3426" t="str">
        <f t="shared" si="107"/>
        <v>A40.0, J96.01</v>
      </c>
      <c r="K3426" s="33" t="str">
        <f t="shared" si="108"/>
        <v/>
      </c>
    </row>
    <row r="3427" spans="1:11" x14ac:dyDescent="0.25">
      <c r="A3427" s="17" t="s">
        <v>979</v>
      </c>
      <c r="B3427" s="17" t="s">
        <v>980</v>
      </c>
      <c r="C3427" s="18">
        <v>42290</v>
      </c>
      <c r="D3427" s="18">
        <v>42312</v>
      </c>
      <c r="E3427" s="21">
        <v>22</v>
      </c>
      <c r="F3427" s="17" t="s">
        <v>734</v>
      </c>
      <c r="G3427" s="17" t="s">
        <v>735</v>
      </c>
      <c r="H3427" s="16">
        <v>3</v>
      </c>
      <c r="I3427" s="17" t="s">
        <v>3237</v>
      </c>
      <c r="J3427" t="str">
        <f t="shared" si="107"/>
        <v>A40.0, J96.01, R65.21</v>
      </c>
      <c r="K3427" s="33" t="str">
        <f t="shared" si="108"/>
        <v/>
      </c>
    </row>
    <row r="3428" spans="1:11" x14ac:dyDescent="0.25">
      <c r="A3428" s="17" t="s">
        <v>979</v>
      </c>
      <c r="B3428" s="17" t="s">
        <v>980</v>
      </c>
      <c r="C3428" s="18">
        <v>42290</v>
      </c>
      <c r="D3428" s="18">
        <v>42312</v>
      </c>
      <c r="E3428" s="21">
        <v>22</v>
      </c>
      <c r="F3428" s="17" t="s">
        <v>4568</v>
      </c>
      <c r="G3428" s="17" t="s">
        <v>4569</v>
      </c>
      <c r="H3428" s="16">
        <v>4</v>
      </c>
      <c r="I3428" s="17" t="s">
        <v>3237</v>
      </c>
      <c r="J3428" t="str">
        <f t="shared" si="107"/>
        <v>A40.0, J96.01, R65.21, J86.9</v>
      </c>
      <c r="K3428" s="33" t="str">
        <f t="shared" si="108"/>
        <v/>
      </c>
    </row>
    <row r="3429" spans="1:11" x14ac:dyDescent="0.25">
      <c r="A3429" s="17" t="s">
        <v>979</v>
      </c>
      <c r="B3429" s="17" t="s">
        <v>980</v>
      </c>
      <c r="C3429" s="18">
        <v>42290</v>
      </c>
      <c r="D3429" s="18">
        <v>42312</v>
      </c>
      <c r="E3429" s="21">
        <v>22</v>
      </c>
      <c r="F3429" s="17" t="s">
        <v>1577</v>
      </c>
      <c r="G3429" s="17" t="s">
        <v>1578</v>
      </c>
      <c r="H3429" s="16">
        <v>5</v>
      </c>
      <c r="I3429" s="17" t="s">
        <v>3237</v>
      </c>
      <c r="J3429" t="str">
        <f t="shared" si="107"/>
        <v>A40.0, J96.01, R65.21, J86.9, J15.1</v>
      </c>
      <c r="K3429" s="33" t="str">
        <f t="shared" si="108"/>
        <v/>
      </c>
    </row>
    <row r="3430" spans="1:11" x14ac:dyDescent="0.25">
      <c r="A3430" s="17" t="s">
        <v>979</v>
      </c>
      <c r="B3430" s="17" t="s">
        <v>980</v>
      </c>
      <c r="C3430" s="18">
        <v>42290</v>
      </c>
      <c r="D3430" s="18">
        <v>42312</v>
      </c>
      <c r="E3430" s="21">
        <v>22</v>
      </c>
      <c r="F3430" s="17" t="s">
        <v>1879</v>
      </c>
      <c r="G3430" s="17" t="s">
        <v>1880</v>
      </c>
      <c r="H3430" s="16">
        <v>6</v>
      </c>
      <c r="I3430" s="17" t="s">
        <v>3331</v>
      </c>
      <c r="J3430" t="str">
        <f t="shared" si="107"/>
        <v>A40.0, J96.01, R65.21, J86.9, J15.1, I47.2</v>
      </c>
      <c r="K3430" s="33" t="str">
        <f t="shared" si="108"/>
        <v/>
      </c>
    </row>
    <row r="3431" spans="1:11" x14ac:dyDescent="0.25">
      <c r="A3431" s="17" t="s">
        <v>979</v>
      </c>
      <c r="B3431" s="17" t="s">
        <v>980</v>
      </c>
      <c r="C3431" s="18">
        <v>42290</v>
      </c>
      <c r="D3431" s="18">
        <v>42312</v>
      </c>
      <c r="E3431" s="21">
        <v>22</v>
      </c>
      <c r="F3431" s="17" t="s">
        <v>3400</v>
      </c>
      <c r="G3431" s="17" t="s">
        <v>3401</v>
      </c>
      <c r="H3431" s="16">
        <v>7</v>
      </c>
      <c r="I3431" s="17" t="s">
        <v>3237</v>
      </c>
      <c r="J3431" t="str">
        <f t="shared" si="107"/>
        <v>A40.0, J96.01, R65.21, J86.9, J15.1, I47.2, N18.4</v>
      </c>
      <c r="K3431" s="33" t="str">
        <f t="shared" si="108"/>
        <v/>
      </c>
    </row>
    <row r="3432" spans="1:11" x14ac:dyDescent="0.25">
      <c r="A3432" s="17" t="s">
        <v>979</v>
      </c>
      <c r="B3432" s="17" t="s">
        <v>980</v>
      </c>
      <c r="C3432" s="18">
        <v>42290</v>
      </c>
      <c r="D3432" s="18">
        <v>42312</v>
      </c>
      <c r="E3432" s="21">
        <v>22</v>
      </c>
      <c r="F3432" s="17" t="s">
        <v>25</v>
      </c>
      <c r="G3432" s="17" t="s">
        <v>26</v>
      </c>
      <c r="H3432" s="16">
        <v>8</v>
      </c>
      <c r="I3432" s="17" t="s">
        <v>3237</v>
      </c>
      <c r="J3432" t="str">
        <f t="shared" si="107"/>
        <v>A40.0, J96.01, R65.21, J86.9, J15.1, I47.2, N18.4, I48.2</v>
      </c>
      <c r="K3432" s="33" t="str">
        <f t="shared" si="108"/>
        <v/>
      </c>
    </row>
    <row r="3433" spans="1:11" x14ac:dyDescent="0.25">
      <c r="A3433" s="17" t="s">
        <v>979</v>
      </c>
      <c r="B3433" s="17" t="s">
        <v>980</v>
      </c>
      <c r="C3433" s="18">
        <v>42290</v>
      </c>
      <c r="D3433" s="18">
        <v>42312</v>
      </c>
      <c r="E3433" s="21">
        <v>22</v>
      </c>
      <c r="F3433" s="17" t="s">
        <v>3532</v>
      </c>
      <c r="G3433" s="17" t="s">
        <v>3533</v>
      </c>
      <c r="H3433" s="16">
        <v>9</v>
      </c>
      <c r="I3433" s="17" t="s">
        <v>3237</v>
      </c>
      <c r="J3433" t="str">
        <f t="shared" si="107"/>
        <v>A40.0, J96.01, R65.21, J86.9, J15.1, I47.2, N18.4, I48.2, I42.9</v>
      </c>
      <c r="K3433" s="33" t="str">
        <f t="shared" si="108"/>
        <v/>
      </c>
    </row>
    <row r="3434" spans="1:11" x14ac:dyDescent="0.25">
      <c r="A3434" s="17" t="s">
        <v>979</v>
      </c>
      <c r="B3434" s="17" t="s">
        <v>980</v>
      </c>
      <c r="C3434" s="18">
        <v>42290</v>
      </c>
      <c r="D3434" s="18">
        <v>42312</v>
      </c>
      <c r="E3434" s="21">
        <v>22</v>
      </c>
      <c r="F3434" s="17" t="s">
        <v>4572</v>
      </c>
      <c r="G3434" s="17" t="s">
        <v>4573</v>
      </c>
      <c r="H3434" s="16">
        <v>10</v>
      </c>
      <c r="I3434" s="17" t="s">
        <v>3237</v>
      </c>
      <c r="J3434" t="str">
        <f t="shared" si="107"/>
        <v>A40.0, J96.01, R65.21, J86.9, J15.1, I47.2, N18.4, I48.2, I42.9, L89.153</v>
      </c>
      <c r="K3434" s="33" t="str">
        <f t="shared" si="108"/>
        <v/>
      </c>
    </row>
    <row r="3435" spans="1:11" x14ac:dyDescent="0.25">
      <c r="A3435" s="17" t="s">
        <v>979</v>
      </c>
      <c r="B3435" s="17" t="s">
        <v>980</v>
      </c>
      <c r="C3435" s="18">
        <v>42290</v>
      </c>
      <c r="D3435" s="18">
        <v>42312</v>
      </c>
      <c r="E3435" s="21">
        <v>22</v>
      </c>
      <c r="F3435" s="17" t="s">
        <v>1032</v>
      </c>
      <c r="G3435" s="17" t="s">
        <v>1033</v>
      </c>
      <c r="H3435" s="16">
        <v>11</v>
      </c>
      <c r="I3435" s="17" t="s">
        <v>3237</v>
      </c>
      <c r="J3435" t="str">
        <f t="shared" si="107"/>
        <v>A40.0, J96.01, R65.21, J86.9, J15.1, I47.2, N18.4, I48.2, I42.9, L89.153, E87.2</v>
      </c>
      <c r="K3435" s="33" t="str">
        <f t="shared" si="108"/>
        <v/>
      </c>
    </row>
    <row r="3436" spans="1:11" x14ac:dyDescent="0.25">
      <c r="A3436" s="17" t="s">
        <v>979</v>
      </c>
      <c r="B3436" s="17" t="s">
        <v>980</v>
      </c>
      <c r="C3436" s="18">
        <v>42290</v>
      </c>
      <c r="D3436" s="18">
        <v>42312</v>
      </c>
      <c r="E3436" s="21">
        <v>22</v>
      </c>
      <c r="F3436" s="17" t="s">
        <v>38</v>
      </c>
      <c r="G3436" s="17" t="s">
        <v>39</v>
      </c>
      <c r="H3436" s="16">
        <v>12</v>
      </c>
      <c r="I3436" s="17" t="s">
        <v>3237</v>
      </c>
      <c r="J3436" t="str">
        <f t="shared" si="107"/>
        <v>A40.0, J96.01, R65.21, J86.9, J15.1, I47.2, N18.4, I48.2, I42.9, L89.153, E87.2, N17.9</v>
      </c>
      <c r="K3436" s="33" t="str">
        <f t="shared" si="108"/>
        <v/>
      </c>
    </row>
    <row r="3437" spans="1:11" x14ac:dyDescent="0.25">
      <c r="A3437" s="17" t="s">
        <v>979</v>
      </c>
      <c r="B3437" s="17" t="s">
        <v>980</v>
      </c>
      <c r="C3437" s="18">
        <v>42290</v>
      </c>
      <c r="D3437" s="18">
        <v>42312</v>
      </c>
      <c r="E3437" s="21">
        <v>22</v>
      </c>
      <c r="F3437" s="17" t="s">
        <v>3398</v>
      </c>
      <c r="G3437" s="17" t="s">
        <v>3399</v>
      </c>
      <c r="H3437" s="16">
        <v>13</v>
      </c>
      <c r="I3437" s="17" t="s">
        <v>3237</v>
      </c>
      <c r="J3437" t="str">
        <f t="shared" si="107"/>
        <v>A40.0, J96.01, R65.21, J86.9, J15.1, I47.2, N18.4, I48.2, I42.9, L89.153, E87.2, N17.9, I50.42</v>
      </c>
      <c r="K3437" s="33" t="str">
        <f t="shared" si="108"/>
        <v/>
      </c>
    </row>
    <row r="3438" spans="1:11" x14ac:dyDescent="0.25">
      <c r="A3438" s="17" t="s">
        <v>979</v>
      </c>
      <c r="B3438" s="17" t="s">
        <v>980</v>
      </c>
      <c r="C3438" s="18">
        <v>42290</v>
      </c>
      <c r="D3438" s="18">
        <v>42312</v>
      </c>
      <c r="E3438" s="21">
        <v>22</v>
      </c>
      <c r="F3438" s="17" t="s">
        <v>3273</v>
      </c>
      <c r="G3438" s="17" t="s">
        <v>3274</v>
      </c>
      <c r="H3438" s="16">
        <v>14</v>
      </c>
      <c r="I3438" s="17" t="s">
        <v>13</v>
      </c>
      <c r="J3438" t="str">
        <f t="shared" si="107"/>
        <v>A40.0, J96.01, R65.21, J86.9, J15.1, I47.2, N18.4, I48.2, I42.9, L89.153, E87.2, N17.9, I50.42, I69.354</v>
      </c>
      <c r="K3438" s="33" t="str">
        <f t="shared" si="108"/>
        <v/>
      </c>
    </row>
    <row r="3439" spans="1:11" x14ac:dyDescent="0.25">
      <c r="A3439" s="17" t="s">
        <v>979</v>
      </c>
      <c r="B3439" s="17" t="s">
        <v>980</v>
      </c>
      <c r="C3439" s="18">
        <v>42290</v>
      </c>
      <c r="D3439" s="18">
        <v>42312</v>
      </c>
      <c r="E3439" s="21">
        <v>22</v>
      </c>
      <c r="F3439" s="17" t="s">
        <v>1638</v>
      </c>
      <c r="G3439" s="17" t="s">
        <v>1639</v>
      </c>
      <c r="H3439" s="16">
        <v>15</v>
      </c>
      <c r="I3439" s="17" t="s">
        <v>3237</v>
      </c>
      <c r="J3439" t="str">
        <f t="shared" si="107"/>
        <v>A40.0, J96.01, R65.21, J86.9, J15.1, I47.2, N18.4, I48.2, I42.9, L89.153, E87.2, N17.9, I50.42, I69.354, N39.0</v>
      </c>
      <c r="K3439" s="33" t="str">
        <f t="shared" si="108"/>
        <v/>
      </c>
    </row>
    <row r="3440" spans="1:11" x14ac:dyDescent="0.25">
      <c r="A3440" s="17" t="s">
        <v>979</v>
      </c>
      <c r="B3440" s="17" t="s">
        <v>980</v>
      </c>
      <c r="C3440" s="18">
        <v>42290</v>
      </c>
      <c r="D3440" s="18">
        <v>42312</v>
      </c>
      <c r="E3440" s="21">
        <v>22</v>
      </c>
      <c r="F3440" s="17" t="s">
        <v>3894</v>
      </c>
      <c r="G3440" s="17" t="s">
        <v>3895</v>
      </c>
      <c r="H3440" s="16">
        <v>16</v>
      </c>
      <c r="I3440" s="17" t="s">
        <v>3237</v>
      </c>
      <c r="J3440" t="str">
        <f t="shared" si="107"/>
        <v>A40.0, J96.01, R65.21, J86.9, J15.1, I47.2, N18.4, I48.2, I42.9, L89.153, E87.2, N17.9, I50.42, I69.354, N39.0, M86.672</v>
      </c>
      <c r="K3440" s="33" t="str">
        <f t="shared" si="108"/>
        <v/>
      </c>
    </row>
    <row r="3441" spans="1:11" x14ac:dyDescent="0.25">
      <c r="A3441" s="17" t="s">
        <v>979</v>
      </c>
      <c r="B3441" s="17" t="s">
        <v>980</v>
      </c>
      <c r="C3441" s="18">
        <v>42290</v>
      </c>
      <c r="D3441" s="18">
        <v>42312</v>
      </c>
      <c r="E3441" s="21">
        <v>22</v>
      </c>
      <c r="F3441" s="17" t="s">
        <v>3886</v>
      </c>
      <c r="G3441" s="17" t="s">
        <v>3887</v>
      </c>
      <c r="H3441" s="16">
        <v>17</v>
      </c>
      <c r="I3441" s="17" t="s">
        <v>3237</v>
      </c>
      <c r="J3441" t="str">
        <f t="shared" si="107"/>
        <v>A40.0, J96.01, R65.21, J86.9, J15.1, I47.2, N18.4, I48.2, I42.9, L89.153, E87.2, N17.9, I50.42, I69.354, N39.0, M86.672, L97.529</v>
      </c>
      <c r="K3441" s="33" t="str">
        <f t="shared" si="108"/>
        <v/>
      </c>
    </row>
    <row r="3442" spans="1:11" x14ac:dyDescent="0.25">
      <c r="A3442" s="17" t="s">
        <v>979</v>
      </c>
      <c r="B3442" s="17" t="s">
        <v>980</v>
      </c>
      <c r="C3442" s="18">
        <v>42290</v>
      </c>
      <c r="D3442" s="18">
        <v>42312</v>
      </c>
      <c r="E3442" s="21">
        <v>22</v>
      </c>
      <c r="F3442" s="17" t="s">
        <v>2080</v>
      </c>
      <c r="G3442" s="17" t="s">
        <v>2081</v>
      </c>
      <c r="H3442" s="16">
        <v>18</v>
      </c>
      <c r="I3442" s="17" t="s">
        <v>3237</v>
      </c>
      <c r="J3442" t="str">
        <f t="shared" si="107"/>
        <v>A40.0, J96.01, R65.21, J86.9, J15.1, I47.2, N18.4, I48.2, I42.9, L89.153, E87.2, N17.9, I50.42, I69.354, N39.0, M86.672, L97.529, E11.21</v>
      </c>
      <c r="K3442" s="33" t="str">
        <f t="shared" si="108"/>
        <v/>
      </c>
    </row>
    <row r="3443" spans="1:11" x14ac:dyDescent="0.25">
      <c r="A3443" s="17" t="s">
        <v>979</v>
      </c>
      <c r="B3443" s="17" t="s">
        <v>980</v>
      </c>
      <c r="C3443" s="18">
        <v>42290</v>
      </c>
      <c r="D3443" s="18">
        <v>42312</v>
      </c>
      <c r="E3443" s="21">
        <v>22</v>
      </c>
      <c r="F3443" s="17" t="s">
        <v>3681</v>
      </c>
      <c r="G3443" s="17" t="s">
        <v>3682</v>
      </c>
      <c r="H3443" s="16">
        <v>19</v>
      </c>
      <c r="I3443" s="17" t="s">
        <v>3331</v>
      </c>
      <c r="J3443" t="str">
        <f t="shared" si="107"/>
        <v>A40.0, J96.01, R65.21, J86.9, J15.1, I47.2, N18.4, I48.2, I42.9, L89.153, E87.2, N17.9, I50.42, I69.354, N39.0, M86.672, L97.529, E11.21, E83.51</v>
      </c>
      <c r="K3443" s="33" t="str">
        <f t="shared" si="108"/>
        <v/>
      </c>
    </row>
    <row r="3444" spans="1:11" x14ac:dyDescent="0.25">
      <c r="A3444" s="17" t="s">
        <v>979</v>
      </c>
      <c r="B3444" s="17" t="s">
        <v>980</v>
      </c>
      <c r="C3444" s="18">
        <v>42290</v>
      </c>
      <c r="D3444" s="18">
        <v>42312</v>
      </c>
      <c r="E3444" s="21">
        <v>22</v>
      </c>
      <c r="F3444" s="17" t="s">
        <v>3366</v>
      </c>
      <c r="G3444" s="17" t="s">
        <v>3367</v>
      </c>
      <c r="H3444" s="16">
        <v>20</v>
      </c>
      <c r="I3444" s="17" t="s">
        <v>3331</v>
      </c>
      <c r="J3444" t="str">
        <f t="shared" si="107"/>
        <v>A40.0, J96.01, R65.21, J86.9, J15.1, I47.2, N18.4, I48.2, I42.9, L89.153, E87.2, N17.9, I50.42, I69.354, N39.0, M86.672, L97.529, E11.21, E83.51, E83.42</v>
      </c>
      <c r="K3444" s="33" t="str">
        <f t="shared" si="108"/>
        <v/>
      </c>
    </row>
    <row r="3445" spans="1:11" x14ac:dyDescent="0.25">
      <c r="A3445" s="17" t="s">
        <v>979</v>
      </c>
      <c r="B3445" s="17" t="s">
        <v>980</v>
      </c>
      <c r="C3445" s="18">
        <v>42290</v>
      </c>
      <c r="D3445" s="18">
        <v>42312</v>
      </c>
      <c r="E3445" s="21">
        <v>22</v>
      </c>
      <c r="F3445" s="17" t="s">
        <v>4008</v>
      </c>
      <c r="G3445" s="17" t="s">
        <v>4009</v>
      </c>
      <c r="H3445" s="16">
        <v>21</v>
      </c>
      <c r="I3445" s="17" t="s">
        <v>3331</v>
      </c>
      <c r="J3445" t="str">
        <f t="shared" si="107"/>
        <v>A40.0, J96.01, R65.21, J86.9, J15.1, I47.2, N18.4, I48.2, I42.9, L89.153, E87.2, N17.9, I50.42, I69.354, N39.0, M86.672, L97.529, E11.21, E83.51, E83.42, E88.09</v>
      </c>
      <c r="K3445" s="33" t="str">
        <f t="shared" si="108"/>
        <v/>
      </c>
    </row>
    <row r="3446" spans="1:11" x14ac:dyDescent="0.25">
      <c r="A3446" s="17" t="s">
        <v>979</v>
      </c>
      <c r="B3446" s="17" t="s">
        <v>980</v>
      </c>
      <c r="C3446" s="18">
        <v>42290</v>
      </c>
      <c r="D3446" s="18">
        <v>42312</v>
      </c>
      <c r="E3446" s="21">
        <v>22</v>
      </c>
      <c r="F3446" s="17" t="s">
        <v>3571</v>
      </c>
      <c r="G3446" s="17" t="s">
        <v>3572</v>
      </c>
      <c r="H3446" s="16">
        <v>22</v>
      </c>
      <c r="I3446" s="17" t="s">
        <v>3331</v>
      </c>
      <c r="J3446" t="str">
        <f t="shared" si="107"/>
        <v>A40.0, J96.01, R65.21, J86.9, J15.1, I47.2, N18.4, I48.2, I42.9, L89.153, E87.2, N17.9, I50.42, I69.354, N39.0, M86.672, L97.529, E11.21, E83.51, E83.42, E88.09, E83.39</v>
      </c>
      <c r="K3446" s="33" t="str">
        <f t="shared" si="108"/>
        <v/>
      </c>
    </row>
    <row r="3447" spans="1:11" x14ac:dyDescent="0.25">
      <c r="A3447" s="17" t="s">
        <v>979</v>
      </c>
      <c r="B3447" s="17" t="s">
        <v>980</v>
      </c>
      <c r="C3447" s="18">
        <v>42290</v>
      </c>
      <c r="D3447" s="18">
        <v>42312</v>
      </c>
      <c r="E3447" s="21">
        <v>22</v>
      </c>
      <c r="F3447" s="17" t="s">
        <v>3476</v>
      </c>
      <c r="G3447" s="17" t="s">
        <v>3477</v>
      </c>
      <c r="H3447" s="16">
        <v>23</v>
      </c>
      <c r="I3447" s="17" t="s">
        <v>3237</v>
      </c>
      <c r="J3447" t="str">
        <f t="shared" si="107"/>
        <v>A40.0, J96.01, R65.21, J86.9, J15.1, I47.2, N18.4, I48.2, I42.9, L89.153, E87.2, N17.9, I50.42, I69.354, N39.0, M86.672, L97.529, E11.21, E83.51, E83.42, E88.09, E83.39, D63.1</v>
      </c>
      <c r="K3447" s="33" t="str">
        <f t="shared" si="108"/>
        <v/>
      </c>
    </row>
    <row r="3448" spans="1:11" x14ac:dyDescent="0.25">
      <c r="A3448" s="17" t="s">
        <v>979</v>
      </c>
      <c r="B3448" s="17" t="s">
        <v>980</v>
      </c>
      <c r="C3448" s="18">
        <v>42290</v>
      </c>
      <c r="D3448" s="18">
        <v>42312</v>
      </c>
      <c r="E3448" s="21">
        <v>22</v>
      </c>
      <c r="F3448" s="17" t="s">
        <v>4570</v>
      </c>
      <c r="G3448" s="17" t="s">
        <v>4571</v>
      </c>
      <c r="H3448" s="16">
        <v>24</v>
      </c>
      <c r="I3448" s="17" t="s">
        <v>3237</v>
      </c>
      <c r="J3448" t="str">
        <f t="shared" si="107"/>
        <v>A40.0, J96.01, R65.21, J86.9, J15.1, I47.2, N18.4, I48.2, I42.9, L89.153, E87.2, N17.9, I50.42, I69.354, N39.0, M86.672, L97.529, E11.21, E83.51, E83.42, E88.09, E83.39, D63.1, L03.032</v>
      </c>
      <c r="K3448" s="33" t="str">
        <f t="shared" si="108"/>
        <v/>
      </c>
    </row>
    <row r="3449" spans="1:11" x14ac:dyDescent="0.25">
      <c r="A3449" s="17" t="s">
        <v>979</v>
      </c>
      <c r="B3449" s="17" t="s">
        <v>980</v>
      </c>
      <c r="C3449" s="18">
        <v>42290</v>
      </c>
      <c r="D3449" s="18">
        <v>42312</v>
      </c>
      <c r="E3449" s="21">
        <v>22</v>
      </c>
      <c r="F3449" s="17" t="s">
        <v>3283</v>
      </c>
      <c r="G3449" s="17" t="s">
        <v>467</v>
      </c>
      <c r="H3449" s="16">
        <v>25</v>
      </c>
      <c r="I3449" s="17" t="s">
        <v>3237</v>
      </c>
      <c r="J3449" t="str">
        <f t="shared" si="107"/>
        <v>A40.0, J96.01, R65.21, J86.9, J15.1, I47.2, N18.4, I48.2, I42.9, L89.153, E87.2, N17.9, I50.42, I69.354, N39.0, M86.672, L97.529, E11.21, E83.51, E83.42, E88.09, E83.39, D63.1, L03.032, I25.10</v>
      </c>
      <c r="K3449" s="33" t="str">
        <f t="shared" si="108"/>
        <v/>
      </c>
    </row>
    <row r="3450" spans="1:11" x14ac:dyDescent="0.25">
      <c r="A3450" s="17" t="s">
        <v>979</v>
      </c>
      <c r="B3450" s="17" t="s">
        <v>980</v>
      </c>
      <c r="C3450" s="18">
        <v>42290</v>
      </c>
      <c r="D3450" s="18">
        <v>42312</v>
      </c>
      <c r="E3450" s="21">
        <v>22</v>
      </c>
      <c r="F3450" s="17" t="s">
        <v>3336</v>
      </c>
      <c r="G3450" s="17" t="s">
        <v>3337</v>
      </c>
      <c r="H3450" s="16">
        <v>26</v>
      </c>
      <c r="I3450" s="17" t="s">
        <v>13</v>
      </c>
      <c r="J3450" t="str">
        <f t="shared" si="107"/>
        <v>A40.0, J96.01, R65.21, J86.9, J15.1, I47.2, N18.4, I48.2, I42.9, L89.153, E87.2, N17.9, I50.42, I69.354, N39.0, M86.672, L97.529, E11.21, E83.51, E83.42, E88.09, E83.39, D63.1, L03.032, I25.10, Z95.5</v>
      </c>
      <c r="K3450" s="33" t="str">
        <f t="shared" si="108"/>
        <v/>
      </c>
    </row>
    <row r="3451" spans="1:11" x14ac:dyDescent="0.25">
      <c r="A3451" s="17" t="s">
        <v>979</v>
      </c>
      <c r="B3451" s="17" t="s">
        <v>980</v>
      </c>
      <c r="C3451" s="18">
        <v>42290</v>
      </c>
      <c r="D3451" s="18">
        <v>42312</v>
      </c>
      <c r="E3451" s="21">
        <v>22</v>
      </c>
      <c r="F3451" s="17" t="s">
        <v>3420</v>
      </c>
      <c r="G3451" s="17" t="s">
        <v>3421</v>
      </c>
      <c r="H3451" s="16">
        <v>27</v>
      </c>
      <c r="I3451" s="17" t="s">
        <v>3237</v>
      </c>
      <c r="J3451" t="str">
        <f t="shared" si="107"/>
        <v>A40.0, J96.01, R65.21, J86.9, J15.1, I47.2, N18.4, I48.2, I42.9, L89.153, E87.2, N17.9, I50.42, I69.354, N39.0, M86.672, L97.529, E11.21, E83.51, E83.42, E88.09, E83.39, D63.1, L03.032, I25.10, Z95.5, I73.9</v>
      </c>
      <c r="K3451" s="33" t="str">
        <f t="shared" si="108"/>
        <v/>
      </c>
    </row>
    <row r="3452" spans="1:11" x14ac:dyDescent="0.25">
      <c r="A3452" s="17" t="s">
        <v>979</v>
      </c>
      <c r="B3452" s="17" t="s">
        <v>980</v>
      </c>
      <c r="C3452" s="18">
        <v>42290</v>
      </c>
      <c r="D3452" s="18">
        <v>42312</v>
      </c>
      <c r="E3452" s="21">
        <v>22</v>
      </c>
      <c r="F3452" s="17" t="s">
        <v>3619</v>
      </c>
      <c r="G3452" s="17" t="s">
        <v>3620</v>
      </c>
      <c r="H3452" s="16">
        <v>28</v>
      </c>
      <c r="I3452" s="17" t="s">
        <v>3237</v>
      </c>
      <c r="J3452" t="str">
        <f t="shared" si="107"/>
        <v>A40.0, J96.01, R65.21, J86.9, J15.1, I47.2, N18.4, I48.2, I42.9, L89.153, E87.2, N17.9, I50.42, I69.354, N39.0, M86.672, L97.529, E11.21, E83.51, E83.42, E88.09, E83.39, D63.1, L03.032, I25.10, Z95.5, I73.9, I87.2</v>
      </c>
      <c r="K3452" s="33" t="str">
        <f t="shared" si="108"/>
        <v/>
      </c>
    </row>
    <row r="3453" spans="1:11" x14ac:dyDescent="0.25">
      <c r="A3453" s="17" t="s">
        <v>979</v>
      </c>
      <c r="B3453" s="17" t="s">
        <v>980</v>
      </c>
      <c r="C3453" s="18">
        <v>42290</v>
      </c>
      <c r="D3453" s="18">
        <v>42312</v>
      </c>
      <c r="E3453" s="21">
        <v>22</v>
      </c>
      <c r="F3453" s="17" t="s">
        <v>934</v>
      </c>
      <c r="G3453" s="17" t="s">
        <v>935</v>
      </c>
      <c r="H3453" s="16">
        <v>29</v>
      </c>
      <c r="I3453" s="17" t="s">
        <v>3331</v>
      </c>
      <c r="J3453" t="str">
        <f t="shared" si="107"/>
        <v>A40.0, J96.01, R65.21, J86.9, J15.1, I47.2, N18.4, I48.2, I42.9, L89.153, E87.2, N17.9, I50.42, I69.354, N39.0, M86.672, L97.529, E11.21, E83.51, E83.42, E88.09, E83.39, D63.1, L03.032, I25.10, Z95.5, I73.9, I87.2, E87.6</v>
      </c>
      <c r="K3453" s="33" t="str">
        <f t="shared" si="108"/>
        <v/>
      </c>
    </row>
    <row r="3454" spans="1:11" x14ac:dyDescent="0.25">
      <c r="A3454" s="17" t="s">
        <v>979</v>
      </c>
      <c r="B3454" s="17" t="s">
        <v>980</v>
      </c>
      <c r="C3454" s="18">
        <v>42290</v>
      </c>
      <c r="D3454" s="18">
        <v>42312</v>
      </c>
      <c r="E3454" s="21">
        <v>22</v>
      </c>
      <c r="F3454" s="17" t="s">
        <v>3320</v>
      </c>
      <c r="G3454" s="17" t="s">
        <v>3321</v>
      </c>
      <c r="H3454" s="16">
        <v>30</v>
      </c>
      <c r="I3454" s="17" t="s">
        <v>3237</v>
      </c>
      <c r="J3454" t="str">
        <f t="shared" si="107"/>
        <v>A40.0, J96.01, R65.21, J86.9, J15.1, I47.2, N18.4, I48.2, I42.9, L89.153, E87.2, N17.9, I50.42, I69.354, N39.0, M86.672, L97.529, E11.21, E83.51, E83.42, E88.09, E83.39, D63.1, L03.032, I25.10, Z95.5, I73.9, I87.2, E87.6, G47.33</v>
      </c>
      <c r="K3454" s="33" t="str">
        <f t="shared" si="108"/>
        <v>Last</v>
      </c>
    </row>
    <row r="3455" spans="1:11" x14ac:dyDescent="0.25">
      <c r="A3455" s="17" t="s">
        <v>985</v>
      </c>
      <c r="B3455" s="17" t="s">
        <v>986</v>
      </c>
      <c r="C3455" s="18">
        <v>42412</v>
      </c>
      <c r="D3455" s="18">
        <v>42415</v>
      </c>
      <c r="E3455" s="21">
        <v>3</v>
      </c>
      <c r="F3455" s="17" t="s">
        <v>987</v>
      </c>
      <c r="G3455" s="17" t="s">
        <v>988</v>
      </c>
      <c r="H3455" s="16">
        <v>1</v>
      </c>
      <c r="I3455" s="17" t="s">
        <v>3237</v>
      </c>
      <c r="J3455" t="str">
        <f t="shared" si="107"/>
        <v>D61.818</v>
      </c>
      <c r="K3455" s="33" t="str">
        <f t="shared" si="108"/>
        <v/>
      </c>
    </row>
    <row r="3456" spans="1:11" x14ac:dyDescent="0.25">
      <c r="A3456" s="17" t="s">
        <v>985</v>
      </c>
      <c r="B3456" s="17" t="s">
        <v>986</v>
      </c>
      <c r="C3456" s="18">
        <v>42412</v>
      </c>
      <c r="D3456" s="18">
        <v>42415</v>
      </c>
      <c r="E3456" s="21">
        <v>3</v>
      </c>
      <c r="F3456" s="17" t="s">
        <v>3516</v>
      </c>
      <c r="G3456" s="17" t="s">
        <v>3517</v>
      </c>
      <c r="H3456" s="16">
        <v>2</v>
      </c>
      <c r="I3456" s="17" t="s">
        <v>3237</v>
      </c>
      <c r="J3456" t="str">
        <f t="shared" si="107"/>
        <v>D61.818, I24.8</v>
      </c>
      <c r="K3456" s="33" t="str">
        <f t="shared" si="108"/>
        <v/>
      </c>
    </row>
    <row r="3457" spans="1:11" x14ac:dyDescent="0.25">
      <c r="A3457" s="17" t="s">
        <v>985</v>
      </c>
      <c r="B3457" s="17" t="s">
        <v>986</v>
      </c>
      <c r="C3457" s="18">
        <v>42412</v>
      </c>
      <c r="D3457" s="18">
        <v>42415</v>
      </c>
      <c r="E3457" s="21">
        <v>3</v>
      </c>
      <c r="F3457" s="17" t="s">
        <v>466</v>
      </c>
      <c r="G3457" s="17" t="s">
        <v>467</v>
      </c>
      <c r="H3457" s="16">
        <v>3</v>
      </c>
      <c r="I3457" s="17" t="s">
        <v>3237</v>
      </c>
      <c r="J3457" t="str">
        <f t="shared" si="107"/>
        <v>D61.818, I24.8, I25.110</v>
      </c>
      <c r="K3457" s="33" t="str">
        <f t="shared" si="108"/>
        <v/>
      </c>
    </row>
    <row r="3458" spans="1:11" x14ac:dyDescent="0.25">
      <c r="A3458" s="17" t="s">
        <v>985</v>
      </c>
      <c r="B3458" s="17" t="s">
        <v>986</v>
      </c>
      <c r="C3458" s="18">
        <v>42412</v>
      </c>
      <c r="D3458" s="18">
        <v>42415</v>
      </c>
      <c r="E3458" s="21">
        <v>3</v>
      </c>
      <c r="F3458" s="17" t="s">
        <v>3238</v>
      </c>
      <c r="G3458" s="17" t="s">
        <v>3239</v>
      </c>
      <c r="H3458" s="16">
        <v>4</v>
      </c>
      <c r="I3458" s="17" t="s">
        <v>3237</v>
      </c>
      <c r="J3458" t="str">
        <f t="shared" si="107"/>
        <v>D61.818, I24.8, I25.110, E78.5</v>
      </c>
      <c r="K3458" s="33" t="str">
        <f t="shared" si="108"/>
        <v/>
      </c>
    </row>
    <row r="3459" spans="1:11" x14ac:dyDescent="0.25">
      <c r="A3459" s="17" t="s">
        <v>985</v>
      </c>
      <c r="B3459" s="17" t="s">
        <v>986</v>
      </c>
      <c r="C3459" s="18">
        <v>42412</v>
      </c>
      <c r="D3459" s="18">
        <v>42415</v>
      </c>
      <c r="E3459" s="21">
        <v>3</v>
      </c>
      <c r="F3459" s="17" t="s">
        <v>3514</v>
      </c>
      <c r="G3459" s="17" t="s">
        <v>3515</v>
      </c>
      <c r="H3459" s="16">
        <v>5</v>
      </c>
      <c r="I3459" s="17" t="s">
        <v>3237</v>
      </c>
      <c r="J3459" t="str">
        <f t="shared" si="107"/>
        <v>D61.818, I24.8, I25.110, E78.5, F32.9</v>
      </c>
      <c r="K3459" s="33" t="str">
        <f t="shared" si="108"/>
        <v/>
      </c>
    </row>
    <row r="3460" spans="1:11" x14ac:dyDescent="0.25">
      <c r="A3460" s="17" t="s">
        <v>985</v>
      </c>
      <c r="B3460" s="17" t="s">
        <v>986</v>
      </c>
      <c r="C3460" s="18">
        <v>42412</v>
      </c>
      <c r="D3460" s="18">
        <v>42415</v>
      </c>
      <c r="E3460" s="21">
        <v>3</v>
      </c>
      <c r="F3460" s="17" t="s">
        <v>3388</v>
      </c>
      <c r="G3460" s="17" t="s">
        <v>3389</v>
      </c>
      <c r="H3460" s="16">
        <v>6</v>
      </c>
      <c r="I3460" s="17" t="s">
        <v>3237</v>
      </c>
      <c r="J3460" t="str">
        <f t="shared" si="107"/>
        <v>D61.818, I24.8, I25.110, E78.5, F32.9, F41.9</v>
      </c>
      <c r="K3460" s="33" t="str">
        <f t="shared" si="108"/>
        <v/>
      </c>
    </row>
    <row r="3461" spans="1:11" x14ac:dyDescent="0.25">
      <c r="A3461" s="17" t="s">
        <v>985</v>
      </c>
      <c r="B3461" s="17" t="s">
        <v>986</v>
      </c>
      <c r="C3461" s="18">
        <v>42412</v>
      </c>
      <c r="D3461" s="18">
        <v>42415</v>
      </c>
      <c r="E3461" s="21">
        <v>3</v>
      </c>
      <c r="F3461" s="17" t="s">
        <v>286</v>
      </c>
      <c r="G3461" s="17" t="s">
        <v>287</v>
      </c>
      <c r="H3461" s="16">
        <v>7</v>
      </c>
      <c r="I3461" s="17" t="s">
        <v>3237</v>
      </c>
      <c r="J3461" t="str">
        <f t="shared" si="107"/>
        <v>D61.818, I24.8, I25.110, E78.5, F32.9, F41.9, K21.9</v>
      </c>
      <c r="K3461" s="33" t="str">
        <f t="shared" si="108"/>
        <v/>
      </c>
    </row>
    <row r="3462" spans="1:11" x14ac:dyDescent="0.25">
      <c r="A3462" s="17" t="s">
        <v>985</v>
      </c>
      <c r="B3462" s="17" t="s">
        <v>986</v>
      </c>
      <c r="C3462" s="18">
        <v>42412</v>
      </c>
      <c r="D3462" s="18">
        <v>42415</v>
      </c>
      <c r="E3462" s="21">
        <v>3</v>
      </c>
      <c r="F3462" s="17" t="s">
        <v>3500</v>
      </c>
      <c r="G3462" s="17" t="s">
        <v>3501</v>
      </c>
      <c r="H3462" s="16">
        <v>8</v>
      </c>
      <c r="I3462" s="17" t="s">
        <v>3237</v>
      </c>
      <c r="J3462" t="str">
        <f t="shared" ref="J3462:J3525" si="109">IF(B3462=B3461,J3461&amp;", "&amp;F3462,F3462)</f>
        <v>D61.818, I24.8, I25.110, E78.5, F32.9, F41.9, K21.9, K22.70</v>
      </c>
      <c r="K3462" s="33" t="str">
        <f t="shared" si="108"/>
        <v/>
      </c>
    </row>
    <row r="3463" spans="1:11" x14ac:dyDescent="0.25">
      <c r="A3463" s="17" t="s">
        <v>985</v>
      </c>
      <c r="B3463" s="17" t="s">
        <v>986</v>
      </c>
      <c r="C3463" s="18">
        <v>42412</v>
      </c>
      <c r="D3463" s="18">
        <v>42415</v>
      </c>
      <c r="E3463" s="21">
        <v>3</v>
      </c>
      <c r="F3463" s="17" t="s">
        <v>4508</v>
      </c>
      <c r="G3463" s="17" t="s">
        <v>4509</v>
      </c>
      <c r="H3463" s="16">
        <v>9</v>
      </c>
      <c r="I3463" s="17" t="s">
        <v>3237</v>
      </c>
      <c r="J3463" t="str">
        <f t="shared" si="109"/>
        <v>D61.818, I24.8, I25.110, E78.5, F32.9, F41.9, K21.9, K22.70, D46.9</v>
      </c>
      <c r="K3463" s="33" t="str">
        <f t="shared" si="108"/>
        <v/>
      </c>
    </row>
    <row r="3464" spans="1:11" x14ac:dyDescent="0.25">
      <c r="A3464" s="17" t="s">
        <v>985</v>
      </c>
      <c r="B3464" s="17" t="s">
        <v>986</v>
      </c>
      <c r="C3464" s="18">
        <v>42412</v>
      </c>
      <c r="D3464" s="18">
        <v>42415</v>
      </c>
      <c r="E3464" s="21">
        <v>3</v>
      </c>
      <c r="F3464" s="17" t="s">
        <v>4042</v>
      </c>
      <c r="G3464" s="17" t="s">
        <v>4043</v>
      </c>
      <c r="H3464" s="16">
        <v>10</v>
      </c>
      <c r="I3464" s="17" t="s">
        <v>13</v>
      </c>
      <c r="J3464" t="str">
        <f t="shared" si="109"/>
        <v>D61.818, I24.8, I25.110, E78.5, F32.9, F41.9, K21.9, K22.70, D46.9, Z85.828</v>
      </c>
      <c r="K3464" s="33" t="str">
        <f t="shared" si="108"/>
        <v/>
      </c>
    </row>
    <row r="3465" spans="1:11" x14ac:dyDescent="0.25">
      <c r="A3465" s="17" t="s">
        <v>985</v>
      </c>
      <c r="B3465" s="17" t="s">
        <v>986</v>
      </c>
      <c r="C3465" s="18">
        <v>42412</v>
      </c>
      <c r="D3465" s="18">
        <v>42415</v>
      </c>
      <c r="E3465" s="21">
        <v>3</v>
      </c>
      <c r="F3465" s="17" t="s">
        <v>3336</v>
      </c>
      <c r="G3465" s="17" t="s">
        <v>3337</v>
      </c>
      <c r="H3465" s="16">
        <v>11</v>
      </c>
      <c r="I3465" s="17" t="s">
        <v>13</v>
      </c>
      <c r="J3465" t="str">
        <f t="shared" si="109"/>
        <v>D61.818, I24.8, I25.110, E78.5, F32.9, F41.9, K21.9, K22.70, D46.9, Z85.828, Z95.5</v>
      </c>
      <c r="K3465" s="33" t="str">
        <f t="shared" si="108"/>
        <v>Last</v>
      </c>
    </row>
    <row r="3466" spans="1:11" x14ac:dyDescent="0.25">
      <c r="A3466" s="17" t="s">
        <v>989</v>
      </c>
      <c r="B3466" s="17" t="s">
        <v>993</v>
      </c>
      <c r="C3466" s="18">
        <v>42390</v>
      </c>
      <c r="D3466" s="18">
        <v>42398</v>
      </c>
      <c r="E3466" s="21">
        <v>8</v>
      </c>
      <c r="F3466" s="17" t="s">
        <v>22</v>
      </c>
      <c r="G3466" s="17" t="s">
        <v>23</v>
      </c>
      <c r="H3466" s="16">
        <v>1</v>
      </c>
      <c r="I3466" s="17" t="s">
        <v>3237</v>
      </c>
      <c r="J3466" t="str">
        <f t="shared" si="109"/>
        <v>A41.9</v>
      </c>
      <c r="K3466" s="33" t="str">
        <f t="shared" si="108"/>
        <v/>
      </c>
    </row>
    <row r="3467" spans="1:11" x14ac:dyDescent="0.25">
      <c r="A3467" s="17" t="s">
        <v>989</v>
      </c>
      <c r="B3467" s="17" t="s">
        <v>993</v>
      </c>
      <c r="C3467" s="18">
        <v>42390</v>
      </c>
      <c r="D3467" s="18">
        <v>42398</v>
      </c>
      <c r="E3467" s="21">
        <v>8</v>
      </c>
      <c r="F3467" s="17" t="s">
        <v>259</v>
      </c>
      <c r="G3467" s="17" t="s">
        <v>260</v>
      </c>
      <c r="H3467" s="16">
        <v>2</v>
      </c>
      <c r="I3467" s="17" t="s">
        <v>3237</v>
      </c>
      <c r="J3467" t="str">
        <f t="shared" si="109"/>
        <v>A41.9, N17.0</v>
      </c>
      <c r="K3467" s="33" t="str">
        <f t="shared" si="108"/>
        <v/>
      </c>
    </row>
    <row r="3468" spans="1:11" x14ac:dyDescent="0.25">
      <c r="A3468" s="17" t="s">
        <v>989</v>
      </c>
      <c r="B3468" s="17" t="s">
        <v>993</v>
      </c>
      <c r="C3468" s="18">
        <v>42390</v>
      </c>
      <c r="D3468" s="18">
        <v>42398</v>
      </c>
      <c r="E3468" s="21">
        <v>8</v>
      </c>
      <c r="F3468" s="17" t="s">
        <v>1768</v>
      </c>
      <c r="G3468" s="17" t="s">
        <v>1769</v>
      </c>
      <c r="H3468" s="16">
        <v>3</v>
      </c>
      <c r="I3468" s="17" t="s">
        <v>3237</v>
      </c>
      <c r="J3468" t="str">
        <f t="shared" si="109"/>
        <v>A41.9, N17.0, J96.20</v>
      </c>
      <c r="K3468" s="33" t="str">
        <f t="shared" si="108"/>
        <v/>
      </c>
    </row>
    <row r="3469" spans="1:11" x14ac:dyDescent="0.25">
      <c r="A3469" s="17" t="s">
        <v>989</v>
      </c>
      <c r="B3469" s="17" t="s">
        <v>993</v>
      </c>
      <c r="C3469" s="18">
        <v>42390</v>
      </c>
      <c r="D3469" s="18">
        <v>42398</v>
      </c>
      <c r="E3469" s="21">
        <v>8</v>
      </c>
      <c r="F3469" s="17" t="s">
        <v>1778</v>
      </c>
      <c r="G3469" s="17" t="s">
        <v>1779</v>
      </c>
      <c r="H3469" s="16">
        <v>4</v>
      </c>
      <c r="I3469" s="17" t="s">
        <v>3237</v>
      </c>
      <c r="J3469" t="str">
        <f t="shared" si="109"/>
        <v>A41.9, N17.0, J96.20, J90</v>
      </c>
      <c r="K3469" s="33" t="str">
        <f t="shared" si="108"/>
        <v/>
      </c>
    </row>
    <row r="3470" spans="1:11" x14ac:dyDescent="0.25">
      <c r="A3470" s="17" t="s">
        <v>989</v>
      </c>
      <c r="B3470" s="17" t="s">
        <v>993</v>
      </c>
      <c r="C3470" s="18">
        <v>42390</v>
      </c>
      <c r="D3470" s="18">
        <v>42398</v>
      </c>
      <c r="E3470" s="21">
        <v>8</v>
      </c>
      <c r="F3470" s="17" t="s">
        <v>1241</v>
      </c>
      <c r="G3470" s="17" t="s">
        <v>1242</v>
      </c>
      <c r="H3470" s="16">
        <v>5</v>
      </c>
      <c r="I3470" s="17" t="s">
        <v>3237</v>
      </c>
      <c r="J3470" t="str">
        <f t="shared" si="109"/>
        <v>A41.9, N17.0, J96.20, J90, I31.3</v>
      </c>
      <c r="K3470" s="33" t="str">
        <f t="shared" si="108"/>
        <v/>
      </c>
    </row>
    <row r="3471" spans="1:11" x14ac:dyDescent="0.25">
      <c r="A3471" s="17" t="s">
        <v>989</v>
      </c>
      <c r="B3471" s="17" t="s">
        <v>993</v>
      </c>
      <c r="C3471" s="18">
        <v>42390</v>
      </c>
      <c r="D3471" s="18">
        <v>42398</v>
      </c>
      <c r="E3471" s="21">
        <v>8</v>
      </c>
      <c r="F3471" s="17" t="s">
        <v>3322</v>
      </c>
      <c r="G3471" s="17" t="s">
        <v>3323</v>
      </c>
      <c r="H3471" s="16">
        <v>6</v>
      </c>
      <c r="I3471" s="17" t="s">
        <v>3237</v>
      </c>
      <c r="J3471" t="str">
        <f t="shared" si="109"/>
        <v>A41.9, N17.0, J96.20, J90, I31.3, I50.32</v>
      </c>
      <c r="K3471" s="33" t="str">
        <f t="shared" si="108"/>
        <v/>
      </c>
    </row>
    <row r="3472" spans="1:11" x14ac:dyDescent="0.25">
      <c r="A3472" s="17" t="s">
        <v>989</v>
      </c>
      <c r="B3472" s="17" t="s">
        <v>993</v>
      </c>
      <c r="C3472" s="18">
        <v>42390</v>
      </c>
      <c r="D3472" s="18">
        <v>42398</v>
      </c>
      <c r="E3472" s="21">
        <v>8</v>
      </c>
      <c r="F3472" s="17" t="s">
        <v>1711</v>
      </c>
      <c r="G3472" s="17" t="s">
        <v>1712</v>
      </c>
      <c r="H3472" s="16">
        <v>7</v>
      </c>
      <c r="I3472" s="17" t="s">
        <v>3237</v>
      </c>
      <c r="J3472" t="str">
        <f t="shared" si="109"/>
        <v>A41.9, N17.0, J96.20, J90, I31.3, I50.32, I48.92</v>
      </c>
      <c r="K3472" s="33" t="str">
        <f t="shared" si="108"/>
        <v/>
      </c>
    </row>
    <row r="3473" spans="1:11" x14ac:dyDescent="0.25">
      <c r="A3473" s="17" t="s">
        <v>989</v>
      </c>
      <c r="B3473" s="17" t="s">
        <v>993</v>
      </c>
      <c r="C3473" s="18">
        <v>42390</v>
      </c>
      <c r="D3473" s="18">
        <v>42398</v>
      </c>
      <c r="E3473" s="21">
        <v>8</v>
      </c>
      <c r="F3473" s="17" t="s">
        <v>3716</v>
      </c>
      <c r="G3473" s="17" t="s">
        <v>3717</v>
      </c>
      <c r="H3473" s="16">
        <v>8</v>
      </c>
      <c r="I3473" s="17" t="s">
        <v>3237</v>
      </c>
      <c r="J3473" t="str">
        <f t="shared" si="109"/>
        <v>A41.9, N17.0, J96.20, J90, I31.3, I50.32, I48.92, J98.11</v>
      </c>
      <c r="K3473" s="33" t="str">
        <f t="shared" si="108"/>
        <v/>
      </c>
    </row>
    <row r="3474" spans="1:11" x14ac:dyDescent="0.25">
      <c r="A3474" s="17" t="s">
        <v>989</v>
      </c>
      <c r="B3474" s="17" t="s">
        <v>993</v>
      </c>
      <c r="C3474" s="18">
        <v>42390</v>
      </c>
      <c r="D3474" s="18">
        <v>42398</v>
      </c>
      <c r="E3474" s="21">
        <v>8</v>
      </c>
      <c r="F3474" s="17" t="s">
        <v>3275</v>
      </c>
      <c r="G3474" s="17" t="s">
        <v>3276</v>
      </c>
      <c r="H3474" s="16">
        <v>9</v>
      </c>
      <c r="I3474" s="17" t="s">
        <v>3237</v>
      </c>
      <c r="J3474" t="str">
        <f t="shared" si="109"/>
        <v>A41.9, N17.0, J96.20, J90, I31.3, I50.32, I48.92, J98.11, R65.20</v>
      </c>
      <c r="K3474" s="33" t="str">
        <f t="shared" si="108"/>
        <v/>
      </c>
    </row>
    <row r="3475" spans="1:11" x14ac:dyDescent="0.25">
      <c r="A3475" s="17" t="s">
        <v>989</v>
      </c>
      <c r="B3475" s="17" t="s">
        <v>993</v>
      </c>
      <c r="C3475" s="18">
        <v>42390</v>
      </c>
      <c r="D3475" s="18">
        <v>42398</v>
      </c>
      <c r="E3475" s="21">
        <v>8</v>
      </c>
      <c r="F3475" s="17" t="s">
        <v>25</v>
      </c>
      <c r="G3475" s="17" t="s">
        <v>26</v>
      </c>
      <c r="H3475" s="16">
        <v>10</v>
      </c>
      <c r="I3475" s="17" t="s">
        <v>3237</v>
      </c>
      <c r="J3475" t="str">
        <f t="shared" si="109"/>
        <v>A41.9, N17.0, J96.20, J90, I31.3, I50.32, I48.92, J98.11, R65.20, I48.2</v>
      </c>
      <c r="K3475" s="33" t="str">
        <f t="shared" si="108"/>
        <v/>
      </c>
    </row>
    <row r="3476" spans="1:11" x14ac:dyDescent="0.25">
      <c r="A3476" s="17" t="s">
        <v>989</v>
      </c>
      <c r="B3476" s="17" t="s">
        <v>993</v>
      </c>
      <c r="C3476" s="18">
        <v>42390</v>
      </c>
      <c r="D3476" s="18">
        <v>42398</v>
      </c>
      <c r="E3476" s="21">
        <v>8</v>
      </c>
      <c r="F3476" s="17" t="s">
        <v>1266</v>
      </c>
      <c r="G3476" s="17" t="s">
        <v>1267</v>
      </c>
      <c r="H3476" s="16">
        <v>11</v>
      </c>
      <c r="I3476" s="17" t="s">
        <v>3237</v>
      </c>
      <c r="J3476" t="str">
        <f t="shared" si="109"/>
        <v>A41.9, N17.0, J96.20, J90, I31.3, I50.32, I48.92, J98.11, R65.20, I48.2, I48.91</v>
      </c>
      <c r="K3476" s="33" t="str">
        <f t="shared" si="108"/>
        <v/>
      </c>
    </row>
    <row r="3477" spans="1:11" x14ac:dyDescent="0.25">
      <c r="A3477" s="17" t="s">
        <v>989</v>
      </c>
      <c r="B3477" s="17" t="s">
        <v>993</v>
      </c>
      <c r="C3477" s="18">
        <v>42390</v>
      </c>
      <c r="D3477" s="18">
        <v>42398</v>
      </c>
      <c r="E3477" s="21">
        <v>8</v>
      </c>
      <c r="F3477" s="17" t="s">
        <v>1842</v>
      </c>
      <c r="G3477" s="17" t="s">
        <v>1843</v>
      </c>
      <c r="H3477" s="16">
        <v>12</v>
      </c>
      <c r="I3477" s="17" t="s">
        <v>3237</v>
      </c>
      <c r="J3477" t="str">
        <f t="shared" si="109"/>
        <v>A41.9, N17.0, J96.20, J90, I31.3, I50.32, I48.92, J98.11, R65.20, I48.2, I48.91, J44.9</v>
      </c>
      <c r="K3477" s="33" t="str">
        <f t="shared" si="108"/>
        <v/>
      </c>
    </row>
    <row r="3478" spans="1:11" x14ac:dyDescent="0.25">
      <c r="A3478" s="17" t="s">
        <v>989</v>
      </c>
      <c r="B3478" s="17" t="s">
        <v>993</v>
      </c>
      <c r="C3478" s="18">
        <v>42390</v>
      </c>
      <c r="D3478" s="18">
        <v>42398</v>
      </c>
      <c r="E3478" s="21">
        <v>8</v>
      </c>
      <c r="F3478" s="17" t="s">
        <v>3267</v>
      </c>
      <c r="G3478" s="17" t="s">
        <v>3268</v>
      </c>
      <c r="H3478" s="16">
        <v>13</v>
      </c>
      <c r="I3478" s="17" t="s">
        <v>3237</v>
      </c>
      <c r="J3478" t="str">
        <f t="shared" si="109"/>
        <v>A41.9, N17.0, J96.20, J90, I31.3, I50.32, I48.92, J98.11, R65.20, I48.2, I48.91, J44.9, E11.9</v>
      </c>
      <c r="K3478" s="33" t="str">
        <f t="shared" ref="K3478:K3541" si="110">IF(B3478&lt;&gt;B3479,"Last","")</f>
        <v/>
      </c>
    </row>
    <row r="3479" spans="1:11" x14ac:dyDescent="0.25">
      <c r="A3479" s="17" t="s">
        <v>989</v>
      </c>
      <c r="B3479" s="17" t="s">
        <v>993</v>
      </c>
      <c r="C3479" s="18">
        <v>42390</v>
      </c>
      <c r="D3479" s="18">
        <v>42398</v>
      </c>
      <c r="E3479" s="21">
        <v>8</v>
      </c>
      <c r="F3479" s="17" t="s">
        <v>3320</v>
      </c>
      <c r="G3479" s="17" t="s">
        <v>3321</v>
      </c>
      <c r="H3479" s="16">
        <v>14</v>
      </c>
      <c r="I3479" s="17" t="s">
        <v>3237</v>
      </c>
      <c r="J3479" t="str">
        <f t="shared" si="109"/>
        <v>A41.9, N17.0, J96.20, J90, I31.3, I50.32, I48.92, J98.11, R65.20, I48.2, I48.91, J44.9, E11.9, G47.33</v>
      </c>
      <c r="K3479" s="33" t="str">
        <f t="shared" si="110"/>
        <v/>
      </c>
    </row>
    <row r="3480" spans="1:11" x14ac:dyDescent="0.25">
      <c r="A3480" s="17" t="s">
        <v>989</v>
      </c>
      <c r="B3480" s="17" t="s">
        <v>993</v>
      </c>
      <c r="C3480" s="18">
        <v>42390</v>
      </c>
      <c r="D3480" s="18">
        <v>42398</v>
      </c>
      <c r="E3480" s="21">
        <v>8</v>
      </c>
      <c r="F3480" s="17" t="s">
        <v>3418</v>
      </c>
      <c r="G3480" s="17" t="s">
        <v>3419</v>
      </c>
      <c r="H3480" s="16">
        <v>15</v>
      </c>
      <c r="I3480" s="17" t="s">
        <v>3237</v>
      </c>
      <c r="J3480" t="str">
        <f t="shared" si="109"/>
        <v>A41.9, N17.0, J96.20, J90, I31.3, I50.32, I48.92, J98.11, R65.20, I48.2, I48.91, J44.9, E11.9, G47.33, G89.29</v>
      </c>
      <c r="K3480" s="33" t="str">
        <f t="shared" si="110"/>
        <v/>
      </c>
    </row>
    <row r="3481" spans="1:11" x14ac:dyDescent="0.25">
      <c r="A3481" s="17" t="s">
        <v>989</v>
      </c>
      <c r="B3481" s="17" t="s">
        <v>993</v>
      </c>
      <c r="C3481" s="18">
        <v>42390</v>
      </c>
      <c r="D3481" s="18">
        <v>42398</v>
      </c>
      <c r="E3481" s="21">
        <v>8</v>
      </c>
      <c r="F3481" s="17" t="s">
        <v>3538</v>
      </c>
      <c r="G3481" s="17" t="s">
        <v>3539</v>
      </c>
      <c r="H3481" s="16">
        <v>16</v>
      </c>
      <c r="I3481" s="17" t="s">
        <v>3237</v>
      </c>
      <c r="J3481" t="str">
        <f t="shared" si="109"/>
        <v>A41.9, N17.0, J96.20, J90, I31.3, I50.32, I48.92, J98.11, R65.20, I48.2, I48.91, J44.9, E11.9, G47.33, G89.29, F17.200</v>
      </c>
      <c r="K3481" s="33" t="str">
        <f t="shared" si="110"/>
        <v/>
      </c>
    </row>
    <row r="3482" spans="1:11" x14ac:dyDescent="0.25">
      <c r="A3482" s="17" t="s">
        <v>989</v>
      </c>
      <c r="B3482" s="17" t="s">
        <v>993</v>
      </c>
      <c r="C3482" s="18">
        <v>42390</v>
      </c>
      <c r="D3482" s="18">
        <v>42398</v>
      </c>
      <c r="E3482" s="21">
        <v>8</v>
      </c>
      <c r="F3482" s="17" t="s">
        <v>2635</v>
      </c>
      <c r="G3482" s="17" t="s">
        <v>3324</v>
      </c>
      <c r="H3482" s="16">
        <v>17</v>
      </c>
      <c r="I3482" s="17" t="s">
        <v>3237</v>
      </c>
      <c r="J3482" t="str">
        <f t="shared" si="109"/>
        <v>A41.9, N17.0, J96.20, J90, I31.3, I50.32, I48.92, J98.11, R65.20, I48.2, I48.91, J44.9, E11.9, G47.33, G89.29, F17.200, K59.00</v>
      </c>
      <c r="K3482" s="33" t="str">
        <f t="shared" si="110"/>
        <v/>
      </c>
    </row>
    <row r="3483" spans="1:11" x14ac:dyDescent="0.25">
      <c r="A3483" s="17" t="s">
        <v>989</v>
      </c>
      <c r="B3483" s="17" t="s">
        <v>993</v>
      </c>
      <c r="C3483" s="18">
        <v>42390</v>
      </c>
      <c r="D3483" s="18">
        <v>42398</v>
      </c>
      <c r="E3483" s="21">
        <v>8</v>
      </c>
      <c r="F3483" s="17" t="s">
        <v>3553</v>
      </c>
      <c r="G3483" s="17" t="s">
        <v>3554</v>
      </c>
      <c r="H3483" s="16">
        <v>18</v>
      </c>
      <c r="I3483" s="17" t="s">
        <v>3237</v>
      </c>
      <c r="J3483" t="str">
        <f t="shared" si="109"/>
        <v>A41.9, N17.0, J96.20, J90, I31.3, I50.32, I48.92, J98.11, R65.20, I48.2, I48.91, J44.9, E11.9, G47.33, G89.29, F17.200, K59.00, M54.9</v>
      </c>
      <c r="K3483" s="33" t="str">
        <f t="shared" si="110"/>
        <v/>
      </c>
    </row>
    <row r="3484" spans="1:11" x14ac:dyDescent="0.25">
      <c r="A3484" s="17" t="s">
        <v>989</v>
      </c>
      <c r="B3484" s="17" t="s">
        <v>993</v>
      </c>
      <c r="C3484" s="18">
        <v>42390</v>
      </c>
      <c r="D3484" s="18">
        <v>42398</v>
      </c>
      <c r="E3484" s="21">
        <v>8</v>
      </c>
      <c r="F3484" s="17" t="s">
        <v>216</v>
      </c>
      <c r="G3484" s="17" t="s">
        <v>217</v>
      </c>
      <c r="H3484" s="16">
        <v>19</v>
      </c>
      <c r="I3484" s="17" t="s">
        <v>3237</v>
      </c>
      <c r="J3484" t="str">
        <f t="shared" si="109"/>
        <v>A41.9, N17.0, J96.20, J90, I31.3, I50.32, I48.92, J98.11, R65.20, I48.2, I48.91, J44.9, E11.9, G47.33, G89.29, F17.200, K59.00, M54.9, I12.9</v>
      </c>
      <c r="K3484" s="33" t="str">
        <f t="shared" si="110"/>
        <v/>
      </c>
    </row>
    <row r="3485" spans="1:11" x14ac:dyDescent="0.25">
      <c r="A3485" s="17" t="s">
        <v>989</v>
      </c>
      <c r="B3485" s="17" t="s">
        <v>993</v>
      </c>
      <c r="C3485" s="18">
        <v>42390</v>
      </c>
      <c r="D3485" s="18">
        <v>42398</v>
      </c>
      <c r="E3485" s="21">
        <v>8</v>
      </c>
      <c r="F3485" s="17" t="s">
        <v>3340</v>
      </c>
      <c r="G3485" s="17" t="s">
        <v>3341</v>
      </c>
      <c r="H3485" s="16">
        <v>20</v>
      </c>
      <c r="I3485" s="17" t="s">
        <v>3237</v>
      </c>
      <c r="J3485" t="str">
        <f t="shared" si="109"/>
        <v>A41.9, N17.0, J96.20, J90, I31.3, I50.32, I48.92, J98.11, R65.20, I48.2, I48.91, J44.9, E11.9, G47.33, G89.29, F17.200, K59.00, M54.9, I12.9, N18.9</v>
      </c>
      <c r="K3485" s="33" t="str">
        <f t="shared" si="110"/>
        <v/>
      </c>
    </row>
    <row r="3486" spans="1:11" x14ac:dyDescent="0.25">
      <c r="A3486" s="17" t="s">
        <v>989</v>
      </c>
      <c r="B3486" s="17" t="s">
        <v>993</v>
      </c>
      <c r="C3486" s="18">
        <v>42390</v>
      </c>
      <c r="D3486" s="18">
        <v>42398</v>
      </c>
      <c r="E3486" s="21">
        <v>8</v>
      </c>
      <c r="F3486" s="17" t="s">
        <v>3283</v>
      </c>
      <c r="G3486" s="17" t="s">
        <v>467</v>
      </c>
      <c r="H3486" s="16">
        <v>21</v>
      </c>
      <c r="I3486" s="17" t="s">
        <v>3237</v>
      </c>
      <c r="J3486" t="str">
        <f t="shared" si="109"/>
        <v>A41.9, N17.0, J96.20, J90, I31.3, I50.32, I48.92, J98.11, R65.20, I48.2, I48.91, J44.9, E11.9, G47.33, G89.29, F17.200, K59.00, M54.9, I12.9, N18.9, I25.10</v>
      </c>
      <c r="K3486" s="33" t="str">
        <f t="shared" si="110"/>
        <v/>
      </c>
    </row>
    <row r="3487" spans="1:11" x14ac:dyDescent="0.25">
      <c r="A3487" s="17" t="s">
        <v>989</v>
      </c>
      <c r="B3487" s="17" t="s">
        <v>993</v>
      </c>
      <c r="C3487" s="18">
        <v>42390</v>
      </c>
      <c r="D3487" s="18">
        <v>42398</v>
      </c>
      <c r="E3487" s="21">
        <v>8</v>
      </c>
      <c r="F3487" s="17" t="s">
        <v>4574</v>
      </c>
      <c r="G3487" s="17" t="s">
        <v>4575</v>
      </c>
      <c r="H3487" s="16">
        <v>22</v>
      </c>
      <c r="I3487" s="17" t="s">
        <v>3237</v>
      </c>
      <c r="J3487" t="str">
        <f t="shared" si="109"/>
        <v>A41.9, N17.0, J96.20, J90, I31.3, I50.32, I48.92, J98.11, R65.20, I48.2, I48.91, J44.9, E11.9, G47.33, G89.29, F17.200, K59.00, M54.9, I12.9, N18.9, I25.10, T46.0X5A</v>
      </c>
      <c r="K3487" s="33" t="str">
        <f t="shared" si="110"/>
        <v/>
      </c>
    </row>
    <row r="3488" spans="1:11" x14ac:dyDescent="0.25">
      <c r="A3488" s="17" t="s">
        <v>989</v>
      </c>
      <c r="B3488" s="17" t="s">
        <v>993</v>
      </c>
      <c r="C3488" s="18">
        <v>42390</v>
      </c>
      <c r="D3488" s="18">
        <v>42398</v>
      </c>
      <c r="E3488" s="21">
        <v>8</v>
      </c>
      <c r="F3488" s="17" t="s">
        <v>3557</v>
      </c>
      <c r="G3488" s="17" t="s">
        <v>3558</v>
      </c>
      <c r="H3488" s="16">
        <v>23</v>
      </c>
      <c r="I3488" s="17" t="s">
        <v>13</v>
      </c>
      <c r="J3488" t="str">
        <f t="shared" si="109"/>
        <v>A41.9, N17.0, J96.20, J90, I31.3, I50.32, I48.92, J98.11, R65.20, I48.2, I48.91, J44.9, E11.9, G47.33, G89.29, F17.200, K59.00, M54.9, I12.9, N18.9, I25.10, T46.0X5A, Z79.01</v>
      </c>
      <c r="K3488" s="33" t="str">
        <f t="shared" si="110"/>
        <v/>
      </c>
    </row>
    <row r="3489" spans="1:11" x14ac:dyDescent="0.25">
      <c r="A3489" s="17" t="s">
        <v>989</v>
      </c>
      <c r="B3489" s="17" t="s">
        <v>993</v>
      </c>
      <c r="C3489" s="18">
        <v>42390</v>
      </c>
      <c r="D3489" s="18">
        <v>42398</v>
      </c>
      <c r="E3489" s="21">
        <v>8</v>
      </c>
      <c r="F3489" s="17" t="s">
        <v>3358</v>
      </c>
      <c r="G3489" s="17" t="s">
        <v>3359</v>
      </c>
      <c r="H3489" s="16">
        <v>24</v>
      </c>
      <c r="I3489" s="17" t="s">
        <v>13</v>
      </c>
      <c r="J3489" t="str">
        <f t="shared" si="109"/>
        <v>A41.9, N17.0, J96.20, J90, I31.3, I50.32, I48.92, J98.11, R65.20, I48.2, I48.91, J44.9, E11.9, G47.33, G89.29, F17.200, K59.00, M54.9, I12.9, N18.9, I25.10, T46.0X5A, Z79.01, Z99.81</v>
      </c>
      <c r="K3489" s="33" t="str">
        <f t="shared" si="110"/>
        <v/>
      </c>
    </row>
    <row r="3490" spans="1:11" x14ac:dyDescent="0.25">
      <c r="A3490" s="17" t="s">
        <v>989</v>
      </c>
      <c r="B3490" s="17" t="s">
        <v>993</v>
      </c>
      <c r="C3490" s="18">
        <v>42390</v>
      </c>
      <c r="D3490" s="18">
        <v>42398</v>
      </c>
      <c r="E3490" s="21">
        <v>8</v>
      </c>
      <c r="F3490" s="17" t="s">
        <v>3544</v>
      </c>
      <c r="G3490" s="17" t="s">
        <v>3545</v>
      </c>
      <c r="H3490" s="16">
        <v>25</v>
      </c>
      <c r="I3490" s="17" t="s">
        <v>13</v>
      </c>
      <c r="J3490" t="str">
        <f t="shared" si="109"/>
        <v>A41.9, N17.0, J96.20, J90, I31.3, I50.32, I48.92, J98.11, R65.20, I48.2, I48.91, J44.9, E11.9, G47.33, G89.29, F17.200, K59.00, M54.9, I12.9, N18.9, I25.10, T46.0X5A, Z79.01, Z99.81, Z88.6</v>
      </c>
      <c r="K3490" s="33" t="str">
        <f t="shared" si="110"/>
        <v>Last</v>
      </c>
    </row>
    <row r="3491" spans="1:11" x14ac:dyDescent="0.25">
      <c r="A3491" s="17" t="s">
        <v>994</v>
      </c>
      <c r="B3491" s="17" t="s">
        <v>995</v>
      </c>
      <c r="C3491" s="18">
        <v>42444</v>
      </c>
      <c r="D3491" s="18">
        <v>42450</v>
      </c>
      <c r="E3491" s="21">
        <v>6</v>
      </c>
      <c r="F3491" s="17" t="s">
        <v>890</v>
      </c>
      <c r="G3491" s="17" t="s">
        <v>891</v>
      </c>
      <c r="H3491" s="16">
        <v>1</v>
      </c>
      <c r="I3491" s="17" t="s">
        <v>3237</v>
      </c>
      <c r="J3491" t="str">
        <f t="shared" si="109"/>
        <v>K57.31</v>
      </c>
      <c r="K3491" s="33" t="str">
        <f t="shared" si="110"/>
        <v/>
      </c>
    </row>
    <row r="3492" spans="1:11" x14ac:dyDescent="0.25">
      <c r="A3492" s="17" t="s">
        <v>994</v>
      </c>
      <c r="B3492" s="17" t="s">
        <v>995</v>
      </c>
      <c r="C3492" s="18">
        <v>42444</v>
      </c>
      <c r="D3492" s="18">
        <v>42450</v>
      </c>
      <c r="E3492" s="21">
        <v>6</v>
      </c>
      <c r="F3492" s="17" t="s">
        <v>1919</v>
      </c>
      <c r="G3492" s="17" t="s">
        <v>1920</v>
      </c>
      <c r="H3492" s="16">
        <v>2</v>
      </c>
      <c r="I3492" s="17" t="s">
        <v>3237</v>
      </c>
      <c r="J3492" t="str">
        <f t="shared" si="109"/>
        <v>K57.31, D50.0</v>
      </c>
      <c r="K3492" s="33" t="str">
        <f t="shared" si="110"/>
        <v/>
      </c>
    </row>
    <row r="3493" spans="1:11" x14ac:dyDescent="0.25">
      <c r="A3493" s="17" t="s">
        <v>994</v>
      </c>
      <c r="B3493" s="17" t="s">
        <v>995</v>
      </c>
      <c r="C3493" s="18">
        <v>42444</v>
      </c>
      <c r="D3493" s="18">
        <v>42450</v>
      </c>
      <c r="E3493" s="21">
        <v>6</v>
      </c>
      <c r="F3493" s="17" t="s">
        <v>594</v>
      </c>
      <c r="G3493" s="17" t="s">
        <v>595</v>
      </c>
      <c r="H3493" s="16">
        <v>3</v>
      </c>
      <c r="I3493" s="17" t="s">
        <v>3237</v>
      </c>
      <c r="J3493" t="str">
        <f t="shared" si="109"/>
        <v>K57.31, D50.0, I10</v>
      </c>
      <c r="K3493" s="33" t="str">
        <f t="shared" si="110"/>
        <v/>
      </c>
    </row>
    <row r="3494" spans="1:11" x14ac:dyDescent="0.25">
      <c r="A3494" s="17" t="s">
        <v>994</v>
      </c>
      <c r="B3494" s="17" t="s">
        <v>995</v>
      </c>
      <c r="C3494" s="18">
        <v>42444</v>
      </c>
      <c r="D3494" s="18">
        <v>42450</v>
      </c>
      <c r="E3494" s="21">
        <v>6</v>
      </c>
      <c r="F3494" s="17" t="s">
        <v>4576</v>
      </c>
      <c r="G3494" s="17" t="s">
        <v>4577</v>
      </c>
      <c r="H3494" s="16">
        <v>4</v>
      </c>
      <c r="I3494" s="17" t="s">
        <v>3237</v>
      </c>
      <c r="J3494" t="str">
        <f t="shared" si="109"/>
        <v>K57.31, D50.0, I10, S46.009A</v>
      </c>
      <c r="K3494" s="33" t="str">
        <f t="shared" si="110"/>
        <v>Last</v>
      </c>
    </row>
    <row r="3495" spans="1:11" x14ac:dyDescent="0.25">
      <c r="A3495" s="17" t="s">
        <v>999</v>
      </c>
      <c r="B3495" s="17" t="s">
        <v>1000</v>
      </c>
      <c r="C3495" s="18">
        <v>42435</v>
      </c>
      <c r="D3495" s="18">
        <v>42436</v>
      </c>
      <c r="E3495" s="21">
        <v>1</v>
      </c>
      <c r="F3495" s="17" t="s">
        <v>1001</v>
      </c>
      <c r="G3495" s="17" t="s">
        <v>1002</v>
      </c>
      <c r="H3495" s="16">
        <v>1</v>
      </c>
      <c r="I3495" s="17" t="s">
        <v>3237</v>
      </c>
      <c r="J3495" t="str">
        <f t="shared" si="109"/>
        <v>T40.1X1A</v>
      </c>
      <c r="K3495" s="33" t="str">
        <f t="shared" si="110"/>
        <v/>
      </c>
    </row>
    <row r="3496" spans="1:11" x14ac:dyDescent="0.25">
      <c r="A3496" s="17" t="s">
        <v>999</v>
      </c>
      <c r="B3496" s="17" t="s">
        <v>1000</v>
      </c>
      <c r="C3496" s="18">
        <v>42435</v>
      </c>
      <c r="D3496" s="18">
        <v>42436</v>
      </c>
      <c r="E3496" s="21">
        <v>1</v>
      </c>
      <c r="F3496" s="17" t="s">
        <v>3414</v>
      </c>
      <c r="G3496" s="17" t="s">
        <v>3415</v>
      </c>
      <c r="H3496" s="16">
        <v>2</v>
      </c>
      <c r="I3496" s="17" t="s">
        <v>3237</v>
      </c>
      <c r="J3496" t="str">
        <f t="shared" si="109"/>
        <v>T40.1X1A, F11.20</v>
      </c>
      <c r="K3496" s="33" t="str">
        <f t="shared" si="110"/>
        <v/>
      </c>
    </row>
    <row r="3497" spans="1:11" x14ac:dyDescent="0.25">
      <c r="A3497" s="17" t="s">
        <v>999</v>
      </c>
      <c r="B3497" s="17" t="s">
        <v>1000</v>
      </c>
      <c r="C3497" s="18">
        <v>42435</v>
      </c>
      <c r="D3497" s="18">
        <v>42436</v>
      </c>
      <c r="E3497" s="21">
        <v>1</v>
      </c>
      <c r="F3497" s="17" t="s">
        <v>4361</v>
      </c>
      <c r="G3497" s="17" t="s">
        <v>4362</v>
      </c>
      <c r="H3497" s="16">
        <v>3</v>
      </c>
      <c r="I3497" s="17" t="s">
        <v>3237</v>
      </c>
      <c r="J3497" t="str">
        <f t="shared" si="109"/>
        <v>T40.1X1A, F11.20, F14.10</v>
      </c>
      <c r="K3497" s="33" t="str">
        <f t="shared" si="110"/>
        <v/>
      </c>
    </row>
    <row r="3498" spans="1:11" x14ac:dyDescent="0.25">
      <c r="A3498" s="17" t="s">
        <v>999</v>
      </c>
      <c r="B3498" s="17" t="s">
        <v>1000</v>
      </c>
      <c r="C3498" s="18">
        <v>42435</v>
      </c>
      <c r="D3498" s="18">
        <v>42436</v>
      </c>
      <c r="E3498" s="21">
        <v>1</v>
      </c>
      <c r="F3498" s="17" t="s">
        <v>3587</v>
      </c>
      <c r="G3498" s="17" t="s">
        <v>3588</v>
      </c>
      <c r="H3498" s="16">
        <v>4</v>
      </c>
      <c r="I3498" s="17" t="s">
        <v>3237</v>
      </c>
      <c r="J3498" t="str">
        <f t="shared" si="109"/>
        <v>T40.1X1A, F11.20, F14.10, B19.20</v>
      </c>
      <c r="K3498" s="33" t="str">
        <f t="shared" si="110"/>
        <v/>
      </c>
    </row>
    <row r="3499" spans="1:11" x14ac:dyDescent="0.25">
      <c r="A3499" s="17" t="s">
        <v>999</v>
      </c>
      <c r="B3499" s="17" t="s">
        <v>1000</v>
      </c>
      <c r="C3499" s="18">
        <v>42435</v>
      </c>
      <c r="D3499" s="18">
        <v>42436</v>
      </c>
      <c r="E3499" s="21">
        <v>1</v>
      </c>
      <c r="F3499" s="17" t="s">
        <v>4578</v>
      </c>
      <c r="G3499" s="17" t="s">
        <v>4579</v>
      </c>
      <c r="H3499" s="16">
        <v>5</v>
      </c>
      <c r="I3499" s="17" t="s">
        <v>3237</v>
      </c>
      <c r="J3499" t="str">
        <f t="shared" si="109"/>
        <v>T40.1X1A, F11.20, F14.10, B19.20, B86</v>
      </c>
      <c r="K3499" s="33" t="str">
        <f t="shared" si="110"/>
        <v/>
      </c>
    </row>
    <row r="3500" spans="1:11" x14ac:dyDescent="0.25">
      <c r="A3500" s="17" t="s">
        <v>999</v>
      </c>
      <c r="B3500" s="17" t="s">
        <v>1000</v>
      </c>
      <c r="C3500" s="18">
        <v>42435</v>
      </c>
      <c r="D3500" s="18">
        <v>42436</v>
      </c>
      <c r="E3500" s="21">
        <v>1</v>
      </c>
      <c r="F3500" s="17" t="s">
        <v>1288</v>
      </c>
      <c r="G3500" s="17" t="s">
        <v>1289</v>
      </c>
      <c r="H3500" s="16">
        <v>6</v>
      </c>
      <c r="I3500" s="17" t="s">
        <v>3237</v>
      </c>
      <c r="J3500" t="str">
        <f t="shared" si="109"/>
        <v>T40.1X1A, F11.20, F14.10, B19.20, B86, F10.239</v>
      </c>
      <c r="K3500" s="33" t="str">
        <f t="shared" si="110"/>
        <v/>
      </c>
    </row>
    <row r="3501" spans="1:11" x14ac:dyDescent="0.25">
      <c r="A3501" s="17" t="s">
        <v>999</v>
      </c>
      <c r="B3501" s="17" t="s">
        <v>1000</v>
      </c>
      <c r="C3501" s="18">
        <v>42435</v>
      </c>
      <c r="D3501" s="18">
        <v>42436</v>
      </c>
      <c r="E3501" s="21">
        <v>1</v>
      </c>
      <c r="F3501" s="17" t="s">
        <v>3538</v>
      </c>
      <c r="G3501" s="17" t="s">
        <v>3539</v>
      </c>
      <c r="H3501" s="16">
        <v>7</v>
      </c>
      <c r="I3501" s="17" t="s">
        <v>3237</v>
      </c>
      <c r="J3501" t="str">
        <f t="shared" si="109"/>
        <v>T40.1X1A, F11.20, F14.10, B19.20, B86, F10.239, F17.200</v>
      </c>
      <c r="K3501" s="33" t="str">
        <f t="shared" si="110"/>
        <v/>
      </c>
    </row>
    <row r="3502" spans="1:11" x14ac:dyDescent="0.25">
      <c r="A3502" s="17" t="s">
        <v>999</v>
      </c>
      <c r="B3502" s="17" t="s">
        <v>1000</v>
      </c>
      <c r="C3502" s="18">
        <v>42435</v>
      </c>
      <c r="D3502" s="18">
        <v>42436</v>
      </c>
      <c r="E3502" s="21">
        <v>1</v>
      </c>
      <c r="F3502" s="17" t="s">
        <v>1760</v>
      </c>
      <c r="G3502" s="17" t="s">
        <v>1761</v>
      </c>
      <c r="H3502" s="16">
        <v>8</v>
      </c>
      <c r="I3502" s="17" t="s">
        <v>3237</v>
      </c>
      <c r="J3502" t="str">
        <f t="shared" si="109"/>
        <v>T40.1X1A, F11.20, F14.10, B19.20, B86, F10.239, F17.200, R41.82</v>
      </c>
      <c r="K3502" s="33" t="str">
        <f t="shared" si="110"/>
        <v/>
      </c>
    </row>
    <row r="3503" spans="1:11" x14ac:dyDescent="0.25">
      <c r="A3503" s="17" t="s">
        <v>999</v>
      </c>
      <c r="B3503" s="17" t="s">
        <v>1000</v>
      </c>
      <c r="C3503" s="18">
        <v>42435</v>
      </c>
      <c r="D3503" s="18">
        <v>42436</v>
      </c>
      <c r="E3503" s="21">
        <v>1</v>
      </c>
      <c r="F3503" s="17" t="s">
        <v>4296</v>
      </c>
      <c r="G3503" s="17" t="s">
        <v>4297</v>
      </c>
      <c r="H3503" s="16">
        <v>9</v>
      </c>
      <c r="I3503" s="17" t="s">
        <v>3237</v>
      </c>
      <c r="J3503" t="str">
        <f t="shared" si="109"/>
        <v>T40.1X1A, F11.20, F14.10, B19.20, B86, F10.239, F17.200, R41.82, F19.10</v>
      </c>
      <c r="K3503" s="33" t="str">
        <f t="shared" si="110"/>
        <v/>
      </c>
    </row>
    <row r="3504" spans="1:11" x14ac:dyDescent="0.25">
      <c r="A3504" s="17" t="s">
        <v>999</v>
      </c>
      <c r="B3504" s="17" t="s">
        <v>1000</v>
      </c>
      <c r="C3504" s="18">
        <v>42435</v>
      </c>
      <c r="D3504" s="18">
        <v>42436</v>
      </c>
      <c r="E3504" s="21">
        <v>1</v>
      </c>
      <c r="F3504" s="17" t="s">
        <v>3613</v>
      </c>
      <c r="G3504" s="17" t="s">
        <v>3614</v>
      </c>
      <c r="H3504" s="16">
        <v>10</v>
      </c>
      <c r="I3504" s="17" t="s">
        <v>13</v>
      </c>
      <c r="J3504" t="str">
        <f t="shared" si="109"/>
        <v>T40.1X1A, F11.20, F14.10, B19.20, B86, F10.239, F17.200, R41.82, F19.10, Z86.14</v>
      </c>
      <c r="K3504" s="33" t="str">
        <f t="shared" si="110"/>
        <v>Last</v>
      </c>
    </row>
    <row r="3505" spans="1:11" x14ac:dyDescent="0.25">
      <c r="A3505" s="17" t="s">
        <v>1003</v>
      </c>
      <c r="B3505" s="17" t="s">
        <v>1004</v>
      </c>
      <c r="C3505" s="18">
        <v>42303</v>
      </c>
      <c r="D3505" s="18">
        <v>42317</v>
      </c>
      <c r="E3505" s="21">
        <v>14</v>
      </c>
      <c r="F3505" s="17" t="s">
        <v>1005</v>
      </c>
      <c r="G3505" s="17" t="s">
        <v>1006</v>
      </c>
      <c r="H3505" s="16">
        <v>1</v>
      </c>
      <c r="I3505" s="17" t="s">
        <v>3237</v>
      </c>
      <c r="J3505" t="str">
        <f t="shared" si="109"/>
        <v>R62.7</v>
      </c>
      <c r="K3505" s="33" t="str">
        <f t="shared" si="110"/>
        <v/>
      </c>
    </row>
    <row r="3506" spans="1:11" x14ac:dyDescent="0.25">
      <c r="A3506" s="17" t="s">
        <v>1003</v>
      </c>
      <c r="B3506" s="17" t="s">
        <v>1004</v>
      </c>
      <c r="C3506" s="18">
        <v>42303</v>
      </c>
      <c r="D3506" s="18">
        <v>42317</v>
      </c>
      <c r="E3506" s="21">
        <v>14</v>
      </c>
      <c r="F3506" s="17" t="s">
        <v>4162</v>
      </c>
      <c r="G3506" s="17" t="s">
        <v>4163</v>
      </c>
      <c r="H3506" s="16">
        <v>2</v>
      </c>
      <c r="I3506" s="17" t="s">
        <v>3237</v>
      </c>
      <c r="J3506" t="str">
        <f t="shared" si="109"/>
        <v>R62.7, E43</v>
      </c>
      <c r="K3506" s="33" t="str">
        <f t="shared" si="110"/>
        <v/>
      </c>
    </row>
    <row r="3507" spans="1:11" x14ac:dyDescent="0.25">
      <c r="A3507" s="17" t="s">
        <v>1003</v>
      </c>
      <c r="B3507" s="17" t="s">
        <v>1004</v>
      </c>
      <c r="C3507" s="18">
        <v>42303</v>
      </c>
      <c r="D3507" s="18">
        <v>42317</v>
      </c>
      <c r="E3507" s="21">
        <v>14</v>
      </c>
      <c r="F3507" s="17" t="s">
        <v>38</v>
      </c>
      <c r="G3507" s="17" t="s">
        <v>39</v>
      </c>
      <c r="H3507" s="16">
        <v>3</v>
      </c>
      <c r="I3507" s="17" t="s">
        <v>3237</v>
      </c>
      <c r="J3507" t="str">
        <f t="shared" si="109"/>
        <v>R62.7, E43, N17.9</v>
      </c>
      <c r="K3507" s="33" t="str">
        <f t="shared" si="110"/>
        <v/>
      </c>
    </row>
    <row r="3508" spans="1:11" x14ac:dyDescent="0.25">
      <c r="A3508" s="17" t="s">
        <v>1003</v>
      </c>
      <c r="B3508" s="17" t="s">
        <v>1004</v>
      </c>
      <c r="C3508" s="18">
        <v>42303</v>
      </c>
      <c r="D3508" s="18">
        <v>42317</v>
      </c>
      <c r="E3508" s="21">
        <v>14</v>
      </c>
      <c r="F3508" s="17" t="s">
        <v>4050</v>
      </c>
      <c r="G3508" s="17" t="s">
        <v>4051</v>
      </c>
      <c r="H3508" s="16">
        <v>4</v>
      </c>
      <c r="I3508" s="17" t="s">
        <v>3237</v>
      </c>
      <c r="J3508" t="str">
        <f t="shared" si="109"/>
        <v>R62.7, E43, N17.9, N13.6</v>
      </c>
      <c r="K3508" s="33" t="str">
        <f t="shared" si="110"/>
        <v/>
      </c>
    </row>
    <row r="3509" spans="1:11" x14ac:dyDescent="0.25">
      <c r="A3509" s="17" t="s">
        <v>1003</v>
      </c>
      <c r="B3509" s="17" t="s">
        <v>1004</v>
      </c>
      <c r="C3509" s="18">
        <v>42303</v>
      </c>
      <c r="D3509" s="18">
        <v>42317</v>
      </c>
      <c r="E3509" s="21">
        <v>14</v>
      </c>
      <c r="F3509" s="17" t="s">
        <v>316</v>
      </c>
      <c r="G3509" s="17" t="s">
        <v>317</v>
      </c>
      <c r="H3509" s="16">
        <v>5</v>
      </c>
      <c r="I3509" s="17" t="s">
        <v>3237</v>
      </c>
      <c r="J3509" t="str">
        <f t="shared" si="109"/>
        <v>R62.7, E43, N17.9, N13.6, B37.81</v>
      </c>
      <c r="K3509" s="33" t="str">
        <f t="shared" si="110"/>
        <v/>
      </c>
    </row>
    <row r="3510" spans="1:11" x14ac:dyDescent="0.25">
      <c r="A3510" s="17" t="s">
        <v>1003</v>
      </c>
      <c r="B3510" s="17" t="s">
        <v>1004</v>
      </c>
      <c r="C3510" s="18">
        <v>42303</v>
      </c>
      <c r="D3510" s="18">
        <v>42317</v>
      </c>
      <c r="E3510" s="21">
        <v>14</v>
      </c>
      <c r="F3510" s="17" t="s">
        <v>3496</v>
      </c>
      <c r="G3510" s="17" t="s">
        <v>3497</v>
      </c>
      <c r="H3510" s="16">
        <v>6</v>
      </c>
      <c r="I3510" s="17" t="s">
        <v>3237</v>
      </c>
      <c r="J3510" t="str">
        <f t="shared" si="109"/>
        <v>R62.7, E43, N17.9, N13.6, B37.81, N13.8</v>
      </c>
      <c r="K3510" s="33" t="str">
        <f t="shared" si="110"/>
        <v/>
      </c>
    </row>
    <row r="3511" spans="1:11" x14ac:dyDescent="0.25">
      <c r="A3511" s="17" t="s">
        <v>1003</v>
      </c>
      <c r="B3511" s="17" t="s">
        <v>1004</v>
      </c>
      <c r="C3511" s="18">
        <v>42303</v>
      </c>
      <c r="D3511" s="18">
        <v>42317</v>
      </c>
      <c r="E3511" s="21">
        <v>14</v>
      </c>
      <c r="F3511" s="17" t="s">
        <v>349</v>
      </c>
      <c r="G3511" s="17" t="s">
        <v>350</v>
      </c>
      <c r="H3511" s="16">
        <v>7</v>
      </c>
      <c r="I3511" s="17" t="s">
        <v>3237</v>
      </c>
      <c r="J3511" t="str">
        <f t="shared" si="109"/>
        <v>R62.7, E43, N17.9, N13.6, B37.81, N13.8, T83.51XA</v>
      </c>
      <c r="K3511" s="33" t="str">
        <f t="shared" si="110"/>
        <v/>
      </c>
    </row>
    <row r="3512" spans="1:11" x14ac:dyDescent="0.25">
      <c r="A3512" s="17" t="s">
        <v>1003</v>
      </c>
      <c r="B3512" s="17" t="s">
        <v>1004</v>
      </c>
      <c r="C3512" s="18">
        <v>42303</v>
      </c>
      <c r="D3512" s="18">
        <v>42317</v>
      </c>
      <c r="E3512" s="21">
        <v>14</v>
      </c>
      <c r="F3512" s="17" t="s">
        <v>1638</v>
      </c>
      <c r="G3512" s="17" t="s">
        <v>1639</v>
      </c>
      <c r="H3512" s="16">
        <v>8</v>
      </c>
      <c r="I3512" s="17" t="s">
        <v>3237</v>
      </c>
      <c r="J3512" t="str">
        <f t="shared" si="109"/>
        <v>R62.7, E43, N17.9, N13.6, B37.81, N13.8, T83.51XA, N39.0</v>
      </c>
      <c r="K3512" s="33" t="str">
        <f t="shared" si="110"/>
        <v/>
      </c>
    </row>
    <row r="3513" spans="1:11" x14ac:dyDescent="0.25">
      <c r="A3513" s="17" t="s">
        <v>1003</v>
      </c>
      <c r="B3513" s="17" t="s">
        <v>1004</v>
      </c>
      <c r="C3513" s="18">
        <v>42303</v>
      </c>
      <c r="D3513" s="18">
        <v>42317</v>
      </c>
      <c r="E3513" s="21">
        <v>14</v>
      </c>
      <c r="F3513" s="17" t="s">
        <v>3834</v>
      </c>
      <c r="G3513" s="17" t="s">
        <v>3835</v>
      </c>
      <c r="H3513" s="16">
        <v>9</v>
      </c>
      <c r="I3513" s="17" t="s">
        <v>13</v>
      </c>
      <c r="J3513" t="str">
        <f t="shared" si="109"/>
        <v>R62.7, E43, N17.9, N13.6, B37.81, N13.8, T83.51XA, N39.0, Z68.1</v>
      </c>
      <c r="K3513" s="33" t="str">
        <f t="shared" si="110"/>
        <v/>
      </c>
    </row>
    <row r="3514" spans="1:11" x14ac:dyDescent="0.25">
      <c r="A3514" s="17" t="s">
        <v>1003</v>
      </c>
      <c r="B3514" s="17" t="s">
        <v>1004</v>
      </c>
      <c r="C3514" s="18">
        <v>42303</v>
      </c>
      <c r="D3514" s="18">
        <v>42317</v>
      </c>
      <c r="E3514" s="21">
        <v>14</v>
      </c>
      <c r="F3514" s="17" t="s">
        <v>361</v>
      </c>
      <c r="G3514" s="17" t="s">
        <v>362</v>
      </c>
      <c r="H3514" s="16">
        <v>10</v>
      </c>
      <c r="I3514" s="17" t="s">
        <v>3331</v>
      </c>
      <c r="J3514" t="str">
        <f t="shared" si="109"/>
        <v>R62.7, E43, N17.9, N13.6, B37.81, N13.8, T83.51XA, N39.0, Z68.1, E87.5</v>
      </c>
      <c r="K3514" s="33" t="str">
        <f t="shared" si="110"/>
        <v/>
      </c>
    </row>
    <row r="3515" spans="1:11" x14ac:dyDescent="0.25">
      <c r="A3515" s="17" t="s">
        <v>1003</v>
      </c>
      <c r="B3515" s="17" t="s">
        <v>1004</v>
      </c>
      <c r="C3515" s="18">
        <v>42303</v>
      </c>
      <c r="D3515" s="18">
        <v>42317</v>
      </c>
      <c r="E3515" s="21">
        <v>14</v>
      </c>
      <c r="F3515" s="17" t="s">
        <v>4428</v>
      </c>
      <c r="G3515" s="17" t="s">
        <v>4429</v>
      </c>
      <c r="H3515" s="16">
        <v>11</v>
      </c>
      <c r="I3515" s="17" t="s">
        <v>3237</v>
      </c>
      <c r="J3515" t="str">
        <f t="shared" si="109"/>
        <v>R62.7, E43, N17.9, N13.6, B37.81, N13.8, T83.51XA, N39.0, Z68.1, E87.5, N28.1</v>
      </c>
      <c r="K3515" s="33" t="str">
        <f t="shared" si="110"/>
        <v/>
      </c>
    </row>
    <row r="3516" spans="1:11" x14ac:dyDescent="0.25">
      <c r="A3516" s="17" t="s">
        <v>1003</v>
      </c>
      <c r="B3516" s="17" t="s">
        <v>1004</v>
      </c>
      <c r="C3516" s="18">
        <v>42303</v>
      </c>
      <c r="D3516" s="18">
        <v>42317</v>
      </c>
      <c r="E3516" s="21">
        <v>14</v>
      </c>
      <c r="F3516" s="17" t="s">
        <v>3712</v>
      </c>
      <c r="G3516" s="17" t="s">
        <v>3713</v>
      </c>
      <c r="H3516" s="16">
        <v>12</v>
      </c>
      <c r="I3516" s="17" t="s">
        <v>3237</v>
      </c>
      <c r="J3516" t="str">
        <f t="shared" si="109"/>
        <v>R62.7, E43, N17.9, N13.6, B37.81, N13.8, T83.51XA, N39.0, Z68.1, E87.5, N28.1, B96.5</v>
      </c>
      <c r="K3516" s="33" t="str">
        <f t="shared" si="110"/>
        <v/>
      </c>
    </row>
    <row r="3517" spans="1:11" x14ac:dyDescent="0.25">
      <c r="A3517" s="17" t="s">
        <v>1003</v>
      </c>
      <c r="B3517" s="17" t="s">
        <v>1004</v>
      </c>
      <c r="C3517" s="18">
        <v>42303</v>
      </c>
      <c r="D3517" s="18">
        <v>42317</v>
      </c>
      <c r="E3517" s="21">
        <v>14</v>
      </c>
      <c r="F3517" s="17" t="s">
        <v>4580</v>
      </c>
      <c r="G3517" s="17" t="s">
        <v>4581</v>
      </c>
      <c r="H3517" s="16">
        <v>13</v>
      </c>
      <c r="I3517" s="17" t="s">
        <v>3237</v>
      </c>
      <c r="J3517" t="str">
        <f t="shared" si="109"/>
        <v>R62.7, E43, N17.9, N13.6, B37.81, N13.8, T83.51XA, N39.0, Z68.1, E87.5, N28.1, B96.5, N21.0</v>
      </c>
      <c r="K3517" s="33" t="str">
        <f t="shared" si="110"/>
        <v/>
      </c>
    </row>
    <row r="3518" spans="1:11" x14ac:dyDescent="0.25">
      <c r="A3518" s="17" t="s">
        <v>1003</v>
      </c>
      <c r="B3518" s="17" t="s">
        <v>1004</v>
      </c>
      <c r="C3518" s="18">
        <v>42303</v>
      </c>
      <c r="D3518" s="18">
        <v>42317</v>
      </c>
      <c r="E3518" s="21">
        <v>14</v>
      </c>
      <c r="F3518" s="17" t="s">
        <v>4018</v>
      </c>
      <c r="G3518" s="17" t="s">
        <v>4019</v>
      </c>
      <c r="H3518" s="16">
        <v>14</v>
      </c>
      <c r="I3518" s="17" t="s">
        <v>3237</v>
      </c>
      <c r="J3518" t="str">
        <f t="shared" si="109"/>
        <v>R62.7, E43, N17.9, N13.6, B37.81, N13.8, T83.51XA, N39.0, Z68.1, E87.5, N28.1, B96.5, N21.0, N40.1</v>
      </c>
      <c r="K3518" s="33" t="str">
        <f t="shared" si="110"/>
        <v/>
      </c>
    </row>
    <row r="3519" spans="1:11" x14ac:dyDescent="0.25">
      <c r="A3519" s="17" t="s">
        <v>1003</v>
      </c>
      <c r="B3519" s="17" t="s">
        <v>1004</v>
      </c>
      <c r="C3519" s="18">
        <v>42303</v>
      </c>
      <c r="D3519" s="18">
        <v>42317</v>
      </c>
      <c r="E3519" s="21">
        <v>14</v>
      </c>
      <c r="F3519" s="17" t="s">
        <v>893</v>
      </c>
      <c r="G3519" s="17" t="s">
        <v>894</v>
      </c>
      <c r="H3519" s="16">
        <v>15</v>
      </c>
      <c r="I3519" s="17" t="s">
        <v>3237</v>
      </c>
      <c r="J3519" t="str">
        <f t="shared" si="109"/>
        <v>R62.7, E43, N17.9, N13.6, B37.81, N13.8, T83.51XA, N39.0, Z68.1, E87.5, N28.1, B96.5, N21.0, N40.1, D50.9</v>
      </c>
      <c r="K3519" s="33" t="str">
        <f t="shared" si="110"/>
        <v/>
      </c>
    </row>
    <row r="3520" spans="1:11" x14ac:dyDescent="0.25">
      <c r="A3520" s="17" t="s">
        <v>1003</v>
      </c>
      <c r="B3520" s="17" t="s">
        <v>1004</v>
      </c>
      <c r="C3520" s="18">
        <v>42303</v>
      </c>
      <c r="D3520" s="18">
        <v>42317</v>
      </c>
      <c r="E3520" s="21">
        <v>14</v>
      </c>
      <c r="F3520" s="17" t="s">
        <v>128</v>
      </c>
      <c r="G3520" s="17" t="s">
        <v>129</v>
      </c>
      <c r="H3520" s="16">
        <v>16</v>
      </c>
      <c r="I3520" s="17" t="s">
        <v>3237</v>
      </c>
      <c r="J3520" t="str">
        <f t="shared" si="109"/>
        <v>R62.7, E43, N17.9, N13.6, B37.81, N13.8, T83.51XA, N39.0, Z68.1, E87.5, N28.1, B96.5, N21.0, N40.1, D50.9, K29.70</v>
      </c>
      <c r="K3520" s="33" t="str">
        <f t="shared" si="110"/>
        <v/>
      </c>
    </row>
    <row r="3521" spans="1:11" x14ac:dyDescent="0.25">
      <c r="A3521" s="17" t="s">
        <v>1003</v>
      </c>
      <c r="B3521" s="17" t="s">
        <v>1004</v>
      </c>
      <c r="C3521" s="18">
        <v>42303</v>
      </c>
      <c r="D3521" s="18">
        <v>42317</v>
      </c>
      <c r="E3521" s="21">
        <v>14</v>
      </c>
      <c r="F3521" s="17" t="s">
        <v>4582</v>
      </c>
      <c r="G3521" s="17" t="s">
        <v>4583</v>
      </c>
      <c r="H3521" s="16">
        <v>17</v>
      </c>
      <c r="I3521" s="17" t="s">
        <v>3237</v>
      </c>
      <c r="J3521" t="str">
        <f t="shared" si="109"/>
        <v>R62.7, E43, N17.9, N13.6, B37.81, N13.8, T83.51XA, N39.0, Z68.1, E87.5, N28.1, B96.5, N21.0, N40.1, D50.9, K29.70, Y73.8</v>
      </c>
      <c r="K3521" s="33" t="str">
        <f t="shared" si="110"/>
        <v/>
      </c>
    </row>
    <row r="3522" spans="1:11" x14ac:dyDescent="0.25">
      <c r="A3522" s="17" t="s">
        <v>1003</v>
      </c>
      <c r="B3522" s="17" t="s">
        <v>1004</v>
      </c>
      <c r="C3522" s="18">
        <v>42303</v>
      </c>
      <c r="D3522" s="18">
        <v>42317</v>
      </c>
      <c r="E3522" s="21">
        <v>14</v>
      </c>
      <c r="F3522" s="17" t="s">
        <v>594</v>
      </c>
      <c r="G3522" s="17" t="s">
        <v>595</v>
      </c>
      <c r="H3522" s="16">
        <v>18</v>
      </c>
      <c r="I3522" s="17" t="s">
        <v>3237</v>
      </c>
      <c r="J3522" t="str">
        <f t="shared" si="109"/>
        <v>R62.7, E43, N17.9, N13.6, B37.81, N13.8, T83.51XA, N39.0, Z68.1, E87.5, N28.1, B96.5, N21.0, N40.1, D50.9, K29.70, Y73.8, I10</v>
      </c>
      <c r="K3522" s="33" t="str">
        <f t="shared" si="110"/>
        <v/>
      </c>
    </row>
    <row r="3523" spans="1:11" x14ac:dyDescent="0.25">
      <c r="A3523" s="17" t="s">
        <v>1003</v>
      </c>
      <c r="B3523" s="17" t="s">
        <v>1004</v>
      </c>
      <c r="C3523" s="18">
        <v>42303</v>
      </c>
      <c r="D3523" s="18">
        <v>42317</v>
      </c>
      <c r="E3523" s="21">
        <v>14</v>
      </c>
      <c r="F3523" s="17" t="s">
        <v>3283</v>
      </c>
      <c r="G3523" s="17" t="s">
        <v>467</v>
      </c>
      <c r="H3523" s="16">
        <v>19</v>
      </c>
      <c r="I3523" s="17" t="s">
        <v>3237</v>
      </c>
      <c r="J3523" t="str">
        <f t="shared" si="109"/>
        <v>R62.7, E43, N17.9, N13.6, B37.81, N13.8, T83.51XA, N39.0, Z68.1, E87.5, N28.1, B96.5, N21.0, N40.1, D50.9, K29.70, Y73.8, I10, I25.10</v>
      </c>
      <c r="K3523" s="33" t="str">
        <f t="shared" si="110"/>
        <v/>
      </c>
    </row>
    <row r="3524" spans="1:11" x14ac:dyDescent="0.25">
      <c r="A3524" s="17" t="s">
        <v>1003</v>
      </c>
      <c r="B3524" s="17" t="s">
        <v>1004</v>
      </c>
      <c r="C3524" s="18">
        <v>42303</v>
      </c>
      <c r="D3524" s="18">
        <v>42317</v>
      </c>
      <c r="E3524" s="21">
        <v>14</v>
      </c>
      <c r="F3524" s="17" t="s">
        <v>3954</v>
      </c>
      <c r="G3524" s="17" t="s">
        <v>3955</v>
      </c>
      <c r="H3524" s="16">
        <v>20</v>
      </c>
      <c r="I3524" s="17" t="s">
        <v>3237</v>
      </c>
      <c r="J3524" t="str">
        <f t="shared" si="109"/>
        <v>R62.7, E43, N17.9, N13.6, B37.81, N13.8, T83.51XA, N39.0, Z68.1, E87.5, N28.1, B96.5, N21.0, N40.1, D50.9, K29.70, Y73.8, I10, I25.10, K31.9</v>
      </c>
      <c r="K3524" s="33" t="str">
        <f t="shared" si="110"/>
        <v/>
      </c>
    </row>
    <row r="3525" spans="1:11" x14ac:dyDescent="0.25">
      <c r="A3525" s="17" t="s">
        <v>1003</v>
      </c>
      <c r="B3525" s="17" t="s">
        <v>1004</v>
      </c>
      <c r="C3525" s="18">
        <v>42303</v>
      </c>
      <c r="D3525" s="18">
        <v>42317</v>
      </c>
      <c r="E3525" s="21">
        <v>14</v>
      </c>
      <c r="F3525" s="17" t="s">
        <v>3248</v>
      </c>
      <c r="G3525" s="17" t="s">
        <v>3249</v>
      </c>
      <c r="H3525" s="16">
        <v>21</v>
      </c>
      <c r="I3525" s="17" t="s">
        <v>3237</v>
      </c>
      <c r="J3525" t="str">
        <f t="shared" si="109"/>
        <v>R62.7, E43, N17.9, N13.6, B37.81, N13.8, T83.51XA, N39.0, Z68.1, E87.5, N28.1, B96.5, N21.0, N40.1, D50.9, K29.70, Y73.8, I10, I25.10, K31.9, K44.9</v>
      </c>
      <c r="K3525" s="33" t="str">
        <f t="shared" si="110"/>
        <v/>
      </c>
    </row>
    <row r="3526" spans="1:11" x14ac:dyDescent="0.25">
      <c r="A3526" s="17" t="s">
        <v>1003</v>
      </c>
      <c r="B3526" s="17" t="s">
        <v>1004</v>
      </c>
      <c r="C3526" s="18">
        <v>42303</v>
      </c>
      <c r="D3526" s="18">
        <v>42317</v>
      </c>
      <c r="E3526" s="21">
        <v>14</v>
      </c>
      <c r="F3526" s="17" t="s">
        <v>4546</v>
      </c>
      <c r="G3526" s="17" t="s">
        <v>4547</v>
      </c>
      <c r="H3526" s="16">
        <v>22</v>
      </c>
      <c r="I3526" s="17" t="s">
        <v>3237</v>
      </c>
      <c r="J3526" t="str">
        <f t="shared" ref="J3526:J3589" si="111">IF(B3526=B3525,J3525&amp;", "&amp;F3526,F3526)</f>
        <v>R62.7, E43, N17.9, N13.6, B37.81, N13.8, T83.51XA, N39.0, Z68.1, E87.5, N28.1, B96.5, N21.0, N40.1, D50.9, K29.70, Y73.8, I10, I25.10, K31.9, K44.9, K57.10</v>
      </c>
      <c r="K3526" s="33" t="str">
        <f t="shared" si="110"/>
        <v>Last</v>
      </c>
    </row>
    <row r="3527" spans="1:11" x14ac:dyDescent="0.25">
      <c r="A3527" s="17" t="s">
        <v>1007</v>
      </c>
      <c r="B3527" s="17" t="s">
        <v>1008</v>
      </c>
      <c r="C3527" s="18">
        <v>42365</v>
      </c>
      <c r="D3527" s="18">
        <v>42366</v>
      </c>
      <c r="E3527" s="21">
        <v>1</v>
      </c>
      <c r="F3527" s="17" t="s">
        <v>1009</v>
      </c>
      <c r="G3527" s="17" t="s">
        <v>1010</v>
      </c>
      <c r="H3527" s="16">
        <v>1</v>
      </c>
      <c r="I3527" s="17" t="s">
        <v>3237</v>
      </c>
      <c r="J3527" t="str">
        <f t="shared" si="111"/>
        <v>K91.89</v>
      </c>
      <c r="K3527" s="33" t="str">
        <f t="shared" si="110"/>
        <v/>
      </c>
    </row>
    <row r="3528" spans="1:11" x14ac:dyDescent="0.25">
      <c r="A3528" s="17" t="s">
        <v>1007</v>
      </c>
      <c r="B3528" s="17" t="s">
        <v>1008</v>
      </c>
      <c r="C3528" s="18">
        <v>42365</v>
      </c>
      <c r="D3528" s="18">
        <v>42366</v>
      </c>
      <c r="E3528" s="21">
        <v>1</v>
      </c>
      <c r="F3528" s="17" t="s">
        <v>1066</v>
      </c>
      <c r="G3528" s="17" t="s">
        <v>1067</v>
      </c>
      <c r="H3528" s="16">
        <v>2</v>
      </c>
      <c r="I3528" s="17" t="s">
        <v>3237</v>
      </c>
      <c r="J3528" t="str">
        <f t="shared" si="111"/>
        <v>K91.89, D62</v>
      </c>
      <c r="K3528" s="33" t="str">
        <f t="shared" si="110"/>
        <v/>
      </c>
    </row>
    <row r="3529" spans="1:11" x14ac:dyDescent="0.25">
      <c r="A3529" s="17" t="s">
        <v>1007</v>
      </c>
      <c r="B3529" s="17" t="s">
        <v>1008</v>
      </c>
      <c r="C3529" s="18">
        <v>42365</v>
      </c>
      <c r="D3529" s="18">
        <v>42366</v>
      </c>
      <c r="E3529" s="21">
        <v>1</v>
      </c>
      <c r="F3529" s="17" t="s">
        <v>48</v>
      </c>
      <c r="G3529" s="17" t="s">
        <v>49</v>
      </c>
      <c r="H3529" s="16">
        <v>3</v>
      </c>
      <c r="I3529" s="17" t="s">
        <v>3237</v>
      </c>
      <c r="J3529" t="str">
        <f t="shared" si="111"/>
        <v>K91.89, D62, I95.9</v>
      </c>
      <c r="K3529" s="33" t="str">
        <f t="shared" si="110"/>
        <v/>
      </c>
    </row>
    <row r="3530" spans="1:11" x14ac:dyDescent="0.25">
      <c r="A3530" s="17" t="s">
        <v>1007</v>
      </c>
      <c r="B3530" s="17" t="s">
        <v>1008</v>
      </c>
      <c r="C3530" s="18">
        <v>42365</v>
      </c>
      <c r="D3530" s="18">
        <v>42366</v>
      </c>
      <c r="E3530" s="21">
        <v>1</v>
      </c>
      <c r="F3530" s="17" t="s">
        <v>143</v>
      </c>
      <c r="G3530" s="17" t="s">
        <v>144</v>
      </c>
      <c r="H3530" s="16">
        <v>4</v>
      </c>
      <c r="I3530" s="17" t="s">
        <v>3237</v>
      </c>
      <c r="J3530" t="str">
        <f t="shared" si="111"/>
        <v>K91.89, D62, I95.9, K92.2</v>
      </c>
      <c r="K3530" s="33" t="str">
        <f t="shared" si="110"/>
        <v/>
      </c>
    </row>
    <row r="3531" spans="1:11" x14ac:dyDescent="0.25">
      <c r="A3531" s="17" t="s">
        <v>1007</v>
      </c>
      <c r="B3531" s="17" t="s">
        <v>1008</v>
      </c>
      <c r="C3531" s="18">
        <v>42365</v>
      </c>
      <c r="D3531" s="18">
        <v>42366</v>
      </c>
      <c r="E3531" s="21">
        <v>1</v>
      </c>
      <c r="F3531" s="17" t="s">
        <v>4584</v>
      </c>
      <c r="G3531" s="17" t="s">
        <v>4585</v>
      </c>
      <c r="H3531" s="16">
        <v>5</v>
      </c>
      <c r="I3531" s="17" t="s">
        <v>3237</v>
      </c>
      <c r="J3531" t="str">
        <f t="shared" si="111"/>
        <v>K91.89, D62, I95.9, K92.2, C04.9</v>
      </c>
      <c r="K3531" s="33" t="str">
        <f t="shared" si="110"/>
        <v/>
      </c>
    </row>
    <row r="3532" spans="1:11" x14ac:dyDescent="0.25">
      <c r="A3532" s="17" t="s">
        <v>1007</v>
      </c>
      <c r="B3532" s="17" t="s">
        <v>1008</v>
      </c>
      <c r="C3532" s="18">
        <v>42365</v>
      </c>
      <c r="D3532" s="18">
        <v>42366</v>
      </c>
      <c r="E3532" s="21">
        <v>1</v>
      </c>
      <c r="F3532" s="17" t="s">
        <v>131</v>
      </c>
      <c r="G3532" s="17" t="s">
        <v>132</v>
      </c>
      <c r="H3532" s="16">
        <v>6</v>
      </c>
      <c r="I3532" s="17" t="s">
        <v>3237</v>
      </c>
      <c r="J3532" t="str">
        <f t="shared" si="111"/>
        <v>K91.89, D62, I95.9, K92.2, C04.9, K26.9</v>
      </c>
      <c r="K3532" s="33" t="str">
        <f t="shared" si="110"/>
        <v/>
      </c>
    </row>
    <row r="3533" spans="1:11" x14ac:dyDescent="0.25">
      <c r="A3533" s="17" t="s">
        <v>1007</v>
      </c>
      <c r="B3533" s="17" t="s">
        <v>1008</v>
      </c>
      <c r="C3533" s="18">
        <v>42365</v>
      </c>
      <c r="D3533" s="18">
        <v>42366</v>
      </c>
      <c r="E3533" s="21">
        <v>1</v>
      </c>
      <c r="F3533" s="17" t="s">
        <v>893</v>
      </c>
      <c r="G3533" s="17" t="s">
        <v>894</v>
      </c>
      <c r="H3533" s="16">
        <v>7</v>
      </c>
      <c r="I3533" s="17" t="s">
        <v>3237</v>
      </c>
      <c r="J3533" t="str">
        <f t="shared" si="111"/>
        <v>K91.89, D62, I95.9, K92.2, C04.9, K26.9, D50.9</v>
      </c>
      <c r="K3533" s="33" t="str">
        <f t="shared" si="110"/>
        <v/>
      </c>
    </row>
    <row r="3534" spans="1:11" x14ac:dyDescent="0.25">
      <c r="A3534" s="17" t="s">
        <v>1007</v>
      </c>
      <c r="B3534" s="17" t="s">
        <v>1008</v>
      </c>
      <c r="C3534" s="18">
        <v>42365</v>
      </c>
      <c r="D3534" s="18">
        <v>42366</v>
      </c>
      <c r="E3534" s="21">
        <v>1</v>
      </c>
      <c r="F3534" s="17" t="s">
        <v>3794</v>
      </c>
      <c r="G3534" s="17" t="s">
        <v>3795</v>
      </c>
      <c r="H3534" s="16">
        <v>8</v>
      </c>
      <c r="I3534" s="17" t="s">
        <v>3237</v>
      </c>
      <c r="J3534" t="str">
        <f t="shared" si="111"/>
        <v>K91.89, D62, I95.9, K92.2, C04.9, K26.9, D50.9, F10.10</v>
      </c>
      <c r="K3534" s="33" t="str">
        <f t="shared" si="110"/>
        <v/>
      </c>
    </row>
    <row r="3535" spans="1:11" x14ac:dyDescent="0.25">
      <c r="A3535" s="17" t="s">
        <v>1007</v>
      </c>
      <c r="B3535" s="17" t="s">
        <v>1008</v>
      </c>
      <c r="C3535" s="18">
        <v>42365</v>
      </c>
      <c r="D3535" s="18">
        <v>42366</v>
      </c>
      <c r="E3535" s="21">
        <v>1</v>
      </c>
      <c r="F3535" s="17" t="s">
        <v>3538</v>
      </c>
      <c r="G3535" s="17" t="s">
        <v>3539</v>
      </c>
      <c r="H3535" s="16">
        <v>9</v>
      </c>
      <c r="I3535" s="17" t="s">
        <v>3237</v>
      </c>
      <c r="J3535" t="str">
        <f t="shared" si="111"/>
        <v>K91.89, D62, I95.9, K92.2, C04.9, K26.9, D50.9, F10.10, F17.200</v>
      </c>
      <c r="K3535" s="33" t="str">
        <f t="shared" si="110"/>
        <v/>
      </c>
    </row>
    <row r="3536" spans="1:11" x14ac:dyDescent="0.25">
      <c r="A3536" s="17" t="s">
        <v>1007</v>
      </c>
      <c r="B3536" s="17" t="s">
        <v>1008</v>
      </c>
      <c r="C3536" s="18">
        <v>42365</v>
      </c>
      <c r="D3536" s="18">
        <v>42366</v>
      </c>
      <c r="E3536" s="21">
        <v>1</v>
      </c>
      <c r="F3536" s="17" t="s">
        <v>3250</v>
      </c>
      <c r="G3536" s="17" t="s">
        <v>1733</v>
      </c>
      <c r="H3536" s="16">
        <v>10</v>
      </c>
      <c r="I3536" s="17" t="s">
        <v>3237</v>
      </c>
      <c r="J3536" t="str">
        <f t="shared" si="111"/>
        <v>K91.89, D62, I95.9, K92.2, C04.9, K26.9, D50.9, F10.10, F17.200, K57.90</v>
      </c>
      <c r="K3536" s="33" t="str">
        <f t="shared" si="110"/>
        <v/>
      </c>
    </row>
    <row r="3537" spans="1:11" x14ac:dyDescent="0.25">
      <c r="A3537" s="17" t="s">
        <v>1007</v>
      </c>
      <c r="B3537" s="17" t="s">
        <v>1008</v>
      </c>
      <c r="C3537" s="18">
        <v>42365</v>
      </c>
      <c r="D3537" s="18">
        <v>42366</v>
      </c>
      <c r="E3537" s="21">
        <v>1</v>
      </c>
      <c r="F3537" s="17" t="s">
        <v>3444</v>
      </c>
      <c r="G3537" s="17" t="s">
        <v>3445</v>
      </c>
      <c r="H3537" s="16">
        <v>11</v>
      </c>
      <c r="I3537" s="17" t="s">
        <v>3237</v>
      </c>
      <c r="J3537" t="str">
        <f t="shared" si="111"/>
        <v>K91.89, D62, I95.9, K92.2, C04.9, K26.9, D50.9, F10.10, F17.200, K57.90, K29.80</v>
      </c>
      <c r="K3537" s="33" t="str">
        <f t="shared" si="110"/>
        <v/>
      </c>
    </row>
    <row r="3538" spans="1:11" x14ac:dyDescent="0.25">
      <c r="A3538" s="17" t="s">
        <v>1007</v>
      </c>
      <c r="B3538" s="17" t="s">
        <v>1008</v>
      </c>
      <c r="C3538" s="18">
        <v>42365</v>
      </c>
      <c r="D3538" s="18">
        <v>42366</v>
      </c>
      <c r="E3538" s="21">
        <v>1</v>
      </c>
      <c r="F3538" s="17" t="s">
        <v>901</v>
      </c>
      <c r="G3538" s="17" t="s">
        <v>902</v>
      </c>
      <c r="H3538" s="16">
        <v>12</v>
      </c>
      <c r="I3538" s="17" t="s">
        <v>3237</v>
      </c>
      <c r="J3538" t="str">
        <f t="shared" si="111"/>
        <v>K91.89, D62, I95.9, K92.2, C04.9, K26.9, D50.9, F10.10, F17.200, K57.90, K29.80, K64.8</v>
      </c>
      <c r="K3538" s="33" t="str">
        <f t="shared" si="110"/>
        <v/>
      </c>
    </row>
    <row r="3539" spans="1:11" x14ac:dyDescent="0.25">
      <c r="A3539" s="17" t="s">
        <v>1007</v>
      </c>
      <c r="B3539" s="17" t="s">
        <v>1008</v>
      </c>
      <c r="C3539" s="18">
        <v>42365</v>
      </c>
      <c r="D3539" s="18">
        <v>42366</v>
      </c>
      <c r="E3539" s="21">
        <v>1</v>
      </c>
      <c r="F3539" s="17" t="s">
        <v>3248</v>
      </c>
      <c r="G3539" s="17" t="s">
        <v>3249</v>
      </c>
      <c r="H3539" s="16">
        <v>13</v>
      </c>
      <c r="I3539" s="17" t="s">
        <v>3237</v>
      </c>
      <c r="J3539" t="str">
        <f t="shared" si="111"/>
        <v>K91.89, D62, I95.9, K92.2, C04.9, K26.9, D50.9, F10.10, F17.200, K57.90, K29.80, K64.8, K44.9</v>
      </c>
      <c r="K3539" s="33" t="str">
        <f t="shared" si="110"/>
        <v/>
      </c>
    </row>
    <row r="3540" spans="1:11" x14ac:dyDescent="0.25">
      <c r="A3540" s="17" t="s">
        <v>1007</v>
      </c>
      <c r="B3540" s="17" t="s">
        <v>1008</v>
      </c>
      <c r="C3540" s="18">
        <v>42365</v>
      </c>
      <c r="D3540" s="18">
        <v>42366</v>
      </c>
      <c r="E3540" s="21">
        <v>1</v>
      </c>
      <c r="F3540" s="17" t="s">
        <v>4586</v>
      </c>
      <c r="G3540" s="17" t="s">
        <v>4587</v>
      </c>
      <c r="H3540" s="16">
        <v>14</v>
      </c>
      <c r="I3540" s="17" t="s">
        <v>3237</v>
      </c>
      <c r="J3540" t="str">
        <f t="shared" si="111"/>
        <v>K91.89, D62, I95.9, K92.2, C04.9, K26.9, D50.9, F10.10, F17.200, K57.90, K29.80, K64.8, K44.9, Z71.6</v>
      </c>
      <c r="K3540" s="33" t="str">
        <f t="shared" si="110"/>
        <v/>
      </c>
    </row>
    <row r="3541" spans="1:11" x14ac:dyDescent="0.25">
      <c r="A3541" s="17" t="s">
        <v>1007</v>
      </c>
      <c r="B3541" s="17" t="s">
        <v>1008</v>
      </c>
      <c r="C3541" s="18">
        <v>42365</v>
      </c>
      <c r="D3541" s="18">
        <v>42366</v>
      </c>
      <c r="E3541" s="21">
        <v>1</v>
      </c>
      <c r="F3541" s="17" t="s">
        <v>1756</v>
      </c>
      <c r="G3541" s="17" t="s">
        <v>1757</v>
      </c>
      <c r="H3541" s="16">
        <v>15</v>
      </c>
      <c r="I3541" s="17" t="s">
        <v>3237</v>
      </c>
      <c r="J3541" t="str">
        <f t="shared" si="111"/>
        <v>K91.89, D62, I95.9, K92.2, C04.9, K26.9, D50.9, F10.10, F17.200, K57.90, K29.80, K64.8, K44.9, Z71.6, K29.00</v>
      </c>
      <c r="K3541" s="33" t="str">
        <f t="shared" si="110"/>
        <v>Last</v>
      </c>
    </row>
    <row r="3542" spans="1:11" x14ac:dyDescent="0.25">
      <c r="A3542" s="17" t="s">
        <v>1011</v>
      </c>
      <c r="B3542" s="17" t="s">
        <v>1012</v>
      </c>
      <c r="C3542" s="18">
        <v>42311</v>
      </c>
      <c r="D3542" s="18">
        <v>42319</v>
      </c>
      <c r="E3542" s="21">
        <v>8</v>
      </c>
      <c r="F3542" s="17" t="s">
        <v>148</v>
      </c>
      <c r="G3542" s="17" t="s">
        <v>149</v>
      </c>
      <c r="H3542" s="16">
        <v>1</v>
      </c>
      <c r="I3542" s="17" t="s">
        <v>3237</v>
      </c>
      <c r="J3542" t="str">
        <f t="shared" si="111"/>
        <v>J96.21</v>
      </c>
      <c r="K3542" s="33" t="str">
        <f t="shared" ref="K3542:K3605" si="112">IF(B3542&lt;&gt;B3543,"Last","")</f>
        <v/>
      </c>
    </row>
    <row r="3543" spans="1:11" x14ac:dyDescent="0.25">
      <c r="A3543" s="17" t="s">
        <v>1011</v>
      </c>
      <c r="B3543" s="17" t="s">
        <v>1012</v>
      </c>
      <c r="C3543" s="18">
        <v>42311</v>
      </c>
      <c r="D3543" s="18">
        <v>42319</v>
      </c>
      <c r="E3543" s="21">
        <v>8</v>
      </c>
      <c r="F3543" s="17" t="s">
        <v>4588</v>
      </c>
      <c r="G3543" s="17" t="s">
        <v>4589</v>
      </c>
      <c r="H3543" s="16">
        <v>2</v>
      </c>
      <c r="I3543" s="17" t="s">
        <v>3237</v>
      </c>
      <c r="J3543" t="str">
        <f t="shared" si="111"/>
        <v>J96.21, I50.1</v>
      </c>
      <c r="K3543" s="33" t="str">
        <f t="shared" si="112"/>
        <v/>
      </c>
    </row>
    <row r="3544" spans="1:11" x14ac:dyDescent="0.25">
      <c r="A3544" s="17" t="s">
        <v>1011</v>
      </c>
      <c r="B3544" s="17" t="s">
        <v>1012</v>
      </c>
      <c r="C3544" s="18">
        <v>42311</v>
      </c>
      <c r="D3544" s="18">
        <v>42319</v>
      </c>
      <c r="E3544" s="21">
        <v>8</v>
      </c>
      <c r="F3544" s="17" t="s">
        <v>3551</v>
      </c>
      <c r="G3544" s="17" t="s">
        <v>3552</v>
      </c>
      <c r="H3544" s="16">
        <v>3</v>
      </c>
      <c r="I3544" s="17" t="s">
        <v>3237</v>
      </c>
      <c r="J3544" t="str">
        <f t="shared" si="111"/>
        <v>J96.21, I50.1, I27.2</v>
      </c>
      <c r="K3544" s="33" t="str">
        <f t="shared" si="112"/>
        <v/>
      </c>
    </row>
    <row r="3545" spans="1:11" x14ac:dyDescent="0.25">
      <c r="A3545" s="17" t="s">
        <v>1011</v>
      </c>
      <c r="B3545" s="17" t="s">
        <v>1012</v>
      </c>
      <c r="C3545" s="18">
        <v>42311</v>
      </c>
      <c r="D3545" s="18">
        <v>42319</v>
      </c>
      <c r="E3545" s="21">
        <v>8</v>
      </c>
      <c r="F3545" s="17" t="s">
        <v>3320</v>
      </c>
      <c r="G3545" s="17" t="s">
        <v>3321</v>
      </c>
      <c r="H3545" s="16">
        <v>4</v>
      </c>
      <c r="I3545" s="17" t="s">
        <v>3237</v>
      </c>
      <c r="J3545" t="str">
        <f t="shared" si="111"/>
        <v>J96.21, I50.1, I27.2, G47.33</v>
      </c>
      <c r="K3545" s="33" t="str">
        <f t="shared" si="112"/>
        <v/>
      </c>
    </row>
    <row r="3546" spans="1:11" x14ac:dyDescent="0.25">
      <c r="A3546" s="17" t="s">
        <v>1011</v>
      </c>
      <c r="B3546" s="17" t="s">
        <v>1012</v>
      </c>
      <c r="C3546" s="18">
        <v>42311</v>
      </c>
      <c r="D3546" s="18">
        <v>42319</v>
      </c>
      <c r="E3546" s="21">
        <v>8</v>
      </c>
      <c r="F3546" s="17" t="s">
        <v>25</v>
      </c>
      <c r="G3546" s="17" t="s">
        <v>26</v>
      </c>
      <c r="H3546" s="16">
        <v>5</v>
      </c>
      <c r="I3546" s="17" t="s">
        <v>3237</v>
      </c>
      <c r="J3546" t="str">
        <f t="shared" si="111"/>
        <v>J96.21, I50.1, I27.2, G47.33, I48.2</v>
      </c>
      <c r="K3546" s="33" t="str">
        <f t="shared" si="112"/>
        <v/>
      </c>
    </row>
    <row r="3547" spans="1:11" x14ac:dyDescent="0.25">
      <c r="A3547" s="17" t="s">
        <v>1011</v>
      </c>
      <c r="B3547" s="17" t="s">
        <v>1012</v>
      </c>
      <c r="C3547" s="18">
        <v>42311</v>
      </c>
      <c r="D3547" s="18">
        <v>42319</v>
      </c>
      <c r="E3547" s="21">
        <v>8</v>
      </c>
      <c r="F3547" s="17" t="s">
        <v>3267</v>
      </c>
      <c r="G3547" s="17" t="s">
        <v>3268</v>
      </c>
      <c r="H3547" s="16">
        <v>6</v>
      </c>
      <c r="I3547" s="17" t="s">
        <v>3237</v>
      </c>
      <c r="J3547" t="str">
        <f t="shared" si="111"/>
        <v>J96.21, I50.1, I27.2, G47.33, I48.2, E11.9</v>
      </c>
      <c r="K3547" s="33" t="str">
        <f t="shared" si="112"/>
        <v/>
      </c>
    </row>
    <row r="3548" spans="1:11" x14ac:dyDescent="0.25">
      <c r="A3548" s="17" t="s">
        <v>1011</v>
      </c>
      <c r="B3548" s="17" t="s">
        <v>1012</v>
      </c>
      <c r="C3548" s="18">
        <v>42311</v>
      </c>
      <c r="D3548" s="18">
        <v>42319</v>
      </c>
      <c r="E3548" s="21">
        <v>8</v>
      </c>
      <c r="F3548" s="17" t="s">
        <v>3283</v>
      </c>
      <c r="G3548" s="17" t="s">
        <v>467</v>
      </c>
      <c r="H3548" s="16">
        <v>7</v>
      </c>
      <c r="I3548" s="17" t="s">
        <v>3237</v>
      </c>
      <c r="J3548" t="str">
        <f t="shared" si="111"/>
        <v>J96.21, I50.1, I27.2, G47.33, I48.2, E11.9, I25.10</v>
      </c>
      <c r="K3548" s="33" t="str">
        <f t="shared" si="112"/>
        <v/>
      </c>
    </row>
    <row r="3549" spans="1:11" x14ac:dyDescent="0.25">
      <c r="A3549" s="17" t="s">
        <v>1011</v>
      </c>
      <c r="B3549" s="17" t="s">
        <v>1012</v>
      </c>
      <c r="C3549" s="18">
        <v>42311</v>
      </c>
      <c r="D3549" s="18">
        <v>42319</v>
      </c>
      <c r="E3549" s="21">
        <v>8</v>
      </c>
      <c r="F3549" s="17" t="s">
        <v>3238</v>
      </c>
      <c r="G3549" s="17" t="s">
        <v>3239</v>
      </c>
      <c r="H3549" s="16">
        <v>8</v>
      </c>
      <c r="I3549" s="17" t="s">
        <v>3237</v>
      </c>
      <c r="J3549" t="str">
        <f t="shared" si="111"/>
        <v>J96.21, I50.1, I27.2, G47.33, I48.2, E11.9, I25.10, E78.5</v>
      </c>
      <c r="K3549" s="33" t="str">
        <f t="shared" si="112"/>
        <v/>
      </c>
    </row>
    <row r="3550" spans="1:11" x14ac:dyDescent="0.25">
      <c r="A3550" s="17" t="s">
        <v>1011</v>
      </c>
      <c r="B3550" s="17" t="s">
        <v>1012</v>
      </c>
      <c r="C3550" s="18">
        <v>42311</v>
      </c>
      <c r="D3550" s="18">
        <v>42319</v>
      </c>
      <c r="E3550" s="21">
        <v>8</v>
      </c>
      <c r="F3550" s="17" t="s">
        <v>594</v>
      </c>
      <c r="G3550" s="17" t="s">
        <v>595</v>
      </c>
      <c r="H3550" s="16">
        <v>9</v>
      </c>
      <c r="I3550" s="17" t="s">
        <v>3237</v>
      </c>
      <c r="J3550" t="str">
        <f t="shared" si="111"/>
        <v>J96.21, I50.1, I27.2, G47.33, I48.2, E11.9, I25.10, E78.5, I10</v>
      </c>
      <c r="K3550" s="33" t="str">
        <f t="shared" si="112"/>
        <v/>
      </c>
    </row>
    <row r="3551" spans="1:11" x14ac:dyDescent="0.25">
      <c r="A3551" s="17" t="s">
        <v>1011</v>
      </c>
      <c r="B3551" s="17" t="s">
        <v>1012</v>
      </c>
      <c r="C3551" s="18">
        <v>42311</v>
      </c>
      <c r="D3551" s="18">
        <v>42319</v>
      </c>
      <c r="E3551" s="21">
        <v>8</v>
      </c>
      <c r="F3551" s="17" t="s">
        <v>3325</v>
      </c>
      <c r="G3551" s="17" t="s">
        <v>3326</v>
      </c>
      <c r="H3551" s="16">
        <v>10</v>
      </c>
      <c r="I3551" s="17" t="s">
        <v>3237</v>
      </c>
      <c r="J3551" t="str">
        <f t="shared" si="111"/>
        <v>J96.21, I50.1, I27.2, G47.33, I48.2, E11.9, I25.10, E78.5, I10, N40.0</v>
      </c>
      <c r="K3551" s="33" t="str">
        <f t="shared" si="112"/>
        <v/>
      </c>
    </row>
    <row r="3552" spans="1:11" x14ac:dyDescent="0.25">
      <c r="A3552" s="17" t="s">
        <v>1011</v>
      </c>
      <c r="B3552" s="17" t="s">
        <v>1012</v>
      </c>
      <c r="C3552" s="18">
        <v>42311</v>
      </c>
      <c r="D3552" s="18">
        <v>42319</v>
      </c>
      <c r="E3552" s="21">
        <v>8</v>
      </c>
      <c r="F3552" s="17" t="s">
        <v>1842</v>
      </c>
      <c r="G3552" s="17" t="s">
        <v>1843</v>
      </c>
      <c r="H3552" s="16">
        <v>11</v>
      </c>
      <c r="I3552" s="17" t="s">
        <v>3237</v>
      </c>
      <c r="J3552" t="str">
        <f t="shared" si="111"/>
        <v>J96.21, I50.1, I27.2, G47.33, I48.2, E11.9, I25.10, E78.5, I10, N40.0, J44.9</v>
      </c>
      <c r="K3552" s="33" t="str">
        <f t="shared" si="112"/>
        <v/>
      </c>
    </row>
    <row r="3553" spans="1:11" x14ac:dyDescent="0.25">
      <c r="A3553" s="17" t="s">
        <v>1011</v>
      </c>
      <c r="B3553" s="17" t="s">
        <v>1012</v>
      </c>
      <c r="C3553" s="18">
        <v>42311</v>
      </c>
      <c r="D3553" s="18">
        <v>42319</v>
      </c>
      <c r="E3553" s="21">
        <v>8</v>
      </c>
      <c r="F3553" s="17" t="s">
        <v>3279</v>
      </c>
      <c r="G3553" s="17" t="s">
        <v>3280</v>
      </c>
      <c r="H3553" s="16">
        <v>12</v>
      </c>
      <c r="I3553" s="17" t="s">
        <v>13</v>
      </c>
      <c r="J3553" t="str">
        <f t="shared" si="111"/>
        <v>J96.21, I50.1, I27.2, G47.33, I48.2, E11.9, I25.10, E78.5, I10, N40.0, J44.9, Z79.82</v>
      </c>
      <c r="K3553" s="33" t="str">
        <f t="shared" si="112"/>
        <v/>
      </c>
    </row>
    <row r="3554" spans="1:11" x14ac:dyDescent="0.25">
      <c r="A3554" s="17" t="s">
        <v>1011</v>
      </c>
      <c r="B3554" s="17" t="s">
        <v>1012</v>
      </c>
      <c r="C3554" s="18">
        <v>42311</v>
      </c>
      <c r="D3554" s="18">
        <v>42319</v>
      </c>
      <c r="E3554" s="21">
        <v>8</v>
      </c>
      <c r="F3554" s="17" t="s">
        <v>3358</v>
      </c>
      <c r="G3554" s="17" t="s">
        <v>3359</v>
      </c>
      <c r="H3554" s="16">
        <v>13</v>
      </c>
      <c r="I3554" s="17" t="s">
        <v>13</v>
      </c>
      <c r="J3554" t="str">
        <f t="shared" si="111"/>
        <v>J96.21, I50.1, I27.2, G47.33, I48.2, E11.9, I25.10, E78.5, I10, N40.0, J44.9, Z79.82, Z99.81</v>
      </c>
      <c r="K3554" s="33" t="str">
        <f t="shared" si="112"/>
        <v>Last</v>
      </c>
    </row>
    <row r="3555" spans="1:11" x14ac:dyDescent="0.25">
      <c r="A3555" s="17" t="s">
        <v>1013</v>
      </c>
      <c r="B3555" s="17" t="s">
        <v>1014</v>
      </c>
      <c r="C3555" s="18">
        <v>42293</v>
      </c>
      <c r="D3555" s="18">
        <v>42311</v>
      </c>
      <c r="E3555" s="21">
        <v>18</v>
      </c>
      <c r="F3555" s="17" t="s">
        <v>1015</v>
      </c>
      <c r="G3555" s="17" t="s">
        <v>1016</v>
      </c>
      <c r="H3555" s="16">
        <v>1</v>
      </c>
      <c r="I3555" s="17" t="s">
        <v>3237</v>
      </c>
      <c r="J3555" t="str">
        <f t="shared" si="111"/>
        <v>G06.1</v>
      </c>
      <c r="K3555" s="33" t="str">
        <f t="shared" si="112"/>
        <v/>
      </c>
    </row>
    <row r="3556" spans="1:11" x14ac:dyDescent="0.25">
      <c r="A3556" s="17" t="s">
        <v>1013</v>
      </c>
      <c r="B3556" s="17" t="s">
        <v>1014</v>
      </c>
      <c r="C3556" s="18">
        <v>42293</v>
      </c>
      <c r="D3556" s="18">
        <v>42311</v>
      </c>
      <c r="E3556" s="21">
        <v>18</v>
      </c>
      <c r="F3556" s="17" t="s">
        <v>1098</v>
      </c>
      <c r="G3556" s="17" t="s">
        <v>1099</v>
      </c>
      <c r="H3556" s="16">
        <v>2</v>
      </c>
      <c r="I3556" s="17" t="s">
        <v>3237</v>
      </c>
      <c r="J3556" t="str">
        <f t="shared" si="111"/>
        <v>G06.1, K68.12</v>
      </c>
      <c r="K3556" s="33" t="str">
        <f t="shared" si="112"/>
        <v/>
      </c>
    </row>
    <row r="3557" spans="1:11" x14ac:dyDescent="0.25">
      <c r="A3557" s="17" t="s">
        <v>1013</v>
      </c>
      <c r="B3557" s="17" t="s">
        <v>1014</v>
      </c>
      <c r="C3557" s="18">
        <v>42293</v>
      </c>
      <c r="D3557" s="18">
        <v>42311</v>
      </c>
      <c r="E3557" s="21">
        <v>18</v>
      </c>
      <c r="F3557" s="17" t="s">
        <v>4597</v>
      </c>
      <c r="G3557" s="17" t="s">
        <v>4598</v>
      </c>
      <c r="H3557" s="16">
        <v>3</v>
      </c>
      <c r="I3557" s="17" t="s">
        <v>3237</v>
      </c>
      <c r="J3557" t="str">
        <f t="shared" si="111"/>
        <v>G06.1, K68.12, M00.9</v>
      </c>
      <c r="K3557" s="33" t="str">
        <f t="shared" si="112"/>
        <v/>
      </c>
    </row>
    <row r="3558" spans="1:11" x14ac:dyDescent="0.25">
      <c r="A3558" s="17" t="s">
        <v>1013</v>
      </c>
      <c r="B3558" s="17" t="s">
        <v>1014</v>
      </c>
      <c r="C3558" s="18">
        <v>42293</v>
      </c>
      <c r="D3558" s="18">
        <v>42311</v>
      </c>
      <c r="E3558" s="21">
        <v>18</v>
      </c>
      <c r="F3558" s="17" t="s">
        <v>196</v>
      </c>
      <c r="G3558" s="17" t="s">
        <v>197</v>
      </c>
      <c r="H3558" s="16">
        <v>4</v>
      </c>
      <c r="I3558" s="17" t="s">
        <v>3237</v>
      </c>
      <c r="J3558" t="str">
        <f t="shared" si="111"/>
        <v>G06.1, K68.12, M00.9, E87.1</v>
      </c>
      <c r="K3558" s="33" t="str">
        <f t="shared" si="112"/>
        <v/>
      </c>
    </row>
    <row r="3559" spans="1:11" x14ac:dyDescent="0.25">
      <c r="A3559" s="17" t="s">
        <v>1013</v>
      </c>
      <c r="B3559" s="17" t="s">
        <v>1014</v>
      </c>
      <c r="C3559" s="18">
        <v>42293</v>
      </c>
      <c r="D3559" s="18">
        <v>42311</v>
      </c>
      <c r="E3559" s="21">
        <v>18</v>
      </c>
      <c r="F3559" s="17" t="s">
        <v>269</v>
      </c>
      <c r="G3559" s="17" t="s">
        <v>270</v>
      </c>
      <c r="H3559" s="16">
        <v>5</v>
      </c>
      <c r="I3559" s="17" t="s">
        <v>3237</v>
      </c>
      <c r="J3559" t="str">
        <f t="shared" si="111"/>
        <v>G06.1, K68.12, M00.9, E87.1, L03.115</v>
      </c>
      <c r="K3559" s="33" t="str">
        <f t="shared" si="112"/>
        <v/>
      </c>
    </row>
    <row r="3560" spans="1:11" x14ac:dyDescent="0.25">
      <c r="A3560" s="17" t="s">
        <v>1013</v>
      </c>
      <c r="B3560" s="17" t="s">
        <v>1014</v>
      </c>
      <c r="C3560" s="18">
        <v>42293</v>
      </c>
      <c r="D3560" s="18">
        <v>42311</v>
      </c>
      <c r="E3560" s="21">
        <v>18</v>
      </c>
      <c r="F3560" s="17" t="s">
        <v>4292</v>
      </c>
      <c r="G3560" s="17" t="s">
        <v>4293</v>
      </c>
      <c r="H3560" s="16">
        <v>6</v>
      </c>
      <c r="I3560" s="17" t="s">
        <v>3237</v>
      </c>
      <c r="J3560" t="str">
        <f t="shared" si="111"/>
        <v>G06.1, K68.12, M00.9, E87.1, L03.115, M86.671</v>
      </c>
      <c r="K3560" s="33" t="str">
        <f t="shared" si="112"/>
        <v/>
      </c>
    </row>
    <row r="3561" spans="1:11" x14ac:dyDescent="0.25">
      <c r="A3561" s="17" t="s">
        <v>1013</v>
      </c>
      <c r="B3561" s="17" t="s">
        <v>1014</v>
      </c>
      <c r="C3561" s="18">
        <v>42293</v>
      </c>
      <c r="D3561" s="18">
        <v>42311</v>
      </c>
      <c r="E3561" s="21">
        <v>18</v>
      </c>
      <c r="F3561" s="17" t="s">
        <v>3655</v>
      </c>
      <c r="G3561" s="17" t="s">
        <v>3656</v>
      </c>
      <c r="H3561" s="16">
        <v>7</v>
      </c>
      <c r="I3561" s="17" t="s">
        <v>3237</v>
      </c>
      <c r="J3561" t="str">
        <f t="shared" si="111"/>
        <v>G06.1, K68.12, M00.9, E87.1, L03.115, M86.671, L97.519</v>
      </c>
      <c r="K3561" s="33" t="str">
        <f t="shared" si="112"/>
        <v/>
      </c>
    </row>
    <row r="3562" spans="1:11" x14ac:dyDescent="0.25">
      <c r="A3562" s="17" t="s">
        <v>1013</v>
      </c>
      <c r="B3562" s="17" t="s">
        <v>1014</v>
      </c>
      <c r="C3562" s="18">
        <v>42293</v>
      </c>
      <c r="D3562" s="18">
        <v>42311</v>
      </c>
      <c r="E3562" s="21">
        <v>18</v>
      </c>
      <c r="F3562" s="17" t="s">
        <v>4595</v>
      </c>
      <c r="G3562" s="17" t="s">
        <v>4596</v>
      </c>
      <c r="H3562" s="16">
        <v>8</v>
      </c>
      <c r="I3562" s="17" t="s">
        <v>3331</v>
      </c>
      <c r="J3562" t="str">
        <f t="shared" si="111"/>
        <v>G06.1, K68.12, M00.9, E87.1, L03.115, M86.671, L97.519, G97.41</v>
      </c>
      <c r="K3562" s="33" t="str">
        <f t="shared" si="112"/>
        <v/>
      </c>
    </row>
    <row r="3563" spans="1:11" x14ac:dyDescent="0.25">
      <c r="A3563" s="17" t="s">
        <v>1013</v>
      </c>
      <c r="B3563" s="17" t="s">
        <v>1014</v>
      </c>
      <c r="C3563" s="18">
        <v>42293</v>
      </c>
      <c r="D3563" s="18">
        <v>42311</v>
      </c>
      <c r="E3563" s="21">
        <v>18</v>
      </c>
      <c r="F3563" s="17" t="s">
        <v>4410</v>
      </c>
      <c r="G3563" s="17" t="s">
        <v>4411</v>
      </c>
      <c r="H3563" s="16">
        <v>9</v>
      </c>
      <c r="I3563" s="17" t="s">
        <v>3237</v>
      </c>
      <c r="J3563" t="str">
        <f t="shared" si="111"/>
        <v>G06.1, K68.12, M00.9, E87.1, L03.115, M86.671, L97.519, G97.41, M48.06</v>
      </c>
      <c r="K3563" s="33" t="str">
        <f t="shared" si="112"/>
        <v/>
      </c>
    </row>
    <row r="3564" spans="1:11" x14ac:dyDescent="0.25">
      <c r="A3564" s="17" t="s">
        <v>1013</v>
      </c>
      <c r="B3564" s="17" t="s">
        <v>1014</v>
      </c>
      <c r="C3564" s="18">
        <v>42293</v>
      </c>
      <c r="D3564" s="18">
        <v>42311</v>
      </c>
      <c r="E3564" s="21">
        <v>18</v>
      </c>
      <c r="F3564" s="17" t="s">
        <v>594</v>
      </c>
      <c r="G3564" s="17" t="s">
        <v>595</v>
      </c>
      <c r="H3564" s="16">
        <v>10</v>
      </c>
      <c r="I3564" s="17" t="s">
        <v>3237</v>
      </c>
      <c r="J3564" t="str">
        <f t="shared" si="111"/>
        <v>G06.1, K68.12, M00.9, E87.1, L03.115, M86.671, L97.519, G97.41, M48.06, I10</v>
      </c>
      <c r="K3564" s="33" t="str">
        <f t="shared" si="112"/>
        <v/>
      </c>
    </row>
    <row r="3565" spans="1:11" x14ac:dyDescent="0.25">
      <c r="A3565" s="17" t="s">
        <v>1013</v>
      </c>
      <c r="B3565" s="17" t="s">
        <v>1014</v>
      </c>
      <c r="C3565" s="18">
        <v>42293</v>
      </c>
      <c r="D3565" s="18">
        <v>42311</v>
      </c>
      <c r="E3565" s="21">
        <v>18</v>
      </c>
      <c r="F3565" s="17" t="s">
        <v>4601</v>
      </c>
      <c r="G3565" s="17" t="s">
        <v>4602</v>
      </c>
      <c r="H3565" s="16">
        <v>11</v>
      </c>
      <c r="I3565" s="17" t="s">
        <v>3237</v>
      </c>
      <c r="J3565" t="str">
        <f t="shared" si="111"/>
        <v>G06.1, K68.12, M00.9, E87.1, L03.115, M86.671, L97.519, G97.41, M48.06, I10, M25.78</v>
      </c>
      <c r="K3565" s="33" t="str">
        <f t="shared" si="112"/>
        <v/>
      </c>
    </row>
    <row r="3566" spans="1:11" x14ac:dyDescent="0.25">
      <c r="A3566" s="17" t="s">
        <v>1013</v>
      </c>
      <c r="B3566" s="17" t="s">
        <v>1014</v>
      </c>
      <c r="C3566" s="18">
        <v>42293</v>
      </c>
      <c r="D3566" s="18">
        <v>42311</v>
      </c>
      <c r="E3566" s="21">
        <v>18</v>
      </c>
      <c r="F3566" s="17" t="s">
        <v>3265</v>
      </c>
      <c r="G3566" s="17" t="s">
        <v>3266</v>
      </c>
      <c r="H3566" s="16">
        <v>12</v>
      </c>
      <c r="I3566" s="17" t="s">
        <v>13</v>
      </c>
      <c r="J3566" t="str">
        <f t="shared" si="111"/>
        <v>G06.1, K68.12, M00.9, E87.1, L03.115, M86.671, L97.519, G97.41, M48.06, I10, M25.78, Z87.891</v>
      </c>
      <c r="K3566" s="33" t="str">
        <f t="shared" si="112"/>
        <v/>
      </c>
    </row>
    <row r="3567" spans="1:11" x14ac:dyDescent="0.25">
      <c r="A3567" s="17" t="s">
        <v>1013</v>
      </c>
      <c r="B3567" s="17" t="s">
        <v>1014</v>
      </c>
      <c r="C3567" s="18">
        <v>42293</v>
      </c>
      <c r="D3567" s="18">
        <v>42311</v>
      </c>
      <c r="E3567" s="21">
        <v>18</v>
      </c>
      <c r="F3567" s="17" t="s">
        <v>4591</v>
      </c>
      <c r="G3567" s="17" t="s">
        <v>4592</v>
      </c>
      <c r="H3567" s="16">
        <v>13</v>
      </c>
      <c r="I3567" s="17" t="s">
        <v>3237</v>
      </c>
      <c r="J3567" t="str">
        <f t="shared" si="111"/>
        <v>G06.1, K68.12, M00.9, E87.1, L03.115, M86.671, L97.519, G97.41, M48.06, I10, M25.78, Z87.891, B95.4</v>
      </c>
      <c r="K3567" s="33" t="str">
        <f t="shared" si="112"/>
        <v/>
      </c>
    </row>
    <row r="3568" spans="1:11" x14ac:dyDescent="0.25">
      <c r="A3568" s="17" t="s">
        <v>1013</v>
      </c>
      <c r="B3568" s="17" t="s">
        <v>1014</v>
      </c>
      <c r="C3568" s="18">
        <v>42293</v>
      </c>
      <c r="D3568" s="18">
        <v>42311</v>
      </c>
      <c r="E3568" s="21">
        <v>18</v>
      </c>
      <c r="F3568" s="17" t="s">
        <v>4593</v>
      </c>
      <c r="G3568" s="17" t="s">
        <v>4594</v>
      </c>
      <c r="H3568" s="16">
        <v>14</v>
      </c>
      <c r="I3568" s="17" t="s">
        <v>3237</v>
      </c>
      <c r="J3568" t="str">
        <f t="shared" si="111"/>
        <v>G06.1, K68.12, M00.9, E87.1, L03.115, M86.671, L97.519, G97.41, M48.06, I10, M25.78, Z87.891, B95.4, D47.3</v>
      </c>
      <c r="K3568" s="33" t="str">
        <f t="shared" si="112"/>
        <v/>
      </c>
    </row>
    <row r="3569" spans="1:11" x14ac:dyDescent="0.25">
      <c r="A3569" s="17" t="s">
        <v>1013</v>
      </c>
      <c r="B3569" s="17" t="s">
        <v>1014</v>
      </c>
      <c r="C3569" s="18">
        <v>42293</v>
      </c>
      <c r="D3569" s="18">
        <v>42311</v>
      </c>
      <c r="E3569" s="21">
        <v>18</v>
      </c>
      <c r="F3569" s="17" t="s">
        <v>3388</v>
      </c>
      <c r="G3569" s="17" t="s">
        <v>3389</v>
      </c>
      <c r="H3569" s="16">
        <v>15</v>
      </c>
      <c r="I3569" s="17" t="s">
        <v>3237</v>
      </c>
      <c r="J3569" t="str">
        <f t="shared" si="111"/>
        <v>G06.1, K68.12, M00.9, E87.1, L03.115, M86.671, L97.519, G97.41, M48.06, I10, M25.78, Z87.891, B95.4, D47.3, F41.9</v>
      </c>
      <c r="K3569" s="33" t="str">
        <f t="shared" si="112"/>
        <v/>
      </c>
    </row>
    <row r="3570" spans="1:11" x14ac:dyDescent="0.25">
      <c r="A3570" s="17" t="s">
        <v>1013</v>
      </c>
      <c r="B3570" s="17" t="s">
        <v>1014</v>
      </c>
      <c r="C3570" s="18">
        <v>42293</v>
      </c>
      <c r="D3570" s="18">
        <v>42311</v>
      </c>
      <c r="E3570" s="21">
        <v>18</v>
      </c>
      <c r="F3570" s="17" t="s">
        <v>4590</v>
      </c>
      <c r="G3570" s="17" t="s">
        <v>3590</v>
      </c>
      <c r="H3570" s="16">
        <v>16</v>
      </c>
      <c r="I3570" s="17" t="s">
        <v>3237</v>
      </c>
      <c r="J3570" t="str">
        <f t="shared" si="111"/>
        <v>G06.1, K68.12, M00.9, E87.1, L03.115, M86.671, L97.519, G97.41, M48.06, I10, M25.78, Z87.891, B95.4, D47.3, F41.9, A49.02</v>
      </c>
      <c r="K3570" s="33" t="str">
        <f t="shared" si="112"/>
        <v/>
      </c>
    </row>
    <row r="3571" spans="1:11" x14ac:dyDescent="0.25">
      <c r="A3571" s="17" t="s">
        <v>1013</v>
      </c>
      <c r="B3571" s="17" t="s">
        <v>1014</v>
      </c>
      <c r="C3571" s="18">
        <v>42293</v>
      </c>
      <c r="D3571" s="18">
        <v>42311</v>
      </c>
      <c r="E3571" s="21">
        <v>18</v>
      </c>
      <c r="F3571" s="17" t="s">
        <v>3761</v>
      </c>
      <c r="G3571" s="17" t="s">
        <v>3762</v>
      </c>
      <c r="H3571" s="16">
        <v>17</v>
      </c>
      <c r="I3571" s="17" t="s">
        <v>3331</v>
      </c>
      <c r="J3571" t="str">
        <f t="shared" si="111"/>
        <v>G06.1, K68.12, M00.9, E87.1, L03.115, M86.671, L97.519, G97.41, M48.06, I10, M25.78, Z87.891, B95.4, D47.3, F41.9, A49.02, Y83.8</v>
      </c>
      <c r="K3571" s="33" t="str">
        <f t="shared" si="112"/>
        <v/>
      </c>
    </row>
    <row r="3572" spans="1:11" x14ac:dyDescent="0.25">
      <c r="A3572" s="17" t="s">
        <v>1013</v>
      </c>
      <c r="B3572" s="17" t="s">
        <v>1014</v>
      </c>
      <c r="C3572" s="18">
        <v>42293</v>
      </c>
      <c r="D3572" s="18">
        <v>42311</v>
      </c>
      <c r="E3572" s="21">
        <v>18</v>
      </c>
      <c r="F3572" s="17" t="s">
        <v>4599</v>
      </c>
      <c r="G3572" s="17" t="s">
        <v>4600</v>
      </c>
      <c r="H3572" s="16">
        <v>18</v>
      </c>
      <c r="I3572" s="17" t="s">
        <v>3237</v>
      </c>
      <c r="J3572" t="str">
        <f t="shared" si="111"/>
        <v>G06.1, K68.12, M00.9, E87.1, L03.115, M86.671, L97.519, G97.41, M48.06, I10, M25.78, Z87.891, B95.4, D47.3, F41.9, A49.02, Y83.8, M21.379</v>
      </c>
      <c r="K3572" s="33" t="str">
        <f t="shared" si="112"/>
        <v>Last</v>
      </c>
    </row>
    <row r="3573" spans="1:11" x14ac:dyDescent="0.25">
      <c r="A3573" s="17" t="s">
        <v>1019</v>
      </c>
      <c r="B3573" s="17" t="s">
        <v>1020</v>
      </c>
      <c r="C3573" s="18">
        <v>42305</v>
      </c>
      <c r="D3573" s="18">
        <v>42313</v>
      </c>
      <c r="E3573" s="21">
        <v>8</v>
      </c>
      <c r="F3573" s="17" t="s">
        <v>1021</v>
      </c>
      <c r="G3573" s="17" t="s">
        <v>1022</v>
      </c>
      <c r="H3573" s="16">
        <v>1</v>
      </c>
      <c r="I3573" s="17" t="s">
        <v>3237</v>
      </c>
      <c r="J3573" t="str">
        <f t="shared" si="111"/>
        <v>G00.9</v>
      </c>
      <c r="K3573" s="33" t="str">
        <f t="shared" si="112"/>
        <v/>
      </c>
    </row>
    <row r="3574" spans="1:11" x14ac:dyDescent="0.25">
      <c r="A3574" s="17" t="s">
        <v>1019</v>
      </c>
      <c r="B3574" s="17" t="s">
        <v>1020</v>
      </c>
      <c r="C3574" s="18">
        <v>42305</v>
      </c>
      <c r="D3574" s="18">
        <v>42313</v>
      </c>
      <c r="E3574" s="21">
        <v>8</v>
      </c>
      <c r="F3574" s="17" t="s">
        <v>1239</v>
      </c>
      <c r="G3574" s="17" t="s">
        <v>1240</v>
      </c>
      <c r="H3574" s="16">
        <v>2</v>
      </c>
      <c r="I3574" s="17" t="s">
        <v>3237</v>
      </c>
      <c r="J3574" t="str">
        <f t="shared" si="111"/>
        <v>G00.9, G93.6</v>
      </c>
      <c r="K3574" s="33" t="str">
        <f t="shared" si="112"/>
        <v/>
      </c>
    </row>
    <row r="3575" spans="1:11" x14ac:dyDescent="0.25">
      <c r="A3575" s="17" t="s">
        <v>1019</v>
      </c>
      <c r="B3575" s="17" t="s">
        <v>1020</v>
      </c>
      <c r="C3575" s="18">
        <v>42305</v>
      </c>
      <c r="D3575" s="18">
        <v>42313</v>
      </c>
      <c r="E3575" s="21">
        <v>8</v>
      </c>
      <c r="F3575" s="17" t="s">
        <v>38</v>
      </c>
      <c r="G3575" s="17" t="s">
        <v>39</v>
      </c>
      <c r="H3575" s="16">
        <v>3</v>
      </c>
      <c r="I3575" s="17" t="s">
        <v>3237</v>
      </c>
      <c r="J3575" t="str">
        <f t="shared" si="111"/>
        <v>G00.9, G93.6, N17.9</v>
      </c>
      <c r="K3575" s="33" t="str">
        <f t="shared" si="112"/>
        <v/>
      </c>
    </row>
    <row r="3576" spans="1:11" x14ac:dyDescent="0.25">
      <c r="A3576" s="17" t="s">
        <v>1019</v>
      </c>
      <c r="B3576" s="17" t="s">
        <v>1020</v>
      </c>
      <c r="C3576" s="18">
        <v>42305</v>
      </c>
      <c r="D3576" s="18">
        <v>42313</v>
      </c>
      <c r="E3576" s="21">
        <v>8</v>
      </c>
      <c r="F3576" s="17" t="s">
        <v>4603</v>
      </c>
      <c r="G3576" s="17" t="s">
        <v>4604</v>
      </c>
      <c r="H3576" s="16">
        <v>4</v>
      </c>
      <c r="I3576" s="17" t="s">
        <v>3237</v>
      </c>
      <c r="J3576" t="str">
        <f t="shared" si="111"/>
        <v>G00.9, G93.6, N17.9, C71.3</v>
      </c>
      <c r="K3576" s="33" t="str">
        <f t="shared" si="112"/>
        <v/>
      </c>
    </row>
    <row r="3577" spans="1:11" x14ac:dyDescent="0.25">
      <c r="A3577" s="17" t="s">
        <v>1019</v>
      </c>
      <c r="B3577" s="17" t="s">
        <v>1020</v>
      </c>
      <c r="C3577" s="18">
        <v>42305</v>
      </c>
      <c r="D3577" s="18">
        <v>42313</v>
      </c>
      <c r="E3577" s="21">
        <v>8</v>
      </c>
      <c r="F3577" s="17" t="s">
        <v>3988</v>
      </c>
      <c r="G3577" s="17" t="s">
        <v>3989</v>
      </c>
      <c r="H3577" s="16">
        <v>5</v>
      </c>
      <c r="I3577" s="17" t="s">
        <v>3237</v>
      </c>
      <c r="J3577" t="str">
        <f t="shared" si="111"/>
        <v>G00.9, G93.6, N17.9, C71.3, R00.1</v>
      </c>
      <c r="K3577" s="33" t="str">
        <f t="shared" si="112"/>
        <v/>
      </c>
    </row>
    <row r="3578" spans="1:11" x14ac:dyDescent="0.25">
      <c r="A3578" s="17" t="s">
        <v>1019</v>
      </c>
      <c r="B3578" s="17" t="s">
        <v>1020</v>
      </c>
      <c r="C3578" s="18">
        <v>42305</v>
      </c>
      <c r="D3578" s="18">
        <v>42313</v>
      </c>
      <c r="E3578" s="21">
        <v>8</v>
      </c>
      <c r="F3578" s="17" t="s">
        <v>48</v>
      </c>
      <c r="G3578" s="17" t="s">
        <v>49</v>
      </c>
      <c r="H3578" s="16">
        <v>6</v>
      </c>
      <c r="I3578" s="17" t="s">
        <v>3237</v>
      </c>
      <c r="J3578" t="str">
        <f t="shared" si="111"/>
        <v>G00.9, G93.6, N17.9, C71.3, R00.1, I95.9</v>
      </c>
      <c r="K3578" s="33" t="str">
        <f t="shared" si="112"/>
        <v/>
      </c>
    </row>
    <row r="3579" spans="1:11" x14ac:dyDescent="0.25">
      <c r="A3579" s="17" t="s">
        <v>1019</v>
      </c>
      <c r="B3579" s="17" t="s">
        <v>1020</v>
      </c>
      <c r="C3579" s="18">
        <v>42305</v>
      </c>
      <c r="D3579" s="18">
        <v>42313</v>
      </c>
      <c r="E3579" s="21">
        <v>8</v>
      </c>
      <c r="F3579" s="17" t="s">
        <v>196</v>
      </c>
      <c r="G3579" s="17" t="s">
        <v>197</v>
      </c>
      <c r="H3579" s="16">
        <v>7</v>
      </c>
      <c r="I3579" s="17" t="s">
        <v>3237</v>
      </c>
      <c r="J3579" t="str">
        <f t="shared" si="111"/>
        <v>G00.9, G93.6, N17.9, C71.3, R00.1, I95.9, E87.1</v>
      </c>
      <c r="K3579" s="33" t="str">
        <f t="shared" si="112"/>
        <v/>
      </c>
    </row>
    <row r="3580" spans="1:11" x14ac:dyDescent="0.25">
      <c r="A3580" s="17" t="s">
        <v>1019</v>
      </c>
      <c r="B3580" s="17" t="s">
        <v>1020</v>
      </c>
      <c r="C3580" s="18">
        <v>42305</v>
      </c>
      <c r="D3580" s="18">
        <v>42313</v>
      </c>
      <c r="E3580" s="21">
        <v>8</v>
      </c>
      <c r="F3580" s="17" t="s">
        <v>1195</v>
      </c>
      <c r="G3580" s="17" t="s">
        <v>1196</v>
      </c>
      <c r="H3580" s="16">
        <v>8</v>
      </c>
      <c r="I3580" s="17" t="s">
        <v>3237</v>
      </c>
      <c r="J3580" t="str">
        <f t="shared" si="111"/>
        <v>G00.9, G93.6, N17.9, C71.3, R00.1, I95.9, E87.1, D64.9</v>
      </c>
      <c r="K3580" s="33" t="str">
        <f t="shared" si="112"/>
        <v/>
      </c>
    </row>
    <row r="3581" spans="1:11" x14ac:dyDescent="0.25">
      <c r="A3581" s="17" t="s">
        <v>1019</v>
      </c>
      <c r="B3581" s="17" t="s">
        <v>1020</v>
      </c>
      <c r="C3581" s="18">
        <v>42305</v>
      </c>
      <c r="D3581" s="18">
        <v>42313</v>
      </c>
      <c r="E3581" s="21">
        <v>8</v>
      </c>
      <c r="F3581" s="17" t="s">
        <v>3842</v>
      </c>
      <c r="G3581" s="17" t="s">
        <v>3843</v>
      </c>
      <c r="H3581" s="16">
        <v>9</v>
      </c>
      <c r="I3581" s="17" t="s">
        <v>3237</v>
      </c>
      <c r="J3581" t="str">
        <f t="shared" si="111"/>
        <v>G00.9, G93.6, N17.9, C71.3, R00.1, I95.9, E87.1, D64.9, R47.01</v>
      </c>
      <c r="K3581" s="33" t="str">
        <f t="shared" si="112"/>
        <v/>
      </c>
    </row>
    <row r="3582" spans="1:11" x14ac:dyDescent="0.25">
      <c r="A3582" s="17" t="s">
        <v>1019</v>
      </c>
      <c r="B3582" s="17" t="s">
        <v>1020</v>
      </c>
      <c r="C3582" s="18">
        <v>42305</v>
      </c>
      <c r="D3582" s="18">
        <v>42313</v>
      </c>
      <c r="E3582" s="21">
        <v>8</v>
      </c>
      <c r="F3582" s="17" t="s">
        <v>594</v>
      </c>
      <c r="G3582" s="17" t="s">
        <v>595</v>
      </c>
      <c r="H3582" s="16">
        <v>10</v>
      </c>
      <c r="I3582" s="17" t="s">
        <v>3237</v>
      </c>
      <c r="J3582" t="str">
        <f t="shared" si="111"/>
        <v>G00.9, G93.6, N17.9, C71.3, R00.1, I95.9, E87.1, D64.9, R47.01, I10</v>
      </c>
      <c r="K3582" s="33" t="str">
        <f t="shared" si="112"/>
        <v/>
      </c>
    </row>
    <row r="3583" spans="1:11" x14ac:dyDescent="0.25">
      <c r="A3583" s="17" t="s">
        <v>1019</v>
      </c>
      <c r="B3583" s="17" t="s">
        <v>1020</v>
      </c>
      <c r="C3583" s="18">
        <v>42305</v>
      </c>
      <c r="D3583" s="18">
        <v>42313</v>
      </c>
      <c r="E3583" s="21">
        <v>8</v>
      </c>
      <c r="F3583" s="17" t="s">
        <v>3538</v>
      </c>
      <c r="G3583" s="17" t="s">
        <v>3539</v>
      </c>
      <c r="H3583" s="16">
        <v>11</v>
      </c>
      <c r="I3583" s="17" t="s">
        <v>3237</v>
      </c>
      <c r="J3583" t="str">
        <f t="shared" si="111"/>
        <v>G00.9, G93.6, N17.9, C71.3, R00.1, I95.9, E87.1, D64.9, R47.01, I10, F17.200</v>
      </c>
      <c r="K3583" s="33" t="str">
        <f t="shared" si="112"/>
        <v/>
      </c>
    </row>
    <row r="3584" spans="1:11" x14ac:dyDescent="0.25">
      <c r="A3584" s="17" t="s">
        <v>1019</v>
      </c>
      <c r="B3584" s="17" t="s">
        <v>1020</v>
      </c>
      <c r="C3584" s="18">
        <v>42305</v>
      </c>
      <c r="D3584" s="18">
        <v>42313</v>
      </c>
      <c r="E3584" s="21">
        <v>8</v>
      </c>
      <c r="F3584" s="17" t="s">
        <v>3302</v>
      </c>
      <c r="G3584" s="17" t="s">
        <v>3303</v>
      </c>
      <c r="H3584" s="16">
        <v>12</v>
      </c>
      <c r="I3584" s="17" t="s">
        <v>3237</v>
      </c>
      <c r="J3584" t="str">
        <f t="shared" si="111"/>
        <v>G00.9, G93.6, N17.9, C71.3, R00.1, I95.9, E87.1, D64.9, R47.01, I10, F17.200, D72.829</v>
      </c>
      <c r="K3584" s="33" t="str">
        <f t="shared" si="112"/>
        <v/>
      </c>
    </row>
    <row r="3585" spans="1:11" x14ac:dyDescent="0.25">
      <c r="A3585" s="17" t="s">
        <v>1019</v>
      </c>
      <c r="B3585" s="17" t="s">
        <v>1020</v>
      </c>
      <c r="C3585" s="18">
        <v>42305</v>
      </c>
      <c r="D3585" s="18">
        <v>42313</v>
      </c>
      <c r="E3585" s="21">
        <v>8</v>
      </c>
      <c r="F3585" s="17" t="s">
        <v>4040</v>
      </c>
      <c r="G3585" s="17" t="s">
        <v>4041</v>
      </c>
      <c r="H3585" s="16">
        <v>13</v>
      </c>
      <c r="I3585" s="17" t="s">
        <v>3237</v>
      </c>
      <c r="J3585" t="str">
        <f t="shared" si="111"/>
        <v>G00.9, G93.6, N17.9, C71.3, R00.1, I95.9, E87.1, D64.9, R47.01, I10, F17.200, D72.829, R73.9</v>
      </c>
      <c r="K3585" s="33" t="str">
        <f t="shared" si="112"/>
        <v/>
      </c>
    </row>
    <row r="3586" spans="1:11" x14ac:dyDescent="0.25">
      <c r="A3586" s="17" t="s">
        <v>1019</v>
      </c>
      <c r="B3586" s="17" t="s">
        <v>1020</v>
      </c>
      <c r="C3586" s="18">
        <v>42305</v>
      </c>
      <c r="D3586" s="18">
        <v>42313</v>
      </c>
      <c r="E3586" s="21">
        <v>8</v>
      </c>
      <c r="F3586" s="17" t="s">
        <v>3279</v>
      </c>
      <c r="G3586" s="17" t="s">
        <v>3280</v>
      </c>
      <c r="H3586" s="16">
        <v>14</v>
      </c>
      <c r="I3586" s="17" t="s">
        <v>13</v>
      </c>
      <c r="J3586" t="str">
        <f t="shared" si="111"/>
        <v>G00.9, G93.6, N17.9, C71.3, R00.1, I95.9, E87.1, D64.9, R47.01, I10, F17.200, D72.829, R73.9, Z79.82</v>
      </c>
      <c r="K3586" s="33" t="str">
        <f t="shared" si="112"/>
        <v/>
      </c>
    </row>
    <row r="3587" spans="1:11" x14ac:dyDescent="0.25">
      <c r="A3587" s="17" t="s">
        <v>1019</v>
      </c>
      <c r="B3587" s="17" t="s">
        <v>1020</v>
      </c>
      <c r="C3587" s="18">
        <v>42305</v>
      </c>
      <c r="D3587" s="18">
        <v>42313</v>
      </c>
      <c r="E3587" s="21">
        <v>8</v>
      </c>
      <c r="F3587" s="17" t="s">
        <v>3284</v>
      </c>
      <c r="G3587" s="17" t="s">
        <v>3285</v>
      </c>
      <c r="H3587" s="16">
        <v>15</v>
      </c>
      <c r="I3587" s="17" t="s">
        <v>13</v>
      </c>
      <c r="J3587" t="str">
        <f t="shared" si="111"/>
        <v>G00.9, G93.6, N17.9, C71.3, R00.1, I95.9, E87.1, D64.9, R47.01, I10, F17.200, D72.829, R73.9, Z79.82, I25.2</v>
      </c>
      <c r="K3587" s="33" t="str">
        <f t="shared" si="112"/>
        <v>Last</v>
      </c>
    </row>
    <row r="3588" spans="1:11" x14ac:dyDescent="0.25">
      <c r="A3588" s="17" t="s">
        <v>1024</v>
      </c>
      <c r="B3588" s="17" t="s">
        <v>1025</v>
      </c>
      <c r="C3588" s="18">
        <v>42435</v>
      </c>
      <c r="D3588" s="18">
        <v>42458</v>
      </c>
      <c r="E3588" s="21">
        <v>23</v>
      </c>
      <c r="F3588" s="17" t="s">
        <v>114</v>
      </c>
      <c r="G3588" s="17" t="s">
        <v>115</v>
      </c>
      <c r="H3588" s="16">
        <v>1</v>
      </c>
      <c r="I3588" s="17" t="s">
        <v>3237</v>
      </c>
      <c r="J3588" t="str">
        <f t="shared" si="111"/>
        <v>J96.22</v>
      </c>
      <c r="K3588" s="33" t="str">
        <f t="shared" si="112"/>
        <v/>
      </c>
    </row>
    <row r="3589" spans="1:11" x14ac:dyDescent="0.25">
      <c r="A3589" s="17" t="s">
        <v>1024</v>
      </c>
      <c r="B3589" s="17" t="s">
        <v>1025</v>
      </c>
      <c r="C3589" s="18">
        <v>42435</v>
      </c>
      <c r="D3589" s="18">
        <v>42458</v>
      </c>
      <c r="E3589" s="21">
        <v>23</v>
      </c>
      <c r="F3589" s="17" t="s">
        <v>182</v>
      </c>
      <c r="G3589" s="17" t="s">
        <v>183</v>
      </c>
      <c r="H3589" s="16">
        <v>2</v>
      </c>
      <c r="I3589" s="17" t="s">
        <v>3237</v>
      </c>
      <c r="J3589" t="str">
        <f t="shared" si="111"/>
        <v>J96.22, I50.33</v>
      </c>
      <c r="K3589" s="33" t="str">
        <f t="shared" si="112"/>
        <v/>
      </c>
    </row>
    <row r="3590" spans="1:11" x14ac:dyDescent="0.25">
      <c r="A3590" s="17" t="s">
        <v>1024</v>
      </c>
      <c r="B3590" s="17" t="s">
        <v>1025</v>
      </c>
      <c r="C3590" s="18">
        <v>42435</v>
      </c>
      <c r="D3590" s="18">
        <v>42458</v>
      </c>
      <c r="E3590" s="21">
        <v>23</v>
      </c>
      <c r="F3590" s="17" t="s">
        <v>1879</v>
      </c>
      <c r="G3590" s="17" t="s">
        <v>1880</v>
      </c>
      <c r="H3590" s="16">
        <v>3</v>
      </c>
      <c r="I3590" s="17" t="s">
        <v>3237</v>
      </c>
      <c r="J3590" t="str">
        <f t="shared" ref="J3590:J3653" si="113">IF(B3590=B3589,J3589&amp;", "&amp;F3590,F3590)</f>
        <v>J96.22, I50.33, I47.2</v>
      </c>
      <c r="K3590" s="33" t="str">
        <f t="shared" si="112"/>
        <v/>
      </c>
    </row>
    <row r="3591" spans="1:11" x14ac:dyDescent="0.25">
      <c r="A3591" s="17" t="s">
        <v>1024</v>
      </c>
      <c r="B3591" s="17" t="s">
        <v>1025</v>
      </c>
      <c r="C3591" s="18">
        <v>42435</v>
      </c>
      <c r="D3591" s="18">
        <v>42458</v>
      </c>
      <c r="E3591" s="21">
        <v>23</v>
      </c>
      <c r="F3591" s="17" t="s">
        <v>4607</v>
      </c>
      <c r="G3591" s="17" t="s">
        <v>4608</v>
      </c>
      <c r="H3591" s="16">
        <v>4</v>
      </c>
      <c r="I3591" s="17" t="s">
        <v>3237</v>
      </c>
      <c r="J3591" t="str">
        <f t="shared" si="113"/>
        <v>J96.22, I50.33, I47.2, I27.0</v>
      </c>
      <c r="K3591" s="33" t="str">
        <f t="shared" si="112"/>
        <v/>
      </c>
    </row>
    <row r="3592" spans="1:11" x14ac:dyDescent="0.25">
      <c r="A3592" s="17" t="s">
        <v>1024</v>
      </c>
      <c r="B3592" s="17" t="s">
        <v>1025</v>
      </c>
      <c r="C3592" s="18">
        <v>42435</v>
      </c>
      <c r="D3592" s="18">
        <v>42458</v>
      </c>
      <c r="E3592" s="21">
        <v>23</v>
      </c>
      <c r="F3592" s="17" t="s">
        <v>11</v>
      </c>
      <c r="G3592" s="17" t="s">
        <v>12</v>
      </c>
      <c r="H3592" s="16">
        <v>5</v>
      </c>
      <c r="I3592" s="17" t="s">
        <v>3237</v>
      </c>
      <c r="J3592" t="str">
        <f t="shared" si="113"/>
        <v>J96.22, I50.33, I47.2, I27.0, J18.9</v>
      </c>
      <c r="K3592" s="33" t="str">
        <f t="shared" si="112"/>
        <v/>
      </c>
    </row>
    <row r="3593" spans="1:11" x14ac:dyDescent="0.25">
      <c r="A3593" s="17" t="s">
        <v>1024</v>
      </c>
      <c r="B3593" s="17" t="s">
        <v>1025</v>
      </c>
      <c r="C3593" s="18">
        <v>42435</v>
      </c>
      <c r="D3593" s="18">
        <v>42458</v>
      </c>
      <c r="E3593" s="21">
        <v>23</v>
      </c>
      <c r="F3593" s="17" t="s">
        <v>1241</v>
      </c>
      <c r="G3593" s="17" t="s">
        <v>1242</v>
      </c>
      <c r="H3593" s="16">
        <v>6</v>
      </c>
      <c r="I3593" s="17" t="s">
        <v>3331</v>
      </c>
      <c r="J3593" t="str">
        <f t="shared" si="113"/>
        <v>J96.22, I50.33, I47.2, I27.0, J18.9, I31.3</v>
      </c>
      <c r="K3593" s="33" t="str">
        <f t="shared" si="112"/>
        <v/>
      </c>
    </row>
    <row r="3594" spans="1:11" x14ac:dyDescent="0.25">
      <c r="A3594" s="17" t="s">
        <v>1024</v>
      </c>
      <c r="B3594" s="17" t="s">
        <v>1025</v>
      </c>
      <c r="C3594" s="18">
        <v>42435</v>
      </c>
      <c r="D3594" s="18">
        <v>42458</v>
      </c>
      <c r="E3594" s="21">
        <v>23</v>
      </c>
      <c r="F3594" s="17" t="s">
        <v>4609</v>
      </c>
      <c r="G3594" s="17" t="s">
        <v>4610</v>
      </c>
      <c r="H3594" s="16">
        <v>7</v>
      </c>
      <c r="I3594" s="17" t="s">
        <v>13</v>
      </c>
      <c r="J3594" t="str">
        <f t="shared" si="113"/>
        <v>J96.22, I50.33, I47.2, I27.0, J18.9, I31.3, Z68.44</v>
      </c>
      <c r="K3594" s="33" t="str">
        <f t="shared" si="112"/>
        <v/>
      </c>
    </row>
    <row r="3595" spans="1:11" x14ac:dyDescent="0.25">
      <c r="A3595" s="17" t="s">
        <v>1024</v>
      </c>
      <c r="B3595" s="17" t="s">
        <v>1025</v>
      </c>
      <c r="C3595" s="18">
        <v>42435</v>
      </c>
      <c r="D3595" s="18">
        <v>42458</v>
      </c>
      <c r="E3595" s="21">
        <v>23</v>
      </c>
      <c r="F3595" s="17" t="s">
        <v>1266</v>
      </c>
      <c r="G3595" s="17" t="s">
        <v>1267</v>
      </c>
      <c r="H3595" s="16">
        <v>8</v>
      </c>
      <c r="I3595" s="17" t="s">
        <v>3237</v>
      </c>
      <c r="J3595" t="str">
        <f t="shared" si="113"/>
        <v>J96.22, I50.33, I47.2, I27.0, J18.9, I31.3, Z68.44, I48.91</v>
      </c>
      <c r="K3595" s="33" t="str">
        <f t="shared" si="112"/>
        <v/>
      </c>
    </row>
    <row r="3596" spans="1:11" x14ac:dyDescent="0.25">
      <c r="A3596" s="17" t="s">
        <v>1024</v>
      </c>
      <c r="B3596" s="17" t="s">
        <v>1025</v>
      </c>
      <c r="C3596" s="18">
        <v>42435</v>
      </c>
      <c r="D3596" s="18">
        <v>42458</v>
      </c>
      <c r="E3596" s="21">
        <v>23</v>
      </c>
      <c r="F3596" s="17" t="s">
        <v>3536</v>
      </c>
      <c r="G3596" s="17" t="s">
        <v>3537</v>
      </c>
      <c r="H3596" s="16">
        <v>9</v>
      </c>
      <c r="I3596" s="17" t="s">
        <v>3237</v>
      </c>
      <c r="J3596" t="str">
        <f t="shared" si="113"/>
        <v>J96.22, I50.33, I47.2, I27.0, J18.9, I31.3, Z68.44, I48.91, E66.2</v>
      </c>
      <c r="K3596" s="33" t="str">
        <f t="shared" si="112"/>
        <v/>
      </c>
    </row>
    <row r="3597" spans="1:11" x14ac:dyDescent="0.25">
      <c r="A3597" s="17" t="s">
        <v>1024</v>
      </c>
      <c r="B3597" s="17" t="s">
        <v>1025</v>
      </c>
      <c r="C3597" s="18">
        <v>42435</v>
      </c>
      <c r="D3597" s="18">
        <v>42458</v>
      </c>
      <c r="E3597" s="21">
        <v>23</v>
      </c>
      <c r="F3597" s="17" t="s">
        <v>3930</v>
      </c>
      <c r="G3597" s="17" t="s">
        <v>3931</v>
      </c>
      <c r="H3597" s="16">
        <v>10</v>
      </c>
      <c r="I3597" s="17" t="s">
        <v>3237</v>
      </c>
      <c r="J3597" t="str">
        <f t="shared" si="113"/>
        <v>J96.22, I50.33, I47.2, I27.0, J18.9, I31.3, Z68.44, I48.91, E66.2, L03.90</v>
      </c>
      <c r="K3597" s="33" t="str">
        <f t="shared" si="112"/>
        <v/>
      </c>
    </row>
    <row r="3598" spans="1:11" x14ac:dyDescent="0.25">
      <c r="A3598" s="17" t="s">
        <v>1024</v>
      </c>
      <c r="B3598" s="17" t="s">
        <v>1025</v>
      </c>
      <c r="C3598" s="18">
        <v>42435</v>
      </c>
      <c r="D3598" s="18">
        <v>42458</v>
      </c>
      <c r="E3598" s="21">
        <v>23</v>
      </c>
      <c r="F3598" s="17" t="s">
        <v>1842</v>
      </c>
      <c r="G3598" s="17" t="s">
        <v>1843</v>
      </c>
      <c r="H3598" s="16">
        <v>11</v>
      </c>
      <c r="I3598" s="17" t="s">
        <v>3237</v>
      </c>
      <c r="J3598" t="str">
        <f t="shared" si="113"/>
        <v>J96.22, I50.33, I47.2, I27.0, J18.9, I31.3, Z68.44, I48.91, E66.2, L03.90, J44.9</v>
      </c>
      <c r="K3598" s="33" t="str">
        <f t="shared" si="112"/>
        <v/>
      </c>
    </row>
    <row r="3599" spans="1:11" x14ac:dyDescent="0.25">
      <c r="A3599" s="17" t="s">
        <v>1024</v>
      </c>
      <c r="B3599" s="17" t="s">
        <v>1025</v>
      </c>
      <c r="C3599" s="18">
        <v>42435</v>
      </c>
      <c r="D3599" s="18">
        <v>42458</v>
      </c>
      <c r="E3599" s="21">
        <v>23</v>
      </c>
      <c r="F3599" s="17" t="s">
        <v>148</v>
      </c>
      <c r="G3599" s="17" t="s">
        <v>149</v>
      </c>
      <c r="H3599" s="16">
        <v>12</v>
      </c>
      <c r="I3599" s="17" t="s">
        <v>3237</v>
      </c>
      <c r="J3599" t="str">
        <f t="shared" si="113"/>
        <v>J96.22, I50.33, I47.2, I27.0, J18.9, I31.3, Z68.44, I48.91, E66.2, L03.90, J44.9, J96.21</v>
      </c>
      <c r="K3599" s="33" t="str">
        <f t="shared" si="112"/>
        <v/>
      </c>
    </row>
    <row r="3600" spans="1:11" x14ac:dyDescent="0.25">
      <c r="A3600" s="17" t="s">
        <v>1024</v>
      </c>
      <c r="B3600" s="17" t="s">
        <v>1025</v>
      </c>
      <c r="C3600" s="18">
        <v>42435</v>
      </c>
      <c r="D3600" s="18">
        <v>42458</v>
      </c>
      <c r="E3600" s="21">
        <v>23</v>
      </c>
      <c r="F3600" s="17" t="s">
        <v>3235</v>
      </c>
      <c r="G3600" s="17" t="s">
        <v>3236</v>
      </c>
      <c r="H3600" s="16">
        <v>13</v>
      </c>
      <c r="I3600" s="17" t="s">
        <v>3237</v>
      </c>
      <c r="J3600" t="str">
        <f t="shared" si="113"/>
        <v>J96.22, I50.33, I47.2, I27.0, J18.9, I31.3, Z68.44, I48.91, E66.2, L03.90, J44.9, J96.21, E03.9</v>
      </c>
      <c r="K3600" s="33" t="str">
        <f t="shared" si="112"/>
        <v/>
      </c>
    </row>
    <row r="3601" spans="1:11" x14ac:dyDescent="0.25">
      <c r="A3601" s="17" t="s">
        <v>1024</v>
      </c>
      <c r="B3601" s="17" t="s">
        <v>1025</v>
      </c>
      <c r="C3601" s="18">
        <v>42435</v>
      </c>
      <c r="D3601" s="18">
        <v>42458</v>
      </c>
      <c r="E3601" s="21">
        <v>23</v>
      </c>
      <c r="F3601" s="17" t="s">
        <v>4098</v>
      </c>
      <c r="G3601" s="17" t="s">
        <v>4099</v>
      </c>
      <c r="H3601" s="16">
        <v>14</v>
      </c>
      <c r="I3601" s="17" t="s">
        <v>13</v>
      </c>
      <c r="J3601" t="str">
        <f t="shared" si="113"/>
        <v>J96.22, I50.33, I47.2, I27.0, J18.9, I31.3, Z68.44, I48.91, E66.2, L03.90, J44.9, J96.21, E03.9, Z95.0</v>
      </c>
      <c r="K3601" s="33" t="str">
        <f t="shared" si="112"/>
        <v/>
      </c>
    </row>
    <row r="3602" spans="1:11" x14ac:dyDescent="0.25">
      <c r="A3602" s="17" t="s">
        <v>1024</v>
      </c>
      <c r="B3602" s="17" t="s">
        <v>1025</v>
      </c>
      <c r="C3602" s="18">
        <v>42435</v>
      </c>
      <c r="D3602" s="18">
        <v>42458</v>
      </c>
      <c r="E3602" s="21">
        <v>23</v>
      </c>
      <c r="F3602" s="17" t="s">
        <v>4605</v>
      </c>
      <c r="G3602" s="17" t="s">
        <v>4606</v>
      </c>
      <c r="H3602" s="16">
        <v>15</v>
      </c>
      <c r="I3602" s="17" t="s">
        <v>3237</v>
      </c>
      <c r="J3602" t="str">
        <f t="shared" si="113"/>
        <v>J96.22, I50.33, I47.2, I27.0, J18.9, I31.3, Z68.44, I48.91, E66.2, L03.90, J44.9, J96.21, E03.9, Z95.0, I05.9</v>
      </c>
      <c r="K3602" s="33" t="str">
        <f t="shared" si="112"/>
        <v/>
      </c>
    </row>
    <row r="3603" spans="1:11" x14ac:dyDescent="0.25">
      <c r="A3603" s="17" t="s">
        <v>1024</v>
      </c>
      <c r="B3603" s="17" t="s">
        <v>1025</v>
      </c>
      <c r="C3603" s="18">
        <v>42435</v>
      </c>
      <c r="D3603" s="18">
        <v>42458</v>
      </c>
      <c r="E3603" s="21">
        <v>23</v>
      </c>
      <c r="F3603" s="17" t="s">
        <v>3340</v>
      </c>
      <c r="G3603" s="17" t="s">
        <v>3341</v>
      </c>
      <c r="H3603" s="16">
        <v>16</v>
      </c>
      <c r="I3603" s="17" t="s">
        <v>3237</v>
      </c>
      <c r="J3603" t="str">
        <f t="shared" si="113"/>
        <v>J96.22, I50.33, I47.2, I27.0, J18.9, I31.3, Z68.44, I48.91, E66.2, L03.90, J44.9, J96.21, E03.9, Z95.0, I05.9, N18.9</v>
      </c>
      <c r="K3603" s="33" t="str">
        <f t="shared" si="112"/>
        <v/>
      </c>
    </row>
    <row r="3604" spans="1:11" x14ac:dyDescent="0.25">
      <c r="A3604" s="17" t="s">
        <v>1024</v>
      </c>
      <c r="B3604" s="17" t="s">
        <v>1025</v>
      </c>
      <c r="C3604" s="18">
        <v>42435</v>
      </c>
      <c r="D3604" s="18">
        <v>42458</v>
      </c>
      <c r="E3604" s="21">
        <v>23</v>
      </c>
      <c r="F3604" s="17" t="s">
        <v>3557</v>
      </c>
      <c r="G3604" s="17" t="s">
        <v>3558</v>
      </c>
      <c r="H3604" s="16">
        <v>17</v>
      </c>
      <c r="I3604" s="17" t="s">
        <v>13</v>
      </c>
      <c r="J3604" t="str">
        <f t="shared" si="113"/>
        <v>J96.22, I50.33, I47.2, I27.0, J18.9, I31.3, Z68.44, I48.91, E66.2, L03.90, J44.9, J96.21, E03.9, Z95.0, I05.9, N18.9, Z79.01</v>
      </c>
      <c r="K3604" s="33" t="str">
        <f t="shared" si="112"/>
        <v/>
      </c>
    </row>
    <row r="3605" spans="1:11" x14ac:dyDescent="0.25">
      <c r="A3605" s="17" t="s">
        <v>1024</v>
      </c>
      <c r="B3605" s="17" t="s">
        <v>1025</v>
      </c>
      <c r="C3605" s="18">
        <v>42435</v>
      </c>
      <c r="D3605" s="18">
        <v>42458</v>
      </c>
      <c r="E3605" s="21">
        <v>23</v>
      </c>
      <c r="F3605" s="17" t="s">
        <v>3261</v>
      </c>
      <c r="G3605" s="17" t="s">
        <v>3262</v>
      </c>
      <c r="H3605" s="16">
        <v>18</v>
      </c>
      <c r="I3605" s="17" t="s">
        <v>3237</v>
      </c>
      <c r="J3605" t="str">
        <f t="shared" si="113"/>
        <v>J96.22, I50.33, I47.2, I27.0, J18.9, I31.3, Z68.44, I48.91, E66.2, L03.90, J44.9, J96.21, E03.9, Z95.0, I05.9, N18.9, Z79.01, Z66</v>
      </c>
      <c r="K3605" s="33" t="str">
        <f t="shared" si="112"/>
        <v/>
      </c>
    </row>
    <row r="3606" spans="1:11" x14ac:dyDescent="0.25">
      <c r="A3606" s="17" t="s">
        <v>1024</v>
      </c>
      <c r="B3606" s="17" t="s">
        <v>1025</v>
      </c>
      <c r="C3606" s="18">
        <v>42435</v>
      </c>
      <c r="D3606" s="18">
        <v>42458</v>
      </c>
      <c r="E3606" s="21">
        <v>23</v>
      </c>
      <c r="F3606" s="17" t="s">
        <v>3657</v>
      </c>
      <c r="G3606" s="17" t="s">
        <v>3658</v>
      </c>
      <c r="H3606" s="16">
        <v>19</v>
      </c>
      <c r="I3606" s="17" t="s">
        <v>13</v>
      </c>
      <c r="J3606" t="str">
        <f t="shared" si="113"/>
        <v>J96.22, I50.33, I47.2, I27.0, J18.9, I31.3, Z68.44, I48.91, E66.2, L03.90, J44.9, J96.21, E03.9, Z95.0, I05.9, N18.9, Z79.01, Z66, Z51.5</v>
      </c>
      <c r="K3606" s="33" t="str">
        <f t="shared" ref="K3606:K3669" si="114">IF(B3606&lt;&gt;B3607,"Last","")</f>
        <v>Last</v>
      </c>
    </row>
    <row r="3607" spans="1:11" x14ac:dyDescent="0.25">
      <c r="A3607" s="17" t="s">
        <v>1026</v>
      </c>
      <c r="B3607" s="17" t="s">
        <v>1027</v>
      </c>
      <c r="C3607" s="18">
        <v>42338</v>
      </c>
      <c r="D3607" s="18">
        <v>42345</v>
      </c>
      <c r="E3607" s="21">
        <v>7</v>
      </c>
      <c r="F3607" s="17" t="s">
        <v>1028</v>
      </c>
      <c r="G3607" s="17" t="s">
        <v>1029</v>
      </c>
      <c r="H3607" s="16">
        <v>1</v>
      </c>
      <c r="I3607" s="17" t="s">
        <v>3237</v>
      </c>
      <c r="J3607" t="str">
        <f t="shared" si="113"/>
        <v>K75.81</v>
      </c>
      <c r="K3607" s="33" t="str">
        <f t="shared" si="114"/>
        <v/>
      </c>
    </row>
    <row r="3608" spans="1:11" x14ac:dyDescent="0.25">
      <c r="A3608" s="17" t="s">
        <v>1026</v>
      </c>
      <c r="B3608" s="17" t="s">
        <v>1027</v>
      </c>
      <c r="C3608" s="18">
        <v>42338</v>
      </c>
      <c r="D3608" s="18">
        <v>42345</v>
      </c>
      <c r="E3608" s="21">
        <v>7</v>
      </c>
      <c r="F3608" s="17" t="s">
        <v>3408</v>
      </c>
      <c r="G3608" s="17" t="s">
        <v>3409</v>
      </c>
      <c r="H3608" s="16">
        <v>2</v>
      </c>
      <c r="I3608" s="17" t="s">
        <v>3237</v>
      </c>
      <c r="J3608" t="str">
        <f t="shared" si="113"/>
        <v>K75.81, R18.8</v>
      </c>
      <c r="K3608" s="33" t="str">
        <f t="shared" si="114"/>
        <v/>
      </c>
    </row>
    <row r="3609" spans="1:11" x14ac:dyDescent="0.25">
      <c r="A3609" s="17" t="s">
        <v>1026</v>
      </c>
      <c r="B3609" s="17" t="s">
        <v>1027</v>
      </c>
      <c r="C3609" s="18">
        <v>42338</v>
      </c>
      <c r="D3609" s="18">
        <v>42345</v>
      </c>
      <c r="E3609" s="21">
        <v>7</v>
      </c>
      <c r="F3609" s="17" t="s">
        <v>1938</v>
      </c>
      <c r="G3609" s="17" t="s">
        <v>1939</v>
      </c>
      <c r="H3609" s="16">
        <v>3</v>
      </c>
      <c r="I3609" s="17" t="s">
        <v>3237</v>
      </c>
      <c r="J3609" t="str">
        <f t="shared" si="113"/>
        <v>K75.81, R18.8, K76.6</v>
      </c>
      <c r="K3609" s="33" t="str">
        <f t="shared" si="114"/>
        <v/>
      </c>
    </row>
    <row r="3610" spans="1:11" x14ac:dyDescent="0.25">
      <c r="A3610" s="17" t="s">
        <v>1026</v>
      </c>
      <c r="B3610" s="17" t="s">
        <v>1027</v>
      </c>
      <c r="C3610" s="18">
        <v>42338</v>
      </c>
      <c r="D3610" s="18">
        <v>42345</v>
      </c>
      <c r="E3610" s="21">
        <v>7</v>
      </c>
      <c r="F3610" s="17" t="s">
        <v>3362</v>
      </c>
      <c r="G3610" s="17" t="s">
        <v>3363</v>
      </c>
      <c r="H3610" s="16">
        <v>4</v>
      </c>
      <c r="I3610" s="17" t="s">
        <v>3237</v>
      </c>
      <c r="J3610" t="str">
        <f t="shared" si="113"/>
        <v>K75.81, R18.8, K76.6, D69.6</v>
      </c>
      <c r="K3610" s="33" t="str">
        <f t="shared" si="114"/>
        <v/>
      </c>
    </row>
    <row r="3611" spans="1:11" x14ac:dyDescent="0.25">
      <c r="A3611" s="17" t="s">
        <v>1026</v>
      </c>
      <c r="B3611" s="17" t="s">
        <v>1027</v>
      </c>
      <c r="C3611" s="18">
        <v>42338</v>
      </c>
      <c r="D3611" s="18">
        <v>42345</v>
      </c>
      <c r="E3611" s="21">
        <v>7</v>
      </c>
      <c r="F3611" s="17" t="s">
        <v>4434</v>
      </c>
      <c r="G3611" s="17" t="s">
        <v>4435</v>
      </c>
      <c r="H3611" s="16">
        <v>5</v>
      </c>
      <c r="I3611" s="17" t="s">
        <v>3237</v>
      </c>
      <c r="J3611" t="str">
        <f t="shared" si="113"/>
        <v>K75.81, R18.8, K76.6, D69.6, D68.59</v>
      </c>
      <c r="K3611" s="33" t="str">
        <f t="shared" si="114"/>
        <v/>
      </c>
    </row>
    <row r="3612" spans="1:11" x14ac:dyDescent="0.25">
      <c r="A3612" s="17" t="s">
        <v>1026</v>
      </c>
      <c r="B3612" s="17" t="s">
        <v>1027</v>
      </c>
      <c r="C3612" s="18">
        <v>42338</v>
      </c>
      <c r="D3612" s="18">
        <v>42345</v>
      </c>
      <c r="E3612" s="21">
        <v>7</v>
      </c>
      <c r="F3612" s="17" t="s">
        <v>4611</v>
      </c>
      <c r="G3612" s="17" t="s">
        <v>4612</v>
      </c>
      <c r="H3612" s="16">
        <v>6</v>
      </c>
      <c r="I3612" s="17" t="s">
        <v>3237</v>
      </c>
      <c r="J3612" t="str">
        <f t="shared" si="113"/>
        <v>K75.81, R18.8, K76.6, D69.6, D68.59, D49.0</v>
      </c>
      <c r="K3612" s="33" t="str">
        <f t="shared" si="114"/>
        <v/>
      </c>
    </row>
    <row r="3613" spans="1:11" x14ac:dyDescent="0.25">
      <c r="A3613" s="17" t="s">
        <v>1026</v>
      </c>
      <c r="B3613" s="17" t="s">
        <v>1027</v>
      </c>
      <c r="C3613" s="18">
        <v>42338</v>
      </c>
      <c r="D3613" s="18">
        <v>42345</v>
      </c>
      <c r="E3613" s="21">
        <v>7</v>
      </c>
      <c r="F3613" s="17" t="s">
        <v>3675</v>
      </c>
      <c r="G3613" s="17" t="s">
        <v>3676</v>
      </c>
      <c r="H3613" s="16">
        <v>7</v>
      </c>
      <c r="I3613" s="17" t="s">
        <v>3237</v>
      </c>
      <c r="J3613" t="str">
        <f t="shared" si="113"/>
        <v>K75.81, R18.8, K76.6, D69.6, D68.59, D49.0, R71.0</v>
      </c>
      <c r="K3613" s="33" t="str">
        <f t="shared" si="114"/>
        <v/>
      </c>
    </row>
    <row r="3614" spans="1:11" x14ac:dyDescent="0.25">
      <c r="A3614" s="17" t="s">
        <v>1026</v>
      </c>
      <c r="B3614" s="17" t="s">
        <v>1027</v>
      </c>
      <c r="C3614" s="18">
        <v>42338</v>
      </c>
      <c r="D3614" s="18">
        <v>42345</v>
      </c>
      <c r="E3614" s="21">
        <v>7</v>
      </c>
      <c r="F3614" s="17" t="s">
        <v>112</v>
      </c>
      <c r="G3614" s="17" t="s">
        <v>113</v>
      </c>
      <c r="H3614" s="16">
        <v>8</v>
      </c>
      <c r="I3614" s="17" t="s">
        <v>3237</v>
      </c>
      <c r="J3614" t="str">
        <f t="shared" si="113"/>
        <v>K75.81, R18.8, K76.6, D69.6, D68.59, D49.0, R71.0, J44.1</v>
      </c>
      <c r="K3614" s="33" t="str">
        <f t="shared" si="114"/>
        <v/>
      </c>
    </row>
    <row r="3615" spans="1:11" x14ac:dyDescent="0.25">
      <c r="A3615" s="17" t="s">
        <v>1026</v>
      </c>
      <c r="B3615" s="17" t="s">
        <v>1027</v>
      </c>
      <c r="C3615" s="18">
        <v>42338</v>
      </c>
      <c r="D3615" s="18">
        <v>42345</v>
      </c>
      <c r="E3615" s="21">
        <v>7</v>
      </c>
      <c r="F3615" s="17" t="s">
        <v>1842</v>
      </c>
      <c r="G3615" s="17" t="s">
        <v>1843</v>
      </c>
      <c r="H3615" s="16">
        <v>9</v>
      </c>
      <c r="I3615" s="17" t="s">
        <v>3237</v>
      </c>
      <c r="J3615" t="str">
        <f t="shared" si="113"/>
        <v>K75.81, R18.8, K76.6, D69.6, D68.59, D49.0, R71.0, J44.1, J44.9</v>
      </c>
      <c r="K3615" s="33" t="str">
        <f t="shared" si="114"/>
        <v/>
      </c>
    </row>
    <row r="3616" spans="1:11" x14ac:dyDescent="0.25">
      <c r="A3616" s="17" t="s">
        <v>1026</v>
      </c>
      <c r="B3616" s="17" t="s">
        <v>1027</v>
      </c>
      <c r="C3616" s="18">
        <v>42338</v>
      </c>
      <c r="D3616" s="18">
        <v>42345</v>
      </c>
      <c r="E3616" s="21">
        <v>7</v>
      </c>
      <c r="F3616" s="17" t="s">
        <v>3372</v>
      </c>
      <c r="G3616" s="17" t="s">
        <v>3373</v>
      </c>
      <c r="H3616" s="16">
        <v>10</v>
      </c>
      <c r="I3616" s="17" t="s">
        <v>3237</v>
      </c>
      <c r="J3616" t="str">
        <f t="shared" si="113"/>
        <v>K75.81, R18.8, K76.6, D69.6, D68.59, D49.0, R71.0, J44.1, J44.9, E87.70</v>
      </c>
      <c r="K3616" s="33" t="str">
        <f t="shared" si="114"/>
        <v/>
      </c>
    </row>
    <row r="3617" spans="1:11" x14ac:dyDescent="0.25">
      <c r="A3617" s="17" t="s">
        <v>1026</v>
      </c>
      <c r="B3617" s="17" t="s">
        <v>1027</v>
      </c>
      <c r="C3617" s="18">
        <v>42338</v>
      </c>
      <c r="D3617" s="18">
        <v>42345</v>
      </c>
      <c r="E3617" s="21">
        <v>7</v>
      </c>
      <c r="F3617" s="17" t="s">
        <v>3267</v>
      </c>
      <c r="G3617" s="17" t="s">
        <v>3268</v>
      </c>
      <c r="H3617" s="16">
        <v>11</v>
      </c>
      <c r="I3617" s="17" t="s">
        <v>3237</v>
      </c>
      <c r="J3617" t="str">
        <f t="shared" si="113"/>
        <v>K75.81, R18.8, K76.6, D69.6, D68.59, D49.0, R71.0, J44.1, J44.9, E87.70, E11.9</v>
      </c>
      <c r="K3617" s="33" t="str">
        <f t="shared" si="114"/>
        <v/>
      </c>
    </row>
    <row r="3618" spans="1:11" x14ac:dyDescent="0.25">
      <c r="A3618" s="17" t="s">
        <v>1026</v>
      </c>
      <c r="B3618" s="17" t="s">
        <v>1027</v>
      </c>
      <c r="C3618" s="18">
        <v>42338</v>
      </c>
      <c r="D3618" s="18">
        <v>42345</v>
      </c>
      <c r="E3618" s="21">
        <v>7</v>
      </c>
      <c r="F3618" s="17" t="s">
        <v>3752</v>
      </c>
      <c r="G3618" s="17" t="s">
        <v>3753</v>
      </c>
      <c r="H3618" s="16">
        <v>12</v>
      </c>
      <c r="I3618" s="17" t="s">
        <v>13</v>
      </c>
      <c r="J3618" t="str">
        <f t="shared" si="113"/>
        <v>K75.81, R18.8, K76.6, D69.6, D68.59, D49.0, R71.0, J44.1, J44.9, E87.70, E11.9, Z86.711</v>
      </c>
      <c r="K3618" s="33" t="str">
        <f t="shared" si="114"/>
        <v/>
      </c>
    </row>
    <row r="3619" spans="1:11" x14ac:dyDescent="0.25">
      <c r="A3619" s="17" t="s">
        <v>1026</v>
      </c>
      <c r="B3619" s="17" t="s">
        <v>1027</v>
      </c>
      <c r="C3619" s="18">
        <v>42338</v>
      </c>
      <c r="D3619" s="18">
        <v>42345</v>
      </c>
      <c r="E3619" s="21">
        <v>7</v>
      </c>
      <c r="F3619" s="17" t="s">
        <v>3238</v>
      </c>
      <c r="G3619" s="17" t="s">
        <v>3239</v>
      </c>
      <c r="H3619" s="16">
        <v>13</v>
      </c>
      <c r="I3619" s="17" t="s">
        <v>3237</v>
      </c>
      <c r="J3619" t="str">
        <f t="shared" si="113"/>
        <v>K75.81, R18.8, K76.6, D69.6, D68.59, D49.0, R71.0, J44.1, J44.9, E87.70, E11.9, Z86.711, E78.5</v>
      </c>
      <c r="K3619" s="33" t="str">
        <f t="shared" si="114"/>
        <v/>
      </c>
    </row>
    <row r="3620" spans="1:11" x14ac:dyDescent="0.25">
      <c r="A3620" s="17" t="s">
        <v>1026</v>
      </c>
      <c r="B3620" s="17" t="s">
        <v>1027</v>
      </c>
      <c r="C3620" s="18">
        <v>42338</v>
      </c>
      <c r="D3620" s="18">
        <v>42345</v>
      </c>
      <c r="E3620" s="21">
        <v>7</v>
      </c>
      <c r="F3620" s="17" t="s">
        <v>3490</v>
      </c>
      <c r="G3620" s="17" t="s">
        <v>3491</v>
      </c>
      <c r="H3620" s="16">
        <v>14</v>
      </c>
      <c r="I3620" s="17" t="s">
        <v>3237</v>
      </c>
      <c r="J3620" t="str">
        <f t="shared" si="113"/>
        <v>K75.81, R18.8, K76.6, D69.6, D68.59, D49.0, R71.0, J44.1, J44.9, E87.70, E11.9, Z86.711, E78.5, Z91.19</v>
      </c>
      <c r="K3620" s="33" t="str">
        <f t="shared" si="114"/>
        <v/>
      </c>
    </row>
    <row r="3621" spans="1:11" x14ac:dyDescent="0.25">
      <c r="A3621" s="17" t="s">
        <v>1026</v>
      </c>
      <c r="B3621" s="17" t="s">
        <v>1027</v>
      </c>
      <c r="C3621" s="18">
        <v>42338</v>
      </c>
      <c r="D3621" s="18">
        <v>42345</v>
      </c>
      <c r="E3621" s="21">
        <v>7</v>
      </c>
      <c r="F3621" s="17" t="s">
        <v>286</v>
      </c>
      <c r="G3621" s="17" t="s">
        <v>287</v>
      </c>
      <c r="H3621" s="16">
        <v>15</v>
      </c>
      <c r="I3621" s="17" t="s">
        <v>3237</v>
      </c>
      <c r="J3621" t="str">
        <f t="shared" si="113"/>
        <v>K75.81, R18.8, K76.6, D69.6, D68.59, D49.0, R71.0, J44.1, J44.9, E87.70, E11.9, Z86.711, E78.5, Z91.19, K21.9</v>
      </c>
      <c r="K3621" s="33" t="str">
        <f t="shared" si="114"/>
        <v/>
      </c>
    </row>
    <row r="3622" spans="1:11" x14ac:dyDescent="0.25">
      <c r="A3622" s="17" t="s">
        <v>1026</v>
      </c>
      <c r="B3622" s="17" t="s">
        <v>1027</v>
      </c>
      <c r="C3622" s="18">
        <v>42338</v>
      </c>
      <c r="D3622" s="18">
        <v>42345</v>
      </c>
      <c r="E3622" s="21">
        <v>7</v>
      </c>
      <c r="F3622" s="17" t="s">
        <v>3283</v>
      </c>
      <c r="G3622" s="17" t="s">
        <v>467</v>
      </c>
      <c r="H3622" s="16">
        <v>16</v>
      </c>
      <c r="I3622" s="17" t="s">
        <v>3237</v>
      </c>
      <c r="J3622" t="str">
        <f t="shared" si="113"/>
        <v>K75.81, R18.8, K76.6, D69.6, D68.59, D49.0, R71.0, J44.1, J44.9, E87.70, E11.9, Z86.711, E78.5, Z91.19, K21.9, I25.10</v>
      </c>
      <c r="K3622" s="33" t="str">
        <f t="shared" si="114"/>
        <v/>
      </c>
    </row>
    <row r="3623" spans="1:11" x14ac:dyDescent="0.25">
      <c r="A3623" s="17" t="s">
        <v>1026</v>
      </c>
      <c r="B3623" s="17" t="s">
        <v>1027</v>
      </c>
      <c r="C3623" s="18">
        <v>42338</v>
      </c>
      <c r="D3623" s="18">
        <v>42345</v>
      </c>
      <c r="E3623" s="21">
        <v>7</v>
      </c>
      <c r="F3623" s="17" t="s">
        <v>3456</v>
      </c>
      <c r="G3623" s="17" t="s">
        <v>3457</v>
      </c>
      <c r="H3623" s="16">
        <v>17</v>
      </c>
      <c r="I3623" s="17" t="s">
        <v>13</v>
      </c>
      <c r="J3623" t="str">
        <f t="shared" si="113"/>
        <v>K75.81, R18.8, K76.6, D69.6, D68.59, D49.0, R71.0, J44.1, J44.9, E87.70, E11.9, Z86.711, E78.5, Z91.19, K21.9, I25.10, Z85.118</v>
      </c>
      <c r="K3623" s="33" t="str">
        <f t="shared" si="114"/>
        <v/>
      </c>
    </row>
    <row r="3624" spans="1:11" x14ac:dyDescent="0.25">
      <c r="A3624" s="17" t="s">
        <v>1026</v>
      </c>
      <c r="B3624" s="17" t="s">
        <v>1027</v>
      </c>
      <c r="C3624" s="18">
        <v>42338</v>
      </c>
      <c r="D3624" s="18">
        <v>42345</v>
      </c>
      <c r="E3624" s="21">
        <v>7</v>
      </c>
      <c r="F3624" s="17" t="s">
        <v>4613</v>
      </c>
      <c r="G3624" s="17" t="s">
        <v>4614</v>
      </c>
      <c r="H3624" s="16">
        <v>18</v>
      </c>
      <c r="I3624" s="17" t="s">
        <v>13</v>
      </c>
      <c r="J3624" t="str">
        <f t="shared" si="113"/>
        <v>K75.81, R18.8, K76.6, D69.6, D68.59, D49.0, R71.0, J44.1, J44.9, E87.70, E11.9, Z86.711, E78.5, Z91.19, K21.9, I25.10, Z85.118, Z68.38</v>
      </c>
      <c r="K3624" s="33" t="str">
        <f t="shared" si="114"/>
        <v/>
      </c>
    </row>
    <row r="3625" spans="1:11" x14ac:dyDescent="0.25">
      <c r="A3625" s="17" t="s">
        <v>1026</v>
      </c>
      <c r="B3625" s="17" t="s">
        <v>1027</v>
      </c>
      <c r="C3625" s="18">
        <v>42338</v>
      </c>
      <c r="D3625" s="18">
        <v>42345</v>
      </c>
      <c r="E3625" s="21">
        <v>7</v>
      </c>
      <c r="F3625" s="17" t="s">
        <v>3974</v>
      </c>
      <c r="G3625" s="17" t="s">
        <v>3975</v>
      </c>
      <c r="H3625" s="16">
        <v>19</v>
      </c>
      <c r="I3625" s="17" t="s">
        <v>3237</v>
      </c>
      <c r="J3625" t="str">
        <f t="shared" si="113"/>
        <v>K75.81, R18.8, K76.6, D69.6, D68.59, D49.0, R71.0, J44.1, J44.9, E87.70, E11.9, Z86.711, E78.5, Z91.19, K21.9, I25.10, Z85.118, Z68.38, K76.0</v>
      </c>
      <c r="K3625" s="33" t="str">
        <f t="shared" si="114"/>
        <v/>
      </c>
    </row>
    <row r="3626" spans="1:11" x14ac:dyDescent="0.25">
      <c r="A3626" s="17" t="s">
        <v>1026</v>
      </c>
      <c r="B3626" s="17" t="s">
        <v>1027</v>
      </c>
      <c r="C3626" s="18">
        <v>42338</v>
      </c>
      <c r="D3626" s="18">
        <v>42345</v>
      </c>
      <c r="E3626" s="21">
        <v>7</v>
      </c>
      <c r="F3626" s="17" t="s">
        <v>3870</v>
      </c>
      <c r="G3626" s="17" t="s">
        <v>3871</v>
      </c>
      <c r="H3626" s="16">
        <v>20</v>
      </c>
      <c r="I3626" s="17" t="s">
        <v>3237</v>
      </c>
      <c r="J3626" t="str">
        <f t="shared" si="113"/>
        <v>K75.81, R18.8, K76.6, D69.6, D68.59, D49.0, R71.0, J44.1, J44.9, E87.70, E11.9, Z86.711, E78.5, Z91.19, K21.9, I25.10, Z85.118, Z68.38, K76.0, R16.1</v>
      </c>
      <c r="K3626" s="33" t="str">
        <f t="shared" si="114"/>
        <v/>
      </c>
    </row>
    <row r="3627" spans="1:11" x14ac:dyDescent="0.25">
      <c r="A3627" s="17" t="s">
        <v>1026</v>
      </c>
      <c r="B3627" s="17" t="s">
        <v>1027</v>
      </c>
      <c r="C3627" s="18">
        <v>42338</v>
      </c>
      <c r="D3627" s="18">
        <v>42345</v>
      </c>
      <c r="E3627" s="21">
        <v>7</v>
      </c>
      <c r="F3627" s="17" t="s">
        <v>3802</v>
      </c>
      <c r="G3627" s="17" t="s">
        <v>3803</v>
      </c>
      <c r="H3627" s="16">
        <v>21</v>
      </c>
      <c r="I3627" s="17" t="s">
        <v>3237</v>
      </c>
      <c r="J3627" t="str">
        <f t="shared" si="113"/>
        <v>K75.81, R18.8, K76.6, D69.6, D68.59, D49.0, R71.0, J44.1, J44.9, E87.70, E11.9, Z86.711, E78.5, Z91.19, K21.9, I25.10, Z85.118, Z68.38, K76.0, R16.1, K74.60</v>
      </c>
      <c r="K3627" s="33" t="str">
        <f t="shared" si="114"/>
        <v/>
      </c>
    </row>
    <row r="3628" spans="1:11" x14ac:dyDescent="0.25">
      <c r="A3628" s="17" t="s">
        <v>1026</v>
      </c>
      <c r="B3628" s="17" t="s">
        <v>1027</v>
      </c>
      <c r="C3628" s="18">
        <v>42338</v>
      </c>
      <c r="D3628" s="18">
        <v>42345</v>
      </c>
      <c r="E3628" s="21">
        <v>7</v>
      </c>
      <c r="F3628" s="17" t="s">
        <v>3261</v>
      </c>
      <c r="G3628" s="17" t="s">
        <v>3262</v>
      </c>
      <c r="H3628" s="16">
        <v>22</v>
      </c>
      <c r="I3628" s="17" t="s">
        <v>3237</v>
      </c>
      <c r="J3628" t="str">
        <f t="shared" si="113"/>
        <v>K75.81, R18.8, K76.6, D69.6, D68.59, D49.0, R71.0, J44.1, J44.9, E87.70, E11.9, Z86.711, E78.5, Z91.19, K21.9, I25.10, Z85.118, Z68.38, K76.0, R16.1, K74.60, Z66</v>
      </c>
      <c r="K3628" s="33" t="str">
        <f t="shared" si="114"/>
        <v/>
      </c>
    </row>
    <row r="3629" spans="1:11" x14ac:dyDescent="0.25">
      <c r="A3629" s="17" t="s">
        <v>1026</v>
      </c>
      <c r="B3629" s="17" t="s">
        <v>1027</v>
      </c>
      <c r="C3629" s="18">
        <v>42338</v>
      </c>
      <c r="D3629" s="18">
        <v>42345</v>
      </c>
      <c r="E3629" s="21">
        <v>7</v>
      </c>
      <c r="F3629" s="17" t="s">
        <v>3478</v>
      </c>
      <c r="G3629" s="17" t="s">
        <v>3479</v>
      </c>
      <c r="H3629" s="16">
        <v>23</v>
      </c>
      <c r="I3629" s="17" t="s">
        <v>3237</v>
      </c>
      <c r="J3629" t="str">
        <f t="shared" si="113"/>
        <v>K75.81, R18.8, K76.6, D69.6, D68.59, D49.0, R71.0, J44.1, J44.9, E87.70, E11.9, Z86.711, E78.5, Z91.19, K21.9, I25.10, Z85.118, Z68.38, K76.0, R16.1, K74.60, Z66, E66.9</v>
      </c>
      <c r="K3629" s="33" t="str">
        <f t="shared" si="114"/>
        <v/>
      </c>
    </row>
    <row r="3630" spans="1:11" x14ac:dyDescent="0.25">
      <c r="A3630" s="17" t="s">
        <v>1026</v>
      </c>
      <c r="B3630" s="17" t="s">
        <v>1027</v>
      </c>
      <c r="C3630" s="18">
        <v>42338</v>
      </c>
      <c r="D3630" s="18">
        <v>42345</v>
      </c>
      <c r="E3630" s="21">
        <v>7</v>
      </c>
      <c r="F3630" s="17" t="s">
        <v>4255</v>
      </c>
      <c r="G3630" s="17" t="s">
        <v>4256</v>
      </c>
      <c r="H3630" s="16">
        <v>24</v>
      </c>
      <c r="I3630" s="17" t="s">
        <v>3237</v>
      </c>
      <c r="J3630" t="str">
        <f t="shared" si="113"/>
        <v>K75.81, R18.8, K76.6, D69.6, D68.59, D49.0, R71.0, J44.1, J44.9, E87.70, E11.9, Z86.711, E78.5, Z91.19, K21.9, I25.10, Z85.118, Z68.38, K76.0, R16.1, K74.60, Z66, E66.9, R91.8</v>
      </c>
      <c r="K3630" s="33" t="str">
        <f t="shared" si="114"/>
        <v>Last</v>
      </c>
    </row>
    <row r="3631" spans="1:11" x14ac:dyDescent="0.25">
      <c r="A3631" s="17" t="s">
        <v>1030</v>
      </c>
      <c r="B3631" s="17" t="s">
        <v>1031</v>
      </c>
      <c r="C3631" s="18">
        <v>42331</v>
      </c>
      <c r="D3631" s="18">
        <v>42347</v>
      </c>
      <c r="E3631" s="21">
        <v>16</v>
      </c>
      <c r="F3631" s="17" t="s">
        <v>22</v>
      </c>
      <c r="G3631" s="17" t="s">
        <v>23</v>
      </c>
      <c r="H3631" s="16">
        <v>1</v>
      </c>
      <c r="I3631" s="17" t="s">
        <v>3237</v>
      </c>
      <c r="J3631" t="str">
        <f t="shared" si="113"/>
        <v>A41.9</v>
      </c>
      <c r="K3631" s="33" t="str">
        <f t="shared" si="114"/>
        <v/>
      </c>
    </row>
    <row r="3632" spans="1:11" x14ac:dyDescent="0.25">
      <c r="A3632" s="17" t="s">
        <v>1030</v>
      </c>
      <c r="B3632" s="17" t="s">
        <v>1031</v>
      </c>
      <c r="C3632" s="18">
        <v>42331</v>
      </c>
      <c r="D3632" s="18">
        <v>42347</v>
      </c>
      <c r="E3632" s="21">
        <v>16</v>
      </c>
      <c r="F3632" s="17" t="s">
        <v>245</v>
      </c>
      <c r="G3632" s="17" t="s">
        <v>246</v>
      </c>
      <c r="H3632" s="16">
        <v>2</v>
      </c>
      <c r="I3632" s="17" t="s">
        <v>3331</v>
      </c>
      <c r="J3632" t="str">
        <f t="shared" si="113"/>
        <v>A41.9, J96.01</v>
      </c>
      <c r="K3632" s="33" t="str">
        <f t="shared" si="114"/>
        <v/>
      </c>
    </row>
    <row r="3633" spans="1:11" x14ac:dyDescent="0.25">
      <c r="A3633" s="17" t="s">
        <v>1030</v>
      </c>
      <c r="B3633" s="17" t="s">
        <v>1031</v>
      </c>
      <c r="C3633" s="18">
        <v>42331</v>
      </c>
      <c r="D3633" s="18">
        <v>42347</v>
      </c>
      <c r="E3633" s="21">
        <v>16</v>
      </c>
      <c r="F3633" s="17" t="s">
        <v>734</v>
      </c>
      <c r="G3633" s="17" t="s">
        <v>735</v>
      </c>
      <c r="H3633" s="16">
        <v>3</v>
      </c>
      <c r="I3633" s="17" t="s">
        <v>3237</v>
      </c>
      <c r="J3633" t="str">
        <f t="shared" si="113"/>
        <v>A41.9, J96.01, R65.21</v>
      </c>
      <c r="K3633" s="33" t="str">
        <f t="shared" si="114"/>
        <v/>
      </c>
    </row>
    <row r="3634" spans="1:11" x14ac:dyDescent="0.25">
      <c r="A3634" s="17" t="s">
        <v>1030</v>
      </c>
      <c r="B3634" s="17" t="s">
        <v>1031</v>
      </c>
      <c r="C3634" s="18">
        <v>42331</v>
      </c>
      <c r="D3634" s="18">
        <v>42347</v>
      </c>
      <c r="E3634" s="21">
        <v>16</v>
      </c>
      <c r="F3634" s="17" t="s">
        <v>295</v>
      </c>
      <c r="G3634" s="17" t="s">
        <v>296</v>
      </c>
      <c r="H3634" s="16">
        <v>4</v>
      </c>
      <c r="I3634" s="17" t="s">
        <v>3237</v>
      </c>
      <c r="J3634" t="str">
        <f t="shared" si="113"/>
        <v>A41.9, J96.01, R65.21, I50.23</v>
      </c>
      <c r="K3634" s="33" t="str">
        <f t="shared" si="114"/>
        <v/>
      </c>
    </row>
    <row r="3635" spans="1:11" x14ac:dyDescent="0.25">
      <c r="A3635" s="17" t="s">
        <v>1030</v>
      </c>
      <c r="B3635" s="17" t="s">
        <v>1031</v>
      </c>
      <c r="C3635" s="18">
        <v>42331</v>
      </c>
      <c r="D3635" s="18">
        <v>42347</v>
      </c>
      <c r="E3635" s="21">
        <v>16</v>
      </c>
      <c r="F3635" s="17" t="s">
        <v>38</v>
      </c>
      <c r="G3635" s="17" t="s">
        <v>39</v>
      </c>
      <c r="H3635" s="16">
        <v>5</v>
      </c>
      <c r="I3635" s="17" t="s">
        <v>3237</v>
      </c>
      <c r="J3635" t="str">
        <f t="shared" si="113"/>
        <v>A41.9, J96.01, R65.21, I50.23, N17.9</v>
      </c>
      <c r="K3635" s="33" t="str">
        <f t="shared" si="114"/>
        <v/>
      </c>
    </row>
    <row r="3636" spans="1:11" x14ac:dyDescent="0.25">
      <c r="A3636" s="17" t="s">
        <v>1030</v>
      </c>
      <c r="B3636" s="17" t="s">
        <v>1031</v>
      </c>
      <c r="C3636" s="18">
        <v>42331</v>
      </c>
      <c r="D3636" s="18">
        <v>42347</v>
      </c>
      <c r="E3636" s="21">
        <v>16</v>
      </c>
      <c r="F3636" s="17" t="s">
        <v>11</v>
      </c>
      <c r="G3636" s="17" t="s">
        <v>12</v>
      </c>
      <c r="H3636" s="16">
        <v>6</v>
      </c>
      <c r="I3636" s="17" t="s">
        <v>3237</v>
      </c>
      <c r="J3636" t="str">
        <f t="shared" si="113"/>
        <v>A41.9, J96.01, R65.21, I50.23, N17.9, J18.9</v>
      </c>
      <c r="K3636" s="33" t="str">
        <f t="shared" si="114"/>
        <v/>
      </c>
    </row>
    <row r="3637" spans="1:11" x14ac:dyDescent="0.25">
      <c r="A3637" s="17" t="s">
        <v>1030</v>
      </c>
      <c r="B3637" s="17" t="s">
        <v>1031</v>
      </c>
      <c r="C3637" s="18">
        <v>42331</v>
      </c>
      <c r="D3637" s="18">
        <v>42347</v>
      </c>
      <c r="E3637" s="21">
        <v>16</v>
      </c>
      <c r="F3637" s="17" t="s">
        <v>3532</v>
      </c>
      <c r="G3637" s="17" t="s">
        <v>3533</v>
      </c>
      <c r="H3637" s="16">
        <v>7</v>
      </c>
      <c r="I3637" s="17" t="s">
        <v>3237</v>
      </c>
      <c r="J3637" t="str">
        <f t="shared" si="113"/>
        <v>A41.9, J96.01, R65.21, I50.23, N17.9, J18.9, I42.9</v>
      </c>
      <c r="K3637" s="33" t="str">
        <f t="shared" si="114"/>
        <v/>
      </c>
    </row>
    <row r="3638" spans="1:11" x14ac:dyDescent="0.25">
      <c r="A3638" s="17" t="s">
        <v>1030</v>
      </c>
      <c r="B3638" s="17" t="s">
        <v>1031</v>
      </c>
      <c r="C3638" s="18">
        <v>42331</v>
      </c>
      <c r="D3638" s="18">
        <v>42347</v>
      </c>
      <c r="E3638" s="21">
        <v>16</v>
      </c>
      <c r="F3638" s="17" t="s">
        <v>3832</v>
      </c>
      <c r="G3638" s="17" t="s">
        <v>3833</v>
      </c>
      <c r="H3638" s="16">
        <v>8</v>
      </c>
      <c r="I3638" s="17" t="s">
        <v>3237</v>
      </c>
      <c r="J3638" t="str">
        <f t="shared" si="113"/>
        <v>A41.9, J96.01, R65.21, I50.23, N17.9, J18.9, I42.9, R64</v>
      </c>
      <c r="K3638" s="33" t="str">
        <f t="shared" si="114"/>
        <v/>
      </c>
    </row>
    <row r="3639" spans="1:11" x14ac:dyDescent="0.25">
      <c r="A3639" s="17" t="s">
        <v>1030</v>
      </c>
      <c r="B3639" s="17" t="s">
        <v>1031</v>
      </c>
      <c r="C3639" s="18">
        <v>42331</v>
      </c>
      <c r="D3639" s="18">
        <v>42347</v>
      </c>
      <c r="E3639" s="21">
        <v>16</v>
      </c>
      <c r="F3639" s="17" t="s">
        <v>69</v>
      </c>
      <c r="G3639" s="17" t="s">
        <v>70</v>
      </c>
      <c r="H3639" s="16">
        <v>9</v>
      </c>
      <c r="I3639" s="17" t="s">
        <v>3237</v>
      </c>
      <c r="J3639" t="str">
        <f t="shared" si="113"/>
        <v>A41.9, J96.01, R65.21, I50.23, N17.9, J18.9, I42.9, R64, I48.0</v>
      </c>
      <c r="K3639" s="33" t="str">
        <f t="shared" si="114"/>
        <v/>
      </c>
    </row>
    <row r="3640" spans="1:11" x14ac:dyDescent="0.25">
      <c r="A3640" s="17" t="s">
        <v>1030</v>
      </c>
      <c r="B3640" s="17" t="s">
        <v>1031</v>
      </c>
      <c r="C3640" s="18">
        <v>42331</v>
      </c>
      <c r="D3640" s="18">
        <v>42347</v>
      </c>
      <c r="E3640" s="21">
        <v>16</v>
      </c>
      <c r="F3640" s="17" t="s">
        <v>196</v>
      </c>
      <c r="G3640" s="17" t="s">
        <v>197</v>
      </c>
      <c r="H3640" s="16">
        <v>10</v>
      </c>
      <c r="I3640" s="17" t="s">
        <v>3331</v>
      </c>
      <c r="J3640" t="str">
        <f t="shared" si="113"/>
        <v>A41.9, J96.01, R65.21, I50.23, N17.9, J18.9, I42.9, R64, I48.0, E87.1</v>
      </c>
      <c r="K3640" s="33" t="str">
        <f t="shared" si="114"/>
        <v/>
      </c>
    </row>
    <row r="3641" spans="1:11" x14ac:dyDescent="0.25">
      <c r="A3641" s="17" t="s">
        <v>1030</v>
      </c>
      <c r="B3641" s="17" t="s">
        <v>1031</v>
      </c>
      <c r="C3641" s="18">
        <v>42331</v>
      </c>
      <c r="D3641" s="18">
        <v>42347</v>
      </c>
      <c r="E3641" s="21">
        <v>16</v>
      </c>
      <c r="F3641" s="17" t="s">
        <v>782</v>
      </c>
      <c r="G3641" s="17" t="s">
        <v>783</v>
      </c>
      <c r="H3641" s="16">
        <v>11</v>
      </c>
      <c r="I3641" s="17" t="s">
        <v>3237</v>
      </c>
      <c r="J3641" t="str">
        <f t="shared" si="113"/>
        <v>A41.9, J96.01, R65.21, I50.23, N17.9, J18.9, I42.9, R64, I48.0, E87.1, E11.649</v>
      </c>
      <c r="K3641" s="33" t="str">
        <f t="shared" si="114"/>
        <v/>
      </c>
    </row>
    <row r="3642" spans="1:11" x14ac:dyDescent="0.25">
      <c r="A3642" s="17" t="s">
        <v>1030</v>
      </c>
      <c r="B3642" s="17" t="s">
        <v>1031</v>
      </c>
      <c r="C3642" s="18">
        <v>42331</v>
      </c>
      <c r="D3642" s="18">
        <v>42347</v>
      </c>
      <c r="E3642" s="21">
        <v>16</v>
      </c>
      <c r="F3642" s="17" t="s">
        <v>361</v>
      </c>
      <c r="G3642" s="17" t="s">
        <v>362</v>
      </c>
      <c r="H3642" s="16">
        <v>12</v>
      </c>
      <c r="I3642" s="17" t="s">
        <v>3237</v>
      </c>
      <c r="J3642" t="str">
        <f t="shared" si="113"/>
        <v>A41.9, J96.01, R65.21, I50.23, N17.9, J18.9, I42.9, R64, I48.0, E87.1, E11.649, E87.5</v>
      </c>
      <c r="K3642" s="33" t="str">
        <f t="shared" si="114"/>
        <v/>
      </c>
    </row>
    <row r="3643" spans="1:11" x14ac:dyDescent="0.25">
      <c r="A3643" s="17" t="s">
        <v>1030</v>
      </c>
      <c r="B3643" s="17" t="s">
        <v>1031</v>
      </c>
      <c r="C3643" s="18">
        <v>42331</v>
      </c>
      <c r="D3643" s="18">
        <v>42347</v>
      </c>
      <c r="E3643" s="21">
        <v>16</v>
      </c>
      <c r="F3643" s="17" t="s">
        <v>1842</v>
      </c>
      <c r="G3643" s="17" t="s">
        <v>1843</v>
      </c>
      <c r="H3643" s="16">
        <v>13</v>
      </c>
      <c r="I3643" s="17" t="s">
        <v>3237</v>
      </c>
      <c r="J3643" t="str">
        <f t="shared" si="113"/>
        <v>A41.9, J96.01, R65.21, I50.23, N17.9, J18.9, I42.9, R64, I48.0, E87.1, E11.649, E87.5, J44.9</v>
      </c>
      <c r="K3643" s="33" t="str">
        <f t="shared" si="114"/>
        <v/>
      </c>
    </row>
    <row r="3644" spans="1:11" x14ac:dyDescent="0.25">
      <c r="A3644" s="17" t="s">
        <v>1030</v>
      </c>
      <c r="B3644" s="17" t="s">
        <v>1031</v>
      </c>
      <c r="C3644" s="18">
        <v>42331</v>
      </c>
      <c r="D3644" s="18">
        <v>42347</v>
      </c>
      <c r="E3644" s="21">
        <v>16</v>
      </c>
      <c r="F3644" s="17" t="s">
        <v>3283</v>
      </c>
      <c r="G3644" s="17" t="s">
        <v>467</v>
      </c>
      <c r="H3644" s="16">
        <v>14</v>
      </c>
      <c r="I3644" s="17" t="s">
        <v>3237</v>
      </c>
      <c r="J3644" t="str">
        <f t="shared" si="113"/>
        <v>A41.9, J96.01, R65.21, I50.23, N17.9, J18.9, I42.9, R64, I48.0, E87.1, E11.649, E87.5, J44.9, I25.10</v>
      </c>
      <c r="K3644" s="33" t="str">
        <f t="shared" si="114"/>
        <v/>
      </c>
    </row>
    <row r="3645" spans="1:11" x14ac:dyDescent="0.25">
      <c r="A3645" s="17" t="s">
        <v>1030</v>
      </c>
      <c r="B3645" s="17" t="s">
        <v>1031</v>
      </c>
      <c r="C3645" s="18">
        <v>42331</v>
      </c>
      <c r="D3645" s="18">
        <v>42347</v>
      </c>
      <c r="E3645" s="21">
        <v>16</v>
      </c>
      <c r="F3645" s="17" t="s">
        <v>4020</v>
      </c>
      <c r="G3645" s="17" t="s">
        <v>4021</v>
      </c>
      <c r="H3645" s="16">
        <v>15</v>
      </c>
      <c r="I3645" s="17" t="s">
        <v>3331</v>
      </c>
      <c r="J3645" t="str">
        <f t="shared" si="113"/>
        <v>A41.9, J96.01, R65.21, I50.23, N17.9, J18.9, I42.9, R64, I48.0, E87.1, E11.649, E87.5, J44.9, I25.10, R33.8</v>
      </c>
      <c r="K3645" s="33" t="str">
        <f t="shared" si="114"/>
        <v/>
      </c>
    </row>
    <row r="3646" spans="1:11" x14ac:dyDescent="0.25">
      <c r="A3646" s="17" t="s">
        <v>1030</v>
      </c>
      <c r="B3646" s="17" t="s">
        <v>1031</v>
      </c>
      <c r="C3646" s="18">
        <v>42331</v>
      </c>
      <c r="D3646" s="18">
        <v>42347</v>
      </c>
      <c r="E3646" s="21">
        <v>16</v>
      </c>
      <c r="F3646" s="17" t="s">
        <v>1195</v>
      </c>
      <c r="G3646" s="17" t="s">
        <v>1196</v>
      </c>
      <c r="H3646" s="16">
        <v>16</v>
      </c>
      <c r="I3646" s="17" t="s">
        <v>3237</v>
      </c>
      <c r="J3646" t="str">
        <f t="shared" si="113"/>
        <v>A41.9, J96.01, R65.21, I50.23, N17.9, J18.9, I42.9, R64, I48.0, E87.1, E11.649, E87.5, J44.9, I25.10, R33.8, D64.9</v>
      </c>
      <c r="K3646" s="33" t="str">
        <f t="shared" si="114"/>
        <v/>
      </c>
    </row>
    <row r="3647" spans="1:11" x14ac:dyDescent="0.25">
      <c r="A3647" s="17" t="s">
        <v>1030</v>
      </c>
      <c r="B3647" s="17" t="s">
        <v>1031</v>
      </c>
      <c r="C3647" s="18">
        <v>42331</v>
      </c>
      <c r="D3647" s="18">
        <v>42347</v>
      </c>
      <c r="E3647" s="21">
        <v>16</v>
      </c>
      <c r="F3647" s="17" t="s">
        <v>3269</v>
      </c>
      <c r="G3647" s="17" t="s">
        <v>3270</v>
      </c>
      <c r="H3647" s="16">
        <v>17</v>
      </c>
      <c r="I3647" s="17" t="s">
        <v>3237</v>
      </c>
      <c r="J3647" t="str">
        <f t="shared" si="113"/>
        <v>A41.9, J96.01, R65.21, I50.23, N17.9, J18.9, I42.9, R64, I48.0, E87.1, E11.649, E87.5, J44.9, I25.10, R33.8, D64.9, I08.1</v>
      </c>
      <c r="K3647" s="33" t="str">
        <f t="shared" si="114"/>
        <v/>
      </c>
    </row>
    <row r="3648" spans="1:11" x14ac:dyDescent="0.25">
      <c r="A3648" s="17" t="s">
        <v>1030</v>
      </c>
      <c r="B3648" s="17" t="s">
        <v>1031</v>
      </c>
      <c r="C3648" s="18">
        <v>42331</v>
      </c>
      <c r="D3648" s="18">
        <v>42347</v>
      </c>
      <c r="E3648" s="21">
        <v>16</v>
      </c>
      <c r="F3648" s="17" t="s">
        <v>216</v>
      </c>
      <c r="G3648" s="17" t="s">
        <v>217</v>
      </c>
      <c r="H3648" s="16">
        <v>18</v>
      </c>
      <c r="I3648" s="17" t="s">
        <v>3237</v>
      </c>
      <c r="J3648" t="str">
        <f t="shared" si="113"/>
        <v>A41.9, J96.01, R65.21, I50.23, N17.9, J18.9, I42.9, R64, I48.0, E87.1, E11.649, E87.5, J44.9, I25.10, R33.8, D64.9, I08.1, I12.9</v>
      </c>
      <c r="K3648" s="33" t="str">
        <f t="shared" si="114"/>
        <v/>
      </c>
    </row>
    <row r="3649" spans="1:11" x14ac:dyDescent="0.25">
      <c r="A3649" s="17" t="s">
        <v>1030</v>
      </c>
      <c r="B3649" s="17" t="s">
        <v>1031</v>
      </c>
      <c r="C3649" s="18">
        <v>42331</v>
      </c>
      <c r="D3649" s="18">
        <v>42347</v>
      </c>
      <c r="E3649" s="21">
        <v>16</v>
      </c>
      <c r="F3649" s="17" t="s">
        <v>3340</v>
      </c>
      <c r="G3649" s="17" t="s">
        <v>3341</v>
      </c>
      <c r="H3649" s="16">
        <v>19</v>
      </c>
      <c r="I3649" s="17" t="s">
        <v>3237</v>
      </c>
      <c r="J3649" t="str">
        <f t="shared" si="113"/>
        <v>A41.9, J96.01, R65.21, I50.23, N17.9, J18.9, I42.9, R64, I48.0, E87.1, E11.649, E87.5, J44.9, I25.10, R33.8, D64.9, I08.1, I12.9, N18.9</v>
      </c>
      <c r="K3649" s="33" t="str">
        <f t="shared" si="114"/>
        <v/>
      </c>
    </row>
    <row r="3650" spans="1:11" x14ac:dyDescent="0.25">
      <c r="A3650" s="17" t="s">
        <v>1030</v>
      </c>
      <c r="B3650" s="17" t="s">
        <v>1031</v>
      </c>
      <c r="C3650" s="18">
        <v>42331</v>
      </c>
      <c r="D3650" s="18">
        <v>42347</v>
      </c>
      <c r="E3650" s="21">
        <v>16</v>
      </c>
      <c r="F3650" s="17" t="s">
        <v>3561</v>
      </c>
      <c r="G3650" s="17" t="s">
        <v>3562</v>
      </c>
      <c r="H3650" s="16">
        <v>20</v>
      </c>
      <c r="I3650" s="17" t="s">
        <v>13</v>
      </c>
      <c r="J3650" t="str">
        <f t="shared" si="113"/>
        <v>A41.9, J96.01, R65.21, I50.23, N17.9, J18.9, I42.9, R64, I48.0, E87.1, E11.649, E87.5, J44.9, I25.10, R33.8, D64.9, I08.1, I12.9, N18.9, Z95.810</v>
      </c>
      <c r="K3650" s="33" t="str">
        <f t="shared" si="114"/>
        <v/>
      </c>
    </row>
    <row r="3651" spans="1:11" x14ac:dyDescent="0.25">
      <c r="A3651" s="17" t="s">
        <v>1030</v>
      </c>
      <c r="B3651" s="17" t="s">
        <v>1031</v>
      </c>
      <c r="C3651" s="18">
        <v>42331</v>
      </c>
      <c r="D3651" s="18">
        <v>42347</v>
      </c>
      <c r="E3651" s="21">
        <v>16</v>
      </c>
      <c r="F3651" s="17" t="s">
        <v>3565</v>
      </c>
      <c r="G3651" s="17" t="s">
        <v>3566</v>
      </c>
      <c r="H3651" s="16">
        <v>21</v>
      </c>
      <c r="I3651" s="17" t="s">
        <v>3237</v>
      </c>
      <c r="J3651" t="str">
        <f t="shared" si="113"/>
        <v>A41.9, J96.01, R65.21, I50.23, N17.9, J18.9, I42.9, R64, I48.0, E87.1, E11.649, E87.5, J44.9, I25.10, R33.8, D64.9, I08.1, I12.9, N18.9, Z95.810, G62.9</v>
      </c>
      <c r="K3651" s="33" t="str">
        <f t="shared" si="114"/>
        <v/>
      </c>
    </row>
    <row r="3652" spans="1:11" x14ac:dyDescent="0.25">
      <c r="A3652" s="17" t="s">
        <v>1030</v>
      </c>
      <c r="B3652" s="17" t="s">
        <v>1031</v>
      </c>
      <c r="C3652" s="18">
        <v>42331</v>
      </c>
      <c r="D3652" s="18">
        <v>42347</v>
      </c>
      <c r="E3652" s="21">
        <v>16</v>
      </c>
      <c r="F3652" s="17" t="s">
        <v>3238</v>
      </c>
      <c r="G3652" s="17" t="s">
        <v>3239</v>
      </c>
      <c r="H3652" s="16">
        <v>22</v>
      </c>
      <c r="I3652" s="17" t="s">
        <v>3237</v>
      </c>
      <c r="J3652" t="str">
        <f t="shared" si="113"/>
        <v>A41.9, J96.01, R65.21, I50.23, N17.9, J18.9, I42.9, R64, I48.0, E87.1, E11.649, E87.5, J44.9, I25.10, R33.8, D64.9, I08.1, I12.9, N18.9, Z95.810, G62.9, E78.5</v>
      </c>
      <c r="K3652" s="33" t="str">
        <f t="shared" si="114"/>
        <v/>
      </c>
    </row>
    <row r="3653" spans="1:11" x14ac:dyDescent="0.25">
      <c r="A3653" s="17" t="s">
        <v>1030</v>
      </c>
      <c r="B3653" s="17" t="s">
        <v>1031</v>
      </c>
      <c r="C3653" s="18">
        <v>42331</v>
      </c>
      <c r="D3653" s="18">
        <v>42347</v>
      </c>
      <c r="E3653" s="21">
        <v>16</v>
      </c>
      <c r="F3653" s="17" t="s">
        <v>3320</v>
      </c>
      <c r="G3653" s="17" t="s">
        <v>3321</v>
      </c>
      <c r="H3653" s="16">
        <v>23</v>
      </c>
      <c r="I3653" s="17" t="s">
        <v>3237</v>
      </c>
      <c r="J3653" t="str">
        <f t="shared" si="113"/>
        <v>A41.9, J96.01, R65.21, I50.23, N17.9, J18.9, I42.9, R64, I48.0, E87.1, E11.649, E87.5, J44.9, I25.10, R33.8, D64.9, I08.1, I12.9, N18.9, Z95.810, G62.9, E78.5, G47.33</v>
      </c>
      <c r="K3653" s="33" t="str">
        <f t="shared" si="114"/>
        <v/>
      </c>
    </row>
    <row r="3654" spans="1:11" x14ac:dyDescent="0.25">
      <c r="A3654" s="17" t="s">
        <v>1030</v>
      </c>
      <c r="B3654" s="17" t="s">
        <v>1031</v>
      </c>
      <c r="C3654" s="18">
        <v>42331</v>
      </c>
      <c r="D3654" s="18">
        <v>42347</v>
      </c>
      <c r="E3654" s="21">
        <v>16</v>
      </c>
      <c r="F3654" s="17" t="s">
        <v>3526</v>
      </c>
      <c r="G3654" s="17" t="s">
        <v>3527</v>
      </c>
      <c r="H3654" s="16">
        <v>24</v>
      </c>
      <c r="I3654" s="17" t="s">
        <v>13</v>
      </c>
      <c r="J3654" t="str">
        <f t="shared" ref="J3654:J3717" si="115">IF(B3654=B3653,J3653&amp;", "&amp;F3654,F3654)</f>
        <v>A41.9, J96.01, R65.21, I50.23, N17.9, J18.9, I42.9, R64, I48.0, E87.1, E11.649, E87.5, J44.9, I25.10, R33.8, D64.9, I08.1, I12.9, N18.9, Z95.810, G62.9, E78.5, G47.33, Z72.0</v>
      </c>
      <c r="K3654" s="33" t="str">
        <f t="shared" si="114"/>
        <v/>
      </c>
    </row>
    <row r="3655" spans="1:11" x14ac:dyDescent="0.25">
      <c r="A3655" s="17" t="s">
        <v>1030</v>
      </c>
      <c r="B3655" s="17" t="s">
        <v>1031</v>
      </c>
      <c r="C3655" s="18">
        <v>42331</v>
      </c>
      <c r="D3655" s="18">
        <v>42347</v>
      </c>
      <c r="E3655" s="21">
        <v>16</v>
      </c>
      <c r="F3655" s="17" t="s">
        <v>3292</v>
      </c>
      <c r="G3655" s="17" t="s">
        <v>3293</v>
      </c>
      <c r="H3655" s="16">
        <v>25</v>
      </c>
      <c r="I3655" s="17" t="s">
        <v>13</v>
      </c>
      <c r="J3655" t="str">
        <f t="shared" si="115"/>
        <v>A41.9, J96.01, R65.21, I50.23, N17.9, J18.9, I42.9, R64, I48.0, E87.1, E11.649, E87.5, J44.9, I25.10, R33.8, D64.9, I08.1, I12.9, N18.9, Z95.810, G62.9, E78.5, G47.33, Z72.0, Z95.1</v>
      </c>
      <c r="K3655" s="33" t="str">
        <f t="shared" si="114"/>
        <v/>
      </c>
    </row>
    <row r="3656" spans="1:11" x14ac:dyDescent="0.25">
      <c r="A3656" s="17" t="s">
        <v>1030</v>
      </c>
      <c r="B3656" s="17" t="s">
        <v>1031</v>
      </c>
      <c r="C3656" s="18">
        <v>42331</v>
      </c>
      <c r="D3656" s="18">
        <v>42347</v>
      </c>
      <c r="E3656" s="21">
        <v>16</v>
      </c>
      <c r="F3656" s="17" t="s">
        <v>3490</v>
      </c>
      <c r="G3656" s="17" t="s">
        <v>3491</v>
      </c>
      <c r="H3656" s="16">
        <v>26</v>
      </c>
      <c r="I3656" s="17" t="s">
        <v>3237</v>
      </c>
      <c r="J3656" t="str">
        <f t="shared" si="115"/>
        <v>A41.9, J96.01, R65.21, I50.23, N17.9, J18.9, I42.9, R64, I48.0, E87.1, E11.649, E87.5, J44.9, I25.10, R33.8, D64.9, I08.1, I12.9, N18.9, Z95.810, G62.9, E78.5, G47.33, Z72.0, Z95.1, Z91.19</v>
      </c>
      <c r="K3656" s="33" t="str">
        <f t="shared" si="114"/>
        <v/>
      </c>
    </row>
    <row r="3657" spans="1:11" x14ac:dyDescent="0.25">
      <c r="A3657" s="17" t="s">
        <v>1030</v>
      </c>
      <c r="B3657" s="17" t="s">
        <v>1031</v>
      </c>
      <c r="C3657" s="18">
        <v>42331</v>
      </c>
      <c r="D3657" s="18">
        <v>42347</v>
      </c>
      <c r="E3657" s="21">
        <v>16</v>
      </c>
      <c r="F3657" s="17" t="s">
        <v>4230</v>
      </c>
      <c r="G3657" s="17" t="s">
        <v>4231</v>
      </c>
      <c r="H3657" s="16">
        <v>27</v>
      </c>
      <c r="I3657" s="17" t="s">
        <v>3237</v>
      </c>
      <c r="J3657" t="str">
        <f t="shared" si="115"/>
        <v>A41.9, J96.01, R65.21, I50.23, N17.9, J18.9, I42.9, R64, I48.0, E87.1, E11.649, E87.5, J44.9, I25.10, R33.8, D64.9, I08.1, I12.9, N18.9, Z95.810, G62.9, E78.5, G47.33, Z72.0, Z95.1, Z91.19, Z91.14</v>
      </c>
      <c r="K3657" s="33" t="str">
        <f t="shared" si="114"/>
        <v/>
      </c>
    </row>
    <row r="3658" spans="1:11" x14ac:dyDescent="0.25">
      <c r="A3658" s="17" t="s">
        <v>1030</v>
      </c>
      <c r="B3658" s="17" t="s">
        <v>1031</v>
      </c>
      <c r="C3658" s="18">
        <v>42331</v>
      </c>
      <c r="D3658" s="18">
        <v>42347</v>
      </c>
      <c r="E3658" s="21">
        <v>16</v>
      </c>
      <c r="F3658" s="17" t="s">
        <v>3344</v>
      </c>
      <c r="G3658" s="17" t="s">
        <v>3345</v>
      </c>
      <c r="H3658" s="16">
        <v>28</v>
      </c>
      <c r="I3658" s="17" t="s">
        <v>13</v>
      </c>
      <c r="J3658" t="str">
        <f t="shared" si="115"/>
        <v>A41.9, J96.01, R65.21, I50.23, N17.9, J18.9, I42.9, R64, I48.0, E87.1, E11.649, E87.5, J44.9, I25.10, R33.8, D64.9, I08.1, I12.9, N18.9, Z95.810, G62.9, E78.5, G47.33, Z72.0, Z95.1, Z91.19, Z91.14, Z79.4</v>
      </c>
      <c r="K3658" s="33" t="str">
        <f t="shared" si="114"/>
        <v>Last</v>
      </c>
    </row>
    <row r="3659" spans="1:11" x14ac:dyDescent="0.25">
      <c r="A3659" s="17" t="s">
        <v>1041</v>
      </c>
      <c r="B3659" s="17" t="s">
        <v>1042</v>
      </c>
      <c r="C3659" s="18">
        <v>42298</v>
      </c>
      <c r="D3659" s="18">
        <v>42310</v>
      </c>
      <c r="E3659" s="21">
        <v>12</v>
      </c>
      <c r="F3659" s="17" t="s">
        <v>22</v>
      </c>
      <c r="G3659" s="17" t="s">
        <v>23</v>
      </c>
      <c r="H3659" s="16">
        <v>1</v>
      </c>
      <c r="I3659" s="17" t="s">
        <v>3237</v>
      </c>
      <c r="J3659" t="str">
        <f t="shared" si="115"/>
        <v>A41.9</v>
      </c>
      <c r="K3659" s="33" t="str">
        <f t="shared" si="114"/>
        <v/>
      </c>
    </row>
    <row r="3660" spans="1:11" x14ac:dyDescent="0.25">
      <c r="A3660" s="17" t="s">
        <v>1041</v>
      </c>
      <c r="B3660" s="17" t="s">
        <v>1042</v>
      </c>
      <c r="C3660" s="18">
        <v>42298</v>
      </c>
      <c r="D3660" s="18">
        <v>42310</v>
      </c>
      <c r="E3660" s="21">
        <v>12</v>
      </c>
      <c r="F3660" s="17" t="s">
        <v>4615</v>
      </c>
      <c r="G3660" s="17" t="s">
        <v>4616</v>
      </c>
      <c r="H3660" s="16">
        <v>2</v>
      </c>
      <c r="I3660" s="17" t="s">
        <v>3237</v>
      </c>
      <c r="J3660" t="str">
        <f t="shared" si="115"/>
        <v>A41.9, E11.641</v>
      </c>
      <c r="K3660" s="33" t="str">
        <f t="shared" si="114"/>
        <v/>
      </c>
    </row>
    <row r="3661" spans="1:11" x14ac:dyDescent="0.25">
      <c r="A3661" s="17" t="s">
        <v>1041</v>
      </c>
      <c r="B3661" s="17" t="s">
        <v>1042</v>
      </c>
      <c r="C3661" s="18">
        <v>42298</v>
      </c>
      <c r="D3661" s="18">
        <v>42310</v>
      </c>
      <c r="E3661" s="21">
        <v>12</v>
      </c>
      <c r="F3661" s="17" t="s">
        <v>179</v>
      </c>
      <c r="G3661" s="17" t="s">
        <v>180</v>
      </c>
      <c r="H3661" s="16">
        <v>3</v>
      </c>
      <c r="I3661" s="17" t="s">
        <v>3237</v>
      </c>
      <c r="J3661" t="str">
        <f t="shared" si="115"/>
        <v>A41.9, E11.641, G92</v>
      </c>
      <c r="K3661" s="33" t="str">
        <f t="shared" si="114"/>
        <v/>
      </c>
    </row>
    <row r="3662" spans="1:11" x14ac:dyDescent="0.25">
      <c r="A3662" s="17" t="s">
        <v>1041</v>
      </c>
      <c r="B3662" s="17" t="s">
        <v>1042</v>
      </c>
      <c r="C3662" s="18">
        <v>42298</v>
      </c>
      <c r="D3662" s="18">
        <v>42310</v>
      </c>
      <c r="E3662" s="21">
        <v>12</v>
      </c>
      <c r="F3662" s="17" t="s">
        <v>1879</v>
      </c>
      <c r="G3662" s="17" t="s">
        <v>1880</v>
      </c>
      <c r="H3662" s="16">
        <v>4</v>
      </c>
      <c r="I3662" s="17" t="s">
        <v>3331</v>
      </c>
      <c r="J3662" t="str">
        <f t="shared" si="115"/>
        <v>A41.9, E11.641, G92, I47.2</v>
      </c>
      <c r="K3662" s="33" t="str">
        <f t="shared" si="114"/>
        <v/>
      </c>
    </row>
    <row r="3663" spans="1:11" x14ac:dyDescent="0.25">
      <c r="A3663" s="17" t="s">
        <v>1041</v>
      </c>
      <c r="B3663" s="17" t="s">
        <v>1042</v>
      </c>
      <c r="C3663" s="18">
        <v>42298</v>
      </c>
      <c r="D3663" s="18">
        <v>42310</v>
      </c>
      <c r="E3663" s="21">
        <v>12</v>
      </c>
      <c r="F3663" s="17" t="s">
        <v>3275</v>
      </c>
      <c r="G3663" s="17" t="s">
        <v>3276</v>
      </c>
      <c r="H3663" s="16">
        <v>5</v>
      </c>
      <c r="I3663" s="17" t="s">
        <v>3237</v>
      </c>
      <c r="J3663" t="str">
        <f t="shared" si="115"/>
        <v>A41.9, E11.641, G92, I47.2, R65.20</v>
      </c>
      <c r="K3663" s="33" t="str">
        <f t="shared" si="114"/>
        <v/>
      </c>
    </row>
    <row r="3664" spans="1:11" x14ac:dyDescent="0.25">
      <c r="A3664" s="17" t="s">
        <v>1041</v>
      </c>
      <c r="B3664" s="17" t="s">
        <v>1042</v>
      </c>
      <c r="C3664" s="18">
        <v>42298</v>
      </c>
      <c r="D3664" s="18">
        <v>42310</v>
      </c>
      <c r="E3664" s="21">
        <v>12</v>
      </c>
      <c r="F3664" s="17" t="s">
        <v>11</v>
      </c>
      <c r="G3664" s="17" t="s">
        <v>12</v>
      </c>
      <c r="H3664" s="16">
        <v>6</v>
      </c>
      <c r="I3664" s="17" t="s">
        <v>3331</v>
      </c>
      <c r="J3664" t="str">
        <f t="shared" si="115"/>
        <v>A41.9, E11.641, G92, I47.2, R65.20, J18.9</v>
      </c>
      <c r="K3664" s="33" t="str">
        <f t="shared" si="114"/>
        <v/>
      </c>
    </row>
    <row r="3665" spans="1:11" x14ac:dyDescent="0.25">
      <c r="A3665" s="17" t="s">
        <v>1041</v>
      </c>
      <c r="B3665" s="17" t="s">
        <v>1042</v>
      </c>
      <c r="C3665" s="18">
        <v>42298</v>
      </c>
      <c r="D3665" s="18">
        <v>42310</v>
      </c>
      <c r="E3665" s="21">
        <v>12</v>
      </c>
      <c r="F3665" s="17" t="s">
        <v>671</v>
      </c>
      <c r="G3665" s="17" t="s">
        <v>672</v>
      </c>
      <c r="H3665" s="16">
        <v>7</v>
      </c>
      <c r="I3665" s="17" t="s">
        <v>3237</v>
      </c>
      <c r="J3665" t="str">
        <f t="shared" si="115"/>
        <v>A41.9, E11.641, G92, I47.2, R65.20, J18.9, M62.82</v>
      </c>
      <c r="K3665" s="33" t="str">
        <f t="shared" si="114"/>
        <v/>
      </c>
    </row>
    <row r="3666" spans="1:11" x14ac:dyDescent="0.25">
      <c r="A3666" s="17" t="s">
        <v>1041</v>
      </c>
      <c r="B3666" s="17" t="s">
        <v>1042</v>
      </c>
      <c r="C3666" s="18">
        <v>42298</v>
      </c>
      <c r="D3666" s="18">
        <v>42310</v>
      </c>
      <c r="E3666" s="21">
        <v>12</v>
      </c>
      <c r="F3666" s="17" t="s">
        <v>4628</v>
      </c>
      <c r="G3666" s="17" t="s">
        <v>4629</v>
      </c>
      <c r="H3666" s="16">
        <v>8</v>
      </c>
      <c r="I3666" s="17" t="s">
        <v>3237</v>
      </c>
      <c r="J3666" t="str">
        <f t="shared" si="115"/>
        <v>A41.9, E11.641, G92, I47.2, R65.20, J18.9, M62.82, N25.89</v>
      </c>
      <c r="K3666" s="33" t="str">
        <f t="shared" si="114"/>
        <v/>
      </c>
    </row>
    <row r="3667" spans="1:11" x14ac:dyDescent="0.25">
      <c r="A3667" s="17" t="s">
        <v>1041</v>
      </c>
      <c r="B3667" s="17" t="s">
        <v>1042</v>
      </c>
      <c r="C3667" s="18">
        <v>42298</v>
      </c>
      <c r="D3667" s="18">
        <v>42310</v>
      </c>
      <c r="E3667" s="21">
        <v>12</v>
      </c>
      <c r="F3667" s="17" t="s">
        <v>38</v>
      </c>
      <c r="G3667" s="17" t="s">
        <v>39</v>
      </c>
      <c r="H3667" s="16">
        <v>9</v>
      </c>
      <c r="I3667" s="17" t="s">
        <v>3237</v>
      </c>
      <c r="J3667" t="str">
        <f t="shared" si="115"/>
        <v>A41.9, E11.641, G92, I47.2, R65.20, J18.9, M62.82, N25.89, N17.9</v>
      </c>
      <c r="K3667" s="33" t="str">
        <f t="shared" si="114"/>
        <v/>
      </c>
    </row>
    <row r="3668" spans="1:11" x14ac:dyDescent="0.25">
      <c r="A3668" s="17" t="s">
        <v>1041</v>
      </c>
      <c r="B3668" s="17" t="s">
        <v>1042</v>
      </c>
      <c r="C3668" s="18">
        <v>42298</v>
      </c>
      <c r="D3668" s="18">
        <v>42310</v>
      </c>
      <c r="E3668" s="21">
        <v>12</v>
      </c>
      <c r="F3668" s="17" t="s">
        <v>4617</v>
      </c>
      <c r="G3668" s="17" t="s">
        <v>4618</v>
      </c>
      <c r="H3668" s="16">
        <v>10</v>
      </c>
      <c r="I3668" s="17" t="s">
        <v>3237</v>
      </c>
      <c r="J3668" t="str">
        <f t="shared" si="115"/>
        <v>A41.9, E11.641, G92, I47.2, R65.20, J18.9, M62.82, N25.89, N17.9, F03.91</v>
      </c>
      <c r="K3668" s="33" t="str">
        <f t="shared" si="114"/>
        <v/>
      </c>
    </row>
    <row r="3669" spans="1:11" x14ac:dyDescent="0.25">
      <c r="A3669" s="17" t="s">
        <v>1041</v>
      </c>
      <c r="B3669" s="17" t="s">
        <v>1042</v>
      </c>
      <c r="C3669" s="18">
        <v>42298</v>
      </c>
      <c r="D3669" s="18">
        <v>42310</v>
      </c>
      <c r="E3669" s="21">
        <v>12</v>
      </c>
      <c r="F3669" s="17" t="s">
        <v>3398</v>
      </c>
      <c r="G3669" s="17" t="s">
        <v>3399</v>
      </c>
      <c r="H3669" s="16">
        <v>11</v>
      </c>
      <c r="I3669" s="17" t="s">
        <v>3237</v>
      </c>
      <c r="J3669" t="str">
        <f t="shared" si="115"/>
        <v>A41.9, E11.641, G92, I47.2, R65.20, J18.9, M62.82, N25.89, N17.9, F03.91, I50.42</v>
      </c>
      <c r="K3669" s="33" t="str">
        <f t="shared" si="114"/>
        <v/>
      </c>
    </row>
    <row r="3670" spans="1:11" x14ac:dyDescent="0.25">
      <c r="A3670" s="17" t="s">
        <v>1041</v>
      </c>
      <c r="B3670" s="17" t="s">
        <v>1042</v>
      </c>
      <c r="C3670" s="18">
        <v>42298</v>
      </c>
      <c r="D3670" s="18">
        <v>42310</v>
      </c>
      <c r="E3670" s="21">
        <v>12</v>
      </c>
      <c r="F3670" s="17" t="s">
        <v>1638</v>
      </c>
      <c r="G3670" s="17" t="s">
        <v>1639</v>
      </c>
      <c r="H3670" s="16">
        <v>12</v>
      </c>
      <c r="I3670" s="17" t="s">
        <v>3237</v>
      </c>
      <c r="J3670" t="str">
        <f t="shared" si="115"/>
        <v>A41.9, E11.641, G92, I47.2, R65.20, J18.9, M62.82, N25.89, N17.9, F03.91, I50.42, N39.0</v>
      </c>
      <c r="K3670" s="33" t="str">
        <f t="shared" ref="K3670:K3733" si="116">IF(B3670&lt;&gt;B3671,"Last","")</f>
        <v/>
      </c>
    </row>
    <row r="3671" spans="1:11" x14ac:dyDescent="0.25">
      <c r="A3671" s="17" t="s">
        <v>1041</v>
      </c>
      <c r="B3671" s="17" t="s">
        <v>1042</v>
      </c>
      <c r="C3671" s="18">
        <v>42298</v>
      </c>
      <c r="D3671" s="18">
        <v>42310</v>
      </c>
      <c r="E3671" s="21">
        <v>12</v>
      </c>
      <c r="F3671" s="17" t="s">
        <v>196</v>
      </c>
      <c r="G3671" s="17" t="s">
        <v>197</v>
      </c>
      <c r="H3671" s="16">
        <v>13</v>
      </c>
      <c r="I3671" s="17" t="s">
        <v>3237</v>
      </c>
      <c r="J3671" t="str">
        <f t="shared" si="115"/>
        <v>A41.9, E11.641, G92, I47.2, R65.20, J18.9, M62.82, N25.89, N17.9, F03.91, I50.42, N39.0, E87.1</v>
      </c>
      <c r="K3671" s="33" t="str">
        <f t="shared" si="116"/>
        <v/>
      </c>
    </row>
    <row r="3672" spans="1:11" x14ac:dyDescent="0.25">
      <c r="A3672" s="17" t="s">
        <v>1041</v>
      </c>
      <c r="B3672" s="17" t="s">
        <v>1042</v>
      </c>
      <c r="C3672" s="18">
        <v>42298</v>
      </c>
      <c r="D3672" s="18">
        <v>42310</v>
      </c>
      <c r="E3672" s="21">
        <v>12</v>
      </c>
      <c r="F3672" s="17" t="s">
        <v>4625</v>
      </c>
      <c r="G3672" s="17" t="s">
        <v>4626</v>
      </c>
      <c r="H3672" s="16">
        <v>14</v>
      </c>
      <c r="I3672" s="17" t="s">
        <v>3237</v>
      </c>
      <c r="J3672" t="str">
        <f t="shared" si="115"/>
        <v>A41.9, E11.641, G92, I47.2, R65.20, J18.9, M62.82, N25.89, N17.9, F03.91, I50.42, N39.0, E87.1, L97.221</v>
      </c>
      <c r="K3672" s="33" t="str">
        <f t="shared" si="116"/>
        <v/>
      </c>
    </row>
    <row r="3673" spans="1:11" x14ac:dyDescent="0.25">
      <c r="A3673" s="17" t="s">
        <v>1041</v>
      </c>
      <c r="B3673" s="17" t="s">
        <v>1042</v>
      </c>
      <c r="C3673" s="18">
        <v>42298</v>
      </c>
      <c r="D3673" s="18">
        <v>42310</v>
      </c>
      <c r="E3673" s="21">
        <v>12</v>
      </c>
      <c r="F3673" s="17" t="s">
        <v>1241</v>
      </c>
      <c r="G3673" s="17" t="s">
        <v>1242</v>
      </c>
      <c r="H3673" s="16">
        <v>15</v>
      </c>
      <c r="I3673" s="17" t="s">
        <v>3237</v>
      </c>
      <c r="J3673" t="str">
        <f t="shared" si="115"/>
        <v>A41.9, E11.641, G92, I47.2, R65.20, J18.9, M62.82, N25.89, N17.9, F03.91, I50.42, N39.0, E87.1, L97.221, I31.3</v>
      </c>
      <c r="K3673" s="33" t="str">
        <f t="shared" si="116"/>
        <v/>
      </c>
    </row>
    <row r="3674" spans="1:11" x14ac:dyDescent="0.25">
      <c r="A3674" s="17" t="s">
        <v>1041</v>
      </c>
      <c r="B3674" s="17" t="s">
        <v>1042</v>
      </c>
      <c r="C3674" s="18">
        <v>42298</v>
      </c>
      <c r="D3674" s="18">
        <v>42310</v>
      </c>
      <c r="E3674" s="21">
        <v>12</v>
      </c>
      <c r="F3674" s="17" t="s">
        <v>4619</v>
      </c>
      <c r="G3674" s="17" t="s">
        <v>4620</v>
      </c>
      <c r="H3674" s="16">
        <v>16</v>
      </c>
      <c r="I3674" s="17" t="s">
        <v>3237</v>
      </c>
      <c r="J3674" t="str">
        <f t="shared" si="115"/>
        <v>A41.9, E11.641, G92, I47.2, R65.20, J18.9, M62.82, N25.89, N17.9, F03.91, I50.42, N39.0, E87.1, L97.221, I31.3, I42.0</v>
      </c>
      <c r="K3674" s="33" t="str">
        <f t="shared" si="116"/>
        <v/>
      </c>
    </row>
    <row r="3675" spans="1:11" x14ac:dyDescent="0.25">
      <c r="A3675" s="17" t="s">
        <v>1041</v>
      </c>
      <c r="B3675" s="17" t="s">
        <v>1042</v>
      </c>
      <c r="C3675" s="18">
        <v>42298</v>
      </c>
      <c r="D3675" s="18">
        <v>42310</v>
      </c>
      <c r="E3675" s="21">
        <v>12</v>
      </c>
      <c r="F3675" s="17" t="s">
        <v>1032</v>
      </c>
      <c r="G3675" s="17" t="s">
        <v>1033</v>
      </c>
      <c r="H3675" s="16">
        <v>17</v>
      </c>
      <c r="I3675" s="17" t="s">
        <v>3237</v>
      </c>
      <c r="J3675" t="str">
        <f t="shared" si="115"/>
        <v>A41.9, E11.641, G92, I47.2, R65.20, J18.9, M62.82, N25.89, N17.9, F03.91, I50.42, N39.0, E87.1, L97.221, I31.3, I42.0, E87.2</v>
      </c>
      <c r="K3675" s="33" t="str">
        <f t="shared" si="116"/>
        <v/>
      </c>
    </row>
    <row r="3676" spans="1:11" x14ac:dyDescent="0.25">
      <c r="A3676" s="17" t="s">
        <v>1041</v>
      </c>
      <c r="B3676" s="17" t="s">
        <v>1042</v>
      </c>
      <c r="C3676" s="18">
        <v>42298</v>
      </c>
      <c r="D3676" s="18">
        <v>42310</v>
      </c>
      <c r="E3676" s="21">
        <v>12</v>
      </c>
      <c r="F3676" s="17" t="s">
        <v>4621</v>
      </c>
      <c r="G3676" s="17" t="s">
        <v>4622</v>
      </c>
      <c r="H3676" s="16">
        <v>18</v>
      </c>
      <c r="I3676" s="17" t="s">
        <v>3237</v>
      </c>
      <c r="J3676" t="str">
        <f t="shared" si="115"/>
        <v>A41.9, E11.641, G92, I47.2, R65.20, J18.9, M62.82, N25.89, N17.9, F03.91, I50.42, N39.0, E87.1, L97.221, I31.3, I42.0, E87.2, L89.521</v>
      </c>
      <c r="K3676" s="33" t="str">
        <f t="shared" si="116"/>
        <v/>
      </c>
    </row>
    <row r="3677" spans="1:11" x14ac:dyDescent="0.25">
      <c r="A3677" s="17" t="s">
        <v>1041</v>
      </c>
      <c r="B3677" s="17" t="s">
        <v>1042</v>
      </c>
      <c r="C3677" s="18">
        <v>42298</v>
      </c>
      <c r="D3677" s="18">
        <v>42310</v>
      </c>
      <c r="E3677" s="21">
        <v>12</v>
      </c>
      <c r="F3677" s="17" t="s">
        <v>4627</v>
      </c>
      <c r="G3677" s="17" t="s">
        <v>3887</v>
      </c>
      <c r="H3677" s="16">
        <v>19</v>
      </c>
      <c r="I3677" s="17" t="s">
        <v>3237</v>
      </c>
      <c r="J3677" t="str">
        <f t="shared" si="115"/>
        <v>A41.9, E11.641, G92, I47.2, R65.20, J18.9, M62.82, N25.89, N17.9, F03.91, I50.42, N39.0, E87.1, L97.221, I31.3, I42.0, E87.2, L89.521, L97.521</v>
      </c>
      <c r="K3677" s="33" t="str">
        <f t="shared" si="116"/>
        <v/>
      </c>
    </row>
    <row r="3678" spans="1:11" x14ac:dyDescent="0.25">
      <c r="A3678" s="17" t="s">
        <v>1041</v>
      </c>
      <c r="B3678" s="17" t="s">
        <v>1042</v>
      </c>
      <c r="C3678" s="18">
        <v>42298</v>
      </c>
      <c r="D3678" s="18">
        <v>42310</v>
      </c>
      <c r="E3678" s="21">
        <v>12</v>
      </c>
      <c r="F3678" s="17" t="s">
        <v>4623</v>
      </c>
      <c r="G3678" s="17" t="s">
        <v>4624</v>
      </c>
      <c r="H3678" s="16">
        <v>20</v>
      </c>
      <c r="I3678" s="17" t="s">
        <v>3237</v>
      </c>
      <c r="J3678" t="str">
        <f t="shared" si="115"/>
        <v>A41.9, E11.641, G92, I47.2, R65.20, J18.9, M62.82, N25.89, N17.9, F03.91, I50.42, N39.0, E87.1, L97.221, I31.3, I42.0, E87.2, L89.521, L97.521, L89.629</v>
      </c>
      <c r="K3678" s="33" t="str">
        <f t="shared" si="116"/>
        <v/>
      </c>
    </row>
    <row r="3679" spans="1:11" x14ac:dyDescent="0.25">
      <c r="A3679" s="17" t="s">
        <v>1041</v>
      </c>
      <c r="B3679" s="17" t="s">
        <v>1042</v>
      </c>
      <c r="C3679" s="18">
        <v>42298</v>
      </c>
      <c r="D3679" s="18">
        <v>42310</v>
      </c>
      <c r="E3679" s="21">
        <v>12</v>
      </c>
      <c r="F3679" s="17" t="s">
        <v>25</v>
      </c>
      <c r="G3679" s="17" t="s">
        <v>26</v>
      </c>
      <c r="H3679" s="16">
        <v>21</v>
      </c>
      <c r="I3679" s="17" t="s">
        <v>3237</v>
      </c>
      <c r="J3679" t="str">
        <f t="shared" si="115"/>
        <v>A41.9, E11.641, G92, I47.2, R65.20, J18.9, M62.82, N25.89, N17.9, F03.91, I50.42, N39.0, E87.1, L97.221, I31.3, I42.0, E87.2, L89.521, L97.521, L89.629, I48.2</v>
      </c>
      <c r="K3679" s="33" t="str">
        <f t="shared" si="116"/>
        <v/>
      </c>
    </row>
    <row r="3680" spans="1:11" x14ac:dyDescent="0.25">
      <c r="A3680" s="17" t="s">
        <v>1041</v>
      </c>
      <c r="B3680" s="17" t="s">
        <v>1042</v>
      </c>
      <c r="C3680" s="18">
        <v>42298</v>
      </c>
      <c r="D3680" s="18">
        <v>42310</v>
      </c>
      <c r="E3680" s="21">
        <v>12</v>
      </c>
      <c r="F3680" s="17" t="s">
        <v>4522</v>
      </c>
      <c r="G3680" s="17" t="s">
        <v>4523</v>
      </c>
      <c r="H3680" s="16">
        <v>22</v>
      </c>
      <c r="I3680" s="17" t="s">
        <v>13</v>
      </c>
      <c r="J3680" t="str">
        <f t="shared" si="115"/>
        <v>A41.9, E11.641, G92, I47.2, R65.20, J18.9, M62.82, N25.89, N17.9, F03.91, I50.42, N39.0, E87.1, L97.221, I31.3, I42.0, E87.2, L89.521, L97.521, L89.629, I48.2, Z78.1</v>
      </c>
      <c r="K3680" s="33" t="str">
        <f t="shared" si="116"/>
        <v/>
      </c>
    </row>
    <row r="3681" spans="1:11" x14ac:dyDescent="0.25">
      <c r="A3681" s="17" t="s">
        <v>1041</v>
      </c>
      <c r="B3681" s="17" t="s">
        <v>1042</v>
      </c>
      <c r="C3681" s="18">
        <v>42298</v>
      </c>
      <c r="D3681" s="18">
        <v>42310</v>
      </c>
      <c r="E3681" s="21">
        <v>12</v>
      </c>
      <c r="F3681" s="17" t="s">
        <v>3390</v>
      </c>
      <c r="G3681" s="17" t="s">
        <v>3391</v>
      </c>
      <c r="H3681" s="16">
        <v>23</v>
      </c>
      <c r="I3681" s="17" t="s">
        <v>3237</v>
      </c>
      <c r="J3681" t="str">
        <f t="shared" si="115"/>
        <v>A41.9, E11.641, G92, I47.2, R65.20, J18.9, M62.82, N25.89, N17.9, F03.91, I50.42, N39.0, E87.1, L97.221, I31.3, I42.0, E87.2, L89.521, L97.521, L89.629, I48.2, Z78.1, I35.0</v>
      </c>
      <c r="K3681" s="33" t="str">
        <f t="shared" si="116"/>
        <v/>
      </c>
    </row>
    <row r="3682" spans="1:11" x14ac:dyDescent="0.25">
      <c r="A3682" s="17" t="s">
        <v>1041</v>
      </c>
      <c r="B3682" s="17" t="s">
        <v>1042</v>
      </c>
      <c r="C3682" s="18">
        <v>42298</v>
      </c>
      <c r="D3682" s="18">
        <v>42310</v>
      </c>
      <c r="E3682" s="21">
        <v>12</v>
      </c>
      <c r="F3682" s="17" t="s">
        <v>3657</v>
      </c>
      <c r="G3682" s="17" t="s">
        <v>3658</v>
      </c>
      <c r="H3682" s="16">
        <v>24</v>
      </c>
      <c r="I3682" s="17" t="s">
        <v>13</v>
      </c>
      <c r="J3682" t="str">
        <f t="shared" si="115"/>
        <v>A41.9, E11.641, G92, I47.2, R65.20, J18.9, M62.82, N25.89, N17.9, F03.91, I50.42, N39.0, E87.1, L97.221, I31.3, I42.0, E87.2, L89.521, L97.521, L89.629, I48.2, Z78.1, I35.0, Z51.5</v>
      </c>
      <c r="K3682" s="33" t="str">
        <f t="shared" si="116"/>
        <v/>
      </c>
    </row>
    <row r="3683" spans="1:11" x14ac:dyDescent="0.25">
      <c r="A3683" s="17" t="s">
        <v>1041</v>
      </c>
      <c r="B3683" s="17" t="s">
        <v>1042</v>
      </c>
      <c r="C3683" s="18">
        <v>42298</v>
      </c>
      <c r="D3683" s="18">
        <v>42310</v>
      </c>
      <c r="E3683" s="21">
        <v>12</v>
      </c>
      <c r="F3683" s="17" t="s">
        <v>4630</v>
      </c>
      <c r="G3683" s="17" t="s">
        <v>4631</v>
      </c>
      <c r="H3683" s="16">
        <v>25</v>
      </c>
      <c r="I3683" s="17" t="s">
        <v>3237</v>
      </c>
      <c r="J3683" t="str">
        <f t="shared" si="115"/>
        <v>A41.9, E11.641, G92, I47.2, R65.20, J18.9, M62.82, N25.89, N17.9, F03.91, I50.42, N39.0, E87.1, L97.221, I31.3, I42.0, E87.2, L89.521, L97.521, L89.629, I48.2, Z78.1, I35.0, Z51.5, T17.920A</v>
      </c>
      <c r="K3683" s="33" t="str">
        <f t="shared" si="116"/>
        <v/>
      </c>
    </row>
    <row r="3684" spans="1:11" x14ac:dyDescent="0.25">
      <c r="A3684" s="17" t="s">
        <v>1041</v>
      </c>
      <c r="B3684" s="17" t="s">
        <v>1042</v>
      </c>
      <c r="C3684" s="18">
        <v>42298</v>
      </c>
      <c r="D3684" s="18">
        <v>42310</v>
      </c>
      <c r="E3684" s="21">
        <v>12</v>
      </c>
      <c r="F3684" s="17" t="s">
        <v>216</v>
      </c>
      <c r="G3684" s="17" t="s">
        <v>217</v>
      </c>
      <c r="H3684" s="16">
        <v>26</v>
      </c>
      <c r="I3684" s="17" t="s">
        <v>3237</v>
      </c>
      <c r="J3684" t="str">
        <f t="shared" si="115"/>
        <v>A41.9, E11.641, G92, I47.2, R65.20, J18.9, M62.82, N25.89, N17.9, F03.91, I50.42, N39.0, E87.1, L97.221, I31.3, I42.0, E87.2, L89.521, L97.521, L89.629, I48.2, Z78.1, I35.0, Z51.5, T17.920A, I12.9</v>
      </c>
      <c r="K3684" s="33" t="str">
        <f t="shared" si="116"/>
        <v/>
      </c>
    </row>
    <row r="3685" spans="1:11" x14ac:dyDescent="0.25">
      <c r="A3685" s="17" t="s">
        <v>1041</v>
      </c>
      <c r="B3685" s="17" t="s">
        <v>1042</v>
      </c>
      <c r="C3685" s="18">
        <v>42298</v>
      </c>
      <c r="D3685" s="18">
        <v>42310</v>
      </c>
      <c r="E3685" s="21">
        <v>12</v>
      </c>
      <c r="F3685" s="17" t="s">
        <v>3340</v>
      </c>
      <c r="G3685" s="17" t="s">
        <v>3341</v>
      </c>
      <c r="H3685" s="16">
        <v>27</v>
      </c>
      <c r="I3685" s="17" t="s">
        <v>3237</v>
      </c>
      <c r="J3685" t="str">
        <f t="shared" si="115"/>
        <v>A41.9, E11.641, G92, I47.2, R65.20, J18.9, M62.82, N25.89, N17.9, F03.91, I50.42, N39.0, E87.1, L97.221, I31.3, I42.0, E87.2, L89.521, L97.521, L89.629, I48.2, Z78.1, I35.0, Z51.5, T17.920A, I12.9, N18.9</v>
      </c>
      <c r="K3685" s="33" t="str">
        <f t="shared" si="116"/>
        <v/>
      </c>
    </row>
    <row r="3686" spans="1:11" x14ac:dyDescent="0.25">
      <c r="A3686" s="17" t="s">
        <v>1041</v>
      </c>
      <c r="B3686" s="17" t="s">
        <v>1042</v>
      </c>
      <c r="C3686" s="18">
        <v>42298</v>
      </c>
      <c r="D3686" s="18">
        <v>42310</v>
      </c>
      <c r="E3686" s="21">
        <v>12</v>
      </c>
      <c r="F3686" s="17" t="s">
        <v>3557</v>
      </c>
      <c r="G3686" s="17" t="s">
        <v>3558</v>
      </c>
      <c r="H3686" s="16">
        <v>28</v>
      </c>
      <c r="I3686" s="17" t="s">
        <v>13</v>
      </c>
      <c r="J3686" t="str">
        <f t="shared" si="115"/>
        <v>A41.9, E11.641, G92, I47.2, R65.20, J18.9, M62.82, N25.89, N17.9, F03.91, I50.42, N39.0, E87.1, L97.221, I31.3, I42.0, E87.2, L89.521, L97.521, L89.629, I48.2, Z78.1, I35.0, Z51.5, T17.920A, I12.9, N18.9, Z79.01</v>
      </c>
      <c r="K3686" s="33" t="str">
        <f t="shared" si="116"/>
        <v>Last</v>
      </c>
    </row>
    <row r="3687" spans="1:11" x14ac:dyDescent="0.25">
      <c r="A3687" s="17" t="s">
        <v>1045</v>
      </c>
      <c r="B3687" s="17" t="s">
        <v>1046</v>
      </c>
      <c r="C3687" s="18">
        <v>42391</v>
      </c>
      <c r="D3687" s="18">
        <v>42394</v>
      </c>
      <c r="E3687" s="21">
        <v>3</v>
      </c>
      <c r="F3687" s="17" t="s">
        <v>22</v>
      </c>
      <c r="G3687" s="17" t="s">
        <v>23</v>
      </c>
      <c r="H3687" s="16">
        <v>1</v>
      </c>
      <c r="I3687" s="17" t="s">
        <v>3237</v>
      </c>
      <c r="J3687" t="str">
        <f t="shared" si="115"/>
        <v>A41.9</v>
      </c>
      <c r="K3687" s="33" t="str">
        <f t="shared" si="116"/>
        <v/>
      </c>
    </row>
    <row r="3688" spans="1:11" x14ac:dyDescent="0.25">
      <c r="A3688" s="17" t="s">
        <v>1045</v>
      </c>
      <c r="B3688" s="17" t="s">
        <v>1046</v>
      </c>
      <c r="C3688" s="18">
        <v>42391</v>
      </c>
      <c r="D3688" s="18">
        <v>42394</v>
      </c>
      <c r="E3688" s="21">
        <v>3</v>
      </c>
      <c r="F3688" s="17" t="s">
        <v>4270</v>
      </c>
      <c r="G3688" s="17" t="s">
        <v>4271</v>
      </c>
      <c r="H3688" s="16">
        <v>2</v>
      </c>
      <c r="I3688" s="17" t="s">
        <v>3237</v>
      </c>
      <c r="J3688" t="str">
        <f t="shared" si="115"/>
        <v>A41.9, T86.12</v>
      </c>
      <c r="K3688" s="33" t="str">
        <f t="shared" si="116"/>
        <v/>
      </c>
    </row>
    <row r="3689" spans="1:11" x14ac:dyDescent="0.25">
      <c r="A3689" s="17" t="s">
        <v>1045</v>
      </c>
      <c r="B3689" s="17" t="s">
        <v>1046</v>
      </c>
      <c r="C3689" s="18">
        <v>42391</v>
      </c>
      <c r="D3689" s="18">
        <v>42394</v>
      </c>
      <c r="E3689" s="21">
        <v>3</v>
      </c>
      <c r="F3689" s="17" t="s">
        <v>4632</v>
      </c>
      <c r="G3689" s="17" t="s">
        <v>4633</v>
      </c>
      <c r="H3689" s="16">
        <v>3</v>
      </c>
      <c r="I3689" s="17" t="s">
        <v>3237</v>
      </c>
      <c r="J3689" t="str">
        <f t="shared" si="115"/>
        <v>A41.9, T86.12, E44.0</v>
      </c>
      <c r="K3689" s="33" t="str">
        <f t="shared" si="116"/>
        <v/>
      </c>
    </row>
    <row r="3690" spans="1:11" x14ac:dyDescent="0.25">
      <c r="A3690" s="17" t="s">
        <v>1045</v>
      </c>
      <c r="B3690" s="17" t="s">
        <v>1046</v>
      </c>
      <c r="C3690" s="18">
        <v>42391</v>
      </c>
      <c r="D3690" s="18">
        <v>42394</v>
      </c>
      <c r="E3690" s="21">
        <v>3</v>
      </c>
      <c r="F3690" s="17" t="s">
        <v>1630</v>
      </c>
      <c r="G3690" s="17" t="s">
        <v>1631</v>
      </c>
      <c r="H3690" s="16">
        <v>4</v>
      </c>
      <c r="I3690" s="17" t="s">
        <v>3237</v>
      </c>
      <c r="J3690" t="str">
        <f t="shared" si="115"/>
        <v>A41.9, T86.12, E44.0, N18.6</v>
      </c>
      <c r="K3690" s="33" t="str">
        <f t="shared" si="116"/>
        <v/>
      </c>
    </row>
    <row r="3691" spans="1:11" x14ac:dyDescent="0.25">
      <c r="A3691" s="17" t="s">
        <v>1045</v>
      </c>
      <c r="B3691" s="17" t="s">
        <v>1046</v>
      </c>
      <c r="C3691" s="18">
        <v>42391</v>
      </c>
      <c r="D3691" s="18">
        <v>42394</v>
      </c>
      <c r="E3691" s="21">
        <v>3</v>
      </c>
      <c r="F3691" s="17" t="s">
        <v>839</v>
      </c>
      <c r="G3691" s="17" t="s">
        <v>840</v>
      </c>
      <c r="H3691" s="16">
        <v>5</v>
      </c>
      <c r="I3691" s="17" t="s">
        <v>3237</v>
      </c>
      <c r="J3691" t="str">
        <f t="shared" si="115"/>
        <v>A41.9, T86.12, E44.0, N18.6, I12.0</v>
      </c>
      <c r="K3691" s="33" t="str">
        <f t="shared" si="116"/>
        <v/>
      </c>
    </row>
    <row r="3692" spans="1:11" x14ac:dyDescent="0.25">
      <c r="A3692" s="17" t="s">
        <v>1045</v>
      </c>
      <c r="B3692" s="17" t="s">
        <v>1046</v>
      </c>
      <c r="C3692" s="18">
        <v>42391</v>
      </c>
      <c r="D3692" s="18">
        <v>42394</v>
      </c>
      <c r="E3692" s="21">
        <v>3</v>
      </c>
      <c r="F3692" s="17" t="s">
        <v>4634</v>
      </c>
      <c r="G3692" s="17" t="s">
        <v>4635</v>
      </c>
      <c r="H3692" s="16">
        <v>6</v>
      </c>
      <c r="I3692" s="17" t="s">
        <v>13</v>
      </c>
      <c r="J3692" t="str">
        <f t="shared" si="115"/>
        <v>A41.9, T86.12, E44.0, N18.6, I12.0, Q61.2</v>
      </c>
      <c r="K3692" s="33" t="str">
        <f t="shared" si="116"/>
        <v/>
      </c>
    </row>
    <row r="3693" spans="1:11" x14ac:dyDescent="0.25">
      <c r="A3693" s="17" t="s">
        <v>1045</v>
      </c>
      <c r="B3693" s="17" t="s">
        <v>1046</v>
      </c>
      <c r="C3693" s="18">
        <v>42391</v>
      </c>
      <c r="D3693" s="18">
        <v>42394</v>
      </c>
      <c r="E3693" s="21">
        <v>3</v>
      </c>
      <c r="F3693" s="17" t="s">
        <v>583</v>
      </c>
      <c r="G3693" s="17" t="s">
        <v>584</v>
      </c>
      <c r="H3693" s="16">
        <v>7</v>
      </c>
      <c r="I3693" s="17" t="s">
        <v>3237</v>
      </c>
      <c r="J3693" t="str">
        <f t="shared" si="115"/>
        <v>A41.9, T86.12, E44.0, N18.6, I12.0, Q61.2, N10</v>
      </c>
      <c r="K3693" s="33" t="str">
        <f t="shared" si="116"/>
        <v/>
      </c>
    </row>
    <row r="3694" spans="1:11" x14ac:dyDescent="0.25">
      <c r="A3694" s="17" t="s">
        <v>1045</v>
      </c>
      <c r="B3694" s="17" t="s">
        <v>1046</v>
      </c>
      <c r="C3694" s="18">
        <v>42391</v>
      </c>
      <c r="D3694" s="18">
        <v>42394</v>
      </c>
      <c r="E3694" s="21">
        <v>3</v>
      </c>
      <c r="F3694" s="17" t="s">
        <v>3350</v>
      </c>
      <c r="G3694" s="17" t="s">
        <v>3351</v>
      </c>
      <c r="H3694" s="16">
        <v>8</v>
      </c>
      <c r="I3694" s="17" t="s">
        <v>13</v>
      </c>
      <c r="J3694" t="str">
        <f t="shared" si="115"/>
        <v>A41.9, T86.12, E44.0, N18.6, I12.0, Q61.2, N10, Z94.0</v>
      </c>
      <c r="K3694" s="33" t="str">
        <f t="shared" si="116"/>
        <v/>
      </c>
    </row>
    <row r="3695" spans="1:11" x14ac:dyDescent="0.25">
      <c r="A3695" s="17" t="s">
        <v>1045</v>
      </c>
      <c r="B3695" s="17" t="s">
        <v>1046</v>
      </c>
      <c r="C3695" s="18">
        <v>42391</v>
      </c>
      <c r="D3695" s="18">
        <v>42394</v>
      </c>
      <c r="E3695" s="21">
        <v>3</v>
      </c>
      <c r="F3695" s="17" t="s">
        <v>3834</v>
      </c>
      <c r="G3695" s="17" t="s">
        <v>3835</v>
      </c>
      <c r="H3695" s="16">
        <v>9</v>
      </c>
      <c r="I3695" s="17" t="s">
        <v>13</v>
      </c>
      <c r="J3695" t="str">
        <f t="shared" si="115"/>
        <v>A41.9, T86.12, E44.0, N18.6, I12.0, Q61.2, N10, Z94.0, Z68.1</v>
      </c>
      <c r="K3695" s="33" t="str">
        <f t="shared" si="116"/>
        <v/>
      </c>
    </row>
    <row r="3696" spans="1:11" x14ac:dyDescent="0.25">
      <c r="A3696" s="17" t="s">
        <v>1045</v>
      </c>
      <c r="B3696" s="17" t="s">
        <v>1046</v>
      </c>
      <c r="C3696" s="18">
        <v>42391</v>
      </c>
      <c r="D3696" s="18">
        <v>42394</v>
      </c>
      <c r="E3696" s="21">
        <v>3</v>
      </c>
      <c r="F3696" s="17" t="s">
        <v>3791</v>
      </c>
      <c r="G3696" s="17" t="s">
        <v>891</v>
      </c>
      <c r="H3696" s="16">
        <v>10</v>
      </c>
      <c r="I3696" s="17" t="s">
        <v>3237</v>
      </c>
      <c r="J3696" t="str">
        <f t="shared" si="115"/>
        <v>A41.9, T86.12, E44.0, N18.6, I12.0, Q61.2, N10, Z94.0, Z68.1, K57.30</v>
      </c>
      <c r="K3696" s="33" t="str">
        <f t="shared" si="116"/>
        <v/>
      </c>
    </row>
    <row r="3697" spans="1:11" x14ac:dyDescent="0.25">
      <c r="A3697" s="17" t="s">
        <v>1045</v>
      </c>
      <c r="B3697" s="17" t="s">
        <v>1046</v>
      </c>
      <c r="C3697" s="18">
        <v>42391</v>
      </c>
      <c r="D3697" s="18">
        <v>42394</v>
      </c>
      <c r="E3697" s="21">
        <v>3</v>
      </c>
      <c r="F3697" s="17" t="s">
        <v>3512</v>
      </c>
      <c r="G3697" s="17" t="s">
        <v>3513</v>
      </c>
      <c r="H3697" s="16">
        <v>11</v>
      </c>
      <c r="I3697" s="17" t="s">
        <v>13</v>
      </c>
      <c r="J3697" t="str">
        <f t="shared" si="115"/>
        <v>A41.9, T86.12, E44.0, N18.6, I12.0, Q61.2, N10, Z94.0, Z68.1, K57.30, Z99.2</v>
      </c>
      <c r="K3697" s="33" t="str">
        <f t="shared" si="116"/>
        <v/>
      </c>
    </row>
    <row r="3698" spans="1:11" x14ac:dyDescent="0.25">
      <c r="A3698" s="17" t="s">
        <v>1045</v>
      </c>
      <c r="B3698" s="17" t="s">
        <v>1046</v>
      </c>
      <c r="C3698" s="18">
        <v>42391</v>
      </c>
      <c r="D3698" s="18">
        <v>42394</v>
      </c>
      <c r="E3698" s="21">
        <v>3</v>
      </c>
      <c r="F3698" s="17" t="s">
        <v>3476</v>
      </c>
      <c r="G3698" s="17" t="s">
        <v>3477</v>
      </c>
      <c r="H3698" s="16">
        <v>12</v>
      </c>
      <c r="I3698" s="17" t="s">
        <v>3237</v>
      </c>
      <c r="J3698" t="str">
        <f t="shared" si="115"/>
        <v>A41.9, T86.12, E44.0, N18.6, I12.0, Q61.2, N10, Z94.0, Z68.1, K57.30, Z99.2, D63.1</v>
      </c>
      <c r="K3698" s="33" t="str">
        <f t="shared" si="116"/>
        <v/>
      </c>
    </row>
    <row r="3699" spans="1:11" x14ac:dyDescent="0.25">
      <c r="A3699" s="17" t="s">
        <v>1045</v>
      </c>
      <c r="B3699" s="17" t="s">
        <v>1046</v>
      </c>
      <c r="C3699" s="18">
        <v>42391</v>
      </c>
      <c r="D3699" s="18">
        <v>42394</v>
      </c>
      <c r="E3699" s="21">
        <v>3</v>
      </c>
      <c r="F3699" s="17" t="s">
        <v>3235</v>
      </c>
      <c r="G3699" s="17" t="s">
        <v>3236</v>
      </c>
      <c r="H3699" s="16">
        <v>13</v>
      </c>
      <c r="I3699" s="17" t="s">
        <v>3237</v>
      </c>
      <c r="J3699" t="str">
        <f t="shared" si="115"/>
        <v>A41.9, T86.12, E44.0, N18.6, I12.0, Q61.2, N10, Z94.0, Z68.1, K57.30, Z99.2, D63.1, E03.9</v>
      </c>
      <c r="K3699" s="33" t="str">
        <f t="shared" si="116"/>
        <v/>
      </c>
    </row>
    <row r="3700" spans="1:11" x14ac:dyDescent="0.25">
      <c r="A3700" s="17" t="s">
        <v>1045</v>
      </c>
      <c r="B3700" s="17" t="s">
        <v>1046</v>
      </c>
      <c r="C3700" s="18">
        <v>42391</v>
      </c>
      <c r="D3700" s="18">
        <v>42394</v>
      </c>
      <c r="E3700" s="21">
        <v>3</v>
      </c>
      <c r="F3700" s="17" t="s">
        <v>3238</v>
      </c>
      <c r="G3700" s="17" t="s">
        <v>3239</v>
      </c>
      <c r="H3700" s="16">
        <v>14</v>
      </c>
      <c r="I3700" s="17" t="s">
        <v>3237</v>
      </c>
      <c r="J3700" t="str">
        <f t="shared" si="115"/>
        <v>A41.9, T86.12, E44.0, N18.6, I12.0, Q61.2, N10, Z94.0, Z68.1, K57.30, Z99.2, D63.1, E03.9, E78.5</v>
      </c>
      <c r="K3700" s="33" t="str">
        <f t="shared" si="116"/>
        <v/>
      </c>
    </row>
    <row r="3701" spans="1:11" x14ac:dyDescent="0.25">
      <c r="A3701" s="17" t="s">
        <v>1045</v>
      </c>
      <c r="B3701" s="17" t="s">
        <v>1046</v>
      </c>
      <c r="C3701" s="18">
        <v>42391</v>
      </c>
      <c r="D3701" s="18">
        <v>42394</v>
      </c>
      <c r="E3701" s="21">
        <v>3</v>
      </c>
      <c r="F3701" s="17" t="s">
        <v>361</v>
      </c>
      <c r="G3701" s="17" t="s">
        <v>362</v>
      </c>
      <c r="H3701" s="16">
        <v>15</v>
      </c>
      <c r="I3701" s="17" t="s">
        <v>3237</v>
      </c>
      <c r="J3701" t="str">
        <f t="shared" si="115"/>
        <v>A41.9, T86.12, E44.0, N18.6, I12.0, Q61.2, N10, Z94.0, Z68.1, K57.30, Z99.2, D63.1, E03.9, E78.5, E87.5</v>
      </c>
      <c r="K3701" s="33" t="str">
        <f t="shared" si="116"/>
        <v/>
      </c>
    </row>
    <row r="3702" spans="1:11" x14ac:dyDescent="0.25">
      <c r="A3702" s="17" t="s">
        <v>1045</v>
      </c>
      <c r="B3702" s="17" t="s">
        <v>1046</v>
      </c>
      <c r="C3702" s="18">
        <v>42391</v>
      </c>
      <c r="D3702" s="18">
        <v>42394</v>
      </c>
      <c r="E3702" s="21">
        <v>3</v>
      </c>
      <c r="F3702" s="17" t="s">
        <v>3265</v>
      </c>
      <c r="G3702" s="17" t="s">
        <v>3266</v>
      </c>
      <c r="H3702" s="16">
        <v>16</v>
      </c>
      <c r="I3702" s="17" t="s">
        <v>13</v>
      </c>
      <c r="J3702" t="str">
        <f t="shared" si="115"/>
        <v>A41.9, T86.12, E44.0, N18.6, I12.0, Q61.2, N10, Z94.0, Z68.1, K57.30, Z99.2, D63.1, E03.9, E78.5, E87.5, Z87.891</v>
      </c>
      <c r="K3702" s="33" t="str">
        <f t="shared" si="116"/>
        <v/>
      </c>
    </row>
    <row r="3703" spans="1:11" x14ac:dyDescent="0.25">
      <c r="A3703" s="17" t="s">
        <v>1045</v>
      </c>
      <c r="B3703" s="17" t="s">
        <v>1046</v>
      </c>
      <c r="C3703" s="18">
        <v>42391</v>
      </c>
      <c r="D3703" s="18">
        <v>42394</v>
      </c>
      <c r="E3703" s="21">
        <v>3</v>
      </c>
      <c r="F3703" s="17" t="s">
        <v>4008</v>
      </c>
      <c r="G3703" s="17" t="s">
        <v>4009</v>
      </c>
      <c r="H3703" s="16">
        <v>17</v>
      </c>
      <c r="I3703" s="17" t="s">
        <v>3237</v>
      </c>
      <c r="J3703" t="str">
        <f t="shared" si="115"/>
        <v>A41.9, T86.12, E44.0, N18.6, I12.0, Q61.2, N10, Z94.0, Z68.1, K57.30, Z99.2, D63.1, E03.9, E78.5, E87.5, Z87.891, E88.09</v>
      </c>
      <c r="K3703" s="33" t="str">
        <f t="shared" si="116"/>
        <v>Last</v>
      </c>
    </row>
    <row r="3704" spans="1:11" x14ac:dyDescent="0.25">
      <c r="A3704" s="17" t="s">
        <v>1047</v>
      </c>
      <c r="B3704" s="17" t="s">
        <v>1048</v>
      </c>
      <c r="C3704" s="18">
        <v>42284</v>
      </c>
      <c r="D3704" s="18">
        <v>42296</v>
      </c>
      <c r="E3704" s="21">
        <v>12</v>
      </c>
      <c r="F3704" s="17" t="s">
        <v>444</v>
      </c>
      <c r="G3704" s="17" t="s">
        <v>445</v>
      </c>
      <c r="H3704" s="16">
        <v>1</v>
      </c>
      <c r="I3704" s="17" t="s">
        <v>3237</v>
      </c>
      <c r="J3704" t="str">
        <f t="shared" si="115"/>
        <v>I13.0</v>
      </c>
      <c r="K3704" s="33" t="str">
        <f t="shared" si="116"/>
        <v/>
      </c>
    </row>
    <row r="3705" spans="1:11" x14ac:dyDescent="0.25">
      <c r="A3705" s="17" t="s">
        <v>1047</v>
      </c>
      <c r="B3705" s="17" t="s">
        <v>1048</v>
      </c>
      <c r="C3705" s="18">
        <v>42284</v>
      </c>
      <c r="D3705" s="18">
        <v>42296</v>
      </c>
      <c r="E3705" s="21">
        <v>12</v>
      </c>
      <c r="F3705" s="17" t="s">
        <v>245</v>
      </c>
      <c r="G3705" s="17" t="s">
        <v>246</v>
      </c>
      <c r="H3705" s="16">
        <v>2</v>
      </c>
      <c r="I3705" s="17" t="s">
        <v>3237</v>
      </c>
      <c r="J3705" t="str">
        <f t="shared" si="115"/>
        <v>I13.0, J96.01</v>
      </c>
      <c r="K3705" s="33" t="str">
        <f t="shared" si="116"/>
        <v/>
      </c>
    </row>
    <row r="3706" spans="1:11" x14ac:dyDescent="0.25">
      <c r="A3706" s="17" t="s">
        <v>1047</v>
      </c>
      <c r="B3706" s="17" t="s">
        <v>1048</v>
      </c>
      <c r="C3706" s="18">
        <v>42284</v>
      </c>
      <c r="D3706" s="18">
        <v>42296</v>
      </c>
      <c r="E3706" s="21">
        <v>12</v>
      </c>
      <c r="F3706" s="17" t="s">
        <v>4434</v>
      </c>
      <c r="G3706" s="17" t="s">
        <v>4435</v>
      </c>
      <c r="H3706" s="16">
        <v>3</v>
      </c>
      <c r="I3706" s="17" t="s">
        <v>3237</v>
      </c>
      <c r="J3706" t="str">
        <f t="shared" si="115"/>
        <v>I13.0, J96.01, D68.59</v>
      </c>
      <c r="K3706" s="33" t="str">
        <f t="shared" si="116"/>
        <v/>
      </c>
    </row>
    <row r="3707" spans="1:11" x14ac:dyDescent="0.25">
      <c r="A3707" s="17" t="s">
        <v>1047</v>
      </c>
      <c r="B3707" s="17" t="s">
        <v>1048</v>
      </c>
      <c r="C3707" s="18">
        <v>42284</v>
      </c>
      <c r="D3707" s="18">
        <v>42296</v>
      </c>
      <c r="E3707" s="21">
        <v>12</v>
      </c>
      <c r="F3707" s="17" t="s">
        <v>38</v>
      </c>
      <c r="G3707" s="17" t="s">
        <v>39</v>
      </c>
      <c r="H3707" s="16">
        <v>4</v>
      </c>
      <c r="I3707" s="17" t="s">
        <v>3237</v>
      </c>
      <c r="J3707" t="str">
        <f t="shared" si="115"/>
        <v>I13.0, J96.01, D68.59, N17.9</v>
      </c>
      <c r="K3707" s="33" t="str">
        <f t="shared" si="116"/>
        <v/>
      </c>
    </row>
    <row r="3708" spans="1:11" x14ac:dyDescent="0.25">
      <c r="A3708" s="17" t="s">
        <v>1047</v>
      </c>
      <c r="B3708" s="17" t="s">
        <v>1048</v>
      </c>
      <c r="C3708" s="18">
        <v>42284</v>
      </c>
      <c r="D3708" s="18">
        <v>42296</v>
      </c>
      <c r="E3708" s="21">
        <v>12</v>
      </c>
      <c r="F3708" s="17" t="s">
        <v>1066</v>
      </c>
      <c r="G3708" s="17" t="s">
        <v>1067</v>
      </c>
      <c r="H3708" s="16">
        <v>5</v>
      </c>
      <c r="I3708" s="17" t="s">
        <v>3237</v>
      </c>
      <c r="J3708" t="str">
        <f t="shared" si="115"/>
        <v>I13.0, J96.01, D68.59, N17.9, D62</v>
      </c>
      <c r="K3708" s="33" t="str">
        <f t="shared" si="116"/>
        <v/>
      </c>
    </row>
    <row r="3709" spans="1:11" x14ac:dyDescent="0.25">
      <c r="A3709" s="17" t="s">
        <v>1047</v>
      </c>
      <c r="B3709" s="17" t="s">
        <v>1048</v>
      </c>
      <c r="C3709" s="18">
        <v>42284</v>
      </c>
      <c r="D3709" s="18">
        <v>42296</v>
      </c>
      <c r="E3709" s="21">
        <v>12</v>
      </c>
      <c r="F3709" s="17" t="s">
        <v>3484</v>
      </c>
      <c r="G3709" s="17" t="s">
        <v>3485</v>
      </c>
      <c r="H3709" s="16">
        <v>6</v>
      </c>
      <c r="I3709" s="17" t="s">
        <v>3237</v>
      </c>
      <c r="J3709" t="str">
        <f t="shared" si="115"/>
        <v>I13.0, J96.01, D68.59, N17.9, D62, N18.3</v>
      </c>
      <c r="K3709" s="33" t="str">
        <f t="shared" si="116"/>
        <v/>
      </c>
    </row>
    <row r="3710" spans="1:11" x14ac:dyDescent="0.25">
      <c r="A3710" s="17" t="s">
        <v>1047</v>
      </c>
      <c r="B3710" s="17" t="s">
        <v>1048</v>
      </c>
      <c r="C3710" s="18">
        <v>42284</v>
      </c>
      <c r="D3710" s="18">
        <v>42296</v>
      </c>
      <c r="E3710" s="21">
        <v>12</v>
      </c>
      <c r="F3710" s="17" t="s">
        <v>361</v>
      </c>
      <c r="G3710" s="17" t="s">
        <v>362</v>
      </c>
      <c r="H3710" s="16">
        <v>7</v>
      </c>
      <c r="I3710" s="17" t="s">
        <v>3237</v>
      </c>
      <c r="J3710" t="str">
        <f t="shared" si="115"/>
        <v>I13.0, J96.01, D68.59, N17.9, D62, N18.3, E87.5</v>
      </c>
      <c r="K3710" s="33" t="str">
        <f t="shared" si="116"/>
        <v/>
      </c>
    </row>
    <row r="3711" spans="1:11" x14ac:dyDescent="0.25">
      <c r="A3711" s="17" t="s">
        <v>1047</v>
      </c>
      <c r="B3711" s="17" t="s">
        <v>1048</v>
      </c>
      <c r="C3711" s="18">
        <v>42284</v>
      </c>
      <c r="D3711" s="18">
        <v>42296</v>
      </c>
      <c r="E3711" s="21">
        <v>12</v>
      </c>
      <c r="F3711" s="17" t="s">
        <v>3557</v>
      </c>
      <c r="G3711" s="17" t="s">
        <v>3558</v>
      </c>
      <c r="H3711" s="16">
        <v>8</v>
      </c>
      <c r="I3711" s="17" t="s">
        <v>13</v>
      </c>
      <c r="J3711" t="str">
        <f t="shared" si="115"/>
        <v>I13.0, J96.01, D68.59, N17.9, D62, N18.3, E87.5, Z79.01</v>
      </c>
      <c r="K3711" s="33" t="str">
        <f t="shared" si="116"/>
        <v/>
      </c>
    </row>
    <row r="3712" spans="1:11" x14ac:dyDescent="0.25">
      <c r="A3712" s="17" t="s">
        <v>1047</v>
      </c>
      <c r="B3712" s="17" t="s">
        <v>1048</v>
      </c>
      <c r="C3712" s="18">
        <v>42284</v>
      </c>
      <c r="D3712" s="18">
        <v>42296</v>
      </c>
      <c r="E3712" s="21">
        <v>12</v>
      </c>
      <c r="F3712" s="17" t="s">
        <v>349</v>
      </c>
      <c r="G3712" s="17" t="s">
        <v>350</v>
      </c>
      <c r="H3712" s="16">
        <v>9</v>
      </c>
      <c r="I3712" s="17" t="s">
        <v>3331</v>
      </c>
      <c r="J3712" t="str">
        <f t="shared" si="115"/>
        <v>I13.0, J96.01, D68.59, N17.9, D62, N18.3, E87.5, Z79.01, T83.51XA</v>
      </c>
      <c r="K3712" s="33" t="str">
        <f t="shared" si="116"/>
        <v/>
      </c>
    </row>
    <row r="3713" spans="1:11" x14ac:dyDescent="0.25">
      <c r="A3713" s="17" t="s">
        <v>1047</v>
      </c>
      <c r="B3713" s="17" t="s">
        <v>1048</v>
      </c>
      <c r="C3713" s="18">
        <v>42284</v>
      </c>
      <c r="D3713" s="18">
        <v>42296</v>
      </c>
      <c r="E3713" s="21">
        <v>12</v>
      </c>
      <c r="F3713" s="17" t="s">
        <v>1638</v>
      </c>
      <c r="G3713" s="17" t="s">
        <v>1639</v>
      </c>
      <c r="H3713" s="16">
        <v>10</v>
      </c>
      <c r="I3713" s="17" t="s">
        <v>3331</v>
      </c>
      <c r="J3713" t="str">
        <f t="shared" si="115"/>
        <v>I13.0, J96.01, D68.59, N17.9, D62, N18.3, E87.5, Z79.01, T83.51XA, N39.0</v>
      </c>
      <c r="K3713" s="33" t="str">
        <f t="shared" si="116"/>
        <v/>
      </c>
    </row>
    <row r="3714" spans="1:11" x14ac:dyDescent="0.25">
      <c r="A3714" s="17" t="s">
        <v>1047</v>
      </c>
      <c r="B3714" s="17" t="s">
        <v>1048</v>
      </c>
      <c r="C3714" s="18">
        <v>42284</v>
      </c>
      <c r="D3714" s="18">
        <v>42296</v>
      </c>
      <c r="E3714" s="21">
        <v>12</v>
      </c>
      <c r="F3714" s="17" t="s">
        <v>295</v>
      </c>
      <c r="G3714" s="17" t="s">
        <v>296</v>
      </c>
      <c r="H3714" s="16">
        <v>11</v>
      </c>
      <c r="I3714" s="17" t="s">
        <v>3237</v>
      </c>
      <c r="J3714" t="str">
        <f t="shared" si="115"/>
        <v>I13.0, J96.01, D68.59, N17.9, D62, N18.3, E87.5, Z79.01, T83.51XA, N39.0, I50.23</v>
      </c>
      <c r="K3714" s="33" t="str">
        <f t="shared" si="116"/>
        <v/>
      </c>
    </row>
    <row r="3715" spans="1:11" x14ac:dyDescent="0.25">
      <c r="A3715" s="17" t="s">
        <v>1047</v>
      </c>
      <c r="B3715" s="17" t="s">
        <v>1048</v>
      </c>
      <c r="C3715" s="18">
        <v>42284</v>
      </c>
      <c r="D3715" s="18">
        <v>42296</v>
      </c>
      <c r="E3715" s="21">
        <v>12</v>
      </c>
      <c r="F3715" s="17" t="s">
        <v>4248</v>
      </c>
      <c r="G3715" s="17" t="s">
        <v>3274</v>
      </c>
      <c r="H3715" s="16">
        <v>12</v>
      </c>
      <c r="I3715" s="17" t="s">
        <v>13</v>
      </c>
      <c r="J3715" t="str">
        <f t="shared" si="115"/>
        <v>I13.0, J96.01, D68.59, N17.9, D62, N18.3, E87.5, Z79.01, T83.51XA, N39.0, I50.23, I69.351</v>
      </c>
      <c r="K3715" s="33" t="str">
        <f t="shared" si="116"/>
        <v/>
      </c>
    </row>
    <row r="3716" spans="1:11" x14ac:dyDescent="0.25">
      <c r="A3716" s="17" t="s">
        <v>1047</v>
      </c>
      <c r="B3716" s="17" t="s">
        <v>1048</v>
      </c>
      <c r="C3716" s="18">
        <v>42284</v>
      </c>
      <c r="D3716" s="18">
        <v>42296</v>
      </c>
      <c r="E3716" s="21">
        <v>12</v>
      </c>
      <c r="F3716" s="17" t="s">
        <v>4064</v>
      </c>
      <c r="G3716" s="17" t="s">
        <v>4065</v>
      </c>
      <c r="H3716" s="16">
        <v>13</v>
      </c>
      <c r="I3716" s="17" t="s">
        <v>13</v>
      </c>
      <c r="J3716" t="str">
        <f t="shared" si="115"/>
        <v>I13.0, J96.01, D68.59, N17.9, D62, N18.3, E87.5, Z79.01, T83.51XA, N39.0, I50.23, I69.351, I69.320</v>
      </c>
      <c r="K3716" s="33" t="str">
        <f t="shared" si="116"/>
        <v/>
      </c>
    </row>
    <row r="3717" spans="1:11" x14ac:dyDescent="0.25">
      <c r="A3717" s="17" t="s">
        <v>1047</v>
      </c>
      <c r="B3717" s="17" t="s">
        <v>1048</v>
      </c>
      <c r="C3717" s="18">
        <v>42284</v>
      </c>
      <c r="D3717" s="18">
        <v>42296</v>
      </c>
      <c r="E3717" s="21">
        <v>12</v>
      </c>
      <c r="F3717" s="17" t="s">
        <v>893</v>
      </c>
      <c r="G3717" s="17" t="s">
        <v>894</v>
      </c>
      <c r="H3717" s="16">
        <v>14</v>
      </c>
      <c r="I3717" s="17" t="s">
        <v>3237</v>
      </c>
      <c r="J3717" t="str">
        <f t="shared" si="115"/>
        <v>I13.0, J96.01, D68.59, N17.9, D62, N18.3, E87.5, Z79.01, T83.51XA, N39.0, I50.23, I69.351, I69.320, D50.9</v>
      </c>
      <c r="K3717" s="33" t="str">
        <f t="shared" si="116"/>
        <v/>
      </c>
    </row>
    <row r="3718" spans="1:11" x14ac:dyDescent="0.25">
      <c r="A3718" s="17" t="s">
        <v>1047</v>
      </c>
      <c r="B3718" s="17" t="s">
        <v>1048</v>
      </c>
      <c r="C3718" s="18">
        <v>42284</v>
      </c>
      <c r="D3718" s="18">
        <v>42296</v>
      </c>
      <c r="E3718" s="21">
        <v>12</v>
      </c>
      <c r="F3718" s="17" t="s">
        <v>3265</v>
      </c>
      <c r="G3718" s="17" t="s">
        <v>3266</v>
      </c>
      <c r="H3718" s="16">
        <v>15</v>
      </c>
      <c r="I3718" s="17" t="s">
        <v>13</v>
      </c>
      <c r="J3718" t="str">
        <f t="shared" ref="J3718:J3781" si="117">IF(B3718=B3717,J3717&amp;", "&amp;F3718,F3718)</f>
        <v>I13.0, J96.01, D68.59, N17.9, D62, N18.3, E87.5, Z79.01, T83.51XA, N39.0, I50.23, I69.351, I69.320, D50.9, Z87.891</v>
      </c>
      <c r="K3718" s="33" t="str">
        <f t="shared" si="116"/>
        <v/>
      </c>
    </row>
    <row r="3719" spans="1:11" x14ac:dyDescent="0.25">
      <c r="A3719" s="17" t="s">
        <v>1047</v>
      </c>
      <c r="B3719" s="17" t="s">
        <v>1048</v>
      </c>
      <c r="C3719" s="18">
        <v>42284</v>
      </c>
      <c r="D3719" s="18">
        <v>42296</v>
      </c>
      <c r="E3719" s="21">
        <v>12</v>
      </c>
      <c r="F3719" s="17" t="s">
        <v>3490</v>
      </c>
      <c r="G3719" s="17" t="s">
        <v>3491</v>
      </c>
      <c r="H3719" s="16">
        <v>16</v>
      </c>
      <c r="I3719" s="17" t="s">
        <v>3237</v>
      </c>
      <c r="J3719" t="str">
        <f t="shared" si="117"/>
        <v>I13.0, J96.01, D68.59, N17.9, D62, N18.3, E87.5, Z79.01, T83.51XA, N39.0, I50.23, I69.351, I69.320, D50.9, Z87.891, Z91.19</v>
      </c>
      <c r="K3719" s="33" t="str">
        <f t="shared" si="116"/>
        <v/>
      </c>
    </row>
    <row r="3720" spans="1:11" x14ac:dyDescent="0.25">
      <c r="A3720" s="17" t="s">
        <v>1047</v>
      </c>
      <c r="B3720" s="17" t="s">
        <v>1048</v>
      </c>
      <c r="C3720" s="18">
        <v>42284</v>
      </c>
      <c r="D3720" s="18">
        <v>42296</v>
      </c>
      <c r="E3720" s="21">
        <v>12</v>
      </c>
      <c r="F3720" s="17" t="s">
        <v>4060</v>
      </c>
      <c r="G3720" s="17" t="s">
        <v>4061</v>
      </c>
      <c r="H3720" s="16">
        <v>17</v>
      </c>
      <c r="I3720" s="17" t="s">
        <v>13</v>
      </c>
      <c r="J3720" t="str">
        <f t="shared" si="117"/>
        <v>I13.0, J96.01, D68.59, N17.9, D62, N18.3, E87.5, Z79.01, T83.51XA, N39.0, I50.23, I69.351, I69.320, D50.9, Z87.891, Z91.19, Z93.1</v>
      </c>
      <c r="K3720" s="33" t="str">
        <f t="shared" si="116"/>
        <v/>
      </c>
    </row>
    <row r="3721" spans="1:11" x14ac:dyDescent="0.25">
      <c r="A3721" s="17" t="s">
        <v>1047</v>
      </c>
      <c r="B3721" s="17" t="s">
        <v>1048</v>
      </c>
      <c r="C3721" s="18">
        <v>42284</v>
      </c>
      <c r="D3721" s="18">
        <v>42296</v>
      </c>
      <c r="E3721" s="21">
        <v>12</v>
      </c>
      <c r="F3721" s="17" t="s">
        <v>4636</v>
      </c>
      <c r="G3721" s="17" t="s">
        <v>4637</v>
      </c>
      <c r="H3721" s="16">
        <v>18</v>
      </c>
      <c r="I3721" s="17" t="s">
        <v>3331</v>
      </c>
      <c r="J3721" t="str">
        <f t="shared" si="117"/>
        <v>I13.0, J96.01, D68.59, N17.9, D62, N18.3, E87.5, Z79.01, T83.51XA, N39.0, I50.23, I69.351, I69.320, D50.9, Z87.891, Z91.19, Z93.1, Y73.1</v>
      </c>
      <c r="K3721" s="33" t="str">
        <f t="shared" si="116"/>
        <v>Last</v>
      </c>
    </row>
    <row r="3722" spans="1:11" x14ac:dyDescent="0.25">
      <c r="A3722" s="17" t="s">
        <v>1050</v>
      </c>
      <c r="B3722" s="17" t="s">
        <v>1051</v>
      </c>
      <c r="C3722" s="18">
        <v>42396</v>
      </c>
      <c r="D3722" s="18">
        <v>42439</v>
      </c>
      <c r="E3722" s="21">
        <v>43</v>
      </c>
      <c r="F3722" s="17" t="s">
        <v>22</v>
      </c>
      <c r="G3722" s="17" t="s">
        <v>23</v>
      </c>
      <c r="H3722" s="16">
        <v>1</v>
      </c>
      <c r="I3722" s="17" t="s">
        <v>3237</v>
      </c>
      <c r="J3722" t="str">
        <f t="shared" si="117"/>
        <v>A41.9</v>
      </c>
      <c r="K3722" s="33" t="str">
        <f t="shared" si="116"/>
        <v/>
      </c>
    </row>
    <row r="3723" spans="1:11" x14ac:dyDescent="0.25">
      <c r="A3723" s="17" t="s">
        <v>1050</v>
      </c>
      <c r="B3723" s="17" t="s">
        <v>1051</v>
      </c>
      <c r="C3723" s="18">
        <v>42396</v>
      </c>
      <c r="D3723" s="18">
        <v>42439</v>
      </c>
      <c r="E3723" s="21">
        <v>43</v>
      </c>
      <c r="F3723" s="17" t="s">
        <v>4162</v>
      </c>
      <c r="G3723" s="17" t="s">
        <v>4163</v>
      </c>
      <c r="H3723" s="16">
        <v>2</v>
      </c>
      <c r="I3723" s="17" t="s">
        <v>3331</v>
      </c>
      <c r="J3723" t="str">
        <f t="shared" si="117"/>
        <v>A41.9, E43</v>
      </c>
      <c r="K3723" s="33" t="str">
        <f t="shared" si="116"/>
        <v/>
      </c>
    </row>
    <row r="3724" spans="1:11" x14ac:dyDescent="0.25">
      <c r="A3724" s="17" t="s">
        <v>1050</v>
      </c>
      <c r="B3724" s="17" t="s">
        <v>1051</v>
      </c>
      <c r="C3724" s="18">
        <v>42396</v>
      </c>
      <c r="D3724" s="18">
        <v>42439</v>
      </c>
      <c r="E3724" s="21">
        <v>43</v>
      </c>
      <c r="F3724" s="17" t="s">
        <v>182</v>
      </c>
      <c r="G3724" s="17" t="s">
        <v>183</v>
      </c>
      <c r="H3724" s="16">
        <v>3</v>
      </c>
      <c r="I3724" s="17" t="s">
        <v>3331</v>
      </c>
      <c r="J3724" t="str">
        <f t="shared" si="117"/>
        <v>A41.9, E43, I50.33</v>
      </c>
      <c r="K3724" s="33" t="str">
        <f t="shared" si="116"/>
        <v/>
      </c>
    </row>
    <row r="3725" spans="1:11" x14ac:dyDescent="0.25">
      <c r="A3725" s="17" t="s">
        <v>1050</v>
      </c>
      <c r="B3725" s="17" t="s">
        <v>1051</v>
      </c>
      <c r="C3725" s="18">
        <v>42396</v>
      </c>
      <c r="D3725" s="18">
        <v>42439</v>
      </c>
      <c r="E3725" s="21">
        <v>43</v>
      </c>
      <c r="F3725" s="17" t="s">
        <v>11</v>
      </c>
      <c r="G3725" s="17" t="s">
        <v>12</v>
      </c>
      <c r="H3725" s="16">
        <v>4</v>
      </c>
      <c r="I3725" s="17" t="s">
        <v>3331</v>
      </c>
      <c r="J3725" t="str">
        <f t="shared" si="117"/>
        <v>A41.9, E43, I50.33, J18.9</v>
      </c>
      <c r="K3725" s="33" t="str">
        <f t="shared" si="116"/>
        <v/>
      </c>
    </row>
    <row r="3726" spans="1:11" x14ac:dyDescent="0.25">
      <c r="A3726" s="17" t="s">
        <v>1050</v>
      </c>
      <c r="B3726" s="17" t="s">
        <v>1051</v>
      </c>
      <c r="C3726" s="18">
        <v>42396</v>
      </c>
      <c r="D3726" s="18">
        <v>42439</v>
      </c>
      <c r="E3726" s="21">
        <v>43</v>
      </c>
      <c r="F3726" s="17" t="s">
        <v>4642</v>
      </c>
      <c r="G3726" s="17" t="s">
        <v>4643</v>
      </c>
      <c r="H3726" s="16">
        <v>5</v>
      </c>
      <c r="I3726" s="17" t="s">
        <v>3237</v>
      </c>
      <c r="J3726" t="str">
        <f t="shared" si="117"/>
        <v>A41.9, E43, I50.33, J18.9, L89.154</v>
      </c>
      <c r="K3726" s="33" t="str">
        <f t="shared" si="116"/>
        <v/>
      </c>
    </row>
    <row r="3727" spans="1:11" x14ac:dyDescent="0.25">
      <c r="A3727" s="17" t="s">
        <v>1050</v>
      </c>
      <c r="B3727" s="17" t="s">
        <v>1051</v>
      </c>
      <c r="C3727" s="18">
        <v>42396</v>
      </c>
      <c r="D3727" s="18">
        <v>42439</v>
      </c>
      <c r="E3727" s="21">
        <v>43</v>
      </c>
      <c r="F3727" s="17" t="s">
        <v>1685</v>
      </c>
      <c r="G3727" s="17" t="s">
        <v>1686</v>
      </c>
      <c r="H3727" s="16">
        <v>6</v>
      </c>
      <c r="I3727" s="17" t="s">
        <v>3331</v>
      </c>
      <c r="J3727" t="str">
        <f t="shared" si="117"/>
        <v>A41.9, E43, I50.33, J18.9, L89.154, D68.9</v>
      </c>
      <c r="K3727" s="33" t="str">
        <f t="shared" si="116"/>
        <v/>
      </c>
    </row>
    <row r="3728" spans="1:11" x14ac:dyDescent="0.25">
      <c r="A3728" s="17" t="s">
        <v>1050</v>
      </c>
      <c r="B3728" s="17" t="s">
        <v>1051</v>
      </c>
      <c r="C3728" s="18">
        <v>42396</v>
      </c>
      <c r="D3728" s="18">
        <v>42439</v>
      </c>
      <c r="E3728" s="21">
        <v>43</v>
      </c>
      <c r="F3728" s="17" t="s">
        <v>245</v>
      </c>
      <c r="G3728" s="17" t="s">
        <v>246</v>
      </c>
      <c r="H3728" s="16">
        <v>7</v>
      </c>
      <c r="I3728" s="17" t="s">
        <v>3331</v>
      </c>
      <c r="J3728" t="str">
        <f t="shared" si="117"/>
        <v>A41.9, E43, I50.33, J18.9, L89.154, D68.9, J96.01</v>
      </c>
      <c r="K3728" s="33" t="str">
        <f t="shared" si="116"/>
        <v/>
      </c>
    </row>
    <row r="3729" spans="1:11" x14ac:dyDescent="0.25">
      <c r="A3729" s="17" t="s">
        <v>1050</v>
      </c>
      <c r="B3729" s="17" t="s">
        <v>1051</v>
      </c>
      <c r="C3729" s="18">
        <v>42396</v>
      </c>
      <c r="D3729" s="18">
        <v>42439</v>
      </c>
      <c r="E3729" s="21">
        <v>43</v>
      </c>
      <c r="F3729" s="17" t="s">
        <v>1560</v>
      </c>
      <c r="G3729" s="17" t="s">
        <v>1561</v>
      </c>
      <c r="H3729" s="16">
        <v>8</v>
      </c>
      <c r="I3729" s="17" t="s">
        <v>3331</v>
      </c>
      <c r="J3729" t="str">
        <f t="shared" si="117"/>
        <v>A41.9, E43, I50.33, J18.9, L89.154, D68.9, J96.01, J96.02</v>
      </c>
      <c r="K3729" s="33" t="str">
        <f t="shared" si="116"/>
        <v/>
      </c>
    </row>
    <row r="3730" spans="1:11" x14ac:dyDescent="0.25">
      <c r="A3730" s="17" t="s">
        <v>1050</v>
      </c>
      <c r="B3730" s="17" t="s">
        <v>1051</v>
      </c>
      <c r="C3730" s="18">
        <v>42396</v>
      </c>
      <c r="D3730" s="18">
        <v>42439</v>
      </c>
      <c r="E3730" s="21">
        <v>43</v>
      </c>
      <c r="F3730" s="17" t="s">
        <v>1032</v>
      </c>
      <c r="G3730" s="17" t="s">
        <v>1033</v>
      </c>
      <c r="H3730" s="16">
        <v>9</v>
      </c>
      <c r="I3730" s="17" t="s">
        <v>3237</v>
      </c>
      <c r="J3730" t="str">
        <f t="shared" si="117"/>
        <v>A41.9, E43, I50.33, J18.9, L89.154, D68.9, J96.01, J96.02, E87.2</v>
      </c>
      <c r="K3730" s="33" t="str">
        <f t="shared" si="116"/>
        <v/>
      </c>
    </row>
    <row r="3731" spans="1:11" x14ac:dyDescent="0.25">
      <c r="A3731" s="17" t="s">
        <v>1050</v>
      </c>
      <c r="B3731" s="17" t="s">
        <v>1051</v>
      </c>
      <c r="C3731" s="18">
        <v>42396</v>
      </c>
      <c r="D3731" s="18">
        <v>42439</v>
      </c>
      <c r="E3731" s="21">
        <v>43</v>
      </c>
      <c r="F3731" s="17" t="s">
        <v>139</v>
      </c>
      <c r="G3731" s="17" t="s">
        <v>140</v>
      </c>
      <c r="H3731" s="16">
        <v>10</v>
      </c>
      <c r="I3731" s="17" t="s">
        <v>3331</v>
      </c>
      <c r="J3731" t="str">
        <f t="shared" si="117"/>
        <v>A41.9, E43, I50.33, J18.9, L89.154, D68.9, J96.01, J96.02, E87.2, K56.60</v>
      </c>
      <c r="K3731" s="33" t="str">
        <f t="shared" si="116"/>
        <v/>
      </c>
    </row>
    <row r="3732" spans="1:11" x14ac:dyDescent="0.25">
      <c r="A3732" s="17" t="s">
        <v>1050</v>
      </c>
      <c r="B3732" s="17" t="s">
        <v>1051</v>
      </c>
      <c r="C3732" s="18">
        <v>42396</v>
      </c>
      <c r="D3732" s="18">
        <v>42439</v>
      </c>
      <c r="E3732" s="21">
        <v>43</v>
      </c>
      <c r="F3732" s="17" t="s">
        <v>4644</v>
      </c>
      <c r="G3732" s="17" t="s">
        <v>4645</v>
      </c>
      <c r="H3732" s="16">
        <v>11</v>
      </c>
      <c r="I3732" s="17" t="s">
        <v>3237</v>
      </c>
      <c r="J3732" t="str">
        <f t="shared" si="117"/>
        <v>A41.9, E43, I50.33, J18.9, L89.154, D68.9, J96.01, J96.02, E87.2, K56.60, L89.893</v>
      </c>
      <c r="K3732" s="33" t="str">
        <f t="shared" si="116"/>
        <v/>
      </c>
    </row>
    <row r="3733" spans="1:11" x14ac:dyDescent="0.25">
      <c r="A3733" s="17" t="s">
        <v>1050</v>
      </c>
      <c r="B3733" s="17" t="s">
        <v>1051</v>
      </c>
      <c r="C3733" s="18">
        <v>42396</v>
      </c>
      <c r="D3733" s="18">
        <v>42439</v>
      </c>
      <c r="E3733" s="21">
        <v>43</v>
      </c>
      <c r="F3733" s="17" t="s">
        <v>349</v>
      </c>
      <c r="G3733" s="17" t="s">
        <v>350</v>
      </c>
      <c r="H3733" s="16">
        <v>12</v>
      </c>
      <c r="I3733" s="17" t="s">
        <v>3237</v>
      </c>
      <c r="J3733" t="str">
        <f t="shared" si="117"/>
        <v>A41.9, E43, I50.33, J18.9, L89.154, D68.9, J96.01, J96.02, E87.2, K56.60, L89.893, T83.51XA</v>
      </c>
      <c r="K3733" s="33" t="str">
        <f t="shared" si="116"/>
        <v/>
      </c>
    </row>
    <row r="3734" spans="1:11" x14ac:dyDescent="0.25">
      <c r="A3734" s="17" t="s">
        <v>1050</v>
      </c>
      <c r="B3734" s="17" t="s">
        <v>1051</v>
      </c>
      <c r="C3734" s="18">
        <v>42396</v>
      </c>
      <c r="D3734" s="18">
        <v>42439</v>
      </c>
      <c r="E3734" s="21">
        <v>43</v>
      </c>
      <c r="F3734" s="17" t="s">
        <v>4638</v>
      </c>
      <c r="G3734" s="17" t="s">
        <v>4639</v>
      </c>
      <c r="H3734" s="16">
        <v>13</v>
      </c>
      <c r="I3734" s="17" t="s">
        <v>3237</v>
      </c>
      <c r="J3734" t="str">
        <f t="shared" si="117"/>
        <v>A41.9, E43, I50.33, J18.9, L89.154, D68.9, J96.01, J96.02, E87.2, K56.60, L89.893, T83.51XA, G82.20</v>
      </c>
      <c r="K3734" s="33" t="str">
        <f t="shared" ref="K3734:K3797" si="118">IF(B3734&lt;&gt;B3735,"Last","")</f>
        <v/>
      </c>
    </row>
    <row r="3735" spans="1:11" x14ac:dyDescent="0.25">
      <c r="A3735" s="17" t="s">
        <v>1050</v>
      </c>
      <c r="B3735" s="17" t="s">
        <v>1051</v>
      </c>
      <c r="C3735" s="18">
        <v>42396</v>
      </c>
      <c r="D3735" s="18">
        <v>42439</v>
      </c>
      <c r="E3735" s="21">
        <v>43</v>
      </c>
      <c r="F3735" s="17" t="s">
        <v>4640</v>
      </c>
      <c r="G3735" s="17" t="s">
        <v>4641</v>
      </c>
      <c r="H3735" s="16">
        <v>14</v>
      </c>
      <c r="I3735" s="17" t="s">
        <v>3331</v>
      </c>
      <c r="J3735" t="str">
        <f t="shared" si="117"/>
        <v>A41.9, E43, I50.33, J18.9, L89.154, D68.9, J96.01, J96.02, E87.2, K56.60, L89.893, T83.51XA, G82.20, K56.7</v>
      </c>
      <c r="K3735" s="33" t="str">
        <f t="shared" si="118"/>
        <v/>
      </c>
    </row>
    <row r="3736" spans="1:11" x14ac:dyDescent="0.25">
      <c r="A3736" s="17" t="s">
        <v>1050</v>
      </c>
      <c r="B3736" s="17" t="s">
        <v>1051</v>
      </c>
      <c r="C3736" s="18">
        <v>42396</v>
      </c>
      <c r="D3736" s="18">
        <v>42439</v>
      </c>
      <c r="E3736" s="21">
        <v>43</v>
      </c>
      <c r="F3736" s="17" t="s">
        <v>4648</v>
      </c>
      <c r="G3736" s="17" t="s">
        <v>4649</v>
      </c>
      <c r="H3736" s="16">
        <v>15</v>
      </c>
      <c r="I3736" s="17" t="s">
        <v>3237</v>
      </c>
      <c r="J3736" t="str">
        <f t="shared" si="117"/>
        <v>A41.9, E43, I50.33, J18.9, L89.154, D68.9, J96.01, J96.02, E87.2, K56.60, L89.893, T83.51XA, G82.20, K56.7, S52.591A</v>
      </c>
      <c r="K3736" s="33" t="str">
        <f t="shared" si="118"/>
        <v/>
      </c>
    </row>
    <row r="3737" spans="1:11" x14ac:dyDescent="0.25">
      <c r="A3737" s="17" t="s">
        <v>1050</v>
      </c>
      <c r="B3737" s="17" t="s">
        <v>1051</v>
      </c>
      <c r="C3737" s="18">
        <v>42396</v>
      </c>
      <c r="D3737" s="18">
        <v>42439</v>
      </c>
      <c r="E3737" s="21">
        <v>43</v>
      </c>
      <c r="F3737" s="17" t="s">
        <v>4646</v>
      </c>
      <c r="G3737" s="17" t="s">
        <v>4647</v>
      </c>
      <c r="H3737" s="16">
        <v>16</v>
      </c>
      <c r="I3737" s="17" t="s">
        <v>3237</v>
      </c>
      <c r="J3737" t="str">
        <f t="shared" si="117"/>
        <v>A41.9, E43, I50.33, J18.9, L89.154, D68.9, J96.01, J96.02, E87.2, K56.60, L89.893, T83.51XA, G82.20, K56.7, S52.591A, M86.8X8</v>
      </c>
      <c r="K3737" s="33" t="str">
        <f t="shared" si="118"/>
        <v/>
      </c>
    </row>
    <row r="3738" spans="1:11" x14ac:dyDescent="0.25">
      <c r="A3738" s="17" t="s">
        <v>1050</v>
      </c>
      <c r="B3738" s="17" t="s">
        <v>1051</v>
      </c>
      <c r="C3738" s="18">
        <v>42396</v>
      </c>
      <c r="D3738" s="18">
        <v>42439</v>
      </c>
      <c r="E3738" s="21">
        <v>43</v>
      </c>
      <c r="F3738" s="17" t="s">
        <v>1066</v>
      </c>
      <c r="G3738" s="17" t="s">
        <v>1067</v>
      </c>
      <c r="H3738" s="16">
        <v>17</v>
      </c>
      <c r="I3738" s="17" t="s">
        <v>3331</v>
      </c>
      <c r="J3738" t="str">
        <f t="shared" si="117"/>
        <v>A41.9, E43, I50.33, J18.9, L89.154, D68.9, J96.01, J96.02, E87.2, K56.60, L89.893, T83.51XA, G82.20, K56.7, S52.591A, M86.8X8, D62</v>
      </c>
      <c r="K3738" s="33" t="str">
        <f t="shared" si="118"/>
        <v/>
      </c>
    </row>
    <row r="3739" spans="1:11" x14ac:dyDescent="0.25">
      <c r="A3739" s="17" t="s">
        <v>1050</v>
      </c>
      <c r="B3739" s="17" t="s">
        <v>1051</v>
      </c>
      <c r="C3739" s="18">
        <v>42396</v>
      </c>
      <c r="D3739" s="18">
        <v>42439</v>
      </c>
      <c r="E3739" s="21">
        <v>43</v>
      </c>
      <c r="F3739" s="17" t="s">
        <v>1638</v>
      </c>
      <c r="G3739" s="17" t="s">
        <v>1639</v>
      </c>
      <c r="H3739" s="16">
        <v>18</v>
      </c>
      <c r="I3739" s="17" t="s">
        <v>3237</v>
      </c>
      <c r="J3739" t="str">
        <f t="shared" si="117"/>
        <v>A41.9, E43, I50.33, J18.9, L89.154, D68.9, J96.01, J96.02, E87.2, K56.60, L89.893, T83.51XA, G82.20, K56.7, S52.591A, M86.8X8, D62, N39.0</v>
      </c>
      <c r="K3739" s="33" t="str">
        <f t="shared" si="118"/>
        <v/>
      </c>
    </row>
    <row r="3740" spans="1:11" x14ac:dyDescent="0.25">
      <c r="A3740" s="17" t="s">
        <v>1050</v>
      </c>
      <c r="B3740" s="17" t="s">
        <v>1051</v>
      </c>
      <c r="C3740" s="18">
        <v>42396</v>
      </c>
      <c r="D3740" s="18">
        <v>42439</v>
      </c>
      <c r="E3740" s="21">
        <v>43</v>
      </c>
      <c r="F3740" s="17" t="s">
        <v>3275</v>
      </c>
      <c r="G3740" s="17" t="s">
        <v>3276</v>
      </c>
      <c r="H3740" s="16">
        <v>19</v>
      </c>
      <c r="I3740" s="17" t="s">
        <v>3237</v>
      </c>
      <c r="J3740" t="str">
        <f t="shared" si="117"/>
        <v>A41.9, E43, I50.33, J18.9, L89.154, D68.9, J96.01, J96.02, E87.2, K56.60, L89.893, T83.51XA, G82.20, K56.7, S52.591A, M86.8X8, D62, N39.0, R65.20</v>
      </c>
      <c r="K3740" s="33" t="str">
        <f t="shared" si="118"/>
        <v/>
      </c>
    </row>
    <row r="3741" spans="1:11" x14ac:dyDescent="0.25">
      <c r="A3741" s="17" t="s">
        <v>1050</v>
      </c>
      <c r="B3741" s="17" t="s">
        <v>1051</v>
      </c>
      <c r="C3741" s="18">
        <v>42396</v>
      </c>
      <c r="D3741" s="18">
        <v>42439</v>
      </c>
      <c r="E3741" s="21">
        <v>43</v>
      </c>
      <c r="F3741" s="17" t="s">
        <v>1842</v>
      </c>
      <c r="G3741" s="17" t="s">
        <v>1843</v>
      </c>
      <c r="H3741" s="16">
        <v>20</v>
      </c>
      <c r="I3741" s="17" t="s">
        <v>3237</v>
      </c>
      <c r="J3741" t="str">
        <f t="shared" si="117"/>
        <v>A41.9, E43, I50.33, J18.9, L89.154, D68.9, J96.01, J96.02, E87.2, K56.60, L89.893, T83.51XA, G82.20, K56.7, S52.591A, M86.8X8, D62, N39.0, R65.20, J44.9</v>
      </c>
      <c r="K3741" s="33" t="str">
        <f t="shared" si="118"/>
        <v/>
      </c>
    </row>
    <row r="3742" spans="1:11" x14ac:dyDescent="0.25">
      <c r="A3742" s="17" t="s">
        <v>1050</v>
      </c>
      <c r="B3742" s="17" t="s">
        <v>1051</v>
      </c>
      <c r="C3742" s="18">
        <v>42396</v>
      </c>
      <c r="D3742" s="18">
        <v>42439</v>
      </c>
      <c r="E3742" s="21">
        <v>43</v>
      </c>
      <c r="F3742" s="17" t="s">
        <v>3314</v>
      </c>
      <c r="G3742" s="17" t="s">
        <v>3315</v>
      </c>
      <c r="H3742" s="16">
        <v>21</v>
      </c>
      <c r="I3742" s="17" t="s">
        <v>3237</v>
      </c>
      <c r="J3742" t="str">
        <f t="shared" si="117"/>
        <v>A41.9, E43, I50.33, J18.9, L89.154, D68.9, J96.01, J96.02, E87.2, K56.60, L89.893, T83.51XA, G82.20, K56.7, S52.591A, M86.8X8, D62, N39.0, R65.20, J44.9, E55.9</v>
      </c>
      <c r="K3742" s="33" t="str">
        <f t="shared" si="118"/>
        <v/>
      </c>
    </row>
    <row r="3743" spans="1:11" x14ac:dyDescent="0.25">
      <c r="A3743" s="17" t="s">
        <v>1050</v>
      </c>
      <c r="B3743" s="17" t="s">
        <v>1051</v>
      </c>
      <c r="C3743" s="18">
        <v>42396</v>
      </c>
      <c r="D3743" s="18">
        <v>42439</v>
      </c>
      <c r="E3743" s="21">
        <v>43</v>
      </c>
      <c r="F3743" s="17" t="s">
        <v>3587</v>
      </c>
      <c r="G3743" s="17" t="s">
        <v>3588</v>
      </c>
      <c r="H3743" s="16">
        <v>22</v>
      </c>
      <c r="I3743" s="17" t="s">
        <v>3237</v>
      </c>
      <c r="J3743" t="str">
        <f t="shared" si="117"/>
        <v>A41.9, E43, I50.33, J18.9, L89.154, D68.9, J96.01, J96.02, E87.2, K56.60, L89.893, T83.51XA, G82.20, K56.7, S52.591A, M86.8X8, D62, N39.0, R65.20, J44.9, E55.9, B19.20</v>
      </c>
      <c r="K3743" s="33" t="str">
        <f t="shared" si="118"/>
        <v/>
      </c>
    </row>
    <row r="3744" spans="1:11" x14ac:dyDescent="0.25">
      <c r="A3744" s="17" t="s">
        <v>1050</v>
      </c>
      <c r="B3744" s="17" t="s">
        <v>1051</v>
      </c>
      <c r="C3744" s="18">
        <v>42396</v>
      </c>
      <c r="D3744" s="18">
        <v>42439</v>
      </c>
      <c r="E3744" s="21">
        <v>43</v>
      </c>
      <c r="F3744" s="17" t="s">
        <v>3257</v>
      </c>
      <c r="G3744" s="17" t="s">
        <v>3258</v>
      </c>
      <c r="H3744" s="16">
        <v>23</v>
      </c>
      <c r="I3744" s="17" t="s">
        <v>3237</v>
      </c>
      <c r="J3744" t="str">
        <f t="shared" si="117"/>
        <v>A41.9, E43, I50.33, J18.9, L89.154, D68.9, J96.01, J96.02, E87.2, K56.60, L89.893, T83.51XA, G82.20, K56.7, S52.591A, M86.8X8, D62, N39.0, R65.20, J44.9, E55.9, B19.20, R32</v>
      </c>
      <c r="K3744" s="33" t="str">
        <f t="shared" si="118"/>
        <v/>
      </c>
    </row>
    <row r="3745" spans="1:11" x14ac:dyDescent="0.25">
      <c r="A3745" s="17" t="s">
        <v>1050</v>
      </c>
      <c r="B3745" s="17" t="s">
        <v>1051</v>
      </c>
      <c r="C3745" s="18">
        <v>42396</v>
      </c>
      <c r="D3745" s="18">
        <v>42439</v>
      </c>
      <c r="E3745" s="21">
        <v>43</v>
      </c>
      <c r="F3745" s="17" t="s">
        <v>594</v>
      </c>
      <c r="G3745" s="17" t="s">
        <v>595</v>
      </c>
      <c r="H3745" s="16">
        <v>24</v>
      </c>
      <c r="I3745" s="17" t="s">
        <v>3237</v>
      </c>
      <c r="J3745" t="str">
        <f t="shared" si="117"/>
        <v>A41.9, E43, I50.33, J18.9, L89.154, D68.9, J96.01, J96.02, E87.2, K56.60, L89.893, T83.51XA, G82.20, K56.7, S52.591A, M86.8X8, D62, N39.0, R65.20, J44.9, E55.9, B19.20, R32, I10</v>
      </c>
      <c r="K3745" s="33" t="str">
        <f t="shared" si="118"/>
        <v/>
      </c>
    </row>
    <row r="3746" spans="1:11" x14ac:dyDescent="0.25">
      <c r="A3746" s="17" t="s">
        <v>1050</v>
      </c>
      <c r="B3746" s="17" t="s">
        <v>1051</v>
      </c>
      <c r="C3746" s="18">
        <v>42396</v>
      </c>
      <c r="D3746" s="18">
        <v>42439</v>
      </c>
      <c r="E3746" s="21">
        <v>43</v>
      </c>
      <c r="F3746" s="17" t="s">
        <v>4207</v>
      </c>
      <c r="G3746" s="17" t="s">
        <v>4208</v>
      </c>
      <c r="H3746" s="16">
        <v>25</v>
      </c>
      <c r="I3746" s="17" t="s">
        <v>3237</v>
      </c>
      <c r="J3746" t="str">
        <f t="shared" si="117"/>
        <v>A41.9, E43, I50.33, J18.9, L89.154, D68.9, J96.01, J96.02, E87.2, K56.60, L89.893, T83.51XA, G82.20, K56.7, S52.591A, M86.8X8, D62, N39.0, R65.20, J44.9, E55.9, B19.20, R32, I10, A49.01</v>
      </c>
      <c r="K3746" s="33" t="str">
        <f t="shared" si="118"/>
        <v/>
      </c>
    </row>
    <row r="3747" spans="1:11" x14ac:dyDescent="0.25">
      <c r="A3747" s="17" t="s">
        <v>1050</v>
      </c>
      <c r="B3747" s="17" t="s">
        <v>1051</v>
      </c>
      <c r="C3747" s="18">
        <v>42396</v>
      </c>
      <c r="D3747" s="18">
        <v>42439</v>
      </c>
      <c r="E3747" s="21">
        <v>43</v>
      </c>
      <c r="F3747" s="17" t="s">
        <v>3418</v>
      </c>
      <c r="G3747" s="17" t="s">
        <v>3419</v>
      </c>
      <c r="H3747" s="16">
        <v>26</v>
      </c>
      <c r="I3747" s="17" t="s">
        <v>3237</v>
      </c>
      <c r="J3747" t="str">
        <f t="shared" si="117"/>
        <v>A41.9, E43, I50.33, J18.9, L89.154, D68.9, J96.01, J96.02, E87.2, K56.60, L89.893, T83.51XA, G82.20, K56.7, S52.591A, M86.8X8, D62, N39.0, R65.20, J44.9, E55.9, B19.20, R32, I10, A49.01, G89.29</v>
      </c>
      <c r="K3747" s="33" t="str">
        <f t="shared" si="118"/>
        <v/>
      </c>
    </row>
    <row r="3748" spans="1:11" x14ac:dyDescent="0.25">
      <c r="A3748" s="17" t="s">
        <v>1050</v>
      </c>
      <c r="B3748" s="17" t="s">
        <v>1051</v>
      </c>
      <c r="C3748" s="18">
        <v>42396</v>
      </c>
      <c r="D3748" s="18">
        <v>42439</v>
      </c>
      <c r="E3748" s="21">
        <v>43</v>
      </c>
      <c r="F3748" s="17" t="s">
        <v>934</v>
      </c>
      <c r="G3748" s="17" t="s">
        <v>935</v>
      </c>
      <c r="H3748" s="16">
        <v>27</v>
      </c>
      <c r="I3748" s="17" t="s">
        <v>3331</v>
      </c>
      <c r="J3748" t="str">
        <f t="shared" si="117"/>
        <v>A41.9, E43, I50.33, J18.9, L89.154, D68.9, J96.01, J96.02, E87.2, K56.60, L89.893, T83.51XA, G82.20, K56.7, S52.591A, M86.8X8, D62, N39.0, R65.20, J44.9, E55.9, B19.20, R32, I10, A49.01, G89.29, E87.6</v>
      </c>
      <c r="K3748" s="33" t="str">
        <f t="shared" si="118"/>
        <v/>
      </c>
    </row>
    <row r="3749" spans="1:11" x14ac:dyDescent="0.25">
      <c r="A3749" s="17" t="s">
        <v>1050</v>
      </c>
      <c r="B3749" s="17" t="s">
        <v>1051</v>
      </c>
      <c r="C3749" s="18">
        <v>42396</v>
      </c>
      <c r="D3749" s="18">
        <v>42439</v>
      </c>
      <c r="E3749" s="21">
        <v>43</v>
      </c>
      <c r="F3749" s="17" t="s">
        <v>893</v>
      </c>
      <c r="G3749" s="17" t="s">
        <v>894</v>
      </c>
      <c r="H3749" s="16">
        <v>28</v>
      </c>
      <c r="I3749" s="17" t="s">
        <v>3331</v>
      </c>
      <c r="J3749" t="str">
        <f t="shared" si="117"/>
        <v>A41.9, E43, I50.33, J18.9, L89.154, D68.9, J96.01, J96.02, E87.2, K56.60, L89.893, T83.51XA, G82.20, K56.7, S52.591A, M86.8X8, D62, N39.0, R65.20, J44.9, E55.9, B19.20, R32, I10, A49.01, G89.29, E87.6, D50.9</v>
      </c>
      <c r="K3749" s="33" t="str">
        <f t="shared" si="118"/>
        <v/>
      </c>
    </row>
    <row r="3750" spans="1:11" x14ac:dyDescent="0.25">
      <c r="A3750" s="17" t="s">
        <v>1050</v>
      </c>
      <c r="B3750" s="17" t="s">
        <v>1051</v>
      </c>
      <c r="C3750" s="18">
        <v>42396</v>
      </c>
      <c r="D3750" s="18">
        <v>42439</v>
      </c>
      <c r="E3750" s="21">
        <v>43</v>
      </c>
      <c r="F3750" s="17" t="s">
        <v>3354</v>
      </c>
      <c r="G3750" s="17" t="s">
        <v>3355</v>
      </c>
      <c r="H3750" s="16">
        <v>29</v>
      </c>
      <c r="I3750" s="17" t="s">
        <v>3331</v>
      </c>
      <c r="J3750" t="str">
        <f t="shared" si="117"/>
        <v>A41.9, E43, I50.33, J18.9, L89.154, D68.9, J96.01, J96.02, E87.2, K56.60, L89.893, T83.51XA, G82.20, K56.7, S52.591A, M86.8X8, D62, N39.0, R65.20, J44.9, E55.9, B19.20, R32, I10, A49.01, G89.29, E87.6, D50.9, Y95</v>
      </c>
      <c r="K3750" s="33" t="str">
        <f t="shared" si="118"/>
        <v/>
      </c>
    </row>
    <row r="3751" spans="1:11" x14ac:dyDescent="0.25">
      <c r="A3751" s="17" t="s">
        <v>1050</v>
      </c>
      <c r="B3751" s="17" t="s">
        <v>1051</v>
      </c>
      <c r="C3751" s="18">
        <v>42396</v>
      </c>
      <c r="D3751" s="18">
        <v>42439</v>
      </c>
      <c r="E3751" s="21">
        <v>43</v>
      </c>
      <c r="F3751" s="17" t="s">
        <v>3548</v>
      </c>
      <c r="G3751" s="17" t="s">
        <v>3549</v>
      </c>
      <c r="H3751" s="16">
        <v>30</v>
      </c>
      <c r="I3751" s="17" t="s">
        <v>3237</v>
      </c>
      <c r="J3751" t="str">
        <f t="shared" si="117"/>
        <v>A41.9, E43, I50.33, J18.9, L89.154, D68.9, J96.01, J96.02, E87.2, K56.60, L89.893, T83.51XA, G82.20, K56.7, S52.591A, M86.8X8, D62, N39.0, R65.20, J44.9, E55.9, B19.20, R32, I10, A49.01, G89.29, E87.6, D50.9, Y95, G47.00</v>
      </c>
      <c r="K3751" s="33" t="str">
        <f t="shared" si="118"/>
        <v>Last</v>
      </c>
    </row>
    <row r="3752" spans="1:11" x14ac:dyDescent="0.25">
      <c r="A3752" s="17" t="s">
        <v>1054</v>
      </c>
      <c r="B3752" s="17" t="s">
        <v>1055</v>
      </c>
      <c r="C3752" s="18">
        <v>42429</v>
      </c>
      <c r="D3752" s="18">
        <v>42436</v>
      </c>
      <c r="E3752" s="21">
        <v>7</v>
      </c>
      <c r="F3752" s="17" t="s">
        <v>790</v>
      </c>
      <c r="G3752" s="17" t="s">
        <v>791</v>
      </c>
      <c r="H3752" s="16">
        <v>1</v>
      </c>
      <c r="I3752" s="17" t="s">
        <v>3237</v>
      </c>
      <c r="J3752" t="str">
        <f t="shared" si="117"/>
        <v>A40.1</v>
      </c>
      <c r="K3752" s="33" t="str">
        <f t="shared" si="118"/>
        <v/>
      </c>
    </row>
    <row r="3753" spans="1:11" x14ac:dyDescent="0.25">
      <c r="A3753" s="17" t="s">
        <v>1054</v>
      </c>
      <c r="B3753" s="17" t="s">
        <v>1055</v>
      </c>
      <c r="C3753" s="18">
        <v>42429</v>
      </c>
      <c r="D3753" s="18">
        <v>42436</v>
      </c>
      <c r="E3753" s="21">
        <v>7</v>
      </c>
      <c r="F3753" s="17" t="s">
        <v>11</v>
      </c>
      <c r="G3753" s="17" t="s">
        <v>12</v>
      </c>
      <c r="H3753" s="16">
        <v>2</v>
      </c>
      <c r="I3753" s="17" t="s">
        <v>3237</v>
      </c>
      <c r="J3753" t="str">
        <f t="shared" si="117"/>
        <v>A40.1, J18.9</v>
      </c>
      <c r="K3753" s="33" t="str">
        <f t="shared" si="118"/>
        <v/>
      </c>
    </row>
    <row r="3754" spans="1:11" x14ac:dyDescent="0.25">
      <c r="A3754" s="17" t="s">
        <v>1054</v>
      </c>
      <c r="B3754" s="17" t="s">
        <v>1055</v>
      </c>
      <c r="C3754" s="18">
        <v>42429</v>
      </c>
      <c r="D3754" s="18">
        <v>42436</v>
      </c>
      <c r="E3754" s="21">
        <v>7</v>
      </c>
      <c r="F3754" s="17" t="s">
        <v>38</v>
      </c>
      <c r="G3754" s="17" t="s">
        <v>39</v>
      </c>
      <c r="H3754" s="16">
        <v>3</v>
      </c>
      <c r="I3754" s="17" t="s">
        <v>3237</v>
      </c>
      <c r="J3754" t="str">
        <f t="shared" si="117"/>
        <v>A40.1, J18.9, N17.9</v>
      </c>
      <c r="K3754" s="33" t="str">
        <f t="shared" si="118"/>
        <v/>
      </c>
    </row>
    <row r="3755" spans="1:11" x14ac:dyDescent="0.25">
      <c r="A3755" s="17" t="s">
        <v>1054</v>
      </c>
      <c r="B3755" s="17" t="s">
        <v>1055</v>
      </c>
      <c r="C3755" s="18">
        <v>42429</v>
      </c>
      <c r="D3755" s="18">
        <v>42436</v>
      </c>
      <c r="E3755" s="21">
        <v>7</v>
      </c>
      <c r="F3755" s="17" t="s">
        <v>2080</v>
      </c>
      <c r="G3755" s="17" t="s">
        <v>2081</v>
      </c>
      <c r="H3755" s="16">
        <v>4</v>
      </c>
      <c r="I3755" s="17" t="s">
        <v>3237</v>
      </c>
      <c r="J3755" t="str">
        <f t="shared" si="117"/>
        <v>A40.1, J18.9, N17.9, E11.21</v>
      </c>
      <c r="K3755" s="33" t="str">
        <f t="shared" si="118"/>
        <v/>
      </c>
    </row>
    <row r="3756" spans="1:11" x14ac:dyDescent="0.25">
      <c r="A3756" s="17" t="s">
        <v>1054</v>
      </c>
      <c r="B3756" s="17" t="s">
        <v>1055</v>
      </c>
      <c r="C3756" s="18">
        <v>42429</v>
      </c>
      <c r="D3756" s="18">
        <v>42436</v>
      </c>
      <c r="E3756" s="21">
        <v>7</v>
      </c>
      <c r="F3756" s="17" t="s">
        <v>1441</v>
      </c>
      <c r="G3756" s="17" t="s">
        <v>1442</v>
      </c>
      <c r="H3756" s="16">
        <v>5</v>
      </c>
      <c r="I3756" s="17" t="s">
        <v>3237</v>
      </c>
      <c r="J3756" t="str">
        <f t="shared" si="117"/>
        <v>A40.1, J18.9, N17.9, E11.21, E86.0</v>
      </c>
      <c r="K3756" s="33" t="str">
        <f t="shared" si="118"/>
        <v/>
      </c>
    </row>
    <row r="3757" spans="1:11" x14ac:dyDescent="0.25">
      <c r="A3757" s="17" t="s">
        <v>1054</v>
      </c>
      <c r="B3757" s="17" t="s">
        <v>1055</v>
      </c>
      <c r="C3757" s="18">
        <v>42429</v>
      </c>
      <c r="D3757" s="18">
        <v>42436</v>
      </c>
      <c r="E3757" s="21">
        <v>7</v>
      </c>
      <c r="F3757" s="17" t="s">
        <v>196</v>
      </c>
      <c r="G3757" s="17" t="s">
        <v>197</v>
      </c>
      <c r="H3757" s="16">
        <v>6</v>
      </c>
      <c r="I3757" s="17" t="s">
        <v>3237</v>
      </c>
      <c r="J3757" t="str">
        <f t="shared" si="117"/>
        <v>A40.1, J18.9, N17.9, E11.21, E86.0, E87.1</v>
      </c>
      <c r="K3757" s="33" t="str">
        <f t="shared" si="118"/>
        <v/>
      </c>
    </row>
    <row r="3758" spans="1:11" x14ac:dyDescent="0.25">
      <c r="A3758" s="17" t="s">
        <v>1054</v>
      </c>
      <c r="B3758" s="17" t="s">
        <v>1055</v>
      </c>
      <c r="C3758" s="18">
        <v>42429</v>
      </c>
      <c r="D3758" s="18">
        <v>42436</v>
      </c>
      <c r="E3758" s="21">
        <v>7</v>
      </c>
      <c r="F3758" s="17" t="s">
        <v>1885</v>
      </c>
      <c r="G3758" s="17" t="s">
        <v>1886</v>
      </c>
      <c r="H3758" s="16">
        <v>7</v>
      </c>
      <c r="I3758" s="17" t="s">
        <v>3237</v>
      </c>
      <c r="J3758" t="str">
        <f t="shared" si="117"/>
        <v>A40.1, J18.9, N17.9, E11.21, E86.0, E87.1, M86.8X7</v>
      </c>
      <c r="K3758" s="33" t="str">
        <f t="shared" si="118"/>
        <v/>
      </c>
    </row>
    <row r="3759" spans="1:11" x14ac:dyDescent="0.25">
      <c r="A3759" s="17" t="s">
        <v>1054</v>
      </c>
      <c r="B3759" s="17" t="s">
        <v>1055</v>
      </c>
      <c r="C3759" s="18">
        <v>42429</v>
      </c>
      <c r="D3759" s="18">
        <v>42436</v>
      </c>
      <c r="E3759" s="21">
        <v>7</v>
      </c>
      <c r="F3759" s="17" t="s">
        <v>4650</v>
      </c>
      <c r="G3759" s="17" t="s">
        <v>4651</v>
      </c>
      <c r="H3759" s="16">
        <v>8</v>
      </c>
      <c r="I3759" s="17" t="s">
        <v>3237</v>
      </c>
      <c r="J3759" t="str">
        <f t="shared" si="117"/>
        <v>A40.1, J18.9, N17.9, E11.21, E86.0, E87.1, M86.8X7, L02.612</v>
      </c>
      <c r="K3759" s="33" t="str">
        <f t="shared" si="118"/>
        <v/>
      </c>
    </row>
    <row r="3760" spans="1:11" x14ac:dyDescent="0.25">
      <c r="A3760" s="17" t="s">
        <v>1054</v>
      </c>
      <c r="B3760" s="17" t="s">
        <v>1055</v>
      </c>
      <c r="C3760" s="18">
        <v>42429</v>
      </c>
      <c r="D3760" s="18">
        <v>42436</v>
      </c>
      <c r="E3760" s="21">
        <v>7</v>
      </c>
      <c r="F3760" s="17" t="s">
        <v>216</v>
      </c>
      <c r="G3760" s="17" t="s">
        <v>217</v>
      </c>
      <c r="H3760" s="16">
        <v>9</v>
      </c>
      <c r="I3760" s="17" t="s">
        <v>3237</v>
      </c>
      <c r="J3760" t="str">
        <f t="shared" si="117"/>
        <v>A40.1, J18.9, N17.9, E11.21, E86.0, E87.1, M86.8X7, L02.612, I12.9</v>
      </c>
      <c r="K3760" s="33" t="str">
        <f t="shared" si="118"/>
        <v/>
      </c>
    </row>
    <row r="3761" spans="1:11" x14ac:dyDescent="0.25">
      <c r="A3761" s="17" t="s">
        <v>1054</v>
      </c>
      <c r="B3761" s="17" t="s">
        <v>1055</v>
      </c>
      <c r="C3761" s="18">
        <v>42429</v>
      </c>
      <c r="D3761" s="18">
        <v>42436</v>
      </c>
      <c r="E3761" s="21">
        <v>7</v>
      </c>
      <c r="F3761" s="17" t="s">
        <v>3340</v>
      </c>
      <c r="G3761" s="17" t="s">
        <v>3341</v>
      </c>
      <c r="H3761" s="16">
        <v>10</v>
      </c>
      <c r="I3761" s="17" t="s">
        <v>3237</v>
      </c>
      <c r="J3761" t="str">
        <f t="shared" si="117"/>
        <v>A40.1, J18.9, N17.9, E11.21, E86.0, E87.1, M86.8X7, L02.612, I12.9, N18.9</v>
      </c>
      <c r="K3761" s="33" t="str">
        <f t="shared" si="118"/>
        <v/>
      </c>
    </row>
    <row r="3762" spans="1:11" x14ac:dyDescent="0.25">
      <c r="A3762" s="17" t="s">
        <v>1054</v>
      </c>
      <c r="B3762" s="17" t="s">
        <v>1055</v>
      </c>
      <c r="C3762" s="18">
        <v>42429</v>
      </c>
      <c r="D3762" s="18">
        <v>42436</v>
      </c>
      <c r="E3762" s="21">
        <v>7</v>
      </c>
      <c r="F3762" s="17" t="s">
        <v>3354</v>
      </c>
      <c r="G3762" s="17" t="s">
        <v>3355</v>
      </c>
      <c r="H3762" s="16">
        <v>11</v>
      </c>
      <c r="I3762" s="17" t="s">
        <v>3237</v>
      </c>
      <c r="J3762" t="str">
        <f t="shared" si="117"/>
        <v>A40.1, J18.9, N17.9, E11.21, E86.0, E87.1, M86.8X7, L02.612, I12.9, N18.9, Y95</v>
      </c>
      <c r="K3762" s="33" t="str">
        <f t="shared" si="118"/>
        <v/>
      </c>
    </row>
    <row r="3763" spans="1:11" x14ac:dyDescent="0.25">
      <c r="A3763" s="17" t="s">
        <v>1054</v>
      </c>
      <c r="B3763" s="17" t="s">
        <v>1055</v>
      </c>
      <c r="C3763" s="18">
        <v>42429</v>
      </c>
      <c r="D3763" s="18">
        <v>42436</v>
      </c>
      <c r="E3763" s="21">
        <v>7</v>
      </c>
      <c r="F3763" s="17" t="s">
        <v>3402</v>
      </c>
      <c r="G3763" s="17" t="s">
        <v>3403</v>
      </c>
      <c r="H3763" s="16">
        <v>12</v>
      </c>
      <c r="I3763" s="17" t="s">
        <v>3237</v>
      </c>
      <c r="J3763" t="str">
        <f t="shared" si="117"/>
        <v>A40.1, J18.9, N17.9, E11.21, E86.0, E87.1, M86.8X7, L02.612, I12.9, N18.9, Y95, F17.210</v>
      </c>
      <c r="K3763" s="33" t="str">
        <f t="shared" si="118"/>
        <v/>
      </c>
    </row>
    <row r="3764" spans="1:11" x14ac:dyDescent="0.25">
      <c r="A3764" s="17" t="s">
        <v>1054</v>
      </c>
      <c r="B3764" s="17" t="s">
        <v>1055</v>
      </c>
      <c r="C3764" s="18">
        <v>42429</v>
      </c>
      <c r="D3764" s="18">
        <v>42436</v>
      </c>
      <c r="E3764" s="21">
        <v>7</v>
      </c>
      <c r="F3764" s="17" t="s">
        <v>3882</v>
      </c>
      <c r="G3764" s="17" t="s">
        <v>3883</v>
      </c>
      <c r="H3764" s="16">
        <v>13</v>
      </c>
      <c r="I3764" s="17" t="s">
        <v>3237</v>
      </c>
      <c r="J3764" t="str">
        <f t="shared" si="117"/>
        <v>A40.1, J18.9, N17.9, E11.21, E86.0, E87.1, M86.8X7, L02.612, I12.9, N18.9, Y95, F17.210, E11.621</v>
      </c>
      <c r="K3764" s="33" t="str">
        <f t="shared" si="118"/>
        <v/>
      </c>
    </row>
    <row r="3765" spans="1:11" x14ac:dyDescent="0.25">
      <c r="A3765" s="17" t="s">
        <v>1054</v>
      </c>
      <c r="B3765" s="17" t="s">
        <v>1055</v>
      </c>
      <c r="C3765" s="18">
        <v>42429</v>
      </c>
      <c r="D3765" s="18">
        <v>42436</v>
      </c>
      <c r="E3765" s="21">
        <v>7</v>
      </c>
      <c r="F3765" s="17" t="s">
        <v>3886</v>
      </c>
      <c r="G3765" s="17" t="s">
        <v>3887</v>
      </c>
      <c r="H3765" s="16">
        <v>14</v>
      </c>
      <c r="I3765" s="17" t="s">
        <v>3237</v>
      </c>
      <c r="J3765" t="str">
        <f t="shared" si="117"/>
        <v>A40.1, J18.9, N17.9, E11.21, E86.0, E87.1, M86.8X7, L02.612, I12.9, N18.9, Y95, F17.210, E11.621, L97.529</v>
      </c>
      <c r="K3765" s="33" t="str">
        <f t="shared" si="118"/>
        <v/>
      </c>
    </row>
    <row r="3766" spans="1:11" x14ac:dyDescent="0.25">
      <c r="A3766" s="17" t="s">
        <v>1054</v>
      </c>
      <c r="B3766" s="17" t="s">
        <v>1055</v>
      </c>
      <c r="C3766" s="18">
        <v>42429</v>
      </c>
      <c r="D3766" s="18">
        <v>42436</v>
      </c>
      <c r="E3766" s="21">
        <v>7</v>
      </c>
      <c r="F3766" s="17" t="s">
        <v>3514</v>
      </c>
      <c r="G3766" s="17" t="s">
        <v>3515</v>
      </c>
      <c r="H3766" s="16">
        <v>15</v>
      </c>
      <c r="I3766" s="17" t="s">
        <v>3237</v>
      </c>
      <c r="J3766" t="str">
        <f t="shared" si="117"/>
        <v>A40.1, J18.9, N17.9, E11.21, E86.0, E87.1, M86.8X7, L02.612, I12.9, N18.9, Y95, F17.210, E11.621, L97.529, F32.9</v>
      </c>
      <c r="K3766" s="33" t="str">
        <f t="shared" si="118"/>
        <v/>
      </c>
    </row>
    <row r="3767" spans="1:11" x14ac:dyDescent="0.25">
      <c r="A3767" s="17" t="s">
        <v>1054</v>
      </c>
      <c r="B3767" s="17" t="s">
        <v>1055</v>
      </c>
      <c r="C3767" s="18">
        <v>42429</v>
      </c>
      <c r="D3767" s="18">
        <v>42436</v>
      </c>
      <c r="E3767" s="21">
        <v>7</v>
      </c>
      <c r="F3767" s="17" t="s">
        <v>3388</v>
      </c>
      <c r="G3767" s="17" t="s">
        <v>3389</v>
      </c>
      <c r="H3767" s="16">
        <v>16</v>
      </c>
      <c r="I3767" s="17" t="s">
        <v>3237</v>
      </c>
      <c r="J3767" t="str">
        <f t="shared" si="117"/>
        <v>A40.1, J18.9, N17.9, E11.21, E86.0, E87.1, M86.8X7, L02.612, I12.9, N18.9, Y95, F17.210, E11.621, L97.529, F32.9, F41.9</v>
      </c>
      <c r="K3767" s="33" t="str">
        <f t="shared" si="118"/>
        <v/>
      </c>
    </row>
    <row r="3768" spans="1:11" x14ac:dyDescent="0.25">
      <c r="A3768" s="17" t="s">
        <v>1054</v>
      </c>
      <c r="B3768" s="17" t="s">
        <v>1055</v>
      </c>
      <c r="C3768" s="18">
        <v>42429</v>
      </c>
      <c r="D3768" s="18">
        <v>42436</v>
      </c>
      <c r="E3768" s="21">
        <v>7</v>
      </c>
      <c r="F3768" s="17" t="s">
        <v>4652</v>
      </c>
      <c r="G3768" s="17" t="s">
        <v>4653</v>
      </c>
      <c r="H3768" s="16">
        <v>17</v>
      </c>
      <c r="I3768" s="17" t="s">
        <v>13</v>
      </c>
      <c r="J3768" t="str">
        <f t="shared" si="117"/>
        <v>A40.1, J18.9, N17.9, E11.21, E86.0, E87.1, M86.8X7, L02.612, I12.9, N18.9, Y95, F17.210, E11.621, L97.529, F32.9, F41.9, Z89.412</v>
      </c>
      <c r="K3768" s="33" t="str">
        <f t="shared" si="118"/>
        <v/>
      </c>
    </row>
    <row r="3769" spans="1:11" x14ac:dyDescent="0.25">
      <c r="A3769" s="17" t="s">
        <v>1054</v>
      </c>
      <c r="B3769" s="17" t="s">
        <v>1055</v>
      </c>
      <c r="C3769" s="18">
        <v>42429</v>
      </c>
      <c r="D3769" s="18">
        <v>42436</v>
      </c>
      <c r="E3769" s="21">
        <v>7</v>
      </c>
      <c r="F3769" s="17" t="s">
        <v>3344</v>
      </c>
      <c r="G3769" s="17" t="s">
        <v>3345</v>
      </c>
      <c r="H3769" s="16">
        <v>18</v>
      </c>
      <c r="I3769" s="17" t="s">
        <v>13</v>
      </c>
      <c r="J3769" t="str">
        <f t="shared" si="117"/>
        <v>A40.1, J18.9, N17.9, E11.21, E86.0, E87.1, M86.8X7, L02.612, I12.9, N18.9, Y95, F17.210, E11.621, L97.529, F32.9, F41.9, Z89.412, Z79.4</v>
      </c>
      <c r="K3769" s="33" t="str">
        <f t="shared" si="118"/>
        <v>Last</v>
      </c>
    </row>
    <row r="3770" spans="1:11" x14ac:dyDescent="0.25">
      <c r="A3770" s="17" t="s">
        <v>1058</v>
      </c>
      <c r="B3770" s="17" t="s">
        <v>1059</v>
      </c>
      <c r="C3770" s="18">
        <v>42422</v>
      </c>
      <c r="D3770" s="18">
        <v>42425</v>
      </c>
      <c r="E3770" s="21">
        <v>3</v>
      </c>
      <c r="F3770" s="17" t="s">
        <v>143</v>
      </c>
      <c r="G3770" s="17" t="s">
        <v>144</v>
      </c>
      <c r="H3770" s="16">
        <v>1</v>
      </c>
      <c r="I3770" s="17" t="s">
        <v>3237</v>
      </c>
      <c r="J3770" t="str">
        <f t="shared" si="117"/>
        <v>K92.2</v>
      </c>
      <c r="K3770" s="33" t="str">
        <f t="shared" si="118"/>
        <v/>
      </c>
    </row>
    <row r="3771" spans="1:11" x14ac:dyDescent="0.25">
      <c r="A3771" s="17" t="s">
        <v>1058</v>
      </c>
      <c r="B3771" s="17" t="s">
        <v>1059</v>
      </c>
      <c r="C3771" s="18">
        <v>42422</v>
      </c>
      <c r="D3771" s="18">
        <v>42425</v>
      </c>
      <c r="E3771" s="21">
        <v>3</v>
      </c>
      <c r="F3771" s="17" t="s">
        <v>1685</v>
      </c>
      <c r="G3771" s="17" t="s">
        <v>1686</v>
      </c>
      <c r="H3771" s="16">
        <v>2</v>
      </c>
      <c r="I3771" s="17" t="s">
        <v>3237</v>
      </c>
      <c r="J3771" t="str">
        <f t="shared" si="117"/>
        <v>K92.2, D68.9</v>
      </c>
      <c r="K3771" s="33" t="str">
        <f t="shared" si="118"/>
        <v/>
      </c>
    </row>
    <row r="3772" spans="1:11" x14ac:dyDescent="0.25">
      <c r="A3772" s="17" t="s">
        <v>1058</v>
      </c>
      <c r="B3772" s="17" t="s">
        <v>1059</v>
      </c>
      <c r="C3772" s="18">
        <v>42422</v>
      </c>
      <c r="D3772" s="18">
        <v>42425</v>
      </c>
      <c r="E3772" s="21">
        <v>3</v>
      </c>
      <c r="F3772" s="17" t="s">
        <v>3579</v>
      </c>
      <c r="G3772" s="17" t="s">
        <v>3580</v>
      </c>
      <c r="H3772" s="16">
        <v>3</v>
      </c>
      <c r="I3772" s="17" t="s">
        <v>3237</v>
      </c>
      <c r="J3772" t="str">
        <f t="shared" si="117"/>
        <v>K92.2, D68.9, I50.30</v>
      </c>
      <c r="K3772" s="33" t="str">
        <f t="shared" si="118"/>
        <v/>
      </c>
    </row>
    <row r="3773" spans="1:11" x14ac:dyDescent="0.25">
      <c r="A3773" s="17" t="s">
        <v>1058</v>
      </c>
      <c r="B3773" s="17" t="s">
        <v>1059</v>
      </c>
      <c r="C3773" s="18">
        <v>42422</v>
      </c>
      <c r="D3773" s="18">
        <v>42425</v>
      </c>
      <c r="E3773" s="21">
        <v>3</v>
      </c>
      <c r="F3773" s="17" t="s">
        <v>3400</v>
      </c>
      <c r="G3773" s="17" t="s">
        <v>3401</v>
      </c>
      <c r="H3773" s="16">
        <v>4</v>
      </c>
      <c r="I3773" s="17" t="s">
        <v>3237</v>
      </c>
      <c r="J3773" t="str">
        <f t="shared" si="117"/>
        <v>K92.2, D68.9, I50.30, N18.4</v>
      </c>
      <c r="K3773" s="33" t="str">
        <f t="shared" si="118"/>
        <v/>
      </c>
    </row>
    <row r="3774" spans="1:11" x14ac:dyDescent="0.25">
      <c r="A3774" s="17" t="s">
        <v>1058</v>
      </c>
      <c r="B3774" s="17" t="s">
        <v>1059</v>
      </c>
      <c r="C3774" s="18">
        <v>42422</v>
      </c>
      <c r="D3774" s="18">
        <v>42425</v>
      </c>
      <c r="E3774" s="21">
        <v>3</v>
      </c>
      <c r="F3774" s="17" t="s">
        <v>1938</v>
      </c>
      <c r="G3774" s="17" t="s">
        <v>1939</v>
      </c>
      <c r="H3774" s="16">
        <v>5</v>
      </c>
      <c r="I3774" s="17" t="s">
        <v>3237</v>
      </c>
      <c r="J3774" t="str">
        <f t="shared" si="117"/>
        <v>K92.2, D68.9, I50.30, N18.4, K76.6</v>
      </c>
      <c r="K3774" s="33" t="str">
        <f t="shared" si="118"/>
        <v/>
      </c>
    </row>
    <row r="3775" spans="1:11" x14ac:dyDescent="0.25">
      <c r="A3775" s="17" t="s">
        <v>1058</v>
      </c>
      <c r="B3775" s="17" t="s">
        <v>1059</v>
      </c>
      <c r="C3775" s="18">
        <v>42422</v>
      </c>
      <c r="D3775" s="18">
        <v>42425</v>
      </c>
      <c r="E3775" s="21">
        <v>3</v>
      </c>
      <c r="F3775" s="17" t="s">
        <v>4008</v>
      </c>
      <c r="G3775" s="17" t="s">
        <v>4009</v>
      </c>
      <c r="H3775" s="16">
        <v>6</v>
      </c>
      <c r="I3775" s="17" t="s">
        <v>3237</v>
      </c>
      <c r="J3775" t="str">
        <f t="shared" si="117"/>
        <v>K92.2, D68.9, I50.30, N18.4, K76.6, E88.09</v>
      </c>
      <c r="K3775" s="33" t="str">
        <f t="shared" si="118"/>
        <v/>
      </c>
    </row>
    <row r="3776" spans="1:11" x14ac:dyDescent="0.25">
      <c r="A3776" s="17" t="s">
        <v>1058</v>
      </c>
      <c r="B3776" s="17" t="s">
        <v>1059</v>
      </c>
      <c r="C3776" s="18">
        <v>42422</v>
      </c>
      <c r="D3776" s="18">
        <v>42425</v>
      </c>
      <c r="E3776" s="21">
        <v>3</v>
      </c>
      <c r="F3776" s="17" t="s">
        <v>1066</v>
      </c>
      <c r="G3776" s="17" t="s">
        <v>1067</v>
      </c>
      <c r="H3776" s="16">
        <v>7</v>
      </c>
      <c r="I3776" s="17" t="s">
        <v>3237</v>
      </c>
      <c r="J3776" t="str">
        <f t="shared" si="117"/>
        <v>K92.2, D68.9, I50.30, N18.4, K76.6, E88.09, D62</v>
      </c>
      <c r="K3776" s="33" t="str">
        <f t="shared" si="118"/>
        <v/>
      </c>
    </row>
    <row r="3777" spans="1:11" x14ac:dyDescent="0.25">
      <c r="A3777" s="17" t="s">
        <v>1058</v>
      </c>
      <c r="B3777" s="17" t="s">
        <v>1059</v>
      </c>
      <c r="C3777" s="18">
        <v>42422</v>
      </c>
      <c r="D3777" s="18">
        <v>42425</v>
      </c>
      <c r="E3777" s="21">
        <v>3</v>
      </c>
      <c r="F3777" s="17" t="s">
        <v>3804</v>
      </c>
      <c r="G3777" s="17" t="s">
        <v>3805</v>
      </c>
      <c r="H3777" s="16">
        <v>8</v>
      </c>
      <c r="I3777" s="17" t="s">
        <v>3237</v>
      </c>
      <c r="J3777" t="str">
        <f t="shared" si="117"/>
        <v>K92.2, D68.9, I50.30, N18.4, K76.6, E88.09, D62, I85.10</v>
      </c>
      <c r="K3777" s="33" t="str">
        <f t="shared" si="118"/>
        <v/>
      </c>
    </row>
    <row r="3778" spans="1:11" x14ac:dyDescent="0.25">
      <c r="A3778" s="17" t="s">
        <v>1058</v>
      </c>
      <c r="B3778" s="17" t="s">
        <v>1059</v>
      </c>
      <c r="C3778" s="18">
        <v>42422</v>
      </c>
      <c r="D3778" s="18">
        <v>42425</v>
      </c>
      <c r="E3778" s="21">
        <v>3</v>
      </c>
      <c r="F3778" s="17" t="s">
        <v>3802</v>
      </c>
      <c r="G3778" s="17" t="s">
        <v>3803</v>
      </c>
      <c r="H3778" s="16">
        <v>9</v>
      </c>
      <c r="I3778" s="17" t="s">
        <v>3237</v>
      </c>
      <c r="J3778" t="str">
        <f t="shared" si="117"/>
        <v>K92.2, D68.9, I50.30, N18.4, K76.6, E88.09, D62, I85.10, K74.60</v>
      </c>
      <c r="K3778" s="33" t="str">
        <f t="shared" si="118"/>
        <v/>
      </c>
    </row>
    <row r="3779" spans="1:11" x14ac:dyDescent="0.25">
      <c r="A3779" s="17" t="s">
        <v>1058</v>
      </c>
      <c r="B3779" s="17" t="s">
        <v>1059</v>
      </c>
      <c r="C3779" s="18">
        <v>42422</v>
      </c>
      <c r="D3779" s="18">
        <v>42425</v>
      </c>
      <c r="E3779" s="21">
        <v>3</v>
      </c>
      <c r="F3779" s="17" t="s">
        <v>3267</v>
      </c>
      <c r="G3779" s="17" t="s">
        <v>3268</v>
      </c>
      <c r="H3779" s="16">
        <v>10</v>
      </c>
      <c r="I3779" s="17" t="s">
        <v>3237</v>
      </c>
      <c r="J3779" t="str">
        <f t="shared" si="117"/>
        <v>K92.2, D68.9, I50.30, N18.4, K76.6, E88.09, D62, I85.10, K74.60, E11.9</v>
      </c>
      <c r="K3779" s="33" t="str">
        <f t="shared" si="118"/>
        <v/>
      </c>
    </row>
    <row r="3780" spans="1:11" x14ac:dyDescent="0.25">
      <c r="A3780" s="17" t="s">
        <v>1058</v>
      </c>
      <c r="B3780" s="17" t="s">
        <v>1059</v>
      </c>
      <c r="C3780" s="18">
        <v>42422</v>
      </c>
      <c r="D3780" s="18">
        <v>42425</v>
      </c>
      <c r="E3780" s="21">
        <v>3</v>
      </c>
      <c r="F3780" s="17" t="s">
        <v>1919</v>
      </c>
      <c r="G3780" s="17" t="s">
        <v>1920</v>
      </c>
      <c r="H3780" s="16">
        <v>11</v>
      </c>
      <c r="I3780" s="17" t="s">
        <v>3237</v>
      </c>
      <c r="J3780" t="str">
        <f t="shared" si="117"/>
        <v>K92.2, D68.9, I50.30, N18.4, K76.6, E88.09, D62, I85.10, K74.60, E11.9, D50.0</v>
      </c>
      <c r="K3780" s="33" t="str">
        <f t="shared" si="118"/>
        <v/>
      </c>
    </row>
    <row r="3781" spans="1:11" x14ac:dyDescent="0.25">
      <c r="A3781" s="17" t="s">
        <v>1058</v>
      </c>
      <c r="B3781" s="17" t="s">
        <v>1059</v>
      </c>
      <c r="C3781" s="18">
        <v>42422</v>
      </c>
      <c r="D3781" s="18">
        <v>42425</v>
      </c>
      <c r="E3781" s="21">
        <v>3</v>
      </c>
      <c r="F3781" s="17" t="s">
        <v>216</v>
      </c>
      <c r="G3781" s="17" t="s">
        <v>217</v>
      </c>
      <c r="H3781" s="16">
        <v>12</v>
      </c>
      <c r="I3781" s="17" t="s">
        <v>3237</v>
      </c>
      <c r="J3781" t="str">
        <f t="shared" si="117"/>
        <v>K92.2, D68.9, I50.30, N18.4, K76.6, E88.09, D62, I85.10, K74.60, E11.9, D50.0, I12.9</v>
      </c>
      <c r="K3781" s="33" t="str">
        <f t="shared" si="118"/>
        <v/>
      </c>
    </row>
    <row r="3782" spans="1:11" x14ac:dyDescent="0.25">
      <c r="A3782" s="17" t="s">
        <v>1058</v>
      </c>
      <c r="B3782" s="17" t="s">
        <v>1059</v>
      </c>
      <c r="C3782" s="18">
        <v>42422</v>
      </c>
      <c r="D3782" s="18">
        <v>42425</v>
      </c>
      <c r="E3782" s="21">
        <v>3</v>
      </c>
      <c r="F3782" s="17" t="s">
        <v>3283</v>
      </c>
      <c r="G3782" s="17" t="s">
        <v>467</v>
      </c>
      <c r="H3782" s="16">
        <v>13</v>
      </c>
      <c r="I3782" s="17" t="s">
        <v>3237</v>
      </c>
      <c r="J3782" t="str">
        <f t="shared" ref="J3782:J3845" si="119">IF(B3782=B3781,J3781&amp;", "&amp;F3782,F3782)</f>
        <v>K92.2, D68.9, I50.30, N18.4, K76.6, E88.09, D62, I85.10, K74.60, E11.9, D50.0, I12.9, I25.10</v>
      </c>
      <c r="K3782" s="33" t="str">
        <f t="shared" si="118"/>
        <v/>
      </c>
    </row>
    <row r="3783" spans="1:11" x14ac:dyDescent="0.25">
      <c r="A3783" s="17" t="s">
        <v>1058</v>
      </c>
      <c r="B3783" s="17" t="s">
        <v>1059</v>
      </c>
      <c r="C3783" s="18">
        <v>42422</v>
      </c>
      <c r="D3783" s="18">
        <v>42425</v>
      </c>
      <c r="E3783" s="21">
        <v>3</v>
      </c>
      <c r="F3783" s="17" t="s">
        <v>3292</v>
      </c>
      <c r="G3783" s="17" t="s">
        <v>3293</v>
      </c>
      <c r="H3783" s="16">
        <v>14</v>
      </c>
      <c r="I3783" s="17" t="s">
        <v>13</v>
      </c>
      <c r="J3783" t="str">
        <f t="shared" si="119"/>
        <v>K92.2, D68.9, I50.30, N18.4, K76.6, E88.09, D62, I85.10, K74.60, E11.9, D50.0, I12.9, I25.10, Z95.1</v>
      </c>
      <c r="K3783" s="33" t="str">
        <f t="shared" si="118"/>
        <v/>
      </c>
    </row>
    <row r="3784" spans="1:11" x14ac:dyDescent="0.25">
      <c r="A3784" s="17" t="s">
        <v>1058</v>
      </c>
      <c r="B3784" s="17" t="s">
        <v>1059</v>
      </c>
      <c r="C3784" s="18">
        <v>42422</v>
      </c>
      <c r="D3784" s="18">
        <v>42425</v>
      </c>
      <c r="E3784" s="21">
        <v>3</v>
      </c>
      <c r="F3784" s="17" t="s">
        <v>1842</v>
      </c>
      <c r="G3784" s="17" t="s">
        <v>1843</v>
      </c>
      <c r="H3784" s="16">
        <v>15</v>
      </c>
      <c r="I3784" s="17" t="s">
        <v>3237</v>
      </c>
      <c r="J3784" t="str">
        <f t="shared" si="119"/>
        <v>K92.2, D68.9, I50.30, N18.4, K76.6, E88.09, D62, I85.10, K74.60, E11.9, D50.0, I12.9, I25.10, Z95.1, J44.9</v>
      </c>
      <c r="K3784" s="33" t="str">
        <f t="shared" si="118"/>
        <v/>
      </c>
    </row>
    <row r="3785" spans="1:11" x14ac:dyDescent="0.25">
      <c r="A3785" s="17" t="s">
        <v>1058</v>
      </c>
      <c r="B3785" s="17" t="s">
        <v>1059</v>
      </c>
      <c r="C3785" s="18">
        <v>42422</v>
      </c>
      <c r="D3785" s="18">
        <v>42425</v>
      </c>
      <c r="E3785" s="21">
        <v>3</v>
      </c>
      <c r="F3785" s="17" t="s">
        <v>3320</v>
      </c>
      <c r="G3785" s="17" t="s">
        <v>3321</v>
      </c>
      <c r="H3785" s="16">
        <v>16</v>
      </c>
      <c r="I3785" s="17" t="s">
        <v>3237</v>
      </c>
      <c r="J3785" t="str">
        <f t="shared" si="119"/>
        <v>K92.2, D68.9, I50.30, N18.4, K76.6, E88.09, D62, I85.10, K74.60, E11.9, D50.0, I12.9, I25.10, Z95.1, J44.9, G47.33</v>
      </c>
      <c r="K3785" s="33" t="str">
        <f t="shared" si="118"/>
        <v/>
      </c>
    </row>
    <row r="3786" spans="1:11" x14ac:dyDescent="0.25">
      <c r="A3786" s="17" t="s">
        <v>1058</v>
      </c>
      <c r="B3786" s="17" t="s">
        <v>1059</v>
      </c>
      <c r="C3786" s="18">
        <v>42422</v>
      </c>
      <c r="D3786" s="18">
        <v>42425</v>
      </c>
      <c r="E3786" s="21">
        <v>3</v>
      </c>
      <c r="F3786" s="17" t="s">
        <v>3866</v>
      </c>
      <c r="G3786" s="17" t="s">
        <v>3867</v>
      </c>
      <c r="H3786" s="16">
        <v>17</v>
      </c>
      <c r="I3786" s="17" t="s">
        <v>3237</v>
      </c>
      <c r="J3786" t="str">
        <f t="shared" si="119"/>
        <v>K92.2, D68.9, I50.30, N18.4, K76.6, E88.09, D62, I85.10, K74.60, E11.9, D50.0, I12.9, I25.10, Z95.1, J44.9, G47.33, K31.89</v>
      </c>
      <c r="K3786" s="33" t="str">
        <f t="shared" si="118"/>
        <v/>
      </c>
    </row>
    <row r="3787" spans="1:11" x14ac:dyDescent="0.25">
      <c r="A3787" s="17" t="s">
        <v>1058</v>
      </c>
      <c r="B3787" s="17" t="s">
        <v>1059</v>
      </c>
      <c r="C3787" s="18">
        <v>42422</v>
      </c>
      <c r="D3787" s="18">
        <v>42425</v>
      </c>
      <c r="E3787" s="21">
        <v>3</v>
      </c>
      <c r="F3787" s="17" t="s">
        <v>4510</v>
      </c>
      <c r="G3787" s="17" t="s">
        <v>4511</v>
      </c>
      <c r="H3787" s="16">
        <v>18</v>
      </c>
      <c r="I3787" s="17" t="s">
        <v>3237</v>
      </c>
      <c r="J3787" t="str">
        <f t="shared" si="119"/>
        <v>K92.2, D68.9, I50.30, N18.4, K76.6, E88.09, D62, I85.10, K74.60, E11.9, D50.0, I12.9, I25.10, Z95.1, J44.9, G47.33, K31.89, K64.4</v>
      </c>
      <c r="K3787" s="33" t="str">
        <f t="shared" si="118"/>
        <v/>
      </c>
    </row>
    <row r="3788" spans="1:11" x14ac:dyDescent="0.25">
      <c r="A3788" s="17" t="s">
        <v>1058</v>
      </c>
      <c r="B3788" s="17" t="s">
        <v>1059</v>
      </c>
      <c r="C3788" s="18">
        <v>42422</v>
      </c>
      <c r="D3788" s="18">
        <v>42425</v>
      </c>
      <c r="E3788" s="21">
        <v>3</v>
      </c>
      <c r="F3788" s="17" t="s">
        <v>3436</v>
      </c>
      <c r="G3788" s="17" t="s">
        <v>3437</v>
      </c>
      <c r="H3788" s="16">
        <v>19</v>
      </c>
      <c r="I3788" s="17" t="s">
        <v>13</v>
      </c>
      <c r="J3788" t="str">
        <f t="shared" si="119"/>
        <v>K92.2, D68.9, I50.30, N18.4, K76.6, E88.09, D62, I85.10, K74.60, E11.9, D50.0, I12.9, I25.10, Z95.1, J44.9, G47.33, K31.89, K64.4, Z86.73</v>
      </c>
      <c r="K3788" s="33" t="str">
        <f t="shared" si="118"/>
        <v/>
      </c>
    </row>
    <row r="3789" spans="1:11" x14ac:dyDescent="0.25">
      <c r="A3789" s="17" t="s">
        <v>1058</v>
      </c>
      <c r="B3789" s="17" t="s">
        <v>1059</v>
      </c>
      <c r="C3789" s="18">
        <v>42422</v>
      </c>
      <c r="D3789" s="18">
        <v>42425</v>
      </c>
      <c r="E3789" s="21">
        <v>3</v>
      </c>
      <c r="F3789" s="17" t="s">
        <v>3265</v>
      </c>
      <c r="G3789" s="17" t="s">
        <v>3266</v>
      </c>
      <c r="H3789" s="16">
        <v>20</v>
      </c>
      <c r="I3789" s="17" t="s">
        <v>13</v>
      </c>
      <c r="J3789" t="str">
        <f t="shared" si="119"/>
        <v>K92.2, D68.9, I50.30, N18.4, K76.6, E88.09, D62, I85.10, K74.60, E11.9, D50.0, I12.9, I25.10, Z95.1, J44.9, G47.33, K31.89, K64.4, Z86.73, Z87.891</v>
      </c>
      <c r="K3789" s="33" t="str">
        <f t="shared" si="118"/>
        <v/>
      </c>
    </row>
    <row r="3790" spans="1:11" x14ac:dyDescent="0.25">
      <c r="A3790" s="17" t="s">
        <v>1058</v>
      </c>
      <c r="B3790" s="17" t="s">
        <v>1059</v>
      </c>
      <c r="C3790" s="18">
        <v>42422</v>
      </c>
      <c r="D3790" s="18">
        <v>42425</v>
      </c>
      <c r="E3790" s="21">
        <v>3</v>
      </c>
      <c r="F3790" s="17" t="s">
        <v>3344</v>
      </c>
      <c r="G3790" s="17" t="s">
        <v>3345</v>
      </c>
      <c r="H3790" s="16">
        <v>21</v>
      </c>
      <c r="I3790" s="17" t="s">
        <v>13</v>
      </c>
      <c r="J3790" t="str">
        <f t="shared" si="119"/>
        <v>K92.2, D68.9, I50.30, N18.4, K76.6, E88.09, D62, I85.10, K74.60, E11.9, D50.0, I12.9, I25.10, Z95.1, J44.9, G47.33, K31.89, K64.4, Z86.73, Z87.891, Z79.4</v>
      </c>
      <c r="K3790" s="33" t="str">
        <f t="shared" si="118"/>
        <v>Last</v>
      </c>
    </row>
    <row r="3791" spans="1:11" x14ac:dyDescent="0.25">
      <c r="A3791" s="17" t="s">
        <v>1062</v>
      </c>
      <c r="B3791" s="17" t="s">
        <v>1063</v>
      </c>
      <c r="C3791" s="18">
        <v>42411</v>
      </c>
      <c r="D3791" s="18">
        <v>42414</v>
      </c>
      <c r="E3791" s="21">
        <v>3</v>
      </c>
      <c r="F3791" s="17" t="s">
        <v>1064</v>
      </c>
      <c r="G3791" s="17" t="s">
        <v>1065</v>
      </c>
      <c r="H3791" s="16">
        <v>1</v>
      </c>
      <c r="I3791" s="17" t="s">
        <v>3237</v>
      </c>
      <c r="J3791" t="str">
        <f t="shared" si="119"/>
        <v>T44.1X5A</v>
      </c>
      <c r="K3791" s="33" t="str">
        <f t="shared" si="118"/>
        <v/>
      </c>
    </row>
    <row r="3792" spans="1:11" x14ac:dyDescent="0.25">
      <c r="A3792" s="17" t="s">
        <v>1062</v>
      </c>
      <c r="B3792" s="17" t="s">
        <v>1063</v>
      </c>
      <c r="C3792" s="18">
        <v>42411</v>
      </c>
      <c r="D3792" s="18">
        <v>42414</v>
      </c>
      <c r="E3792" s="21">
        <v>3</v>
      </c>
      <c r="F3792" s="17" t="s">
        <v>3988</v>
      </c>
      <c r="G3792" s="17" t="s">
        <v>3989</v>
      </c>
      <c r="H3792" s="16">
        <v>2</v>
      </c>
      <c r="I3792" s="17" t="s">
        <v>3237</v>
      </c>
      <c r="J3792" t="str">
        <f t="shared" si="119"/>
        <v>T44.1X5A, R00.1</v>
      </c>
      <c r="K3792" s="33" t="str">
        <f t="shared" si="118"/>
        <v/>
      </c>
    </row>
    <row r="3793" spans="1:11" x14ac:dyDescent="0.25">
      <c r="A3793" s="17" t="s">
        <v>1062</v>
      </c>
      <c r="B3793" s="17" t="s">
        <v>1063</v>
      </c>
      <c r="C3793" s="18">
        <v>42411</v>
      </c>
      <c r="D3793" s="18">
        <v>42414</v>
      </c>
      <c r="E3793" s="21">
        <v>3</v>
      </c>
      <c r="F3793" s="17" t="s">
        <v>1311</v>
      </c>
      <c r="G3793" s="17" t="s">
        <v>1312</v>
      </c>
      <c r="H3793" s="16">
        <v>3</v>
      </c>
      <c r="I3793" s="17" t="s">
        <v>3237</v>
      </c>
      <c r="J3793" t="str">
        <f t="shared" si="119"/>
        <v>T44.1X5A, R00.1, F03.90</v>
      </c>
      <c r="K3793" s="33" t="str">
        <f t="shared" si="118"/>
        <v/>
      </c>
    </row>
    <row r="3794" spans="1:11" x14ac:dyDescent="0.25">
      <c r="A3794" s="17" t="s">
        <v>1062</v>
      </c>
      <c r="B3794" s="17" t="s">
        <v>1063</v>
      </c>
      <c r="C3794" s="18">
        <v>42411</v>
      </c>
      <c r="D3794" s="18">
        <v>42414</v>
      </c>
      <c r="E3794" s="21">
        <v>3</v>
      </c>
      <c r="F3794" s="17" t="s">
        <v>376</v>
      </c>
      <c r="G3794" s="17" t="s">
        <v>377</v>
      </c>
      <c r="H3794" s="16">
        <v>4</v>
      </c>
      <c r="I3794" s="17" t="s">
        <v>3237</v>
      </c>
      <c r="J3794" t="str">
        <f t="shared" si="119"/>
        <v>T44.1X5A, R00.1, F03.90, R55</v>
      </c>
      <c r="K3794" s="33" t="str">
        <f t="shared" si="118"/>
        <v/>
      </c>
    </row>
    <row r="3795" spans="1:11" x14ac:dyDescent="0.25">
      <c r="A3795" s="17" t="s">
        <v>1062</v>
      </c>
      <c r="B3795" s="17" t="s">
        <v>1063</v>
      </c>
      <c r="C3795" s="18">
        <v>42411</v>
      </c>
      <c r="D3795" s="18">
        <v>42414</v>
      </c>
      <c r="E3795" s="21">
        <v>3</v>
      </c>
      <c r="F3795" s="17" t="s">
        <v>1441</v>
      </c>
      <c r="G3795" s="17" t="s">
        <v>1442</v>
      </c>
      <c r="H3795" s="16">
        <v>5</v>
      </c>
      <c r="I3795" s="17" t="s">
        <v>3237</v>
      </c>
      <c r="J3795" t="str">
        <f t="shared" si="119"/>
        <v>T44.1X5A, R00.1, F03.90, R55, E86.0</v>
      </c>
      <c r="K3795" s="33" t="str">
        <f t="shared" si="118"/>
        <v/>
      </c>
    </row>
    <row r="3796" spans="1:11" x14ac:dyDescent="0.25">
      <c r="A3796" s="17" t="s">
        <v>1062</v>
      </c>
      <c r="B3796" s="17" t="s">
        <v>1063</v>
      </c>
      <c r="C3796" s="18">
        <v>42411</v>
      </c>
      <c r="D3796" s="18">
        <v>42414</v>
      </c>
      <c r="E3796" s="21">
        <v>3</v>
      </c>
      <c r="F3796" s="17" t="s">
        <v>4656</v>
      </c>
      <c r="G3796" s="17" t="s">
        <v>4657</v>
      </c>
      <c r="H3796" s="16">
        <v>6</v>
      </c>
      <c r="I3796" s="17" t="s">
        <v>3237</v>
      </c>
      <c r="J3796" t="str">
        <f t="shared" si="119"/>
        <v>T44.1X5A, R00.1, F03.90, R55, E86.0, R01.1</v>
      </c>
      <c r="K3796" s="33" t="str">
        <f t="shared" si="118"/>
        <v/>
      </c>
    </row>
    <row r="3797" spans="1:11" x14ac:dyDescent="0.25">
      <c r="A3797" s="17" t="s">
        <v>1062</v>
      </c>
      <c r="B3797" s="17" t="s">
        <v>1063</v>
      </c>
      <c r="C3797" s="18">
        <v>42411</v>
      </c>
      <c r="D3797" s="18">
        <v>42414</v>
      </c>
      <c r="E3797" s="21">
        <v>3</v>
      </c>
      <c r="F3797" s="17" t="s">
        <v>4654</v>
      </c>
      <c r="G3797" s="17" t="s">
        <v>4655</v>
      </c>
      <c r="H3797" s="16">
        <v>7</v>
      </c>
      <c r="I3797" s="17" t="s">
        <v>3237</v>
      </c>
      <c r="J3797" t="str">
        <f t="shared" si="119"/>
        <v>T44.1X5A, R00.1, F03.90, R55, E86.0, R01.1, I65.22</v>
      </c>
      <c r="K3797" s="33" t="str">
        <f t="shared" si="118"/>
        <v/>
      </c>
    </row>
    <row r="3798" spans="1:11" x14ac:dyDescent="0.25">
      <c r="A3798" s="17" t="s">
        <v>1062</v>
      </c>
      <c r="B3798" s="17" t="s">
        <v>1063</v>
      </c>
      <c r="C3798" s="18">
        <v>42411</v>
      </c>
      <c r="D3798" s="18">
        <v>42414</v>
      </c>
      <c r="E3798" s="21">
        <v>3</v>
      </c>
      <c r="F3798" s="17" t="s">
        <v>3238</v>
      </c>
      <c r="G3798" s="17" t="s">
        <v>3239</v>
      </c>
      <c r="H3798" s="16">
        <v>8</v>
      </c>
      <c r="I3798" s="17" t="s">
        <v>3237</v>
      </c>
      <c r="J3798" t="str">
        <f t="shared" si="119"/>
        <v>T44.1X5A, R00.1, F03.90, R55, E86.0, R01.1, I65.22, E78.5</v>
      </c>
      <c r="K3798" s="33" t="str">
        <f t="shared" ref="K3798:K3861" si="120">IF(B3798&lt;&gt;B3799,"Last","")</f>
        <v/>
      </c>
    </row>
    <row r="3799" spans="1:11" x14ac:dyDescent="0.25">
      <c r="A3799" s="17" t="s">
        <v>1062</v>
      </c>
      <c r="B3799" s="17" t="s">
        <v>1063</v>
      </c>
      <c r="C3799" s="18">
        <v>42411</v>
      </c>
      <c r="D3799" s="18">
        <v>42414</v>
      </c>
      <c r="E3799" s="21">
        <v>3</v>
      </c>
      <c r="F3799" s="17" t="s">
        <v>3257</v>
      </c>
      <c r="G3799" s="17" t="s">
        <v>3258</v>
      </c>
      <c r="H3799" s="16">
        <v>9</v>
      </c>
      <c r="I3799" s="17" t="s">
        <v>3237</v>
      </c>
      <c r="J3799" t="str">
        <f t="shared" si="119"/>
        <v>T44.1X5A, R00.1, F03.90, R55, E86.0, R01.1, I65.22, E78.5, R32</v>
      </c>
      <c r="K3799" s="33" t="str">
        <f t="shared" si="120"/>
        <v/>
      </c>
    </row>
    <row r="3800" spans="1:11" x14ac:dyDescent="0.25">
      <c r="A3800" s="17" t="s">
        <v>1062</v>
      </c>
      <c r="B3800" s="17" t="s">
        <v>1063</v>
      </c>
      <c r="C3800" s="18">
        <v>42411</v>
      </c>
      <c r="D3800" s="18">
        <v>42414</v>
      </c>
      <c r="E3800" s="21">
        <v>3</v>
      </c>
      <c r="F3800" s="17" t="s">
        <v>3325</v>
      </c>
      <c r="G3800" s="17" t="s">
        <v>3326</v>
      </c>
      <c r="H3800" s="16">
        <v>10</v>
      </c>
      <c r="I3800" s="17" t="s">
        <v>3237</v>
      </c>
      <c r="J3800" t="str">
        <f t="shared" si="119"/>
        <v>T44.1X5A, R00.1, F03.90, R55, E86.0, R01.1, I65.22, E78.5, R32, N40.0</v>
      </c>
      <c r="K3800" s="33" t="str">
        <f t="shared" si="120"/>
        <v>Last</v>
      </c>
    </row>
    <row r="3801" spans="1:11" x14ac:dyDescent="0.25">
      <c r="A3801" s="17" t="s">
        <v>1068</v>
      </c>
      <c r="B3801" s="17" t="s">
        <v>1069</v>
      </c>
      <c r="C3801" s="18">
        <v>42353</v>
      </c>
      <c r="D3801" s="18">
        <v>42361</v>
      </c>
      <c r="E3801" s="21">
        <v>8</v>
      </c>
      <c r="F3801" s="17" t="s">
        <v>22</v>
      </c>
      <c r="G3801" s="17" t="s">
        <v>23</v>
      </c>
      <c r="H3801" s="16">
        <v>1</v>
      </c>
      <c r="I3801" s="17" t="s">
        <v>3237</v>
      </c>
      <c r="J3801" t="str">
        <f t="shared" si="119"/>
        <v>A41.9</v>
      </c>
      <c r="K3801" s="33" t="str">
        <f t="shared" si="120"/>
        <v/>
      </c>
    </row>
    <row r="3802" spans="1:11" x14ac:dyDescent="0.25">
      <c r="A3802" s="17" t="s">
        <v>1068</v>
      </c>
      <c r="B3802" s="17" t="s">
        <v>1069</v>
      </c>
      <c r="C3802" s="18">
        <v>42353</v>
      </c>
      <c r="D3802" s="18">
        <v>42361</v>
      </c>
      <c r="E3802" s="21">
        <v>8</v>
      </c>
      <c r="F3802" s="17" t="s">
        <v>3275</v>
      </c>
      <c r="G3802" s="17" t="s">
        <v>3276</v>
      </c>
      <c r="H3802" s="16">
        <v>2</v>
      </c>
      <c r="I3802" s="17" t="s">
        <v>3237</v>
      </c>
      <c r="J3802" t="str">
        <f t="shared" si="119"/>
        <v>A41.9, R65.20</v>
      </c>
      <c r="K3802" s="33" t="str">
        <f t="shared" si="120"/>
        <v/>
      </c>
    </row>
    <row r="3803" spans="1:11" x14ac:dyDescent="0.25">
      <c r="A3803" s="17" t="s">
        <v>1068</v>
      </c>
      <c r="B3803" s="17" t="s">
        <v>1069</v>
      </c>
      <c r="C3803" s="18">
        <v>42353</v>
      </c>
      <c r="D3803" s="18">
        <v>42361</v>
      </c>
      <c r="E3803" s="21">
        <v>8</v>
      </c>
      <c r="F3803" s="17" t="s">
        <v>38</v>
      </c>
      <c r="G3803" s="17" t="s">
        <v>39</v>
      </c>
      <c r="H3803" s="16">
        <v>3</v>
      </c>
      <c r="I3803" s="17" t="s">
        <v>3237</v>
      </c>
      <c r="J3803" t="str">
        <f t="shared" si="119"/>
        <v>A41.9, R65.20, N17.9</v>
      </c>
      <c r="K3803" s="33" t="str">
        <f t="shared" si="120"/>
        <v/>
      </c>
    </row>
    <row r="3804" spans="1:11" x14ac:dyDescent="0.25">
      <c r="A3804" s="17" t="s">
        <v>1068</v>
      </c>
      <c r="B3804" s="17" t="s">
        <v>1069</v>
      </c>
      <c r="C3804" s="18">
        <v>42353</v>
      </c>
      <c r="D3804" s="18">
        <v>42361</v>
      </c>
      <c r="E3804" s="21">
        <v>8</v>
      </c>
      <c r="F3804" s="17" t="s">
        <v>11</v>
      </c>
      <c r="G3804" s="17" t="s">
        <v>12</v>
      </c>
      <c r="H3804" s="16">
        <v>4</v>
      </c>
      <c r="I3804" s="17" t="s">
        <v>3237</v>
      </c>
      <c r="J3804" t="str">
        <f t="shared" si="119"/>
        <v>A41.9, R65.20, N17.9, J18.9</v>
      </c>
      <c r="K3804" s="33" t="str">
        <f t="shared" si="120"/>
        <v/>
      </c>
    </row>
    <row r="3805" spans="1:11" x14ac:dyDescent="0.25">
      <c r="A3805" s="17" t="s">
        <v>1068</v>
      </c>
      <c r="B3805" s="17" t="s">
        <v>1069</v>
      </c>
      <c r="C3805" s="18">
        <v>42353</v>
      </c>
      <c r="D3805" s="18">
        <v>42361</v>
      </c>
      <c r="E3805" s="21">
        <v>8</v>
      </c>
      <c r="F3805" s="17" t="s">
        <v>3890</v>
      </c>
      <c r="G3805" s="17" t="s">
        <v>3891</v>
      </c>
      <c r="H3805" s="16">
        <v>5</v>
      </c>
      <c r="I3805" s="17" t="s">
        <v>3237</v>
      </c>
      <c r="J3805" t="str">
        <f t="shared" si="119"/>
        <v>A41.9, R65.20, N17.9, J18.9, I50.22</v>
      </c>
      <c r="K3805" s="33" t="str">
        <f t="shared" si="120"/>
        <v/>
      </c>
    </row>
    <row r="3806" spans="1:11" x14ac:dyDescent="0.25">
      <c r="A3806" s="17" t="s">
        <v>1068</v>
      </c>
      <c r="B3806" s="17" t="s">
        <v>1069</v>
      </c>
      <c r="C3806" s="18">
        <v>42353</v>
      </c>
      <c r="D3806" s="18">
        <v>42361</v>
      </c>
      <c r="E3806" s="21">
        <v>8</v>
      </c>
      <c r="F3806" s="17" t="s">
        <v>1266</v>
      </c>
      <c r="G3806" s="17" t="s">
        <v>1267</v>
      </c>
      <c r="H3806" s="16">
        <v>6</v>
      </c>
      <c r="I3806" s="17" t="s">
        <v>3237</v>
      </c>
      <c r="J3806" t="str">
        <f t="shared" si="119"/>
        <v>A41.9, R65.20, N17.9, J18.9, I50.22, I48.91</v>
      </c>
      <c r="K3806" s="33" t="str">
        <f t="shared" si="120"/>
        <v/>
      </c>
    </row>
    <row r="3807" spans="1:11" x14ac:dyDescent="0.25">
      <c r="A3807" s="17" t="s">
        <v>1068</v>
      </c>
      <c r="B3807" s="17" t="s">
        <v>1069</v>
      </c>
      <c r="C3807" s="18">
        <v>42353</v>
      </c>
      <c r="D3807" s="18">
        <v>42361</v>
      </c>
      <c r="E3807" s="21">
        <v>8</v>
      </c>
      <c r="F3807" s="17" t="s">
        <v>1638</v>
      </c>
      <c r="G3807" s="17" t="s">
        <v>1639</v>
      </c>
      <c r="H3807" s="16">
        <v>7</v>
      </c>
      <c r="I3807" s="17" t="s">
        <v>3237</v>
      </c>
      <c r="J3807" t="str">
        <f t="shared" si="119"/>
        <v>A41.9, R65.20, N17.9, J18.9, I50.22, I48.91, N39.0</v>
      </c>
      <c r="K3807" s="33" t="str">
        <f t="shared" si="120"/>
        <v/>
      </c>
    </row>
    <row r="3808" spans="1:11" x14ac:dyDescent="0.25">
      <c r="A3808" s="17" t="s">
        <v>1068</v>
      </c>
      <c r="B3808" s="17" t="s">
        <v>1069</v>
      </c>
      <c r="C3808" s="18">
        <v>42353</v>
      </c>
      <c r="D3808" s="18">
        <v>42361</v>
      </c>
      <c r="E3808" s="21">
        <v>8</v>
      </c>
      <c r="F3808" s="17" t="s">
        <v>3484</v>
      </c>
      <c r="G3808" s="17" t="s">
        <v>3485</v>
      </c>
      <c r="H3808" s="16">
        <v>8</v>
      </c>
      <c r="I3808" s="17" t="s">
        <v>3237</v>
      </c>
      <c r="J3808" t="str">
        <f t="shared" si="119"/>
        <v>A41.9, R65.20, N17.9, J18.9, I50.22, I48.91, N39.0, N18.3</v>
      </c>
      <c r="K3808" s="33" t="str">
        <f t="shared" si="120"/>
        <v/>
      </c>
    </row>
    <row r="3809" spans="1:11" x14ac:dyDescent="0.25">
      <c r="A3809" s="17" t="s">
        <v>1068</v>
      </c>
      <c r="B3809" s="17" t="s">
        <v>1069</v>
      </c>
      <c r="C3809" s="18">
        <v>42353</v>
      </c>
      <c r="D3809" s="18">
        <v>42361</v>
      </c>
      <c r="E3809" s="21">
        <v>8</v>
      </c>
      <c r="F3809" s="17" t="s">
        <v>196</v>
      </c>
      <c r="G3809" s="17" t="s">
        <v>197</v>
      </c>
      <c r="H3809" s="16">
        <v>9</v>
      </c>
      <c r="I3809" s="17" t="s">
        <v>3237</v>
      </c>
      <c r="J3809" t="str">
        <f t="shared" si="119"/>
        <v>A41.9, R65.20, N17.9, J18.9, I50.22, I48.91, N39.0, N18.3, E87.1</v>
      </c>
      <c r="K3809" s="33" t="str">
        <f t="shared" si="120"/>
        <v/>
      </c>
    </row>
    <row r="3810" spans="1:11" x14ac:dyDescent="0.25">
      <c r="A3810" s="17" t="s">
        <v>1068</v>
      </c>
      <c r="B3810" s="17" t="s">
        <v>1069</v>
      </c>
      <c r="C3810" s="18">
        <v>42353</v>
      </c>
      <c r="D3810" s="18">
        <v>42361</v>
      </c>
      <c r="E3810" s="21">
        <v>8</v>
      </c>
      <c r="F3810" s="17" t="s">
        <v>4660</v>
      </c>
      <c r="G3810" s="17" t="s">
        <v>4661</v>
      </c>
      <c r="H3810" s="16">
        <v>10</v>
      </c>
      <c r="I3810" s="17" t="s">
        <v>3237</v>
      </c>
      <c r="J3810" t="str">
        <f t="shared" si="119"/>
        <v>A41.9, R65.20, N17.9, J18.9, I50.22, I48.91, N39.0, N18.3, E87.1, L27.1</v>
      </c>
      <c r="K3810" s="33" t="str">
        <f t="shared" si="120"/>
        <v/>
      </c>
    </row>
    <row r="3811" spans="1:11" x14ac:dyDescent="0.25">
      <c r="A3811" s="17" t="s">
        <v>1068</v>
      </c>
      <c r="B3811" s="17" t="s">
        <v>1069</v>
      </c>
      <c r="C3811" s="18">
        <v>42353</v>
      </c>
      <c r="D3811" s="18">
        <v>42361</v>
      </c>
      <c r="E3811" s="21">
        <v>8</v>
      </c>
      <c r="F3811" s="17" t="s">
        <v>3261</v>
      </c>
      <c r="G3811" s="17" t="s">
        <v>3262</v>
      </c>
      <c r="H3811" s="16">
        <v>11</v>
      </c>
      <c r="I3811" s="17" t="s">
        <v>3237</v>
      </c>
      <c r="J3811" t="str">
        <f t="shared" si="119"/>
        <v>A41.9, R65.20, N17.9, J18.9, I50.22, I48.91, N39.0, N18.3, E87.1, L27.1, Z66</v>
      </c>
      <c r="K3811" s="33" t="str">
        <f t="shared" si="120"/>
        <v/>
      </c>
    </row>
    <row r="3812" spans="1:11" x14ac:dyDescent="0.25">
      <c r="A3812" s="17" t="s">
        <v>1068</v>
      </c>
      <c r="B3812" s="17" t="s">
        <v>1069</v>
      </c>
      <c r="C3812" s="18">
        <v>42353</v>
      </c>
      <c r="D3812" s="18">
        <v>42361</v>
      </c>
      <c r="E3812" s="21">
        <v>8</v>
      </c>
      <c r="F3812" s="17" t="s">
        <v>286</v>
      </c>
      <c r="G3812" s="17" t="s">
        <v>287</v>
      </c>
      <c r="H3812" s="16">
        <v>12</v>
      </c>
      <c r="I3812" s="17" t="s">
        <v>3237</v>
      </c>
      <c r="J3812" t="str">
        <f t="shared" si="119"/>
        <v>A41.9, R65.20, N17.9, J18.9, I50.22, I48.91, N39.0, N18.3, E87.1, L27.1, Z66, K21.9</v>
      </c>
      <c r="K3812" s="33" t="str">
        <f t="shared" si="120"/>
        <v/>
      </c>
    </row>
    <row r="3813" spans="1:11" x14ac:dyDescent="0.25">
      <c r="A3813" s="17" t="s">
        <v>1068</v>
      </c>
      <c r="B3813" s="17" t="s">
        <v>1069</v>
      </c>
      <c r="C3813" s="18">
        <v>42353</v>
      </c>
      <c r="D3813" s="18">
        <v>42361</v>
      </c>
      <c r="E3813" s="21">
        <v>8</v>
      </c>
      <c r="F3813" s="17" t="s">
        <v>3283</v>
      </c>
      <c r="G3813" s="17" t="s">
        <v>467</v>
      </c>
      <c r="H3813" s="16">
        <v>13</v>
      </c>
      <c r="I3813" s="17" t="s">
        <v>3237</v>
      </c>
      <c r="J3813" t="str">
        <f t="shared" si="119"/>
        <v>A41.9, R65.20, N17.9, J18.9, I50.22, I48.91, N39.0, N18.3, E87.1, L27.1, Z66, K21.9, I25.10</v>
      </c>
      <c r="K3813" s="33" t="str">
        <f t="shared" si="120"/>
        <v/>
      </c>
    </row>
    <row r="3814" spans="1:11" x14ac:dyDescent="0.25">
      <c r="A3814" s="17" t="s">
        <v>1068</v>
      </c>
      <c r="B3814" s="17" t="s">
        <v>1069</v>
      </c>
      <c r="C3814" s="18">
        <v>42353</v>
      </c>
      <c r="D3814" s="18">
        <v>42361</v>
      </c>
      <c r="E3814" s="21">
        <v>8</v>
      </c>
      <c r="F3814" s="17" t="s">
        <v>3238</v>
      </c>
      <c r="G3814" s="17" t="s">
        <v>3239</v>
      </c>
      <c r="H3814" s="16">
        <v>14</v>
      </c>
      <c r="I3814" s="17" t="s">
        <v>3237</v>
      </c>
      <c r="J3814" t="str">
        <f t="shared" si="119"/>
        <v>A41.9, R65.20, N17.9, J18.9, I50.22, I48.91, N39.0, N18.3, E87.1, L27.1, Z66, K21.9, I25.10, E78.5</v>
      </c>
      <c r="K3814" s="33" t="str">
        <f t="shared" si="120"/>
        <v/>
      </c>
    </row>
    <row r="3815" spans="1:11" x14ac:dyDescent="0.25">
      <c r="A3815" s="17" t="s">
        <v>1068</v>
      </c>
      <c r="B3815" s="17" t="s">
        <v>1069</v>
      </c>
      <c r="C3815" s="18">
        <v>42353</v>
      </c>
      <c r="D3815" s="18">
        <v>42361</v>
      </c>
      <c r="E3815" s="21">
        <v>8</v>
      </c>
      <c r="F3815" s="17" t="s">
        <v>3235</v>
      </c>
      <c r="G3815" s="17" t="s">
        <v>3236</v>
      </c>
      <c r="H3815" s="16">
        <v>15</v>
      </c>
      <c r="I3815" s="17" t="s">
        <v>3237</v>
      </c>
      <c r="J3815" t="str">
        <f t="shared" si="119"/>
        <v>A41.9, R65.20, N17.9, J18.9, I50.22, I48.91, N39.0, N18.3, E87.1, L27.1, Z66, K21.9, I25.10, E78.5, E03.9</v>
      </c>
      <c r="K3815" s="33" t="str">
        <f t="shared" si="120"/>
        <v/>
      </c>
    </row>
    <row r="3816" spans="1:11" x14ac:dyDescent="0.25">
      <c r="A3816" s="17" t="s">
        <v>1068</v>
      </c>
      <c r="B3816" s="17" t="s">
        <v>1069</v>
      </c>
      <c r="C3816" s="18">
        <v>42353</v>
      </c>
      <c r="D3816" s="18">
        <v>42361</v>
      </c>
      <c r="E3816" s="21">
        <v>8</v>
      </c>
      <c r="F3816" s="17" t="s">
        <v>4188</v>
      </c>
      <c r="G3816" s="17" t="s">
        <v>4189</v>
      </c>
      <c r="H3816" s="16">
        <v>16</v>
      </c>
      <c r="I3816" s="17" t="s">
        <v>3237</v>
      </c>
      <c r="J3816" t="str">
        <f t="shared" si="119"/>
        <v>A41.9, R65.20, N17.9, J18.9, I50.22, I48.91, N39.0, N18.3, E87.1, L27.1, Z66, K21.9, I25.10, E78.5, E03.9, M81.0</v>
      </c>
      <c r="K3816" s="33" t="str">
        <f t="shared" si="120"/>
        <v/>
      </c>
    </row>
    <row r="3817" spans="1:11" x14ac:dyDescent="0.25">
      <c r="A3817" s="17" t="s">
        <v>1068</v>
      </c>
      <c r="B3817" s="17" t="s">
        <v>1069</v>
      </c>
      <c r="C3817" s="18">
        <v>42353</v>
      </c>
      <c r="D3817" s="18">
        <v>42361</v>
      </c>
      <c r="E3817" s="21">
        <v>8</v>
      </c>
      <c r="F3817" s="17" t="s">
        <v>893</v>
      </c>
      <c r="G3817" s="17" t="s">
        <v>894</v>
      </c>
      <c r="H3817" s="16">
        <v>17</v>
      </c>
      <c r="I3817" s="17" t="s">
        <v>3237</v>
      </c>
      <c r="J3817" t="str">
        <f t="shared" si="119"/>
        <v>A41.9, R65.20, N17.9, J18.9, I50.22, I48.91, N39.0, N18.3, E87.1, L27.1, Z66, K21.9, I25.10, E78.5, E03.9, M81.0, D50.9</v>
      </c>
      <c r="K3817" s="33" t="str">
        <f t="shared" si="120"/>
        <v/>
      </c>
    </row>
    <row r="3818" spans="1:11" x14ac:dyDescent="0.25">
      <c r="A3818" s="17" t="s">
        <v>1068</v>
      </c>
      <c r="B3818" s="17" t="s">
        <v>1069</v>
      </c>
      <c r="C3818" s="18">
        <v>42353</v>
      </c>
      <c r="D3818" s="18">
        <v>42361</v>
      </c>
      <c r="E3818" s="21">
        <v>8</v>
      </c>
      <c r="F3818" s="17" t="s">
        <v>3354</v>
      </c>
      <c r="G3818" s="17" t="s">
        <v>3355</v>
      </c>
      <c r="H3818" s="16">
        <v>18</v>
      </c>
      <c r="I3818" s="17" t="s">
        <v>3237</v>
      </c>
      <c r="J3818" t="str">
        <f t="shared" si="119"/>
        <v>A41.9, R65.20, N17.9, J18.9, I50.22, I48.91, N39.0, N18.3, E87.1, L27.1, Z66, K21.9, I25.10, E78.5, E03.9, M81.0, D50.9, Y95</v>
      </c>
      <c r="K3818" s="33" t="str">
        <f t="shared" si="120"/>
        <v/>
      </c>
    </row>
    <row r="3819" spans="1:11" x14ac:dyDescent="0.25">
      <c r="A3819" s="17" t="s">
        <v>1068</v>
      </c>
      <c r="B3819" s="17" t="s">
        <v>1069</v>
      </c>
      <c r="C3819" s="18">
        <v>42353</v>
      </c>
      <c r="D3819" s="18">
        <v>42361</v>
      </c>
      <c r="E3819" s="21">
        <v>8</v>
      </c>
      <c r="F3819" s="17" t="s">
        <v>2635</v>
      </c>
      <c r="G3819" s="17" t="s">
        <v>3324</v>
      </c>
      <c r="H3819" s="16">
        <v>19</v>
      </c>
      <c r="I3819" s="17" t="s">
        <v>3237</v>
      </c>
      <c r="J3819" t="str">
        <f t="shared" si="119"/>
        <v>A41.9, R65.20, N17.9, J18.9, I50.22, I48.91, N39.0, N18.3, E87.1, L27.1, Z66, K21.9, I25.10, E78.5, E03.9, M81.0, D50.9, Y95, K59.00</v>
      </c>
      <c r="K3819" s="33" t="str">
        <f t="shared" si="120"/>
        <v/>
      </c>
    </row>
    <row r="3820" spans="1:11" x14ac:dyDescent="0.25">
      <c r="A3820" s="17" t="s">
        <v>1068</v>
      </c>
      <c r="B3820" s="17" t="s">
        <v>1069</v>
      </c>
      <c r="C3820" s="18">
        <v>42353</v>
      </c>
      <c r="D3820" s="18">
        <v>42361</v>
      </c>
      <c r="E3820" s="21">
        <v>8</v>
      </c>
      <c r="F3820" s="17" t="s">
        <v>4662</v>
      </c>
      <c r="G3820" s="17" t="s">
        <v>4663</v>
      </c>
      <c r="H3820" s="16">
        <v>20</v>
      </c>
      <c r="I3820" s="17" t="s">
        <v>3237</v>
      </c>
      <c r="J3820" t="str">
        <f t="shared" si="119"/>
        <v>A41.9, R65.20, N17.9, J18.9, I50.22, I48.91, N39.0, N18.3, E87.1, L27.1, Z66, K21.9, I25.10, E78.5, E03.9, M81.0, D50.9, Y95, K59.00, T37.0X5A</v>
      </c>
      <c r="K3820" s="33" t="str">
        <f t="shared" si="120"/>
        <v/>
      </c>
    </row>
    <row r="3821" spans="1:11" x14ac:dyDescent="0.25">
      <c r="A3821" s="17" t="s">
        <v>1068</v>
      </c>
      <c r="B3821" s="17" t="s">
        <v>1069</v>
      </c>
      <c r="C3821" s="18">
        <v>42353</v>
      </c>
      <c r="D3821" s="18">
        <v>42361</v>
      </c>
      <c r="E3821" s="21">
        <v>8</v>
      </c>
      <c r="F3821" s="17" t="s">
        <v>216</v>
      </c>
      <c r="G3821" s="17" t="s">
        <v>217</v>
      </c>
      <c r="H3821" s="16">
        <v>21</v>
      </c>
      <c r="I3821" s="17" t="s">
        <v>3237</v>
      </c>
      <c r="J3821" t="str">
        <f t="shared" si="119"/>
        <v>A41.9, R65.20, N17.9, J18.9, I50.22, I48.91, N39.0, N18.3, E87.1, L27.1, Z66, K21.9, I25.10, E78.5, E03.9, M81.0, D50.9, Y95, K59.00, T37.0X5A, I12.9</v>
      </c>
      <c r="K3821" s="33" t="str">
        <f t="shared" si="120"/>
        <v/>
      </c>
    </row>
    <row r="3822" spans="1:11" x14ac:dyDescent="0.25">
      <c r="A3822" s="17" t="s">
        <v>1068</v>
      </c>
      <c r="B3822" s="17" t="s">
        <v>1069</v>
      </c>
      <c r="C3822" s="18">
        <v>42353</v>
      </c>
      <c r="D3822" s="18">
        <v>42361</v>
      </c>
      <c r="E3822" s="21">
        <v>8</v>
      </c>
      <c r="F3822" s="17" t="s">
        <v>4116</v>
      </c>
      <c r="G3822" s="17" t="s">
        <v>4117</v>
      </c>
      <c r="H3822" s="16">
        <v>22</v>
      </c>
      <c r="I3822" s="17" t="s">
        <v>3237</v>
      </c>
      <c r="J3822" t="str">
        <f t="shared" si="119"/>
        <v>A41.9, R65.20, N17.9, J18.9, I50.22, I48.91, N39.0, N18.3, E87.1, L27.1, Z66, K21.9, I25.10, E78.5, E03.9, M81.0, D50.9, Y95, K59.00, T37.0X5A, I12.9, L30.9</v>
      </c>
      <c r="K3822" s="33" t="str">
        <f t="shared" si="120"/>
        <v/>
      </c>
    </row>
    <row r="3823" spans="1:11" x14ac:dyDescent="0.25">
      <c r="A3823" s="17" t="s">
        <v>1068</v>
      </c>
      <c r="B3823" s="17" t="s">
        <v>1069</v>
      </c>
      <c r="C3823" s="18">
        <v>42353</v>
      </c>
      <c r="D3823" s="18">
        <v>42361</v>
      </c>
      <c r="E3823" s="21">
        <v>8</v>
      </c>
      <c r="F3823" s="17" t="s">
        <v>4658</v>
      </c>
      <c r="G3823" s="17" t="s">
        <v>4659</v>
      </c>
      <c r="H3823" s="16">
        <v>23</v>
      </c>
      <c r="I3823" s="17" t="s">
        <v>3237</v>
      </c>
      <c r="J3823" t="str">
        <f t="shared" si="119"/>
        <v>A41.9, R65.20, N17.9, J18.9, I50.22, I48.91, N39.0, N18.3, E87.1, L27.1, Z66, K21.9, I25.10, E78.5, E03.9, M81.0, D50.9, Y95, K59.00, T37.0X5A, I12.9, L30.9, L01.03</v>
      </c>
      <c r="K3823" s="33" t="str">
        <f t="shared" si="120"/>
        <v/>
      </c>
    </row>
    <row r="3824" spans="1:11" x14ac:dyDescent="0.25">
      <c r="A3824" s="17" t="s">
        <v>1068</v>
      </c>
      <c r="B3824" s="17" t="s">
        <v>1069</v>
      </c>
      <c r="C3824" s="18">
        <v>42353</v>
      </c>
      <c r="D3824" s="18">
        <v>42361</v>
      </c>
      <c r="E3824" s="21">
        <v>8</v>
      </c>
      <c r="F3824" s="17" t="s">
        <v>3346</v>
      </c>
      <c r="G3824" s="17" t="s">
        <v>3347</v>
      </c>
      <c r="H3824" s="16">
        <v>24</v>
      </c>
      <c r="I3824" s="17" t="s">
        <v>13</v>
      </c>
      <c r="J3824" t="str">
        <f t="shared" si="119"/>
        <v>A41.9, R65.20, N17.9, J18.9, I50.22, I48.91, N39.0, N18.3, E87.1, L27.1, Z66, K21.9, I25.10, E78.5, E03.9, M81.0, D50.9, Y95, K59.00, T37.0X5A, I12.9, L30.9, L01.03, Z88.1</v>
      </c>
      <c r="K3824" s="33" t="str">
        <f t="shared" si="120"/>
        <v/>
      </c>
    </row>
    <row r="3825" spans="1:11" x14ac:dyDescent="0.25">
      <c r="A3825" s="17" t="s">
        <v>1068</v>
      </c>
      <c r="B3825" s="17" t="s">
        <v>1069</v>
      </c>
      <c r="C3825" s="18">
        <v>42353</v>
      </c>
      <c r="D3825" s="18">
        <v>42361</v>
      </c>
      <c r="E3825" s="21">
        <v>8</v>
      </c>
      <c r="F3825" s="17" t="s">
        <v>3348</v>
      </c>
      <c r="G3825" s="17" t="s">
        <v>3349</v>
      </c>
      <c r="H3825" s="16">
        <v>25</v>
      </c>
      <c r="I3825" s="17" t="s">
        <v>13</v>
      </c>
      <c r="J3825" t="str">
        <f t="shared" si="119"/>
        <v>A41.9, R65.20, N17.9, J18.9, I50.22, I48.91, N39.0, N18.3, E87.1, L27.1, Z66, K21.9, I25.10, E78.5, E03.9, M81.0, D50.9, Y95, K59.00, T37.0X5A, I12.9, L30.9, L01.03, Z88.1, Z88.8</v>
      </c>
      <c r="K3825" s="33" t="str">
        <f t="shared" si="120"/>
        <v/>
      </c>
    </row>
    <row r="3826" spans="1:11" x14ac:dyDescent="0.25">
      <c r="A3826" s="17" t="s">
        <v>1068</v>
      </c>
      <c r="B3826" s="17" t="s">
        <v>1069</v>
      </c>
      <c r="C3826" s="18">
        <v>42353</v>
      </c>
      <c r="D3826" s="18">
        <v>42361</v>
      </c>
      <c r="E3826" s="21">
        <v>8</v>
      </c>
      <c r="F3826" s="17" t="s">
        <v>4196</v>
      </c>
      <c r="G3826" s="17" t="s">
        <v>4197</v>
      </c>
      <c r="H3826" s="16">
        <v>26</v>
      </c>
      <c r="I3826" s="17" t="s">
        <v>13</v>
      </c>
      <c r="J3826" t="str">
        <f t="shared" si="119"/>
        <v>A41.9, R65.20, N17.9, J18.9, I50.22, I48.91, N39.0, N18.3, E87.1, L27.1, Z66, K21.9, I25.10, E78.5, E03.9, M81.0, D50.9, Y95, K59.00, T37.0X5A, I12.9, L30.9, L01.03, Z88.1, Z88.8, Z98.51</v>
      </c>
      <c r="K3826" s="33" t="str">
        <f t="shared" si="120"/>
        <v/>
      </c>
    </row>
    <row r="3827" spans="1:11" x14ac:dyDescent="0.25">
      <c r="A3827" s="17" t="s">
        <v>1068</v>
      </c>
      <c r="B3827" s="17" t="s">
        <v>1069</v>
      </c>
      <c r="C3827" s="18">
        <v>42353</v>
      </c>
      <c r="D3827" s="18">
        <v>42361</v>
      </c>
      <c r="E3827" s="21">
        <v>8</v>
      </c>
      <c r="F3827" s="17" t="s">
        <v>1401</v>
      </c>
      <c r="G3827" s="17" t="s">
        <v>1402</v>
      </c>
      <c r="H3827" s="16">
        <v>27</v>
      </c>
      <c r="I3827" s="17" t="s">
        <v>3237</v>
      </c>
      <c r="J3827" t="str">
        <f t="shared" si="119"/>
        <v>A41.9, R65.20, N17.9, J18.9, I50.22, I48.91, N39.0, N18.3, E87.1, L27.1, Z66, K21.9, I25.10, E78.5, E03.9, M81.0, D50.9, Y95, K59.00, T37.0X5A, I12.9, L30.9, L01.03, Z88.1, Z88.8, Z98.51, L27.0</v>
      </c>
      <c r="K3827" s="33" t="str">
        <f t="shared" si="120"/>
        <v/>
      </c>
    </row>
    <row r="3828" spans="1:11" x14ac:dyDescent="0.25">
      <c r="A3828" s="17" t="s">
        <v>1068</v>
      </c>
      <c r="B3828" s="17" t="s">
        <v>1069</v>
      </c>
      <c r="C3828" s="18">
        <v>42353</v>
      </c>
      <c r="D3828" s="18">
        <v>42361</v>
      </c>
      <c r="E3828" s="21">
        <v>8</v>
      </c>
      <c r="F3828" s="17" t="s">
        <v>4205</v>
      </c>
      <c r="G3828" s="17" t="s">
        <v>4206</v>
      </c>
      <c r="H3828" s="16">
        <v>28</v>
      </c>
      <c r="I3828" s="17" t="s">
        <v>3237</v>
      </c>
      <c r="J3828" t="str">
        <f t="shared" si="119"/>
        <v>A41.9, R65.20, N17.9, J18.9, I50.22, I48.91, N39.0, N18.3, E87.1, L27.1, Z66, K21.9, I25.10, E78.5, E03.9, M81.0, D50.9, Y95, K59.00, T37.0X5A, I12.9, L30.9, L01.03, Z88.1, Z88.8, Z98.51, L27.0, T50.905A</v>
      </c>
      <c r="K3828" s="33" t="str">
        <f t="shared" si="120"/>
        <v/>
      </c>
    </row>
    <row r="3829" spans="1:11" x14ac:dyDescent="0.25">
      <c r="A3829" s="17" t="s">
        <v>1068</v>
      </c>
      <c r="B3829" s="17" t="s">
        <v>1069</v>
      </c>
      <c r="C3829" s="18">
        <v>42353</v>
      </c>
      <c r="D3829" s="18">
        <v>42361</v>
      </c>
      <c r="E3829" s="21">
        <v>8</v>
      </c>
      <c r="F3829" s="17" t="s">
        <v>3726</v>
      </c>
      <c r="G3829" s="17" t="s">
        <v>3727</v>
      </c>
      <c r="H3829" s="16">
        <v>29</v>
      </c>
      <c r="I3829" s="17" t="s">
        <v>3237</v>
      </c>
      <c r="J3829" t="str">
        <f t="shared" si="119"/>
        <v>A41.9, R65.20, N17.9, J18.9, I50.22, I48.91, N39.0, N18.3, E87.1, L27.1, Z66, K21.9, I25.10, E78.5, E03.9, M81.0, D50.9, Y95, K59.00, T37.0X5A, I12.9, L30.9, L01.03, Z88.1, Z88.8, Z98.51, L27.0, T50.905A, N28.9</v>
      </c>
      <c r="K3829" s="33" t="str">
        <f t="shared" si="120"/>
        <v>Last</v>
      </c>
    </row>
    <row r="3830" spans="1:11" x14ac:dyDescent="0.25">
      <c r="A3830" s="17" t="s">
        <v>1072</v>
      </c>
      <c r="B3830" s="17" t="s">
        <v>1073</v>
      </c>
      <c r="C3830" s="18">
        <v>42330</v>
      </c>
      <c r="D3830" s="18">
        <v>42335</v>
      </c>
      <c r="E3830" s="21">
        <v>5</v>
      </c>
      <c r="F3830" s="17" t="s">
        <v>1074</v>
      </c>
      <c r="G3830" s="17" t="s">
        <v>1075</v>
      </c>
      <c r="H3830" s="16">
        <v>1</v>
      </c>
      <c r="I3830" s="17" t="s">
        <v>3237</v>
      </c>
      <c r="J3830" t="str">
        <f t="shared" si="119"/>
        <v>S72.012A</v>
      </c>
      <c r="K3830" s="33" t="str">
        <f t="shared" si="120"/>
        <v/>
      </c>
    </row>
    <row r="3831" spans="1:11" x14ac:dyDescent="0.25">
      <c r="A3831" s="17" t="s">
        <v>1072</v>
      </c>
      <c r="B3831" s="17" t="s">
        <v>1073</v>
      </c>
      <c r="C3831" s="18">
        <v>42330</v>
      </c>
      <c r="D3831" s="18">
        <v>42335</v>
      </c>
      <c r="E3831" s="21">
        <v>5</v>
      </c>
      <c r="F3831" s="17" t="s">
        <v>4664</v>
      </c>
      <c r="G3831" s="17" t="s">
        <v>4665</v>
      </c>
      <c r="H3831" s="16">
        <v>2</v>
      </c>
      <c r="I3831" s="17" t="s">
        <v>3237</v>
      </c>
      <c r="J3831" t="str">
        <f t="shared" si="119"/>
        <v>S72.012A, I71.2</v>
      </c>
      <c r="K3831" s="33" t="str">
        <f t="shared" si="120"/>
        <v/>
      </c>
    </row>
    <row r="3832" spans="1:11" x14ac:dyDescent="0.25">
      <c r="A3832" s="17" t="s">
        <v>1072</v>
      </c>
      <c r="B3832" s="17" t="s">
        <v>1073</v>
      </c>
      <c r="C3832" s="18">
        <v>42330</v>
      </c>
      <c r="D3832" s="18">
        <v>42335</v>
      </c>
      <c r="E3832" s="21">
        <v>5</v>
      </c>
      <c r="F3832" s="17" t="s">
        <v>3974</v>
      </c>
      <c r="G3832" s="17" t="s">
        <v>3975</v>
      </c>
      <c r="H3832" s="16">
        <v>3</v>
      </c>
      <c r="I3832" s="17" t="s">
        <v>3237</v>
      </c>
      <c r="J3832" t="str">
        <f t="shared" si="119"/>
        <v>S72.012A, I71.2, K76.0</v>
      </c>
      <c r="K3832" s="33" t="str">
        <f t="shared" si="120"/>
        <v/>
      </c>
    </row>
    <row r="3833" spans="1:11" x14ac:dyDescent="0.25">
      <c r="A3833" s="17" t="s">
        <v>1072</v>
      </c>
      <c r="B3833" s="17" t="s">
        <v>1073</v>
      </c>
      <c r="C3833" s="18">
        <v>42330</v>
      </c>
      <c r="D3833" s="18">
        <v>42335</v>
      </c>
      <c r="E3833" s="21">
        <v>5</v>
      </c>
      <c r="F3833" s="17" t="s">
        <v>4666</v>
      </c>
      <c r="G3833" s="17" t="s">
        <v>3933</v>
      </c>
      <c r="H3833" s="16">
        <v>4</v>
      </c>
      <c r="I3833" s="17" t="s">
        <v>3237</v>
      </c>
      <c r="J3833" t="str">
        <f t="shared" si="119"/>
        <v>S72.012A, I71.2, K76.0, L97.919</v>
      </c>
      <c r="K3833" s="33" t="str">
        <f t="shared" si="120"/>
        <v/>
      </c>
    </row>
    <row r="3834" spans="1:11" x14ac:dyDescent="0.25">
      <c r="A3834" s="17" t="s">
        <v>1072</v>
      </c>
      <c r="B3834" s="17" t="s">
        <v>1073</v>
      </c>
      <c r="C3834" s="18">
        <v>42330</v>
      </c>
      <c r="D3834" s="18">
        <v>42335</v>
      </c>
      <c r="E3834" s="21">
        <v>5</v>
      </c>
      <c r="F3834" s="17" t="s">
        <v>4677</v>
      </c>
      <c r="G3834" s="17" t="s">
        <v>4678</v>
      </c>
      <c r="H3834" s="16">
        <v>5</v>
      </c>
      <c r="I3834" s="17" t="s">
        <v>3237</v>
      </c>
      <c r="J3834" t="str">
        <f t="shared" si="119"/>
        <v>S72.012A, I71.2, K76.0, L97.919, S52.502A</v>
      </c>
      <c r="K3834" s="33" t="str">
        <f t="shared" si="120"/>
        <v/>
      </c>
    </row>
    <row r="3835" spans="1:11" ht="30" x14ac:dyDescent="0.25">
      <c r="A3835" s="17" t="s">
        <v>1072</v>
      </c>
      <c r="B3835" s="17" t="s">
        <v>1073</v>
      </c>
      <c r="C3835" s="18">
        <v>42330</v>
      </c>
      <c r="D3835" s="18">
        <v>42335</v>
      </c>
      <c r="E3835" s="21">
        <v>5</v>
      </c>
      <c r="F3835" s="17" t="s">
        <v>4667</v>
      </c>
      <c r="G3835" s="17" t="s">
        <v>4668</v>
      </c>
      <c r="H3835" s="16">
        <v>6</v>
      </c>
      <c r="I3835" s="17" t="s">
        <v>3237</v>
      </c>
      <c r="J3835" t="str">
        <f t="shared" si="119"/>
        <v>S72.012A, I71.2, K76.0, L97.919, S52.502A, M48.56XA</v>
      </c>
      <c r="K3835" s="33" t="str">
        <f t="shared" si="120"/>
        <v/>
      </c>
    </row>
    <row r="3836" spans="1:11" x14ac:dyDescent="0.25">
      <c r="A3836" s="17" t="s">
        <v>1072</v>
      </c>
      <c r="B3836" s="17" t="s">
        <v>1073</v>
      </c>
      <c r="C3836" s="18">
        <v>42330</v>
      </c>
      <c r="D3836" s="18">
        <v>42335</v>
      </c>
      <c r="E3836" s="21">
        <v>5</v>
      </c>
      <c r="F3836" s="17" t="s">
        <v>4679</v>
      </c>
      <c r="G3836" s="17" t="s">
        <v>4680</v>
      </c>
      <c r="H3836" s="16">
        <v>7</v>
      </c>
      <c r="I3836" s="17" t="s">
        <v>3237</v>
      </c>
      <c r="J3836" t="str">
        <f t="shared" si="119"/>
        <v>S72.012A, I71.2, K76.0, L97.919, S52.502A, M48.56XA, S52.592A</v>
      </c>
      <c r="K3836" s="33" t="str">
        <f t="shared" si="120"/>
        <v/>
      </c>
    </row>
    <row r="3837" spans="1:11" x14ac:dyDescent="0.25">
      <c r="A3837" s="17" t="s">
        <v>1072</v>
      </c>
      <c r="B3837" s="17" t="s">
        <v>1073</v>
      </c>
      <c r="C3837" s="18">
        <v>42330</v>
      </c>
      <c r="D3837" s="18">
        <v>42335</v>
      </c>
      <c r="E3837" s="21">
        <v>5</v>
      </c>
      <c r="F3837" s="17" t="s">
        <v>4681</v>
      </c>
      <c r="G3837" s="17" t="s">
        <v>4682</v>
      </c>
      <c r="H3837" s="16">
        <v>8</v>
      </c>
      <c r="I3837" s="17" t="s">
        <v>3237</v>
      </c>
      <c r="J3837" t="str">
        <f t="shared" si="119"/>
        <v>S72.012A, I71.2, K76.0, L97.919, S52.502A, M48.56XA, S52.592A, S52.612A</v>
      </c>
      <c r="K3837" s="33" t="str">
        <f t="shared" si="120"/>
        <v/>
      </c>
    </row>
    <row r="3838" spans="1:11" ht="30" x14ac:dyDescent="0.25">
      <c r="A3838" s="17" t="s">
        <v>1072</v>
      </c>
      <c r="B3838" s="17" t="s">
        <v>1073</v>
      </c>
      <c r="C3838" s="18">
        <v>42330</v>
      </c>
      <c r="D3838" s="18">
        <v>42335</v>
      </c>
      <c r="E3838" s="21">
        <v>5</v>
      </c>
      <c r="F3838" s="17" t="s">
        <v>4669</v>
      </c>
      <c r="G3838" s="17" t="s">
        <v>4670</v>
      </c>
      <c r="H3838" s="16">
        <v>9</v>
      </c>
      <c r="I3838" s="17" t="s">
        <v>3237</v>
      </c>
      <c r="J3838" t="str">
        <f t="shared" si="119"/>
        <v>S72.012A, I71.2, K76.0, L97.919, S52.502A, M48.56XA, S52.592A, S52.612A, M84.48XA</v>
      </c>
      <c r="K3838" s="33" t="str">
        <f t="shared" si="120"/>
        <v/>
      </c>
    </row>
    <row r="3839" spans="1:11" x14ac:dyDescent="0.25">
      <c r="A3839" s="17" t="s">
        <v>1072</v>
      </c>
      <c r="B3839" s="17" t="s">
        <v>1073</v>
      </c>
      <c r="C3839" s="18">
        <v>42330</v>
      </c>
      <c r="D3839" s="18">
        <v>42335</v>
      </c>
      <c r="E3839" s="21">
        <v>5</v>
      </c>
      <c r="F3839" s="17" t="s">
        <v>4406</v>
      </c>
      <c r="G3839" s="17" t="s">
        <v>4407</v>
      </c>
      <c r="H3839" s="16">
        <v>10</v>
      </c>
      <c r="I3839" s="17" t="s">
        <v>3237</v>
      </c>
      <c r="J3839" t="str">
        <f t="shared" si="119"/>
        <v>S72.012A, I71.2, K76.0, L97.919, S52.502A, M48.56XA, S52.592A, S52.612A, M84.48XA, S09.90XA</v>
      </c>
      <c r="K3839" s="33" t="str">
        <f t="shared" si="120"/>
        <v/>
      </c>
    </row>
    <row r="3840" spans="1:11" x14ac:dyDescent="0.25">
      <c r="A3840" s="17" t="s">
        <v>1072</v>
      </c>
      <c r="B3840" s="17" t="s">
        <v>1073</v>
      </c>
      <c r="C3840" s="18">
        <v>42330</v>
      </c>
      <c r="D3840" s="18">
        <v>42335</v>
      </c>
      <c r="E3840" s="21">
        <v>5</v>
      </c>
      <c r="F3840" s="17" t="s">
        <v>4671</v>
      </c>
      <c r="G3840" s="17" t="s">
        <v>4672</v>
      </c>
      <c r="H3840" s="16">
        <v>11</v>
      </c>
      <c r="I3840" s="17" t="s">
        <v>3237</v>
      </c>
      <c r="J3840" t="str">
        <f t="shared" si="119"/>
        <v>S72.012A, I71.2, K76.0, L97.919, S52.502A, M48.56XA, S52.592A, S52.612A, M84.48XA, S09.90XA, N20.0</v>
      </c>
      <c r="K3840" s="33" t="str">
        <f t="shared" si="120"/>
        <v/>
      </c>
    </row>
    <row r="3841" spans="1:11" x14ac:dyDescent="0.25">
      <c r="A3841" s="17" t="s">
        <v>1072</v>
      </c>
      <c r="B3841" s="17" t="s">
        <v>1073</v>
      </c>
      <c r="C3841" s="18">
        <v>42330</v>
      </c>
      <c r="D3841" s="18">
        <v>42335</v>
      </c>
      <c r="E3841" s="21">
        <v>5</v>
      </c>
      <c r="F3841" s="17" t="s">
        <v>25</v>
      </c>
      <c r="G3841" s="17" t="s">
        <v>26</v>
      </c>
      <c r="H3841" s="16">
        <v>12</v>
      </c>
      <c r="I3841" s="17" t="s">
        <v>3237</v>
      </c>
      <c r="J3841" t="str">
        <f t="shared" si="119"/>
        <v>S72.012A, I71.2, K76.0, L97.919, S52.502A, M48.56XA, S52.592A, S52.612A, M84.48XA, S09.90XA, N20.0, I48.2</v>
      </c>
      <c r="K3841" s="33" t="str">
        <f t="shared" si="120"/>
        <v/>
      </c>
    </row>
    <row r="3842" spans="1:11" x14ac:dyDescent="0.25">
      <c r="A3842" s="17" t="s">
        <v>1072</v>
      </c>
      <c r="B3842" s="17" t="s">
        <v>1073</v>
      </c>
      <c r="C3842" s="18">
        <v>42330</v>
      </c>
      <c r="D3842" s="18">
        <v>42335</v>
      </c>
      <c r="E3842" s="21">
        <v>5</v>
      </c>
      <c r="F3842" s="17" t="s">
        <v>4683</v>
      </c>
      <c r="G3842" s="17" t="s">
        <v>4684</v>
      </c>
      <c r="H3842" s="16">
        <v>13</v>
      </c>
      <c r="I3842" s="17" t="s">
        <v>3237</v>
      </c>
      <c r="J3842" t="str">
        <f t="shared" si="119"/>
        <v>S72.012A, I71.2, K76.0, L97.919, S52.502A, M48.56XA, S52.592A, S52.612A, M84.48XA, S09.90XA, N20.0, I48.2, Z96.641</v>
      </c>
      <c r="K3842" s="33" t="str">
        <f t="shared" si="120"/>
        <v/>
      </c>
    </row>
    <row r="3843" spans="1:11" x14ac:dyDescent="0.25">
      <c r="A3843" s="17" t="s">
        <v>1072</v>
      </c>
      <c r="B3843" s="17" t="s">
        <v>1073</v>
      </c>
      <c r="C3843" s="18">
        <v>42330</v>
      </c>
      <c r="D3843" s="18">
        <v>42335</v>
      </c>
      <c r="E3843" s="21">
        <v>5</v>
      </c>
      <c r="F3843" s="17" t="s">
        <v>3336</v>
      </c>
      <c r="G3843" s="17" t="s">
        <v>3337</v>
      </c>
      <c r="H3843" s="16">
        <v>14</v>
      </c>
      <c r="I3843" s="17" t="s">
        <v>13</v>
      </c>
      <c r="J3843" t="str">
        <f t="shared" si="119"/>
        <v>S72.012A, I71.2, K76.0, L97.919, S52.502A, M48.56XA, S52.592A, S52.612A, M84.48XA, S09.90XA, N20.0, I48.2, Z96.641, Z95.5</v>
      </c>
      <c r="K3843" s="33" t="str">
        <f t="shared" si="120"/>
        <v/>
      </c>
    </row>
    <row r="3844" spans="1:11" x14ac:dyDescent="0.25">
      <c r="A3844" s="17" t="s">
        <v>1072</v>
      </c>
      <c r="B3844" s="17" t="s">
        <v>1073</v>
      </c>
      <c r="C3844" s="18">
        <v>42330</v>
      </c>
      <c r="D3844" s="18">
        <v>42335</v>
      </c>
      <c r="E3844" s="21">
        <v>5</v>
      </c>
      <c r="F3844" s="17" t="s">
        <v>3283</v>
      </c>
      <c r="G3844" s="17" t="s">
        <v>467</v>
      </c>
      <c r="H3844" s="16">
        <v>15</v>
      </c>
      <c r="I3844" s="17" t="s">
        <v>3237</v>
      </c>
      <c r="J3844" t="str">
        <f t="shared" si="119"/>
        <v>S72.012A, I71.2, K76.0, L97.919, S52.502A, M48.56XA, S52.592A, S52.612A, M84.48XA, S09.90XA, N20.0, I48.2, Z96.641, Z95.5, I25.10</v>
      </c>
      <c r="K3844" s="33" t="str">
        <f t="shared" si="120"/>
        <v/>
      </c>
    </row>
    <row r="3845" spans="1:11" x14ac:dyDescent="0.25">
      <c r="A3845" s="17" t="s">
        <v>1072</v>
      </c>
      <c r="B3845" s="17" t="s">
        <v>1073</v>
      </c>
      <c r="C3845" s="18">
        <v>42330</v>
      </c>
      <c r="D3845" s="18">
        <v>42335</v>
      </c>
      <c r="E3845" s="21">
        <v>5</v>
      </c>
      <c r="F3845" s="17" t="s">
        <v>3557</v>
      </c>
      <c r="G3845" s="17" t="s">
        <v>3558</v>
      </c>
      <c r="H3845" s="16">
        <v>16</v>
      </c>
      <c r="I3845" s="17" t="s">
        <v>13</v>
      </c>
      <c r="J3845" t="str">
        <f t="shared" si="119"/>
        <v>S72.012A, I71.2, K76.0, L97.919, S52.502A, M48.56XA, S52.592A, S52.612A, M84.48XA, S09.90XA, N20.0, I48.2, Z96.641, Z95.5, I25.10, Z79.01</v>
      </c>
      <c r="K3845" s="33" t="str">
        <f t="shared" si="120"/>
        <v/>
      </c>
    </row>
    <row r="3846" spans="1:11" x14ac:dyDescent="0.25">
      <c r="A3846" s="17" t="s">
        <v>1072</v>
      </c>
      <c r="B3846" s="17" t="s">
        <v>1073</v>
      </c>
      <c r="C3846" s="18">
        <v>42330</v>
      </c>
      <c r="D3846" s="18">
        <v>42335</v>
      </c>
      <c r="E3846" s="21">
        <v>5</v>
      </c>
      <c r="F3846" s="17" t="s">
        <v>3292</v>
      </c>
      <c r="G3846" s="17" t="s">
        <v>3293</v>
      </c>
      <c r="H3846" s="16">
        <v>17</v>
      </c>
      <c r="I3846" s="17" t="s">
        <v>13</v>
      </c>
      <c r="J3846" t="str">
        <f t="shared" ref="J3846:J3909" si="121">IF(B3846=B3845,J3845&amp;", "&amp;F3846,F3846)</f>
        <v>S72.012A, I71.2, K76.0, L97.919, S52.502A, M48.56XA, S52.592A, S52.612A, M84.48XA, S09.90XA, N20.0, I48.2, Z96.641, Z95.5, I25.10, Z79.01, Z95.1</v>
      </c>
      <c r="K3846" s="33" t="str">
        <f t="shared" si="120"/>
        <v/>
      </c>
    </row>
    <row r="3847" spans="1:11" x14ac:dyDescent="0.25">
      <c r="A3847" s="17" t="s">
        <v>1072</v>
      </c>
      <c r="B3847" s="17" t="s">
        <v>1073</v>
      </c>
      <c r="C3847" s="18">
        <v>42330</v>
      </c>
      <c r="D3847" s="18">
        <v>42335</v>
      </c>
      <c r="E3847" s="21">
        <v>5</v>
      </c>
      <c r="F3847" s="17" t="s">
        <v>3436</v>
      </c>
      <c r="G3847" s="17" t="s">
        <v>3437</v>
      </c>
      <c r="H3847" s="16">
        <v>18</v>
      </c>
      <c r="I3847" s="17" t="s">
        <v>13</v>
      </c>
      <c r="J3847" t="str">
        <f t="shared" si="121"/>
        <v>S72.012A, I71.2, K76.0, L97.919, S52.502A, M48.56XA, S52.592A, S52.612A, M84.48XA, S09.90XA, N20.0, I48.2, Z96.641, Z95.5, I25.10, Z79.01, Z95.1, Z86.73</v>
      </c>
      <c r="K3847" s="33" t="str">
        <f t="shared" si="120"/>
        <v/>
      </c>
    </row>
    <row r="3848" spans="1:11" x14ac:dyDescent="0.25">
      <c r="A3848" s="17" t="s">
        <v>1072</v>
      </c>
      <c r="B3848" s="17" t="s">
        <v>1073</v>
      </c>
      <c r="C3848" s="18">
        <v>42330</v>
      </c>
      <c r="D3848" s="18">
        <v>42335</v>
      </c>
      <c r="E3848" s="21">
        <v>5</v>
      </c>
      <c r="F3848" s="17" t="s">
        <v>594</v>
      </c>
      <c r="G3848" s="17" t="s">
        <v>595</v>
      </c>
      <c r="H3848" s="16">
        <v>19</v>
      </c>
      <c r="I3848" s="17" t="s">
        <v>3237</v>
      </c>
      <c r="J3848" t="str">
        <f t="shared" si="121"/>
        <v>S72.012A, I71.2, K76.0, L97.919, S52.502A, M48.56XA, S52.592A, S52.612A, M84.48XA, S09.90XA, N20.0, I48.2, Z96.641, Z95.5, I25.10, Z79.01, Z95.1, Z86.73, I10</v>
      </c>
      <c r="K3848" s="33" t="str">
        <f t="shared" si="120"/>
        <v/>
      </c>
    </row>
    <row r="3849" spans="1:11" x14ac:dyDescent="0.25">
      <c r="A3849" s="17" t="s">
        <v>1072</v>
      </c>
      <c r="B3849" s="17" t="s">
        <v>1073</v>
      </c>
      <c r="C3849" s="18">
        <v>42330</v>
      </c>
      <c r="D3849" s="18">
        <v>42335</v>
      </c>
      <c r="E3849" s="21">
        <v>5</v>
      </c>
      <c r="F3849" s="17" t="s">
        <v>3238</v>
      </c>
      <c r="G3849" s="17" t="s">
        <v>3239</v>
      </c>
      <c r="H3849" s="16">
        <v>20</v>
      </c>
      <c r="I3849" s="17" t="s">
        <v>3237</v>
      </c>
      <c r="J3849" t="str">
        <f t="shared" si="121"/>
        <v>S72.012A, I71.2, K76.0, L97.919, S52.502A, M48.56XA, S52.592A, S52.612A, M84.48XA, S09.90XA, N20.0, I48.2, Z96.641, Z95.5, I25.10, Z79.01, Z95.1, Z86.73, I10, E78.5</v>
      </c>
      <c r="K3849" s="33" t="str">
        <f t="shared" si="120"/>
        <v/>
      </c>
    </row>
    <row r="3850" spans="1:11" x14ac:dyDescent="0.25">
      <c r="A3850" s="17" t="s">
        <v>1072</v>
      </c>
      <c r="B3850" s="17" t="s">
        <v>1073</v>
      </c>
      <c r="C3850" s="18">
        <v>42330</v>
      </c>
      <c r="D3850" s="18">
        <v>42335</v>
      </c>
      <c r="E3850" s="21">
        <v>5</v>
      </c>
      <c r="F3850" s="17" t="s">
        <v>934</v>
      </c>
      <c r="G3850" s="17" t="s">
        <v>935</v>
      </c>
      <c r="H3850" s="16">
        <v>21</v>
      </c>
      <c r="I3850" s="17" t="s">
        <v>3237</v>
      </c>
      <c r="J3850" t="str">
        <f t="shared" si="121"/>
        <v>S72.012A, I71.2, K76.0, L97.919, S52.502A, M48.56XA, S52.592A, S52.612A, M84.48XA, S09.90XA, N20.0, I48.2, Z96.641, Z95.5, I25.10, Z79.01, Z95.1, Z86.73, I10, E78.5, E87.6</v>
      </c>
      <c r="K3850" s="33" t="str">
        <f t="shared" si="120"/>
        <v/>
      </c>
    </row>
    <row r="3851" spans="1:11" x14ac:dyDescent="0.25">
      <c r="A3851" s="17" t="s">
        <v>1072</v>
      </c>
      <c r="B3851" s="17" t="s">
        <v>1073</v>
      </c>
      <c r="C3851" s="18">
        <v>42330</v>
      </c>
      <c r="D3851" s="18">
        <v>42335</v>
      </c>
      <c r="E3851" s="21">
        <v>5</v>
      </c>
      <c r="F3851" s="17" t="s">
        <v>4673</v>
      </c>
      <c r="G3851" s="17" t="s">
        <v>4674</v>
      </c>
      <c r="H3851" s="16">
        <v>22</v>
      </c>
      <c r="I3851" s="17" t="s">
        <v>3237</v>
      </c>
      <c r="J3851" t="str">
        <f t="shared" si="121"/>
        <v>S72.012A, I71.2, K76.0, L97.919, S52.502A, M48.56XA, S52.592A, S52.612A, M84.48XA, S09.90XA, N20.0, I48.2, Z96.641, Z95.5, I25.10, Z79.01, Z95.1, Z86.73, I10, E78.5, E87.6, S01.312A</v>
      </c>
      <c r="K3851" s="33" t="str">
        <f t="shared" si="120"/>
        <v/>
      </c>
    </row>
    <row r="3852" spans="1:11" x14ac:dyDescent="0.25">
      <c r="A3852" s="17" t="s">
        <v>1072</v>
      </c>
      <c r="B3852" s="17" t="s">
        <v>1073</v>
      </c>
      <c r="C3852" s="18">
        <v>42330</v>
      </c>
      <c r="D3852" s="18">
        <v>42335</v>
      </c>
      <c r="E3852" s="21">
        <v>5</v>
      </c>
      <c r="F3852" s="17" t="s">
        <v>1163</v>
      </c>
      <c r="G3852" s="17" t="s">
        <v>1164</v>
      </c>
      <c r="H3852" s="16">
        <v>23</v>
      </c>
      <c r="I3852" s="17" t="s">
        <v>3237</v>
      </c>
      <c r="J3852" t="str">
        <f t="shared" si="121"/>
        <v>S72.012A, I71.2, K76.0, L97.919, S52.502A, M48.56XA, S52.592A, S52.612A, M84.48XA, S09.90XA, N20.0, I48.2, Z96.641, Z95.5, I25.10, Z79.01, Z95.1, Z86.73, I10, E78.5, E87.6, S01.312A, K80.20</v>
      </c>
      <c r="K3852" s="33" t="str">
        <f t="shared" si="120"/>
        <v/>
      </c>
    </row>
    <row r="3853" spans="1:11" x14ac:dyDescent="0.25">
      <c r="A3853" s="17" t="s">
        <v>1072</v>
      </c>
      <c r="B3853" s="17" t="s">
        <v>1073</v>
      </c>
      <c r="C3853" s="18">
        <v>42330</v>
      </c>
      <c r="D3853" s="18">
        <v>42335</v>
      </c>
      <c r="E3853" s="21">
        <v>5</v>
      </c>
      <c r="F3853" s="17" t="s">
        <v>3591</v>
      </c>
      <c r="G3853" s="17" t="s">
        <v>3592</v>
      </c>
      <c r="H3853" s="16">
        <v>24</v>
      </c>
      <c r="I3853" s="17" t="s">
        <v>3237</v>
      </c>
      <c r="J3853" t="str">
        <f t="shared" si="121"/>
        <v>S72.012A, I71.2, K76.0, L97.919, S52.502A, M48.56XA, S52.592A, S52.612A, M84.48XA, S09.90XA, N20.0, I48.2, Z96.641, Z95.5, I25.10, Z79.01, Z95.1, Z86.73, I10, E78.5, E87.6, S01.312A, K80.20, F41.8</v>
      </c>
      <c r="K3853" s="33" t="str">
        <f t="shared" si="120"/>
        <v/>
      </c>
    </row>
    <row r="3854" spans="1:11" x14ac:dyDescent="0.25">
      <c r="A3854" s="17" t="s">
        <v>1072</v>
      </c>
      <c r="B3854" s="17" t="s">
        <v>1073</v>
      </c>
      <c r="C3854" s="18">
        <v>42330</v>
      </c>
      <c r="D3854" s="18">
        <v>42335</v>
      </c>
      <c r="E3854" s="21">
        <v>5</v>
      </c>
      <c r="F3854" s="17" t="s">
        <v>4188</v>
      </c>
      <c r="G3854" s="17" t="s">
        <v>4189</v>
      </c>
      <c r="H3854" s="16">
        <v>25</v>
      </c>
      <c r="I3854" s="17" t="s">
        <v>3237</v>
      </c>
      <c r="J3854" t="str">
        <f t="shared" si="121"/>
        <v>S72.012A, I71.2, K76.0, L97.919, S52.502A, M48.56XA, S52.592A, S52.612A, M84.48XA, S09.90XA, N20.0, I48.2, Z96.641, Z95.5, I25.10, Z79.01, Z95.1, Z86.73, I10, E78.5, E87.6, S01.312A, K80.20, F41.8, M81.0</v>
      </c>
      <c r="K3854" s="33" t="str">
        <f t="shared" si="120"/>
        <v/>
      </c>
    </row>
    <row r="3855" spans="1:11" x14ac:dyDescent="0.25">
      <c r="A3855" s="17" t="s">
        <v>1072</v>
      </c>
      <c r="B3855" s="17" t="s">
        <v>1073</v>
      </c>
      <c r="C3855" s="18">
        <v>42330</v>
      </c>
      <c r="D3855" s="18">
        <v>42335</v>
      </c>
      <c r="E3855" s="21">
        <v>5</v>
      </c>
      <c r="F3855" s="17" t="s">
        <v>3404</v>
      </c>
      <c r="G3855" s="17" t="s">
        <v>3405</v>
      </c>
      <c r="H3855" s="16">
        <v>26</v>
      </c>
      <c r="I3855" s="17" t="s">
        <v>3237</v>
      </c>
      <c r="J3855" t="str">
        <f t="shared" si="121"/>
        <v>S72.012A, I71.2, K76.0, L97.919, S52.502A, M48.56XA, S52.592A, S52.612A, M84.48XA, S09.90XA, N20.0, I48.2, Z96.641, Z95.5, I25.10, Z79.01, Z95.1, Z86.73, I10, E78.5, E87.6, S01.312A, K80.20, F41.8, M81.0, H91.90</v>
      </c>
      <c r="K3855" s="33" t="str">
        <f t="shared" si="120"/>
        <v/>
      </c>
    </row>
    <row r="3856" spans="1:11" x14ac:dyDescent="0.25">
      <c r="A3856" s="17" t="s">
        <v>1072</v>
      </c>
      <c r="B3856" s="17" t="s">
        <v>1073</v>
      </c>
      <c r="C3856" s="18">
        <v>42330</v>
      </c>
      <c r="D3856" s="18">
        <v>42335</v>
      </c>
      <c r="E3856" s="21">
        <v>5</v>
      </c>
      <c r="F3856" s="17" t="s">
        <v>3257</v>
      </c>
      <c r="G3856" s="17" t="s">
        <v>3258</v>
      </c>
      <c r="H3856" s="16">
        <v>27</v>
      </c>
      <c r="I3856" s="17" t="s">
        <v>3237</v>
      </c>
      <c r="J3856" t="str">
        <f t="shared" si="121"/>
        <v>S72.012A, I71.2, K76.0, L97.919, S52.502A, M48.56XA, S52.592A, S52.612A, M84.48XA, S09.90XA, N20.0, I48.2, Z96.641, Z95.5, I25.10, Z79.01, Z95.1, Z86.73, I10, E78.5, E87.6, S01.312A, K80.20, F41.8, M81.0, H91.90, R32</v>
      </c>
      <c r="K3856" s="33" t="str">
        <f t="shared" si="120"/>
        <v/>
      </c>
    </row>
    <row r="3857" spans="1:11" x14ac:dyDescent="0.25">
      <c r="A3857" s="17" t="s">
        <v>1072</v>
      </c>
      <c r="B3857" s="17" t="s">
        <v>1073</v>
      </c>
      <c r="C3857" s="18">
        <v>42330</v>
      </c>
      <c r="D3857" s="18">
        <v>42335</v>
      </c>
      <c r="E3857" s="21">
        <v>5</v>
      </c>
      <c r="F3857" s="17" t="s">
        <v>1760</v>
      </c>
      <c r="G3857" s="17" t="s">
        <v>1761</v>
      </c>
      <c r="H3857" s="16">
        <v>28</v>
      </c>
      <c r="I3857" s="17" t="s">
        <v>3237</v>
      </c>
      <c r="J3857" t="str">
        <f t="shared" si="121"/>
        <v>S72.012A, I71.2, K76.0, L97.919, S52.502A, M48.56XA, S52.592A, S52.612A, M84.48XA, S09.90XA, N20.0, I48.2, Z96.641, Z95.5, I25.10, Z79.01, Z95.1, Z86.73, I10, E78.5, E87.6, S01.312A, K80.20, F41.8, M81.0, H91.90, R32, R41.82</v>
      </c>
      <c r="K3857" s="33" t="str">
        <f t="shared" si="120"/>
        <v/>
      </c>
    </row>
    <row r="3858" spans="1:11" x14ac:dyDescent="0.25">
      <c r="A3858" s="17" t="s">
        <v>1072</v>
      </c>
      <c r="B3858" s="17" t="s">
        <v>1073</v>
      </c>
      <c r="C3858" s="18">
        <v>42330</v>
      </c>
      <c r="D3858" s="18">
        <v>42335</v>
      </c>
      <c r="E3858" s="21">
        <v>5</v>
      </c>
      <c r="F3858" s="17" t="s">
        <v>3327</v>
      </c>
      <c r="G3858" s="17" t="s">
        <v>3328</v>
      </c>
      <c r="H3858" s="16">
        <v>29</v>
      </c>
      <c r="I3858" s="17" t="s">
        <v>3237</v>
      </c>
      <c r="J3858" t="str">
        <f t="shared" si="121"/>
        <v>S72.012A, I71.2, K76.0, L97.919, S52.502A, M48.56XA, S52.592A, S52.612A, M84.48XA, S09.90XA, N20.0, I48.2, Z96.641, Z95.5, I25.10, Z79.01, Z95.1, Z86.73, I10, E78.5, E87.6, S01.312A, K80.20, F41.8, M81.0, H91.90, R32, R41.82, R00.0</v>
      </c>
      <c r="K3858" s="33" t="str">
        <f t="shared" si="120"/>
        <v/>
      </c>
    </row>
    <row r="3859" spans="1:11" x14ac:dyDescent="0.25">
      <c r="A3859" s="17" t="s">
        <v>1072</v>
      </c>
      <c r="B3859" s="17" t="s">
        <v>1073</v>
      </c>
      <c r="C3859" s="18">
        <v>42330</v>
      </c>
      <c r="D3859" s="18">
        <v>42335</v>
      </c>
      <c r="E3859" s="21">
        <v>5</v>
      </c>
      <c r="F3859" s="17" t="s">
        <v>4675</v>
      </c>
      <c r="G3859" s="17" t="s">
        <v>4676</v>
      </c>
      <c r="H3859" s="16">
        <v>30</v>
      </c>
      <c r="I3859" s="17" t="s">
        <v>3237</v>
      </c>
      <c r="J3859" t="str">
        <f t="shared" si="121"/>
        <v>S72.012A, I71.2, K76.0, L97.919, S52.502A, M48.56XA, S52.592A, S52.612A, M84.48XA, S09.90XA, N20.0, I48.2, Z96.641, Z95.5, I25.10, Z79.01, Z95.1, Z86.73, I10, E78.5, E87.6, S01.312A, K80.20, F41.8, M81.0, H91.90, R32, R41.82, R00.0, S01.319A</v>
      </c>
      <c r="K3859" s="33" t="str">
        <f t="shared" si="120"/>
        <v>Last</v>
      </c>
    </row>
    <row r="3860" spans="1:11" x14ac:dyDescent="0.25">
      <c r="A3860" s="17" t="s">
        <v>1078</v>
      </c>
      <c r="B3860" s="17" t="s">
        <v>1079</v>
      </c>
      <c r="C3860" s="18">
        <v>42279</v>
      </c>
      <c r="D3860" s="18">
        <v>42283</v>
      </c>
      <c r="E3860" s="21">
        <v>4</v>
      </c>
      <c r="F3860" s="17" t="s">
        <v>1080</v>
      </c>
      <c r="G3860" s="17" t="s">
        <v>1081</v>
      </c>
      <c r="H3860" s="16">
        <v>1</v>
      </c>
      <c r="I3860" s="17" t="s">
        <v>3237</v>
      </c>
      <c r="J3860" t="str">
        <f t="shared" si="121"/>
        <v>A40.8</v>
      </c>
      <c r="K3860" s="33" t="str">
        <f t="shared" si="120"/>
        <v/>
      </c>
    </row>
    <row r="3861" spans="1:11" x14ac:dyDescent="0.25">
      <c r="A3861" s="17" t="s">
        <v>1078</v>
      </c>
      <c r="B3861" s="17" t="s">
        <v>1079</v>
      </c>
      <c r="C3861" s="18">
        <v>42279</v>
      </c>
      <c r="D3861" s="18">
        <v>42283</v>
      </c>
      <c r="E3861" s="21">
        <v>4</v>
      </c>
      <c r="F3861" s="17" t="s">
        <v>38</v>
      </c>
      <c r="G3861" s="17" t="s">
        <v>39</v>
      </c>
      <c r="H3861" s="16">
        <v>2</v>
      </c>
      <c r="I3861" s="17" t="s">
        <v>3237</v>
      </c>
      <c r="J3861" t="str">
        <f t="shared" si="121"/>
        <v>A40.8, N17.9</v>
      </c>
      <c r="K3861" s="33" t="str">
        <f t="shared" si="120"/>
        <v/>
      </c>
    </row>
    <row r="3862" spans="1:11" x14ac:dyDescent="0.25">
      <c r="A3862" s="17" t="s">
        <v>1078</v>
      </c>
      <c r="B3862" s="17" t="s">
        <v>1079</v>
      </c>
      <c r="C3862" s="18">
        <v>42279</v>
      </c>
      <c r="D3862" s="18">
        <v>42283</v>
      </c>
      <c r="E3862" s="21">
        <v>4</v>
      </c>
      <c r="F3862" s="17" t="s">
        <v>3882</v>
      </c>
      <c r="G3862" s="17" t="s">
        <v>3883</v>
      </c>
      <c r="H3862" s="16">
        <v>3</v>
      </c>
      <c r="I3862" s="17" t="s">
        <v>3237</v>
      </c>
      <c r="J3862" t="str">
        <f t="shared" si="121"/>
        <v>A40.8, N17.9, E11.621</v>
      </c>
      <c r="K3862" s="33" t="str">
        <f t="shared" ref="K3862:K3925" si="122">IF(B3862&lt;&gt;B3863,"Last","")</f>
        <v/>
      </c>
    </row>
    <row r="3863" spans="1:11" x14ac:dyDescent="0.25">
      <c r="A3863" s="17" t="s">
        <v>1078</v>
      </c>
      <c r="B3863" s="17" t="s">
        <v>1079</v>
      </c>
      <c r="C3863" s="18">
        <v>42279</v>
      </c>
      <c r="D3863" s="18">
        <v>42283</v>
      </c>
      <c r="E3863" s="21">
        <v>4</v>
      </c>
      <c r="F3863" s="17" t="s">
        <v>4685</v>
      </c>
      <c r="G3863" s="17" t="s">
        <v>4686</v>
      </c>
      <c r="H3863" s="16">
        <v>4</v>
      </c>
      <c r="I3863" s="17" t="s">
        <v>3237</v>
      </c>
      <c r="J3863" t="str">
        <f t="shared" si="121"/>
        <v>A40.8, N17.9, E11.621, M86.172</v>
      </c>
      <c r="K3863" s="33" t="str">
        <f t="shared" si="122"/>
        <v/>
      </c>
    </row>
    <row r="3864" spans="1:11" x14ac:dyDescent="0.25">
      <c r="A3864" s="17" t="s">
        <v>1078</v>
      </c>
      <c r="B3864" s="17" t="s">
        <v>1079</v>
      </c>
      <c r="C3864" s="18">
        <v>42279</v>
      </c>
      <c r="D3864" s="18">
        <v>42283</v>
      </c>
      <c r="E3864" s="21">
        <v>4</v>
      </c>
      <c r="F3864" s="17" t="s">
        <v>3960</v>
      </c>
      <c r="G3864" s="17" t="s">
        <v>3961</v>
      </c>
      <c r="H3864" s="16">
        <v>5</v>
      </c>
      <c r="I3864" s="17" t="s">
        <v>3237</v>
      </c>
      <c r="J3864" t="str">
        <f t="shared" si="121"/>
        <v>A40.8, N17.9, E11.621, M86.172, E11.42</v>
      </c>
      <c r="K3864" s="33" t="str">
        <f t="shared" si="122"/>
        <v/>
      </c>
    </row>
    <row r="3865" spans="1:11" x14ac:dyDescent="0.25">
      <c r="A3865" s="17" t="s">
        <v>1078</v>
      </c>
      <c r="B3865" s="17" t="s">
        <v>1079</v>
      </c>
      <c r="C3865" s="18">
        <v>42279</v>
      </c>
      <c r="D3865" s="18">
        <v>42283</v>
      </c>
      <c r="E3865" s="21">
        <v>4</v>
      </c>
      <c r="F3865" s="17" t="s">
        <v>309</v>
      </c>
      <c r="G3865" s="17" t="s">
        <v>310</v>
      </c>
      <c r="H3865" s="16">
        <v>6</v>
      </c>
      <c r="I3865" s="17" t="s">
        <v>3237</v>
      </c>
      <c r="J3865" t="str">
        <f t="shared" si="121"/>
        <v>A40.8, N17.9, E11.621, M86.172, E11.42, L03.116</v>
      </c>
      <c r="K3865" s="33" t="str">
        <f t="shared" si="122"/>
        <v/>
      </c>
    </row>
    <row r="3866" spans="1:11" x14ac:dyDescent="0.25">
      <c r="A3866" s="17" t="s">
        <v>1078</v>
      </c>
      <c r="B3866" s="17" t="s">
        <v>1079</v>
      </c>
      <c r="C3866" s="18">
        <v>42279</v>
      </c>
      <c r="D3866" s="18">
        <v>42283</v>
      </c>
      <c r="E3866" s="21">
        <v>4</v>
      </c>
      <c r="F3866" s="17" t="s">
        <v>3275</v>
      </c>
      <c r="G3866" s="17" t="s">
        <v>3276</v>
      </c>
      <c r="H3866" s="16">
        <v>7</v>
      </c>
      <c r="I3866" s="17" t="s">
        <v>3237</v>
      </c>
      <c r="J3866" t="str">
        <f t="shared" si="121"/>
        <v>A40.8, N17.9, E11.621, M86.172, E11.42, L03.116, R65.20</v>
      </c>
      <c r="K3866" s="33" t="str">
        <f t="shared" si="122"/>
        <v/>
      </c>
    </row>
    <row r="3867" spans="1:11" x14ac:dyDescent="0.25">
      <c r="A3867" s="17" t="s">
        <v>1078</v>
      </c>
      <c r="B3867" s="17" t="s">
        <v>1079</v>
      </c>
      <c r="C3867" s="18">
        <v>42279</v>
      </c>
      <c r="D3867" s="18">
        <v>42283</v>
      </c>
      <c r="E3867" s="21">
        <v>4</v>
      </c>
      <c r="F3867" s="17" t="s">
        <v>1474</v>
      </c>
      <c r="G3867" s="17" t="s">
        <v>1475</v>
      </c>
      <c r="H3867" s="16">
        <v>8</v>
      </c>
      <c r="I3867" s="17" t="s">
        <v>3237</v>
      </c>
      <c r="J3867" t="str">
        <f t="shared" si="121"/>
        <v>A40.8, N17.9, E11.621, M86.172, E11.42, L03.116, R65.20, E11.65</v>
      </c>
      <c r="K3867" s="33" t="str">
        <f t="shared" si="122"/>
        <v/>
      </c>
    </row>
    <row r="3868" spans="1:11" x14ac:dyDescent="0.25">
      <c r="A3868" s="17" t="s">
        <v>1078</v>
      </c>
      <c r="B3868" s="17" t="s">
        <v>1079</v>
      </c>
      <c r="C3868" s="18">
        <v>42279</v>
      </c>
      <c r="D3868" s="18">
        <v>42283</v>
      </c>
      <c r="E3868" s="21">
        <v>4</v>
      </c>
      <c r="F3868" s="17" t="s">
        <v>594</v>
      </c>
      <c r="G3868" s="17" t="s">
        <v>595</v>
      </c>
      <c r="H3868" s="16">
        <v>9</v>
      </c>
      <c r="I3868" s="17" t="s">
        <v>3237</v>
      </c>
      <c r="J3868" t="str">
        <f t="shared" si="121"/>
        <v>A40.8, N17.9, E11.621, M86.172, E11.42, L03.116, R65.20, E11.65, I10</v>
      </c>
      <c r="K3868" s="33" t="str">
        <f t="shared" si="122"/>
        <v/>
      </c>
    </row>
    <row r="3869" spans="1:11" x14ac:dyDescent="0.25">
      <c r="A3869" s="17" t="s">
        <v>1078</v>
      </c>
      <c r="B3869" s="17" t="s">
        <v>1079</v>
      </c>
      <c r="C3869" s="18">
        <v>42279</v>
      </c>
      <c r="D3869" s="18">
        <v>42283</v>
      </c>
      <c r="E3869" s="21">
        <v>4</v>
      </c>
      <c r="F3869" s="17" t="s">
        <v>1842</v>
      </c>
      <c r="G3869" s="17" t="s">
        <v>1843</v>
      </c>
      <c r="H3869" s="16">
        <v>10</v>
      </c>
      <c r="I3869" s="17" t="s">
        <v>3237</v>
      </c>
      <c r="J3869" t="str">
        <f t="shared" si="121"/>
        <v>A40.8, N17.9, E11.621, M86.172, E11.42, L03.116, R65.20, E11.65, I10, J44.9</v>
      </c>
      <c r="K3869" s="33" t="str">
        <f t="shared" si="122"/>
        <v/>
      </c>
    </row>
    <row r="3870" spans="1:11" x14ac:dyDescent="0.25">
      <c r="A3870" s="17" t="s">
        <v>1078</v>
      </c>
      <c r="B3870" s="17" t="s">
        <v>1079</v>
      </c>
      <c r="C3870" s="18">
        <v>42279</v>
      </c>
      <c r="D3870" s="18">
        <v>42283</v>
      </c>
      <c r="E3870" s="21">
        <v>4</v>
      </c>
      <c r="F3870" s="17" t="s">
        <v>3344</v>
      </c>
      <c r="G3870" s="17" t="s">
        <v>3345</v>
      </c>
      <c r="H3870" s="16">
        <v>11</v>
      </c>
      <c r="I3870" s="17" t="s">
        <v>13</v>
      </c>
      <c r="J3870" t="str">
        <f t="shared" si="121"/>
        <v>A40.8, N17.9, E11.621, M86.172, E11.42, L03.116, R65.20, E11.65, I10, J44.9, Z79.4</v>
      </c>
      <c r="K3870" s="33" t="str">
        <f t="shared" si="122"/>
        <v/>
      </c>
    </row>
    <row r="3871" spans="1:11" x14ac:dyDescent="0.25">
      <c r="A3871" s="17" t="s">
        <v>1078</v>
      </c>
      <c r="B3871" s="17" t="s">
        <v>1079</v>
      </c>
      <c r="C3871" s="18">
        <v>42279</v>
      </c>
      <c r="D3871" s="18">
        <v>42283</v>
      </c>
      <c r="E3871" s="21">
        <v>4</v>
      </c>
      <c r="F3871" s="17" t="s">
        <v>718</v>
      </c>
      <c r="G3871" s="17" t="s">
        <v>719</v>
      </c>
      <c r="H3871" s="16">
        <v>12</v>
      </c>
      <c r="I3871" s="17" t="s">
        <v>3237</v>
      </c>
      <c r="J3871" t="str">
        <f t="shared" si="121"/>
        <v>A40.8, N17.9, E11.621, M86.172, E11.42, L03.116, R65.20, E11.65, I10, J44.9, Z79.4, E11.69</v>
      </c>
      <c r="K3871" s="33" t="str">
        <f t="shared" si="122"/>
        <v/>
      </c>
    </row>
    <row r="3872" spans="1:11" x14ac:dyDescent="0.25">
      <c r="A3872" s="17" t="s">
        <v>1078</v>
      </c>
      <c r="B3872" s="17" t="s">
        <v>1079</v>
      </c>
      <c r="C3872" s="18">
        <v>42279</v>
      </c>
      <c r="D3872" s="18">
        <v>42283</v>
      </c>
      <c r="E3872" s="21">
        <v>4</v>
      </c>
      <c r="F3872" s="17" t="s">
        <v>4363</v>
      </c>
      <c r="G3872" s="17" t="s">
        <v>4364</v>
      </c>
      <c r="H3872" s="16">
        <v>13</v>
      </c>
      <c r="I3872" s="17" t="s">
        <v>13</v>
      </c>
      <c r="J3872" t="str">
        <f t="shared" si="121"/>
        <v>A40.8, N17.9, E11.621, M86.172, E11.42, L03.116, R65.20, E11.65, I10, J44.9, Z79.4, E11.69, Z68.35</v>
      </c>
      <c r="K3872" s="33" t="str">
        <f t="shared" si="122"/>
        <v>Last</v>
      </c>
    </row>
    <row r="3873" spans="1:11" x14ac:dyDescent="0.25">
      <c r="A3873" s="17" t="s">
        <v>1084</v>
      </c>
      <c r="B3873" s="17" t="s">
        <v>1085</v>
      </c>
      <c r="C3873" s="18">
        <v>42320</v>
      </c>
      <c r="D3873" s="18">
        <v>42333</v>
      </c>
      <c r="E3873" s="21">
        <v>13</v>
      </c>
      <c r="F3873" s="17" t="s">
        <v>1086</v>
      </c>
      <c r="G3873" s="17" t="s">
        <v>1087</v>
      </c>
      <c r="H3873" s="16">
        <v>1</v>
      </c>
      <c r="I3873" s="17" t="s">
        <v>3237</v>
      </c>
      <c r="J3873" t="str">
        <f t="shared" si="121"/>
        <v>D12.0</v>
      </c>
      <c r="K3873" s="33" t="str">
        <f t="shared" si="122"/>
        <v/>
      </c>
    </row>
    <row r="3874" spans="1:11" x14ac:dyDescent="0.25">
      <c r="A3874" s="17" t="s">
        <v>1084</v>
      </c>
      <c r="B3874" s="17" t="s">
        <v>1085</v>
      </c>
      <c r="C3874" s="18">
        <v>42320</v>
      </c>
      <c r="D3874" s="18">
        <v>42333</v>
      </c>
      <c r="E3874" s="21">
        <v>13</v>
      </c>
      <c r="F3874" s="17" t="s">
        <v>11</v>
      </c>
      <c r="G3874" s="17" t="s">
        <v>12</v>
      </c>
      <c r="H3874" s="16">
        <v>2</v>
      </c>
      <c r="I3874" s="17" t="s">
        <v>3237</v>
      </c>
      <c r="J3874" t="str">
        <f t="shared" si="121"/>
        <v>D12.0, J18.9</v>
      </c>
      <c r="K3874" s="33" t="str">
        <f t="shared" si="122"/>
        <v/>
      </c>
    </row>
    <row r="3875" spans="1:11" x14ac:dyDescent="0.25">
      <c r="A3875" s="17" t="s">
        <v>1084</v>
      </c>
      <c r="B3875" s="17" t="s">
        <v>1085</v>
      </c>
      <c r="C3875" s="18">
        <v>42320</v>
      </c>
      <c r="D3875" s="18">
        <v>42333</v>
      </c>
      <c r="E3875" s="21">
        <v>13</v>
      </c>
      <c r="F3875" s="17" t="s">
        <v>1630</v>
      </c>
      <c r="G3875" s="17" t="s">
        <v>1631</v>
      </c>
      <c r="H3875" s="16">
        <v>3</v>
      </c>
      <c r="I3875" s="17" t="s">
        <v>3237</v>
      </c>
      <c r="J3875" t="str">
        <f t="shared" si="121"/>
        <v>D12.0, J18.9, N18.6</v>
      </c>
      <c r="K3875" s="33" t="str">
        <f t="shared" si="122"/>
        <v/>
      </c>
    </row>
    <row r="3876" spans="1:11" x14ac:dyDescent="0.25">
      <c r="A3876" s="17" t="s">
        <v>1084</v>
      </c>
      <c r="B3876" s="17" t="s">
        <v>1085</v>
      </c>
      <c r="C3876" s="18">
        <v>42320</v>
      </c>
      <c r="D3876" s="18">
        <v>42333</v>
      </c>
      <c r="E3876" s="21">
        <v>13</v>
      </c>
      <c r="F3876" s="17" t="s">
        <v>4691</v>
      </c>
      <c r="G3876" s="17" t="s">
        <v>4692</v>
      </c>
      <c r="H3876" s="16">
        <v>4</v>
      </c>
      <c r="I3876" s="17" t="s">
        <v>3237</v>
      </c>
      <c r="J3876" t="str">
        <f t="shared" si="121"/>
        <v>D12.0, J18.9, N18.6, T82.858A</v>
      </c>
      <c r="K3876" s="33" t="str">
        <f t="shared" si="122"/>
        <v/>
      </c>
    </row>
    <row r="3877" spans="1:11" x14ac:dyDescent="0.25">
      <c r="A3877" s="17" t="s">
        <v>1084</v>
      </c>
      <c r="B3877" s="17" t="s">
        <v>1085</v>
      </c>
      <c r="C3877" s="18">
        <v>42320</v>
      </c>
      <c r="D3877" s="18">
        <v>42333</v>
      </c>
      <c r="E3877" s="21">
        <v>13</v>
      </c>
      <c r="F3877" s="17" t="s">
        <v>839</v>
      </c>
      <c r="G3877" s="17" t="s">
        <v>840</v>
      </c>
      <c r="H3877" s="16">
        <v>5</v>
      </c>
      <c r="I3877" s="17" t="s">
        <v>3237</v>
      </c>
      <c r="J3877" t="str">
        <f t="shared" si="121"/>
        <v>D12.0, J18.9, N18.6, T82.858A, I12.0</v>
      </c>
      <c r="K3877" s="33" t="str">
        <f t="shared" si="122"/>
        <v/>
      </c>
    </row>
    <row r="3878" spans="1:11" x14ac:dyDescent="0.25">
      <c r="A3878" s="17" t="s">
        <v>1084</v>
      </c>
      <c r="B3878" s="17" t="s">
        <v>1085</v>
      </c>
      <c r="C3878" s="18">
        <v>42320</v>
      </c>
      <c r="D3878" s="18">
        <v>42333</v>
      </c>
      <c r="E3878" s="21">
        <v>13</v>
      </c>
      <c r="F3878" s="17" t="s">
        <v>4532</v>
      </c>
      <c r="G3878" s="17" t="s">
        <v>4533</v>
      </c>
      <c r="H3878" s="16">
        <v>6</v>
      </c>
      <c r="I3878" s="17" t="s">
        <v>3237</v>
      </c>
      <c r="J3878" t="str">
        <f t="shared" si="121"/>
        <v>D12.0, J18.9, N18.6, T82.858A, I12.0, E72.11</v>
      </c>
      <c r="K3878" s="33" t="str">
        <f t="shared" si="122"/>
        <v/>
      </c>
    </row>
    <row r="3879" spans="1:11" x14ac:dyDescent="0.25">
      <c r="A3879" s="17" t="s">
        <v>1084</v>
      </c>
      <c r="B3879" s="17" t="s">
        <v>1085</v>
      </c>
      <c r="C3879" s="18">
        <v>42320</v>
      </c>
      <c r="D3879" s="18">
        <v>42333</v>
      </c>
      <c r="E3879" s="21">
        <v>13</v>
      </c>
      <c r="F3879" s="17" t="s">
        <v>1066</v>
      </c>
      <c r="G3879" s="17" t="s">
        <v>1067</v>
      </c>
      <c r="H3879" s="16">
        <v>7</v>
      </c>
      <c r="I3879" s="17" t="s">
        <v>3237</v>
      </c>
      <c r="J3879" t="str">
        <f t="shared" si="121"/>
        <v>D12.0, J18.9, N18.6, T82.858A, I12.0, E72.11, D62</v>
      </c>
      <c r="K3879" s="33" t="str">
        <f t="shared" si="122"/>
        <v/>
      </c>
    </row>
    <row r="3880" spans="1:11" x14ac:dyDescent="0.25">
      <c r="A3880" s="17" t="s">
        <v>1084</v>
      </c>
      <c r="B3880" s="17" t="s">
        <v>1085</v>
      </c>
      <c r="C3880" s="18">
        <v>42320</v>
      </c>
      <c r="D3880" s="18">
        <v>42333</v>
      </c>
      <c r="E3880" s="21">
        <v>13</v>
      </c>
      <c r="F3880" s="17" t="s">
        <v>497</v>
      </c>
      <c r="G3880" s="17" t="s">
        <v>498</v>
      </c>
      <c r="H3880" s="16">
        <v>8</v>
      </c>
      <c r="I3880" s="17" t="s">
        <v>3331</v>
      </c>
      <c r="J3880" t="str">
        <f t="shared" si="121"/>
        <v>D12.0, J18.9, N18.6, T82.858A, I12.0, E72.11, D62, I95.3</v>
      </c>
      <c r="K3880" s="33" t="str">
        <f t="shared" si="122"/>
        <v/>
      </c>
    </row>
    <row r="3881" spans="1:11" x14ac:dyDescent="0.25">
      <c r="A3881" s="17" t="s">
        <v>1084</v>
      </c>
      <c r="B3881" s="17" t="s">
        <v>1085</v>
      </c>
      <c r="C3881" s="18">
        <v>42320</v>
      </c>
      <c r="D3881" s="18">
        <v>42333</v>
      </c>
      <c r="E3881" s="21">
        <v>13</v>
      </c>
      <c r="F3881" s="17" t="s">
        <v>4689</v>
      </c>
      <c r="G3881" s="17" t="s">
        <v>4690</v>
      </c>
      <c r="H3881" s="16">
        <v>9</v>
      </c>
      <c r="I3881" s="17" t="s">
        <v>3237</v>
      </c>
      <c r="J3881" t="str">
        <f t="shared" si="121"/>
        <v>D12.0, J18.9, N18.6, T82.858A, I12.0, E72.11, D62, I95.3, K51.00</v>
      </c>
      <c r="K3881" s="33" t="str">
        <f t="shared" si="122"/>
        <v/>
      </c>
    </row>
    <row r="3882" spans="1:11" x14ac:dyDescent="0.25">
      <c r="A3882" s="17" t="s">
        <v>1084</v>
      </c>
      <c r="B3882" s="17" t="s">
        <v>1085</v>
      </c>
      <c r="C3882" s="18">
        <v>42320</v>
      </c>
      <c r="D3882" s="18">
        <v>42333</v>
      </c>
      <c r="E3882" s="21">
        <v>13</v>
      </c>
      <c r="F3882" s="17" t="s">
        <v>3842</v>
      </c>
      <c r="G3882" s="17" t="s">
        <v>3843</v>
      </c>
      <c r="H3882" s="16">
        <v>10</v>
      </c>
      <c r="I3882" s="17" t="s">
        <v>3237</v>
      </c>
      <c r="J3882" t="str">
        <f t="shared" si="121"/>
        <v>D12.0, J18.9, N18.6, T82.858A, I12.0, E72.11, D62, I95.3, K51.00, R47.01</v>
      </c>
      <c r="K3882" s="33" t="str">
        <f t="shared" si="122"/>
        <v/>
      </c>
    </row>
    <row r="3883" spans="1:11" x14ac:dyDescent="0.25">
      <c r="A3883" s="17" t="s">
        <v>1084</v>
      </c>
      <c r="B3883" s="17" t="s">
        <v>1085</v>
      </c>
      <c r="C3883" s="18">
        <v>42320</v>
      </c>
      <c r="D3883" s="18">
        <v>42333</v>
      </c>
      <c r="E3883" s="21">
        <v>13</v>
      </c>
      <c r="F3883" s="17" t="s">
        <v>854</v>
      </c>
      <c r="G3883" s="17" t="s">
        <v>855</v>
      </c>
      <c r="H3883" s="16">
        <v>11</v>
      </c>
      <c r="I3883" s="17" t="s">
        <v>3237</v>
      </c>
      <c r="J3883" t="str">
        <f t="shared" si="121"/>
        <v>D12.0, J18.9, N18.6, T82.858A, I12.0, E72.11, D62, I95.3, K51.00, R47.01, E11.22</v>
      </c>
      <c r="K3883" s="33" t="str">
        <f t="shared" si="122"/>
        <v/>
      </c>
    </row>
    <row r="3884" spans="1:11" x14ac:dyDescent="0.25">
      <c r="A3884" s="17" t="s">
        <v>1084</v>
      </c>
      <c r="B3884" s="17" t="s">
        <v>1085</v>
      </c>
      <c r="C3884" s="18">
        <v>42320</v>
      </c>
      <c r="D3884" s="18">
        <v>42333</v>
      </c>
      <c r="E3884" s="21">
        <v>13</v>
      </c>
      <c r="F3884" s="17" t="s">
        <v>893</v>
      </c>
      <c r="G3884" s="17" t="s">
        <v>894</v>
      </c>
      <c r="H3884" s="16">
        <v>12</v>
      </c>
      <c r="I3884" s="17" t="s">
        <v>3237</v>
      </c>
      <c r="J3884" t="str">
        <f t="shared" si="121"/>
        <v>D12.0, J18.9, N18.6, T82.858A, I12.0, E72.11, D62, I95.3, K51.00, R47.01, E11.22, D50.9</v>
      </c>
      <c r="K3884" s="33" t="str">
        <f t="shared" si="122"/>
        <v/>
      </c>
    </row>
    <row r="3885" spans="1:11" x14ac:dyDescent="0.25">
      <c r="A3885" s="17" t="s">
        <v>1084</v>
      </c>
      <c r="B3885" s="17" t="s">
        <v>1085</v>
      </c>
      <c r="C3885" s="18">
        <v>42320</v>
      </c>
      <c r="D3885" s="18">
        <v>42333</v>
      </c>
      <c r="E3885" s="21">
        <v>13</v>
      </c>
      <c r="F3885" s="17" t="s">
        <v>4687</v>
      </c>
      <c r="G3885" s="17" t="s">
        <v>4688</v>
      </c>
      <c r="H3885" s="16">
        <v>13</v>
      </c>
      <c r="I3885" s="17" t="s">
        <v>13</v>
      </c>
      <c r="J3885" t="str">
        <f t="shared" si="121"/>
        <v>D12.0, J18.9, N18.6, T82.858A, I12.0, E72.11, D62, I95.3, K51.00, R47.01, E11.22, D50.9, I69.322</v>
      </c>
      <c r="K3885" s="33" t="str">
        <f t="shared" si="122"/>
        <v/>
      </c>
    </row>
    <row r="3886" spans="1:11" x14ac:dyDescent="0.25">
      <c r="A3886" s="17" t="s">
        <v>1084</v>
      </c>
      <c r="B3886" s="17" t="s">
        <v>1085</v>
      </c>
      <c r="C3886" s="18">
        <v>42320</v>
      </c>
      <c r="D3886" s="18">
        <v>42333</v>
      </c>
      <c r="E3886" s="21">
        <v>13</v>
      </c>
      <c r="F3886" s="17" t="s">
        <v>3597</v>
      </c>
      <c r="G3886" s="17" t="s">
        <v>3598</v>
      </c>
      <c r="H3886" s="16">
        <v>14</v>
      </c>
      <c r="I3886" s="17" t="s">
        <v>3237</v>
      </c>
      <c r="J3886" t="str">
        <f t="shared" si="121"/>
        <v>D12.0, J18.9, N18.6, T82.858A, I12.0, E72.11, D62, I95.3, K51.00, R47.01, E11.22, D50.9, I69.322, Y83.2</v>
      </c>
      <c r="K3886" s="33" t="str">
        <f t="shared" si="122"/>
        <v/>
      </c>
    </row>
    <row r="3887" spans="1:11" x14ac:dyDescent="0.25">
      <c r="A3887" s="17" t="s">
        <v>1084</v>
      </c>
      <c r="B3887" s="17" t="s">
        <v>1085</v>
      </c>
      <c r="C3887" s="18">
        <v>42320</v>
      </c>
      <c r="D3887" s="18">
        <v>42333</v>
      </c>
      <c r="E3887" s="21">
        <v>13</v>
      </c>
      <c r="F3887" s="17" t="s">
        <v>3476</v>
      </c>
      <c r="G3887" s="17" t="s">
        <v>3477</v>
      </c>
      <c r="H3887" s="16">
        <v>15</v>
      </c>
      <c r="I3887" s="17" t="s">
        <v>3237</v>
      </c>
      <c r="J3887" t="str">
        <f t="shared" si="121"/>
        <v>D12.0, J18.9, N18.6, T82.858A, I12.0, E72.11, D62, I95.3, K51.00, R47.01, E11.22, D50.9, I69.322, Y83.2, D63.1</v>
      </c>
      <c r="K3887" s="33" t="str">
        <f t="shared" si="122"/>
        <v/>
      </c>
    </row>
    <row r="3888" spans="1:11" x14ac:dyDescent="0.25">
      <c r="A3888" s="17" t="s">
        <v>1084</v>
      </c>
      <c r="B3888" s="17" t="s">
        <v>1085</v>
      </c>
      <c r="C3888" s="18">
        <v>42320</v>
      </c>
      <c r="D3888" s="18">
        <v>42333</v>
      </c>
      <c r="E3888" s="21">
        <v>13</v>
      </c>
      <c r="F3888" s="17" t="s">
        <v>128</v>
      </c>
      <c r="G3888" s="17" t="s">
        <v>129</v>
      </c>
      <c r="H3888" s="16">
        <v>16</v>
      </c>
      <c r="I3888" s="17" t="s">
        <v>3237</v>
      </c>
      <c r="J3888" t="str">
        <f t="shared" si="121"/>
        <v>D12.0, J18.9, N18.6, T82.858A, I12.0, E72.11, D62, I95.3, K51.00, R47.01, E11.22, D50.9, I69.322, Y83.2, D63.1, K29.70</v>
      </c>
      <c r="K3888" s="33" t="str">
        <f t="shared" si="122"/>
        <v/>
      </c>
    </row>
    <row r="3889" spans="1:11" x14ac:dyDescent="0.25">
      <c r="A3889" s="17" t="s">
        <v>1084</v>
      </c>
      <c r="B3889" s="17" t="s">
        <v>1085</v>
      </c>
      <c r="C3889" s="18">
        <v>42320</v>
      </c>
      <c r="D3889" s="18">
        <v>42333</v>
      </c>
      <c r="E3889" s="21">
        <v>13</v>
      </c>
      <c r="F3889" s="17" t="s">
        <v>3444</v>
      </c>
      <c r="G3889" s="17" t="s">
        <v>3445</v>
      </c>
      <c r="H3889" s="16">
        <v>17</v>
      </c>
      <c r="I3889" s="17" t="s">
        <v>3237</v>
      </c>
      <c r="J3889" t="str">
        <f t="shared" si="121"/>
        <v>D12.0, J18.9, N18.6, T82.858A, I12.0, E72.11, D62, I95.3, K51.00, R47.01, E11.22, D50.9, I69.322, Y83.2, D63.1, K29.70, K29.80</v>
      </c>
      <c r="K3889" s="33" t="str">
        <f t="shared" si="122"/>
        <v/>
      </c>
    </row>
    <row r="3890" spans="1:11" x14ac:dyDescent="0.25">
      <c r="A3890" s="17" t="s">
        <v>1084</v>
      </c>
      <c r="B3890" s="17" t="s">
        <v>1085</v>
      </c>
      <c r="C3890" s="18">
        <v>42320</v>
      </c>
      <c r="D3890" s="18">
        <v>42333</v>
      </c>
      <c r="E3890" s="21">
        <v>13</v>
      </c>
      <c r="F3890" s="17" t="s">
        <v>4278</v>
      </c>
      <c r="G3890" s="17" t="s">
        <v>4279</v>
      </c>
      <c r="H3890" s="16">
        <v>18</v>
      </c>
      <c r="I3890" s="17" t="s">
        <v>13</v>
      </c>
      <c r="J3890" t="str">
        <f t="shared" si="121"/>
        <v>D12.0, J18.9, N18.6, T82.858A, I12.0, E72.11, D62, I95.3, K51.00, R47.01, E11.22, D50.9, I69.322, Y83.2, D63.1, K29.70, K29.80, Z99.3</v>
      </c>
      <c r="K3890" s="33" t="str">
        <f t="shared" si="122"/>
        <v/>
      </c>
    </row>
    <row r="3891" spans="1:11" x14ac:dyDescent="0.25">
      <c r="A3891" s="17" t="s">
        <v>1084</v>
      </c>
      <c r="B3891" s="17" t="s">
        <v>1085</v>
      </c>
      <c r="C3891" s="18">
        <v>42320</v>
      </c>
      <c r="D3891" s="18">
        <v>42333</v>
      </c>
      <c r="E3891" s="21">
        <v>13</v>
      </c>
      <c r="F3891" s="17" t="s">
        <v>3352</v>
      </c>
      <c r="G3891" s="17" t="s">
        <v>3353</v>
      </c>
      <c r="H3891" s="16">
        <v>19</v>
      </c>
      <c r="I3891" s="17" t="s">
        <v>3237</v>
      </c>
      <c r="J3891" t="str">
        <f t="shared" si="121"/>
        <v>D12.0, J18.9, N18.6, T82.858A, I12.0, E72.11, D62, I95.3, K51.00, R47.01, E11.22, D50.9, I69.322, Y83.2, D63.1, K29.70, K29.80, Z99.3, E11.40</v>
      </c>
      <c r="K3891" s="33" t="str">
        <f t="shared" si="122"/>
        <v/>
      </c>
    </row>
    <row r="3892" spans="1:11" x14ac:dyDescent="0.25">
      <c r="A3892" s="17" t="s">
        <v>1084</v>
      </c>
      <c r="B3892" s="17" t="s">
        <v>1085</v>
      </c>
      <c r="C3892" s="18">
        <v>42320</v>
      </c>
      <c r="D3892" s="18">
        <v>42333</v>
      </c>
      <c r="E3892" s="21">
        <v>13</v>
      </c>
      <c r="F3892" s="17" t="s">
        <v>3633</v>
      </c>
      <c r="G3892" s="17" t="s">
        <v>3634</v>
      </c>
      <c r="H3892" s="16">
        <v>20</v>
      </c>
      <c r="I3892" s="17" t="s">
        <v>3237</v>
      </c>
      <c r="J3892" t="str">
        <f t="shared" si="121"/>
        <v>D12.0, J18.9, N18.6, T82.858A, I12.0, E72.11, D62, I95.3, K51.00, R47.01, E11.22, D50.9, I69.322, Y83.2, D63.1, K29.70, K29.80, Z99.3, E11.40, I51.7</v>
      </c>
      <c r="K3892" s="33" t="str">
        <f t="shared" si="122"/>
        <v/>
      </c>
    </row>
    <row r="3893" spans="1:11" x14ac:dyDescent="0.25">
      <c r="A3893" s="17" t="s">
        <v>1084</v>
      </c>
      <c r="B3893" s="17" t="s">
        <v>1085</v>
      </c>
      <c r="C3893" s="18">
        <v>42320</v>
      </c>
      <c r="D3893" s="18">
        <v>42333</v>
      </c>
      <c r="E3893" s="21">
        <v>13</v>
      </c>
      <c r="F3893" s="17" t="s">
        <v>286</v>
      </c>
      <c r="G3893" s="17" t="s">
        <v>287</v>
      </c>
      <c r="H3893" s="16">
        <v>21</v>
      </c>
      <c r="I3893" s="17" t="s">
        <v>3237</v>
      </c>
      <c r="J3893" t="str">
        <f t="shared" si="121"/>
        <v>D12.0, J18.9, N18.6, T82.858A, I12.0, E72.11, D62, I95.3, K51.00, R47.01, E11.22, D50.9, I69.322, Y83.2, D63.1, K29.70, K29.80, Z99.3, E11.40, I51.7, K21.9</v>
      </c>
      <c r="K3893" s="33" t="str">
        <f t="shared" si="122"/>
        <v/>
      </c>
    </row>
    <row r="3894" spans="1:11" x14ac:dyDescent="0.25">
      <c r="A3894" s="17" t="s">
        <v>1084</v>
      </c>
      <c r="B3894" s="17" t="s">
        <v>1085</v>
      </c>
      <c r="C3894" s="18">
        <v>42320</v>
      </c>
      <c r="D3894" s="18">
        <v>42333</v>
      </c>
      <c r="E3894" s="21">
        <v>13</v>
      </c>
      <c r="F3894" s="17" t="s">
        <v>3238</v>
      </c>
      <c r="G3894" s="17" t="s">
        <v>3239</v>
      </c>
      <c r="H3894" s="16">
        <v>22</v>
      </c>
      <c r="I3894" s="17" t="s">
        <v>3237</v>
      </c>
      <c r="J3894" t="str">
        <f t="shared" si="121"/>
        <v>D12.0, J18.9, N18.6, T82.858A, I12.0, E72.11, D62, I95.3, K51.00, R47.01, E11.22, D50.9, I69.322, Y83.2, D63.1, K29.70, K29.80, Z99.3, E11.40, I51.7, K21.9, E78.5</v>
      </c>
      <c r="K3894" s="33" t="str">
        <f t="shared" si="122"/>
        <v/>
      </c>
    </row>
    <row r="3895" spans="1:11" x14ac:dyDescent="0.25">
      <c r="A3895" s="17" t="s">
        <v>1084</v>
      </c>
      <c r="B3895" s="17" t="s">
        <v>1085</v>
      </c>
      <c r="C3895" s="18">
        <v>42320</v>
      </c>
      <c r="D3895" s="18">
        <v>42333</v>
      </c>
      <c r="E3895" s="21">
        <v>13</v>
      </c>
      <c r="F3895" s="17" t="s">
        <v>3512</v>
      </c>
      <c r="G3895" s="17" t="s">
        <v>3513</v>
      </c>
      <c r="H3895" s="16">
        <v>23</v>
      </c>
      <c r="I3895" s="17" t="s">
        <v>13</v>
      </c>
      <c r="J3895" t="str">
        <f t="shared" si="121"/>
        <v>D12.0, J18.9, N18.6, T82.858A, I12.0, E72.11, D62, I95.3, K51.00, R47.01, E11.22, D50.9, I69.322, Y83.2, D63.1, K29.70, K29.80, Z99.3, E11.40, I51.7, K21.9, E78.5, Z99.2</v>
      </c>
      <c r="K3895" s="33" t="str">
        <f t="shared" si="122"/>
        <v>Last</v>
      </c>
    </row>
    <row r="3896" spans="1:11" x14ac:dyDescent="0.25">
      <c r="A3896" s="17" t="s">
        <v>1090</v>
      </c>
      <c r="B3896" s="17" t="s">
        <v>1091</v>
      </c>
      <c r="C3896" s="18">
        <v>42279</v>
      </c>
      <c r="D3896" s="18">
        <v>42293</v>
      </c>
      <c r="E3896" s="21">
        <v>14</v>
      </c>
      <c r="F3896" s="17" t="s">
        <v>1092</v>
      </c>
      <c r="G3896" s="17" t="s">
        <v>1093</v>
      </c>
      <c r="H3896" s="16">
        <v>1</v>
      </c>
      <c r="I3896" s="17" t="s">
        <v>3237</v>
      </c>
      <c r="J3896" t="str">
        <f t="shared" si="121"/>
        <v>L89.224</v>
      </c>
      <c r="K3896" s="33" t="str">
        <f t="shared" si="122"/>
        <v/>
      </c>
    </row>
    <row r="3897" spans="1:11" x14ac:dyDescent="0.25">
      <c r="A3897" s="17" t="s">
        <v>1090</v>
      </c>
      <c r="B3897" s="17" t="s">
        <v>1091</v>
      </c>
      <c r="C3897" s="18">
        <v>42279</v>
      </c>
      <c r="D3897" s="18">
        <v>42293</v>
      </c>
      <c r="E3897" s="21">
        <v>14</v>
      </c>
      <c r="F3897" s="17" t="s">
        <v>1815</v>
      </c>
      <c r="G3897" s="17" t="s">
        <v>1816</v>
      </c>
      <c r="H3897" s="16">
        <v>2</v>
      </c>
      <c r="I3897" s="17" t="s">
        <v>3331</v>
      </c>
      <c r="J3897" t="str">
        <f t="shared" si="121"/>
        <v>L89.224, A41.59</v>
      </c>
      <c r="K3897" s="33" t="str">
        <f t="shared" si="122"/>
        <v/>
      </c>
    </row>
    <row r="3898" spans="1:11" x14ac:dyDescent="0.25">
      <c r="A3898" s="17" t="s">
        <v>1090</v>
      </c>
      <c r="B3898" s="17" t="s">
        <v>1091</v>
      </c>
      <c r="C3898" s="18">
        <v>42279</v>
      </c>
      <c r="D3898" s="18">
        <v>42293</v>
      </c>
      <c r="E3898" s="21">
        <v>14</v>
      </c>
      <c r="F3898" s="17" t="s">
        <v>883</v>
      </c>
      <c r="G3898" s="17" t="s">
        <v>884</v>
      </c>
      <c r="H3898" s="16">
        <v>3</v>
      </c>
      <c r="I3898" s="17" t="s">
        <v>3331</v>
      </c>
      <c r="J3898" t="str">
        <f t="shared" si="121"/>
        <v>L89.224, A41.59, A41.4</v>
      </c>
      <c r="K3898" s="33" t="str">
        <f t="shared" si="122"/>
        <v/>
      </c>
    </row>
    <row r="3899" spans="1:11" x14ac:dyDescent="0.25">
      <c r="A3899" s="17" t="s">
        <v>1090</v>
      </c>
      <c r="B3899" s="17" t="s">
        <v>1091</v>
      </c>
      <c r="C3899" s="18">
        <v>42279</v>
      </c>
      <c r="D3899" s="18">
        <v>42293</v>
      </c>
      <c r="E3899" s="21">
        <v>14</v>
      </c>
      <c r="F3899" s="17" t="s">
        <v>4693</v>
      </c>
      <c r="G3899" s="17" t="s">
        <v>4694</v>
      </c>
      <c r="H3899" s="16">
        <v>4</v>
      </c>
      <c r="I3899" s="17" t="s">
        <v>3237</v>
      </c>
      <c r="J3899" t="str">
        <f t="shared" si="121"/>
        <v>L89.224, A41.59, A41.4, A04.8</v>
      </c>
      <c r="K3899" s="33" t="str">
        <f t="shared" si="122"/>
        <v/>
      </c>
    </row>
    <row r="3900" spans="1:11" x14ac:dyDescent="0.25">
      <c r="A3900" s="17" t="s">
        <v>1090</v>
      </c>
      <c r="B3900" s="17" t="s">
        <v>1091</v>
      </c>
      <c r="C3900" s="18">
        <v>42279</v>
      </c>
      <c r="D3900" s="18">
        <v>42293</v>
      </c>
      <c r="E3900" s="21">
        <v>14</v>
      </c>
      <c r="F3900" s="17" t="s">
        <v>38</v>
      </c>
      <c r="G3900" s="17" t="s">
        <v>39</v>
      </c>
      <c r="H3900" s="16">
        <v>5</v>
      </c>
      <c r="I3900" s="17" t="s">
        <v>3331</v>
      </c>
      <c r="J3900" t="str">
        <f t="shared" si="121"/>
        <v>L89.224, A41.59, A41.4, A04.8, N17.9</v>
      </c>
      <c r="K3900" s="33" t="str">
        <f t="shared" si="122"/>
        <v/>
      </c>
    </row>
    <row r="3901" spans="1:11" x14ac:dyDescent="0.25">
      <c r="A3901" s="17" t="s">
        <v>1090</v>
      </c>
      <c r="B3901" s="17" t="s">
        <v>1091</v>
      </c>
      <c r="C3901" s="18">
        <v>42279</v>
      </c>
      <c r="D3901" s="18">
        <v>42293</v>
      </c>
      <c r="E3901" s="21">
        <v>14</v>
      </c>
      <c r="F3901" s="17" t="s">
        <v>4695</v>
      </c>
      <c r="G3901" s="17" t="s">
        <v>4696</v>
      </c>
      <c r="H3901" s="16">
        <v>6</v>
      </c>
      <c r="I3901" s="17" t="s">
        <v>3237</v>
      </c>
      <c r="J3901" t="str">
        <f t="shared" si="121"/>
        <v>L89.224, A41.59, A41.4, A04.8, N17.9, I82.621</v>
      </c>
      <c r="K3901" s="33" t="str">
        <f t="shared" si="122"/>
        <v/>
      </c>
    </row>
    <row r="3902" spans="1:11" x14ac:dyDescent="0.25">
      <c r="A3902" s="17" t="s">
        <v>1090</v>
      </c>
      <c r="B3902" s="17" t="s">
        <v>1091</v>
      </c>
      <c r="C3902" s="18">
        <v>42279</v>
      </c>
      <c r="D3902" s="18">
        <v>42293</v>
      </c>
      <c r="E3902" s="21">
        <v>14</v>
      </c>
      <c r="F3902" s="17" t="s">
        <v>3275</v>
      </c>
      <c r="G3902" s="17" t="s">
        <v>3276</v>
      </c>
      <c r="H3902" s="16">
        <v>7</v>
      </c>
      <c r="I3902" s="17" t="s">
        <v>3237</v>
      </c>
      <c r="J3902" t="str">
        <f t="shared" si="121"/>
        <v>L89.224, A41.59, A41.4, A04.8, N17.9, I82.621, R65.20</v>
      </c>
      <c r="K3902" s="33" t="str">
        <f t="shared" si="122"/>
        <v/>
      </c>
    </row>
    <row r="3903" spans="1:11" x14ac:dyDescent="0.25">
      <c r="A3903" s="17" t="s">
        <v>1090</v>
      </c>
      <c r="B3903" s="17" t="s">
        <v>1091</v>
      </c>
      <c r="C3903" s="18">
        <v>42279</v>
      </c>
      <c r="D3903" s="18">
        <v>42293</v>
      </c>
      <c r="E3903" s="21">
        <v>14</v>
      </c>
      <c r="F3903" s="17" t="s">
        <v>4638</v>
      </c>
      <c r="G3903" s="17" t="s">
        <v>4639</v>
      </c>
      <c r="H3903" s="16">
        <v>8</v>
      </c>
      <c r="I3903" s="17" t="s">
        <v>3237</v>
      </c>
      <c r="J3903" t="str">
        <f t="shared" si="121"/>
        <v>L89.224, A41.59, A41.4, A04.8, N17.9, I82.621, R65.20, G82.20</v>
      </c>
      <c r="K3903" s="33" t="str">
        <f t="shared" si="122"/>
        <v/>
      </c>
    </row>
    <row r="3904" spans="1:11" x14ac:dyDescent="0.25">
      <c r="A3904" s="17" t="s">
        <v>1090</v>
      </c>
      <c r="B3904" s="17" t="s">
        <v>1091</v>
      </c>
      <c r="C3904" s="18">
        <v>42279</v>
      </c>
      <c r="D3904" s="18">
        <v>42293</v>
      </c>
      <c r="E3904" s="21">
        <v>14</v>
      </c>
      <c r="F3904" s="17" t="s">
        <v>1066</v>
      </c>
      <c r="G3904" s="17" t="s">
        <v>1067</v>
      </c>
      <c r="H3904" s="16">
        <v>9</v>
      </c>
      <c r="I3904" s="17" t="s">
        <v>3331</v>
      </c>
      <c r="J3904" t="str">
        <f t="shared" si="121"/>
        <v>L89.224, A41.59, A41.4, A04.8, N17.9, I82.621, R65.20, G82.20, D62</v>
      </c>
      <c r="K3904" s="33" t="str">
        <f t="shared" si="122"/>
        <v/>
      </c>
    </row>
    <row r="3905" spans="1:11" x14ac:dyDescent="0.25">
      <c r="A3905" s="17" t="s">
        <v>1090</v>
      </c>
      <c r="B3905" s="17" t="s">
        <v>1091</v>
      </c>
      <c r="C3905" s="18">
        <v>42279</v>
      </c>
      <c r="D3905" s="18">
        <v>42293</v>
      </c>
      <c r="E3905" s="21">
        <v>14</v>
      </c>
      <c r="F3905" s="17" t="s">
        <v>4703</v>
      </c>
      <c r="G3905" s="17" t="s">
        <v>4704</v>
      </c>
      <c r="H3905" s="16">
        <v>10</v>
      </c>
      <c r="I3905" s="17" t="s">
        <v>3237</v>
      </c>
      <c r="J3905" t="str">
        <f t="shared" si="121"/>
        <v>L89.224, A41.59, A41.4, A04.8, N17.9, I82.621, R65.20, G82.20, D62, M86.652</v>
      </c>
      <c r="K3905" s="33" t="str">
        <f t="shared" si="122"/>
        <v/>
      </c>
    </row>
    <row r="3906" spans="1:11" x14ac:dyDescent="0.25">
      <c r="A3906" s="17" t="s">
        <v>1090</v>
      </c>
      <c r="B3906" s="17" t="s">
        <v>1091</v>
      </c>
      <c r="C3906" s="18">
        <v>42279</v>
      </c>
      <c r="D3906" s="18">
        <v>42293</v>
      </c>
      <c r="E3906" s="21">
        <v>14</v>
      </c>
      <c r="F3906" s="17" t="s">
        <v>4701</v>
      </c>
      <c r="G3906" s="17" t="s">
        <v>4702</v>
      </c>
      <c r="H3906" s="16">
        <v>11</v>
      </c>
      <c r="I3906" s="17" t="s">
        <v>3237</v>
      </c>
      <c r="J3906" t="str">
        <f t="shared" si="121"/>
        <v>L89.224, A41.59, A41.4, A04.8, N17.9, I82.621, R65.20, G82.20, D62, M86.652, M86.651</v>
      </c>
      <c r="K3906" s="33" t="str">
        <f t="shared" si="122"/>
        <v/>
      </c>
    </row>
    <row r="3907" spans="1:11" x14ac:dyDescent="0.25">
      <c r="A3907" s="17" t="s">
        <v>1090</v>
      </c>
      <c r="B3907" s="17" t="s">
        <v>1091</v>
      </c>
      <c r="C3907" s="18">
        <v>42279</v>
      </c>
      <c r="D3907" s="18">
        <v>42293</v>
      </c>
      <c r="E3907" s="21">
        <v>14</v>
      </c>
      <c r="F3907" s="17" t="s">
        <v>4705</v>
      </c>
      <c r="G3907" s="17" t="s">
        <v>4706</v>
      </c>
      <c r="H3907" s="16">
        <v>12</v>
      </c>
      <c r="I3907" s="17" t="s">
        <v>3237</v>
      </c>
      <c r="J3907" t="str">
        <f t="shared" si="121"/>
        <v>L89.224, A41.59, A41.4, A04.8, N17.9, I82.621, R65.20, G82.20, D62, M86.652, M86.651, M86.68</v>
      </c>
      <c r="K3907" s="33" t="str">
        <f t="shared" si="122"/>
        <v/>
      </c>
    </row>
    <row r="3908" spans="1:11" x14ac:dyDescent="0.25">
      <c r="A3908" s="17" t="s">
        <v>1090</v>
      </c>
      <c r="B3908" s="17" t="s">
        <v>1091</v>
      </c>
      <c r="C3908" s="18">
        <v>42279</v>
      </c>
      <c r="D3908" s="18">
        <v>42293</v>
      </c>
      <c r="E3908" s="21">
        <v>14</v>
      </c>
      <c r="F3908" s="17" t="s">
        <v>1638</v>
      </c>
      <c r="G3908" s="17" t="s">
        <v>1639</v>
      </c>
      <c r="H3908" s="16">
        <v>13</v>
      </c>
      <c r="I3908" s="17" t="s">
        <v>3237</v>
      </c>
      <c r="J3908" t="str">
        <f t="shared" si="121"/>
        <v>L89.224, A41.59, A41.4, A04.8, N17.9, I82.621, R65.20, G82.20, D62, M86.652, M86.651, M86.68, N39.0</v>
      </c>
      <c r="K3908" s="33" t="str">
        <f t="shared" si="122"/>
        <v/>
      </c>
    </row>
    <row r="3909" spans="1:11" x14ac:dyDescent="0.25">
      <c r="A3909" s="17" t="s">
        <v>1090</v>
      </c>
      <c r="B3909" s="17" t="s">
        <v>1091</v>
      </c>
      <c r="C3909" s="18">
        <v>42279</v>
      </c>
      <c r="D3909" s="18">
        <v>42293</v>
      </c>
      <c r="E3909" s="21">
        <v>14</v>
      </c>
      <c r="F3909" s="17" t="s">
        <v>4707</v>
      </c>
      <c r="G3909" s="17" t="s">
        <v>4708</v>
      </c>
      <c r="H3909" s="16">
        <v>14</v>
      </c>
      <c r="I3909" s="17" t="s">
        <v>3331</v>
      </c>
      <c r="J3909" t="str">
        <f t="shared" si="121"/>
        <v>L89.224, A41.59, A41.4, A04.8, N17.9, I82.621, R65.20, G82.20, D62, M86.652, M86.651, M86.68, N39.0, T81.72XA</v>
      </c>
      <c r="K3909" s="33" t="str">
        <f t="shared" si="122"/>
        <v/>
      </c>
    </row>
    <row r="3910" spans="1:11" x14ac:dyDescent="0.25">
      <c r="A3910" s="17" t="s">
        <v>1090</v>
      </c>
      <c r="B3910" s="17" t="s">
        <v>1091</v>
      </c>
      <c r="C3910" s="18">
        <v>42279</v>
      </c>
      <c r="D3910" s="18">
        <v>42293</v>
      </c>
      <c r="E3910" s="21">
        <v>14</v>
      </c>
      <c r="F3910" s="17" t="s">
        <v>361</v>
      </c>
      <c r="G3910" s="17" t="s">
        <v>362</v>
      </c>
      <c r="H3910" s="16">
        <v>15</v>
      </c>
      <c r="I3910" s="17" t="s">
        <v>3331</v>
      </c>
      <c r="J3910" t="str">
        <f t="shared" ref="J3910:J3973" si="123">IF(B3910=B3909,J3909&amp;", "&amp;F3910,F3910)</f>
        <v>L89.224, A41.59, A41.4, A04.8, N17.9, I82.621, R65.20, G82.20, D62, M86.652, M86.651, M86.68, N39.0, T81.72XA, E87.5</v>
      </c>
      <c r="K3910" s="33" t="str">
        <f t="shared" si="122"/>
        <v/>
      </c>
    </row>
    <row r="3911" spans="1:11" x14ac:dyDescent="0.25">
      <c r="A3911" s="17" t="s">
        <v>1090</v>
      </c>
      <c r="B3911" s="17" t="s">
        <v>1091</v>
      </c>
      <c r="C3911" s="18">
        <v>42279</v>
      </c>
      <c r="D3911" s="18">
        <v>42293</v>
      </c>
      <c r="E3911" s="21">
        <v>14</v>
      </c>
      <c r="F3911" s="17" t="s">
        <v>4697</v>
      </c>
      <c r="G3911" s="17" t="s">
        <v>4698</v>
      </c>
      <c r="H3911" s="16">
        <v>16</v>
      </c>
      <c r="I3911" s="17" t="s">
        <v>3237</v>
      </c>
      <c r="J3911" t="str">
        <f t="shared" si="123"/>
        <v>L89.224, A41.59, A41.4, A04.8, N17.9, I82.621, R65.20, G82.20, D62, M86.652, M86.651, M86.68, N39.0, T81.72XA, E87.5, L89.214</v>
      </c>
      <c r="K3911" s="33" t="str">
        <f t="shared" si="122"/>
        <v/>
      </c>
    </row>
    <row r="3912" spans="1:11" x14ac:dyDescent="0.25">
      <c r="A3912" s="17" t="s">
        <v>1090</v>
      </c>
      <c r="B3912" s="17" t="s">
        <v>1091</v>
      </c>
      <c r="C3912" s="18">
        <v>42279</v>
      </c>
      <c r="D3912" s="18">
        <v>42293</v>
      </c>
      <c r="E3912" s="21">
        <v>14</v>
      </c>
      <c r="F3912" s="17" t="s">
        <v>4699</v>
      </c>
      <c r="G3912" s="17" t="s">
        <v>4700</v>
      </c>
      <c r="H3912" s="16">
        <v>17</v>
      </c>
      <c r="I3912" s="17" t="s">
        <v>3237</v>
      </c>
      <c r="J3912" t="str">
        <f t="shared" si="123"/>
        <v>L89.224, A41.59, A41.4, A04.8, N17.9, I82.621, R65.20, G82.20, D62, M86.652, M86.651, M86.68, N39.0, T81.72XA, E87.5, L89.214, L89.894</v>
      </c>
      <c r="K3912" s="33" t="str">
        <f t="shared" si="122"/>
        <v/>
      </c>
    </row>
    <row r="3913" spans="1:11" x14ac:dyDescent="0.25">
      <c r="A3913" s="17" t="s">
        <v>1090</v>
      </c>
      <c r="B3913" s="17" t="s">
        <v>1091</v>
      </c>
      <c r="C3913" s="18">
        <v>42279</v>
      </c>
      <c r="D3913" s="18">
        <v>42293</v>
      </c>
      <c r="E3913" s="21">
        <v>14</v>
      </c>
      <c r="F3913" s="17" t="s">
        <v>4337</v>
      </c>
      <c r="G3913" s="17" t="s">
        <v>4338</v>
      </c>
      <c r="H3913" s="16">
        <v>18</v>
      </c>
      <c r="I3913" s="17" t="s">
        <v>3237</v>
      </c>
      <c r="J3913" t="str">
        <f t="shared" si="123"/>
        <v>L89.224, A41.59, A41.4, A04.8, N17.9, I82.621, R65.20, G82.20, D62, M86.652, M86.651, M86.68, N39.0, T81.72XA, E87.5, L89.214, L89.894, Z16.24</v>
      </c>
      <c r="K3913" s="33" t="str">
        <f t="shared" si="122"/>
        <v/>
      </c>
    </row>
    <row r="3914" spans="1:11" x14ac:dyDescent="0.25">
      <c r="A3914" s="17" t="s">
        <v>1090</v>
      </c>
      <c r="B3914" s="17" t="s">
        <v>1091</v>
      </c>
      <c r="C3914" s="18">
        <v>42279</v>
      </c>
      <c r="D3914" s="18">
        <v>42293</v>
      </c>
      <c r="E3914" s="21">
        <v>14</v>
      </c>
      <c r="F3914" s="17" t="s">
        <v>3589</v>
      </c>
      <c r="G3914" s="17" t="s">
        <v>3590</v>
      </c>
      <c r="H3914" s="16">
        <v>19</v>
      </c>
      <c r="I3914" s="17" t="s">
        <v>3237</v>
      </c>
      <c r="J3914" t="str">
        <f t="shared" si="123"/>
        <v>L89.224, A41.59, A41.4, A04.8, N17.9, I82.621, R65.20, G82.20, D62, M86.652, M86.651, M86.68, N39.0, T81.72XA, E87.5, L89.214, L89.894, Z16.24, B95.62</v>
      </c>
      <c r="K3914" s="33" t="str">
        <f t="shared" si="122"/>
        <v/>
      </c>
    </row>
    <row r="3915" spans="1:11" x14ac:dyDescent="0.25">
      <c r="A3915" s="17" t="s">
        <v>1090</v>
      </c>
      <c r="B3915" s="17" t="s">
        <v>1091</v>
      </c>
      <c r="C3915" s="18">
        <v>42279</v>
      </c>
      <c r="D3915" s="18">
        <v>42293</v>
      </c>
      <c r="E3915" s="21">
        <v>14</v>
      </c>
      <c r="F3915" s="17" t="s">
        <v>893</v>
      </c>
      <c r="G3915" s="17" t="s">
        <v>894</v>
      </c>
      <c r="H3915" s="16">
        <v>20</v>
      </c>
      <c r="I3915" s="17" t="s">
        <v>3237</v>
      </c>
      <c r="J3915" t="str">
        <f t="shared" si="123"/>
        <v>L89.224, A41.59, A41.4, A04.8, N17.9, I82.621, R65.20, G82.20, D62, M86.652, M86.651, M86.68, N39.0, T81.72XA, E87.5, L89.214, L89.894, Z16.24, B95.62, D50.9</v>
      </c>
      <c r="K3915" s="33" t="str">
        <f t="shared" si="122"/>
        <v/>
      </c>
    </row>
    <row r="3916" spans="1:11" x14ac:dyDescent="0.25">
      <c r="A3916" s="17" t="s">
        <v>1090</v>
      </c>
      <c r="B3916" s="17" t="s">
        <v>1091</v>
      </c>
      <c r="C3916" s="18">
        <v>42279</v>
      </c>
      <c r="D3916" s="18">
        <v>42293</v>
      </c>
      <c r="E3916" s="21">
        <v>14</v>
      </c>
      <c r="F3916" s="17" t="s">
        <v>286</v>
      </c>
      <c r="G3916" s="17" t="s">
        <v>287</v>
      </c>
      <c r="H3916" s="16">
        <v>21</v>
      </c>
      <c r="I3916" s="17" t="s">
        <v>3237</v>
      </c>
      <c r="J3916" t="str">
        <f t="shared" si="123"/>
        <v>L89.224, A41.59, A41.4, A04.8, N17.9, I82.621, R65.20, G82.20, D62, M86.652, M86.651, M86.68, N39.0, T81.72XA, E87.5, L89.214, L89.894, Z16.24, B95.62, D50.9, K21.9</v>
      </c>
      <c r="K3916" s="33" t="str">
        <f t="shared" si="122"/>
        <v/>
      </c>
    </row>
    <row r="3917" spans="1:11" x14ac:dyDescent="0.25">
      <c r="A3917" s="17" t="s">
        <v>1090</v>
      </c>
      <c r="B3917" s="17" t="s">
        <v>1091</v>
      </c>
      <c r="C3917" s="18">
        <v>42279</v>
      </c>
      <c r="D3917" s="18">
        <v>42293</v>
      </c>
      <c r="E3917" s="21">
        <v>14</v>
      </c>
      <c r="F3917" s="17" t="s">
        <v>594</v>
      </c>
      <c r="G3917" s="17" t="s">
        <v>595</v>
      </c>
      <c r="H3917" s="16">
        <v>22</v>
      </c>
      <c r="I3917" s="17" t="s">
        <v>3237</v>
      </c>
      <c r="J3917" t="str">
        <f t="shared" si="123"/>
        <v>L89.224, A41.59, A41.4, A04.8, N17.9, I82.621, R65.20, G82.20, D62, M86.652, M86.651, M86.68, N39.0, T81.72XA, E87.5, L89.214, L89.894, Z16.24, B95.62, D50.9, K21.9, I10</v>
      </c>
      <c r="K3917" s="33" t="str">
        <f t="shared" si="122"/>
        <v/>
      </c>
    </row>
    <row r="3918" spans="1:11" x14ac:dyDescent="0.25">
      <c r="A3918" s="17" t="s">
        <v>1090</v>
      </c>
      <c r="B3918" s="17" t="s">
        <v>1091</v>
      </c>
      <c r="C3918" s="18">
        <v>42279</v>
      </c>
      <c r="D3918" s="18">
        <v>42293</v>
      </c>
      <c r="E3918" s="21">
        <v>14</v>
      </c>
      <c r="F3918" s="17" t="s">
        <v>4593</v>
      </c>
      <c r="G3918" s="17" t="s">
        <v>4594</v>
      </c>
      <c r="H3918" s="16">
        <v>23</v>
      </c>
      <c r="I3918" s="17" t="s">
        <v>3331</v>
      </c>
      <c r="J3918" t="str">
        <f t="shared" si="123"/>
        <v>L89.224, A41.59, A41.4, A04.8, N17.9, I82.621, R65.20, G82.20, D62, M86.652, M86.651, M86.68, N39.0, T81.72XA, E87.5, L89.214, L89.894, Z16.24, B95.62, D50.9, K21.9, I10, D47.3</v>
      </c>
      <c r="K3918" s="33" t="str">
        <f t="shared" si="122"/>
        <v/>
      </c>
    </row>
    <row r="3919" spans="1:11" x14ac:dyDescent="0.25">
      <c r="A3919" s="17" t="s">
        <v>1090</v>
      </c>
      <c r="B3919" s="17" t="s">
        <v>1091</v>
      </c>
      <c r="C3919" s="18">
        <v>42279</v>
      </c>
      <c r="D3919" s="18">
        <v>42293</v>
      </c>
      <c r="E3919" s="21">
        <v>14</v>
      </c>
      <c r="F3919" s="17" t="s">
        <v>3528</v>
      </c>
      <c r="G3919" s="17" t="s">
        <v>3529</v>
      </c>
      <c r="H3919" s="16">
        <v>24</v>
      </c>
      <c r="I3919" s="17" t="s">
        <v>13</v>
      </c>
      <c r="J3919" t="str">
        <f t="shared" si="123"/>
        <v>L89.224, A41.59, A41.4, A04.8, N17.9, I82.621, R65.20, G82.20, D62, M86.652, M86.651, M86.68, N39.0, T81.72XA, E87.5, L89.214, L89.894, Z16.24, B95.62, D50.9, K21.9, I10, D47.3, Z93.3</v>
      </c>
      <c r="K3919" s="33" t="str">
        <f t="shared" si="122"/>
        <v/>
      </c>
    </row>
    <row r="3920" spans="1:11" x14ac:dyDescent="0.25">
      <c r="A3920" s="17" t="s">
        <v>1090</v>
      </c>
      <c r="B3920" s="17" t="s">
        <v>1091</v>
      </c>
      <c r="C3920" s="18">
        <v>42279</v>
      </c>
      <c r="D3920" s="18">
        <v>42293</v>
      </c>
      <c r="E3920" s="21">
        <v>14</v>
      </c>
      <c r="F3920" s="17" t="s">
        <v>3265</v>
      </c>
      <c r="G3920" s="17" t="s">
        <v>3266</v>
      </c>
      <c r="H3920" s="16">
        <v>25</v>
      </c>
      <c r="I3920" s="17" t="s">
        <v>13</v>
      </c>
      <c r="J3920" t="str">
        <f t="shared" si="123"/>
        <v>L89.224, A41.59, A41.4, A04.8, N17.9, I82.621, R65.20, G82.20, D62, M86.652, M86.651, M86.68, N39.0, T81.72XA, E87.5, L89.214, L89.894, Z16.24, B95.62, D50.9, K21.9, I10, D47.3, Z93.3, Z87.891</v>
      </c>
      <c r="K3920" s="33" t="str">
        <f t="shared" si="122"/>
        <v>Last</v>
      </c>
    </row>
    <row r="3921" spans="1:11" x14ac:dyDescent="0.25">
      <c r="A3921" s="17" t="s">
        <v>1096</v>
      </c>
      <c r="B3921" s="17" t="s">
        <v>1097</v>
      </c>
      <c r="C3921" s="18">
        <v>42390</v>
      </c>
      <c r="D3921" s="18">
        <v>42396</v>
      </c>
      <c r="E3921" s="21">
        <v>6</v>
      </c>
      <c r="F3921" s="17" t="s">
        <v>1098</v>
      </c>
      <c r="G3921" s="17" t="s">
        <v>1099</v>
      </c>
      <c r="H3921" s="16">
        <v>1</v>
      </c>
      <c r="I3921" s="17" t="s">
        <v>3237</v>
      </c>
      <c r="J3921" t="str">
        <f t="shared" si="123"/>
        <v>K68.12</v>
      </c>
      <c r="K3921" s="33" t="str">
        <f t="shared" si="122"/>
        <v/>
      </c>
    </row>
    <row r="3922" spans="1:11" x14ac:dyDescent="0.25">
      <c r="A3922" s="17" t="s">
        <v>1096</v>
      </c>
      <c r="B3922" s="17" t="s">
        <v>1097</v>
      </c>
      <c r="C3922" s="18">
        <v>42390</v>
      </c>
      <c r="D3922" s="18">
        <v>42396</v>
      </c>
      <c r="E3922" s="21">
        <v>6</v>
      </c>
      <c r="F3922" s="17" t="s">
        <v>194</v>
      </c>
      <c r="G3922" s="17" t="s">
        <v>195</v>
      </c>
      <c r="H3922" s="16">
        <v>2</v>
      </c>
      <c r="I3922" s="17" t="s">
        <v>3237</v>
      </c>
      <c r="J3922" t="str">
        <f t="shared" si="123"/>
        <v>K68.12, K85.9</v>
      </c>
      <c r="K3922" s="33" t="str">
        <f t="shared" si="122"/>
        <v/>
      </c>
    </row>
    <row r="3923" spans="1:11" x14ac:dyDescent="0.25">
      <c r="A3923" s="17" t="s">
        <v>1096</v>
      </c>
      <c r="B3923" s="17" t="s">
        <v>1097</v>
      </c>
      <c r="C3923" s="18">
        <v>42390</v>
      </c>
      <c r="D3923" s="18">
        <v>42396</v>
      </c>
      <c r="E3923" s="21">
        <v>6</v>
      </c>
      <c r="F3923" s="17" t="s">
        <v>472</v>
      </c>
      <c r="G3923" s="17" t="s">
        <v>473</v>
      </c>
      <c r="H3923" s="16">
        <v>3</v>
      </c>
      <c r="I3923" s="17" t="s">
        <v>3237</v>
      </c>
      <c r="J3923" t="str">
        <f t="shared" si="123"/>
        <v>K68.12, K85.9, K86.1</v>
      </c>
      <c r="K3923" s="33" t="str">
        <f t="shared" si="122"/>
        <v/>
      </c>
    </row>
    <row r="3924" spans="1:11" x14ac:dyDescent="0.25">
      <c r="A3924" s="17" t="s">
        <v>1096</v>
      </c>
      <c r="B3924" s="17" t="s">
        <v>1097</v>
      </c>
      <c r="C3924" s="18">
        <v>42390</v>
      </c>
      <c r="D3924" s="18">
        <v>42396</v>
      </c>
      <c r="E3924" s="21">
        <v>6</v>
      </c>
      <c r="F3924" s="17" t="s">
        <v>3329</v>
      </c>
      <c r="G3924" s="17" t="s">
        <v>3330</v>
      </c>
      <c r="H3924" s="16">
        <v>4</v>
      </c>
      <c r="I3924" s="17" t="s">
        <v>3237</v>
      </c>
      <c r="J3924" t="str">
        <f t="shared" si="123"/>
        <v>K68.12, K85.9, K86.1, R33.9</v>
      </c>
      <c r="K3924" s="33" t="str">
        <f t="shared" si="122"/>
        <v/>
      </c>
    </row>
    <row r="3925" spans="1:11" x14ac:dyDescent="0.25">
      <c r="A3925" s="17" t="s">
        <v>1096</v>
      </c>
      <c r="B3925" s="17" t="s">
        <v>1097</v>
      </c>
      <c r="C3925" s="18">
        <v>42390</v>
      </c>
      <c r="D3925" s="18">
        <v>42396</v>
      </c>
      <c r="E3925" s="21">
        <v>6</v>
      </c>
      <c r="F3925" s="17" t="s">
        <v>594</v>
      </c>
      <c r="G3925" s="17" t="s">
        <v>595</v>
      </c>
      <c r="H3925" s="16">
        <v>5</v>
      </c>
      <c r="I3925" s="17" t="s">
        <v>3237</v>
      </c>
      <c r="J3925" t="str">
        <f t="shared" si="123"/>
        <v>K68.12, K85.9, K86.1, R33.9, I10</v>
      </c>
      <c r="K3925" s="33" t="str">
        <f t="shared" si="122"/>
        <v/>
      </c>
    </row>
    <row r="3926" spans="1:11" x14ac:dyDescent="0.25">
      <c r="A3926" s="17" t="s">
        <v>1096</v>
      </c>
      <c r="B3926" s="17" t="s">
        <v>1097</v>
      </c>
      <c r="C3926" s="18">
        <v>42390</v>
      </c>
      <c r="D3926" s="18">
        <v>42396</v>
      </c>
      <c r="E3926" s="21">
        <v>6</v>
      </c>
      <c r="F3926" s="17" t="s">
        <v>3418</v>
      </c>
      <c r="G3926" s="17" t="s">
        <v>3419</v>
      </c>
      <c r="H3926" s="16">
        <v>6</v>
      </c>
      <c r="I3926" s="17" t="s">
        <v>3237</v>
      </c>
      <c r="J3926" t="str">
        <f t="shared" si="123"/>
        <v>K68.12, K85.9, K86.1, R33.9, I10, G89.29</v>
      </c>
      <c r="K3926" s="33" t="str">
        <f t="shared" ref="K3926:K3989" si="124">IF(B3926&lt;&gt;B3927,"Last","")</f>
        <v/>
      </c>
    </row>
    <row r="3927" spans="1:11" x14ac:dyDescent="0.25">
      <c r="A3927" s="17" t="s">
        <v>1096</v>
      </c>
      <c r="B3927" s="17" t="s">
        <v>1097</v>
      </c>
      <c r="C3927" s="18">
        <v>42390</v>
      </c>
      <c r="D3927" s="18">
        <v>42396</v>
      </c>
      <c r="E3927" s="21">
        <v>6</v>
      </c>
      <c r="F3927" s="17" t="s">
        <v>886</v>
      </c>
      <c r="G3927" s="17" t="s">
        <v>887</v>
      </c>
      <c r="H3927" s="16">
        <v>7</v>
      </c>
      <c r="I3927" s="17" t="s">
        <v>3237</v>
      </c>
      <c r="J3927" t="str">
        <f t="shared" si="123"/>
        <v>K68.12, K85.9, K86.1, R33.9, I10, G89.29, K52.9</v>
      </c>
      <c r="K3927" s="33" t="str">
        <f t="shared" si="124"/>
        <v/>
      </c>
    </row>
    <row r="3928" spans="1:11" ht="30" x14ac:dyDescent="0.25">
      <c r="A3928" s="17" t="s">
        <v>1096</v>
      </c>
      <c r="B3928" s="17" t="s">
        <v>1097</v>
      </c>
      <c r="C3928" s="18">
        <v>42390</v>
      </c>
      <c r="D3928" s="18">
        <v>42396</v>
      </c>
      <c r="E3928" s="21">
        <v>6</v>
      </c>
      <c r="F3928" s="17" t="s">
        <v>3452</v>
      </c>
      <c r="G3928" s="17" t="s">
        <v>3453</v>
      </c>
      <c r="H3928" s="16">
        <v>8</v>
      </c>
      <c r="I3928" s="17" t="s">
        <v>3237</v>
      </c>
      <c r="J3928" t="str">
        <f t="shared" si="123"/>
        <v>K68.12, K85.9, K86.1, R33.9, I10, G89.29, K52.9, W19.XXXA</v>
      </c>
      <c r="K3928" s="33" t="str">
        <f t="shared" si="124"/>
        <v/>
      </c>
    </row>
    <row r="3929" spans="1:11" x14ac:dyDescent="0.25">
      <c r="A3929" s="17" t="s">
        <v>1096</v>
      </c>
      <c r="B3929" s="17" t="s">
        <v>1097</v>
      </c>
      <c r="C3929" s="18">
        <v>42390</v>
      </c>
      <c r="D3929" s="18">
        <v>42396</v>
      </c>
      <c r="E3929" s="21">
        <v>6</v>
      </c>
      <c r="F3929" s="17" t="s">
        <v>4713</v>
      </c>
      <c r="G3929" s="17" t="s">
        <v>4714</v>
      </c>
      <c r="H3929" s="16">
        <v>9</v>
      </c>
      <c r="I3929" s="17" t="s">
        <v>13</v>
      </c>
      <c r="J3929" t="str">
        <f t="shared" si="123"/>
        <v>K68.12, K85.9, K86.1, R33.9, I10, G89.29, K52.9, W19.XXXA, Y92.003</v>
      </c>
      <c r="K3929" s="33" t="str">
        <f t="shared" si="124"/>
        <v/>
      </c>
    </row>
    <row r="3930" spans="1:11" x14ac:dyDescent="0.25">
      <c r="A3930" s="17" t="s">
        <v>1096</v>
      </c>
      <c r="B3930" s="17" t="s">
        <v>1097</v>
      </c>
      <c r="C3930" s="18">
        <v>42390</v>
      </c>
      <c r="D3930" s="18">
        <v>42396</v>
      </c>
      <c r="E3930" s="21">
        <v>6</v>
      </c>
      <c r="F3930" s="17" t="s">
        <v>4711</v>
      </c>
      <c r="G3930" s="17" t="s">
        <v>4712</v>
      </c>
      <c r="H3930" s="16">
        <v>10</v>
      </c>
      <c r="I3930" s="17" t="s">
        <v>3237</v>
      </c>
      <c r="J3930" t="str">
        <f t="shared" si="123"/>
        <v>K68.12, K85.9, K86.1, R33.9, I10, G89.29, K52.9, W19.XXXA, Y92.003, M25.572</v>
      </c>
      <c r="K3930" s="33" t="str">
        <f t="shared" si="124"/>
        <v/>
      </c>
    </row>
    <row r="3931" spans="1:11" x14ac:dyDescent="0.25">
      <c r="A3931" s="17" t="s">
        <v>1096</v>
      </c>
      <c r="B3931" s="17" t="s">
        <v>1097</v>
      </c>
      <c r="C3931" s="18">
        <v>42390</v>
      </c>
      <c r="D3931" s="18">
        <v>42396</v>
      </c>
      <c r="E3931" s="21">
        <v>6</v>
      </c>
      <c r="F3931" s="17" t="s">
        <v>4709</v>
      </c>
      <c r="G3931" s="17" t="s">
        <v>4710</v>
      </c>
      <c r="H3931" s="16">
        <v>11</v>
      </c>
      <c r="I3931" s="17" t="s">
        <v>3237</v>
      </c>
      <c r="J3931" t="str">
        <f t="shared" si="123"/>
        <v>K68.12, K85.9, K86.1, R33.9, I10, G89.29, K52.9, W19.XXXA, Y92.003, M25.572, M25.571</v>
      </c>
      <c r="K3931" s="33" t="str">
        <f t="shared" si="124"/>
        <v/>
      </c>
    </row>
    <row r="3932" spans="1:11" x14ac:dyDescent="0.25">
      <c r="A3932" s="17" t="s">
        <v>1096</v>
      </c>
      <c r="B3932" s="17" t="s">
        <v>1097</v>
      </c>
      <c r="C3932" s="18">
        <v>42390</v>
      </c>
      <c r="D3932" s="18">
        <v>42396</v>
      </c>
      <c r="E3932" s="21">
        <v>6</v>
      </c>
      <c r="F3932" s="17" t="s">
        <v>3538</v>
      </c>
      <c r="G3932" s="17" t="s">
        <v>3539</v>
      </c>
      <c r="H3932" s="16">
        <v>12</v>
      </c>
      <c r="I3932" s="17" t="s">
        <v>3237</v>
      </c>
      <c r="J3932" t="str">
        <f t="shared" si="123"/>
        <v>K68.12, K85.9, K86.1, R33.9, I10, G89.29, K52.9, W19.XXXA, Y92.003, M25.572, M25.571, F17.200</v>
      </c>
      <c r="K3932" s="33" t="str">
        <f t="shared" si="124"/>
        <v/>
      </c>
    </row>
    <row r="3933" spans="1:11" x14ac:dyDescent="0.25">
      <c r="A3933" s="17" t="s">
        <v>1096</v>
      </c>
      <c r="B3933" s="17" t="s">
        <v>1097</v>
      </c>
      <c r="C3933" s="18">
        <v>42390</v>
      </c>
      <c r="D3933" s="18">
        <v>42396</v>
      </c>
      <c r="E3933" s="21">
        <v>6</v>
      </c>
      <c r="F3933" s="17" t="s">
        <v>3567</v>
      </c>
      <c r="G3933" s="17" t="s">
        <v>3568</v>
      </c>
      <c r="H3933" s="16">
        <v>13</v>
      </c>
      <c r="I3933" s="17" t="s">
        <v>3237</v>
      </c>
      <c r="J3933" t="str">
        <f t="shared" si="123"/>
        <v>K68.12, K85.9, K86.1, R33.9, I10, G89.29, K52.9, W19.XXXA, Y92.003, M25.572, M25.571, F17.200, M10.9</v>
      </c>
      <c r="K3933" s="33" t="str">
        <f t="shared" si="124"/>
        <v>Last</v>
      </c>
    </row>
    <row r="3934" spans="1:11" x14ac:dyDescent="0.25">
      <c r="A3934" s="17" t="s">
        <v>1102</v>
      </c>
      <c r="B3934" s="17" t="s">
        <v>1103</v>
      </c>
      <c r="C3934" s="18">
        <v>42292</v>
      </c>
      <c r="D3934" s="18">
        <v>42294</v>
      </c>
      <c r="E3934" s="21">
        <v>2</v>
      </c>
      <c r="F3934" s="17" t="s">
        <v>1104</v>
      </c>
      <c r="G3934" s="17" t="s">
        <v>1105</v>
      </c>
      <c r="H3934" s="16">
        <v>1</v>
      </c>
      <c r="I3934" s="17" t="s">
        <v>3237</v>
      </c>
      <c r="J3934" t="str">
        <f t="shared" si="123"/>
        <v>K51.30</v>
      </c>
      <c r="K3934" s="33" t="str">
        <f t="shared" si="124"/>
        <v/>
      </c>
    </row>
    <row r="3935" spans="1:11" x14ac:dyDescent="0.25">
      <c r="A3935" s="17" t="s">
        <v>1102</v>
      </c>
      <c r="B3935" s="17" t="s">
        <v>1103</v>
      </c>
      <c r="C3935" s="18">
        <v>42292</v>
      </c>
      <c r="D3935" s="18">
        <v>42294</v>
      </c>
      <c r="E3935" s="21">
        <v>2</v>
      </c>
      <c r="F3935" s="17" t="s">
        <v>893</v>
      </c>
      <c r="G3935" s="17" t="s">
        <v>894</v>
      </c>
      <c r="H3935" s="16">
        <v>2</v>
      </c>
      <c r="I3935" s="17" t="s">
        <v>3237</v>
      </c>
      <c r="J3935" t="str">
        <f t="shared" si="123"/>
        <v>K51.30, D50.9</v>
      </c>
      <c r="K3935" s="33" t="str">
        <f t="shared" si="124"/>
        <v/>
      </c>
    </row>
    <row r="3936" spans="1:11" x14ac:dyDescent="0.25">
      <c r="A3936" s="17" t="s">
        <v>1102</v>
      </c>
      <c r="B3936" s="17" t="s">
        <v>1103</v>
      </c>
      <c r="C3936" s="18">
        <v>42292</v>
      </c>
      <c r="D3936" s="18">
        <v>42294</v>
      </c>
      <c r="E3936" s="21">
        <v>2</v>
      </c>
      <c r="F3936" s="17" t="s">
        <v>3267</v>
      </c>
      <c r="G3936" s="17" t="s">
        <v>3268</v>
      </c>
      <c r="H3936" s="16">
        <v>3</v>
      </c>
      <c r="I3936" s="17" t="s">
        <v>3237</v>
      </c>
      <c r="J3936" t="str">
        <f t="shared" si="123"/>
        <v>K51.30, D50.9, E11.9</v>
      </c>
      <c r="K3936" s="33" t="str">
        <f t="shared" si="124"/>
        <v/>
      </c>
    </row>
    <row r="3937" spans="1:11" x14ac:dyDescent="0.25">
      <c r="A3937" s="17" t="s">
        <v>1102</v>
      </c>
      <c r="B3937" s="17" t="s">
        <v>1103</v>
      </c>
      <c r="C3937" s="18">
        <v>42292</v>
      </c>
      <c r="D3937" s="18">
        <v>42294</v>
      </c>
      <c r="E3937" s="21">
        <v>2</v>
      </c>
      <c r="F3937" s="17" t="s">
        <v>3238</v>
      </c>
      <c r="G3937" s="17" t="s">
        <v>3239</v>
      </c>
      <c r="H3937" s="16">
        <v>4</v>
      </c>
      <c r="I3937" s="17" t="s">
        <v>3237</v>
      </c>
      <c r="J3937" t="str">
        <f t="shared" si="123"/>
        <v>K51.30, D50.9, E11.9, E78.5</v>
      </c>
      <c r="K3937" s="33" t="str">
        <f t="shared" si="124"/>
        <v/>
      </c>
    </row>
    <row r="3938" spans="1:11" x14ac:dyDescent="0.25">
      <c r="A3938" s="17" t="s">
        <v>1102</v>
      </c>
      <c r="B3938" s="17" t="s">
        <v>1103</v>
      </c>
      <c r="C3938" s="18">
        <v>42292</v>
      </c>
      <c r="D3938" s="18">
        <v>42294</v>
      </c>
      <c r="E3938" s="21">
        <v>2</v>
      </c>
      <c r="F3938" s="17" t="s">
        <v>3478</v>
      </c>
      <c r="G3938" s="17" t="s">
        <v>3479</v>
      </c>
      <c r="H3938" s="16">
        <v>5</v>
      </c>
      <c r="I3938" s="17" t="s">
        <v>3237</v>
      </c>
      <c r="J3938" t="str">
        <f t="shared" si="123"/>
        <v>K51.30, D50.9, E11.9, E78.5, E66.9</v>
      </c>
      <c r="K3938" s="33" t="str">
        <f t="shared" si="124"/>
        <v/>
      </c>
    </row>
    <row r="3939" spans="1:11" x14ac:dyDescent="0.25">
      <c r="A3939" s="17" t="s">
        <v>1102</v>
      </c>
      <c r="B3939" s="17" t="s">
        <v>1103</v>
      </c>
      <c r="C3939" s="18">
        <v>42292</v>
      </c>
      <c r="D3939" s="18">
        <v>42294</v>
      </c>
      <c r="E3939" s="21">
        <v>2</v>
      </c>
      <c r="F3939" s="17" t="s">
        <v>3692</v>
      </c>
      <c r="G3939" s="17" t="s">
        <v>3693</v>
      </c>
      <c r="H3939" s="16">
        <v>6</v>
      </c>
      <c r="I3939" s="17" t="s">
        <v>13</v>
      </c>
      <c r="J3939" t="str">
        <f t="shared" si="123"/>
        <v>K51.30, D50.9, E11.9, E78.5, E66.9, Z68.37</v>
      </c>
      <c r="K3939" s="33" t="str">
        <f t="shared" si="124"/>
        <v>Last</v>
      </c>
    </row>
    <row r="3940" spans="1:11" x14ac:dyDescent="0.25">
      <c r="A3940" s="17" t="s">
        <v>1106</v>
      </c>
      <c r="B3940" s="17" t="s">
        <v>1107</v>
      </c>
      <c r="C3940" s="18">
        <v>42322</v>
      </c>
      <c r="D3940" s="18">
        <v>42328</v>
      </c>
      <c r="E3940" s="21">
        <v>4</v>
      </c>
      <c r="F3940" s="17" t="s">
        <v>100</v>
      </c>
      <c r="G3940" s="17" t="s">
        <v>101</v>
      </c>
      <c r="H3940" s="16">
        <v>1</v>
      </c>
      <c r="I3940" s="17" t="s">
        <v>3237</v>
      </c>
      <c r="J3940" t="str">
        <f t="shared" si="123"/>
        <v>A41.01</v>
      </c>
      <c r="K3940" s="33" t="str">
        <f t="shared" si="124"/>
        <v/>
      </c>
    </row>
    <row r="3941" spans="1:11" x14ac:dyDescent="0.25">
      <c r="A3941" s="17" t="s">
        <v>1106</v>
      </c>
      <c r="B3941" s="17" t="s">
        <v>1107</v>
      </c>
      <c r="C3941" s="18">
        <v>42322</v>
      </c>
      <c r="D3941" s="18">
        <v>42328</v>
      </c>
      <c r="E3941" s="21">
        <v>4</v>
      </c>
      <c r="F3941" s="17" t="s">
        <v>259</v>
      </c>
      <c r="G3941" s="17" t="s">
        <v>260</v>
      </c>
      <c r="H3941" s="16">
        <v>2</v>
      </c>
      <c r="I3941" s="17" t="s">
        <v>3237</v>
      </c>
      <c r="J3941" t="str">
        <f t="shared" si="123"/>
        <v>A41.01, N17.0</v>
      </c>
      <c r="K3941" s="33" t="str">
        <f t="shared" si="124"/>
        <v/>
      </c>
    </row>
    <row r="3942" spans="1:11" x14ac:dyDescent="0.25">
      <c r="A3942" s="17" t="s">
        <v>1106</v>
      </c>
      <c r="B3942" s="17" t="s">
        <v>1107</v>
      </c>
      <c r="C3942" s="18">
        <v>42322</v>
      </c>
      <c r="D3942" s="18">
        <v>42328</v>
      </c>
      <c r="E3942" s="21">
        <v>4</v>
      </c>
      <c r="F3942" s="17" t="s">
        <v>1638</v>
      </c>
      <c r="G3942" s="17" t="s">
        <v>1639</v>
      </c>
      <c r="H3942" s="16">
        <v>3</v>
      </c>
      <c r="I3942" s="17" t="s">
        <v>3237</v>
      </c>
      <c r="J3942" t="str">
        <f t="shared" si="123"/>
        <v>A41.01, N17.0, N39.0</v>
      </c>
      <c r="K3942" s="33" t="str">
        <f t="shared" si="124"/>
        <v/>
      </c>
    </row>
    <row r="3943" spans="1:11" x14ac:dyDescent="0.25">
      <c r="A3943" s="17" t="s">
        <v>1106</v>
      </c>
      <c r="B3943" s="17" t="s">
        <v>1107</v>
      </c>
      <c r="C3943" s="18">
        <v>42322</v>
      </c>
      <c r="D3943" s="18">
        <v>42328</v>
      </c>
      <c r="E3943" s="21">
        <v>4</v>
      </c>
      <c r="F3943" s="17" t="s">
        <v>3480</v>
      </c>
      <c r="G3943" s="17" t="s">
        <v>3481</v>
      </c>
      <c r="H3943" s="16">
        <v>4</v>
      </c>
      <c r="I3943" s="17" t="s">
        <v>3237</v>
      </c>
      <c r="J3943" t="str">
        <f t="shared" si="123"/>
        <v>A41.01, N17.0, N39.0, E87.3</v>
      </c>
      <c r="K3943" s="33" t="str">
        <f t="shared" si="124"/>
        <v/>
      </c>
    </row>
    <row r="3944" spans="1:11" x14ac:dyDescent="0.25">
      <c r="A3944" s="17" t="s">
        <v>1106</v>
      </c>
      <c r="B3944" s="17" t="s">
        <v>1107</v>
      </c>
      <c r="C3944" s="18">
        <v>42322</v>
      </c>
      <c r="D3944" s="18">
        <v>42328</v>
      </c>
      <c r="E3944" s="21">
        <v>4</v>
      </c>
      <c r="F3944" s="17" t="s">
        <v>4286</v>
      </c>
      <c r="G3944" s="17" t="s">
        <v>4287</v>
      </c>
      <c r="H3944" s="16">
        <v>5</v>
      </c>
      <c r="I3944" s="17" t="s">
        <v>3237</v>
      </c>
      <c r="J3944" t="str">
        <f t="shared" si="123"/>
        <v>A41.01, N17.0, N39.0, E87.3, E27.40</v>
      </c>
      <c r="K3944" s="33" t="str">
        <f t="shared" si="124"/>
        <v/>
      </c>
    </row>
    <row r="3945" spans="1:11" x14ac:dyDescent="0.25">
      <c r="A3945" s="17" t="s">
        <v>1106</v>
      </c>
      <c r="B3945" s="17" t="s">
        <v>1107</v>
      </c>
      <c r="C3945" s="18">
        <v>42322</v>
      </c>
      <c r="D3945" s="18">
        <v>42328</v>
      </c>
      <c r="E3945" s="21">
        <v>4</v>
      </c>
      <c r="F3945" s="17" t="s">
        <v>196</v>
      </c>
      <c r="G3945" s="17" t="s">
        <v>197</v>
      </c>
      <c r="H3945" s="16">
        <v>6</v>
      </c>
      <c r="I3945" s="17" t="s">
        <v>3237</v>
      </c>
      <c r="J3945" t="str">
        <f t="shared" si="123"/>
        <v>A41.01, N17.0, N39.0, E87.3, E27.40, E87.1</v>
      </c>
      <c r="K3945" s="33" t="str">
        <f t="shared" si="124"/>
        <v/>
      </c>
    </row>
    <row r="3946" spans="1:11" x14ac:dyDescent="0.25">
      <c r="A3946" s="17" t="s">
        <v>1106</v>
      </c>
      <c r="B3946" s="17" t="s">
        <v>1107</v>
      </c>
      <c r="C3946" s="18">
        <v>42322</v>
      </c>
      <c r="D3946" s="18">
        <v>42328</v>
      </c>
      <c r="E3946" s="21">
        <v>4</v>
      </c>
      <c r="F3946" s="17" t="s">
        <v>4715</v>
      </c>
      <c r="G3946" s="17" t="s">
        <v>4716</v>
      </c>
      <c r="H3946" s="16">
        <v>7</v>
      </c>
      <c r="I3946" s="17" t="s">
        <v>3237</v>
      </c>
      <c r="J3946" t="str">
        <f t="shared" si="123"/>
        <v>A41.01, N17.0, N39.0, E87.3, E27.40, E87.1, N41.2</v>
      </c>
      <c r="K3946" s="33" t="str">
        <f t="shared" si="124"/>
        <v/>
      </c>
    </row>
    <row r="3947" spans="1:11" x14ac:dyDescent="0.25">
      <c r="A3947" s="17" t="s">
        <v>1106</v>
      </c>
      <c r="B3947" s="17" t="s">
        <v>1107</v>
      </c>
      <c r="C3947" s="18">
        <v>42322</v>
      </c>
      <c r="D3947" s="18">
        <v>42328</v>
      </c>
      <c r="E3947" s="21">
        <v>4</v>
      </c>
      <c r="F3947" s="17" t="s">
        <v>3275</v>
      </c>
      <c r="G3947" s="17" t="s">
        <v>3276</v>
      </c>
      <c r="H3947" s="16">
        <v>8</v>
      </c>
      <c r="I3947" s="17" t="s">
        <v>3237</v>
      </c>
      <c r="J3947" t="str">
        <f t="shared" si="123"/>
        <v>A41.01, N17.0, N39.0, E87.3, E27.40, E87.1, N41.2, R65.20</v>
      </c>
      <c r="K3947" s="33" t="str">
        <f t="shared" si="124"/>
        <v/>
      </c>
    </row>
    <row r="3948" spans="1:11" x14ac:dyDescent="0.25">
      <c r="A3948" s="17" t="s">
        <v>1106</v>
      </c>
      <c r="B3948" s="17" t="s">
        <v>1107</v>
      </c>
      <c r="C3948" s="18">
        <v>42322</v>
      </c>
      <c r="D3948" s="18">
        <v>42328</v>
      </c>
      <c r="E3948" s="21">
        <v>4</v>
      </c>
      <c r="F3948" s="17" t="s">
        <v>3267</v>
      </c>
      <c r="G3948" s="17" t="s">
        <v>3268</v>
      </c>
      <c r="H3948" s="16">
        <v>9</v>
      </c>
      <c r="I3948" s="17" t="s">
        <v>3237</v>
      </c>
      <c r="J3948" t="str">
        <f t="shared" si="123"/>
        <v>A41.01, N17.0, N39.0, E87.3, E27.40, E87.1, N41.2, R65.20, E11.9</v>
      </c>
      <c r="K3948" s="33" t="str">
        <f t="shared" si="124"/>
        <v/>
      </c>
    </row>
    <row r="3949" spans="1:11" x14ac:dyDescent="0.25">
      <c r="A3949" s="17" t="s">
        <v>1106</v>
      </c>
      <c r="B3949" s="17" t="s">
        <v>1107</v>
      </c>
      <c r="C3949" s="18">
        <v>42322</v>
      </c>
      <c r="D3949" s="18">
        <v>42328</v>
      </c>
      <c r="E3949" s="21">
        <v>4</v>
      </c>
      <c r="F3949" s="17" t="s">
        <v>1441</v>
      </c>
      <c r="G3949" s="17" t="s">
        <v>1442</v>
      </c>
      <c r="H3949" s="16">
        <v>10</v>
      </c>
      <c r="I3949" s="17" t="s">
        <v>3237</v>
      </c>
      <c r="J3949" t="str">
        <f t="shared" si="123"/>
        <v>A41.01, N17.0, N39.0, E87.3, E27.40, E87.1, N41.2, R65.20, E11.9, E86.0</v>
      </c>
      <c r="K3949" s="33" t="str">
        <f t="shared" si="124"/>
        <v/>
      </c>
    </row>
    <row r="3950" spans="1:11" x14ac:dyDescent="0.25">
      <c r="A3950" s="17" t="s">
        <v>1106</v>
      </c>
      <c r="B3950" s="17" t="s">
        <v>1107</v>
      </c>
      <c r="C3950" s="18">
        <v>42322</v>
      </c>
      <c r="D3950" s="18">
        <v>42328</v>
      </c>
      <c r="E3950" s="21">
        <v>4</v>
      </c>
      <c r="F3950" s="17" t="s">
        <v>216</v>
      </c>
      <c r="G3950" s="17" t="s">
        <v>217</v>
      </c>
      <c r="H3950" s="16">
        <v>11</v>
      </c>
      <c r="I3950" s="17" t="s">
        <v>3237</v>
      </c>
      <c r="J3950" t="str">
        <f t="shared" si="123"/>
        <v>A41.01, N17.0, N39.0, E87.3, E27.40, E87.1, N41.2, R65.20, E11.9, E86.0, I12.9</v>
      </c>
      <c r="K3950" s="33" t="str">
        <f t="shared" si="124"/>
        <v/>
      </c>
    </row>
    <row r="3951" spans="1:11" x14ac:dyDescent="0.25">
      <c r="A3951" s="17" t="s">
        <v>1106</v>
      </c>
      <c r="B3951" s="17" t="s">
        <v>1107</v>
      </c>
      <c r="C3951" s="18">
        <v>42322</v>
      </c>
      <c r="D3951" s="18">
        <v>42328</v>
      </c>
      <c r="E3951" s="21">
        <v>4</v>
      </c>
      <c r="F3951" s="17" t="s">
        <v>3942</v>
      </c>
      <c r="G3951" s="17" t="s">
        <v>3943</v>
      </c>
      <c r="H3951" s="16">
        <v>12</v>
      </c>
      <c r="I3951" s="17" t="s">
        <v>3237</v>
      </c>
      <c r="J3951" t="str">
        <f t="shared" si="123"/>
        <v>A41.01, N17.0, N39.0, E87.3, E27.40, E87.1, N41.2, R65.20, E11.9, E86.0, I12.9, N18.2</v>
      </c>
      <c r="K3951" s="33" t="str">
        <f t="shared" si="124"/>
        <v/>
      </c>
    </row>
    <row r="3952" spans="1:11" x14ac:dyDescent="0.25">
      <c r="A3952" s="17" t="s">
        <v>1106</v>
      </c>
      <c r="B3952" s="17" t="s">
        <v>1107</v>
      </c>
      <c r="C3952" s="18">
        <v>42322</v>
      </c>
      <c r="D3952" s="18">
        <v>42328</v>
      </c>
      <c r="E3952" s="21">
        <v>4</v>
      </c>
      <c r="F3952" s="17" t="s">
        <v>3283</v>
      </c>
      <c r="G3952" s="17" t="s">
        <v>467</v>
      </c>
      <c r="H3952" s="16">
        <v>13</v>
      </c>
      <c r="I3952" s="17" t="s">
        <v>3237</v>
      </c>
      <c r="J3952" t="str">
        <f t="shared" si="123"/>
        <v>A41.01, N17.0, N39.0, E87.3, E27.40, E87.1, N41.2, R65.20, E11.9, E86.0, I12.9, N18.2, I25.10</v>
      </c>
      <c r="K3952" s="33" t="str">
        <f t="shared" si="124"/>
        <v/>
      </c>
    </row>
    <row r="3953" spans="1:11" x14ac:dyDescent="0.25">
      <c r="A3953" s="17" t="s">
        <v>1106</v>
      </c>
      <c r="B3953" s="17" t="s">
        <v>1107</v>
      </c>
      <c r="C3953" s="18">
        <v>42322</v>
      </c>
      <c r="D3953" s="18">
        <v>42328</v>
      </c>
      <c r="E3953" s="21">
        <v>4</v>
      </c>
      <c r="F3953" s="17" t="s">
        <v>1640</v>
      </c>
      <c r="G3953" s="17" t="s">
        <v>1641</v>
      </c>
      <c r="H3953" s="16">
        <v>14</v>
      </c>
      <c r="I3953" s="17" t="s">
        <v>3237</v>
      </c>
      <c r="J3953" t="str">
        <f t="shared" si="123"/>
        <v>A41.01, N17.0, N39.0, E87.3, E27.40, E87.1, N41.2, R65.20, E11.9, E86.0, I12.9, N18.2, I25.10, M54.5</v>
      </c>
      <c r="K3953" s="33" t="str">
        <f t="shared" si="124"/>
        <v/>
      </c>
    </row>
    <row r="3954" spans="1:11" x14ac:dyDescent="0.25">
      <c r="A3954" s="17" t="s">
        <v>1106</v>
      </c>
      <c r="B3954" s="17" t="s">
        <v>1107</v>
      </c>
      <c r="C3954" s="18">
        <v>42322</v>
      </c>
      <c r="D3954" s="18">
        <v>42328</v>
      </c>
      <c r="E3954" s="21">
        <v>4</v>
      </c>
      <c r="F3954" s="17" t="s">
        <v>3418</v>
      </c>
      <c r="G3954" s="17" t="s">
        <v>3419</v>
      </c>
      <c r="H3954" s="16">
        <v>15</v>
      </c>
      <c r="I3954" s="17" t="s">
        <v>3237</v>
      </c>
      <c r="J3954" t="str">
        <f t="shared" si="123"/>
        <v>A41.01, N17.0, N39.0, E87.3, E27.40, E87.1, N41.2, R65.20, E11.9, E86.0, I12.9, N18.2, I25.10, M54.5, G89.29</v>
      </c>
      <c r="K3954" s="33" t="str">
        <f t="shared" si="124"/>
        <v/>
      </c>
    </row>
    <row r="3955" spans="1:11" x14ac:dyDescent="0.25">
      <c r="A3955" s="17" t="s">
        <v>1106</v>
      </c>
      <c r="B3955" s="17" t="s">
        <v>1107</v>
      </c>
      <c r="C3955" s="18">
        <v>42322</v>
      </c>
      <c r="D3955" s="18">
        <v>42328</v>
      </c>
      <c r="E3955" s="21">
        <v>4</v>
      </c>
      <c r="F3955" s="17" t="s">
        <v>286</v>
      </c>
      <c r="G3955" s="17" t="s">
        <v>287</v>
      </c>
      <c r="H3955" s="16">
        <v>16</v>
      </c>
      <c r="I3955" s="17" t="s">
        <v>3237</v>
      </c>
      <c r="J3955" t="str">
        <f t="shared" si="123"/>
        <v>A41.01, N17.0, N39.0, E87.3, E27.40, E87.1, N41.2, R65.20, E11.9, E86.0, I12.9, N18.2, I25.10, M54.5, G89.29, K21.9</v>
      </c>
      <c r="K3955" s="33" t="str">
        <f t="shared" si="124"/>
        <v/>
      </c>
    </row>
    <row r="3956" spans="1:11" x14ac:dyDescent="0.25">
      <c r="A3956" s="17" t="s">
        <v>1106</v>
      </c>
      <c r="B3956" s="17" t="s">
        <v>1107</v>
      </c>
      <c r="C3956" s="18">
        <v>42322</v>
      </c>
      <c r="D3956" s="18">
        <v>42328</v>
      </c>
      <c r="E3956" s="21">
        <v>4</v>
      </c>
      <c r="F3956" s="17" t="s">
        <v>3490</v>
      </c>
      <c r="G3956" s="17" t="s">
        <v>3491</v>
      </c>
      <c r="H3956" s="16">
        <v>17</v>
      </c>
      <c r="I3956" s="17" t="s">
        <v>3237</v>
      </c>
      <c r="J3956" t="str">
        <f t="shared" si="123"/>
        <v>A41.01, N17.0, N39.0, E87.3, E27.40, E87.1, N41.2, R65.20, E11.9, E86.0, I12.9, N18.2, I25.10, M54.5, G89.29, K21.9, Z91.19</v>
      </c>
      <c r="K3956" s="33" t="str">
        <f t="shared" si="124"/>
        <v/>
      </c>
    </row>
    <row r="3957" spans="1:11" x14ac:dyDescent="0.25">
      <c r="A3957" s="17" t="s">
        <v>1106</v>
      </c>
      <c r="B3957" s="17" t="s">
        <v>1107</v>
      </c>
      <c r="C3957" s="18">
        <v>42322</v>
      </c>
      <c r="D3957" s="18">
        <v>42328</v>
      </c>
      <c r="E3957" s="21">
        <v>4</v>
      </c>
      <c r="F3957" s="17" t="s">
        <v>1363</v>
      </c>
      <c r="G3957" s="17" t="s">
        <v>1364</v>
      </c>
      <c r="H3957" s="16">
        <v>18</v>
      </c>
      <c r="I3957" s="17" t="s">
        <v>3237</v>
      </c>
      <c r="J3957" t="str">
        <f t="shared" si="123"/>
        <v>A41.01, N17.0, N39.0, E87.3, E27.40, E87.1, N41.2, R65.20, E11.9, E86.0, I12.9, N18.2, I25.10, M54.5, G89.29, K21.9, Z91.19, R53.1</v>
      </c>
      <c r="K3957" s="33" t="str">
        <f t="shared" si="124"/>
        <v/>
      </c>
    </row>
    <row r="3958" spans="1:11" x14ac:dyDescent="0.25">
      <c r="A3958" s="17" t="s">
        <v>1106</v>
      </c>
      <c r="B3958" s="17" t="s">
        <v>1107</v>
      </c>
      <c r="C3958" s="18">
        <v>42322</v>
      </c>
      <c r="D3958" s="18">
        <v>42328</v>
      </c>
      <c r="E3958" s="21">
        <v>4</v>
      </c>
      <c r="F3958" s="17" t="s">
        <v>2635</v>
      </c>
      <c r="G3958" s="17" t="s">
        <v>3324</v>
      </c>
      <c r="H3958" s="16">
        <v>19</v>
      </c>
      <c r="I3958" s="17" t="s">
        <v>3237</v>
      </c>
      <c r="J3958" t="str">
        <f t="shared" si="123"/>
        <v>A41.01, N17.0, N39.0, E87.3, E27.40, E87.1, N41.2, R65.20, E11.9, E86.0, I12.9, N18.2, I25.10, M54.5, G89.29, K21.9, Z91.19, R53.1, K59.00</v>
      </c>
      <c r="K3958" s="33" t="str">
        <f t="shared" si="124"/>
        <v/>
      </c>
    </row>
    <row r="3959" spans="1:11" x14ac:dyDescent="0.25">
      <c r="A3959" s="17" t="s">
        <v>1106</v>
      </c>
      <c r="B3959" s="17" t="s">
        <v>1107</v>
      </c>
      <c r="C3959" s="18">
        <v>42322</v>
      </c>
      <c r="D3959" s="18">
        <v>42328</v>
      </c>
      <c r="E3959" s="21">
        <v>4</v>
      </c>
      <c r="F3959" s="17" t="s">
        <v>3284</v>
      </c>
      <c r="G3959" s="17" t="s">
        <v>3285</v>
      </c>
      <c r="H3959" s="16">
        <v>20</v>
      </c>
      <c r="I3959" s="17" t="s">
        <v>13</v>
      </c>
      <c r="J3959" t="str">
        <f t="shared" si="123"/>
        <v>A41.01, N17.0, N39.0, E87.3, E27.40, E87.1, N41.2, R65.20, E11.9, E86.0, I12.9, N18.2, I25.10, M54.5, G89.29, K21.9, Z91.19, R53.1, K59.00, I25.2</v>
      </c>
      <c r="K3959" s="33" t="str">
        <f t="shared" si="124"/>
        <v/>
      </c>
    </row>
    <row r="3960" spans="1:11" x14ac:dyDescent="0.25">
      <c r="A3960" s="17" t="s">
        <v>1106</v>
      </c>
      <c r="B3960" s="17" t="s">
        <v>1107</v>
      </c>
      <c r="C3960" s="18">
        <v>42322</v>
      </c>
      <c r="D3960" s="18">
        <v>42328</v>
      </c>
      <c r="E3960" s="21">
        <v>4</v>
      </c>
      <c r="F3960" s="17" t="s">
        <v>3436</v>
      </c>
      <c r="G3960" s="17" t="s">
        <v>3437</v>
      </c>
      <c r="H3960" s="16">
        <v>21</v>
      </c>
      <c r="I3960" s="17" t="s">
        <v>13</v>
      </c>
      <c r="J3960" t="str">
        <f t="shared" si="123"/>
        <v>A41.01, N17.0, N39.0, E87.3, E27.40, E87.1, N41.2, R65.20, E11.9, E86.0, I12.9, N18.2, I25.10, M54.5, G89.29, K21.9, Z91.19, R53.1, K59.00, I25.2, Z86.73</v>
      </c>
      <c r="K3960" s="33" t="str">
        <f t="shared" si="124"/>
        <v/>
      </c>
    </row>
    <row r="3961" spans="1:11" x14ac:dyDescent="0.25">
      <c r="A3961" s="17" t="s">
        <v>1106</v>
      </c>
      <c r="B3961" s="17" t="s">
        <v>1107</v>
      </c>
      <c r="C3961" s="18">
        <v>42322</v>
      </c>
      <c r="D3961" s="18">
        <v>42328</v>
      </c>
      <c r="E3961" s="21">
        <v>4</v>
      </c>
      <c r="F3961" s="17" t="s">
        <v>4098</v>
      </c>
      <c r="G3961" s="17" t="s">
        <v>4099</v>
      </c>
      <c r="H3961" s="16">
        <v>22</v>
      </c>
      <c r="I3961" s="17" t="s">
        <v>13</v>
      </c>
      <c r="J3961" t="str">
        <f t="shared" si="123"/>
        <v>A41.01, N17.0, N39.0, E87.3, E27.40, E87.1, N41.2, R65.20, E11.9, E86.0, I12.9, N18.2, I25.10, M54.5, G89.29, K21.9, Z91.19, R53.1, K59.00, I25.2, Z86.73, Z95.0</v>
      </c>
      <c r="K3961" s="33" t="str">
        <f t="shared" si="124"/>
        <v/>
      </c>
    </row>
    <row r="3962" spans="1:11" x14ac:dyDescent="0.25">
      <c r="A3962" s="17" t="s">
        <v>1106</v>
      </c>
      <c r="B3962" s="17" t="s">
        <v>1107</v>
      </c>
      <c r="C3962" s="18">
        <v>42322</v>
      </c>
      <c r="D3962" s="18">
        <v>42328</v>
      </c>
      <c r="E3962" s="21">
        <v>4</v>
      </c>
      <c r="F3962" s="17" t="s">
        <v>3647</v>
      </c>
      <c r="G3962" s="17" t="s">
        <v>3648</v>
      </c>
      <c r="H3962" s="16">
        <v>23</v>
      </c>
      <c r="I3962" s="17" t="s">
        <v>13</v>
      </c>
      <c r="J3962" t="str">
        <f t="shared" si="123"/>
        <v>A41.01, N17.0, N39.0, E87.3, E27.40, E87.1, N41.2, R65.20, E11.9, E86.0, I12.9, N18.2, I25.10, M54.5, G89.29, K21.9, Z91.19, R53.1, K59.00, I25.2, Z86.73, Z95.0, Z82.49</v>
      </c>
      <c r="K3962" s="33" t="str">
        <f t="shared" si="124"/>
        <v>Last</v>
      </c>
    </row>
    <row r="3963" spans="1:11" x14ac:dyDescent="0.25">
      <c r="A3963" s="17" t="s">
        <v>1106</v>
      </c>
      <c r="B3963" s="17" t="s">
        <v>1108</v>
      </c>
      <c r="C3963" s="18">
        <v>42363</v>
      </c>
      <c r="D3963" s="18">
        <v>42367</v>
      </c>
      <c r="E3963" s="21">
        <v>4</v>
      </c>
      <c r="F3963" s="17" t="s">
        <v>482</v>
      </c>
      <c r="G3963" s="17" t="s">
        <v>483</v>
      </c>
      <c r="H3963" s="16">
        <v>1</v>
      </c>
      <c r="I3963" s="17" t="s">
        <v>3237</v>
      </c>
      <c r="J3963" t="str">
        <f t="shared" si="123"/>
        <v>T82.7XXA</v>
      </c>
      <c r="K3963" s="33" t="str">
        <f t="shared" si="124"/>
        <v/>
      </c>
    </row>
    <row r="3964" spans="1:11" x14ac:dyDescent="0.25">
      <c r="A3964" s="17" t="s">
        <v>1106</v>
      </c>
      <c r="B3964" s="17" t="s">
        <v>1108</v>
      </c>
      <c r="C3964" s="18">
        <v>42363</v>
      </c>
      <c r="D3964" s="18">
        <v>42367</v>
      </c>
      <c r="E3964" s="21">
        <v>4</v>
      </c>
      <c r="F3964" s="17" t="s">
        <v>100</v>
      </c>
      <c r="G3964" s="17" t="s">
        <v>101</v>
      </c>
      <c r="H3964" s="16">
        <v>2</v>
      </c>
      <c r="I3964" s="17" t="s">
        <v>3237</v>
      </c>
      <c r="J3964" t="str">
        <f t="shared" si="123"/>
        <v>T82.7XXA, A41.01</v>
      </c>
      <c r="K3964" s="33" t="str">
        <f t="shared" si="124"/>
        <v/>
      </c>
    </row>
    <row r="3965" spans="1:11" x14ac:dyDescent="0.25">
      <c r="A3965" s="17" t="s">
        <v>1106</v>
      </c>
      <c r="B3965" s="17" t="s">
        <v>1108</v>
      </c>
      <c r="C3965" s="18">
        <v>42363</v>
      </c>
      <c r="D3965" s="18">
        <v>42367</v>
      </c>
      <c r="E3965" s="21">
        <v>4</v>
      </c>
      <c r="F3965" s="17" t="s">
        <v>991</v>
      </c>
      <c r="G3965" s="17" t="s">
        <v>992</v>
      </c>
      <c r="H3965" s="16">
        <v>3</v>
      </c>
      <c r="I3965" s="17" t="s">
        <v>3237</v>
      </c>
      <c r="J3965" t="str">
        <f t="shared" si="123"/>
        <v>T82.7XXA, A41.01, A41.89</v>
      </c>
      <c r="K3965" s="33" t="str">
        <f t="shared" si="124"/>
        <v/>
      </c>
    </row>
    <row r="3966" spans="1:11" x14ac:dyDescent="0.25">
      <c r="A3966" s="17" t="s">
        <v>1106</v>
      </c>
      <c r="B3966" s="17" t="s">
        <v>1108</v>
      </c>
      <c r="C3966" s="18">
        <v>42363</v>
      </c>
      <c r="D3966" s="18">
        <v>42367</v>
      </c>
      <c r="E3966" s="21">
        <v>4</v>
      </c>
      <c r="F3966" s="17" t="s">
        <v>1949</v>
      </c>
      <c r="G3966" s="17" t="s">
        <v>1950</v>
      </c>
      <c r="H3966" s="16">
        <v>4</v>
      </c>
      <c r="I3966" s="17" t="s">
        <v>3237</v>
      </c>
      <c r="J3966" t="str">
        <f t="shared" si="123"/>
        <v>T82.7XXA, A41.01, A41.89, I33.0</v>
      </c>
      <c r="K3966" s="33" t="str">
        <f t="shared" si="124"/>
        <v/>
      </c>
    </row>
    <row r="3967" spans="1:11" x14ac:dyDescent="0.25">
      <c r="A3967" s="17" t="s">
        <v>1106</v>
      </c>
      <c r="B3967" s="17" t="s">
        <v>1108</v>
      </c>
      <c r="C3967" s="18">
        <v>42363</v>
      </c>
      <c r="D3967" s="18">
        <v>42367</v>
      </c>
      <c r="E3967" s="21">
        <v>4</v>
      </c>
      <c r="F3967" s="17" t="s">
        <v>3362</v>
      </c>
      <c r="G3967" s="17" t="s">
        <v>3363</v>
      </c>
      <c r="H3967" s="16">
        <v>5</v>
      </c>
      <c r="I3967" s="17" t="s">
        <v>3237</v>
      </c>
      <c r="J3967" t="str">
        <f t="shared" si="123"/>
        <v>T82.7XXA, A41.01, A41.89, I33.0, D69.6</v>
      </c>
      <c r="K3967" s="33" t="str">
        <f t="shared" si="124"/>
        <v/>
      </c>
    </row>
    <row r="3968" spans="1:11" x14ac:dyDescent="0.25">
      <c r="A3968" s="17" t="s">
        <v>1106</v>
      </c>
      <c r="B3968" s="17" t="s">
        <v>1108</v>
      </c>
      <c r="C3968" s="18">
        <v>42363</v>
      </c>
      <c r="D3968" s="18">
        <v>42367</v>
      </c>
      <c r="E3968" s="21">
        <v>4</v>
      </c>
      <c r="F3968" s="17" t="s">
        <v>188</v>
      </c>
      <c r="G3968" s="17" t="s">
        <v>189</v>
      </c>
      <c r="H3968" s="16">
        <v>6</v>
      </c>
      <c r="I3968" s="17" t="s">
        <v>3237</v>
      </c>
      <c r="J3968" t="str">
        <f t="shared" si="123"/>
        <v>T82.7XXA, A41.01, A41.89, I33.0, D69.6, I50.9</v>
      </c>
      <c r="K3968" s="33" t="str">
        <f t="shared" si="124"/>
        <v/>
      </c>
    </row>
    <row r="3969" spans="1:11" x14ac:dyDescent="0.25">
      <c r="A3969" s="17" t="s">
        <v>1106</v>
      </c>
      <c r="B3969" s="17" t="s">
        <v>1108</v>
      </c>
      <c r="C3969" s="18">
        <v>42363</v>
      </c>
      <c r="D3969" s="18">
        <v>42367</v>
      </c>
      <c r="E3969" s="21">
        <v>4</v>
      </c>
      <c r="F3969" s="17" t="s">
        <v>4286</v>
      </c>
      <c r="G3969" s="17" t="s">
        <v>4287</v>
      </c>
      <c r="H3969" s="16">
        <v>7</v>
      </c>
      <c r="I3969" s="17" t="s">
        <v>3237</v>
      </c>
      <c r="J3969" t="str">
        <f t="shared" si="123"/>
        <v>T82.7XXA, A41.01, A41.89, I33.0, D69.6, I50.9, E27.40</v>
      </c>
      <c r="K3969" s="33" t="str">
        <f t="shared" si="124"/>
        <v/>
      </c>
    </row>
    <row r="3970" spans="1:11" x14ac:dyDescent="0.25">
      <c r="A3970" s="17" t="s">
        <v>1106</v>
      </c>
      <c r="B3970" s="17" t="s">
        <v>1108</v>
      </c>
      <c r="C3970" s="18">
        <v>42363</v>
      </c>
      <c r="D3970" s="18">
        <v>42367</v>
      </c>
      <c r="E3970" s="21">
        <v>4</v>
      </c>
      <c r="F3970" s="17" t="s">
        <v>3870</v>
      </c>
      <c r="G3970" s="17" t="s">
        <v>3871</v>
      </c>
      <c r="H3970" s="16">
        <v>8</v>
      </c>
      <c r="I3970" s="17" t="s">
        <v>3237</v>
      </c>
      <c r="J3970" t="str">
        <f t="shared" si="123"/>
        <v>T82.7XXA, A41.01, A41.89, I33.0, D69.6, I50.9, E27.40, R16.1</v>
      </c>
      <c r="K3970" s="33" t="str">
        <f t="shared" si="124"/>
        <v/>
      </c>
    </row>
    <row r="3971" spans="1:11" x14ac:dyDescent="0.25">
      <c r="A3971" s="17" t="s">
        <v>1106</v>
      </c>
      <c r="B3971" s="17" t="s">
        <v>1108</v>
      </c>
      <c r="C3971" s="18">
        <v>42363</v>
      </c>
      <c r="D3971" s="18">
        <v>42367</v>
      </c>
      <c r="E3971" s="21">
        <v>4</v>
      </c>
      <c r="F3971" s="17" t="s">
        <v>3275</v>
      </c>
      <c r="G3971" s="17" t="s">
        <v>3276</v>
      </c>
      <c r="H3971" s="16">
        <v>9</v>
      </c>
      <c r="I3971" s="17" t="s">
        <v>3237</v>
      </c>
      <c r="J3971" t="str">
        <f t="shared" si="123"/>
        <v>T82.7XXA, A41.01, A41.89, I33.0, D69.6, I50.9, E27.40, R16.1, R65.20</v>
      </c>
      <c r="K3971" s="33" t="str">
        <f t="shared" si="124"/>
        <v/>
      </c>
    </row>
    <row r="3972" spans="1:11" x14ac:dyDescent="0.25">
      <c r="A3972" s="17" t="s">
        <v>1106</v>
      </c>
      <c r="B3972" s="17" t="s">
        <v>1108</v>
      </c>
      <c r="C3972" s="18">
        <v>42363</v>
      </c>
      <c r="D3972" s="18">
        <v>42367</v>
      </c>
      <c r="E3972" s="21">
        <v>4</v>
      </c>
      <c r="F3972" s="17" t="s">
        <v>3974</v>
      </c>
      <c r="G3972" s="17" t="s">
        <v>3975</v>
      </c>
      <c r="H3972" s="16">
        <v>10</v>
      </c>
      <c r="I3972" s="17" t="s">
        <v>3237</v>
      </c>
      <c r="J3972" t="str">
        <f t="shared" si="123"/>
        <v>T82.7XXA, A41.01, A41.89, I33.0, D69.6, I50.9, E27.40, R16.1, R65.20, K76.0</v>
      </c>
      <c r="K3972" s="33" t="str">
        <f t="shared" si="124"/>
        <v/>
      </c>
    </row>
    <row r="3973" spans="1:11" x14ac:dyDescent="0.25">
      <c r="A3973" s="17" t="s">
        <v>1106</v>
      </c>
      <c r="B3973" s="17" t="s">
        <v>1108</v>
      </c>
      <c r="C3973" s="18">
        <v>42363</v>
      </c>
      <c r="D3973" s="18">
        <v>42367</v>
      </c>
      <c r="E3973" s="21">
        <v>4</v>
      </c>
      <c r="F3973" s="17" t="s">
        <v>3267</v>
      </c>
      <c r="G3973" s="17" t="s">
        <v>3268</v>
      </c>
      <c r="H3973" s="16">
        <v>11</v>
      </c>
      <c r="I3973" s="17" t="s">
        <v>3237</v>
      </c>
      <c r="J3973" t="str">
        <f t="shared" si="123"/>
        <v>T82.7XXA, A41.01, A41.89, I33.0, D69.6, I50.9, E27.40, R16.1, R65.20, K76.0, E11.9</v>
      </c>
      <c r="K3973" s="33" t="str">
        <f t="shared" si="124"/>
        <v/>
      </c>
    </row>
    <row r="3974" spans="1:11" x14ac:dyDescent="0.25">
      <c r="A3974" s="17" t="s">
        <v>1106</v>
      </c>
      <c r="B3974" s="17" t="s">
        <v>1108</v>
      </c>
      <c r="C3974" s="18">
        <v>42363</v>
      </c>
      <c r="D3974" s="18">
        <v>42367</v>
      </c>
      <c r="E3974" s="21">
        <v>4</v>
      </c>
      <c r="F3974" s="17" t="s">
        <v>4717</v>
      </c>
      <c r="G3974" s="17" t="s">
        <v>4208</v>
      </c>
      <c r="H3974" s="16">
        <v>12</v>
      </c>
      <c r="I3974" s="17" t="s">
        <v>3237</v>
      </c>
      <c r="J3974" t="str">
        <f t="shared" ref="J3974:J4037" si="125">IF(B3974=B3973,J3973&amp;", "&amp;F3974,F3974)</f>
        <v>T82.7XXA, A41.01, A41.89, I33.0, D69.6, I50.9, E27.40, R16.1, R65.20, K76.0, E11.9, B95.61</v>
      </c>
      <c r="K3974" s="33" t="str">
        <f t="shared" si="124"/>
        <v/>
      </c>
    </row>
    <row r="3975" spans="1:11" x14ac:dyDescent="0.25">
      <c r="A3975" s="17" t="s">
        <v>1106</v>
      </c>
      <c r="B3975" s="17" t="s">
        <v>1108</v>
      </c>
      <c r="C3975" s="18">
        <v>42363</v>
      </c>
      <c r="D3975" s="18">
        <v>42367</v>
      </c>
      <c r="E3975" s="21">
        <v>4</v>
      </c>
      <c r="F3975" s="17" t="s">
        <v>216</v>
      </c>
      <c r="G3975" s="17" t="s">
        <v>217</v>
      </c>
      <c r="H3975" s="16">
        <v>13</v>
      </c>
      <c r="I3975" s="17" t="s">
        <v>3237</v>
      </c>
      <c r="J3975" t="str">
        <f t="shared" si="125"/>
        <v>T82.7XXA, A41.01, A41.89, I33.0, D69.6, I50.9, E27.40, R16.1, R65.20, K76.0, E11.9, B95.61, I12.9</v>
      </c>
      <c r="K3975" s="33" t="str">
        <f t="shared" si="124"/>
        <v/>
      </c>
    </row>
    <row r="3976" spans="1:11" x14ac:dyDescent="0.25">
      <c r="A3976" s="17" t="s">
        <v>1106</v>
      </c>
      <c r="B3976" s="17" t="s">
        <v>1108</v>
      </c>
      <c r="C3976" s="18">
        <v>42363</v>
      </c>
      <c r="D3976" s="18">
        <v>42367</v>
      </c>
      <c r="E3976" s="21">
        <v>4</v>
      </c>
      <c r="F3976" s="17" t="s">
        <v>4098</v>
      </c>
      <c r="G3976" s="17" t="s">
        <v>4099</v>
      </c>
      <c r="H3976" s="16">
        <v>14</v>
      </c>
      <c r="I3976" s="17" t="s">
        <v>13</v>
      </c>
      <c r="J3976" t="str">
        <f t="shared" si="125"/>
        <v>T82.7XXA, A41.01, A41.89, I33.0, D69.6, I50.9, E27.40, R16.1, R65.20, K76.0, E11.9, B95.61, I12.9, Z95.0</v>
      </c>
      <c r="K3976" s="33" t="str">
        <f t="shared" si="124"/>
        <v/>
      </c>
    </row>
    <row r="3977" spans="1:11" x14ac:dyDescent="0.25">
      <c r="A3977" s="17" t="s">
        <v>1106</v>
      </c>
      <c r="B3977" s="17" t="s">
        <v>1108</v>
      </c>
      <c r="C3977" s="18">
        <v>42363</v>
      </c>
      <c r="D3977" s="18">
        <v>42367</v>
      </c>
      <c r="E3977" s="21">
        <v>4</v>
      </c>
      <c r="F3977" s="17" t="s">
        <v>3587</v>
      </c>
      <c r="G3977" s="17" t="s">
        <v>3588</v>
      </c>
      <c r="H3977" s="16">
        <v>15</v>
      </c>
      <c r="I3977" s="17" t="s">
        <v>3237</v>
      </c>
      <c r="J3977" t="str">
        <f t="shared" si="125"/>
        <v>T82.7XXA, A41.01, A41.89, I33.0, D69.6, I50.9, E27.40, R16.1, R65.20, K76.0, E11.9, B95.61, I12.9, Z95.0, B19.20</v>
      </c>
      <c r="K3977" s="33" t="str">
        <f t="shared" si="124"/>
        <v/>
      </c>
    </row>
    <row r="3978" spans="1:11" x14ac:dyDescent="0.25">
      <c r="A3978" s="17" t="s">
        <v>1106</v>
      </c>
      <c r="B3978" s="17" t="s">
        <v>1108</v>
      </c>
      <c r="C3978" s="18">
        <v>42363</v>
      </c>
      <c r="D3978" s="18">
        <v>42367</v>
      </c>
      <c r="E3978" s="21">
        <v>4</v>
      </c>
      <c r="F3978" s="17" t="s">
        <v>3490</v>
      </c>
      <c r="G3978" s="17" t="s">
        <v>3491</v>
      </c>
      <c r="H3978" s="16">
        <v>16</v>
      </c>
      <c r="I3978" s="17" t="s">
        <v>3237</v>
      </c>
      <c r="J3978" t="str">
        <f t="shared" si="125"/>
        <v>T82.7XXA, A41.01, A41.89, I33.0, D69.6, I50.9, E27.40, R16.1, R65.20, K76.0, E11.9, B95.61, I12.9, Z95.0, B19.20, Z91.19</v>
      </c>
      <c r="K3978" s="33" t="str">
        <f t="shared" si="124"/>
        <v/>
      </c>
    </row>
    <row r="3979" spans="1:11" x14ac:dyDescent="0.25">
      <c r="A3979" s="17" t="s">
        <v>1106</v>
      </c>
      <c r="B3979" s="17" t="s">
        <v>1108</v>
      </c>
      <c r="C3979" s="18">
        <v>42363</v>
      </c>
      <c r="D3979" s="18">
        <v>42367</v>
      </c>
      <c r="E3979" s="21">
        <v>4</v>
      </c>
      <c r="F3979" s="17" t="s">
        <v>4718</v>
      </c>
      <c r="G3979" s="17" t="s">
        <v>4719</v>
      </c>
      <c r="H3979" s="16">
        <v>17</v>
      </c>
      <c r="I3979" s="17" t="s">
        <v>3237</v>
      </c>
      <c r="J3979" t="str">
        <f t="shared" si="125"/>
        <v>T82.7XXA, A41.01, A41.89, I33.0, D69.6, I50.9, E27.40, R16.1, R65.20, K76.0, E11.9, B95.61, I12.9, Z95.0, B19.20, Z91.19, Y71.8</v>
      </c>
      <c r="K3979" s="33" t="str">
        <f t="shared" si="124"/>
        <v/>
      </c>
    </row>
    <row r="3980" spans="1:11" x14ac:dyDescent="0.25">
      <c r="A3980" s="17" t="s">
        <v>1106</v>
      </c>
      <c r="B3980" s="17" t="s">
        <v>1108</v>
      </c>
      <c r="C3980" s="18">
        <v>42363</v>
      </c>
      <c r="D3980" s="18">
        <v>42367</v>
      </c>
      <c r="E3980" s="21">
        <v>4</v>
      </c>
      <c r="F3980" s="17" t="s">
        <v>3761</v>
      </c>
      <c r="G3980" s="17" t="s">
        <v>3762</v>
      </c>
      <c r="H3980" s="16">
        <v>18</v>
      </c>
      <c r="I3980" s="17" t="s">
        <v>3237</v>
      </c>
      <c r="J3980" t="str">
        <f t="shared" si="125"/>
        <v>T82.7XXA, A41.01, A41.89, I33.0, D69.6, I50.9, E27.40, R16.1, R65.20, K76.0, E11.9, B95.61, I12.9, Z95.0, B19.20, Z91.19, Y71.8, Y83.8</v>
      </c>
      <c r="K3980" s="33" t="str">
        <f t="shared" si="124"/>
        <v/>
      </c>
    </row>
    <row r="3981" spans="1:11" x14ac:dyDescent="0.25">
      <c r="A3981" s="17" t="s">
        <v>1106</v>
      </c>
      <c r="B3981" s="17" t="s">
        <v>1108</v>
      </c>
      <c r="C3981" s="18">
        <v>42363</v>
      </c>
      <c r="D3981" s="18">
        <v>42367</v>
      </c>
      <c r="E3981" s="21">
        <v>4</v>
      </c>
      <c r="F3981" s="17" t="s">
        <v>3854</v>
      </c>
      <c r="G3981" s="17" t="s">
        <v>3855</v>
      </c>
      <c r="H3981" s="16">
        <v>19</v>
      </c>
      <c r="I3981" s="17" t="s">
        <v>13</v>
      </c>
      <c r="J3981" t="str">
        <f t="shared" si="125"/>
        <v>T82.7XXA, A41.01, A41.89, I33.0, D69.6, I50.9, E27.40, R16.1, R65.20, K76.0, E11.9, B95.61, I12.9, Z95.0, B19.20, Z91.19, Y71.8, Y83.8, Y92.009</v>
      </c>
      <c r="K3981" s="33" t="str">
        <f t="shared" si="124"/>
        <v/>
      </c>
    </row>
    <row r="3982" spans="1:11" x14ac:dyDescent="0.25">
      <c r="A3982" s="17" t="s">
        <v>1106</v>
      </c>
      <c r="B3982" s="17" t="s">
        <v>1108</v>
      </c>
      <c r="C3982" s="18">
        <v>42363</v>
      </c>
      <c r="D3982" s="18">
        <v>42367</v>
      </c>
      <c r="E3982" s="21">
        <v>4</v>
      </c>
      <c r="F3982" s="17" t="s">
        <v>3942</v>
      </c>
      <c r="G3982" s="17" t="s">
        <v>3943</v>
      </c>
      <c r="H3982" s="16">
        <v>20</v>
      </c>
      <c r="I3982" s="17" t="s">
        <v>3237</v>
      </c>
      <c r="J3982" t="str">
        <f t="shared" si="125"/>
        <v>T82.7XXA, A41.01, A41.89, I33.0, D69.6, I50.9, E27.40, R16.1, R65.20, K76.0, E11.9, B95.61, I12.9, Z95.0, B19.20, Z91.19, Y71.8, Y83.8, Y92.009, N18.2</v>
      </c>
      <c r="K3982" s="33" t="str">
        <f t="shared" si="124"/>
        <v/>
      </c>
    </row>
    <row r="3983" spans="1:11" x14ac:dyDescent="0.25">
      <c r="A3983" s="17" t="s">
        <v>1106</v>
      </c>
      <c r="B3983" s="17" t="s">
        <v>1108</v>
      </c>
      <c r="C3983" s="18">
        <v>42363</v>
      </c>
      <c r="D3983" s="18">
        <v>42367</v>
      </c>
      <c r="E3983" s="21">
        <v>4</v>
      </c>
      <c r="F3983" s="17" t="s">
        <v>3418</v>
      </c>
      <c r="G3983" s="17" t="s">
        <v>3419</v>
      </c>
      <c r="H3983" s="16">
        <v>21</v>
      </c>
      <c r="I3983" s="17" t="s">
        <v>3237</v>
      </c>
      <c r="J3983" t="str">
        <f t="shared" si="125"/>
        <v>T82.7XXA, A41.01, A41.89, I33.0, D69.6, I50.9, E27.40, R16.1, R65.20, K76.0, E11.9, B95.61, I12.9, Z95.0, B19.20, Z91.19, Y71.8, Y83.8, Y92.009, N18.2, G89.29</v>
      </c>
      <c r="K3983" s="33" t="str">
        <f t="shared" si="124"/>
        <v/>
      </c>
    </row>
    <row r="3984" spans="1:11" x14ac:dyDescent="0.25">
      <c r="A3984" s="17" t="s">
        <v>1106</v>
      </c>
      <c r="B3984" s="17" t="s">
        <v>1108</v>
      </c>
      <c r="C3984" s="18">
        <v>42363</v>
      </c>
      <c r="D3984" s="18">
        <v>42367</v>
      </c>
      <c r="E3984" s="21">
        <v>4</v>
      </c>
      <c r="F3984" s="17" t="s">
        <v>1640</v>
      </c>
      <c r="G3984" s="17" t="s">
        <v>1641</v>
      </c>
      <c r="H3984" s="16">
        <v>22</v>
      </c>
      <c r="I3984" s="17" t="s">
        <v>3237</v>
      </c>
      <c r="J3984" t="str">
        <f t="shared" si="125"/>
        <v>T82.7XXA, A41.01, A41.89, I33.0, D69.6, I50.9, E27.40, R16.1, R65.20, K76.0, E11.9, B95.61, I12.9, Z95.0, B19.20, Z91.19, Y71.8, Y83.8, Y92.009, N18.2, G89.29, M54.5</v>
      </c>
      <c r="K3984" s="33" t="str">
        <f t="shared" si="124"/>
        <v/>
      </c>
    </row>
    <row r="3985" spans="1:11" x14ac:dyDescent="0.25">
      <c r="A3985" s="17" t="s">
        <v>1106</v>
      </c>
      <c r="B3985" s="17" t="s">
        <v>1108</v>
      </c>
      <c r="C3985" s="18">
        <v>42363</v>
      </c>
      <c r="D3985" s="18">
        <v>42367</v>
      </c>
      <c r="E3985" s="21">
        <v>4</v>
      </c>
      <c r="F3985" s="17" t="s">
        <v>3257</v>
      </c>
      <c r="G3985" s="17" t="s">
        <v>3258</v>
      </c>
      <c r="H3985" s="16">
        <v>23</v>
      </c>
      <c r="I3985" s="17" t="s">
        <v>3237</v>
      </c>
      <c r="J3985" t="str">
        <f t="shared" si="125"/>
        <v>T82.7XXA, A41.01, A41.89, I33.0, D69.6, I50.9, E27.40, R16.1, R65.20, K76.0, E11.9, B95.61, I12.9, Z95.0, B19.20, Z91.19, Y71.8, Y83.8, Y92.009, N18.2, G89.29, M54.5, R32</v>
      </c>
      <c r="K3985" s="33" t="str">
        <f t="shared" si="124"/>
        <v/>
      </c>
    </row>
    <row r="3986" spans="1:11" x14ac:dyDescent="0.25">
      <c r="A3986" s="17" t="s">
        <v>1106</v>
      </c>
      <c r="B3986" s="17" t="s">
        <v>1108</v>
      </c>
      <c r="C3986" s="18">
        <v>42363</v>
      </c>
      <c r="D3986" s="18">
        <v>42367</v>
      </c>
      <c r="E3986" s="21">
        <v>4</v>
      </c>
      <c r="F3986" s="17" t="s">
        <v>3436</v>
      </c>
      <c r="G3986" s="17" t="s">
        <v>3437</v>
      </c>
      <c r="H3986" s="16">
        <v>24</v>
      </c>
      <c r="I3986" s="17" t="s">
        <v>13</v>
      </c>
      <c r="J3986" t="str">
        <f t="shared" si="125"/>
        <v>T82.7XXA, A41.01, A41.89, I33.0, D69.6, I50.9, E27.40, R16.1, R65.20, K76.0, E11.9, B95.61, I12.9, Z95.0, B19.20, Z91.19, Y71.8, Y83.8, Y92.009, N18.2, G89.29, M54.5, R32, Z86.73</v>
      </c>
      <c r="K3986" s="33" t="str">
        <f t="shared" si="124"/>
        <v/>
      </c>
    </row>
    <row r="3987" spans="1:11" x14ac:dyDescent="0.25">
      <c r="A3987" s="17" t="s">
        <v>1106</v>
      </c>
      <c r="B3987" s="17" t="s">
        <v>1108</v>
      </c>
      <c r="C3987" s="18">
        <v>42363</v>
      </c>
      <c r="D3987" s="18">
        <v>42367</v>
      </c>
      <c r="E3987" s="21">
        <v>4</v>
      </c>
      <c r="F3987" s="17" t="s">
        <v>3283</v>
      </c>
      <c r="G3987" s="17" t="s">
        <v>467</v>
      </c>
      <c r="H3987" s="16">
        <v>25</v>
      </c>
      <c r="I3987" s="17" t="s">
        <v>3237</v>
      </c>
      <c r="J3987" t="str">
        <f t="shared" si="125"/>
        <v>T82.7XXA, A41.01, A41.89, I33.0, D69.6, I50.9, E27.40, R16.1, R65.20, K76.0, E11.9, B95.61, I12.9, Z95.0, B19.20, Z91.19, Y71.8, Y83.8, Y92.009, N18.2, G89.29, M54.5, R32, Z86.73, I25.10</v>
      </c>
      <c r="K3987" s="33" t="str">
        <f t="shared" si="124"/>
        <v>Last</v>
      </c>
    </row>
    <row r="3988" spans="1:11" x14ac:dyDescent="0.25">
      <c r="A3988" s="17" t="s">
        <v>1109</v>
      </c>
      <c r="B3988" s="17" t="s">
        <v>1110</v>
      </c>
      <c r="C3988" s="18">
        <v>42422</v>
      </c>
      <c r="D3988" s="18">
        <v>42432</v>
      </c>
      <c r="E3988" s="21">
        <v>10</v>
      </c>
      <c r="F3988" s="17" t="s">
        <v>1111</v>
      </c>
      <c r="G3988" s="17" t="s">
        <v>1112</v>
      </c>
      <c r="H3988" s="16">
        <v>1</v>
      </c>
      <c r="I3988" s="17" t="s">
        <v>3237</v>
      </c>
      <c r="J3988" t="str">
        <f t="shared" si="125"/>
        <v>C19</v>
      </c>
      <c r="K3988" s="33" t="str">
        <f t="shared" si="124"/>
        <v/>
      </c>
    </row>
    <row r="3989" spans="1:11" x14ac:dyDescent="0.25">
      <c r="A3989" s="17" t="s">
        <v>1109</v>
      </c>
      <c r="B3989" s="17" t="s">
        <v>1110</v>
      </c>
      <c r="C3989" s="18">
        <v>42422</v>
      </c>
      <c r="D3989" s="18">
        <v>42432</v>
      </c>
      <c r="E3989" s="21">
        <v>10</v>
      </c>
      <c r="F3989" s="17" t="s">
        <v>22</v>
      </c>
      <c r="G3989" s="17" t="s">
        <v>23</v>
      </c>
      <c r="H3989" s="16">
        <v>2</v>
      </c>
      <c r="I3989" s="17" t="s">
        <v>3237</v>
      </c>
      <c r="J3989" t="str">
        <f t="shared" si="125"/>
        <v>C19, A41.9</v>
      </c>
      <c r="K3989" s="33" t="str">
        <f t="shared" si="124"/>
        <v/>
      </c>
    </row>
    <row r="3990" spans="1:11" x14ac:dyDescent="0.25">
      <c r="A3990" s="17" t="s">
        <v>1109</v>
      </c>
      <c r="B3990" s="17" t="s">
        <v>1110</v>
      </c>
      <c r="C3990" s="18">
        <v>42422</v>
      </c>
      <c r="D3990" s="18">
        <v>42432</v>
      </c>
      <c r="E3990" s="21">
        <v>10</v>
      </c>
      <c r="F3990" s="17" t="s">
        <v>38</v>
      </c>
      <c r="G3990" s="17" t="s">
        <v>39</v>
      </c>
      <c r="H3990" s="16">
        <v>3</v>
      </c>
      <c r="I3990" s="17" t="s">
        <v>3237</v>
      </c>
      <c r="J3990" t="str">
        <f t="shared" si="125"/>
        <v>C19, A41.9, N17.9</v>
      </c>
      <c r="K3990" s="33" t="str">
        <f t="shared" ref="K3990:K4053" si="126">IF(B3990&lt;&gt;B3991,"Last","")</f>
        <v/>
      </c>
    </row>
    <row r="3991" spans="1:11" x14ac:dyDescent="0.25">
      <c r="A3991" s="17" t="s">
        <v>1109</v>
      </c>
      <c r="B3991" s="17" t="s">
        <v>1110</v>
      </c>
      <c r="C3991" s="18">
        <v>42422</v>
      </c>
      <c r="D3991" s="18">
        <v>42432</v>
      </c>
      <c r="E3991" s="21">
        <v>10</v>
      </c>
      <c r="F3991" s="17" t="s">
        <v>1032</v>
      </c>
      <c r="G3991" s="17" t="s">
        <v>1033</v>
      </c>
      <c r="H3991" s="16">
        <v>4</v>
      </c>
      <c r="I3991" s="17" t="s">
        <v>3331</v>
      </c>
      <c r="J3991" t="str">
        <f t="shared" si="125"/>
        <v>C19, A41.9, N17.9, E87.2</v>
      </c>
      <c r="K3991" s="33" t="str">
        <f t="shared" si="126"/>
        <v/>
      </c>
    </row>
    <row r="3992" spans="1:11" x14ac:dyDescent="0.25">
      <c r="A3992" s="17" t="s">
        <v>1109</v>
      </c>
      <c r="B3992" s="17" t="s">
        <v>1110</v>
      </c>
      <c r="C3992" s="18">
        <v>42422</v>
      </c>
      <c r="D3992" s="18">
        <v>42432</v>
      </c>
      <c r="E3992" s="21">
        <v>10</v>
      </c>
      <c r="F3992" s="17" t="s">
        <v>2420</v>
      </c>
      <c r="G3992" s="17" t="s">
        <v>3683</v>
      </c>
      <c r="H3992" s="16">
        <v>5</v>
      </c>
      <c r="I3992" s="17" t="s">
        <v>3237</v>
      </c>
      <c r="J3992" t="str">
        <f t="shared" si="125"/>
        <v>C19, A41.9, N17.9, E87.2, K56.69</v>
      </c>
      <c r="K3992" s="33" t="str">
        <f t="shared" si="126"/>
        <v/>
      </c>
    </row>
    <row r="3993" spans="1:11" x14ac:dyDescent="0.25">
      <c r="A3993" s="17" t="s">
        <v>1109</v>
      </c>
      <c r="B3993" s="17" t="s">
        <v>1110</v>
      </c>
      <c r="C3993" s="18">
        <v>42422</v>
      </c>
      <c r="D3993" s="18">
        <v>42432</v>
      </c>
      <c r="E3993" s="21">
        <v>10</v>
      </c>
      <c r="F3993" s="17" t="s">
        <v>4722</v>
      </c>
      <c r="G3993" s="17" t="s">
        <v>4723</v>
      </c>
      <c r="H3993" s="16">
        <v>6</v>
      </c>
      <c r="I3993" s="17" t="s">
        <v>3237</v>
      </c>
      <c r="J3993" t="str">
        <f t="shared" si="125"/>
        <v>C19, A41.9, N17.9, E87.2, K56.69, C78.02</v>
      </c>
      <c r="K3993" s="33" t="str">
        <f t="shared" si="126"/>
        <v/>
      </c>
    </row>
    <row r="3994" spans="1:11" x14ac:dyDescent="0.25">
      <c r="A3994" s="17" t="s">
        <v>1109</v>
      </c>
      <c r="B3994" s="17" t="s">
        <v>1110</v>
      </c>
      <c r="C3994" s="18">
        <v>42422</v>
      </c>
      <c r="D3994" s="18">
        <v>42432</v>
      </c>
      <c r="E3994" s="21">
        <v>10</v>
      </c>
      <c r="F3994" s="17" t="s">
        <v>3366</v>
      </c>
      <c r="G3994" s="17" t="s">
        <v>3367</v>
      </c>
      <c r="H3994" s="16">
        <v>7</v>
      </c>
      <c r="I3994" s="17" t="s">
        <v>3331</v>
      </c>
      <c r="J3994" t="str">
        <f t="shared" si="125"/>
        <v>C19, A41.9, N17.9, E87.2, K56.69, C78.02, E83.42</v>
      </c>
      <c r="K3994" s="33" t="str">
        <f t="shared" si="126"/>
        <v/>
      </c>
    </row>
    <row r="3995" spans="1:11" x14ac:dyDescent="0.25">
      <c r="A3995" s="17" t="s">
        <v>1109</v>
      </c>
      <c r="B3995" s="17" t="s">
        <v>1110</v>
      </c>
      <c r="C3995" s="18">
        <v>42422</v>
      </c>
      <c r="D3995" s="18">
        <v>42432</v>
      </c>
      <c r="E3995" s="21">
        <v>10</v>
      </c>
      <c r="F3995" s="17" t="s">
        <v>3890</v>
      </c>
      <c r="G3995" s="17" t="s">
        <v>3891</v>
      </c>
      <c r="H3995" s="16">
        <v>8</v>
      </c>
      <c r="I3995" s="17" t="s">
        <v>3237</v>
      </c>
      <c r="J3995" t="str">
        <f t="shared" si="125"/>
        <v>C19, A41.9, N17.9, E87.2, K56.69, C78.02, E83.42, I50.22</v>
      </c>
      <c r="K3995" s="33" t="str">
        <f t="shared" si="126"/>
        <v/>
      </c>
    </row>
    <row r="3996" spans="1:11" x14ac:dyDescent="0.25">
      <c r="A3996" s="17" t="s">
        <v>1109</v>
      </c>
      <c r="B3996" s="17" t="s">
        <v>1110</v>
      </c>
      <c r="C3996" s="18">
        <v>42422</v>
      </c>
      <c r="D3996" s="18">
        <v>42432</v>
      </c>
      <c r="E3996" s="21">
        <v>10</v>
      </c>
      <c r="F3996" s="17" t="s">
        <v>4720</v>
      </c>
      <c r="G3996" s="17" t="s">
        <v>4721</v>
      </c>
      <c r="H3996" s="16">
        <v>9</v>
      </c>
      <c r="I3996" s="17" t="s">
        <v>3331</v>
      </c>
      <c r="J3996" t="str">
        <f t="shared" si="125"/>
        <v>C19, A41.9, N17.9, E87.2, K56.69, C78.02, E83.42, I50.22, B37.49</v>
      </c>
      <c r="K3996" s="33" t="str">
        <f t="shared" si="126"/>
        <v/>
      </c>
    </row>
    <row r="3997" spans="1:11" x14ac:dyDescent="0.25">
      <c r="A3997" s="17" t="s">
        <v>1109</v>
      </c>
      <c r="B3997" s="17" t="s">
        <v>1110</v>
      </c>
      <c r="C3997" s="18">
        <v>42422</v>
      </c>
      <c r="D3997" s="18">
        <v>42432</v>
      </c>
      <c r="E3997" s="21">
        <v>10</v>
      </c>
      <c r="F3997" s="17" t="s">
        <v>3261</v>
      </c>
      <c r="G3997" s="17" t="s">
        <v>3262</v>
      </c>
      <c r="H3997" s="16">
        <v>10</v>
      </c>
      <c r="I3997" s="17" t="s">
        <v>3237</v>
      </c>
      <c r="J3997" t="str">
        <f t="shared" si="125"/>
        <v>C19, A41.9, N17.9, E87.2, K56.69, C78.02, E83.42, I50.22, B37.49, Z66</v>
      </c>
      <c r="K3997" s="33" t="str">
        <f t="shared" si="126"/>
        <v/>
      </c>
    </row>
    <row r="3998" spans="1:11" x14ac:dyDescent="0.25">
      <c r="A3998" s="17" t="s">
        <v>1109</v>
      </c>
      <c r="B3998" s="17" t="s">
        <v>1110</v>
      </c>
      <c r="C3998" s="18">
        <v>42422</v>
      </c>
      <c r="D3998" s="18">
        <v>42432</v>
      </c>
      <c r="E3998" s="21">
        <v>10</v>
      </c>
      <c r="F3998" s="17" t="s">
        <v>886</v>
      </c>
      <c r="G3998" s="17" t="s">
        <v>887</v>
      </c>
      <c r="H3998" s="16">
        <v>11</v>
      </c>
      <c r="I3998" s="17" t="s">
        <v>3237</v>
      </c>
      <c r="J3998" t="str">
        <f t="shared" si="125"/>
        <v>C19, A41.9, N17.9, E87.2, K56.69, C78.02, E83.42, I50.22, B37.49, Z66, K52.9</v>
      </c>
      <c r="K3998" s="33" t="str">
        <f t="shared" si="126"/>
        <v/>
      </c>
    </row>
    <row r="3999" spans="1:11" x14ac:dyDescent="0.25">
      <c r="A3999" s="17" t="s">
        <v>1109</v>
      </c>
      <c r="B3999" s="17" t="s">
        <v>1110</v>
      </c>
      <c r="C3999" s="18">
        <v>42422</v>
      </c>
      <c r="D3999" s="18">
        <v>42432</v>
      </c>
      <c r="E3999" s="21">
        <v>10</v>
      </c>
      <c r="F3999" s="17" t="s">
        <v>3522</v>
      </c>
      <c r="G3999" s="17" t="s">
        <v>3523</v>
      </c>
      <c r="H3999" s="16">
        <v>12</v>
      </c>
      <c r="I3999" s="17" t="s">
        <v>3237</v>
      </c>
      <c r="J3999" t="str">
        <f t="shared" si="125"/>
        <v>C19, A41.9, N17.9, E87.2, K56.69, C78.02, E83.42, I50.22, B37.49, Z66, K52.9, D63.8</v>
      </c>
      <c r="K3999" s="33" t="str">
        <f t="shared" si="126"/>
        <v/>
      </c>
    </row>
    <row r="4000" spans="1:11" x14ac:dyDescent="0.25">
      <c r="A4000" s="17" t="s">
        <v>1109</v>
      </c>
      <c r="B4000" s="17" t="s">
        <v>1110</v>
      </c>
      <c r="C4000" s="18">
        <v>42422</v>
      </c>
      <c r="D4000" s="18">
        <v>42432</v>
      </c>
      <c r="E4000" s="21">
        <v>10</v>
      </c>
      <c r="F4000" s="17" t="s">
        <v>3542</v>
      </c>
      <c r="G4000" s="17" t="s">
        <v>3543</v>
      </c>
      <c r="H4000" s="16">
        <v>13</v>
      </c>
      <c r="I4000" s="17" t="s">
        <v>3237</v>
      </c>
      <c r="J4000" t="str">
        <f t="shared" si="125"/>
        <v>C19, A41.9, N17.9, E87.2, K56.69, C78.02, E83.42, I50.22, B37.49, Z66, K52.9, D63.8, I25.5</v>
      </c>
      <c r="K4000" s="33" t="str">
        <f t="shared" si="126"/>
        <v/>
      </c>
    </row>
    <row r="4001" spans="1:11" x14ac:dyDescent="0.25">
      <c r="A4001" s="17" t="s">
        <v>1109</v>
      </c>
      <c r="B4001" s="17" t="s">
        <v>1110</v>
      </c>
      <c r="C4001" s="18">
        <v>42422</v>
      </c>
      <c r="D4001" s="18">
        <v>42432</v>
      </c>
      <c r="E4001" s="21">
        <v>10</v>
      </c>
      <c r="F4001" s="17" t="s">
        <v>934</v>
      </c>
      <c r="G4001" s="17" t="s">
        <v>935</v>
      </c>
      <c r="H4001" s="16">
        <v>14</v>
      </c>
      <c r="I4001" s="17" t="s">
        <v>3237</v>
      </c>
      <c r="J4001" t="str">
        <f t="shared" si="125"/>
        <v>C19, A41.9, N17.9, E87.2, K56.69, C78.02, E83.42, I50.22, B37.49, Z66, K52.9, D63.8, I25.5, E87.6</v>
      </c>
      <c r="K4001" s="33" t="str">
        <f t="shared" si="126"/>
        <v/>
      </c>
    </row>
    <row r="4002" spans="1:11" x14ac:dyDescent="0.25">
      <c r="A4002" s="17" t="s">
        <v>1109</v>
      </c>
      <c r="B4002" s="17" t="s">
        <v>1110</v>
      </c>
      <c r="C4002" s="18">
        <v>42422</v>
      </c>
      <c r="D4002" s="18">
        <v>42432</v>
      </c>
      <c r="E4002" s="21">
        <v>10</v>
      </c>
      <c r="F4002" s="17" t="s">
        <v>893</v>
      </c>
      <c r="G4002" s="17" t="s">
        <v>894</v>
      </c>
      <c r="H4002" s="16">
        <v>15</v>
      </c>
      <c r="I4002" s="17" t="s">
        <v>3237</v>
      </c>
      <c r="J4002" t="str">
        <f t="shared" si="125"/>
        <v>C19, A41.9, N17.9, E87.2, K56.69, C78.02, E83.42, I50.22, B37.49, Z66, K52.9, D63.8, I25.5, E87.6, D50.9</v>
      </c>
      <c r="K4002" s="33" t="str">
        <f t="shared" si="126"/>
        <v/>
      </c>
    </row>
    <row r="4003" spans="1:11" x14ac:dyDescent="0.25">
      <c r="A4003" s="17" t="s">
        <v>1109</v>
      </c>
      <c r="B4003" s="17" t="s">
        <v>1110</v>
      </c>
      <c r="C4003" s="18">
        <v>42422</v>
      </c>
      <c r="D4003" s="18">
        <v>42432</v>
      </c>
      <c r="E4003" s="21">
        <v>10</v>
      </c>
      <c r="F4003" s="17" t="s">
        <v>3283</v>
      </c>
      <c r="G4003" s="17" t="s">
        <v>467</v>
      </c>
      <c r="H4003" s="16">
        <v>16</v>
      </c>
      <c r="I4003" s="17" t="s">
        <v>3237</v>
      </c>
      <c r="J4003" t="str">
        <f t="shared" si="125"/>
        <v>C19, A41.9, N17.9, E87.2, K56.69, C78.02, E83.42, I50.22, B37.49, Z66, K52.9, D63.8, I25.5, E87.6, D50.9, I25.10</v>
      </c>
      <c r="K4003" s="33" t="str">
        <f t="shared" si="126"/>
        <v/>
      </c>
    </row>
    <row r="4004" spans="1:11" x14ac:dyDescent="0.25">
      <c r="A4004" s="17" t="s">
        <v>1109</v>
      </c>
      <c r="B4004" s="17" t="s">
        <v>1110</v>
      </c>
      <c r="C4004" s="18">
        <v>42422</v>
      </c>
      <c r="D4004" s="18">
        <v>42432</v>
      </c>
      <c r="E4004" s="21">
        <v>10</v>
      </c>
      <c r="F4004" s="17" t="s">
        <v>3238</v>
      </c>
      <c r="G4004" s="17" t="s">
        <v>3239</v>
      </c>
      <c r="H4004" s="16">
        <v>17</v>
      </c>
      <c r="I4004" s="17" t="s">
        <v>3237</v>
      </c>
      <c r="J4004" t="str">
        <f t="shared" si="125"/>
        <v>C19, A41.9, N17.9, E87.2, K56.69, C78.02, E83.42, I50.22, B37.49, Z66, K52.9, D63.8, I25.5, E87.6, D50.9, I25.10, E78.5</v>
      </c>
      <c r="K4004" s="33" t="str">
        <f t="shared" si="126"/>
        <v/>
      </c>
    </row>
    <row r="4005" spans="1:11" x14ac:dyDescent="0.25">
      <c r="A4005" s="17" t="s">
        <v>1109</v>
      </c>
      <c r="B4005" s="17" t="s">
        <v>1110</v>
      </c>
      <c r="C4005" s="18">
        <v>42422</v>
      </c>
      <c r="D4005" s="18">
        <v>42432</v>
      </c>
      <c r="E4005" s="21">
        <v>10</v>
      </c>
      <c r="F4005" s="17" t="s">
        <v>594</v>
      </c>
      <c r="G4005" s="17" t="s">
        <v>595</v>
      </c>
      <c r="H4005" s="16">
        <v>18</v>
      </c>
      <c r="I4005" s="17" t="s">
        <v>3237</v>
      </c>
      <c r="J4005" t="str">
        <f t="shared" si="125"/>
        <v>C19, A41.9, N17.9, E87.2, K56.69, C78.02, E83.42, I50.22, B37.49, Z66, K52.9, D63.8, I25.5, E87.6, D50.9, I25.10, E78.5, I10</v>
      </c>
      <c r="K4005" s="33" t="str">
        <f t="shared" si="126"/>
        <v/>
      </c>
    </row>
    <row r="4006" spans="1:11" x14ac:dyDescent="0.25">
      <c r="A4006" s="17" t="s">
        <v>1109</v>
      </c>
      <c r="B4006" s="17" t="s">
        <v>1110</v>
      </c>
      <c r="C4006" s="18">
        <v>42422</v>
      </c>
      <c r="D4006" s="18">
        <v>42432</v>
      </c>
      <c r="E4006" s="21">
        <v>10</v>
      </c>
      <c r="F4006" s="17" t="s">
        <v>3418</v>
      </c>
      <c r="G4006" s="17" t="s">
        <v>3419</v>
      </c>
      <c r="H4006" s="16">
        <v>19</v>
      </c>
      <c r="I4006" s="17" t="s">
        <v>3237</v>
      </c>
      <c r="J4006" t="str">
        <f t="shared" si="125"/>
        <v>C19, A41.9, N17.9, E87.2, K56.69, C78.02, E83.42, I50.22, B37.49, Z66, K52.9, D63.8, I25.5, E87.6, D50.9, I25.10, E78.5, I10, G89.29</v>
      </c>
      <c r="K4006" s="33" t="str">
        <f t="shared" si="126"/>
        <v/>
      </c>
    </row>
    <row r="4007" spans="1:11" x14ac:dyDescent="0.25">
      <c r="A4007" s="17" t="s">
        <v>1109</v>
      </c>
      <c r="B4007" s="17" t="s">
        <v>1110</v>
      </c>
      <c r="C4007" s="18">
        <v>42422</v>
      </c>
      <c r="D4007" s="18">
        <v>42432</v>
      </c>
      <c r="E4007" s="21">
        <v>10</v>
      </c>
      <c r="F4007" s="17" t="s">
        <v>3284</v>
      </c>
      <c r="G4007" s="17" t="s">
        <v>3285</v>
      </c>
      <c r="H4007" s="16">
        <v>20</v>
      </c>
      <c r="I4007" s="17" t="s">
        <v>13</v>
      </c>
      <c r="J4007" t="str">
        <f t="shared" si="125"/>
        <v>C19, A41.9, N17.9, E87.2, K56.69, C78.02, E83.42, I50.22, B37.49, Z66, K52.9, D63.8, I25.5, E87.6, D50.9, I25.10, E78.5, I10, G89.29, I25.2</v>
      </c>
      <c r="K4007" s="33" t="str">
        <f t="shared" si="126"/>
        <v/>
      </c>
    </row>
    <row r="4008" spans="1:11" x14ac:dyDescent="0.25">
      <c r="A4008" s="17" t="s">
        <v>1109</v>
      </c>
      <c r="B4008" s="17" t="s">
        <v>1110</v>
      </c>
      <c r="C4008" s="18">
        <v>42422</v>
      </c>
      <c r="D4008" s="18">
        <v>42432</v>
      </c>
      <c r="E4008" s="21">
        <v>10</v>
      </c>
      <c r="F4008" s="17" t="s">
        <v>3583</v>
      </c>
      <c r="G4008" s="17" t="s">
        <v>3584</v>
      </c>
      <c r="H4008" s="16">
        <v>21</v>
      </c>
      <c r="I4008" s="17" t="s">
        <v>13</v>
      </c>
      <c r="J4008" t="str">
        <f t="shared" si="125"/>
        <v>C19, A41.9, N17.9, E87.2, K56.69, C78.02, E83.42, I50.22, B37.49, Z66, K52.9, D63.8, I25.5, E87.6, D50.9, I25.10, E78.5, I10, G89.29, I25.2, Z86.718</v>
      </c>
      <c r="K4008" s="33" t="str">
        <f t="shared" si="126"/>
        <v/>
      </c>
    </row>
    <row r="4009" spans="1:11" x14ac:dyDescent="0.25">
      <c r="A4009" s="17" t="s">
        <v>1109</v>
      </c>
      <c r="B4009" s="17" t="s">
        <v>1110</v>
      </c>
      <c r="C4009" s="18">
        <v>42422</v>
      </c>
      <c r="D4009" s="18">
        <v>42432</v>
      </c>
      <c r="E4009" s="21">
        <v>10</v>
      </c>
      <c r="F4009" s="17" t="s">
        <v>3292</v>
      </c>
      <c r="G4009" s="17" t="s">
        <v>3293</v>
      </c>
      <c r="H4009" s="16">
        <v>22</v>
      </c>
      <c r="I4009" s="17" t="s">
        <v>13</v>
      </c>
      <c r="J4009" t="str">
        <f t="shared" si="125"/>
        <v>C19, A41.9, N17.9, E87.2, K56.69, C78.02, E83.42, I50.22, B37.49, Z66, K52.9, D63.8, I25.5, E87.6, D50.9, I25.10, E78.5, I10, G89.29, I25.2, Z86.718, Z95.1</v>
      </c>
      <c r="K4009" s="33" t="str">
        <f t="shared" si="126"/>
        <v/>
      </c>
    </row>
    <row r="4010" spans="1:11" x14ac:dyDescent="0.25">
      <c r="A4010" s="17" t="s">
        <v>1109</v>
      </c>
      <c r="B4010" s="17" t="s">
        <v>1110</v>
      </c>
      <c r="C4010" s="18">
        <v>42422</v>
      </c>
      <c r="D4010" s="18">
        <v>42432</v>
      </c>
      <c r="E4010" s="21">
        <v>10</v>
      </c>
      <c r="F4010" s="17" t="s">
        <v>3265</v>
      </c>
      <c r="G4010" s="17" t="s">
        <v>3266</v>
      </c>
      <c r="H4010" s="16">
        <v>23</v>
      </c>
      <c r="I4010" s="17" t="s">
        <v>13</v>
      </c>
      <c r="J4010" t="str">
        <f t="shared" si="125"/>
        <v>C19, A41.9, N17.9, E87.2, K56.69, C78.02, E83.42, I50.22, B37.49, Z66, K52.9, D63.8, I25.5, E87.6, D50.9, I25.10, E78.5, I10, G89.29, I25.2, Z86.718, Z95.1, Z87.891</v>
      </c>
      <c r="K4010" s="33" t="str">
        <f t="shared" si="126"/>
        <v>Last</v>
      </c>
    </row>
    <row r="4011" spans="1:11" x14ac:dyDescent="0.25">
      <c r="A4011" s="17" t="s">
        <v>1115</v>
      </c>
      <c r="B4011" s="17" t="s">
        <v>1116</v>
      </c>
      <c r="C4011" s="18">
        <v>42316</v>
      </c>
      <c r="D4011" s="18">
        <v>42333</v>
      </c>
      <c r="E4011" s="21">
        <v>17</v>
      </c>
      <c r="F4011" s="17" t="s">
        <v>1117</v>
      </c>
      <c r="G4011" s="17" t="s">
        <v>350</v>
      </c>
      <c r="H4011" s="16">
        <v>1</v>
      </c>
      <c r="I4011" s="17" t="s">
        <v>13</v>
      </c>
      <c r="J4011" t="str">
        <f t="shared" si="125"/>
        <v>T83.51XD</v>
      </c>
      <c r="K4011" s="33" t="str">
        <f t="shared" si="126"/>
        <v/>
      </c>
    </row>
    <row r="4012" spans="1:11" x14ac:dyDescent="0.25">
      <c r="A4012" s="17" t="s">
        <v>1115</v>
      </c>
      <c r="B4012" s="17" t="s">
        <v>1116</v>
      </c>
      <c r="C4012" s="18">
        <v>42316</v>
      </c>
      <c r="D4012" s="18">
        <v>42333</v>
      </c>
      <c r="E4012" s="21">
        <v>17</v>
      </c>
      <c r="F4012" s="17" t="s">
        <v>3601</v>
      </c>
      <c r="G4012" s="17" t="s">
        <v>3602</v>
      </c>
      <c r="H4012" s="16">
        <v>2</v>
      </c>
      <c r="I4012" s="17" t="s">
        <v>3237</v>
      </c>
      <c r="J4012" t="str">
        <f t="shared" si="125"/>
        <v>T83.51XD, G82.50</v>
      </c>
      <c r="K4012" s="33" t="str">
        <f t="shared" si="126"/>
        <v/>
      </c>
    </row>
    <row r="4013" spans="1:11" x14ac:dyDescent="0.25">
      <c r="A4013" s="17" t="s">
        <v>1115</v>
      </c>
      <c r="B4013" s="17" t="s">
        <v>1116</v>
      </c>
      <c r="C4013" s="18">
        <v>42316</v>
      </c>
      <c r="D4013" s="18">
        <v>42333</v>
      </c>
      <c r="E4013" s="21">
        <v>17</v>
      </c>
      <c r="F4013" s="17" t="s">
        <v>4642</v>
      </c>
      <c r="G4013" s="17" t="s">
        <v>4643</v>
      </c>
      <c r="H4013" s="16">
        <v>3</v>
      </c>
      <c r="I4013" s="17" t="s">
        <v>3237</v>
      </c>
      <c r="J4013" t="str">
        <f t="shared" si="125"/>
        <v>T83.51XD, G82.50, L89.154</v>
      </c>
      <c r="K4013" s="33" t="str">
        <f t="shared" si="126"/>
        <v/>
      </c>
    </row>
    <row r="4014" spans="1:11" x14ac:dyDescent="0.25">
      <c r="A4014" s="17" t="s">
        <v>1115</v>
      </c>
      <c r="B4014" s="17" t="s">
        <v>1116</v>
      </c>
      <c r="C4014" s="18">
        <v>42316</v>
      </c>
      <c r="D4014" s="18">
        <v>42333</v>
      </c>
      <c r="E4014" s="21">
        <v>17</v>
      </c>
      <c r="F4014" s="17" t="s">
        <v>4724</v>
      </c>
      <c r="G4014" s="17" t="s">
        <v>4725</v>
      </c>
      <c r="H4014" s="16">
        <v>4</v>
      </c>
      <c r="I4014" s="17" t="s">
        <v>3237</v>
      </c>
      <c r="J4014" t="str">
        <f t="shared" si="125"/>
        <v>T83.51XD, G82.50, L89.154, E11.8</v>
      </c>
      <c r="K4014" s="33" t="str">
        <f t="shared" si="126"/>
        <v/>
      </c>
    </row>
    <row r="4015" spans="1:11" x14ac:dyDescent="0.25">
      <c r="A4015" s="17" t="s">
        <v>1115</v>
      </c>
      <c r="B4015" s="17" t="s">
        <v>1116</v>
      </c>
      <c r="C4015" s="18">
        <v>42316</v>
      </c>
      <c r="D4015" s="18">
        <v>42333</v>
      </c>
      <c r="E4015" s="21">
        <v>17</v>
      </c>
      <c r="F4015" s="17" t="s">
        <v>48</v>
      </c>
      <c r="G4015" s="17" t="s">
        <v>49</v>
      </c>
      <c r="H4015" s="16">
        <v>5</v>
      </c>
      <c r="I4015" s="17" t="s">
        <v>3331</v>
      </c>
      <c r="J4015" t="str">
        <f t="shared" si="125"/>
        <v>T83.51XD, G82.50, L89.154, E11.8, I95.9</v>
      </c>
      <c r="K4015" s="33" t="str">
        <f t="shared" si="126"/>
        <v/>
      </c>
    </row>
    <row r="4016" spans="1:11" x14ac:dyDescent="0.25">
      <c r="A4016" s="17" t="s">
        <v>1115</v>
      </c>
      <c r="B4016" s="17" t="s">
        <v>1116</v>
      </c>
      <c r="C4016" s="18">
        <v>42316</v>
      </c>
      <c r="D4016" s="18">
        <v>42333</v>
      </c>
      <c r="E4016" s="21">
        <v>17</v>
      </c>
      <c r="F4016" s="17" t="s">
        <v>3492</v>
      </c>
      <c r="G4016" s="17" t="s">
        <v>3493</v>
      </c>
      <c r="H4016" s="16">
        <v>6</v>
      </c>
      <c r="I4016" s="17" t="s">
        <v>3237</v>
      </c>
      <c r="J4016" t="str">
        <f t="shared" si="125"/>
        <v>T83.51XD, G82.50, L89.154, E11.8, I95.9, B95.2</v>
      </c>
      <c r="K4016" s="33" t="str">
        <f t="shared" si="126"/>
        <v/>
      </c>
    </row>
    <row r="4017" spans="1:11" x14ac:dyDescent="0.25">
      <c r="A4017" s="17" t="s">
        <v>1115</v>
      </c>
      <c r="B4017" s="17" t="s">
        <v>1116</v>
      </c>
      <c r="C4017" s="18">
        <v>42316</v>
      </c>
      <c r="D4017" s="18">
        <v>42333</v>
      </c>
      <c r="E4017" s="21">
        <v>17</v>
      </c>
      <c r="F4017" s="17" t="s">
        <v>3267</v>
      </c>
      <c r="G4017" s="17" t="s">
        <v>3268</v>
      </c>
      <c r="H4017" s="16">
        <v>7</v>
      </c>
      <c r="I4017" s="17" t="s">
        <v>3237</v>
      </c>
      <c r="J4017" t="str">
        <f t="shared" si="125"/>
        <v>T83.51XD, G82.50, L89.154, E11.8, I95.9, B95.2, E11.9</v>
      </c>
      <c r="K4017" s="33" t="str">
        <f t="shared" si="126"/>
        <v/>
      </c>
    </row>
    <row r="4018" spans="1:11" x14ac:dyDescent="0.25">
      <c r="A4018" s="17" t="s">
        <v>1115</v>
      </c>
      <c r="B4018" s="17" t="s">
        <v>1116</v>
      </c>
      <c r="C4018" s="18">
        <v>42316</v>
      </c>
      <c r="D4018" s="18">
        <v>42333</v>
      </c>
      <c r="E4018" s="21">
        <v>17</v>
      </c>
      <c r="F4018" s="17" t="s">
        <v>1638</v>
      </c>
      <c r="G4018" s="17" t="s">
        <v>1639</v>
      </c>
      <c r="H4018" s="16">
        <v>8</v>
      </c>
      <c r="I4018" s="17" t="s">
        <v>3237</v>
      </c>
      <c r="J4018" t="str">
        <f t="shared" si="125"/>
        <v>T83.51XD, G82.50, L89.154, E11.8, I95.9, B95.2, E11.9, N39.0</v>
      </c>
      <c r="K4018" s="33" t="str">
        <f t="shared" si="126"/>
        <v/>
      </c>
    </row>
    <row r="4019" spans="1:11" x14ac:dyDescent="0.25">
      <c r="A4019" s="17" t="s">
        <v>1115</v>
      </c>
      <c r="B4019" s="17" t="s">
        <v>1116</v>
      </c>
      <c r="C4019" s="18">
        <v>42316</v>
      </c>
      <c r="D4019" s="18">
        <v>42333</v>
      </c>
      <c r="E4019" s="21">
        <v>17</v>
      </c>
      <c r="F4019" s="17" t="s">
        <v>3617</v>
      </c>
      <c r="G4019" s="17" t="s">
        <v>3618</v>
      </c>
      <c r="H4019" s="16">
        <v>9</v>
      </c>
      <c r="I4019" s="17" t="s">
        <v>3237</v>
      </c>
      <c r="J4019" t="str">
        <f t="shared" si="125"/>
        <v>T83.51XD, G82.50, L89.154, E11.8, I95.9, B95.2, E11.9, N39.0, E78.0</v>
      </c>
      <c r="K4019" s="33" t="str">
        <f t="shared" si="126"/>
        <v/>
      </c>
    </row>
    <row r="4020" spans="1:11" x14ac:dyDescent="0.25">
      <c r="A4020" s="17" t="s">
        <v>1115</v>
      </c>
      <c r="B4020" s="17" t="s">
        <v>1116</v>
      </c>
      <c r="C4020" s="18">
        <v>42316</v>
      </c>
      <c r="D4020" s="18">
        <v>42333</v>
      </c>
      <c r="E4020" s="21">
        <v>17</v>
      </c>
      <c r="F4020" s="17" t="s">
        <v>3238</v>
      </c>
      <c r="G4020" s="17" t="s">
        <v>3239</v>
      </c>
      <c r="H4020" s="16">
        <v>10</v>
      </c>
      <c r="I4020" s="17" t="s">
        <v>3237</v>
      </c>
      <c r="J4020" t="str">
        <f t="shared" si="125"/>
        <v>T83.51XD, G82.50, L89.154, E11.8, I95.9, B95.2, E11.9, N39.0, E78.0, E78.5</v>
      </c>
      <c r="K4020" s="33" t="str">
        <f t="shared" si="126"/>
        <v/>
      </c>
    </row>
    <row r="4021" spans="1:11" x14ac:dyDescent="0.25">
      <c r="A4021" s="17" t="s">
        <v>1115</v>
      </c>
      <c r="B4021" s="17" t="s">
        <v>1116</v>
      </c>
      <c r="C4021" s="18">
        <v>42316</v>
      </c>
      <c r="D4021" s="18">
        <v>42333</v>
      </c>
      <c r="E4021" s="21">
        <v>17</v>
      </c>
      <c r="F4021" s="17" t="s">
        <v>594</v>
      </c>
      <c r="G4021" s="17" t="s">
        <v>595</v>
      </c>
      <c r="H4021" s="16">
        <v>11</v>
      </c>
      <c r="I4021" s="17" t="s">
        <v>3237</v>
      </c>
      <c r="J4021" t="str">
        <f t="shared" si="125"/>
        <v>T83.51XD, G82.50, L89.154, E11.8, I95.9, B95.2, E11.9, N39.0, E78.0, E78.5, I10</v>
      </c>
      <c r="K4021" s="33" t="str">
        <f t="shared" si="126"/>
        <v/>
      </c>
    </row>
    <row r="4022" spans="1:11" x14ac:dyDescent="0.25">
      <c r="A4022" s="17" t="s">
        <v>1115</v>
      </c>
      <c r="B4022" s="17" t="s">
        <v>1116</v>
      </c>
      <c r="C4022" s="18">
        <v>42316</v>
      </c>
      <c r="D4022" s="18">
        <v>42333</v>
      </c>
      <c r="E4022" s="21">
        <v>17</v>
      </c>
      <c r="F4022" s="17" t="s">
        <v>4062</v>
      </c>
      <c r="G4022" s="17" t="s">
        <v>4063</v>
      </c>
      <c r="H4022" s="16">
        <v>12</v>
      </c>
      <c r="I4022" s="17" t="s">
        <v>3331</v>
      </c>
      <c r="J4022" t="str">
        <f t="shared" si="125"/>
        <v>T83.51XD, G82.50, L89.154, E11.8, I95.9, B95.2, E11.9, N39.0, E78.0, E78.5, I10, H10.9</v>
      </c>
      <c r="K4022" s="33" t="str">
        <f t="shared" si="126"/>
        <v/>
      </c>
    </row>
    <row r="4023" spans="1:11" x14ac:dyDescent="0.25">
      <c r="A4023" s="17" t="s">
        <v>1115</v>
      </c>
      <c r="B4023" s="17" t="s">
        <v>1116</v>
      </c>
      <c r="C4023" s="18">
        <v>42316</v>
      </c>
      <c r="D4023" s="18">
        <v>42333</v>
      </c>
      <c r="E4023" s="21">
        <v>17</v>
      </c>
      <c r="F4023" s="17" t="s">
        <v>286</v>
      </c>
      <c r="G4023" s="17" t="s">
        <v>287</v>
      </c>
      <c r="H4023" s="16">
        <v>13</v>
      </c>
      <c r="I4023" s="17" t="s">
        <v>3237</v>
      </c>
      <c r="J4023" t="str">
        <f t="shared" si="125"/>
        <v>T83.51XD, G82.50, L89.154, E11.8, I95.9, B95.2, E11.9, N39.0, E78.0, E78.5, I10, H10.9, K21.9</v>
      </c>
      <c r="K4023" s="33" t="str">
        <f t="shared" si="126"/>
        <v/>
      </c>
    </row>
    <row r="4024" spans="1:11" x14ac:dyDescent="0.25">
      <c r="A4024" s="17" t="s">
        <v>1115</v>
      </c>
      <c r="B4024" s="17" t="s">
        <v>1116</v>
      </c>
      <c r="C4024" s="18">
        <v>42316</v>
      </c>
      <c r="D4024" s="18">
        <v>42333</v>
      </c>
      <c r="E4024" s="21">
        <v>17</v>
      </c>
      <c r="F4024" s="17" t="s">
        <v>4726</v>
      </c>
      <c r="G4024" s="17" t="s">
        <v>4727</v>
      </c>
      <c r="H4024" s="16">
        <v>14</v>
      </c>
      <c r="I4024" s="17" t="s">
        <v>13</v>
      </c>
      <c r="J4024" t="str">
        <f t="shared" si="125"/>
        <v>T83.51XD, G82.50, L89.154, E11.8, I95.9, B95.2, E11.9, N39.0, E78.0, E78.5, I10, H10.9, K21.9, V89.2XXS</v>
      </c>
      <c r="K4024" s="33" t="str">
        <f t="shared" si="126"/>
        <v/>
      </c>
    </row>
    <row r="4025" spans="1:11" x14ac:dyDescent="0.25">
      <c r="A4025" s="17" t="s">
        <v>1115</v>
      </c>
      <c r="B4025" s="17" t="s">
        <v>1116</v>
      </c>
      <c r="C4025" s="18">
        <v>42316</v>
      </c>
      <c r="D4025" s="18">
        <v>42333</v>
      </c>
      <c r="E4025" s="21">
        <v>17</v>
      </c>
      <c r="F4025" s="17" t="s">
        <v>3438</v>
      </c>
      <c r="G4025" s="17" t="s">
        <v>3439</v>
      </c>
      <c r="H4025" s="16">
        <v>15</v>
      </c>
      <c r="I4025" s="17" t="s">
        <v>13</v>
      </c>
      <c r="J4025" t="str">
        <f t="shared" si="125"/>
        <v>T83.51XD, G82.50, L89.154, E11.8, I95.9, B95.2, E11.9, N39.0, E78.0, E78.5, I10, H10.9, K21.9, V89.2XXS, Z93.2</v>
      </c>
      <c r="K4025" s="33" t="str">
        <f t="shared" si="126"/>
        <v>Last</v>
      </c>
    </row>
    <row r="4026" spans="1:11" x14ac:dyDescent="0.25">
      <c r="A4026" s="17" t="s">
        <v>1115</v>
      </c>
      <c r="B4026" s="17" t="s">
        <v>1120</v>
      </c>
      <c r="C4026" s="18">
        <v>42362</v>
      </c>
      <c r="D4026" s="18">
        <v>42367</v>
      </c>
      <c r="E4026" s="21">
        <v>5</v>
      </c>
      <c r="F4026" s="17" t="s">
        <v>22</v>
      </c>
      <c r="G4026" s="17" t="s">
        <v>23</v>
      </c>
      <c r="H4026" s="16">
        <v>1</v>
      </c>
      <c r="I4026" s="17" t="s">
        <v>3237</v>
      </c>
      <c r="J4026" t="str">
        <f t="shared" si="125"/>
        <v>A41.9</v>
      </c>
      <c r="K4026" s="33" t="str">
        <f t="shared" si="126"/>
        <v/>
      </c>
    </row>
    <row r="4027" spans="1:11" x14ac:dyDescent="0.25">
      <c r="A4027" s="17" t="s">
        <v>1115</v>
      </c>
      <c r="B4027" s="17" t="s">
        <v>1120</v>
      </c>
      <c r="C4027" s="18">
        <v>42362</v>
      </c>
      <c r="D4027" s="18">
        <v>42367</v>
      </c>
      <c r="E4027" s="21">
        <v>5</v>
      </c>
      <c r="F4027" s="17" t="s">
        <v>734</v>
      </c>
      <c r="G4027" s="17" t="s">
        <v>735</v>
      </c>
      <c r="H4027" s="16">
        <v>2</v>
      </c>
      <c r="I4027" s="17" t="s">
        <v>3237</v>
      </c>
      <c r="J4027" t="str">
        <f t="shared" si="125"/>
        <v>A41.9, R65.21</v>
      </c>
      <c r="K4027" s="33" t="str">
        <f t="shared" si="126"/>
        <v/>
      </c>
    </row>
    <row r="4028" spans="1:11" x14ac:dyDescent="0.25">
      <c r="A4028" s="17" t="s">
        <v>1115</v>
      </c>
      <c r="B4028" s="17" t="s">
        <v>1120</v>
      </c>
      <c r="C4028" s="18">
        <v>42362</v>
      </c>
      <c r="D4028" s="18">
        <v>42367</v>
      </c>
      <c r="E4028" s="21">
        <v>5</v>
      </c>
      <c r="F4028" s="17" t="s">
        <v>3601</v>
      </c>
      <c r="G4028" s="17" t="s">
        <v>3602</v>
      </c>
      <c r="H4028" s="16">
        <v>3</v>
      </c>
      <c r="I4028" s="17" t="s">
        <v>3237</v>
      </c>
      <c r="J4028" t="str">
        <f t="shared" si="125"/>
        <v>A41.9, R65.21, G82.50</v>
      </c>
      <c r="K4028" s="33" t="str">
        <f t="shared" si="126"/>
        <v/>
      </c>
    </row>
    <row r="4029" spans="1:11" x14ac:dyDescent="0.25">
      <c r="A4029" s="17" t="s">
        <v>1115</v>
      </c>
      <c r="B4029" s="17" t="s">
        <v>1120</v>
      </c>
      <c r="C4029" s="18">
        <v>42362</v>
      </c>
      <c r="D4029" s="18">
        <v>42367</v>
      </c>
      <c r="E4029" s="21">
        <v>5</v>
      </c>
      <c r="F4029" s="17" t="s">
        <v>1032</v>
      </c>
      <c r="G4029" s="17" t="s">
        <v>1033</v>
      </c>
      <c r="H4029" s="16">
        <v>4</v>
      </c>
      <c r="I4029" s="17" t="s">
        <v>3237</v>
      </c>
      <c r="J4029" t="str">
        <f t="shared" si="125"/>
        <v>A41.9, R65.21, G82.50, E87.2</v>
      </c>
      <c r="K4029" s="33" t="str">
        <f t="shared" si="126"/>
        <v/>
      </c>
    </row>
    <row r="4030" spans="1:11" x14ac:dyDescent="0.25">
      <c r="A4030" s="17" t="s">
        <v>1115</v>
      </c>
      <c r="B4030" s="17" t="s">
        <v>1120</v>
      </c>
      <c r="C4030" s="18">
        <v>42362</v>
      </c>
      <c r="D4030" s="18">
        <v>42367</v>
      </c>
      <c r="E4030" s="21">
        <v>5</v>
      </c>
      <c r="F4030" s="17" t="s">
        <v>11</v>
      </c>
      <c r="G4030" s="17" t="s">
        <v>12</v>
      </c>
      <c r="H4030" s="16">
        <v>5</v>
      </c>
      <c r="I4030" s="17" t="s">
        <v>3237</v>
      </c>
      <c r="J4030" t="str">
        <f t="shared" si="125"/>
        <v>A41.9, R65.21, G82.50, E87.2, J18.9</v>
      </c>
      <c r="K4030" s="33" t="str">
        <f t="shared" si="126"/>
        <v/>
      </c>
    </row>
    <row r="4031" spans="1:11" x14ac:dyDescent="0.25">
      <c r="A4031" s="17" t="s">
        <v>1115</v>
      </c>
      <c r="B4031" s="17" t="s">
        <v>1120</v>
      </c>
      <c r="C4031" s="18">
        <v>42362</v>
      </c>
      <c r="D4031" s="18">
        <v>42367</v>
      </c>
      <c r="E4031" s="21">
        <v>5</v>
      </c>
      <c r="F4031" s="17" t="s">
        <v>3607</v>
      </c>
      <c r="G4031" s="17" t="s">
        <v>3608</v>
      </c>
      <c r="H4031" s="16">
        <v>6</v>
      </c>
      <c r="I4031" s="17" t="s">
        <v>3237</v>
      </c>
      <c r="J4031" t="str">
        <f t="shared" si="125"/>
        <v>A41.9, R65.21, G82.50, E87.2, J18.9, L89.159</v>
      </c>
      <c r="K4031" s="33" t="str">
        <f t="shared" si="126"/>
        <v/>
      </c>
    </row>
    <row r="4032" spans="1:11" x14ac:dyDescent="0.25">
      <c r="A4032" s="17" t="s">
        <v>1115</v>
      </c>
      <c r="B4032" s="17" t="s">
        <v>1120</v>
      </c>
      <c r="C4032" s="18">
        <v>42362</v>
      </c>
      <c r="D4032" s="18">
        <v>42367</v>
      </c>
      <c r="E4032" s="21">
        <v>5</v>
      </c>
      <c r="F4032" s="17" t="s">
        <v>3267</v>
      </c>
      <c r="G4032" s="17" t="s">
        <v>3268</v>
      </c>
      <c r="H4032" s="16">
        <v>7</v>
      </c>
      <c r="I4032" s="17" t="s">
        <v>3237</v>
      </c>
      <c r="J4032" t="str">
        <f t="shared" si="125"/>
        <v>A41.9, R65.21, G82.50, E87.2, J18.9, L89.159, E11.9</v>
      </c>
      <c r="K4032" s="33" t="str">
        <f t="shared" si="126"/>
        <v/>
      </c>
    </row>
    <row r="4033" spans="1:11" x14ac:dyDescent="0.25">
      <c r="A4033" s="17" t="s">
        <v>1115</v>
      </c>
      <c r="B4033" s="17" t="s">
        <v>1120</v>
      </c>
      <c r="C4033" s="18">
        <v>42362</v>
      </c>
      <c r="D4033" s="18">
        <v>42367</v>
      </c>
      <c r="E4033" s="21">
        <v>5</v>
      </c>
      <c r="F4033" s="17" t="s">
        <v>3522</v>
      </c>
      <c r="G4033" s="17" t="s">
        <v>3523</v>
      </c>
      <c r="H4033" s="16">
        <v>8</v>
      </c>
      <c r="I4033" s="17" t="s">
        <v>3237</v>
      </c>
      <c r="J4033" t="str">
        <f t="shared" si="125"/>
        <v>A41.9, R65.21, G82.50, E87.2, J18.9, L89.159, E11.9, D63.8</v>
      </c>
      <c r="K4033" s="33" t="str">
        <f t="shared" si="126"/>
        <v/>
      </c>
    </row>
    <row r="4034" spans="1:11" x14ac:dyDescent="0.25">
      <c r="A4034" s="17" t="s">
        <v>1115</v>
      </c>
      <c r="B4034" s="17" t="s">
        <v>1120</v>
      </c>
      <c r="C4034" s="18">
        <v>42362</v>
      </c>
      <c r="D4034" s="18">
        <v>42367</v>
      </c>
      <c r="E4034" s="21">
        <v>5</v>
      </c>
      <c r="F4034" s="17" t="s">
        <v>3716</v>
      </c>
      <c r="G4034" s="17" t="s">
        <v>3717</v>
      </c>
      <c r="H4034" s="16">
        <v>9</v>
      </c>
      <c r="I4034" s="17" t="s">
        <v>3237</v>
      </c>
      <c r="J4034" t="str">
        <f t="shared" si="125"/>
        <v>A41.9, R65.21, G82.50, E87.2, J18.9, L89.159, E11.9, D63.8, J98.11</v>
      </c>
      <c r="K4034" s="33" t="str">
        <f t="shared" si="126"/>
        <v/>
      </c>
    </row>
    <row r="4035" spans="1:11" x14ac:dyDescent="0.25">
      <c r="A4035" s="17" t="s">
        <v>1115</v>
      </c>
      <c r="B4035" s="17" t="s">
        <v>1120</v>
      </c>
      <c r="C4035" s="18">
        <v>42362</v>
      </c>
      <c r="D4035" s="18">
        <v>42367</v>
      </c>
      <c r="E4035" s="21">
        <v>5</v>
      </c>
      <c r="F4035" s="17" t="s">
        <v>1638</v>
      </c>
      <c r="G4035" s="17" t="s">
        <v>1639</v>
      </c>
      <c r="H4035" s="16">
        <v>10</v>
      </c>
      <c r="I4035" s="17" t="s">
        <v>3237</v>
      </c>
      <c r="J4035" t="str">
        <f t="shared" si="125"/>
        <v>A41.9, R65.21, G82.50, E87.2, J18.9, L89.159, E11.9, D63.8, J98.11, N39.0</v>
      </c>
      <c r="K4035" s="33" t="str">
        <f t="shared" si="126"/>
        <v/>
      </c>
    </row>
    <row r="4036" spans="1:11" x14ac:dyDescent="0.25">
      <c r="A4036" s="17" t="s">
        <v>1115</v>
      </c>
      <c r="B4036" s="17" t="s">
        <v>1120</v>
      </c>
      <c r="C4036" s="18">
        <v>42362</v>
      </c>
      <c r="D4036" s="18">
        <v>42367</v>
      </c>
      <c r="E4036" s="21">
        <v>5</v>
      </c>
      <c r="F4036" s="17" t="s">
        <v>4730</v>
      </c>
      <c r="G4036" s="17" t="s">
        <v>4731</v>
      </c>
      <c r="H4036" s="16">
        <v>11</v>
      </c>
      <c r="I4036" s="17" t="s">
        <v>3237</v>
      </c>
      <c r="J4036" t="str">
        <f t="shared" si="125"/>
        <v>A41.9, R65.21, G82.50, E87.2, J18.9, L89.159, E11.9, D63.8, J98.11, N39.0, G90.4</v>
      </c>
      <c r="K4036" s="33" t="str">
        <f t="shared" si="126"/>
        <v/>
      </c>
    </row>
    <row r="4037" spans="1:11" x14ac:dyDescent="0.25">
      <c r="A4037" s="17" t="s">
        <v>1115</v>
      </c>
      <c r="B4037" s="17" t="s">
        <v>1120</v>
      </c>
      <c r="C4037" s="18">
        <v>42362</v>
      </c>
      <c r="D4037" s="18">
        <v>42367</v>
      </c>
      <c r="E4037" s="21">
        <v>5</v>
      </c>
      <c r="F4037" s="17" t="s">
        <v>3342</v>
      </c>
      <c r="G4037" s="17" t="s">
        <v>3343</v>
      </c>
      <c r="H4037" s="16">
        <v>12</v>
      </c>
      <c r="I4037" s="17" t="s">
        <v>3237</v>
      </c>
      <c r="J4037" t="str">
        <f t="shared" si="125"/>
        <v>A41.9, R65.21, G82.50, E87.2, J18.9, L89.159, E11.9, D63.8, J98.11, N39.0, G90.4, N31.9</v>
      </c>
      <c r="K4037" s="33" t="str">
        <f t="shared" si="126"/>
        <v/>
      </c>
    </row>
    <row r="4038" spans="1:11" x14ac:dyDescent="0.25">
      <c r="A4038" s="17" t="s">
        <v>1115</v>
      </c>
      <c r="B4038" s="17" t="s">
        <v>1120</v>
      </c>
      <c r="C4038" s="18">
        <v>42362</v>
      </c>
      <c r="D4038" s="18">
        <v>42367</v>
      </c>
      <c r="E4038" s="21">
        <v>5</v>
      </c>
      <c r="F4038" s="17" t="s">
        <v>3583</v>
      </c>
      <c r="G4038" s="17" t="s">
        <v>3584</v>
      </c>
      <c r="H4038" s="16">
        <v>13</v>
      </c>
      <c r="I4038" s="17" t="s">
        <v>13</v>
      </c>
      <c r="J4038" t="str">
        <f t="shared" ref="J4038:J4101" si="127">IF(B4038=B4037,J4037&amp;", "&amp;F4038,F4038)</f>
        <v>A41.9, R65.21, G82.50, E87.2, J18.9, L89.159, E11.9, D63.8, J98.11, N39.0, G90.4, N31.9, Z86.718</v>
      </c>
      <c r="K4038" s="33" t="str">
        <f t="shared" si="126"/>
        <v/>
      </c>
    </row>
    <row r="4039" spans="1:11" x14ac:dyDescent="0.25">
      <c r="A4039" s="17" t="s">
        <v>1115</v>
      </c>
      <c r="B4039" s="17" t="s">
        <v>1120</v>
      </c>
      <c r="C4039" s="18">
        <v>42362</v>
      </c>
      <c r="D4039" s="18">
        <v>42367</v>
      </c>
      <c r="E4039" s="21">
        <v>5</v>
      </c>
      <c r="F4039" s="17" t="s">
        <v>3514</v>
      </c>
      <c r="G4039" s="17" t="s">
        <v>3515</v>
      </c>
      <c r="H4039" s="16">
        <v>14</v>
      </c>
      <c r="I4039" s="17" t="s">
        <v>3237</v>
      </c>
      <c r="J4039" t="str">
        <f t="shared" si="127"/>
        <v>A41.9, R65.21, G82.50, E87.2, J18.9, L89.159, E11.9, D63.8, J98.11, N39.0, G90.4, N31.9, Z86.718, F32.9</v>
      </c>
      <c r="K4039" s="33" t="str">
        <f t="shared" si="126"/>
        <v/>
      </c>
    </row>
    <row r="4040" spans="1:11" x14ac:dyDescent="0.25">
      <c r="A4040" s="17" t="s">
        <v>1115</v>
      </c>
      <c r="B4040" s="17" t="s">
        <v>1120</v>
      </c>
      <c r="C4040" s="18">
        <v>42362</v>
      </c>
      <c r="D4040" s="18">
        <v>42367</v>
      </c>
      <c r="E4040" s="21">
        <v>5</v>
      </c>
      <c r="F4040" s="17" t="s">
        <v>3238</v>
      </c>
      <c r="G4040" s="17" t="s">
        <v>3239</v>
      </c>
      <c r="H4040" s="16">
        <v>15</v>
      </c>
      <c r="I4040" s="17" t="s">
        <v>3237</v>
      </c>
      <c r="J4040" t="str">
        <f t="shared" si="127"/>
        <v>A41.9, R65.21, G82.50, E87.2, J18.9, L89.159, E11.9, D63.8, J98.11, N39.0, G90.4, N31.9, Z86.718, F32.9, E78.5</v>
      </c>
      <c r="K4040" s="33" t="str">
        <f t="shared" si="126"/>
        <v/>
      </c>
    </row>
    <row r="4041" spans="1:11" x14ac:dyDescent="0.25">
      <c r="A4041" s="17" t="s">
        <v>1115</v>
      </c>
      <c r="B4041" s="17" t="s">
        <v>1120</v>
      </c>
      <c r="C4041" s="18">
        <v>42362</v>
      </c>
      <c r="D4041" s="18">
        <v>42367</v>
      </c>
      <c r="E4041" s="21">
        <v>5</v>
      </c>
      <c r="F4041" s="17" t="s">
        <v>3528</v>
      </c>
      <c r="G4041" s="17" t="s">
        <v>3529</v>
      </c>
      <c r="H4041" s="16">
        <v>16</v>
      </c>
      <c r="I4041" s="17" t="s">
        <v>13</v>
      </c>
      <c r="J4041" t="str">
        <f t="shared" si="127"/>
        <v>A41.9, R65.21, G82.50, E87.2, J18.9, L89.159, E11.9, D63.8, J98.11, N39.0, G90.4, N31.9, Z86.718, F32.9, E78.5, Z93.3</v>
      </c>
      <c r="K4041" s="33" t="str">
        <f t="shared" si="126"/>
        <v/>
      </c>
    </row>
    <row r="4042" spans="1:11" x14ac:dyDescent="0.25">
      <c r="A4042" s="17" t="s">
        <v>1115</v>
      </c>
      <c r="B4042" s="17" t="s">
        <v>1120</v>
      </c>
      <c r="C4042" s="18">
        <v>42362</v>
      </c>
      <c r="D4042" s="18">
        <v>42367</v>
      </c>
      <c r="E4042" s="21">
        <v>5</v>
      </c>
      <c r="F4042" s="17" t="s">
        <v>594</v>
      </c>
      <c r="G4042" s="17" t="s">
        <v>595</v>
      </c>
      <c r="H4042" s="16">
        <v>17</v>
      </c>
      <c r="I4042" s="17" t="s">
        <v>3237</v>
      </c>
      <c r="J4042" t="str">
        <f t="shared" si="127"/>
        <v>A41.9, R65.21, G82.50, E87.2, J18.9, L89.159, E11.9, D63.8, J98.11, N39.0, G90.4, N31.9, Z86.718, F32.9, E78.5, Z93.3, I10</v>
      </c>
      <c r="K4042" s="33" t="str">
        <f t="shared" si="126"/>
        <v/>
      </c>
    </row>
    <row r="4043" spans="1:11" x14ac:dyDescent="0.25">
      <c r="A4043" s="17" t="s">
        <v>1115</v>
      </c>
      <c r="B4043" s="17" t="s">
        <v>1120</v>
      </c>
      <c r="C4043" s="18">
        <v>42362</v>
      </c>
      <c r="D4043" s="18">
        <v>42367</v>
      </c>
      <c r="E4043" s="21">
        <v>5</v>
      </c>
      <c r="F4043" s="17" t="s">
        <v>4732</v>
      </c>
      <c r="G4043" s="17" t="s">
        <v>4733</v>
      </c>
      <c r="H4043" s="16">
        <v>18</v>
      </c>
      <c r="I4043" s="17" t="s">
        <v>3237</v>
      </c>
      <c r="J4043" t="str">
        <f t="shared" si="127"/>
        <v>A41.9, R65.21, G82.50, E87.2, J18.9, L89.159, E11.9, D63.8, J98.11, N39.0, G90.4, N31.9, Z86.718, F32.9, E78.5, Z93.3, I10, J20.9</v>
      </c>
      <c r="K4043" s="33" t="str">
        <f t="shared" si="126"/>
        <v/>
      </c>
    </row>
    <row r="4044" spans="1:11" x14ac:dyDescent="0.25">
      <c r="A4044" s="17" t="s">
        <v>1115</v>
      </c>
      <c r="B4044" s="17" t="s">
        <v>1120</v>
      </c>
      <c r="C4044" s="18">
        <v>42362</v>
      </c>
      <c r="D4044" s="18">
        <v>42367</v>
      </c>
      <c r="E4044" s="21">
        <v>5</v>
      </c>
      <c r="F4044" s="17" t="s">
        <v>3732</v>
      </c>
      <c r="G4044" s="17" t="s">
        <v>3733</v>
      </c>
      <c r="H4044" s="16">
        <v>19</v>
      </c>
      <c r="I4044" s="17" t="s">
        <v>13</v>
      </c>
      <c r="J4044" t="str">
        <f t="shared" si="127"/>
        <v>A41.9, R65.21, G82.50, E87.2, J18.9, L89.159, E11.9, D63.8, J98.11, N39.0, G90.4, N31.9, Z86.718, F32.9, E78.5, Z93.3, I10, J20.9, Z68.29</v>
      </c>
      <c r="K4044" s="33" t="str">
        <f t="shared" si="126"/>
        <v/>
      </c>
    </row>
    <row r="4045" spans="1:11" x14ac:dyDescent="0.25">
      <c r="A4045" s="17" t="s">
        <v>1115</v>
      </c>
      <c r="B4045" s="17" t="s">
        <v>1120</v>
      </c>
      <c r="C4045" s="18">
        <v>42362</v>
      </c>
      <c r="D4045" s="18">
        <v>42367</v>
      </c>
      <c r="E4045" s="21">
        <v>5</v>
      </c>
      <c r="F4045" s="17" t="s">
        <v>4736</v>
      </c>
      <c r="G4045" s="17" t="s">
        <v>4737</v>
      </c>
      <c r="H4045" s="16">
        <v>20</v>
      </c>
      <c r="I4045" s="17" t="s">
        <v>13</v>
      </c>
      <c r="J4045" t="str">
        <f t="shared" si="127"/>
        <v>A41.9, R65.21, G82.50, E87.2, J18.9, L89.159, E11.9, D63.8, J98.11, N39.0, G90.4, N31.9, Z86.718, F32.9, E78.5, Z93.3, I10, J20.9, Z68.29, S12.590S</v>
      </c>
      <c r="K4045" s="33" t="str">
        <f t="shared" si="126"/>
        <v/>
      </c>
    </row>
    <row r="4046" spans="1:11" x14ac:dyDescent="0.25">
      <c r="A4046" s="17" t="s">
        <v>1115</v>
      </c>
      <c r="B4046" s="17" t="s">
        <v>1120</v>
      </c>
      <c r="C4046" s="18">
        <v>42362</v>
      </c>
      <c r="D4046" s="18">
        <v>42367</v>
      </c>
      <c r="E4046" s="21">
        <v>5</v>
      </c>
      <c r="F4046" s="17" t="s">
        <v>4726</v>
      </c>
      <c r="G4046" s="17" t="s">
        <v>4727</v>
      </c>
      <c r="H4046" s="16">
        <v>21</v>
      </c>
      <c r="I4046" s="17" t="s">
        <v>13</v>
      </c>
      <c r="J4046" t="str">
        <f t="shared" si="127"/>
        <v>A41.9, R65.21, G82.50, E87.2, J18.9, L89.159, E11.9, D63.8, J98.11, N39.0, G90.4, N31.9, Z86.718, F32.9, E78.5, Z93.3, I10, J20.9, Z68.29, S12.590S, V89.2XXS</v>
      </c>
      <c r="K4046" s="33" t="str">
        <f t="shared" si="126"/>
        <v/>
      </c>
    </row>
    <row r="4047" spans="1:11" x14ac:dyDescent="0.25">
      <c r="A4047" s="17" t="s">
        <v>1115</v>
      </c>
      <c r="B4047" s="17" t="s">
        <v>1120</v>
      </c>
      <c r="C4047" s="18">
        <v>42362</v>
      </c>
      <c r="D4047" s="18">
        <v>42367</v>
      </c>
      <c r="E4047" s="21">
        <v>5</v>
      </c>
      <c r="F4047" s="17" t="s">
        <v>3418</v>
      </c>
      <c r="G4047" s="17" t="s">
        <v>3419</v>
      </c>
      <c r="H4047" s="16">
        <v>22</v>
      </c>
      <c r="I4047" s="17" t="s">
        <v>3237</v>
      </c>
      <c r="J4047" t="str">
        <f t="shared" si="127"/>
        <v>A41.9, R65.21, G82.50, E87.2, J18.9, L89.159, E11.9, D63.8, J98.11, N39.0, G90.4, N31.9, Z86.718, F32.9, E78.5, Z93.3, I10, J20.9, Z68.29, S12.590S, V89.2XXS, G89.29</v>
      </c>
      <c r="K4047" s="33" t="str">
        <f t="shared" si="126"/>
        <v/>
      </c>
    </row>
    <row r="4048" spans="1:11" x14ac:dyDescent="0.25">
      <c r="A4048" s="17" t="s">
        <v>1115</v>
      </c>
      <c r="B4048" s="17" t="s">
        <v>1120</v>
      </c>
      <c r="C4048" s="18">
        <v>42362</v>
      </c>
      <c r="D4048" s="18">
        <v>42367</v>
      </c>
      <c r="E4048" s="21">
        <v>5</v>
      </c>
      <c r="F4048" s="17" t="s">
        <v>3388</v>
      </c>
      <c r="G4048" s="17" t="s">
        <v>3389</v>
      </c>
      <c r="H4048" s="16">
        <v>23</v>
      </c>
      <c r="I4048" s="17" t="s">
        <v>3237</v>
      </c>
      <c r="J4048" t="str">
        <f t="shared" si="127"/>
        <v>A41.9, R65.21, G82.50, E87.2, J18.9, L89.159, E11.9, D63.8, J98.11, N39.0, G90.4, N31.9, Z86.718, F32.9, E78.5, Z93.3, I10, J20.9, Z68.29, S12.590S, V89.2XXS, G89.29, F41.9</v>
      </c>
      <c r="K4048" s="33" t="str">
        <f t="shared" si="126"/>
        <v/>
      </c>
    </row>
    <row r="4049" spans="1:11" x14ac:dyDescent="0.25">
      <c r="A4049" s="17" t="s">
        <v>1115</v>
      </c>
      <c r="B4049" s="17" t="s">
        <v>1120</v>
      </c>
      <c r="C4049" s="18">
        <v>42362</v>
      </c>
      <c r="D4049" s="18">
        <v>42367</v>
      </c>
      <c r="E4049" s="21">
        <v>5</v>
      </c>
      <c r="F4049" s="17" t="s">
        <v>4728</v>
      </c>
      <c r="G4049" s="17" t="s">
        <v>4729</v>
      </c>
      <c r="H4049" s="16">
        <v>24</v>
      </c>
      <c r="I4049" s="17" t="s">
        <v>3237</v>
      </c>
      <c r="J4049" t="str">
        <f t="shared" si="127"/>
        <v>A41.9, R65.21, G82.50, E87.2, J18.9, L89.159, E11.9, D63.8, J98.11, N39.0, G90.4, N31.9, Z86.718, F32.9, E78.5, Z93.3, I10, J20.9, Z68.29, S12.590S, V89.2XXS, G89.29, F41.9, D72.819</v>
      </c>
      <c r="K4049" s="33" t="str">
        <f t="shared" si="126"/>
        <v/>
      </c>
    </row>
    <row r="4050" spans="1:11" x14ac:dyDescent="0.25">
      <c r="A4050" s="17" t="s">
        <v>1115</v>
      </c>
      <c r="B4050" s="17" t="s">
        <v>1120</v>
      </c>
      <c r="C4050" s="18">
        <v>42362</v>
      </c>
      <c r="D4050" s="18">
        <v>42367</v>
      </c>
      <c r="E4050" s="21">
        <v>5</v>
      </c>
      <c r="F4050" s="17" t="s">
        <v>4734</v>
      </c>
      <c r="G4050" s="17" t="s">
        <v>4735</v>
      </c>
      <c r="H4050" s="16">
        <v>25</v>
      </c>
      <c r="I4050" s="17" t="s">
        <v>3237</v>
      </c>
      <c r="J4050" t="str">
        <f t="shared" si="127"/>
        <v>A41.9, R65.21, G82.50, E87.2, J18.9, L89.159, E11.9, D63.8, J98.11, N39.0, G90.4, N31.9, Z86.718, F32.9, E78.5, Z93.3, I10, J20.9, Z68.29, S12.590S, V89.2XXS, G89.29, F41.9, D72.819, R25.8</v>
      </c>
      <c r="K4050" s="33" t="str">
        <f t="shared" si="126"/>
        <v>Last</v>
      </c>
    </row>
    <row r="4051" spans="1:11" x14ac:dyDescent="0.25">
      <c r="A4051" s="17" t="s">
        <v>1122</v>
      </c>
      <c r="B4051" s="17" t="s">
        <v>1123</v>
      </c>
      <c r="C4051" s="18">
        <v>42359</v>
      </c>
      <c r="D4051" s="18">
        <v>42374</v>
      </c>
      <c r="E4051" s="21">
        <v>15</v>
      </c>
      <c r="F4051" s="17" t="s">
        <v>357</v>
      </c>
      <c r="G4051" s="17" t="s">
        <v>358</v>
      </c>
      <c r="H4051" s="16">
        <v>1</v>
      </c>
      <c r="I4051" s="17" t="s">
        <v>3237</v>
      </c>
      <c r="J4051" t="str">
        <f t="shared" si="127"/>
        <v>J96.00</v>
      </c>
      <c r="K4051" s="33" t="str">
        <f t="shared" si="126"/>
        <v/>
      </c>
    </row>
    <row r="4052" spans="1:11" x14ac:dyDescent="0.25">
      <c r="A4052" s="17" t="s">
        <v>1122</v>
      </c>
      <c r="B4052" s="17" t="s">
        <v>1123</v>
      </c>
      <c r="C4052" s="18">
        <v>42359</v>
      </c>
      <c r="D4052" s="18">
        <v>42374</v>
      </c>
      <c r="E4052" s="21">
        <v>15</v>
      </c>
      <c r="F4052" s="17" t="s">
        <v>592</v>
      </c>
      <c r="G4052" s="17" t="s">
        <v>593</v>
      </c>
      <c r="H4052" s="16">
        <v>2</v>
      </c>
      <c r="I4052" s="17" t="s">
        <v>3237</v>
      </c>
      <c r="J4052" t="str">
        <f t="shared" si="127"/>
        <v>J96.00, G93.41</v>
      </c>
      <c r="K4052" s="33" t="str">
        <f t="shared" si="126"/>
        <v/>
      </c>
    </row>
    <row r="4053" spans="1:11" x14ac:dyDescent="0.25">
      <c r="A4053" s="17" t="s">
        <v>1122</v>
      </c>
      <c r="B4053" s="17" t="s">
        <v>1123</v>
      </c>
      <c r="C4053" s="18">
        <v>42359</v>
      </c>
      <c r="D4053" s="18">
        <v>42374</v>
      </c>
      <c r="E4053" s="21">
        <v>15</v>
      </c>
      <c r="F4053" s="17" t="s">
        <v>4738</v>
      </c>
      <c r="G4053" s="17" t="s">
        <v>4739</v>
      </c>
      <c r="H4053" s="16">
        <v>3</v>
      </c>
      <c r="I4053" s="17" t="s">
        <v>3237</v>
      </c>
      <c r="J4053" t="str">
        <f t="shared" si="127"/>
        <v>J96.00, G93.41, G93.1</v>
      </c>
      <c r="K4053" s="33" t="str">
        <f t="shared" si="126"/>
        <v/>
      </c>
    </row>
    <row r="4054" spans="1:11" x14ac:dyDescent="0.25">
      <c r="A4054" s="17" t="s">
        <v>1122</v>
      </c>
      <c r="B4054" s="17" t="s">
        <v>1123</v>
      </c>
      <c r="C4054" s="18">
        <v>42359</v>
      </c>
      <c r="D4054" s="18">
        <v>42374</v>
      </c>
      <c r="E4054" s="21">
        <v>15</v>
      </c>
      <c r="F4054" s="17" t="s">
        <v>3480</v>
      </c>
      <c r="G4054" s="17" t="s">
        <v>3481</v>
      </c>
      <c r="H4054" s="16">
        <v>4</v>
      </c>
      <c r="I4054" s="17" t="s">
        <v>3237</v>
      </c>
      <c r="J4054" t="str">
        <f t="shared" si="127"/>
        <v>J96.00, G93.41, G93.1, E87.3</v>
      </c>
      <c r="K4054" s="33" t="str">
        <f t="shared" ref="K4054:K4117" si="128">IF(B4054&lt;&gt;B4055,"Last","")</f>
        <v/>
      </c>
    </row>
    <row r="4055" spans="1:11" x14ac:dyDescent="0.25">
      <c r="A4055" s="17" t="s">
        <v>1122</v>
      </c>
      <c r="B4055" s="17" t="s">
        <v>1123</v>
      </c>
      <c r="C4055" s="18">
        <v>42359</v>
      </c>
      <c r="D4055" s="18">
        <v>42374</v>
      </c>
      <c r="E4055" s="21">
        <v>15</v>
      </c>
      <c r="F4055" s="17" t="s">
        <v>1311</v>
      </c>
      <c r="G4055" s="17" t="s">
        <v>1312</v>
      </c>
      <c r="H4055" s="16">
        <v>5</v>
      </c>
      <c r="I4055" s="17" t="s">
        <v>3237</v>
      </c>
      <c r="J4055" t="str">
        <f t="shared" si="127"/>
        <v>J96.00, G93.41, G93.1, E87.3, F03.90</v>
      </c>
      <c r="K4055" s="33" t="str">
        <f t="shared" si="128"/>
        <v/>
      </c>
    </row>
    <row r="4056" spans="1:11" x14ac:dyDescent="0.25">
      <c r="A4056" s="17" t="s">
        <v>1122</v>
      </c>
      <c r="B4056" s="17" t="s">
        <v>1123</v>
      </c>
      <c r="C4056" s="18">
        <v>42359</v>
      </c>
      <c r="D4056" s="18">
        <v>42374</v>
      </c>
      <c r="E4056" s="21">
        <v>15</v>
      </c>
      <c r="F4056" s="17" t="s">
        <v>3238</v>
      </c>
      <c r="G4056" s="17" t="s">
        <v>3239</v>
      </c>
      <c r="H4056" s="16">
        <v>6</v>
      </c>
      <c r="I4056" s="17" t="s">
        <v>3237</v>
      </c>
      <c r="J4056" t="str">
        <f t="shared" si="127"/>
        <v>J96.00, G93.41, G93.1, E87.3, F03.90, E78.5</v>
      </c>
      <c r="K4056" s="33" t="str">
        <f t="shared" si="128"/>
        <v/>
      </c>
    </row>
    <row r="4057" spans="1:11" x14ac:dyDescent="0.25">
      <c r="A4057" s="17" t="s">
        <v>1122</v>
      </c>
      <c r="B4057" s="17" t="s">
        <v>1123</v>
      </c>
      <c r="C4057" s="18">
        <v>42359</v>
      </c>
      <c r="D4057" s="18">
        <v>42374</v>
      </c>
      <c r="E4057" s="21">
        <v>15</v>
      </c>
      <c r="F4057" s="17" t="s">
        <v>286</v>
      </c>
      <c r="G4057" s="17" t="s">
        <v>287</v>
      </c>
      <c r="H4057" s="16">
        <v>7</v>
      </c>
      <c r="I4057" s="17" t="s">
        <v>3237</v>
      </c>
      <c r="J4057" t="str">
        <f t="shared" si="127"/>
        <v>J96.00, G93.41, G93.1, E87.3, F03.90, E78.5, K21.9</v>
      </c>
      <c r="K4057" s="33" t="str">
        <f t="shared" si="128"/>
        <v/>
      </c>
    </row>
    <row r="4058" spans="1:11" x14ac:dyDescent="0.25">
      <c r="A4058" s="17" t="s">
        <v>1122</v>
      </c>
      <c r="B4058" s="17" t="s">
        <v>1123</v>
      </c>
      <c r="C4058" s="18">
        <v>42359</v>
      </c>
      <c r="D4058" s="18">
        <v>42374</v>
      </c>
      <c r="E4058" s="21">
        <v>15</v>
      </c>
      <c r="F4058" s="17" t="s">
        <v>3261</v>
      </c>
      <c r="G4058" s="17" t="s">
        <v>3262</v>
      </c>
      <c r="H4058" s="16">
        <v>8</v>
      </c>
      <c r="I4058" s="17" t="s">
        <v>3237</v>
      </c>
      <c r="J4058" t="str">
        <f t="shared" si="127"/>
        <v>J96.00, G93.41, G93.1, E87.3, F03.90, E78.5, K21.9, Z66</v>
      </c>
      <c r="K4058" s="33" t="str">
        <f t="shared" si="128"/>
        <v/>
      </c>
    </row>
    <row r="4059" spans="1:11" x14ac:dyDescent="0.25">
      <c r="A4059" s="17" t="s">
        <v>1122</v>
      </c>
      <c r="B4059" s="17" t="s">
        <v>1123</v>
      </c>
      <c r="C4059" s="18">
        <v>42359</v>
      </c>
      <c r="D4059" s="18">
        <v>42374</v>
      </c>
      <c r="E4059" s="21">
        <v>15</v>
      </c>
      <c r="F4059" s="17" t="s">
        <v>1742</v>
      </c>
      <c r="G4059" s="17" t="s">
        <v>1743</v>
      </c>
      <c r="H4059" s="16">
        <v>9</v>
      </c>
      <c r="I4059" s="17" t="s">
        <v>3237</v>
      </c>
      <c r="J4059" t="str">
        <f t="shared" si="127"/>
        <v>J96.00, G93.41, G93.1, E87.3, F03.90, E78.5, K21.9, Z66, G40.901</v>
      </c>
      <c r="K4059" s="33" t="str">
        <f t="shared" si="128"/>
        <v/>
      </c>
    </row>
    <row r="4060" spans="1:11" x14ac:dyDescent="0.25">
      <c r="A4060" s="17" t="s">
        <v>1122</v>
      </c>
      <c r="B4060" s="17" t="s">
        <v>1123</v>
      </c>
      <c r="C4060" s="18">
        <v>42359</v>
      </c>
      <c r="D4060" s="18">
        <v>42374</v>
      </c>
      <c r="E4060" s="21">
        <v>15</v>
      </c>
      <c r="F4060" s="17" t="s">
        <v>3657</v>
      </c>
      <c r="G4060" s="17" t="s">
        <v>3658</v>
      </c>
      <c r="H4060" s="16">
        <v>10</v>
      </c>
      <c r="I4060" s="17" t="s">
        <v>13</v>
      </c>
      <c r="J4060" t="str">
        <f t="shared" si="127"/>
        <v>J96.00, G93.41, G93.1, E87.3, F03.90, E78.5, K21.9, Z66, G40.901, Z51.5</v>
      </c>
      <c r="K4060" s="33" t="str">
        <f t="shared" si="128"/>
        <v/>
      </c>
    </row>
    <row r="4061" spans="1:11" x14ac:dyDescent="0.25">
      <c r="A4061" s="17" t="s">
        <v>1122</v>
      </c>
      <c r="B4061" s="17" t="s">
        <v>1123</v>
      </c>
      <c r="C4061" s="18">
        <v>42359</v>
      </c>
      <c r="D4061" s="18">
        <v>42374</v>
      </c>
      <c r="E4061" s="21">
        <v>15</v>
      </c>
      <c r="F4061" s="17" t="s">
        <v>3448</v>
      </c>
      <c r="G4061" s="17" t="s">
        <v>3449</v>
      </c>
      <c r="H4061" s="16">
        <v>11</v>
      </c>
      <c r="I4061" s="17" t="s">
        <v>3237</v>
      </c>
      <c r="J4061" t="str">
        <f t="shared" si="127"/>
        <v>J96.00, G93.41, G93.1, E87.3, F03.90, E78.5, K21.9, Z66, G40.901, Z51.5, N32.81</v>
      </c>
      <c r="K4061" s="33" t="str">
        <f t="shared" si="128"/>
        <v>Last</v>
      </c>
    </row>
    <row r="4062" spans="1:11" x14ac:dyDescent="0.25">
      <c r="A4062" s="17" t="s">
        <v>1124</v>
      </c>
      <c r="B4062" s="17" t="s">
        <v>1125</v>
      </c>
      <c r="C4062" s="18">
        <v>42291</v>
      </c>
      <c r="D4062" s="18">
        <v>42293</v>
      </c>
      <c r="E4062" s="21">
        <v>2</v>
      </c>
      <c r="F4062" s="17" t="s">
        <v>1126</v>
      </c>
      <c r="G4062" s="17" t="s">
        <v>1127</v>
      </c>
      <c r="H4062" s="16">
        <v>1</v>
      </c>
      <c r="I4062" s="17" t="s">
        <v>3237</v>
      </c>
      <c r="J4062" t="str">
        <f t="shared" si="127"/>
        <v>K51.311</v>
      </c>
      <c r="K4062" s="33" t="str">
        <f t="shared" si="128"/>
        <v/>
      </c>
    </row>
    <row r="4063" spans="1:11" x14ac:dyDescent="0.25">
      <c r="A4063" s="17" t="s">
        <v>1124</v>
      </c>
      <c r="B4063" s="17" t="s">
        <v>1125</v>
      </c>
      <c r="C4063" s="18">
        <v>42291</v>
      </c>
      <c r="D4063" s="18">
        <v>42293</v>
      </c>
      <c r="E4063" s="21">
        <v>2</v>
      </c>
      <c r="F4063" s="17" t="s">
        <v>223</v>
      </c>
      <c r="G4063" s="17" t="s">
        <v>224</v>
      </c>
      <c r="H4063" s="16">
        <v>2</v>
      </c>
      <c r="I4063" s="17" t="s">
        <v>3331</v>
      </c>
      <c r="J4063" t="str">
        <f t="shared" si="127"/>
        <v>K51.311, I26.99</v>
      </c>
      <c r="K4063" s="33" t="str">
        <f t="shared" si="128"/>
        <v/>
      </c>
    </row>
    <row r="4064" spans="1:11" x14ac:dyDescent="0.25">
      <c r="A4064" s="17" t="s">
        <v>1124</v>
      </c>
      <c r="B4064" s="17" t="s">
        <v>1125</v>
      </c>
      <c r="C4064" s="18">
        <v>42291</v>
      </c>
      <c r="D4064" s="18">
        <v>42293</v>
      </c>
      <c r="E4064" s="21">
        <v>2</v>
      </c>
      <c r="F4064" s="17" t="s">
        <v>4671</v>
      </c>
      <c r="G4064" s="17" t="s">
        <v>4672</v>
      </c>
      <c r="H4064" s="16">
        <v>3</v>
      </c>
      <c r="I4064" s="17" t="s">
        <v>3237</v>
      </c>
      <c r="J4064" t="str">
        <f t="shared" si="127"/>
        <v>K51.311, I26.99, N20.0</v>
      </c>
      <c r="K4064" s="33" t="str">
        <f t="shared" si="128"/>
        <v/>
      </c>
    </row>
    <row r="4065" spans="1:11" x14ac:dyDescent="0.25">
      <c r="A4065" s="17" t="s">
        <v>1124</v>
      </c>
      <c r="B4065" s="17" t="s">
        <v>1125</v>
      </c>
      <c r="C4065" s="18">
        <v>42291</v>
      </c>
      <c r="D4065" s="18">
        <v>42293</v>
      </c>
      <c r="E4065" s="21">
        <v>2</v>
      </c>
      <c r="F4065" s="17" t="s">
        <v>886</v>
      </c>
      <c r="G4065" s="17" t="s">
        <v>887</v>
      </c>
      <c r="H4065" s="16">
        <v>4</v>
      </c>
      <c r="I4065" s="17" t="s">
        <v>3237</v>
      </c>
      <c r="J4065" t="str">
        <f t="shared" si="127"/>
        <v>K51.311, I26.99, N20.0, K52.9</v>
      </c>
      <c r="K4065" s="33" t="str">
        <f t="shared" si="128"/>
        <v/>
      </c>
    </row>
    <row r="4066" spans="1:11" x14ac:dyDescent="0.25">
      <c r="A4066" s="17" t="s">
        <v>1124</v>
      </c>
      <c r="B4066" s="17" t="s">
        <v>1125</v>
      </c>
      <c r="C4066" s="18">
        <v>42291</v>
      </c>
      <c r="D4066" s="18">
        <v>42293</v>
      </c>
      <c r="E4066" s="21">
        <v>2</v>
      </c>
      <c r="F4066" s="17" t="s">
        <v>3522</v>
      </c>
      <c r="G4066" s="17" t="s">
        <v>3523</v>
      </c>
      <c r="H4066" s="16">
        <v>5</v>
      </c>
      <c r="I4066" s="17" t="s">
        <v>3237</v>
      </c>
      <c r="J4066" t="str">
        <f t="shared" si="127"/>
        <v>K51.311, I26.99, N20.0, K52.9, D63.8</v>
      </c>
      <c r="K4066" s="33" t="str">
        <f t="shared" si="128"/>
        <v/>
      </c>
    </row>
    <row r="4067" spans="1:11" x14ac:dyDescent="0.25">
      <c r="A4067" s="17" t="s">
        <v>1124</v>
      </c>
      <c r="B4067" s="17" t="s">
        <v>1125</v>
      </c>
      <c r="C4067" s="18">
        <v>42291</v>
      </c>
      <c r="D4067" s="18">
        <v>42293</v>
      </c>
      <c r="E4067" s="21">
        <v>2</v>
      </c>
      <c r="F4067" s="17" t="s">
        <v>4689</v>
      </c>
      <c r="G4067" s="17" t="s">
        <v>4690</v>
      </c>
      <c r="H4067" s="16">
        <v>6</v>
      </c>
      <c r="I4067" s="17" t="s">
        <v>3237</v>
      </c>
      <c r="J4067" t="str">
        <f t="shared" si="127"/>
        <v>K51.311, I26.99, N20.0, K52.9, D63.8, K51.00</v>
      </c>
      <c r="K4067" s="33" t="str">
        <f t="shared" si="128"/>
        <v/>
      </c>
    </row>
    <row r="4068" spans="1:11" x14ac:dyDescent="0.25">
      <c r="A4068" s="17" t="s">
        <v>1124</v>
      </c>
      <c r="B4068" s="17" t="s">
        <v>1125</v>
      </c>
      <c r="C4068" s="18">
        <v>42291</v>
      </c>
      <c r="D4068" s="18">
        <v>42293</v>
      </c>
      <c r="E4068" s="21">
        <v>2</v>
      </c>
      <c r="F4068" s="17" t="s">
        <v>893</v>
      </c>
      <c r="G4068" s="17" t="s">
        <v>894</v>
      </c>
      <c r="H4068" s="16">
        <v>7</v>
      </c>
      <c r="I4068" s="17" t="s">
        <v>3237</v>
      </c>
      <c r="J4068" t="str">
        <f t="shared" si="127"/>
        <v>K51.311, I26.99, N20.0, K52.9, D63.8, K51.00, D50.9</v>
      </c>
      <c r="K4068" s="33" t="str">
        <f t="shared" si="128"/>
        <v/>
      </c>
    </row>
    <row r="4069" spans="1:11" x14ac:dyDescent="0.25">
      <c r="A4069" s="17" t="s">
        <v>1124</v>
      </c>
      <c r="B4069" s="17" t="s">
        <v>1125</v>
      </c>
      <c r="C4069" s="18">
        <v>42291</v>
      </c>
      <c r="D4069" s="18">
        <v>42293</v>
      </c>
      <c r="E4069" s="21">
        <v>2</v>
      </c>
      <c r="F4069" s="17" t="s">
        <v>3779</v>
      </c>
      <c r="G4069" s="17" t="s">
        <v>3780</v>
      </c>
      <c r="H4069" s="16">
        <v>8</v>
      </c>
      <c r="I4069" s="17" t="s">
        <v>3237</v>
      </c>
      <c r="J4069" t="str">
        <f t="shared" si="127"/>
        <v>K51.311, I26.99, N20.0, K52.9, D63.8, K51.00, D50.9, R31.9</v>
      </c>
      <c r="K4069" s="33" t="str">
        <f t="shared" si="128"/>
        <v/>
      </c>
    </row>
    <row r="4070" spans="1:11" x14ac:dyDescent="0.25">
      <c r="A4070" s="17" t="s">
        <v>1124</v>
      </c>
      <c r="B4070" s="17" t="s">
        <v>1125</v>
      </c>
      <c r="C4070" s="18">
        <v>42291</v>
      </c>
      <c r="D4070" s="18">
        <v>42293</v>
      </c>
      <c r="E4070" s="21">
        <v>2</v>
      </c>
      <c r="F4070" s="17" t="s">
        <v>3557</v>
      </c>
      <c r="G4070" s="17" t="s">
        <v>3558</v>
      </c>
      <c r="H4070" s="16">
        <v>9</v>
      </c>
      <c r="I4070" s="17" t="s">
        <v>13</v>
      </c>
      <c r="J4070" t="str">
        <f t="shared" si="127"/>
        <v>K51.311, I26.99, N20.0, K52.9, D63.8, K51.00, D50.9, R31.9, Z79.01</v>
      </c>
      <c r="K4070" s="33" t="str">
        <f t="shared" si="128"/>
        <v/>
      </c>
    </row>
    <row r="4071" spans="1:11" x14ac:dyDescent="0.25">
      <c r="A4071" s="17" t="s">
        <v>1124</v>
      </c>
      <c r="B4071" s="17" t="s">
        <v>1125</v>
      </c>
      <c r="C4071" s="18">
        <v>42291</v>
      </c>
      <c r="D4071" s="18">
        <v>42293</v>
      </c>
      <c r="E4071" s="21">
        <v>2</v>
      </c>
      <c r="F4071" s="17" t="s">
        <v>3265</v>
      </c>
      <c r="G4071" s="17" t="s">
        <v>3266</v>
      </c>
      <c r="H4071" s="16">
        <v>10</v>
      </c>
      <c r="I4071" s="17" t="s">
        <v>13</v>
      </c>
      <c r="J4071" t="str">
        <f t="shared" si="127"/>
        <v>K51.311, I26.99, N20.0, K52.9, D63.8, K51.00, D50.9, R31.9, Z79.01, Z87.891</v>
      </c>
      <c r="K4071" s="33" t="str">
        <f t="shared" si="128"/>
        <v>Last</v>
      </c>
    </row>
    <row r="4072" spans="1:11" x14ac:dyDescent="0.25">
      <c r="A4072" s="17" t="s">
        <v>1128</v>
      </c>
      <c r="B4072" s="17" t="s">
        <v>1129</v>
      </c>
      <c r="C4072" s="18">
        <v>42347</v>
      </c>
      <c r="D4072" s="18">
        <v>42355</v>
      </c>
      <c r="E4072" s="21">
        <v>8</v>
      </c>
      <c r="F4072" s="17" t="s">
        <v>1130</v>
      </c>
      <c r="G4072" s="17" t="s">
        <v>1131</v>
      </c>
      <c r="H4072" s="16">
        <v>1</v>
      </c>
      <c r="I4072" s="17" t="s">
        <v>3237</v>
      </c>
      <c r="J4072" t="str">
        <f t="shared" si="127"/>
        <v>S42.451A</v>
      </c>
      <c r="K4072" s="33" t="str">
        <f t="shared" si="128"/>
        <v/>
      </c>
    </row>
    <row r="4073" spans="1:11" x14ac:dyDescent="0.25">
      <c r="A4073" s="17" t="s">
        <v>1128</v>
      </c>
      <c r="B4073" s="17" t="s">
        <v>1129</v>
      </c>
      <c r="C4073" s="18">
        <v>42347</v>
      </c>
      <c r="D4073" s="18">
        <v>42355</v>
      </c>
      <c r="E4073" s="21">
        <v>8</v>
      </c>
      <c r="F4073" s="17" t="s">
        <v>592</v>
      </c>
      <c r="G4073" s="17" t="s">
        <v>593</v>
      </c>
      <c r="H4073" s="16">
        <v>2</v>
      </c>
      <c r="I4073" s="17" t="s">
        <v>3331</v>
      </c>
      <c r="J4073" t="str">
        <f t="shared" si="127"/>
        <v>S42.451A, G93.41</v>
      </c>
      <c r="K4073" s="33" t="str">
        <f t="shared" si="128"/>
        <v/>
      </c>
    </row>
    <row r="4074" spans="1:11" x14ac:dyDescent="0.25">
      <c r="A4074" s="17" t="s">
        <v>1128</v>
      </c>
      <c r="B4074" s="17" t="s">
        <v>1129</v>
      </c>
      <c r="C4074" s="18">
        <v>42347</v>
      </c>
      <c r="D4074" s="18">
        <v>42355</v>
      </c>
      <c r="E4074" s="21">
        <v>8</v>
      </c>
      <c r="F4074" s="17" t="s">
        <v>3368</v>
      </c>
      <c r="G4074" s="17" t="s">
        <v>3369</v>
      </c>
      <c r="H4074" s="16">
        <v>3</v>
      </c>
      <c r="I4074" s="17" t="s">
        <v>3237</v>
      </c>
      <c r="J4074" t="str">
        <f t="shared" si="127"/>
        <v>S42.451A, G93.41, E87.0</v>
      </c>
      <c r="K4074" s="33" t="str">
        <f t="shared" si="128"/>
        <v/>
      </c>
    </row>
    <row r="4075" spans="1:11" x14ac:dyDescent="0.25">
      <c r="A4075" s="17" t="s">
        <v>1128</v>
      </c>
      <c r="B4075" s="17" t="s">
        <v>1129</v>
      </c>
      <c r="C4075" s="18">
        <v>42347</v>
      </c>
      <c r="D4075" s="18">
        <v>42355</v>
      </c>
      <c r="E4075" s="21">
        <v>8</v>
      </c>
      <c r="F4075" s="17" t="s">
        <v>48</v>
      </c>
      <c r="G4075" s="17" t="s">
        <v>49</v>
      </c>
      <c r="H4075" s="16">
        <v>4</v>
      </c>
      <c r="I4075" s="17" t="s">
        <v>3331</v>
      </c>
      <c r="J4075" t="str">
        <f t="shared" si="127"/>
        <v>S42.451A, G93.41, E87.0, I95.9</v>
      </c>
      <c r="K4075" s="33" t="str">
        <f t="shared" si="128"/>
        <v/>
      </c>
    </row>
    <row r="4076" spans="1:11" x14ac:dyDescent="0.25">
      <c r="A4076" s="17" t="s">
        <v>1128</v>
      </c>
      <c r="B4076" s="17" t="s">
        <v>1129</v>
      </c>
      <c r="C4076" s="18">
        <v>42347</v>
      </c>
      <c r="D4076" s="18">
        <v>42355</v>
      </c>
      <c r="E4076" s="21">
        <v>8</v>
      </c>
      <c r="F4076" s="17" t="s">
        <v>1638</v>
      </c>
      <c r="G4076" s="17" t="s">
        <v>1639</v>
      </c>
      <c r="H4076" s="16">
        <v>5</v>
      </c>
      <c r="I4076" s="17" t="s">
        <v>3237</v>
      </c>
      <c r="J4076" t="str">
        <f t="shared" si="127"/>
        <v>S42.451A, G93.41, E87.0, I95.9, N39.0</v>
      </c>
      <c r="K4076" s="33" t="str">
        <f t="shared" si="128"/>
        <v/>
      </c>
    </row>
    <row r="4077" spans="1:11" x14ac:dyDescent="0.25">
      <c r="A4077" s="17" t="s">
        <v>1128</v>
      </c>
      <c r="B4077" s="17" t="s">
        <v>1129</v>
      </c>
      <c r="C4077" s="18">
        <v>42347</v>
      </c>
      <c r="D4077" s="18">
        <v>42355</v>
      </c>
      <c r="E4077" s="21">
        <v>8</v>
      </c>
      <c r="F4077" s="17" t="s">
        <v>4186</v>
      </c>
      <c r="G4077" s="17" t="s">
        <v>4187</v>
      </c>
      <c r="H4077" s="16">
        <v>6</v>
      </c>
      <c r="I4077" s="17" t="s">
        <v>3237</v>
      </c>
      <c r="J4077" t="str">
        <f t="shared" si="127"/>
        <v>S42.451A, G93.41, E87.0, I95.9, N39.0, G30.9</v>
      </c>
      <c r="K4077" s="33" t="str">
        <f t="shared" si="128"/>
        <v/>
      </c>
    </row>
    <row r="4078" spans="1:11" x14ac:dyDescent="0.25">
      <c r="A4078" s="17" t="s">
        <v>1128</v>
      </c>
      <c r="B4078" s="17" t="s">
        <v>1129</v>
      </c>
      <c r="C4078" s="18">
        <v>42347</v>
      </c>
      <c r="D4078" s="18">
        <v>42355</v>
      </c>
      <c r="E4078" s="21">
        <v>8</v>
      </c>
      <c r="F4078" s="17" t="s">
        <v>4494</v>
      </c>
      <c r="G4078" s="17" t="s">
        <v>4495</v>
      </c>
      <c r="H4078" s="16">
        <v>7</v>
      </c>
      <c r="I4078" s="17" t="s">
        <v>3237</v>
      </c>
      <c r="J4078" t="str">
        <f t="shared" si="127"/>
        <v>S42.451A, G93.41, E87.0, I95.9, N39.0, G30.9, F05</v>
      </c>
      <c r="K4078" s="33" t="str">
        <f t="shared" si="128"/>
        <v/>
      </c>
    </row>
    <row r="4079" spans="1:11" x14ac:dyDescent="0.25">
      <c r="A4079" s="17" t="s">
        <v>1128</v>
      </c>
      <c r="B4079" s="17" t="s">
        <v>1129</v>
      </c>
      <c r="C4079" s="18">
        <v>42347</v>
      </c>
      <c r="D4079" s="18">
        <v>42355</v>
      </c>
      <c r="E4079" s="21">
        <v>8</v>
      </c>
      <c r="F4079" s="17" t="s">
        <v>3522</v>
      </c>
      <c r="G4079" s="17" t="s">
        <v>3523</v>
      </c>
      <c r="H4079" s="16">
        <v>8</v>
      </c>
      <c r="I4079" s="17" t="s">
        <v>3237</v>
      </c>
      <c r="J4079" t="str">
        <f t="shared" si="127"/>
        <v>S42.451A, G93.41, E87.0, I95.9, N39.0, G30.9, F05, D63.8</v>
      </c>
      <c r="K4079" s="33" t="str">
        <f t="shared" si="128"/>
        <v/>
      </c>
    </row>
    <row r="4080" spans="1:11" x14ac:dyDescent="0.25">
      <c r="A4080" s="17" t="s">
        <v>1128</v>
      </c>
      <c r="B4080" s="17" t="s">
        <v>1129</v>
      </c>
      <c r="C4080" s="18">
        <v>42347</v>
      </c>
      <c r="D4080" s="18">
        <v>42355</v>
      </c>
      <c r="E4080" s="21">
        <v>8</v>
      </c>
      <c r="F4080" s="17" t="s">
        <v>3267</v>
      </c>
      <c r="G4080" s="17" t="s">
        <v>3268</v>
      </c>
      <c r="H4080" s="16">
        <v>9</v>
      </c>
      <c r="I4080" s="17" t="s">
        <v>3237</v>
      </c>
      <c r="J4080" t="str">
        <f t="shared" si="127"/>
        <v>S42.451A, G93.41, E87.0, I95.9, N39.0, G30.9, F05, D63.8, E11.9</v>
      </c>
      <c r="K4080" s="33" t="str">
        <f t="shared" si="128"/>
        <v/>
      </c>
    </row>
    <row r="4081" spans="1:11" x14ac:dyDescent="0.25">
      <c r="A4081" s="17" t="s">
        <v>1128</v>
      </c>
      <c r="B4081" s="17" t="s">
        <v>1129</v>
      </c>
      <c r="C4081" s="18">
        <v>42347</v>
      </c>
      <c r="D4081" s="18">
        <v>42355</v>
      </c>
      <c r="E4081" s="21">
        <v>8</v>
      </c>
      <c r="F4081" s="17" t="s">
        <v>1066</v>
      </c>
      <c r="G4081" s="17" t="s">
        <v>1067</v>
      </c>
      <c r="H4081" s="16">
        <v>10</v>
      </c>
      <c r="I4081" s="17" t="s">
        <v>3331</v>
      </c>
      <c r="J4081" t="str">
        <f t="shared" si="127"/>
        <v>S42.451A, G93.41, E87.0, I95.9, N39.0, G30.9, F05, D63.8, E11.9, D62</v>
      </c>
      <c r="K4081" s="33" t="str">
        <f t="shared" si="128"/>
        <v/>
      </c>
    </row>
    <row r="4082" spans="1:11" x14ac:dyDescent="0.25">
      <c r="A4082" s="17" t="s">
        <v>1128</v>
      </c>
      <c r="B4082" s="17" t="s">
        <v>1129</v>
      </c>
      <c r="C4082" s="18">
        <v>42347</v>
      </c>
      <c r="D4082" s="18">
        <v>42355</v>
      </c>
      <c r="E4082" s="21">
        <v>8</v>
      </c>
      <c r="F4082" s="17" t="s">
        <v>4740</v>
      </c>
      <c r="G4082" s="17" t="s">
        <v>4185</v>
      </c>
      <c r="H4082" s="16">
        <v>11</v>
      </c>
      <c r="I4082" s="17" t="s">
        <v>3237</v>
      </c>
      <c r="J4082" t="str">
        <f t="shared" si="127"/>
        <v>S42.451A, G93.41, E87.0, I95.9, N39.0, G30.9, F05, D63.8, E11.9, D62, F02.81</v>
      </c>
      <c r="K4082" s="33" t="str">
        <f t="shared" si="128"/>
        <v/>
      </c>
    </row>
    <row r="4083" spans="1:11" x14ac:dyDescent="0.25">
      <c r="A4083" s="17" t="s">
        <v>1128</v>
      </c>
      <c r="B4083" s="17" t="s">
        <v>1129</v>
      </c>
      <c r="C4083" s="18">
        <v>42347</v>
      </c>
      <c r="D4083" s="18">
        <v>42355</v>
      </c>
      <c r="E4083" s="21">
        <v>8</v>
      </c>
      <c r="F4083" s="17" t="s">
        <v>4741</v>
      </c>
      <c r="G4083" s="17" t="s">
        <v>1010</v>
      </c>
      <c r="H4083" s="16">
        <v>12</v>
      </c>
      <c r="I4083" s="17" t="s">
        <v>3331</v>
      </c>
      <c r="J4083" t="str">
        <f t="shared" si="127"/>
        <v>S42.451A, G93.41, E87.0, I95.9, N39.0, G30.9, F05, D63.8, E11.9, D62, F02.81, I97.89</v>
      </c>
      <c r="K4083" s="33" t="str">
        <f t="shared" si="128"/>
        <v/>
      </c>
    </row>
    <row r="4084" spans="1:11" x14ac:dyDescent="0.25">
      <c r="A4084" s="17" t="s">
        <v>1128</v>
      </c>
      <c r="B4084" s="17" t="s">
        <v>1129</v>
      </c>
      <c r="C4084" s="18">
        <v>42347</v>
      </c>
      <c r="D4084" s="18">
        <v>42355</v>
      </c>
      <c r="E4084" s="21">
        <v>8</v>
      </c>
      <c r="F4084" s="17" t="s">
        <v>4742</v>
      </c>
      <c r="G4084" s="17" t="s">
        <v>4743</v>
      </c>
      <c r="H4084" s="16">
        <v>13</v>
      </c>
      <c r="I4084" s="17" t="s">
        <v>3237</v>
      </c>
      <c r="J4084" t="str">
        <f t="shared" si="127"/>
        <v>S42.451A, G93.41, E87.0, I95.9, N39.0, G30.9, F05, D63.8, E11.9, D62, F02.81, I97.89, S42.461A</v>
      </c>
      <c r="K4084" s="33" t="str">
        <f t="shared" si="128"/>
        <v/>
      </c>
    </row>
    <row r="4085" spans="1:11" x14ac:dyDescent="0.25">
      <c r="A4085" s="17" t="s">
        <v>1128</v>
      </c>
      <c r="B4085" s="17" t="s">
        <v>1129</v>
      </c>
      <c r="C4085" s="18">
        <v>42347</v>
      </c>
      <c r="D4085" s="18">
        <v>42355</v>
      </c>
      <c r="E4085" s="21">
        <v>8</v>
      </c>
      <c r="F4085" s="17" t="s">
        <v>4744</v>
      </c>
      <c r="G4085" s="17" t="s">
        <v>4745</v>
      </c>
      <c r="H4085" s="16">
        <v>14</v>
      </c>
      <c r="I4085" s="17" t="s">
        <v>3237</v>
      </c>
      <c r="J4085" t="str">
        <f t="shared" si="127"/>
        <v>S42.451A, G93.41, E87.0, I95.9, N39.0, G30.9, F05, D63.8, E11.9, D62, F02.81, I97.89, S42.461A, S52.021A</v>
      </c>
      <c r="K4085" s="33" t="str">
        <f t="shared" si="128"/>
        <v/>
      </c>
    </row>
    <row r="4086" spans="1:11" x14ac:dyDescent="0.25">
      <c r="A4086" s="17" t="s">
        <v>1128</v>
      </c>
      <c r="B4086" s="17" t="s">
        <v>1129</v>
      </c>
      <c r="C4086" s="18">
        <v>42347</v>
      </c>
      <c r="D4086" s="18">
        <v>42355</v>
      </c>
      <c r="E4086" s="21">
        <v>8</v>
      </c>
      <c r="F4086" s="17" t="s">
        <v>1959</v>
      </c>
      <c r="G4086" s="17" t="s">
        <v>1960</v>
      </c>
      <c r="H4086" s="16">
        <v>15</v>
      </c>
      <c r="I4086" s="17" t="s">
        <v>3331</v>
      </c>
      <c r="J4086" t="str">
        <f t="shared" si="127"/>
        <v>S42.451A, G93.41, E87.0, I95.9, N39.0, G30.9, F05, D63.8, E11.9, D62, F02.81, I97.89, S42.461A, S52.021A, I49.3</v>
      </c>
      <c r="K4086" s="33" t="str">
        <f t="shared" si="128"/>
        <v/>
      </c>
    </row>
    <row r="4087" spans="1:11" x14ac:dyDescent="0.25">
      <c r="A4087" s="17" t="s">
        <v>1128</v>
      </c>
      <c r="B4087" s="17" t="s">
        <v>1129</v>
      </c>
      <c r="C4087" s="18">
        <v>42347</v>
      </c>
      <c r="D4087" s="18">
        <v>42355</v>
      </c>
      <c r="E4087" s="21">
        <v>8</v>
      </c>
      <c r="F4087" s="17" t="s">
        <v>3462</v>
      </c>
      <c r="G4087" s="17" t="s">
        <v>3463</v>
      </c>
      <c r="H4087" s="16">
        <v>16</v>
      </c>
      <c r="I4087" s="17" t="s">
        <v>3237</v>
      </c>
      <c r="J4087" t="str">
        <f t="shared" si="127"/>
        <v>S42.451A, G93.41, E87.0, I95.9, N39.0, G30.9, F05, D63.8, E11.9, D62, F02.81, I97.89, S42.461A, S52.021A, I49.3, B96.20</v>
      </c>
      <c r="K4087" s="33" t="str">
        <f t="shared" si="128"/>
        <v/>
      </c>
    </row>
    <row r="4088" spans="1:11" x14ac:dyDescent="0.25">
      <c r="A4088" s="17" t="s">
        <v>1128</v>
      </c>
      <c r="B4088" s="17" t="s">
        <v>1129</v>
      </c>
      <c r="C4088" s="18">
        <v>42347</v>
      </c>
      <c r="D4088" s="18">
        <v>42355</v>
      </c>
      <c r="E4088" s="21">
        <v>8</v>
      </c>
      <c r="F4088" s="17" t="s">
        <v>594</v>
      </c>
      <c r="G4088" s="17" t="s">
        <v>595</v>
      </c>
      <c r="H4088" s="16">
        <v>17</v>
      </c>
      <c r="I4088" s="17" t="s">
        <v>3237</v>
      </c>
      <c r="J4088" t="str">
        <f t="shared" si="127"/>
        <v>S42.451A, G93.41, E87.0, I95.9, N39.0, G30.9, F05, D63.8, E11.9, D62, F02.81, I97.89, S42.461A, S52.021A, I49.3, B96.20, I10</v>
      </c>
      <c r="K4088" s="33" t="str">
        <f t="shared" si="128"/>
        <v/>
      </c>
    </row>
    <row r="4089" spans="1:11" ht="30" x14ac:dyDescent="0.25">
      <c r="A4089" s="17" t="s">
        <v>1128</v>
      </c>
      <c r="B4089" s="17" t="s">
        <v>1129</v>
      </c>
      <c r="C4089" s="18">
        <v>42347</v>
      </c>
      <c r="D4089" s="18">
        <v>42355</v>
      </c>
      <c r="E4089" s="21">
        <v>8</v>
      </c>
      <c r="F4089" s="17" t="s">
        <v>3452</v>
      </c>
      <c r="G4089" s="17" t="s">
        <v>3453</v>
      </c>
      <c r="H4089" s="16">
        <v>18</v>
      </c>
      <c r="I4089" s="17" t="s">
        <v>3237</v>
      </c>
      <c r="J4089" t="str">
        <f t="shared" si="127"/>
        <v>S42.451A, G93.41, E87.0, I95.9, N39.0, G30.9, F05, D63.8, E11.9, D62, F02.81, I97.89, S42.461A, S52.021A, I49.3, B96.20, I10, W19.XXXA</v>
      </c>
      <c r="K4089" s="33" t="str">
        <f t="shared" si="128"/>
        <v/>
      </c>
    </row>
    <row r="4090" spans="1:11" x14ac:dyDescent="0.25">
      <c r="A4090" s="17" t="s">
        <v>1128</v>
      </c>
      <c r="B4090" s="17" t="s">
        <v>1129</v>
      </c>
      <c r="C4090" s="18">
        <v>42347</v>
      </c>
      <c r="D4090" s="18">
        <v>42355</v>
      </c>
      <c r="E4090" s="21">
        <v>8</v>
      </c>
      <c r="F4090" s="17" t="s">
        <v>4746</v>
      </c>
      <c r="G4090" s="17" t="s">
        <v>4747</v>
      </c>
      <c r="H4090" s="16">
        <v>19</v>
      </c>
      <c r="I4090" s="17" t="s">
        <v>13</v>
      </c>
      <c r="J4090" t="str">
        <f t="shared" si="127"/>
        <v>S42.451A, G93.41, E87.0, I95.9, N39.0, G30.9, F05, D63.8, E11.9, D62, F02.81, I97.89, S42.461A, S52.021A, I49.3, B96.20, I10, W19.XXXA, Y92.129</v>
      </c>
      <c r="K4090" s="33" t="str">
        <f t="shared" si="128"/>
        <v/>
      </c>
    </row>
    <row r="4091" spans="1:11" x14ac:dyDescent="0.25">
      <c r="A4091" s="17" t="s">
        <v>1128</v>
      </c>
      <c r="B4091" s="17" t="s">
        <v>1129</v>
      </c>
      <c r="C4091" s="18">
        <v>42347</v>
      </c>
      <c r="D4091" s="18">
        <v>42355</v>
      </c>
      <c r="E4091" s="21">
        <v>8</v>
      </c>
      <c r="F4091" s="17" t="s">
        <v>3390</v>
      </c>
      <c r="G4091" s="17" t="s">
        <v>3391</v>
      </c>
      <c r="H4091" s="16">
        <v>20</v>
      </c>
      <c r="I4091" s="17" t="s">
        <v>3237</v>
      </c>
      <c r="J4091" t="str">
        <f t="shared" si="127"/>
        <v>S42.451A, G93.41, E87.0, I95.9, N39.0, G30.9, F05, D63.8, E11.9, D62, F02.81, I97.89, S42.461A, S52.021A, I49.3, B96.20, I10, W19.XXXA, Y92.129, I35.0</v>
      </c>
      <c r="K4091" s="33" t="str">
        <f t="shared" si="128"/>
        <v/>
      </c>
    </row>
    <row r="4092" spans="1:11" x14ac:dyDescent="0.25">
      <c r="A4092" s="17" t="s">
        <v>1128</v>
      </c>
      <c r="B4092" s="17" t="s">
        <v>1129</v>
      </c>
      <c r="C4092" s="18">
        <v>42347</v>
      </c>
      <c r="D4092" s="18">
        <v>42355</v>
      </c>
      <c r="E4092" s="21">
        <v>8</v>
      </c>
      <c r="F4092" s="17" t="s">
        <v>3761</v>
      </c>
      <c r="G4092" s="17" t="s">
        <v>3762</v>
      </c>
      <c r="H4092" s="16">
        <v>21</v>
      </c>
      <c r="I4092" s="17" t="s">
        <v>3237</v>
      </c>
      <c r="J4092" t="str">
        <f t="shared" si="127"/>
        <v>S42.451A, G93.41, E87.0, I95.9, N39.0, G30.9, F05, D63.8, E11.9, D62, F02.81, I97.89, S42.461A, S52.021A, I49.3, B96.20, I10, W19.XXXA, Y92.129, I35.0, Y83.8</v>
      </c>
      <c r="K4092" s="33" t="str">
        <f t="shared" si="128"/>
        <v/>
      </c>
    </row>
    <row r="4093" spans="1:11" x14ac:dyDescent="0.25">
      <c r="A4093" s="17" t="s">
        <v>1128</v>
      </c>
      <c r="B4093" s="17" t="s">
        <v>1129</v>
      </c>
      <c r="C4093" s="18">
        <v>42347</v>
      </c>
      <c r="D4093" s="18">
        <v>42355</v>
      </c>
      <c r="E4093" s="21">
        <v>8</v>
      </c>
      <c r="F4093" s="17" t="s">
        <v>3261</v>
      </c>
      <c r="G4093" s="17" t="s">
        <v>3262</v>
      </c>
      <c r="H4093" s="16">
        <v>22</v>
      </c>
      <c r="I4093" s="17" t="s">
        <v>3237</v>
      </c>
      <c r="J4093" t="str">
        <f t="shared" si="127"/>
        <v>S42.451A, G93.41, E87.0, I95.9, N39.0, G30.9, F05, D63.8, E11.9, D62, F02.81, I97.89, S42.461A, S52.021A, I49.3, B96.20, I10, W19.XXXA, Y92.129, I35.0, Y83.8, Z66</v>
      </c>
      <c r="K4093" s="33" t="str">
        <f t="shared" si="128"/>
        <v/>
      </c>
    </row>
    <row r="4094" spans="1:11" x14ac:dyDescent="0.25">
      <c r="A4094" s="17" t="s">
        <v>1128</v>
      </c>
      <c r="B4094" s="17" t="s">
        <v>1129</v>
      </c>
      <c r="C4094" s="18">
        <v>42347</v>
      </c>
      <c r="D4094" s="18">
        <v>42355</v>
      </c>
      <c r="E4094" s="21">
        <v>8</v>
      </c>
      <c r="F4094" s="17" t="s">
        <v>3277</v>
      </c>
      <c r="G4094" s="17" t="s">
        <v>3278</v>
      </c>
      <c r="H4094" s="16">
        <v>23</v>
      </c>
      <c r="I4094" s="17" t="s">
        <v>13</v>
      </c>
      <c r="J4094" t="str">
        <f t="shared" si="127"/>
        <v>S42.451A, G93.41, E87.0, I95.9, N39.0, G30.9, F05, D63.8, E11.9, D62, F02.81, I97.89, S42.461A, S52.021A, I49.3, B96.20, I10, W19.XXXA, Y92.129, I35.0, Y83.8, Z66, Z79.02</v>
      </c>
      <c r="K4094" s="33" t="str">
        <f t="shared" si="128"/>
        <v/>
      </c>
    </row>
    <row r="4095" spans="1:11" x14ac:dyDescent="0.25">
      <c r="A4095" s="17" t="s">
        <v>1128</v>
      </c>
      <c r="B4095" s="17" t="s">
        <v>1129</v>
      </c>
      <c r="C4095" s="18">
        <v>42347</v>
      </c>
      <c r="D4095" s="18">
        <v>42355</v>
      </c>
      <c r="E4095" s="21">
        <v>8</v>
      </c>
      <c r="F4095" s="17" t="s">
        <v>3344</v>
      </c>
      <c r="G4095" s="17" t="s">
        <v>3345</v>
      </c>
      <c r="H4095" s="16">
        <v>24</v>
      </c>
      <c r="I4095" s="17" t="s">
        <v>13</v>
      </c>
      <c r="J4095" t="str">
        <f t="shared" si="127"/>
        <v>S42.451A, G93.41, E87.0, I95.9, N39.0, G30.9, F05, D63.8, E11.9, D62, F02.81, I97.89, S42.461A, S52.021A, I49.3, B96.20, I10, W19.XXXA, Y92.129, I35.0, Y83.8, Z66, Z79.02, Z79.4</v>
      </c>
      <c r="K4095" s="33" t="str">
        <f t="shared" si="128"/>
        <v/>
      </c>
    </row>
    <row r="4096" spans="1:11" x14ac:dyDescent="0.25">
      <c r="A4096" s="17" t="s">
        <v>1128</v>
      </c>
      <c r="B4096" s="17" t="s">
        <v>1129</v>
      </c>
      <c r="C4096" s="18">
        <v>42347</v>
      </c>
      <c r="D4096" s="18">
        <v>42355</v>
      </c>
      <c r="E4096" s="21">
        <v>8</v>
      </c>
      <c r="F4096" s="17" t="s">
        <v>4188</v>
      </c>
      <c r="G4096" s="17" t="s">
        <v>4189</v>
      </c>
      <c r="H4096" s="16">
        <v>25</v>
      </c>
      <c r="I4096" s="17" t="s">
        <v>3237</v>
      </c>
      <c r="J4096" t="str">
        <f t="shared" si="127"/>
        <v>S42.451A, G93.41, E87.0, I95.9, N39.0, G30.9, F05, D63.8, E11.9, D62, F02.81, I97.89, S42.461A, S52.021A, I49.3, B96.20, I10, W19.XXXA, Y92.129, I35.0, Y83.8, Z66, Z79.02, Z79.4, M81.0</v>
      </c>
      <c r="K4096" s="33" t="str">
        <f t="shared" si="128"/>
        <v>Last</v>
      </c>
    </row>
    <row r="4097" spans="1:11" x14ac:dyDescent="0.25">
      <c r="A4097" s="17" t="s">
        <v>1136</v>
      </c>
      <c r="B4097" s="17" t="s">
        <v>1139</v>
      </c>
      <c r="C4097" s="18">
        <v>42340</v>
      </c>
      <c r="D4097" s="18">
        <v>42363</v>
      </c>
      <c r="E4097" s="21">
        <v>23</v>
      </c>
      <c r="F4097" s="17" t="s">
        <v>22</v>
      </c>
      <c r="G4097" s="17" t="s">
        <v>23</v>
      </c>
      <c r="H4097" s="16">
        <v>1</v>
      </c>
      <c r="I4097" s="17" t="s">
        <v>3237</v>
      </c>
      <c r="J4097" t="str">
        <f t="shared" si="127"/>
        <v>A41.9</v>
      </c>
      <c r="K4097" s="33" t="str">
        <f t="shared" si="128"/>
        <v/>
      </c>
    </row>
    <row r="4098" spans="1:11" x14ac:dyDescent="0.25">
      <c r="A4098" s="17" t="s">
        <v>1136</v>
      </c>
      <c r="B4098" s="17" t="s">
        <v>1139</v>
      </c>
      <c r="C4098" s="18">
        <v>42340</v>
      </c>
      <c r="D4098" s="18">
        <v>42363</v>
      </c>
      <c r="E4098" s="21">
        <v>23</v>
      </c>
      <c r="F4098" s="17" t="s">
        <v>740</v>
      </c>
      <c r="G4098" s="17" t="s">
        <v>741</v>
      </c>
      <c r="H4098" s="16">
        <v>2</v>
      </c>
      <c r="I4098" s="17" t="s">
        <v>3237</v>
      </c>
      <c r="J4098" t="str">
        <f t="shared" si="127"/>
        <v>A41.9, J85.2</v>
      </c>
      <c r="K4098" s="33" t="str">
        <f t="shared" si="128"/>
        <v/>
      </c>
    </row>
    <row r="4099" spans="1:11" x14ac:dyDescent="0.25">
      <c r="A4099" s="17" t="s">
        <v>1136</v>
      </c>
      <c r="B4099" s="17" t="s">
        <v>1139</v>
      </c>
      <c r="C4099" s="18">
        <v>42340</v>
      </c>
      <c r="D4099" s="18">
        <v>42363</v>
      </c>
      <c r="E4099" s="21">
        <v>23</v>
      </c>
      <c r="F4099" s="17" t="s">
        <v>4748</v>
      </c>
      <c r="G4099" s="17" t="s">
        <v>4749</v>
      </c>
      <c r="H4099" s="16">
        <v>3</v>
      </c>
      <c r="I4099" s="17" t="s">
        <v>3237</v>
      </c>
      <c r="J4099" t="str">
        <f t="shared" si="127"/>
        <v>A41.9, J85.2, B44.1</v>
      </c>
      <c r="K4099" s="33" t="str">
        <f t="shared" si="128"/>
        <v/>
      </c>
    </row>
    <row r="4100" spans="1:11" x14ac:dyDescent="0.25">
      <c r="A4100" s="17" t="s">
        <v>1136</v>
      </c>
      <c r="B4100" s="17" t="s">
        <v>1139</v>
      </c>
      <c r="C4100" s="18">
        <v>42340</v>
      </c>
      <c r="D4100" s="18">
        <v>42363</v>
      </c>
      <c r="E4100" s="21">
        <v>23</v>
      </c>
      <c r="F4100" s="17" t="s">
        <v>38</v>
      </c>
      <c r="G4100" s="17" t="s">
        <v>39</v>
      </c>
      <c r="H4100" s="16">
        <v>4</v>
      </c>
      <c r="I4100" s="17" t="s">
        <v>3237</v>
      </c>
      <c r="J4100" t="str">
        <f t="shared" si="127"/>
        <v>A41.9, J85.2, B44.1, N17.9</v>
      </c>
      <c r="K4100" s="33" t="str">
        <f t="shared" si="128"/>
        <v/>
      </c>
    </row>
    <row r="4101" spans="1:11" x14ac:dyDescent="0.25">
      <c r="A4101" s="17" t="s">
        <v>1136</v>
      </c>
      <c r="B4101" s="17" t="s">
        <v>1139</v>
      </c>
      <c r="C4101" s="18">
        <v>42340</v>
      </c>
      <c r="D4101" s="18">
        <v>42363</v>
      </c>
      <c r="E4101" s="21">
        <v>23</v>
      </c>
      <c r="F4101" s="17" t="s">
        <v>4755</v>
      </c>
      <c r="G4101" s="17" t="s">
        <v>4756</v>
      </c>
      <c r="H4101" s="16">
        <v>5</v>
      </c>
      <c r="I4101" s="17" t="s">
        <v>3331</v>
      </c>
      <c r="J4101" t="str">
        <f t="shared" si="127"/>
        <v>A41.9, J85.2, B44.1, N17.9, J94.2</v>
      </c>
      <c r="K4101" s="33" t="str">
        <f t="shared" si="128"/>
        <v/>
      </c>
    </row>
    <row r="4102" spans="1:11" x14ac:dyDescent="0.25">
      <c r="A4102" s="17" t="s">
        <v>1136</v>
      </c>
      <c r="B4102" s="17" t="s">
        <v>1139</v>
      </c>
      <c r="C4102" s="18">
        <v>42340</v>
      </c>
      <c r="D4102" s="18">
        <v>42363</v>
      </c>
      <c r="E4102" s="21">
        <v>23</v>
      </c>
      <c r="F4102" s="17" t="s">
        <v>3440</v>
      </c>
      <c r="G4102" s="17" t="s">
        <v>3441</v>
      </c>
      <c r="H4102" s="16">
        <v>6</v>
      </c>
      <c r="I4102" s="17" t="s">
        <v>3237</v>
      </c>
      <c r="J4102" t="str">
        <f t="shared" ref="J4102:J4165" si="129">IF(B4102=B4101,J4101&amp;", "&amp;F4102,F4102)</f>
        <v>A41.9, J85.2, B44.1, N17.9, J94.2, E46</v>
      </c>
      <c r="K4102" s="33" t="str">
        <f t="shared" si="128"/>
        <v/>
      </c>
    </row>
    <row r="4103" spans="1:11" x14ac:dyDescent="0.25">
      <c r="A4103" s="17" t="s">
        <v>1136</v>
      </c>
      <c r="B4103" s="17" t="s">
        <v>1139</v>
      </c>
      <c r="C4103" s="18">
        <v>42340</v>
      </c>
      <c r="D4103" s="18">
        <v>42363</v>
      </c>
      <c r="E4103" s="21">
        <v>23</v>
      </c>
      <c r="F4103" s="17" t="s">
        <v>11</v>
      </c>
      <c r="G4103" s="17" t="s">
        <v>12</v>
      </c>
      <c r="H4103" s="16">
        <v>7</v>
      </c>
      <c r="I4103" s="17" t="s">
        <v>3237</v>
      </c>
      <c r="J4103" t="str">
        <f t="shared" si="129"/>
        <v>A41.9, J85.2, B44.1, N17.9, J94.2, E46, J18.9</v>
      </c>
      <c r="K4103" s="33" t="str">
        <f t="shared" si="128"/>
        <v/>
      </c>
    </row>
    <row r="4104" spans="1:11" x14ac:dyDescent="0.25">
      <c r="A4104" s="17" t="s">
        <v>1136</v>
      </c>
      <c r="B4104" s="17" t="s">
        <v>1139</v>
      </c>
      <c r="C4104" s="18">
        <v>42340</v>
      </c>
      <c r="D4104" s="18">
        <v>42363</v>
      </c>
      <c r="E4104" s="21">
        <v>23</v>
      </c>
      <c r="F4104" s="17" t="s">
        <v>4750</v>
      </c>
      <c r="G4104" s="17" t="s">
        <v>4751</v>
      </c>
      <c r="H4104" s="16">
        <v>8</v>
      </c>
      <c r="I4104" s="17" t="s">
        <v>3237</v>
      </c>
      <c r="J4104" t="str">
        <f t="shared" si="129"/>
        <v>A41.9, J85.2, B44.1, N17.9, J94.2, E46, J18.9, C79.2</v>
      </c>
      <c r="K4104" s="33" t="str">
        <f t="shared" si="128"/>
        <v/>
      </c>
    </row>
    <row r="4105" spans="1:11" x14ac:dyDescent="0.25">
      <c r="A4105" s="17" t="s">
        <v>1136</v>
      </c>
      <c r="B4105" s="17" t="s">
        <v>1139</v>
      </c>
      <c r="C4105" s="18">
        <v>42340</v>
      </c>
      <c r="D4105" s="18">
        <v>42363</v>
      </c>
      <c r="E4105" s="21">
        <v>23</v>
      </c>
      <c r="F4105" s="17" t="s">
        <v>290</v>
      </c>
      <c r="G4105" s="17" t="s">
        <v>291</v>
      </c>
      <c r="H4105" s="16">
        <v>9</v>
      </c>
      <c r="I4105" s="17" t="s">
        <v>3237</v>
      </c>
      <c r="J4105" t="str">
        <f t="shared" si="129"/>
        <v>A41.9, J85.2, B44.1, N17.9, J94.2, E46, J18.9, C79.2, L03.211</v>
      </c>
      <c r="K4105" s="33" t="str">
        <f t="shared" si="128"/>
        <v/>
      </c>
    </row>
    <row r="4106" spans="1:11" x14ac:dyDescent="0.25">
      <c r="A4106" s="17" t="s">
        <v>1136</v>
      </c>
      <c r="B4106" s="17" t="s">
        <v>1139</v>
      </c>
      <c r="C4106" s="18">
        <v>42340</v>
      </c>
      <c r="D4106" s="18">
        <v>42363</v>
      </c>
      <c r="E4106" s="21">
        <v>23</v>
      </c>
      <c r="F4106" s="17" t="s">
        <v>1638</v>
      </c>
      <c r="G4106" s="17" t="s">
        <v>1639</v>
      </c>
      <c r="H4106" s="16">
        <v>10</v>
      </c>
      <c r="I4106" s="17" t="s">
        <v>3237</v>
      </c>
      <c r="J4106" t="str">
        <f t="shared" si="129"/>
        <v>A41.9, J85.2, B44.1, N17.9, J94.2, E46, J18.9, C79.2, L03.211, N39.0</v>
      </c>
      <c r="K4106" s="33" t="str">
        <f t="shared" si="128"/>
        <v/>
      </c>
    </row>
    <row r="4107" spans="1:11" x14ac:dyDescent="0.25">
      <c r="A4107" s="17" t="s">
        <v>1136</v>
      </c>
      <c r="B4107" s="17" t="s">
        <v>1139</v>
      </c>
      <c r="C4107" s="18">
        <v>42340</v>
      </c>
      <c r="D4107" s="18">
        <v>42363</v>
      </c>
      <c r="E4107" s="21">
        <v>23</v>
      </c>
      <c r="F4107" s="17" t="s">
        <v>2061</v>
      </c>
      <c r="G4107" s="17" t="s">
        <v>2062</v>
      </c>
      <c r="H4107" s="16">
        <v>11</v>
      </c>
      <c r="I4107" s="17" t="s">
        <v>3331</v>
      </c>
      <c r="J4107" t="str">
        <f t="shared" si="129"/>
        <v>A41.9, J85.2, B44.1, N17.9, J94.2, E46, J18.9, C79.2, L03.211, N39.0, J93.9</v>
      </c>
      <c r="K4107" s="33" t="str">
        <f t="shared" si="128"/>
        <v/>
      </c>
    </row>
    <row r="4108" spans="1:11" x14ac:dyDescent="0.25">
      <c r="A4108" s="17" t="s">
        <v>1136</v>
      </c>
      <c r="B4108" s="17" t="s">
        <v>1139</v>
      </c>
      <c r="C4108" s="18">
        <v>42340</v>
      </c>
      <c r="D4108" s="18">
        <v>42363</v>
      </c>
      <c r="E4108" s="21">
        <v>23</v>
      </c>
      <c r="F4108" s="17" t="s">
        <v>3694</v>
      </c>
      <c r="G4108" s="17" t="s">
        <v>3695</v>
      </c>
      <c r="H4108" s="16">
        <v>12</v>
      </c>
      <c r="I4108" s="17" t="s">
        <v>3331</v>
      </c>
      <c r="J4108" t="str">
        <f t="shared" si="129"/>
        <v>A41.9, J85.2, B44.1, N17.9, J94.2, E46, J18.9, C79.2, L03.211, N39.0, J93.9, B37.0</v>
      </c>
      <c r="K4108" s="33" t="str">
        <f t="shared" si="128"/>
        <v/>
      </c>
    </row>
    <row r="4109" spans="1:11" x14ac:dyDescent="0.25">
      <c r="A4109" s="17" t="s">
        <v>1136</v>
      </c>
      <c r="B4109" s="17" t="s">
        <v>1139</v>
      </c>
      <c r="C4109" s="18">
        <v>42340</v>
      </c>
      <c r="D4109" s="18">
        <v>42363</v>
      </c>
      <c r="E4109" s="21">
        <v>23</v>
      </c>
      <c r="F4109" s="17" t="s">
        <v>4094</v>
      </c>
      <c r="G4109" s="17" t="s">
        <v>4095</v>
      </c>
      <c r="H4109" s="16">
        <v>13</v>
      </c>
      <c r="I4109" s="17" t="s">
        <v>3331</v>
      </c>
      <c r="J4109" t="str">
        <f t="shared" si="129"/>
        <v>A41.9, J85.2, B44.1, N17.9, J94.2, E46, J18.9, C79.2, L03.211, N39.0, J93.9, B37.0, R04.2</v>
      </c>
      <c r="K4109" s="33" t="str">
        <f t="shared" si="128"/>
        <v/>
      </c>
    </row>
    <row r="4110" spans="1:11" x14ac:dyDescent="0.25">
      <c r="A4110" s="17" t="s">
        <v>1136</v>
      </c>
      <c r="B4110" s="17" t="s">
        <v>1139</v>
      </c>
      <c r="C4110" s="18">
        <v>42340</v>
      </c>
      <c r="D4110" s="18">
        <v>42363</v>
      </c>
      <c r="E4110" s="21">
        <v>23</v>
      </c>
      <c r="F4110" s="17" t="s">
        <v>4752</v>
      </c>
      <c r="G4110" s="17" t="s">
        <v>4753</v>
      </c>
      <c r="H4110" s="16">
        <v>14</v>
      </c>
      <c r="I4110" s="17" t="s">
        <v>3237</v>
      </c>
      <c r="J4110" t="str">
        <f t="shared" si="129"/>
        <v>A41.9, J85.2, B44.1, N17.9, J94.2, E46, J18.9, C79.2, L03.211, N39.0, J93.9, B37.0, R04.2, C79.89</v>
      </c>
      <c r="K4110" s="33" t="str">
        <f t="shared" si="128"/>
        <v/>
      </c>
    </row>
    <row r="4111" spans="1:11" x14ac:dyDescent="0.25">
      <c r="A4111" s="17" t="s">
        <v>1136</v>
      </c>
      <c r="B4111" s="17" t="s">
        <v>1139</v>
      </c>
      <c r="C4111" s="18">
        <v>42340</v>
      </c>
      <c r="D4111" s="18">
        <v>42363</v>
      </c>
      <c r="E4111" s="21">
        <v>23</v>
      </c>
      <c r="F4111" s="17" t="s">
        <v>1750</v>
      </c>
      <c r="G4111" s="17" t="s">
        <v>1751</v>
      </c>
      <c r="H4111" s="16">
        <v>15</v>
      </c>
      <c r="I4111" s="17" t="s">
        <v>3237</v>
      </c>
      <c r="J4111" t="str">
        <f t="shared" si="129"/>
        <v>A41.9, J85.2, B44.1, N17.9, J94.2, E46, J18.9, C79.2, L03.211, N39.0, J93.9, B37.0, R04.2, C79.89, C34.32</v>
      </c>
      <c r="K4111" s="33" t="str">
        <f t="shared" si="128"/>
        <v/>
      </c>
    </row>
    <row r="4112" spans="1:11" x14ac:dyDescent="0.25">
      <c r="A4112" s="17" t="s">
        <v>1136</v>
      </c>
      <c r="B4112" s="17" t="s">
        <v>1139</v>
      </c>
      <c r="C4112" s="18">
        <v>42340</v>
      </c>
      <c r="D4112" s="18">
        <v>42363</v>
      </c>
      <c r="E4112" s="21">
        <v>23</v>
      </c>
      <c r="F4112" s="17" t="s">
        <v>4754</v>
      </c>
      <c r="G4112" s="17" t="s">
        <v>516</v>
      </c>
      <c r="H4112" s="16">
        <v>16</v>
      </c>
      <c r="I4112" s="17" t="s">
        <v>3331</v>
      </c>
      <c r="J4112" t="str">
        <f t="shared" si="129"/>
        <v>A41.9, J85.2, B44.1, N17.9, J94.2, E46, J18.9, C79.2, L03.211, N39.0, J93.9, B37.0, R04.2, C79.89, C34.32, I97.62</v>
      </c>
      <c r="K4112" s="33" t="str">
        <f t="shared" si="128"/>
        <v/>
      </c>
    </row>
    <row r="4113" spans="1:11" x14ac:dyDescent="0.25">
      <c r="A4113" s="17" t="s">
        <v>1136</v>
      </c>
      <c r="B4113" s="17" t="s">
        <v>1139</v>
      </c>
      <c r="C4113" s="18">
        <v>42340</v>
      </c>
      <c r="D4113" s="18">
        <v>42363</v>
      </c>
      <c r="E4113" s="21">
        <v>23</v>
      </c>
      <c r="F4113" s="17" t="s">
        <v>3275</v>
      </c>
      <c r="G4113" s="17" t="s">
        <v>3276</v>
      </c>
      <c r="H4113" s="16">
        <v>17</v>
      </c>
      <c r="I4113" s="17" t="s">
        <v>3237</v>
      </c>
      <c r="J4113" t="str">
        <f t="shared" si="129"/>
        <v>A41.9, J85.2, B44.1, N17.9, J94.2, E46, J18.9, C79.2, L03.211, N39.0, J93.9, B37.0, R04.2, C79.89, C34.32, I97.62, R65.20</v>
      </c>
      <c r="K4113" s="33" t="str">
        <f t="shared" si="128"/>
        <v/>
      </c>
    </row>
    <row r="4114" spans="1:11" x14ac:dyDescent="0.25">
      <c r="A4114" s="17" t="s">
        <v>1136</v>
      </c>
      <c r="B4114" s="17" t="s">
        <v>1139</v>
      </c>
      <c r="C4114" s="18">
        <v>42340</v>
      </c>
      <c r="D4114" s="18">
        <v>42363</v>
      </c>
      <c r="E4114" s="21">
        <v>23</v>
      </c>
      <c r="F4114" s="17" t="s">
        <v>4757</v>
      </c>
      <c r="G4114" s="17" t="s">
        <v>4758</v>
      </c>
      <c r="H4114" s="16">
        <v>18</v>
      </c>
      <c r="I4114" s="17" t="s">
        <v>3237</v>
      </c>
      <c r="J4114" t="str">
        <f t="shared" si="129"/>
        <v>A41.9, J85.2, B44.1, N17.9, J94.2, E46, J18.9, C79.2, L03.211, N39.0, J93.9, B37.0, R04.2, C79.89, C34.32, I97.62, R65.20, M32.9</v>
      </c>
      <c r="K4114" s="33" t="str">
        <f t="shared" si="128"/>
        <v/>
      </c>
    </row>
    <row r="4115" spans="1:11" x14ac:dyDescent="0.25">
      <c r="A4115" s="17" t="s">
        <v>1136</v>
      </c>
      <c r="B4115" s="17" t="s">
        <v>1139</v>
      </c>
      <c r="C4115" s="18">
        <v>42340</v>
      </c>
      <c r="D4115" s="18">
        <v>42363</v>
      </c>
      <c r="E4115" s="21">
        <v>23</v>
      </c>
      <c r="F4115" s="17" t="s">
        <v>3354</v>
      </c>
      <c r="G4115" s="17" t="s">
        <v>3355</v>
      </c>
      <c r="H4115" s="16">
        <v>19</v>
      </c>
      <c r="I4115" s="17" t="s">
        <v>3237</v>
      </c>
      <c r="J4115" t="str">
        <f t="shared" si="129"/>
        <v>A41.9, J85.2, B44.1, N17.9, J94.2, E46, J18.9, C79.2, L03.211, N39.0, J93.9, B37.0, R04.2, C79.89, C34.32, I97.62, R65.20, M32.9, Y95</v>
      </c>
      <c r="K4115" s="33" t="str">
        <f t="shared" si="128"/>
        <v/>
      </c>
    </row>
    <row r="4116" spans="1:11" x14ac:dyDescent="0.25">
      <c r="A4116" s="17" t="s">
        <v>1136</v>
      </c>
      <c r="B4116" s="17" t="s">
        <v>1139</v>
      </c>
      <c r="C4116" s="18">
        <v>42340</v>
      </c>
      <c r="D4116" s="18">
        <v>42363</v>
      </c>
      <c r="E4116" s="21">
        <v>23</v>
      </c>
      <c r="F4116" s="17" t="s">
        <v>3787</v>
      </c>
      <c r="G4116" s="17" t="s">
        <v>3788</v>
      </c>
      <c r="H4116" s="16">
        <v>20</v>
      </c>
      <c r="I4116" s="17" t="s">
        <v>3237</v>
      </c>
      <c r="J4116" t="str">
        <f t="shared" si="129"/>
        <v>A41.9, J85.2, B44.1, N17.9, J94.2, E46, J18.9, C79.2, L03.211, N39.0, J93.9, B37.0, R04.2, C79.89, C34.32, I97.62, R65.20, M32.9, Y95, J43.9</v>
      </c>
      <c r="K4116" s="33" t="str">
        <f t="shared" si="128"/>
        <v/>
      </c>
    </row>
    <row r="4117" spans="1:11" x14ac:dyDescent="0.25">
      <c r="A4117" s="17" t="s">
        <v>1136</v>
      </c>
      <c r="B4117" s="17" t="s">
        <v>1139</v>
      </c>
      <c r="C4117" s="18">
        <v>42340</v>
      </c>
      <c r="D4117" s="18">
        <v>42363</v>
      </c>
      <c r="E4117" s="21">
        <v>23</v>
      </c>
      <c r="F4117" s="17" t="s">
        <v>594</v>
      </c>
      <c r="G4117" s="17" t="s">
        <v>595</v>
      </c>
      <c r="H4117" s="16">
        <v>21</v>
      </c>
      <c r="I4117" s="17" t="s">
        <v>3237</v>
      </c>
      <c r="J4117" t="str">
        <f t="shared" si="129"/>
        <v>A41.9, J85.2, B44.1, N17.9, J94.2, E46, J18.9, C79.2, L03.211, N39.0, J93.9, B37.0, R04.2, C79.89, C34.32, I97.62, R65.20, M32.9, Y95, J43.9, I10</v>
      </c>
      <c r="K4117" s="33" t="str">
        <f t="shared" si="128"/>
        <v/>
      </c>
    </row>
    <row r="4118" spans="1:11" x14ac:dyDescent="0.25">
      <c r="A4118" s="17" t="s">
        <v>1136</v>
      </c>
      <c r="B4118" s="17" t="s">
        <v>1139</v>
      </c>
      <c r="C4118" s="18">
        <v>42340</v>
      </c>
      <c r="D4118" s="18">
        <v>42363</v>
      </c>
      <c r="E4118" s="21">
        <v>23</v>
      </c>
      <c r="F4118" s="17" t="s">
        <v>3402</v>
      </c>
      <c r="G4118" s="17" t="s">
        <v>3403</v>
      </c>
      <c r="H4118" s="16">
        <v>22</v>
      </c>
      <c r="I4118" s="17" t="s">
        <v>3237</v>
      </c>
      <c r="J4118" t="str">
        <f t="shared" si="129"/>
        <v>A41.9, J85.2, B44.1, N17.9, J94.2, E46, J18.9, C79.2, L03.211, N39.0, J93.9, B37.0, R04.2, C79.89, C34.32, I97.62, R65.20, M32.9, Y95, J43.9, I10, F17.210</v>
      </c>
      <c r="K4118" s="33" t="str">
        <f t="shared" ref="K4118:K4181" si="130">IF(B4118&lt;&gt;B4119,"Last","")</f>
        <v/>
      </c>
    </row>
    <row r="4119" spans="1:11" x14ac:dyDescent="0.25">
      <c r="A4119" s="17" t="s">
        <v>1136</v>
      </c>
      <c r="B4119" s="17" t="s">
        <v>1139</v>
      </c>
      <c r="C4119" s="18">
        <v>42340</v>
      </c>
      <c r="D4119" s="18">
        <v>42363</v>
      </c>
      <c r="E4119" s="21">
        <v>23</v>
      </c>
      <c r="F4119" s="17" t="s">
        <v>3575</v>
      </c>
      <c r="G4119" s="17" t="s">
        <v>3576</v>
      </c>
      <c r="H4119" s="16">
        <v>23</v>
      </c>
      <c r="I4119" s="17" t="s">
        <v>3237</v>
      </c>
      <c r="J4119" t="str">
        <f t="shared" si="129"/>
        <v>A41.9, J85.2, B44.1, N17.9, J94.2, E46, J18.9, C79.2, L03.211, N39.0, J93.9, B37.0, R04.2, C79.89, C34.32, I97.62, R65.20, M32.9, Y95, J43.9, I10, F17.210, F12.90</v>
      </c>
      <c r="K4119" s="33" t="str">
        <f t="shared" si="130"/>
        <v/>
      </c>
    </row>
    <row r="4120" spans="1:11" x14ac:dyDescent="0.25">
      <c r="A4120" s="17" t="s">
        <v>1136</v>
      </c>
      <c r="B4120" s="17" t="s">
        <v>1139</v>
      </c>
      <c r="C4120" s="18">
        <v>42340</v>
      </c>
      <c r="D4120" s="18">
        <v>42363</v>
      </c>
      <c r="E4120" s="21">
        <v>23</v>
      </c>
      <c r="F4120" s="17" t="s">
        <v>3310</v>
      </c>
      <c r="G4120" s="17" t="s">
        <v>3311</v>
      </c>
      <c r="H4120" s="16">
        <v>24</v>
      </c>
      <c r="I4120" s="17" t="s">
        <v>13</v>
      </c>
      <c r="J4120" t="str">
        <f t="shared" si="129"/>
        <v>A41.9, J85.2, B44.1, N17.9, J94.2, E46, J18.9, C79.2, L03.211, N39.0, J93.9, B37.0, R04.2, C79.89, C34.32, I97.62, R65.20, M32.9, Y95, J43.9, I10, F17.210, F12.90, Z92.21</v>
      </c>
      <c r="K4120" s="33" t="str">
        <f t="shared" si="130"/>
        <v/>
      </c>
    </row>
    <row r="4121" spans="1:11" x14ac:dyDescent="0.25">
      <c r="A4121" s="17" t="s">
        <v>1136</v>
      </c>
      <c r="B4121" s="17" t="s">
        <v>1139</v>
      </c>
      <c r="C4121" s="18">
        <v>42340</v>
      </c>
      <c r="D4121" s="18">
        <v>42363</v>
      </c>
      <c r="E4121" s="21">
        <v>23</v>
      </c>
      <c r="F4121" s="17" t="s">
        <v>286</v>
      </c>
      <c r="G4121" s="17" t="s">
        <v>287</v>
      </c>
      <c r="H4121" s="16">
        <v>25</v>
      </c>
      <c r="I4121" s="17" t="s">
        <v>3237</v>
      </c>
      <c r="J4121" t="str">
        <f t="shared" si="129"/>
        <v>A41.9, J85.2, B44.1, N17.9, J94.2, E46, J18.9, C79.2, L03.211, N39.0, J93.9, B37.0, R04.2, C79.89, C34.32, I97.62, R65.20, M32.9, Y95, J43.9, I10, F17.210, F12.90, Z92.21, K21.9</v>
      </c>
      <c r="K4121" s="33" t="str">
        <f t="shared" si="130"/>
        <v>Last</v>
      </c>
    </row>
    <row r="4122" spans="1:11" x14ac:dyDescent="0.25">
      <c r="A4122" s="17" t="s">
        <v>1142</v>
      </c>
      <c r="B4122" s="17" t="s">
        <v>1143</v>
      </c>
      <c r="C4122" s="18">
        <v>42419</v>
      </c>
      <c r="D4122" s="18">
        <v>42447</v>
      </c>
      <c r="E4122" s="21">
        <v>28</v>
      </c>
      <c r="F4122" s="17" t="s">
        <v>1144</v>
      </c>
      <c r="G4122" s="17" t="s">
        <v>1145</v>
      </c>
      <c r="H4122" s="16">
        <v>1</v>
      </c>
      <c r="I4122" s="17" t="s">
        <v>3237</v>
      </c>
      <c r="J4122" t="str">
        <f t="shared" si="129"/>
        <v>T18.2XXA</v>
      </c>
      <c r="K4122" s="33" t="str">
        <f t="shared" si="130"/>
        <v/>
      </c>
    </row>
    <row r="4123" spans="1:11" x14ac:dyDescent="0.25">
      <c r="A4123" s="17" t="s">
        <v>1142</v>
      </c>
      <c r="B4123" s="17" t="s">
        <v>1143</v>
      </c>
      <c r="C4123" s="18">
        <v>42419</v>
      </c>
      <c r="D4123" s="18">
        <v>42447</v>
      </c>
      <c r="E4123" s="21">
        <v>28</v>
      </c>
      <c r="F4123" s="17" t="s">
        <v>247</v>
      </c>
      <c r="G4123" s="17" t="s">
        <v>248</v>
      </c>
      <c r="H4123" s="16">
        <v>2</v>
      </c>
      <c r="I4123" s="17" t="s">
        <v>3331</v>
      </c>
      <c r="J4123" t="str">
        <f t="shared" si="129"/>
        <v>T18.2XXA, K92.0</v>
      </c>
      <c r="K4123" s="33" t="str">
        <f t="shared" si="130"/>
        <v/>
      </c>
    </row>
    <row r="4124" spans="1:11" x14ac:dyDescent="0.25">
      <c r="A4124" s="17" t="s">
        <v>1142</v>
      </c>
      <c r="B4124" s="17" t="s">
        <v>1143</v>
      </c>
      <c r="C4124" s="18">
        <v>42419</v>
      </c>
      <c r="D4124" s="18">
        <v>42447</v>
      </c>
      <c r="E4124" s="21">
        <v>28</v>
      </c>
      <c r="F4124" s="17" t="s">
        <v>1638</v>
      </c>
      <c r="G4124" s="17" t="s">
        <v>1639</v>
      </c>
      <c r="H4124" s="16">
        <v>3</v>
      </c>
      <c r="I4124" s="17" t="s">
        <v>3237</v>
      </c>
      <c r="J4124" t="str">
        <f t="shared" si="129"/>
        <v>T18.2XXA, K92.0, N39.0</v>
      </c>
      <c r="K4124" s="33" t="str">
        <f t="shared" si="130"/>
        <v/>
      </c>
    </row>
    <row r="4125" spans="1:11" x14ac:dyDescent="0.25">
      <c r="A4125" s="17" t="s">
        <v>1142</v>
      </c>
      <c r="B4125" s="17" t="s">
        <v>1143</v>
      </c>
      <c r="C4125" s="18">
        <v>42419</v>
      </c>
      <c r="D4125" s="18">
        <v>42447</v>
      </c>
      <c r="E4125" s="21">
        <v>28</v>
      </c>
      <c r="F4125" s="17" t="s">
        <v>4767</v>
      </c>
      <c r="G4125" s="17" t="s">
        <v>4768</v>
      </c>
      <c r="H4125" s="16">
        <v>4</v>
      </c>
      <c r="I4125" s="17" t="s">
        <v>3237</v>
      </c>
      <c r="J4125" t="str">
        <f t="shared" si="129"/>
        <v>T18.2XXA, K92.0, N39.0, S36.33XA</v>
      </c>
      <c r="K4125" s="33" t="str">
        <f t="shared" si="130"/>
        <v/>
      </c>
    </row>
    <row r="4126" spans="1:11" x14ac:dyDescent="0.25">
      <c r="A4126" s="17" t="s">
        <v>1142</v>
      </c>
      <c r="B4126" s="17" t="s">
        <v>1143</v>
      </c>
      <c r="C4126" s="18">
        <v>42419</v>
      </c>
      <c r="D4126" s="18">
        <v>42447</v>
      </c>
      <c r="E4126" s="21">
        <v>28</v>
      </c>
      <c r="F4126" s="17" t="s">
        <v>3442</v>
      </c>
      <c r="G4126" s="17" t="s">
        <v>3443</v>
      </c>
      <c r="H4126" s="16">
        <v>5</v>
      </c>
      <c r="I4126" s="17" t="s">
        <v>3237</v>
      </c>
      <c r="J4126" t="str">
        <f t="shared" si="129"/>
        <v>T18.2XXA, K92.0, N39.0, S36.33XA, K25.9</v>
      </c>
      <c r="K4126" s="33" t="str">
        <f t="shared" si="130"/>
        <v/>
      </c>
    </row>
    <row r="4127" spans="1:11" x14ac:dyDescent="0.25">
      <c r="A4127" s="17" t="s">
        <v>1142</v>
      </c>
      <c r="B4127" s="17" t="s">
        <v>1143</v>
      </c>
      <c r="C4127" s="18">
        <v>42419</v>
      </c>
      <c r="D4127" s="18">
        <v>42447</v>
      </c>
      <c r="E4127" s="21">
        <v>28</v>
      </c>
      <c r="F4127" s="17" t="s">
        <v>3826</v>
      </c>
      <c r="G4127" s="17" t="s">
        <v>3827</v>
      </c>
      <c r="H4127" s="16">
        <v>6</v>
      </c>
      <c r="I4127" s="17" t="s">
        <v>3237</v>
      </c>
      <c r="J4127" t="str">
        <f t="shared" si="129"/>
        <v>T18.2XXA, K92.0, N39.0, S36.33XA, K25.9, K21.0</v>
      </c>
      <c r="K4127" s="33" t="str">
        <f t="shared" si="130"/>
        <v/>
      </c>
    </row>
    <row r="4128" spans="1:11" x14ac:dyDescent="0.25">
      <c r="A4128" s="17" t="s">
        <v>1142</v>
      </c>
      <c r="B4128" s="17" t="s">
        <v>1143</v>
      </c>
      <c r="C4128" s="18">
        <v>42419</v>
      </c>
      <c r="D4128" s="18">
        <v>42447</v>
      </c>
      <c r="E4128" s="21">
        <v>28</v>
      </c>
      <c r="F4128" s="17" t="s">
        <v>3388</v>
      </c>
      <c r="G4128" s="17" t="s">
        <v>3389</v>
      </c>
      <c r="H4128" s="16">
        <v>7</v>
      </c>
      <c r="I4128" s="17" t="s">
        <v>3237</v>
      </c>
      <c r="J4128" t="str">
        <f t="shared" si="129"/>
        <v>T18.2XXA, K92.0, N39.0, S36.33XA, K25.9, K21.0, F41.9</v>
      </c>
      <c r="K4128" s="33" t="str">
        <f t="shared" si="130"/>
        <v/>
      </c>
    </row>
    <row r="4129" spans="1:11" x14ac:dyDescent="0.25">
      <c r="A4129" s="17" t="s">
        <v>1142</v>
      </c>
      <c r="B4129" s="17" t="s">
        <v>1143</v>
      </c>
      <c r="C4129" s="18">
        <v>42419</v>
      </c>
      <c r="D4129" s="18">
        <v>42447</v>
      </c>
      <c r="E4129" s="21">
        <v>28</v>
      </c>
      <c r="F4129" s="17" t="s">
        <v>4769</v>
      </c>
      <c r="G4129" s="17" t="s">
        <v>4770</v>
      </c>
      <c r="H4129" s="16">
        <v>8</v>
      </c>
      <c r="I4129" s="17" t="s">
        <v>13</v>
      </c>
      <c r="J4129" t="str">
        <f t="shared" si="129"/>
        <v>T18.2XXA, K92.0, N39.0, S36.33XA, K25.9, K21.0, F41.9, Z59.0</v>
      </c>
      <c r="K4129" s="33" t="str">
        <f t="shared" si="130"/>
        <v/>
      </c>
    </row>
    <row r="4130" spans="1:11" x14ac:dyDescent="0.25">
      <c r="A4130" s="17" t="s">
        <v>1142</v>
      </c>
      <c r="B4130" s="17" t="s">
        <v>1143</v>
      </c>
      <c r="C4130" s="18">
        <v>42419</v>
      </c>
      <c r="D4130" s="18">
        <v>42447</v>
      </c>
      <c r="E4130" s="21">
        <v>28</v>
      </c>
      <c r="F4130" s="17" t="s">
        <v>4761</v>
      </c>
      <c r="G4130" s="17" t="s">
        <v>4762</v>
      </c>
      <c r="H4130" s="16">
        <v>9</v>
      </c>
      <c r="I4130" s="17" t="s">
        <v>3237</v>
      </c>
      <c r="J4130" t="str">
        <f t="shared" si="129"/>
        <v>T18.2XXA, K92.0, N39.0, S36.33XA, K25.9, K21.0, F41.9, Z59.0, F63.9</v>
      </c>
      <c r="K4130" s="33" t="str">
        <f t="shared" si="130"/>
        <v/>
      </c>
    </row>
    <row r="4131" spans="1:11" x14ac:dyDescent="0.25">
      <c r="A4131" s="17" t="s">
        <v>1142</v>
      </c>
      <c r="B4131" s="17" t="s">
        <v>1143</v>
      </c>
      <c r="C4131" s="18">
        <v>42419</v>
      </c>
      <c r="D4131" s="18">
        <v>42447</v>
      </c>
      <c r="E4131" s="21">
        <v>28</v>
      </c>
      <c r="F4131" s="17" t="s">
        <v>4771</v>
      </c>
      <c r="G4131" s="17" t="s">
        <v>4772</v>
      </c>
      <c r="H4131" s="16">
        <v>10</v>
      </c>
      <c r="I4131" s="17" t="s">
        <v>13</v>
      </c>
      <c r="J4131" t="str">
        <f t="shared" si="129"/>
        <v>T18.2XXA, K92.0, N39.0, S36.33XA, K25.9, K21.0, F41.9, Z59.0, F63.9, Z63.9</v>
      </c>
      <c r="K4131" s="33" t="str">
        <f t="shared" si="130"/>
        <v/>
      </c>
    </row>
    <row r="4132" spans="1:11" x14ac:dyDescent="0.25">
      <c r="A4132" s="17" t="s">
        <v>1142</v>
      </c>
      <c r="B4132" s="17" t="s">
        <v>1143</v>
      </c>
      <c r="C4132" s="18">
        <v>42419</v>
      </c>
      <c r="D4132" s="18">
        <v>42447</v>
      </c>
      <c r="E4132" s="21">
        <v>28</v>
      </c>
      <c r="F4132" s="17" t="s">
        <v>3514</v>
      </c>
      <c r="G4132" s="17" t="s">
        <v>3515</v>
      </c>
      <c r="H4132" s="16">
        <v>11</v>
      </c>
      <c r="I4132" s="17" t="s">
        <v>3237</v>
      </c>
      <c r="J4132" t="str">
        <f t="shared" si="129"/>
        <v>T18.2XXA, K92.0, N39.0, S36.33XA, K25.9, K21.0, F41.9, Z59.0, F63.9, Z63.9, F32.9</v>
      </c>
      <c r="K4132" s="33" t="str">
        <f t="shared" si="130"/>
        <v/>
      </c>
    </row>
    <row r="4133" spans="1:11" x14ac:dyDescent="0.25">
      <c r="A4133" s="17" t="s">
        <v>1142</v>
      </c>
      <c r="B4133" s="17" t="s">
        <v>1143</v>
      </c>
      <c r="C4133" s="18">
        <v>42419</v>
      </c>
      <c r="D4133" s="18">
        <v>42447</v>
      </c>
      <c r="E4133" s="21">
        <v>28</v>
      </c>
      <c r="F4133" s="17" t="s">
        <v>3418</v>
      </c>
      <c r="G4133" s="17" t="s">
        <v>3419</v>
      </c>
      <c r="H4133" s="16">
        <v>12</v>
      </c>
      <c r="I4133" s="17" t="s">
        <v>3237</v>
      </c>
      <c r="J4133" t="str">
        <f t="shared" si="129"/>
        <v>T18.2XXA, K92.0, N39.0, S36.33XA, K25.9, K21.0, F41.9, Z59.0, F63.9, Z63.9, F32.9, G89.29</v>
      </c>
      <c r="K4133" s="33" t="str">
        <f t="shared" si="130"/>
        <v/>
      </c>
    </row>
    <row r="4134" spans="1:11" x14ac:dyDescent="0.25">
      <c r="A4134" s="17" t="s">
        <v>1142</v>
      </c>
      <c r="B4134" s="17" t="s">
        <v>1143</v>
      </c>
      <c r="C4134" s="18">
        <v>42419</v>
      </c>
      <c r="D4134" s="18">
        <v>42447</v>
      </c>
      <c r="E4134" s="21">
        <v>28</v>
      </c>
      <c r="F4134" s="17" t="s">
        <v>3327</v>
      </c>
      <c r="G4134" s="17" t="s">
        <v>3328</v>
      </c>
      <c r="H4134" s="16">
        <v>13</v>
      </c>
      <c r="I4134" s="17" t="s">
        <v>3331</v>
      </c>
      <c r="J4134" t="str">
        <f t="shared" si="129"/>
        <v>T18.2XXA, K92.0, N39.0, S36.33XA, K25.9, K21.0, F41.9, Z59.0, F63.9, Z63.9, F32.9, G89.29, R00.0</v>
      </c>
      <c r="K4134" s="33" t="str">
        <f t="shared" si="130"/>
        <v/>
      </c>
    </row>
    <row r="4135" spans="1:11" x14ac:dyDescent="0.25">
      <c r="A4135" s="17" t="s">
        <v>1142</v>
      </c>
      <c r="B4135" s="17" t="s">
        <v>1143</v>
      </c>
      <c r="C4135" s="18">
        <v>42419</v>
      </c>
      <c r="D4135" s="18">
        <v>42447</v>
      </c>
      <c r="E4135" s="21">
        <v>28</v>
      </c>
      <c r="F4135" s="17" t="s">
        <v>128</v>
      </c>
      <c r="G4135" s="17" t="s">
        <v>129</v>
      </c>
      <c r="H4135" s="16">
        <v>14</v>
      </c>
      <c r="I4135" s="17" t="s">
        <v>3237</v>
      </c>
      <c r="J4135" t="str">
        <f t="shared" si="129"/>
        <v>T18.2XXA, K92.0, N39.0, S36.33XA, K25.9, K21.0, F41.9, Z59.0, F63.9, Z63.9, F32.9, G89.29, R00.0, K29.70</v>
      </c>
      <c r="K4135" s="33" t="str">
        <f t="shared" si="130"/>
        <v/>
      </c>
    </row>
    <row r="4136" spans="1:11" x14ac:dyDescent="0.25">
      <c r="A4136" s="17" t="s">
        <v>1142</v>
      </c>
      <c r="B4136" s="17" t="s">
        <v>1143</v>
      </c>
      <c r="C4136" s="18">
        <v>42419</v>
      </c>
      <c r="D4136" s="18">
        <v>42447</v>
      </c>
      <c r="E4136" s="21">
        <v>28</v>
      </c>
      <c r="F4136" s="17" t="s">
        <v>3773</v>
      </c>
      <c r="G4136" s="17" t="s">
        <v>3774</v>
      </c>
      <c r="H4136" s="16">
        <v>15</v>
      </c>
      <c r="I4136" s="17" t="s">
        <v>3237</v>
      </c>
      <c r="J4136" t="str">
        <f t="shared" si="129"/>
        <v>T18.2XXA, K92.0, N39.0, S36.33XA, K25.9, K21.0, F41.9, Z59.0, F63.9, Z63.9, F32.9, G89.29, R00.0, K29.70, F43.10</v>
      </c>
      <c r="K4136" s="33" t="str">
        <f t="shared" si="130"/>
        <v/>
      </c>
    </row>
    <row r="4137" spans="1:11" x14ac:dyDescent="0.25">
      <c r="A4137" s="17" t="s">
        <v>1142</v>
      </c>
      <c r="B4137" s="17" t="s">
        <v>1143</v>
      </c>
      <c r="C4137" s="18">
        <v>42419</v>
      </c>
      <c r="D4137" s="18">
        <v>42447</v>
      </c>
      <c r="E4137" s="21">
        <v>28</v>
      </c>
      <c r="F4137" s="17" t="s">
        <v>4763</v>
      </c>
      <c r="G4137" s="17" t="s">
        <v>4764</v>
      </c>
      <c r="H4137" s="16">
        <v>16</v>
      </c>
      <c r="I4137" s="17" t="s">
        <v>3237</v>
      </c>
      <c r="J4137" t="str">
        <f t="shared" si="129"/>
        <v>T18.2XXA, K92.0, N39.0, S36.33XA, K25.9, K21.0, F41.9, Z59.0, F63.9, Z63.9, F32.9, G89.29, R00.0, K29.70, F43.10, F70</v>
      </c>
      <c r="K4137" s="33" t="str">
        <f t="shared" si="130"/>
        <v/>
      </c>
    </row>
    <row r="4138" spans="1:11" x14ac:dyDescent="0.25">
      <c r="A4138" s="17" t="s">
        <v>1142</v>
      </c>
      <c r="B4138" s="17" t="s">
        <v>1143</v>
      </c>
      <c r="C4138" s="18">
        <v>42419</v>
      </c>
      <c r="D4138" s="18">
        <v>42447</v>
      </c>
      <c r="E4138" s="21">
        <v>28</v>
      </c>
      <c r="F4138" s="17" t="s">
        <v>4476</v>
      </c>
      <c r="G4138" s="17" t="s">
        <v>4477</v>
      </c>
      <c r="H4138" s="16">
        <v>17</v>
      </c>
      <c r="I4138" s="17" t="s">
        <v>3237</v>
      </c>
      <c r="J4138" t="str">
        <f t="shared" si="129"/>
        <v>T18.2XXA, K92.0, N39.0, S36.33XA, K25.9, K21.0, F41.9, Z59.0, F63.9, Z63.9, F32.9, G89.29, R00.0, K29.70, F43.10, F70, F39</v>
      </c>
      <c r="K4138" s="33" t="str">
        <f t="shared" si="130"/>
        <v/>
      </c>
    </row>
    <row r="4139" spans="1:11" x14ac:dyDescent="0.25">
      <c r="A4139" s="17" t="s">
        <v>1142</v>
      </c>
      <c r="B4139" s="17" t="s">
        <v>1143</v>
      </c>
      <c r="C4139" s="18">
        <v>42419</v>
      </c>
      <c r="D4139" s="18">
        <v>42447</v>
      </c>
      <c r="E4139" s="21">
        <v>28</v>
      </c>
      <c r="F4139" s="17" t="s">
        <v>4361</v>
      </c>
      <c r="G4139" s="17" t="s">
        <v>4362</v>
      </c>
      <c r="H4139" s="16">
        <v>18</v>
      </c>
      <c r="I4139" s="17" t="s">
        <v>3237</v>
      </c>
      <c r="J4139" t="str">
        <f t="shared" si="129"/>
        <v>T18.2XXA, K92.0, N39.0, S36.33XA, K25.9, K21.0, F41.9, Z59.0, F63.9, Z63.9, F32.9, G89.29, R00.0, K29.70, F43.10, F70, F39, F14.10</v>
      </c>
      <c r="K4139" s="33" t="str">
        <f t="shared" si="130"/>
        <v/>
      </c>
    </row>
    <row r="4140" spans="1:11" x14ac:dyDescent="0.25">
      <c r="A4140" s="17" t="s">
        <v>1142</v>
      </c>
      <c r="B4140" s="17" t="s">
        <v>1143</v>
      </c>
      <c r="C4140" s="18">
        <v>42419</v>
      </c>
      <c r="D4140" s="18">
        <v>42447</v>
      </c>
      <c r="E4140" s="21">
        <v>28</v>
      </c>
      <c r="F4140" s="17" t="s">
        <v>4759</v>
      </c>
      <c r="G4140" s="17" t="s">
        <v>4760</v>
      </c>
      <c r="H4140" s="16">
        <v>19</v>
      </c>
      <c r="I4140" s="17" t="s">
        <v>3237</v>
      </c>
      <c r="J4140" t="str">
        <f t="shared" si="129"/>
        <v>T18.2XXA, K92.0, N39.0, S36.33XA, K25.9, K21.0, F41.9, Z59.0, F63.9, Z63.9, F32.9, G89.29, R00.0, K29.70, F43.10, F70, F39, F14.10, F12.10</v>
      </c>
      <c r="K4140" s="33" t="str">
        <f t="shared" si="130"/>
        <v/>
      </c>
    </row>
    <row r="4141" spans="1:11" x14ac:dyDescent="0.25">
      <c r="A4141" s="17" t="s">
        <v>1142</v>
      </c>
      <c r="B4141" s="17" t="s">
        <v>1143</v>
      </c>
      <c r="C4141" s="18">
        <v>42419</v>
      </c>
      <c r="D4141" s="18">
        <v>42447</v>
      </c>
      <c r="E4141" s="21">
        <v>28</v>
      </c>
      <c r="F4141" s="17" t="s">
        <v>3402</v>
      </c>
      <c r="G4141" s="17" t="s">
        <v>3403</v>
      </c>
      <c r="H4141" s="16">
        <v>20</v>
      </c>
      <c r="I4141" s="17" t="s">
        <v>3237</v>
      </c>
      <c r="J4141" t="str">
        <f t="shared" si="129"/>
        <v>T18.2XXA, K92.0, N39.0, S36.33XA, K25.9, K21.0, F41.9, Z59.0, F63.9, Z63.9, F32.9, G89.29, R00.0, K29.70, F43.10, F70, F39, F14.10, F12.10, F17.210</v>
      </c>
      <c r="K4141" s="33" t="str">
        <f t="shared" si="130"/>
        <v/>
      </c>
    </row>
    <row r="4142" spans="1:11" x14ac:dyDescent="0.25">
      <c r="A4142" s="17" t="s">
        <v>1142</v>
      </c>
      <c r="B4142" s="17" t="s">
        <v>1143</v>
      </c>
      <c r="C4142" s="18">
        <v>42419</v>
      </c>
      <c r="D4142" s="18">
        <v>42447</v>
      </c>
      <c r="E4142" s="21">
        <v>28</v>
      </c>
      <c r="F4142" s="17" t="s">
        <v>4765</v>
      </c>
      <c r="G4142" s="17" t="s">
        <v>4766</v>
      </c>
      <c r="H4142" s="16">
        <v>21</v>
      </c>
      <c r="I4142" s="17" t="s">
        <v>3237</v>
      </c>
      <c r="J4142" t="str">
        <f t="shared" si="129"/>
        <v>T18.2XXA, K92.0, N39.0, S36.33XA, K25.9, K21.0, F41.9, Z59.0, F63.9, Z63.9, F32.9, G89.29, R00.0, K29.70, F43.10, F70, F39, F14.10, F12.10, F17.210, H54.42</v>
      </c>
      <c r="K4142" s="33" t="str">
        <f t="shared" si="130"/>
        <v>Last</v>
      </c>
    </row>
    <row r="4143" spans="1:11" x14ac:dyDescent="0.25">
      <c r="A4143" s="17" t="s">
        <v>1148</v>
      </c>
      <c r="B4143" s="17" t="s">
        <v>1149</v>
      </c>
      <c r="C4143" s="18">
        <v>42370</v>
      </c>
      <c r="D4143" s="18">
        <v>42380</v>
      </c>
      <c r="E4143" s="21">
        <v>10</v>
      </c>
      <c r="F4143" s="17" t="s">
        <v>22</v>
      </c>
      <c r="G4143" s="17" t="s">
        <v>23</v>
      </c>
      <c r="H4143" s="16">
        <v>1</v>
      </c>
      <c r="I4143" s="17" t="s">
        <v>3237</v>
      </c>
      <c r="J4143" t="str">
        <f t="shared" si="129"/>
        <v>A41.9</v>
      </c>
      <c r="K4143" s="33" t="str">
        <f t="shared" si="130"/>
        <v/>
      </c>
    </row>
    <row r="4144" spans="1:11" x14ac:dyDescent="0.25">
      <c r="A4144" s="17" t="s">
        <v>1148</v>
      </c>
      <c r="B4144" s="17" t="s">
        <v>1149</v>
      </c>
      <c r="C4144" s="18">
        <v>42370</v>
      </c>
      <c r="D4144" s="18">
        <v>42380</v>
      </c>
      <c r="E4144" s="21">
        <v>10</v>
      </c>
      <c r="F4144" s="17" t="s">
        <v>11</v>
      </c>
      <c r="G4144" s="17" t="s">
        <v>12</v>
      </c>
      <c r="H4144" s="16">
        <v>2</v>
      </c>
      <c r="I4144" s="17" t="s">
        <v>3237</v>
      </c>
      <c r="J4144" t="str">
        <f t="shared" si="129"/>
        <v>A41.9, J18.9</v>
      </c>
      <c r="K4144" s="33" t="str">
        <f t="shared" si="130"/>
        <v/>
      </c>
    </row>
    <row r="4145" spans="1:11" x14ac:dyDescent="0.25">
      <c r="A4145" s="17" t="s">
        <v>1148</v>
      </c>
      <c r="B4145" s="17" t="s">
        <v>1149</v>
      </c>
      <c r="C4145" s="18">
        <v>42370</v>
      </c>
      <c r="D4145" s="18">
        <v>42380</v>
      </c>
      <c r="E4145" s="21">
        <v>10</v>
      </c>
      <c r="F4145" s="17" t="s">
        <v>1807</v>
      </c>
      <c r="G4145" s="17" t="s">
        <v>1808</v>
      </c>
      <c r="H4145" s="16">
        <v>3</v>
      </c>
      <c r="I4145" s="17" t="s">
        <v>3237</v>
      </c>
      <c r="J4145" t="str">
        <f t="shared" si="129"/>
        <v>A41.9, J18.9, I21.3</v>
      </c>
      <c r="K4145" s="33" t="str">
        <f t="shared" si="130"/>
        <v/>
      </c>
    </row>
    <row r="4146" spans="1:11" x14ac:dyDescent="0.25">
      <c r="A4146" s="17" t="s">
        <v>1148</v>
      </c>
      <c r="B4146" s="17" t="s">
        <v>1149</v>
      </c>
      <c r="C4146" s="18">
        <v>42370</v>
      </c>
      <c r="D4146" s="18">
        <v>42380</v>
      </c>
      <c r="E4146" s="21">
        <v>10</v>
      </c>
      <c r="F4146" s="17" t="s">
        <v>1778</v>
      </c>
      <c r="G4146" s="17" t="s">
        <v>1779</v>
      </c>
      <c r="H4146" s="16">
        <v>4</v>
      </c>
      <c r="I4146" s="17" t="s">
        <v>3237</v>
      </c>
      <c r="J4146" t="str">
        <f t="shared" si="129"/>
        <v>A41.9, J18.9, I21.3, J90</v>
      </c>
      <c r="K4146" s="33" t="str">
        <f t="shared" si="130"/>
        <v/>
      </c>
    </row>
    <row r="4147" spans="1:11" x14ac:dyDescent="0.25">
      <c r="A4147" s="17" t="s">
        <v>1148</v>
      </c>
      <c r="B4147" s="17" t="s">
        <v>1149</v>
      </c>
      <c r="C4147" s="18">
        <v>42370</v>
      </c>
      <c r="D4147" s="18">
        <v>42380</v>
      </c>
      <c r="E4147" s="21">
        <v>10</v>
      </c>
      <c r="F4147" s="17" t="s">
        <v>1243</v>
      </c>
      <c r="G4147" s="17" t="s">
        <v>1244</v>
      </c>
      <c r="H4147" s="16">
        <v>5</v>
      </c>
      <c r="I4147" s="17" t="s">
        <v>3237</v>
      </c>
      <c r="J4147" t="str">
        <f t="shared" si="129"/>
        <v>A41.9, J18.9, I21.3, J90, I50.31</v>
      </c>
      <c r="K4147" s="33" t="str">
        <f t="shared" si="130"/>
        <v/>
      </c>
    </row>
    <row r="4148" spans="1:11" x14ac:dyDescent="0.25">
      <c r="A4148" s="17" t="s">
        <v>1148</v>
      </c>
      <c r="B4148" s="17" t="s">
        <v>1149</v>
      </c>
      <c r="C4148" s="18">
        <v>42370</v>
      </c>
      <c r="D4148" s="18">
        <v>42380</v>
      </c>
      <c r="E4148" s="21">
        <v>10</v>
      </c>
      <c r="F4148" s="17" t="s">
        <v>3275</v>
      </c>
      <c r="G4148" s="17" t="s">
        <v>3276</v>
      </c>
      <c r="H4148" s="16">
        <v>6</v>
      </c>
      <c r="I4148" s="17" t="s">
        <v>3237</v>
      </c>
      <c r="J4148" t="str">
        <f t="shared" si="129"/>
        <v>A41.9, J18.9, I21.3, J90, I50.31, R65.20</v>
      </c>
      <c r="K4148" s="33" t="str">
        <f t="shared" si="130"/>
        <v/>
      </c>
    </row>
    <row r="4149" spans="1:11" x14ac:dyDescent="0.25">
      <c r="A4149" s="17" t="s">
        <v>1148</v>
      </c>
      <c r="B4149" s="17" t="s">
        <v>1149</v>
      </c>
      <c r="C4149" s="18">
        <v>42370</v>
      </c>
      <c r="D4149" s="18">
        <v>42380</v>
      </c>
      <c r="E4149" s="21">
        <v>10</v>
      </c>
      <c r="F4149" s="17" t="s">
        <v>1032</v>
      </c>
      <c r="G4149" s="17" t="s">
        <v>1033</v>
      </c>
      <c r="H4149" s="16">
        <v>7</v>
      </c>
      <c r="I4149" s="17" t="s">
        <v>3237</v>
      </c>
      <c r="J4149" t="str">
        <f t="shared" si="129"/>
        <v>A41.9, J18.9, I21.3, J90, I50.31, R65.20, E87.2</v>
      </c>
      <c r="K4149" s="33" t="str">
        <f t="shared" si="130"/>
        <v/>
      </c>
    </row>
    <row r="4150" spans="1:11" x14ac:dyDescent="0.25">
      <c r="A4150" s="17" t="s">
        <v>1148</v>
      </c>
      <c r="B4150" s="17" t="s">
        <v>1149</v>
      </c>
      <c r="C4150" s="18">
        <v>42370</v>
      </c>
      <c r="D4150" s="18">
        <v>42380</v>
      </c>
      <c r="E4150" s="21">
        <v>10</v>
      </c>
      <c r="F4150" s="17" t="s">
        <v>1638</v>
      </c>
      <c r="G4150" s="17" t="s">
        <v>1639</v>
      </c>
      <c r="H4150" s="16">
        <v>8</v>
      </c>
      <c r="I4150" s="17" t="s">
        <v>3237</v>
      </c>
      <c r="J4150" t="str">
        <f t="shared" si="129"/>
        <v>A41.9, J18.9, I21.3, J90, I50.31, R65.20, E87.2, N39.0</v>
      </c>
      <c r="K4150" s="33" t="str">
        <f t="shared" si="130"/>
        <v/>
      </c>
    </row>
    <row r="4151" spans="1:11" x14ac:dyDescent="0.25">
      <c r="A4151" s="17" t="s">
        <v>1148</v>
      </c>
      <c r="B4151" s="17" t="s">
        <v>1149</v>
      </c>
      <c r="C4151" s="18">
        <v>42370</v>
      </c>
      <c r="D4151" s="18">
        <v>42380</v>
      </c>
      <c r="E4151" s="21">
        <v>10</v>
      </c>
      <c r="F4151" s="17" t="s">
        <v>3502</v>
      </c>
      <c r="G4151" s="17" t="s">
        <v>3503</v>
      </c>
      <c r="H4151" s="16">
        <v>9</v>
      </c>
      <c r="I4151" s="17" t="s">
        <v>3237</v>
      </c>
      <c r="J4151" t="str">
        <f t="shared" si="129"/>
        <v>A41.9, J18.9, I21.3, J90, I50.31, R65.20, E87.2, N39.0, D53.9</v>
      </c>
      <c r="K4151" s="33" t="str">
        <f t="shared" si="130"/>
        <v/>
      </c>
    </row>
    <row r="4152" spans="1:11" x14ac:dyDescent="0.25">
      <c r="A4152" s="17" t="s">
        <v>1148</v>
      </c>
      <c r="B4152" s="17" t="s">
        <v>1149</v>
      </c>
      <c r="C4152" s="18">
        <v>42370</v>
      </c>
      <c r="D4152" s="18">
        <v>42380</v>
      </c>
      <c r="E4152" s="21">
        <v>10</v>
      </c>
      <c r="F4152" s="17" t="s">
        <v>937</v>
      </c>
      <c r="G4152" s="17" t="s">
        <v>938</v>
      </c>
      <c r="H4152" s="16">
        <v>10</v>
      </c>
      <c r="I4152" s="17" t="s">
        <v>3237</v>
      </c>
      <c r="J4152" t="str">
        <f t="shared" si="129"/>
        <v>A41.9, J18.9, I21.3, J90, I50.31, R65.20, E87.2, N39.0, D53.9, E53.8</v>
      </c>
      <c r="K4152" s="33" t="str">
        <f t="shared" si="130"/>
        <v/>
      </c>
    </row>
    <row r="4153" spans="1:11" x14ac:dyDescent="0.25">
      <c r="A4153" s="17" t="s">
        <v>1148</v>
      </c>
      <c r="B4153" s="17" t="s">
        <v>1149</v>
      </c>
      <c r="C4153" s="18">
        <v>42370</v>
      </c>
      <c r="D4153" s="18">
        <v>42380</v>
      </c>
      <c r="E4153" s="21">
        <v>10</v>
      </c>
      <c r="F4153" s="17" t="s">
        <v>934</v>
      </c>
      <c r="G4153" s="17" t="s">
        <v>935</v>
      </c>
      <c r="H4153" s="16">
        <v>11</v>
      </c>
      <c r="I4153" s="17" t="s">
        <v>3237</v>
      </c>
      <c r="J4153" t="str">
        <f t="shared" si="129"/>
        <v>A41.9, J18.9, I21.3, J90, I50.31, R65.20, E87.2, N39.0, D53.9, E53.8, E87.6</v>
      </c>
      <c r="K4153" s="33" t="str">
        <f t="shared" si="130"/>
        <v/>
      </c>
    </row>
    <row r="4154" spans="1:11" x14ac:dyDescent="0.25">
      <c r="A4154" s="17" t="s">
        <v>1148</v>
      </c>
      <c r="B4154" s="17" t="s">
        <v>1149</v>
      </c>
      <c r="C4154" s="18">
        <v>42370</v>
      </c>
      <c r="D4154" s="18">
        <v>42380</v>
      </c>
      <c r="E4154" s="21">
        <v>10</v>
      </c>
      <c r="F4154" s="17" t="s">
        <v>3462</v>
      </c>
      <c r="G4154" s="17" t="s">
        <v>3463</v>
      </c>
      <c r="H4154" s="16">
        <v>12</v>
      </c>
      <c r="I4154" s="17" t="s">
        <v>3237</v>
      </c>
      <c r="J4154" t="str">
        <f t="shared" si="129"/>
        <v>A41.9, J18.9, I21.3, J90, I50.31, R65.20, E87.2, N39.0, D53.9, E53.8, E87.6, B96.20</v>
      </c>
      <c r="K4154" s="33" t="str">
        <f t="shared" si="130"/>
        <v>Last</v>
      </c>
    </row>
    <row r="4155" spans="1:11" x14ac:dyDescent="0.25">
      <c r="A4155" s="17" t="s">
        <v>1150</v>
      </c>
      <c r="B4155" s="17" t="s">
        <v>1151</v>
      </c>
      <c r="C4155" s="18">
        <v>42372</v>
      </c>
      <c r="D4155" s="18">
        <v>42374</v>
      </c>
      <c r="E4155" s="21">
        <v>2</v>
      </c>
      <c r="F4155" s="17" t="s">
        <v>210</v>
      </c>
      <c r="G4155" s="17" t="s">
        <v>211</v>
      </c>
      <c r="H4155" s="16">
        <v>1</v>
      </c>
      <c r="I4155" s="17" t="s">
        <v>3237</v>
      </c>
      <c r="J4155" t="str">
        <f t="shared" si="129"/>
        <v>I21.4</v>
      </c>
      <c r="K4155" s="33" t="str">
        <f t="shared" si="130"/>
        <v/>
      </c>
    </row>
    <row r="4156" spans="1:11" x14ac:dyDescent="0.25">
      <c r="A4156" s="17" t="s">
        <v>1150</v>
      </c>
      <c r="B4156" s="17" t="s">
        <v>1151</v>
      </c>
      <c r="C4156" s="18">
        <v>42372</v>
      </c>
      <c r="D4156" s="18">
        <v>42374</v>
      </c>
      <c r="E4156" s="21">
        <v>2</v>
      </c>
      <c r="F4156" s="17" t="s">
        <v>3275</v>
      </c>
      <c r="G4156" s="17" t="s">
        <v>3276</v>
      </c>
      <c r="H4156" s="16">
        <v>2</v>
      </c>
      <c r="I4156" s="17" t="s">
        <v>3237</v>
      </c>
      <c r="J4156" t="str">
        <f t="shared" si="129"/>
        <v>I21.4, R65.20</v>
      </c>
      <c r="K4156" s="33" t="str">
        <f t="shared" si="130"/>
        <v/>
      </c>
    </row>
    <row r="4157" spans="1:11" x14ac:dyDescent="0.25">
      <c r="A4157" s="17" t="s">
        <v>1150</v>
      </c>
      <c r="B4157" s="17" t="s">
        <v>1151</v>
      </c>
      <c r="C4157" s="18">
        <v>42372</v>
      </c>
      <c r="D4157" s="18">
        <v>42374</v>
      </c>
      <c r="E4157" s="21">
        <v>2</v>
      </c>
      <c r="F4157" s="17" t="s">
        <v>11</v>
      </c>
      <c r="G4157" s="17" t="s">
        <v>12</v>
      </c>
      <c r="H4157" s="16">
        <v>3</v>
      </c>
      <c r="I4157" s="17" t="s">
        <v>3237</v>
      </c>
      <c r="J4157" t="str">
        <f t="shared" si="129"/>
        <v>I21.4, R65.20, J18.9</v>
      </c>
      <c r="K4157" s="33" t="str">
        <f t="shared" si="130"/>
        <v/>
      </c>
    </row>
    <row r="4158" spans="1:11" x14ac:dyDescent="0.25">
      <c r="A4158" s="17" t="s">
        <v>1150</v>
      </c>
      <c r="B4158" s="17" t="s">
        <v>1151</v>
      </c>
      <c r="C4158" s="18">
        <v>42372</v>
      </c>
      <c r="D4158" s="18">
        <v>42374</v>
      </c>
      <c r="E4158" s="21">
        <v>2</v>
      </c>
      <c r="F4158" s="17" t="s">
        <v>22</v>
      </c>
      <c r="G4158" s="17" t="s">
        <v>23</v>
      </c>
      <c r="H4158" s="16">
        <v>4</v>
      </c>
      <c r="I4158" s="17" t="s">
        <v>3237</v>
      </c>
      <c r="J4158" t="str">
        <f t="shared" si="129"/>
        <v>I21.4, R65.20, J18.9, A41.9</v>
      </c>
      <c r="K4158" s="33" t="str">
        <f t="shared" si="130"/>
        <v/>
      </c>
    </row>
    <row r="4159" spans="1:11" x14ac:dyDescent="0.25">
      <c r="A4159" s="17" t="s">
        <v>1150</v>
      </c>
      <c r="B4159" s="17" t="s">
        <v>1151</v>
      </c>
      <c r="C4159" s="18">
        <v>42372</v>
      </c>
      <c r="D4159" s="18">
        <v>42374</v>
      </c>
      <c r="E4159" s="21">
        <v>2</v>
      </c>
      <c r="F4159" s="17" t="s">
        <v>3322</v>
      </c>
      <c r="G4159" s="17" t="s">
        <v>3323</v>
      </c>
      <c r="H4159" s="16">
        <v>5</v>
      </c>
      <c r="I4159" s="17" t="s">
        <v>3237</v>
      </c>
      <c r="J4159" t="str">
        <f t="shared" si="129"/>
        <v>I21.4, R65.20, J18.9, A41.9, I50.32</v>
      </c>
      <c r="K4159" s="33" t="str">
        <f t="shared" si="130"/>
        <v/>
      </c>
    </row>
    <row r="4160" spans="1:11" x14ac:dyDescent="0.25">
      <c r="A4160" s="17" t="s">
        <v>1150</v>
      </c>
      <c r="B4160" s="17" t="s">
        <v>1151</v>
      </c>
      <c r="C4160" s="18">
        <v>42372</v>
      </c>
      <c r="D4160" s="18">
        <v>42374</v>
      </c>
      <c r="E4160" s="21">
        <v>2</v>
      </c>
      <c r="F4160" s="17" t="s">
        <v>1587</v>
      </c>
      <c r="G4160" s="17" t="s">
        <v>1588</v>
      </c>
      <c r="H4160" s="16">
        <v>6</v>
      </c>
      <c r="I4160" s="17" t="s">
        <v>3237</v>
      </c>
      <c r="J4160" t="str">
        <f t="shared" si="129"/>
        <v>I21.4, R65.20, J18.9, A41.9, I50.32, I42.8</v>
      </c>
      <c r="K4160" s="33" t="str">
        <f t="shared" si="130"/>
        <v/>
      </c>
    </row>
    <row r="4161" spans="1:11" x14ac:dyDescent="0.25">
      <c r="A4161" s="17" t="s">
        <v>1150</v>
      </c>
      <c r="B4161" s="17" t="s">
        <v>1151</v>
      </c>
      <c r="C4161" s="18">
        <v>42372</v>
      </c>
      <c r="D4161" s="18">
        <v>42374</v>
      </c>
      <c r="E4161" s="21">
        <v>2</v>
      </c>
      <c r="F4161" s="17" t="s">
        <v>3484</v>
      </c>
      <c r="G4161" s="17" t="s">
        <v>3485</v>
      </c>
      <c r="H4161" s="16">
        <v>7</v>
      </c>
      <c r="I4161" s="17" t="s">
        <v>3237</v>
      </c>
      <c r="J4161" t="str">
        <f t="shared" si="129"/>
        <v>I21.4, R65.20, J18.9, A41.9, I50.32, I42.8, N18.3</v>
      </c>
      <c r="K4161" s="33" t="str">
        <f t="shared" si="130"/>
        <v/>
      </c>
    </row>
    <row r="4162" spans="1:11" x14ac:dyDescent="0.25">
      <c r="A4162" s="17" t="s">
        <v>1150</v>
      </c>
      <c r="B4162" s="17" t="s">
        <v>1151</v>
      </c>
      <c r="C4162" s="18">
        <v>42372</v>
      </c>
      <c r="D4162" s="18">
        <v>42374</v>
      </c>
      <c r="E4162" s="21">
        <v>2</v>
      </c>
      <c r="F4162" s="17" t="s">
        <v>3334</v>
      </c>
      <c r="G4162" s="17" t="s">
        <v>3335</v>
      </c>
      <c r="H4162" s="16">
        <v>8</v>
      </c>
      <c r="I4162" s="17" t="s">
        <v>13</v>
      </c>
      <c r="J4162" t="str">
        <f t="shared" si="129"/>
        <v>I21.4, R65.20, J18.9, A41.9, I50.32, I42.8, N18.3, Z68.41</v>
      </c>
      <c r="K4162" s="33" t="str">
        <f t="shared" si="130"/>
        <v/>
      </c>
    </row>
    <row r="4163" spans="1:11" x14ac:dyDescent="0.25">
      <c r="A4163" s="17" t="s">
        <v>1150</v>
      </c>
      <c r="B4163" s="17" t="s">
        <v>1151</v>
      </c>
      <c r="C4163" s="18">
        <v>42372</v>
      </c>
      <c r="D4163" s="18">
        <v>42374</v>
      </c>
      <c r="E4163" s="21">
        <v>2</v>
      </c>
      <c r="F4163" s="17" t="s">
        <v>682</v>
      </c>
      <c r="G4163" s="17" t="s">
        <v>683</v>
      </c>
      <c r="H4163" s="16">
        <v>9</v>
      </c>
      <c r="I4163" s="17" t="s">
        <v>3237</v>
      </c>
      <c r="J4163" t="str">
        <f t="shared" si="129"/>
        <v>I21.4, R65.20, J18.9, A41.9, I50.32, I42.8, N18.3, Z68.41, J44.0</v>
      </c>
      <c r="K4163" s="33" t="str">
        <f t="shared" si="130"/>
        <v/>
      </c>
    </row>
    <row r="4164" spans="1:11" x14ac:dyDescent="0.25">
      <c r="A4164" s="17" t="s">
        <v>1150</v>
      </c>
      <c r="B4164" s="17" t="s">
        <v>1151</v>
      </c>
      <c r="C4164" s="18">
        <v>42372</v>
      </c>
      <c r="D4164" s="18">
        <v>42374</v>
      </c>
      <c r="E4164" s="21">
        <v>2</v>
      </c>
      <c r="F4164" s="17" t="s">
        <v>4158</v>
      </c>
      <c r="G4164" s="17" t="s">
        <v>4159</v>
      </c>
      <c r="H4164" s="16">
        <v>10</v>
      </c>
      <c r="I4164" s="17" t="s">
        <v>3237</v>
      </c>
      <c r="J4164" t="str">
        <f t="shared" si="129"/>
        <v>I21.4, R65.20, J18.9, A41.9, I50.32, I42.8, N18.3, Z68.41, J44.0, F33.9</v>
      </c>
      <c r="K4164" s="33" t="str">
        <f t="shared" si="130"/>
        <v/>
      </c>
    </row>
    <row r="4165" spans="1:11" x14ac:dyDescent="0.25">
      <c r="A4165" s="17" t="s">
        <v>1150</v>
      </c>
      <c r="B4165" s="17" t="s">
        <v>1151</v>
      </c>
      <c r="C4165" s="18">
        <v>42372</v>
      </c>
      <c r="D4165" s="18">
        <v>42374</v>
      </c>
      <c r="E4165" s="21">
        <v>2</v>
      </c>
      <c r="F4165" s="17" t="s">
        <v>466</v>
      </c>
      <c r="G4165" s="17" t="s">
        <v>467</v>
      </c>
      <c r="H4165" s="16">
        <v>11</v>
      </c>
      <c r="I4165" s="17" t="s">
        <v>3237</v>
      </c>
      <c r="J4165" t="str">
        <f t="shared" si="129"/>
        <v>I21.4, R65.20, J18.9, A41.9, I50.32, I42.8, N18.3, Z68.41, J44.0, F33.9, I25.110</v>
      </c>
      <c r="K4165" s="33" t="str">
        <f t="shared" si="130"/>
        <v/>
      </c>
    </row>
    <row r="4166" spans="1:11" x14ac:dyDescent="0.25">
      <c r="A4166" s="17" t="s">
        <v>1150</v>
      </c>
      <c r="B4166" s="17" t="s">
        <v>1151</v>
      </c>
      <c r="C4166" s="18">
        <v>42372</v>
      </c>
      <c r="D4166" s="18">
        <v>42374</v>
      </c>
      <c r="E4166" s="21">
        <v>2</v>
      </c>
      <c r="F4166" s="17" t="s">
        <v>3352</v>
      </c>
      <c r="G4166" s="17" t="s">
        <v>3353</v>
      </c>
      <c r="H4166" s="16">
        <v>12</v>
      </c>
      <c r="I4166" s="17" t="s">
        <v>3237</v>
      </c>
      <c r="J4166" t="str">
        <f t="shared" ref="J4166:J4229" si="131">IF(B4166=B4165,J4165&amp;", "&amp;F4166,F4166)</f>
        <v>I21.4, R65.20, J18.9, A41.9, I50.32, I42.8, N18.3, Z68.41, J44.0, F33.9, I25.110, E11.40</v>
      </c>
      <c r="K4166" s="33" t="str">
        <f t="shared" si="130"/>
        <v/>
      </c>
    </row>
    <row r="4167" spans="1:11" x14ac:dyDescent="0.25">
      <c r="A4167" s="17" t="s">
        <v>1150</v>
      </c>
      <c r="B4167" s="17" t="s">
        <v>1151</v>
      </c>
      <c r="C4167" s="18">
        <v>42372</v>
      </c>
      <c r="D4167" s="18">
        <v>42374</v>
      </c>
      <c r="E4167" s="21">
        <v>2</v>
      </c>
      <c r="F4167" s="17" t="s">
        <v>1474</v>
      </c>
      <c r="G4167" s="17" t="s">
        <v>1475</v>
      </c>
      <c r="H4167" s="16">
        <v>13</v>
      </c>
      <c r="I4167" s="17" t="s">
        <v>3237</v>
      </c>
      <c r="J4167" t="str">
        <f t="shared" si="131"/>
        <v>I21.4, R65.20, J18.9, A41.9, I50.32, I42.8, N18.3, Z68.41, J44.0, F33.9, I25.110, E11.40, E11.65</v>
      </c>
      <c r="K4167" s="33" t="str">
        <f t="shared" si="130"/>
        <v/>
      </c>
    </row>
    <row r="4168" spans="1:11" x14ac:dyDescent="0.25">
      <c r="A4168" s="17" t="s">
        <v>1150</v>
      </c>
      <c r="B4168" s="17" t="s">
        <v>1151</v>
      </c>
      <c r="C4168" s="18">
        <v>42372</v>
      </c>
      <c r="D4168" s="18">
        <v>42374</v>
      </c>
      <c r="E4168" s="21">
        <v>2</v>
      </c>
      <c r="F4168" s="17" t="s">
        <v>216</v>
      </c>
      <c r="G4168" s="17" t="s">
        <v>217</v>
      </c>
      <c r="H4168" s="16">
        <v>14</v>
      </c>
      <c r="I4168" s="17" t="s">
        <v>3237</v>
      </c>
      <c r="J4168" t="str">
        <f t="shared" si="131"/>
        <v>I21.4, R65.20, J18.9, A41.9, I50.32, I42.8, N18.3, Z68.41, J44.0, F33.9, I25.110, E11.40, E11.65, I12.9</v>
      </c>
      <c r="K4168" s="33" t="str">
        <f t="shared" si="130"/>
        <v/>
      </c>
    </row>
    <row r="4169" spans="1:11" x14ac:dyDescent="0.25">
      <c r="A4169" s="17" t="s">
        <v>1150</v>
      </c>
      <c r="B4169" s="17" t="s">
        <v>1151</v>
      </c>
      <c r="C4169" s="18">
        <v>42372</v>
      </c>
      <c r="D4169" s="18">
        <v>42374</v>
      </c>
      <c r="E4169" s="21">
        <v>2</v>
      </c>
      <c r="F4169" s="17" t="s">
        <v>854</v>
      </c>
      <c r="G4169" s="17" t="s">
        <v>855</v>
      </c>
      <c r="H4169" s="16">
        <v>15</v>
      </c>
      <c r="I4169" s="17" t="s">
        <v>3237</v>
      </c>
      <c r="J4169" t="str">
        <f t="shared" si="131"/>
        <v>I21.4, R65.20, J18.9, A41.9, I50.32, I42.8, N18.3, Z68.41, J44.0, F33.9, I25.110, E11.40, E11.65, I12.9, E11.22</v>
      </c>
      <c r="K4169" s="33" t="str">
        <f t="shared" si="130"/>
        <v/>
      </c>
    </row>
    <row r="4170" spans="1:11" x14ac:dyDescent="0.25">
      <c r="A4170" s="17" t="s">
        <v>1150</v>
      </c>
      <c r="B4170" s="17" t="s">
        <v>1151</v>
      </c>
      <c r="C4170" s="18">
        <v>42372</v>
      </c>
      <c r="D4170" s="18">
        <v>42374</v>
      </c>
      <c r="E4170" s="21">
        <v>2</v>
      </c>
      <c r="F4170" s="17" t="s">
        <v>594</v>
      </c>
      <c r="G4170" s="17" t="s">
        <v>595</v>
      </c>
      <c r="H4170" s="16">
        <v>16</v>
      </c>
      <c r="I4170" s="17" t="s">
        <v>3237</v>
      </c>
      <c r="J4170" t="str">
        <f t="shared" si="131"/>
        <v>I21.4, R65.20, J18.9, A41.9, I50.32, I42.8, N18.3, Z68.41, J44.0, F33.9, I25.110, E11.40, E11.65, I12.9, E11.22, I10</v>
      </c>
      <c r="K4170" s="33" t="str">
        <f t="shared" si="130"/>
        <v/>
      </c>
    </row>
    <row r="4171" spans="1:11" x14ac:dyDescent="0.25">
      <c r="A4171" s="17" t="s">
        <v>1150</v>
      </c>
      <c r="B4171" s="17" t="s">
        <v>1151</v>
      </c>
      <c r="C4171" s="18">
        <v>42372</v>
      </c>
      <c r="D4171" s="18">
        <v>42374</v>
      </c>
      <c r="E4171" s="21">
        <v>2</v>
      </c>
      <c r="F4171" s="17" t="s">
        <v>1195</v>
      </c>
      <c r="G4171" s="17" t="s">
        <v>1196</v>
      </c>
      <c r="H4171" s="16">
        <v>17</v>
      </c>
      <c r="I4171" s="17" t="s">
        <v>3237</v>
      </c>
      <c r="J4171" t="str">
        <f t="shared" si="131"/>
        <v>I21.4, R65.20, J18.9, A41.9, I50.32, I42.8, N18.3, Z68.41, J44.0, F33.9, I25.110, E11.40, E11.65, I12.9, E11.22, I10, D64.9</v>
      </c>
      <c r="K4171" s="33" t="str">
        <f t="shared" si="130"/>
        <v/>
      </c>
    </row>
    <row r="4172" spans="1:11" x14ac:dyDescent="0.25">
      <c r="A4172" s="17" t="s">
        <v>1150</v>
      </c>
      <c r="B4172" s="17" t="s">
        <v>1151</v>
      </c>
      <c r="C4172" s="18">
        <v>42372</v>
      </c>
      <c r="D4172" s="18">
        <v>42374</v>
      </c>
      <c r="E4172" s="21">
        <v>2</v>
      </c>
      <c r="F4172" s="17" t="s">
        <v>3478</v>
      </c>
      <c r="G4172" s="17" t="s">
        <v>3479</v>
      </c>
      <c r="H4172" s="16">
        <v>18</v>
      </c>
      <c r="I4172" s="17" t="s">
        <v>3237</v>
      </c>
      <c r="J4172" t="str">
        <f t="shared" si="131"/>
        <v>I21.4, R65.20, J18.9, A41.9, I50.32, I42.8, N18.3, Z68.41, J44.0, F33.9, I25.110, E11.40, E11.65, I12.9, E11.22, I10, D64.9, E66.9</v>
      </c>
      <c r="K4172" s="33" t="str">
        <f t="shared" si="130"/>
        <v/>
      </c>
    </row>
    <row r="4173" spans="1:11" x14ac:dyDescent="0.25">
      <c r="A4173" s="17" t="s">
        <v>1150</v>
      </c>
      <c r="B4173" s="17" t="s">
        <v>1151</v>
      </c>
      <c r="C4173" s="18">
        <v>42372</v>
      </c>
      <c r="D4173" s="18">
        <v>42374</v>
      </c>
      <c r="E4173" s="21">
        <v>2</v>
      </c>
      <c r="F4173" s="17" t="s">
        <v>3238</v>
      </c>
      <c r="G4173" s="17" t="s">
        <v>3239</v>
      </c>
      <c r="H4173" s="16">
        <v>19</v>
      </c>
      <c r="I4173" s="17" t="s">
        <v>3237</v>
      </c>
      <c r="J4173" t="str">
        <f t="shared" si="131"/>
        <v>I21.4, R65.20, J18.9, A41.9, I50.32, I42.8, N18.3, Z68.41, J44.0, F33.9, I25.110, E11.40, E11.65, I12.9, E11.22, I10, D64.9, E66.9, E78.5</v>
      </c>
      <c r="K4173" s="33" t="str">
        <f t="shared" si="130"/>
        <v/>
      </c>
    </row>
    <row r="4174" spans="1:11" x14ac:dyDescent="0.25">
      <c r="A4174" s="17" t="s">
        <v>1150</v>
      </c>
      <c r="B4174" s="17" t="s">
        <v>1151</v>
      </c>
      <c r="C4174" s="18">
        <v>42372</v>
      </c>
      <c r="D4174" s="18">
        <v>42374</v>
      </c>
      <c r="E4174" s="21">
        <v>2</v>
      </c>
      <c r="F4174" s="17" t="s">
        <v>3320</v>
      </c>
      <c r="G4174" s="17" t="s">
        <v>3321</v>
      </c>
      <c r="H4174" s="16">
        <v>20</v>
      </c>
      <c r="I4174" s="17" t="s">
        <v>3237</v>
      </c>
      <c r="J4174" t="str">
        <f t="shared" si="131"/>
        <v>I21.4, R65.20, J18.9, A41.9, I50.32, I42.8, N18.3, Z68.41, J44.0, F33.9, I25.110, E11.40, E11.65, I12.9, E11.22, I10, D64.9, E66.9, E78.5, G47.33</v>
      </c>
      <c r="K4174" s="33" t="str">
        <f t="shared" si="130"/>
        <v/>
      </c>
    </row>
    <row r="4175" spans="1:11" x14ac:dyDescent="0.25">
      <c r="A4175" s="17" t="s">
        <v>1150</v>
      </c>
      <c r="B4175" s="17" t="s">
        <v>1151</v>
      </c>
      <c r="C4175" s="18">
        <v>42372</v>
      </c>
      <c r="D4175" s="18">
        <v>42374</v>
      </c>
      <c r="E4175" s="21">
        <v>2</v>
      </c>
      <c r="F4175" s="17" t="s">
        <v>3858</v>
      </c>
      <c r="G4175" s="17" t="s">
        <v>3859</v>
      </c>
      <c r="H4175" s="16">
        <v>21</v>
      </c>
      <c r="I4175" s="17" t="s">
        <v>3237</v>
      </c>
      <c r="J4175" t="str">
        <f t="shared" si="131"/>
        <v>I21.4, R65.20, J18.9, A41.9, I50.32, I42.8, N18.3, Z68.41, J44.0, F33.9, I25.110, E11.40, E11.65, I12.9, E11.22, I10, D64.9, E66.9, E78.5, G47.33, F31.9</v>
      </c>
      <c r="K4175" s="33" t="str">
        <f t="shared" si="130"/>
        <v/>
      </c>
    </row>
    <row r="4176" spans="1:11" x14ac:dyDescent="0.25">
      <c r="A4176" s="17" t="s">
        <v>1150</v>
      </c>
      <c r="B4176" s="17" t="s">
        <v>1151</v>
      </c>
      <c r="C4176" s="18">
        <v>42372</v>
      </c>
      <c r="D4176" s="18">
        <v>42374</v>
      </c>
      <c r="E4176" s="21">
        <v>2</v>
      </c>
      <c r="F4176" s="17" t="s">
        <v>3277</v>
      </c>
      <c r="G4176" s="17" t="s">
        <v>3278</v>
      </c>
      <c r="H4176" s="16">
        <v>22</v>
      </c>
      <c r="I4176" s="17" t="s">
        <v>13</v>
      </c>
      <c r="J4176" t="str">
        <f t="shared" si="131"/>
        <v>I21.4, R65.20, J18.9, A41.9, I50.32, I42.8, N18.3, Z68.41, J44.0, F33.9, I25.110, E11.40, E11.65, I12.9, E11.22, I10, D64.9, E66.9, E78.5, G47.33, F31.9, Z79.02</v>
      </c>
      <c r="K4176" s="33" t="str">
        <f t="shared" si="130"/>
        <v/>
      </c>
    </row>
    <row r="4177" spans="1:11" x14ac:dyDescent="0.25">
      <c r="A4177" s="17" t="s">
        <v>1150</v>
      </c>
      <c r="B4177" s="17" t="s">
        <v>1151</v>
      </c>
      <c r="C4177" s="18">
        <v>42372</v>
      </c>
      <c r="D4177" s="18">
        <v>42374</v>
      </c>
      <c r="E4177" s="21">
        <v>2</v>
      </c>
      <c r="F4177" s="17" t="s">
        <v>3344</v>
      </c>
      <c r="G4177" s="17" t="s">
        <v>3345</v>
      </c>
      <c r="H4177" s="16">
        <v>23</v>
      </c>
      <c r="I4177" s="17" t="s">
        <v>13</v>
      </c>
      <c r="J4177" t="str">
        <f t="shared" si="131"/>
        <v>I21.4, R65.20, J18.9, A41.9, I50.32, I42.8, N18.3, Z68.41, J44.0, F33.9, I25.110, E11.40, E11.65, I12.9, E11.22, I10, D64.9, E66.9, E78.5, G47.33, F31.9, Z79.02, Z79.4</v>
      </c>
      <c r="K4177" s="33" t="str">
        <f t="shared" si="130"/>
        <v>Last</v>
      </c>
    </row>
    <row r="4178" spans="1:11" x14ac:dyDescent="0.25">
      <c r="A4178" s="17" t="s">
        <v>1154</v>
      </c>
      <c r="B4178" s="17" t="s">
        <v>1155</v>
      </c>
      <c r="C4178" s="18">
        <v>42377</v>
      </c>
      <c r="D4178" s="18">
        <v>42383</v>
      </c>
      <c r="E4178" s="21">
        <v>6</v>
      </c>
      <c r="F4178" s="17" t="s">
        <v>22</v>
      </c>
      <c r="G4178" s="17" t="s">
        <v>23</v>
      </c>
      <c r="H4178" s="16">
        <v>1</v>
      </c>
      <c r="I4178" s="17" t="s">
        <v>3237</v>
      </c>
      <c r="J4178" t="str">
        <f t="shared" si="131"/>
        <v>A41.9</v>
      </c>
      <c r="K4178" s="33" t="str">
        <f t="shared" si="130"/>
        <v/>
      </c>
    </row>
    <row r="4179" spans="1:11" x14ac:dyDescent="0.25">
      <c r="A4179" s="17" t="s">
        <v>1154</v>
      </c>
      <c r="B4179" s="17" t="s">
        <v>1155</v>
      </c>
      <c r="C4179" s="18">
        <v>42377</v>
      </c>
      <c r="D4179" s="18">
        <v>42383</v>
      </c>
      <c r="E4179" s="21">
        <v>6</v>
      </c>
      <c r="F4179" s="17" t="s">
        <v>245</v>
      </c>
      <c r="G4179" s="17" t="s">
        <v>246</v>
      </c>
      <c r="H4179" s="16">
        <v>2</v>
      </c>
      <c r="I4179" s="17" t="s">
        <v>3237</v>
      </c>
      <c r="J4179" t="str">
        <f t="shared" si="131"/>
        <v>A41.9, J96.01</v>
      </c>
      <c r="K4179" s="33" t="str">
        <f t="shared" si="130"/>
        <v/>
      </c>
    </row>
    <row r="4180" spans="1:11" x14ac:dyDescent="0.25">
      <c r="A4180" s="17" t="s">
        <v>1154</v>
      </c>
      <c r="B4180" s="17" t="s">
        <v>1155</v>
      </c>
      <c r="C4180" s="18">
        <v>42377</v>
      </c>
      <c r="D4180" s="18">
        <v>42383</v>
      </c>
      <c r="E4180" s="21">
        <v>6</v>
      </c>
      <c r="F4180" s="17" t="s">
        <v>11</v>
      </c>
      <c r="G4180" s="17" t="s">
        <v>12</v>
      </c>
      <c r="H4180" s="16">
        <v>3</v>
      </c>
      <c r="I4180" s="17" t="s">
        <v>3237</v>
      </c>
      <c r="J4180" t="str">
        <f t="shared" si="131"/>
        <v>A41.9, J96.01, J18.9</v>
      </c>
      <c r="K4180" s="33" t="str">
        <f t="shared" si="130"/>
        <v/>
      </c>
    </row>
    <row r="4181" spans="1:11" x14ac:dyDescent="0.25">
      <c r="A4181" s="17" t="s">
        <v>1154</v>
      </c>
      <c r="B4181" s="17" t="s">
        <v>1155</v>
      </c>
      <c r="C4181" s="18">
        <v>42377</v>
      </c>
      <c r="D4181" s="18">
        <v>42383</v>
      </c>
      <c r="E4181" s="21">
        <v>6</v>
      </c>
      <c r="F4181" s="17" t="s">
        <v>3621</v>
      </c>
      <c r="G4181" s="17" t="s">
        <v>3622</v>
      </c>
      <c r="H4181" s="16">
        <v>4</v>
      </c>
      <c r="I4181" s="17" t="s">
        <v>3237</v>
      </c>
      <c r="J4181" t="str">
        <f t="shared" si="131"/>
        <v>A41.9, J96.01, J18.9, J91.8</v>
      </c>
      <c r="K4181" s="33" t="str">
        <f t="shared" si="130"/>
        <v/>
      </c>
    </row>
    <row r="4182" spans="1:11" x14ac:dyDescent="0.25">
      <c r="A4182" s="17" t="s">
        <v>1154</v>
      </c>
      <c r="B4182" s="17" t="s">
        <v>1155</v>
      </c>
      <c r="C4182" s="18">
        <v>42377</v>
      </c>
      <c r="D4182" s="18">
        <v>42383</v>
      </c>
      <c r="E4182" s="21">
        <v>6</v>
      </c>
      <c r="F4182" s="17" t="s">
        <v>1630</v>
      </c>
      <c r="G4182" s="17" t="s">
        <v>1631</v>
      </c>
      <c r="H4182" s="16">
        <v>5</v>
      </c>
      <c r="I4182" s="17" t="s">
        <v>3237</v>
      </c>
      <c r="J4182" t="str">
        <f t="shared" si="131"/>
        <v>A41.9, J96.01, J18.9, J91.8, N18.6</v>
      </c>
      <c r="K4182" s="33" t="str">
        <f t="shared" ref="K4182:K4245" si="132">IF(B4182&lt;&gt;B4183,"Last","")</f>
        <v/>
      </c>
    </row>
    <row r="4183" spans="1:11" x14ac:dyDescent="0.25">
      <c r="A4183" s="17" t="s">
        <v>1154</v>
      </c>
      <c r="B4183" s="17" t="s">
        <v>1155</v>
      </c>
      <c r="C4183" s="18">
        <v>42377</v>
      </c>
      <c r="D4183" s="18">
        <v>42383</v>
      </c>
      <c r="E4183" s="21">
        <v>6</v>
      </c>
      <c r="F4183" s="17" t="s">
        <v>3516</v>
      </c>
      <c r="G4183" s="17" t="s">
        <v>3517</v>
      </c>
      <c r="H4183" s="16">
        <v>6</v>
      </c>
      <c r="I4183" s="17" t="s">
        <v>3237</v>
      </c>
      <c r="J4183" t="str">
        <f t="shared" si="131"/>
        <v>A41.9, J96.01, J18.9, J91.8, N18.6, I24.8</v>
      </c>
      <c r="K4183" s="33" t="str">
        <f t="shared" si="132"/>
        <v/>
      </c>
    </row>
    <row r="4184" spans="1:11" x14ac:dyDescent="0.25">
      <c r="A4184" s="17" t="s">
        <v>1154</v>
      </c>
      <c r="B4184" s="17" t="s">
        <v>1155</v>
      </c>
      <c r="C4184" s="18">
        <v>42377</v>
      </c>
      <c r="D4184" s="18">
        <v>42383</v>
      </c>
      <c r="E4184" s="21">
        <v>6</v>
      </c>
      <c r="F4184" s="17" t="s">
        <v>839</v>
      </c>
      <c r="G4184" s="17" t="s">
        <v>840</v>
      </c>
      <c r="H4184" s="16">
        <v>7</v>
      </c>
      <c r="I4184" s="17" t="s">
        <v>3237</v>
      </c>
      <c r="J4184" t="str">
        <f t="shared" si="131"/>
        <v>A41.9, J96.01, J18.9, J91.8, N18.6, I24.8, I12.0</v>
      </c>
      <c r="K4184" s="33" t="str">
        <f t="shared" si="132"/>
        <v/>
      </c>
    </row>
    <row r="4185" spans="1:11" x14ac:dyDescent="0.25">
      <c r="A4185" s="17" t="s">
        <v>1154</v>
      </c>
      <c r="B4185" s="17" t="s">
        <v>1155</v>
      </c>
      <c r="C4185" s="18">
        <v>42377</v>
      </c>
      <c r="D4185" s="18">
        <v>42383</v>
      </c>
      <c r="E4185" s="21">
        <v>6</v>
      </c>
      <c r="F4185" s="17" t="s">
        <v>3362</v>
      </c>
      <c r="G4185" s="17" t="s">
        <v>3363</v>
      </c>
      <c r="H4185" s="16">
        <v>8</v>
      </c>
      <c r="I4185" s="17" t="s">
        <v>3237</v>
      </c>
      <c r="J4185" t="str">
        <f t="shared" si="131"/>
        <v>A41.9, J96.01, J18.9, J91.8, N18.6, I24.8, I12.0, D69.6</v>
      </c>
      <c r="K4185" s="33" t="str">
        <f t="shared" si="132"/>
        <v/>
      </c>
    </row>
    <row r="4186" spans="1:11" x14ac:dyDescent="0.25">
      <c r="A4186" s="17" t="s">
        <v>1154</v>
      </c>
      <c r="B4186" s="17" t="s">
        <v>1155</v>
      </c>
      <c r="C4186" s="18">
        <v>42377</v>
      </c>
      <c r="D4186" s="18">
        <v>42383</v>
      </c>
      <c r="E4186" s="21">
        <v>6</v>
      </c>
      <c r="F4186" s="17" t="s">
        <v>3398</v>
      </c>
      <c r="G4186" s="17" t="s">
        <v>3399</v>
      </c>
      <c r="H4186" s="16">
        <v>9</v>
      </c>
      <c r="I4186" s="17" t="s">
        <v>3237</v>
      </c>
      <c r="J4186" t="str">
        <f t="shared" si="131"/>
        <v>A41.9, J96.01, J18.9, J91.8, N18.6, I24.8, I12.0, D69.6, I50.42</v>
      </c>
      <c r="K4186" s="33" t="str">
        <f t="shared" si="132"/>
        <v/>
      </c>
    </row>
    <row r="4187" spans="1:11" x14ac:dyDescent="0.25">
      <c r="A4187" s="17" t="s">
        <v>1154</v>
      </c>
      <c r="B4187" s="17" t="s">
        <v>1155</v>
      </c>
      <c r="C4187" s="18">
        <v>42377</v>
      </c>
      <c r="D4187" s="18">
        <v>42383</v>
      </c>
      <c r="E4187" s="21">
        <v>6</v>
      </c>
      <c r="F4187" s="17" t="s">
        <v>4248</v>
      </c>
      <c r="G4187" s="17" t="s">
        <v>3274</v>
      </c>
      <c r="H4187" s="16">
        <v>10</v>
      </c>
      <c r="I4187" s="17" t="s">
        <v>13</v>
      </c>
      <c r="J4187" t="str">
        <f t="shared" si="131"/>
        <v>A41.9, J96.01, J18.9, J91.8, N18.6, I24.8, I12.0, D69.6, I50.42, I69.351</v>
      </c>
      <c r="K4187" s="33" t="str">
        <f t="shared" si="132"/>
        <v/>
      </c>
    </row>
    <row r="4188" spans="1:11" x14ac:dyDescent="0.25">
      <c r="A4188" s="17" t="s">
        <v>1154</v>
      </c>
      <c r="B4188" s="17" t="s">
        <v>1155</v>
      </c>
      <c r="C4188" s="18">
        <v>42377</v>
      </c>
      <c r="D4188" s="18">
        <v>42383</v>
      </c>
      <c r="E4188" s="21">
        <v>6</v>
      </c>
      <c r="F4188" s="17" t="s">
        <v>69</v>
      </c>
      <c r="G4188" s="17" t="s">
        <v>70</v>
      </c>
      <c r="H4188" s="16">
        <v>11</v>
      </c>
      <c r="I4188" s="17" t="s">
        <v>3237</v>
      </c>
      <c r="J4188" t="str">
        <f t="shared" si="131"/>
        <v>A41.9, J96.01, J18.9, J91.8, N18.6, I24.8, I12.0, D69.6, I50.42, I69.351, I48.0</v>
      </c>
      <c r="K4188" s="33" t="str">
        <f t="shared" si="132"/>
        <v/>
      </c>
    </row>
    <row r="4189" spans="1:11" x14ac:dyDescent="0.25">
      <c r="A4189" s="17" t="s">
        <v>1154</v>
      </c>
      <c r="B4189" s="17" t="s">
        <v>1155</v>
      </c>
      <c r="C4189" s="18">
        <v>42377</v>
      </c>
      <c r="D4189" s="18">
        <v>42383</v>
      </c>
      <c r="E4189" s="21">
        <v>6</v>
      </c>
      <c r="F4189" s="17" t="s">
        <v>3283</v>
      </c>
      <c r="G4189" s="17" t="s">
        <v>467</v>
      </c>
      <c r="H4189" s="16">
        <v>12</v>
      </c>
      <c r="I4189" s="17" t="s">
        <v>3237</v>
      </c>
      <c r="J4189" t="str">
        <f t="shared" si="131"/>
        <v>A41.9, J96.01, J18.9, J91.8, N18.6, I24.8, I12.0, D69.6, I50.42, I69.351, I48.0, I25.10</v>
      </c>
      <c r="K4189" s="33" t="str">
        <f t="shared" si="132"/>
        <v/>
      </c>
    </row>
    <row r="4190" spans="1:11" x14ac:dyDescent="0.25">
      <c r="A4190" s="17" t="s">
        <v>1154</v>
      </c>
      <c r="B4190" s="17" t="s">
        <v>1155</v>
      </c>
      <c r="C4190" s="18">
        <v>42377</v>
      </c>
      <c r="D4190" s="18">
        <v>42383</v>
      </c>
      <c r="E4190" s="21">
        <v>6</v>
      </c>
      <c r="F4190" s="17" t="s">
        <v>3267</v>
      </c>
      <c r="G4190" s="17" t="s">
        <v>3268</v>
      </c>
      <c r="H4190" s="16">
        <v>13</v>
      </c>
      <c r="I4190" s="17" t="s">
        <v>3237</v>
      </c>
      <c r="J4190" t="str">
        <f t="shared" si="131"/>
        <v>A41.9, J96.01, J18.9, J91.8, N18.6, I24.8, I12.0, D69.6, I50.42, I69.351, I48.0, I25.10, E11.9</v>
      </c>
      <c r="K4190" s="33" t="str">
        <f t="shared" si="132"/>
        <v/>
      </c>
    </row>
    <row r="4191" spans="1:11" x14ac:dyDescent="0.25">
      <c r="A4191" s="17" t="s">
        <v>1154</v>
      </c>
      <c r="B4191" s="17" t="s">
        <v>1155</v>
      </c>
      <c r="C4191" s="18">
        <v>42377</v>
      </c>
      <c r="D4191" s="18">
        <v>42383</v>
      </c>
      <c r="E4191" s="21">
        <v>6</v>
      </c>
      <c r="F4191" s="17" t="s">
        <v>3238</v>
      </c>
      <c r="G4191" s="17" t="s">
        <v>3239</v>
      </c>
      <c r="H4191" s="16">
        <v>14</v>
      </c>
      <c r="I4191" s="17" t="s">
        <v>3237</v>
      </c>
      <c r="J4191" t="str">
        <f t="shared" si="131"/>
        <v>A41.9, J96.01, J18.9, J91.8, N18.6, I24.8, I12.0, D69.6, I50.42, I69.351, I48.0, I25.10, E11.9, E78.5</v>
      </c>
      <c r="K4191" s="33" t="str">
        <f t="shared" si="132"/>
        <v/>
      </c>
    </row>
    <row r="4192" spans="1:11" x14ac:dyDescent="0.25">
      <c r="A4192" s="17" t="s">
        <v>1154</v>
      </c>
      <c r="B4192" s="17" t="s">
        <v>1155</v>
      </c>
      <c r="C4192" s="18">
        <v>42377</v>
      </c>
      <c r="D4192" s="18">
        <v>42383</v>
      </c>
      <c r="E4192" s="21">
        <v>6</v>
      </c>
      <c r="F4192" s="17" t="s">
        <v>3420</v>
      </c>
      <c r="G4192" s="17" t="s">
        <v>3421</v>
      </c>
      <c r="H4192" s="16">
        <v>15</v>
      </c>
      <c r="I4192" s="17" t="s">
        <v>3237</v>
      </c>
      <c r="J4192" t="str">
        <f t="shared" si="131"/>
        <v>A41.9, J96.01, J18.9, J91.8, N18.6, I24.8, I12.0, D69.6, I50.42, I69.351, I48.0, I25.10, E11.9, E78.5, I73.9</v>
      </c>
      <c r="K4192" s="33" t="str">
        <f t="shared" si="132"/>
        <v/>
      </c>
    </row>
    <row r="4193" spans="1:11" x14ac:dyDescent="0.25">
      <c r="A4193" s="17" t="s">
        <v>1154</v>
      </c>
      <c r="B4193" s="17" t="s">
        <v>1155</v>
      </c>
      <c r="C4193" s="18">
        <v>42377</v>
      </c>
      <c r="D4193" s="18">
        <v>42383</v>
      </c>
      <c r="E4193" s="21">
        <v>6</v>
      </c>
      <c r="F4193" s="17" t="s">
        <v>854</v>
      </c>
      <c r="G4193" s="17" t="s">
        <v>855</v>
      </c>
      <c r="H4193" s="16">
        <v>16</v>
      </c>
      <c r="I4193" s="17" t="s">
        <v>3237</v>
      </c>
      <c r="J4193" t="str">
        <f t="shared" si="131"/>
        <v>A41.9, J96.01, J18.9, J91.8, N18.6, I24.8, I12.0, D69.6, I50.42, I69.351, I48.0, I25.10, E11.9, E78.5, I73.9, E11.22</v>
      </c>
      <c r="K4193" s="33" t="str">
        <f t="shared" si="132"/>
        <v/>
      </c>
    </row>
    <row r="4194" spans="1:11" x14ac:dyDescent="0.25">
      <c r="A4194" s="17" t="s">
        <v>1154</v>
      </c>
      <c r="B4194" s="17" t="s">
        <v>1155</v>
      </c>
      <c r="C4194" s="18">
        <v>42377</v>
      </c>
      <c r="D4194" s="18">
        <v>42383</v>
      </c>
      <c r="E4194" s="21">
        <v>6</v>
      </c>
      <c r="F4194" s="17" t="s">
        <v>3882</v>
      </c>
      <c r="G4194" s="17" t="s">
        <v>3883</v>
      </c>
      <c r="H4194" s="16">
        <v>17</v>
      </c>
      <c r="I4194" s="17" t="s">
        <v>3237</v>
      </c>
      <c r="J4194" t="str">
        <f t="shared" si="131"/>
        <v>A41.9, J96.01, J18.9, J91.8, N18.6, I24.8, I12.0, D69.6, I50.42, I69.351, I48.0, I25.10, E11.9, E78.5, I73.9, E11.22, E11.621</v>
      </c>
      <c r="K4194" s="33" t="str">
        <f t="shared" si="132"/>
        <v/>
      </c>
    </row>
    <row r="4195" spans="1:11" x14ac:dyDescent="0.25">
      <c r="A4195" s="17" t="s">
        <v>1154</v>
      </c>
      <c r="B4195" s="17" t="s">
        <v>1155</v>
      </c>
      <c r="C4195" s="18">
        <v>42377</v>
      </c>
      <c r="D4195" s="18">
        <v>42383</v>
      </c>
      <c r="E4195" s="21">
        <v>6</v>
      </c>
      <c r="F4195" s="17" t="s">
        <v>3542</v>
      </c>
      <c r="G4195" s="17" t="s">
        <v>3543</v>
      </c>
      <c r="H4195" s="16">
        <v>18</v>
      </c>
      <c r="I4195" s="17" t="s">
        <v>3237</v>
      </c>
      <c r="J4195" t="str">
        <f t="shared" si="131"/>
        <v>A41.9, J96.01, J18.9, J91.8, N18.6, I24.8, I12.0, D69.6, I50.42, I69.351, I48.0, I25.10, E11.9, E78.5, I73.9, E11.22, E11.621, I25.5</v>
      </c>
      <c r="K4195" s="33" t="str">
        <f t="shared" si="132"/>
        <v/>
      </c>
    </row>
    <row r="4196" spans="1:11" x14ac:dyDescent="0.25">
      <c r="A4196" s="17" t="s">
        <v>1154</v>
      </c>
      <c r="B4196" s="17" t="s">
        <v>1155</v>
      </c>
      <c r="C4196" s="18">
        <v>42377</v>
      </c>
      <c r="D4196" s="18">
        <v>42383</v>
      </c>
      <c r="E4196" s="21">
        <v>6</v>
      </c>
      <c r="F4196" s="17" t="s">
        <v>3551</v>
      </c>
      <c r="G4196" s="17" t="s">
        <v>3552</v>
      </c>
      <c r="H4196" s="16">
        <v>19</v>
      </c>
      <c r="I4196" s="17" t="s">
        <v>3237</v>
      </c>
      <c r="J4196" t="str">
        <f t="shared" si="131"/>
        <v>A41.9, J96.01, J18.9, J91.8, N18.6, I24.8, I12.0, D69.6, I50.42, I69.351, I48.0, I25.10, E11.9, E78.5, I73.9, E11.22, E11.621, I25.5, I27.2</v>
      </c>
      <c r="K4196" s="33" t="str">
        <f t="shared" si="132"/>
        <v/>
      </c>
    </row>
    <row r="4197" spans="1:11" x14ac:dyDescent="0.25">
      <c r="A4197" s="17" t="s">
        <v>1154</v>
      </c>
      <c r="B4197" s="17" t="s">
        <v>1155</v>
      </c>
      <c r="C4197" s="18">
        <v>42377</v>
      </c>
      <c r="D4197" s="18">
        <v>42383</v>
      </c>
      <c r="E4197" s="21">
        <v>6</v>
      </c>
      <c r="F4197" s="17" t="s">
        <v>2635</v>
      </c>
      <c r="G4197" s="17" t="s">
        <v>3324</v>
      </c>
      <c r="H4197" s="16">
        <v>20</v>
      </c>
      <c r="I4197" s="17" t="s">
        <v>3331</v>
      </c>
      <c r="J4197" t="str">
        <f t="shared" si="131"/>
        <v>A41.9, J96.01, J18.9, J91.8, N18.6, I24.8, I12.0, D69.6, I50.42, I69.351, I48.0, I25.10, E11.9, E78.5, I73.9, E11.22, E11.621, I25.5, I27.2, K59.00</v>
      </c>
      <c r="K4197" s="33" t="str">
        <f t="shared" si="132"/>
        <v/>
      </c>
    </row>
    <row r="4198" spans="1:11" x14ac:dyDescent="0.25">
      <c r="A4198" s="17" t="s">
        <v>1154</v>
      </c>
      <c r="B4198" s="17" t="s">
        <v>1155</v>
      </c>
      <c r="C4198" s="18">
        <v>42377</v>
      </c>
      <c r="D4198" s="18">
        <v>42383</v>
      </c>
      <c r="E4198" s="21">
        <v>6</v>
      </c>
      <c r="F4198" s="17" t="s">
        <v>3655</v>
      </c>
      <c r="G4198" s="17" t="s">
        <v>3656</v>
      </c>
      <c r="H4198" s="16">
        <v>21</v>
      </c>
      <c r="I4198" s="17" t="s">
        <v>3237</v>
      </c>
      <c r="J4198" t="str">
        <f t="shared" si="131"/>
        <v>A41.9, J96.01, J18.9, J91.8, N18.6, I24.8, I12.0, D69.6, I50.42, I69.351, I48.0, I25.10, E11.9, E78.5, I73.9, E11.22, E11.621, I25.5, I27.2, K59.00, L97.519</v>
      </c>
      <c r="K4198" s="33" t="str">
        <f t="shared" si="132"/>
        <v/>
      </c>
    </row>
    <row r="4199" spans="1:11" x14ac:dyDescent="0.25">
      <c r="A4199" s="17" t="s">
        <v>1154</v>
      </c>
      <c r="B4199" s="17" t="s">
        <v>1155</v>
      </c>
      <c r="C4199" s="18">
        <v>42377</v>
      </c>
      <c r="D4199" s="18">
        <v>42383</v>
      </c>
      <c r="E4199" s="21">
        <v>6</v>
      </c>
      <c r="F4199" s="17" t="s">
        <v>3756</v>
      </c>
      <c r="G4199" s="17" t="s">
        <v>3757</v>
      </c>
      <c r="H4199" s="16">
        <v>22</v>
      </c>
      <c r="I4199" s="17" t="s">
        <v>3237</v>
      </c>
      <c r="J4199" t="str">
        <f t="shared" si="131"/>
        <v>A41.9, J96.01, J18.9, J91.8, N18.6, I24.8, I12.0, D69.6, I50.42, I69.351, I48.0, I25.10, E11.9, E78.5, I73.9, E11.22, E11.621, I25.5, I27.2, K59.00, L97.519, G47.30</v>
      </c>
      <c r="K4199" s="33" t="str">
        <f t="shared" si="132"/>
        <v/>
      </c>
    </row>
    <row r="4200" spans="1:11" x14ac:dyDescent="0.25">
      <c r="A4200" s="17" t="s">
        <v>1154</v>
      </c>
      <c r="B4200" s="17" t="s">
        <v>1155</v>
      </c>
      <c r="C4200" s="18">
        <v>42377</v>
      </c>
      <c r="D4200" s="18">
        <v>42383</v>
      </c>
      <c r="E4200" s="21">
        <v>6</v>
      </c>
      <c r="F4200" s="17" t="s">
        <v>3390</v>
      </c>
      <c r="G4200" s="17" t="s">
        <v>3391</v>
      </c>
      <c r="H4200" s="16">
        <v>23</v>
      </c>
      <c r="I4200" s="17" t="s">
        <v>3237</v>
      </c>
      <c r="J4200" t="str">
        <f t="shared" si="131"/>
        <v>A41.9, J96.01, J18.9, J91.8, N18.6, I24.8, I12.0, D69.6, I50.42, I69.351, I48.0, I25.10, E11.9, E78.5, I73.9, E11.22, E11.621, I25.5, I27.2, K59.00, L97.519, G47.30, I35.0</v>
      </c>
      <c r="K4200" s="33" t="str">
        <f t="shared" si="132"/>
        <v/>
      </c>
    </row>
    <row r="4201" spans="1:11" x14ac:dyDescent="0.25">
      <c r="A4201" s="17" t="s">
        <v>1154</v>
      </c>
      <c r="B4201" s="17" t="s">
        <v>1155</v>
      </c>
      <c r="C4201" s="18">
        <v>42377</v>
      </c>
      <c r="D4201" s="18">
        <v>42383</v>
      </c>
      <c r="E4201" s="21">
        <v>6</v>
      </c>
      <c r="F4201" s="17" t="s">
        <v>3354</v>
      </c>
      <c r="G4201" s="17" t="s">
        <v>3355</v>
      </c>
      <c r="H4201" s="16">
        <v>24</v>
      </c>
      <c r="I4201" s="17" t="s">
        <v>3237</v>
      </c>
      <c r="J4201" t="str">
        <f t="shared" si="131"/>
        <v>A41.9, J96.01, J18.9, J91.8, N18.6, I24.8, I12.0, D69.6, I50.42, I69.351, I48.0, I25.10, E11.9, E78.5, I73.9, E11.22, E11.621, I25.5, I27.2, K59.00, L97.519, G47.30, I35.0, Y95</v>
      </c>
      <c r="K4201" s="33" t="str">
        <f t="shared" si="132"/>
        <v/>
      </c>
    </row>
    <row r="4202" spans="1:11" x14ac:dyDescent="0.25">
      <c r="A4202" s="17" t="s">
        <v>1154</v>
      </c>
      <c r="B4202" s="17" t="s">
        <v>1155</v>
      </c>
      <c r="C4202" s="18">
        <v>42377</v>
      </c>
      <c r="D4202" s="18">
        <v>42383</v>
      </c>
      <c r="E4202" s="21">
        <v>6</v>
      </c>
      <c r="F4202" s="17" t="s">
        <v>3336</v>
      </c>
      <c r="G4202" s="17" t="s">
        <v>3337</v>
      </c>
      <c r="H4202" s="16">
        <v>25</v>
      </c>
      <c r="I4202" s="17" t="s">
        <v>13</v>
      </c>
      <c r="J4202" t="str">
        <f t="shared" si="131"/>
        <v>A41.9, J96.01, J18.9, J91.8, N18.6, I24.8, I12.0, D69.6, I50.42, I69.351, I48.0, I25.10, E11.9, E78.5, I73.9, E11.22, E11.621, I25.5, I27.2, K59.00, L97.519, G47.30, I35.0, Y95, Z95.5</v>
      </c>
      <c r="K4202" s="33" t="str">
        <f t="shared" si="132"/>
        <v/>
      </c>
    </row>
    <row r="4203" spans="1:11" x14ac:dyDescent="0.25">
      <c r="A4203" s="17" t="s">
        <v>1154</v>
      </c>
      <c r="B4203" s="17" t="s">
        <v>1155</v>
      </c>
      <c r="C4203" s="18">
        <v>42377</v>
      </c>
      <c r="D4203" s="18">
        <v>42383</v>
      </c>
      <c r="E4203" s="21">
        <v>6</v>
      </c>
      <c r="F4203" s="17" t="s">
        <v>3512</v>
      </c>
      <c r="G4203" s="17" t="s">
        <v>3513</v>
      </c>
      <c r="H4203" s="16">
        <v>26</v>
      </c>
      <c r="I4203" s="17" t="s">
        <v>13</v>
      </c>
      <c r="J4203" t="str">
        <f t="shared" si="131"/>
        <v>A41.9, J96.01, J18.9, J91.8, N18.6, I24.8, I12.0, D69.6, I50.42, I69.351, I48.0, I25.10, E11.9, E78.5, I73.9, E11.22, E11.621, I25.5, I27.2, K59.00, L97.519, G47.30, I35.0, Y95, Z95.5, Z99.2</v>
      </c>
      <c r="K4203" s="33" t="str">
        <f t="shared" si="132"/>
        <v/>
      </c>
    </row>
    <row r="4204" spans="1:11" x14ac:dyDescent="0.25">
      <c r="A4204" s="17" t="s">
        <v>1154</v>
      </c>
      <c r="B4204" s="17" t="s">
        <v>1155</v>
      </c>
      <c r="C4204" s="18">
        <v>42377</v>
      </c>
      <c r="D4204" s="18">
        <v>42383</v>
      </c>
      <c r="E4204" s="21">
        <v>6</v>
      </c>
      <c r="F4204" s="17" t="s">
        <v>3348</v>
      </c>
      <c r="G4204" s="17" t="s">
        <v>3349</v>
      </c>
      <c r="H4204" s="16">
        <v>27</v>
      </c>
      <c r="I4204" s="17" t="s">
        <v>13</v>
      </c>
      <c r="J4204" t="str">
        <f t="shared" si="131"/>
        <v>A41.9, J96.01, J18.9, J91.8, N18.6, I24.8, I12.0, D69.6, I50.42, I69.351, I48.0, I25.10, E11.9, E78.5, I73.9, E11.22, E11.621, I25.5, I27.2, K59.00, L97.519, G47.30, I35.0, Y95, Z95.5, Z99.2, Z88.8</v>
      </c>
      <c r="K4204" s="33" t="str">
        <f t="shared" si="132"/>
        <v/>
      </c>
    </row>
    <row r="4205" spans="1:11" x14ac:dyDescent="0.25">
      <c r="A4205" s="17" t="s">
        <v>1154</v>
      </c>
      <c r="B4205" s="17" t="s">
        <v>1155</v>
      </c>
      <c r="C4205" s="18">
        <v>42377</v>
      </c>
      <c r="D4205" s="18">
        <v>42383</v>
      </c>
      <c r="E4205" s="21">
        <v>6</v>
      </c>
      <c r="F4205" s="17" t="s">
        <v>3277</v>
      </c>
      <c r="G4205" s="17" t="s">
        <v>3278</v>
      </c>
      <c r="H4205" s="16">
        <v>28</v>
      </c>
      <c r="I4205" s="17" t="s">
        <v>13</v>
      </c>
      <c r="J4205" t="str">
        <f t="shared" si="131"/>
        <v>A41.9, J96.01, J18.9, J91.8, N18.6, I24.8, I12.0, D69.6, I50.42, I69.351, I48.0, I25.10, E11.9, E78.5, I73.9, E11.22, E11.621, I25.5, I27.2, K59.00, L97.519, G47.30, I35.0, Y95, Z95.5, Z99.2, Z88.8, Z79.02</v>
      </c>
      <c r="K4205" s="33" t="str">
        <f t="shared" si="132"/>
        <v/>
      </c>
    </row>
    <row r="4206" spans="1:11" x14ac:dyDescent="0.25">
      <c r="A4206" s="17" t="s">
        <v>1154</v>
      </c>
      <c r="B4206" s="17" t="s">
        <v>1155</v>
      </c>
      <c r="C4206" s="18">
        <v>42377</v>
      </c>
      <c r="D4206" s="18">
        <v>42383</v>
      </c>
      <c r="E4206" s="21">
        <v>6</v>
      </c>
      <c r="F4206" s="17" t="s">
        <v>3561</v>
      </c>
      <c r="G4206" s="17" t="s">
        <v>3562</v>
      </c>
      <c r="H4206" s="16">
        <v>29</v>
      </c>
      <c r="I4206" s="17" t="s">
        <v>13</v>
      </c>
      <c r="J4206" t="str">
        <f t="shared" si="131"/>
        <v>A41.9, J96.01, J18.9, J91.8, N18.6, I24.8, I12.0, D69.6, I50.42, I69.351, I48.0, I25.10, E11.9, E78.5, I73.9, E11.22, E11.621, I25.5, I27.2, K59.00, L97.519, G47.30, I35.0, Y95, Z95.5, Z99.2, Z88.8, Z79.02, Z95.810</v>
      </c>
      <c r="K4206" s="33" t="str">
        <f t="shared" si="132"/>
        <v/>
      </c>
    </row>
    <row r="4207" spans="1:11" x14ac:dyDescent="0.25">
      <c r="A4207" s="17" t="s">
        <v>1154</v>
      </c>
      <c r="B4207" s="17" t="s">
        <v>1155</v>
      </c>
      <c r="C4207" s="18">
        <v>42377</v>
      </c>
      <c r="D4207" s="18">
        <v>42383</v>
      </c>
      <c r="E4207" s="21">
        <v>6</v>
      </c>
      <c r="F4207" s="17" t="s">
        <v>3284</v>
      </c>
      <c r="G4207" s="17" t="s">
        <v>3285</v>
      </c>
      <c r="H4207" s="16">
        <v>30</v>
      </c>
      <c r="I4207" s="17" t="s">
        <v>13</v>
      </c>
      <c r="J4207" t="str">
        <f t="shared" si="131"/>
        <v>A41.9, J96.01, J18.9, J91.8, N18.6, I24.8, I12.0, D69.6, I50.42, I69.351, I48.0, I25.10, E11.9, E78.5, I73.9, E11.22, E11.621, I25.5, I27.2, K59.00, L97.519, G47.30, I35.0, Y95, Z95.5, Z99.2, Z88.8, Z79.02, Z95.810, I25.2</v>
      </c>
      <c r="K4207" s="33" t="str">
        <f t="shared" si="132"/>
        <v>Last</v>
      </c>
    </row>
    <row r="4208" spans="1:11" x14ac:dyDescent="0.25">
      <c r="A4208" s="17" t="s">
        <v>1156</v>
      </c>
      <c r="B4208" s="17" t="s">
        <v>1157</v>
      </c>
      <c r="C4208" s="18">
        <v>42394</v>
      </c>
      <c r="D4208" s="18">
        <v>42396</v>
      </c>
      <c r="E4208" s="21">
        <v>2</v>
      </c>
      <c r="F4208" s="17" t="s">
        <v>901</v>
      </c>
      <c r="G4208" s="17" t="s">
        <v>902</v>
      </c>
      <c r="H4208" s="16">
        <v>1</v>
      </c>
      <c r="I4208" s="17" t="s">
        <v>3237</v>
      </c>
      <c r="J4208" t="str">
        <f t="shared" si="131"/>
        <v>K64.8</v>
      </c>
      <c r="K4208" s="33" t="str">
        <f t="shared" si="132"/>
        <v/>
      </c>
    </row>
    <row r="4209" spans="1:11" x14ac:dyDescent="0.25">
      <c r="A4209" s="17" t="s">
        <v>1156</v>
      </c>
      <c r="B4209" s="17" t="s">
        <v>1157</v>
      </c>
      <c r="C4209" s="18">
        <v>42394</v>
      </c>
      <c r="D4209" s="18">
        <v>42396</v>
      </c>
      <c r="E4209" s="21">
        <v>2</v>
      </c>
      <c r="F4209" s="17" t="s">
        <v>4211</v>
      </c>
      <c r="G4209" s="17" t="s">
        <v>4212</v>
      </c>
      <c r="H4209" s="16">
        <v>2</v>
      </c>
      <c r="I4209" s="17" t="s">
        <v>3237</v>
      </c>
      <c r="J4209" t="str">
        <f t="shared" si="131"/>
        <v>K64.8, R45.851</v>
      </c>
      <c r="K4209" s="33" t="str">
        <f t="shared" si="132"/>
        <v/>
      </c>
    </row>
    <row r="4210" spans="1:11" x14ac:dyDescent="0.25">
      <c r="A4210" s="17" t="s">
        <v>1156</v>
      </c>
      <c r="B4210" s="17" t="s">
        <v>1157</v>
      </c>
      <c r="C4210" s="18">
        <v>42394</v>
      </c>
      <c r="D4210" s="18">
        <v>42396</v>
      </c>
      <c r="E4210" s="21">
        <v>2</v>
      </c>
      <c r="F4210" s="17" t="s">
        <v>3358</v>
      </c>
      <c r="G4210" s="17" t="s">
        <v>3359</v>
      </c>
      <c r="H4210" s="16">
        <v>3</v>
      </c>
      <c r="I4210" s="17" t="s">
        <v>13</v>
      </c>
      <c r="J4210" t="str">
        <f t="shared" si="131"/>
        <v>K64.8, R45.851, Z99.81</v>
      </c>
      <c r="K4210" s="33" t="str">
        <f t="shared" si="132"/>
        <v/>
      </c>
    </row>
    <row r="4211" spans="1:11" x14ac:dyDescent="0.25">
      <c r="A4211" s="17" t="s">
        <v>1156</v>
      </c>
      <c r="B4211" s="17" t="s">
        <v>1157</v>
      </c>
      <c r="C4211" s="18">
        <v>42394</v>
      </c>
      <c r="D4211" s="18">
        <v>42396</v>
      </c>
      <c r="E4211" s="21">
        <v>2</v>
      </c>
      <c r="F4211" s="17" t="s">
        <v>3514</v>
      </c>
      <c r="G4211" s="17" t="s">
        <v>3515</v>
      </c>
      <c r="H4211" s="16">
        <v>4</v>
      </c>
      <c r="I4211" s="17" t="s">
        <v>3237</v>
      </c>
      <c r="J4211" t="str">
        <f t="shared" si="131"/>
        <v>K64.8, R45.851, Z99.81, F32.9</v>
      </c>
      <c r="K4211" s="33" t="str">
        <f t="shared" si="132"/>
        <v/>
      </c>
    </row>
    <row r="4212" spans="1:11" x14ac:dyDescent="0.25">
      <c r="A4212" s="17" t="s">
        <v>1156</v>
      </c>
      <c r="B4212" s="17" t="s">
        <v>1157</v>
      </c>
      <c r="C4212" s="18">
        <v>42394</v>
      </c>
      <c r="D4212" s="18">
        <v>42396</v>
      </c>
      <c r="E4212" s="21">
        <v>2</v>
      </c>
      <c r="F4212" s="17" t="s">
        <v>3267</v>
      </c>
      <c r="G4212" s="17" t="s">
        <v>3268</v>
      </c>
      <c r="H4212" s="16">
        <v>5</v>
      </c>
      <c r="I4212" s="17" t="s">
        <v>3237</v>
      </c>
      <c r="J4212" t="str">
        <f t="shared" si="131"/>
        <v>K64.8, R45.851, Z99.81, F32.9, E11.9</v>
      </c>
      <c r="K4212" s="33" t="str">
        <f t="shared" si="132"/>
        <v/>
      </c>
    </row>
    <row r="4213" spans="1:11" x14ac:dyDescent="0.25">
      <c r="A4213" s="17" t="s">
        <v>1156</v>
      </c>
      <c r="B4213" s="17" t="s">
        <v>1157</v>
      </c>
      <c r="C4213" s="18">
        <v>42394</v>
      </c>
      <c r="D4213" s="18">
        <v>42396</v>
      </c>
      <c r="E4213" s="21">
        <v>2</v>
      </c>
      <c r="F4213" s="17" t="s">
        <v>3320</v>
      </c>
      <c r="G4213" s="17" t="s">
        <v>3321</v>
      </c>
      <c r="H4213" s="16">
        <v>6</v>
      </c>
      <c r="I4213" s="17" t="s">
        <v>3237</v>
      </c>
      <c r="J4213" t="str">
        <f t="shared" si="131"/>
        <v>K64.8, R45.851, Z99.81, F32.9, E11.9, G47.33</v>
      </c>
      <c r="K4213" s="33" t="str">
        <f t="shared" si="132"/>
        <v/>
      </c>
    </row>
    <row r="4214" spans="1:11" x14ac:dyDescent="0.25">
      <c r="A4214" s="17" t="s">
        <v>1156</v>
      </c>
      <c r="B4214" s="17" t="s">
        <v>1157</v>
      </c>
      <c r="C4214" s="18">
        <v>42394</v>
      </c>
      <c r="D4214" s="18">
        <v>42396</v>
      </c>
      <c r="E4214" s="21">
        <v>2</v>
      </c>
      <c r="F4214" s="17" t="s">
        <v>286</v>
      </c>
      <c r="G4214" s="17" t="s">
        <v>287</v>
      </c>
      <c r="H4214" s="16">
        <v>7</v>
      </c>
      <c r="I4214" s="17" t="s">
        <v>3237</v>
      </c>
      <c r="J4214" t="str">
        <f t="shared" si="131"/>
        <v>K64.8, R45.851, Z99.81, F32.9, E11.9, G47.33, K21.9</v>
      </c>
      <c r="K4214" s="33" t="str">
        <f t="shared" si="132"/>
        <v/>
      </c>
    </row>
    <row r="4215" spans="1:11" x14ac:dyDescent="0.25">
      <c r="A4215" s="17" t="s">
        <v>1156</v>
      </c>
      <c r="B4215" s="17" t="s">
        <v>1157</v>
      </c>
      <c r="C4215" s="18">
        <v>42394</v>
      </c>
      <c r="D4215" s="18">
        <v>42396</v>
      </c>
      <c r="E4215" s="21">
        <v>2</v>
      </c>
      <c r="F4215" s="17" t="s">
        <v>3591</v>
      </c>
      <c r="G4215" s="17" t="s">
        <v>3592</v>
      </c>
      <c r="H4215" s="16">
        <v>8</v>
      </c>
      <c r="I4215" s="17" t="s">
        <v>3237</v>
      </c>
      <c r="J4215" t="str">
        <f t="shared" si="131"/>
        <v>K64.8, R45.851, Z99.81, F32.9, E11.9, G47.33, K21.9, F41.8</v>
      </c>
      <c r="K4215" s="33" t="str">
        <f t="shared" si="132"/>
        <v/>
      </c>
    </row>
    <row r="4216" spans="1:11" x14ac:dyDescent="0.25">
      <c r="A4216" s="17" t="s">
        <v>1156</v>
      </c>
      <c r="B4216" s="17" t="s">
        <v>1157</v>
      </c>
      <c r="C4216" s="18">
        <v>42394</v>
      </c>
      <c r="D4216" s="18">
        <v>42396</v>
      </c>
      <c r="E4216" s="21">
        <v>2</v>
      </c>
      <c r="F4216" s="17" t="s">
        <v>3575</v>
      </c>
      <c r="G4216" s="17" t="s">
        <v>3576</v>
      </c>
      <c r="H4216" s="16">
        <v>9</v>
      </c>
      <c r="I4216" s="17" t="s">
        <v>3237</v>
      </c>
      <c r="J4216" t="str">
        <f t="shared" si="131"/>
        <v>K64.8, R45.851, Z99.81, F32.9, E11.9, G47.33, K21.9, F41.8, F12.90</v>
      </c>
      <c r="K4216" s="33" t="str">
        <f t="shared" si="132"/>
        <v/>
      </c>
    </row>
    <row r="4217" spans="1:11" x14ac:dyDescent="0.25">
      <c r="A4217" s="17" t="s">
        <v>1156</v>
      </c>
      <c r="B4217" s="17" t="s">
        <v>1157</v>
      </c>
      <c r="C4217" s="18">
        <v>42394</v>
      </c>
      <c r="D4217" s="18">
        <v>42396</v>
      </c>
      <c r="E4217" s="21">
        <v>2</v>
      </c>
      <c r="F4217" s="17" t="s">
        <v>3250</v>
      </c>
      <c r="G4217" s="17" t="s">
        <v>1733</v>
      </c>
      <c r="H4217" s="16">
        <v>10</v>
      </c>
      <c r="I4217" s="17" t="s">
        <v>3237</v>
      </c>
      <c r="J4217" t="str">
        <f t="shared" si="131"/>
        <v>K64.8, R45.851, Z99.81, F32.9, E11.9, G47.33, K21.9, F41.8, F12.90, K57.90</v>
      </c>
      <c r="K4217" s="33" t="str">
        <f t="shared" si="132"/>
        <v/>
      </c>
    </row>
    <row r="4218" spans="1:11" x14ac:dyDescent="0.25">
      <c r="A4218" s="17" t="s">
        <v>1156</v>
      </c>
      <c r="B4218" s="17" t="s">
        <v>1157</v>
      </c>
      <c r="C4218" s="18">
        <v>42394</v>
      </c>
      <c r="D4218" s="18">
        <v>42396</v>
      </c>
      <c r="E4218" s="21">
        <v>2</v>
      </c>
      <c r="F4218" s="17" t="s">
        <v>3667</v>
      </c>
      <c r="G4218" s="17" t="s">
        <v>3668</v>
      </c>
      <c r="H4218" s="16">
        <v>11</v>
      </c>
      <c r="I4218" s="17" t="s">
        <v>3237</v>
      </c>
      <c r="J4218" t="str">
        <f t="shared" si="131"/>
        <v>K64.8, R45.851, Z99.81, F32.9, E11.9, G47.33, K21.9, F41.8, F12.90, K57.90, K64.9</v>
      </c>
      <c r="K4218" s="33" t="str">
        <f t="shared" si="132"/>
        <v/>
      </c>
    </row>
    <row r="4219" spans="1:11" x14ac:dyDescent="0.25">
      <c r="A4219" s="17" t="s">
        <v>1156</v>
      </c>
      <c r="B4219" s="17" t="s">
        <v>1157</v>
      </c>
      <c r="C4219" s="18">
        <v>42394</v>
      </c>
      <c r="D4219" s="18">
        <v>42396</v>
      </c>
      <c r="E4219" s="21">
        <v>2</v>
      </c>
      <c r="F4219" s="17" t="s">
        <v>3388</v>
      </c>
      <c r="G4219" s="17" t="s">
        <v>3389</v>
      </c>
      <c r="H4219" s="16">
        <v>12</v>
      </c>
      <c r="I4219" s="17" t="s">
        <v>3237</v>
      </c>
      <c r="J4219" t="str">
        <f t="shared" si="131"/>
        <v>K64.8, R45.851, Z99.81, F32.9, E11.9, G47.33, K21.9, F41.8, F12.90, K57.90, K64.9, F41.9</v>
      </c>
      <c r="K4219" s="33" t="str">
        <f t="shared" si="132"/>
        <v/>
      </c>
    </row>
    <row r="4220" spans="1:11" x14ac:dyDescent="0.25">
      <c r="A4220" s="17" t="s">
        <v>1156</v>
      </c>
      <c r="B4220" s="17" t="s">
        <v>1157</v>
      </c>
      <c r="C4220" s="18">
        <v>42394</v>
      </c>
      <c r="D4220" s="18">
        <v>42396</v>
      </c>
      <c r="E4220" s="21">
        <v>2</v>
      </c>
      <c r="F4220" s="17" t="s">
        <v>3248</v>
      </c>
      <c r="G4220" s="17" t="s">
        <v>3249</v>
      </c>
      <c r="H4220" s="16">
        <v>13</v>
      </c>
      <c r="I4220" s="17" t="s">
        <v>3237</v>
      </c>
      <c r="J4220" t="str">
        <f t="shared" si="131"/>
        <v>K64.8, R45.851, Z99.81, F32.9, E11.9, G47.33, K21.9, F41.8, F12.90, K57.90, K64.9, F41.9, K44.9</v>
      </c>
      <c r="K4220" s="33" t="str">
        <f t="shared" si="132"/>
        <v/>
      </c>
    </row>
    <row r="4221" spans="1:11" x14ac:dyDescent="0.25">
      <c r="A4221" s="17" t="s">
        <v>1156</v>
      </c>
      <c r="B4221" s="17" t="s">
        <v>1157</v>
      </c>
      <c r="C4221" s="18">
        <v>42394</v>
      </c>
      <c r="D4221" s="18">
        <v>42396</v>
      </c>
      <c r="E4221" s="21">
        <v>2</v>
      </c>
      <c r="F4221" s="17" t="s">
        <v>3954</v>
      </c>
      <c r="G4221" s="17" t="s">
        <v>3955</v>
      </c>
      <c r="H4221" s="16">
        <v>14</v>
      </c>
      <c r="I4221" s="17" t="s">
        <v>3237</v>
      </c>
      <c r="J4221" t="str">
        <f t="shared" si="131"/>
        <v>K64.8, R45.851, Z99.81, F32.9, E11.9, G47.33, K21.9, F41.8, F12.90, K57.90, K64.9, F41.9, K44.9, K31.9</v>
      </c>
      <c r="K4221" s="33" t="str">
        <f t="shared" si="132"/>
        <v/>
      </c>
    </row>
    <row r="4222" spans="1:11" x14ac:dyDescent="0.25">
      <c r="A4222" s="17" t="s">
        <v>1156</v>
      </c>
      <c r="B4222" s="17" t="s">
        <v>1157</v>
      </c>
      <c r="C4222" s="18">
        <v>42394</v>
      </c>
      <c r="D4222" s="18">
        <v>42396</v>
      </c>
      <c r="E4222" s="21">
        <v>2</v>
      </c>
      <c r="F4222" s="17" t="s">
        <v>3791</v>
      </c>
      <c r="G4222" s="17" t="s">
        <v>891</v>
      </c>
      <c r="H4222" s="16">
        <v>15</v>
      </c>
      <c r="I4222" s="17" t="s">
        <v>3237</v>
      </c>
      <c r="J4222" t="str">
        <f t="shared" si="131"/>
        <v>K64.8, R45.851, Z99.81, F32.9, E11.9, G47.33, K21.9, F41.8, F12.90, K57.90, K64.9, F41.9, K44.9, K31.9, K57.30</v>
      </c>
      <c r="K4222" s="33" t="str">
        <f t="shared" si="132"/>
        <v/>
      </c>
    </row>
    <row r="4223" spans="1:11" x14ac:dyDescent="0.25">
      <c r="A4223" s="17" t="s">
        <v>1156</v>
      </c>
      <c r="B4223" s="17" t="s">
        <v>1157</v>
      </c>
      <c r="C4223" s="18">
        <v>42394</v>
      </c>
      <c r="D4223" s="18">
        <v>42396</v>
      </c>
      <c r="E4223" s="21">
        <v>2</v>
      </c>
      <c r="F4223" s="17" t="s">
        <v>3538</v>
      </c>
      <c r="G4223" s="17" t="s">
        <v>3539</v>
      </c>
      <c r="H4223" s="16">
        <v>16</v>
      </c>
      <c r="I4223" s="17" t="s">
        <v>3237</v>
      </c>
      <c r="J4223" t="str">
        <f t="shared" si="131"/>
        <v>K64.8, R45.851, Z99.81, F32.9, E11.9, G47.33, K21.9, F41.8, F12.90, K57.90, K64.9, F41.9, K44.9, K31.9, K57.30, F17.200</v>
      </c>
      <c r="K4223" s="33" t="str">
        <f t="shared" si="132"/>
        <v>Last</v>
      </c>
    </row>
    <row r="4224" spans="1:11" x14ac:dyDescent="0.25">
      <c r="A4224" s="17" t="s">
        <v>1161</v>
      </c>
      <c r="B4224" s="17" t="s">
        <v>1162</v>
      </c>
      <c r="C4224" s="18">
        <v>42288</v>
      </c>
      <c r="D4224" s="18">
        <v>42294</v>
      </c>
      <c r="E4224" s="21">
        <v>6</v>
      </c>
      <c r="F4224" s="17" t="s">
        <v>1163</v>
      </c>
      <c r="G4224" s="17" t="s">
        <v>1164</v>
      </c>
      <c r="H4224" s="16">
        <v>1</v>
      </c>
      <c r="I4224" s="17" t="s">
        <v>3237</v>
      </c>
      <c r="J4224" t="str">
        <f t="shared" si="131"/>
        <v>K80.20</v>
      </c>
      <c r="K4224" s="33" t="str">
        <f t="shared" si="132"/>
        <v/>
      </c>
    </row>
    <row r="4225" spans="1:11" x14ac:dyDescent="0.25">
      <c r="A4225" s="17" t="s">
        <v>1161</v>
      </c>
      <c r="B4225" s="17" t="s">
        <v>1162</v>
      </c>
      <c r="C4225" s="18">
        <v>42288</v>
      </c>
      <c r="D4225" s="18">
        <v>42294</v>
      </c>
      <c r="E4225" s="21">
        <v>6</v>
      </c>
      <c r="F4225" s="17" t="s">
        <v>4775</v>
      </c>
      <c r="G4225" s="17" t="s">
        <v>4776</v>
      </c>
      <c r="H4225" s="16">
        <v>2</v>
      </c>
      <c r="I4225" s="17" t="s">
        <v>3237</v>
      </c>
      <c r="J4225" t="str">
        <f t="shared" si="131"/>
        <v>K80.20, I74.8</v>
      </c>
      <c r="K4225" s="33" t="str">
        <f t="shared" si="132"/>
        <v/>
      </c>
    </row>
    <row r="4226" spans="1:11" x14ac:dyDescent="0.25">
      <c r="A4226" s="17" t="s">
        <v>1161</v>
      </c>
      <c r="B4226" s="17" t="s">
        <v>1162</v>
      </c>
      <c r="C4226" s="18">
        <v>42288</v>
      </c>
      <c r="D4226" s="18">
        <v>42294</v>
      </c>
      <c r="E4226" s="21">
        <v>6</v>
      </c>
      <c r="F4226" s="17" t="s">
        <v>3382</v>
      </c>
      <c r="G4226" s="17" t="s">
        <v>3383</v>
      </c>
      <c r="H4226" s="16">
        <v>3</v>
      </c>
      <c r="I4226" s="17" t="s">
        <v>3237</v>
      </c>
      <c r="J4226" t="str">
        <f t="shared" si="131"/>
        <v>K80.20, I74.8, J96.11</v>
      </c>
      <c r="K4226" s="33" t="str">
        <f t="shared" si="132"/>
        <v/>
      </c>
    </row>
    <row r="4227" spans="1:11" x14ac:dyDescent="0.25">
      <c r="A4227" s="17" t="s">
        <v>1161</v>
      </c>
      <c r="B4227" s="17" t="s">
        <v>1162</v>
      </c>
      <c r="C4227" s="18">
        <v>42288</v>
      </c>
      <c r="D4227" s="18">
        <v>42294</v>
      </c>
      <c r="E4227" s="21">
        <v>6</v>
      </c>
      <c r="F4227" s="17" t="s">
        <v>1032</v>
      </c>
      <c r="G4227" s="17" t="s">
        <v>1033</v>
      </c>
      <c r="H4227" s="16">
        <v>4</v>
      </c>
      <c r="I4227" s="17" t="s">
        <v>3237</v>
      </c>
      <c r="J4227" t="str">
        <f t="shared" si="131"/>
        <v>K80.20, I74.8, J96.11, E87.2</v>
      </c>
      <c r="K4227" s="33" t="str">
        <f t="shared" si="132"/>
        <v/>
      </c>
    </row>
    <row r="4228" spans="1:11" x14ac:dyDescent="0.25">
      <c r="A4228" s="17" t="s">
        <v>1161</v>
      </c>
      <c r="B4228" s="17" t="s">
        <v>1162</v>
      </c>
      <c r="C4228" s="18">
        <v>42288</v>
      </c>
      <c r="D4228" s="18">
        <v>42294</v>
      </c>
      <c r="E4228" s="21">
        <v>6</v>
      </c>
      <c r="F4228" s="17" t="s">
        <v>3716</v>
      </c>
      <c r="G4228" s="17" t="s">
        <v>3717</v>
      </c>
      <c r="H4228" s="16">
        <v>5</v>
      </c>
      <c r="I4228" s="17" t="s">
        <v>3237</v>
      </c>
      <c r="J4228" t="str">
        <f t="shared" si="131"/>
        <v>K80.20, I74.8, J96.11, E87.2, J98.11</v>
      </c>
      <c r="K4228" s="33" t="str">
        <f t="shared" si="132"/>
        <v/>
      </c>
    </row>
    <row r="4229" spans="1:11" x14ac:dyDescent="0.25">
      <c r="A4229" s="17" t="s">
        <v>1161</v>
      </c>
      <c r="B4229" s="17" t="s">
        <v>1162</v>
      </c>
      <c r="C4229" s="18">
        <v>42288</v>
      </c>
      <c r="D4229" s="18">
        <v>42294</v>
      </c>
      <c r="E4229" s="21">
        <v>6</v>
      </c>
      <c r="F4229" s="17" t="s">
        <v>188</v>
      </c>
      <c r="G4229" s="17" t="s">
        <v>189</v>
      </c>
      <c r="H4229" s="16">
        <v>6</v>
      </c>
      <c r="I4229" s="17" t="s">
        <v>3237</v>
      </c>
      <c r="J4229" t="str">
        <f t="shared" si="131"/>
        <v>K80.20, I74.8, J96.11, E87.2, J98.11, I50.9</v>
      </c>
      <c r="K4229" s="33" t="str">
        <f t="shared" si="132"/>
        <v/>
      </c>
    </row>
    <row r="4230" spans="1:11" x14ac:dyDescent="0.25">
      <c r="A4230" s="17" t="s">
        <v>1161</v>
      </c>
      <c r="B4230" s="17" t="s">
        <v>1162</v>
      </c>
      <c r="C4230" s="18">
        <v>42288</v>
      </c>
      <c r="D4230" s="18">
        <v>42294</v>
      </c>
      <c r="E4230" s="21">
        <v>6</v>
      </c>
      <c r="F4230" s="17" t="s">
        <v>1842</v>
      </c>
      <c r="G4230" s="17" t="s">
        <v>1843</v>
      </c>
      <c r="H4230" s="16">
        <v>7</v>
      </c>
      <c r="I4230" s="17" t="s">
        <v>3237</v>
      </c>
      <c r="J4230" t="str">
        <f t="shared" ref="J4230:J4293" si="133">IF(B4230=B4229,J4229&amp;", "&amp;F4230,F4230)</f>
        <v>K80.20, I74.8, J96.11, E87.2, J98.11, I50.9, J44.9</v>
      </c>
      <c r="K4230" s="33" t="str">
        <f t="shared" si="132"/>
        <v/>
      </c>
    </row>
    <row r="4231" spans="1:11" x14ac:dyDescent="0.25">
      <c r="A4231" s="17" t="s">
        <v>1161</v>
      </c>
      <c r="B4231" s="17" t="s">
        <v>1162</v>
      </c>
      <c r="C4231" s="18">
        <v>42288</v>
      </c>
      <c r="D4231" s="18">
        <v>42294</v>
      </c>
      <c r="E4231" s="21">
        <v>6</v>
      </c>
      <c r="F4231" s="17" t="s">
        <v>3434</v>
      </c>
      <c r="G4231" s="17" t="s">
        <v>3435</v>
      </c>
      <c r="H4231" s="16">
        <v>8</v>
      </c>
      <c r="I4231" s="17" t="s">
        <v>13</v>
      </c>
      <c r="J4231" t="str">
        <f t="shared" si="133"/>
        <v>K80.20, I74.8, J96.11, E87.2, J98.11, I50.9, J44.9, Z85.038</v>
      </c>
      <c r="K4231" s="33" t="str">
        <f t="shared" si="132"/>
        <v/>
      </c>
    </row>
    <row r="4232" spans="1:11" x14ac:dyDescent="0.25">
      <c r="A4232" s="17" t="s">
        <v>1161</v>
      </c>
      <c r="B4232" s="17" t="s">
        <v>1162</v>
      </c>
      <c r="C4232" s="18">
        <v>42288</v>
      </c>
      <c r="D4232" s="18">
        <v>42294</v>
      </c>
      <c r="E4232" s="21">
        <v>6</v>
      </c>
      <c r="F4232" s="17" t="s">
        <v>4777</v>
      </c>
      <c r="G4232" s="17" t="s">
        <v>4778</v>
      </c>
      <c r="H4232" s="16">
        <v>9</v>
      </c>
      <c r="I4232" s="17" t="s">
        <v>3237</v>
      </c>
      <c r="J4232" t="str">
        <f t="shared" si="133"/>
        <v>K80.20, I74.8, J96.11, E87.2, J98.11, I50.9, J44.9, Z85.038, K29.50</v>
      </c>
      <c r="K4232" s="33" t="str">
        <f t="shared" si="132"/>
        <v/>
      </c>
    </row>
    <row r="4233" spans="1:11" x14ac:dyDescent="0.25">
      <c r="A4233" s="17" t="s">
        <v>1161</v>
      </c>
      <c r="B4233" s="17" t="s">
        <v>1162</v>
      </c>
      <c r="C4233" s="18">
        <v>42288</v>
      </c>
      <c r="D4233" s="18">
        <v>42294</v>
      </c>
      <c r="E4233" s="21">
        <v>6</v>
      </c>
      <c r="F4233" s="17" t="s">
        <v>3250</v>
      </c>
      <c r="G4233" s="17" t="s">
        <v>1733</v>
      </c>
      <c r="H4233" s="16">
        <v>10</v>
      </c>
      <c r="I4233" s="17" t="s">
        <v>3237</v>
      </c>
      <c r="J4233" t="str">
        <f t="shared" si="133"/>
        <v>K80.20, I74.8, J96.11, E87.2, J98.11, I50.9, J44.9, Z85.038, K29.50, K57.90</v>
      </c>
      <c r="K4233" s="33" t="str">
        <f t="shared" si="132"/>
        <v/>
      </c>
    </row>
    <row r="4234" spans="1:11" x14ac:dyDescent="0.25">
      <c r="A4234" s="17" t="s">
        <v>1161</v>
      </c>
      <c r="B4234" s="17" t="s">
        <v>1162</v>
      </c>
      <c r="C4234" s="18">
        <v>42288</v>
      </c>
      <c r="D4234" s="18">
        <v>42294</v>
      </c>
      <c r="E4234" s="21">
        <v>6</v>
      </c>
      <c r="F4234" s="17" t="s">
        <v>3238</v>
      </c>
      <c r="G4234" s="17" t="s">
        <v>3239</v>
      </c>
      <c r="H4234" s="16">
        <v>11</v>
      </c>
      <c r="I4234" s="17" t="s">
        <v>3237</v>
      </c>
      <c r="J4234" t="str">
        <f t="shared" si="133"/>
        <v>K80.20, I74.8, J96.11, E87.2, J98.11, I50.9, J44.9, Z85.038, K29.50, K57.90, E78.5</v>
      </c>
      <c r="K4234" s="33" t="str">
        <f t="shared" si="132"/>
        <v/>
      </c>
    </row>
    <row r="4235" spans="1:11" x14ac:dyDescent="0.25">
      <c r="A4235" s="17" t="s">
        <v>1161</v>
      </c>
      <c r="B4235" s="17" t="s">
        <v>1162</v>
      </c>
      <c r="C4235" s="18">
        <v>42288</v>
      </c>
      <c r="D4235" s="18">
        <v>42294</v>
      </c>
      <c r="E4235" s="21">
        <v>6</v>
      </c>
      <c r="F4235" s="17" t="s">
        <v>3418</v>
      </c>
      <c r="G4235" s="17" t="s">
        <v>3419</v>
      </c>
      <c r="H4235" s="16">
        <v>12</v>
      </c>
      <c r="I4235" s="17" t="s">
        <v>3237</v>
      </c>
      <c r="J4235" t="str">
        <f t="shared" si="133"/>
        <v>K80.20, I74.8, J96.11, E87.2, J98.11, I50.9, J44.9, Z85.038, K29.50, K57.90, E78.5, G89.29</v>
      </c>
      <c r="K4235" s="33" t="str">
        <f t="shared" si="132"/>
        <v/>
      </c>
    </row>
    <row r="4236" spans="1:11" x14ac:dyDescent="0.25">
      <c r="A4236" s="17" t="s">
        <v>1161</v>
      </c>
      <c r="B4236" s="17" t="s">
        <v>1162</v>
      </c>
      <c r="C4236" s="18">
        <v>42288</v>
      </c>
      <c r="D4236" s="18">
        <v>42294</v>
      </c>
      <c r="E4236" s="21">
        <v>6</v>
      </c>
      <c r="F4236" s="17" t="s">
        <v>4781</v>
      </c>
      <c r="G4236" s="17" t="s">
        <v>4782</v>
      </c>
      <c r="H4236" s="16">
        <v>13</v>
      </c>
      <c r="I4236" s="17" t="s">
        <v>3237</v>
      </c>
      <c r="J4236" t="str">
        <f t="shared" si="133"/>
        <v>K80.20, I74.8, J96.11, E87.2, J98.11, I50.9, J44.9, Z85.038, K29.50, K57.90, E78.5, G89.29, M25.511</v>
      </c>
      <c r="K4236" s="33" t="str">
        <f t="shared" si="132"/>
        <v/>
      </c>
    </row>
    <row r="4237" spans="1:11" x14ac:dyDescent="0.25">
      <c r="A4237" s="17" t="s">
        <v>1161</v>
      </c>
      <c r="B4237" s="17" t="s">
        <v>1162</v>
      </c>
      <c r="C4237" s="18">
        <v>42288</v>
      </c>
      <c r="D4237" s="18">
        <v>42294</v>
      </c>
      <c r="E4237" s="21">
        <v>6</v>
      </c>
      <c r="F4237" s="17" t="s">
        <v>3553</v>
      </c>
      <c r="G4237" s="17" t="s">
        <v>3554</v>
      </c>
      <c r="H4237" s="16">
        <v>14</v>
      </c>
      <c r="I4237" s="17" t="s">
        <v>3237</v>
      </c>
      <c r="J4237" t="str">
        <f t="shared" si="133"/>
        <v>K80.20, I74.8, J96.11, E87.2, J98.11, I50.9, J44.9, Z85.038, K29.50, K57.90, E78.5, G89.29, M25.511, M54.9</v>
      </c>
      <c r="K4237" s="33" t="str">
        <f t="shared" si="132"/>
        <v/>
      </c>
    </row>
    <row r="4238" spans="1:11" x14ac:dyDescent="0.25">
      <c r="A4238" s="17" t="s">
        <v>1161</v>
      </c>
      <c r="B4238" s="17" t="s">
        <v>1162</v>
      </c>
      <c r="C4238" s="18">
        <v>42288</v>
      </c>
      <c r="D4238" s="18">
        <v>42294</v>
      </c>
      <c r="E4238" s="21">
        <v>6</v>
      </c>
      <c r="F4238" s="17" t="s">
        <v>3420</v>
      </c>
      <c r="G4238" s="17" t="s">
        <v>3421</v>
      </c>
      <c r="H4238" s="16">
        <v>15</v>
      </c>
      <c r="I4238" s="17" t="s">
        <v>3237</v>
      </c>
      <c r="J4238" t="str">
        <f t="shared" si="133"/>
        <v>K80.20, I74.8, J96.11, E87.2, J98.11, I50.9, J44.9, Z85.038, K29.50, K57.90, E78.5, G89.29, M25.511, M54.9, I73.9</v>
      </c>
      <c r="K4238" s="33" t="str">
        <f t="shared" si="132"/>
        <v/>
      </c>
    </row>
    <row r="4239" spans="1:11" x14ac:dyDescent="0.25">
      <c r="A4239" s="17" t="s">
        <v>1161</v>
      </c>
      <c r="B4239" s="17" t="s">
        <v>1162</v>
      </c>
      <c r="C4239" s="18">
        <v>42288</v>
      </c>
      <c r="D4239" s="18">
        <v>42294</v>
      </c>
      <c r="E4239" s="21">
        <v>6</v>
      </c>
      <c r="F4239" s="17" t="s">
        <v>3378</v>
      </c>
      <c r="G4239" s="17" t="s">
        <v>3379</v>
      </c>
      <c r="H4239" s="16">
        <v>16</v>
      </c>
      <c r="I4239" s="17" t="s">
        <v>3237</v>
      </c>
      <c r="J4239" t="str">
        <f t="shared" si="133"/>
        <v>K80.20, I74.8, J96.11, E87.2, J98.11, I50.9, J44.9, Z85.038, K29.50, K57.90, E78.5, G89.29, M25.511, M54.9, I73.9, I70.0</v>
      </c>
      <c r="K4239" s="33" t="str">
        <f t="shared" si="132"/>
        <v/>
      </c>
    </row>
    <row r="4240" spans="1:11" x14ac:dyDescent="0.25">
      <c r="A4240" s="17" t="s">
        <v>1161</v>
      </c>
      <c r="B4240" s="17" t="s">
        <v>1162</v>
      </c>
      <c r="C4240" s="18">
        <v>42288</v>
      </c>
      <c r="D4240" s="18">
        <v>42294</v>
      </c>
      <c r="E4240" s="21">
        <v>6</v>
      </c>
      <c r="F4240" s="17" t="s">
        <v>4773</v>
      </c>
      <c r="G4240" s="17" t="s">
        <v>4774</v>
      </c>
      <c r="H4240" s="16">
        <v>17</v>
      </c>
      <c r="I4240" s="17" t="s">
        <v>3237</v>
      </c>
      <c r="J4240" t="str">
        <f t="shared" si="133"/>
        <v>K80.20, I74.8, J96.11, E87.2, J98.11, I50.9, J44.9, Z85.038, K29.50, K57.90, E78.5, G89.29, M25.511, M54.9, I73.9, I70.0, I70.8</v>
      </c>
      <c r="K4240" s="33" t="str">
        <f t="shared" si="132"/>
        <v/>
      </c>
    </row>
    <row r="4241" spans="1:11" x14ac:dyDescent="0.25">
      <c r="A4241" s="17" t="s">
        <v>1161</v>
      </c>
      <c r="B4241" s="17" t="s">
        <v>1162</v>
      </c>
      <c r="C4241" s="18">
        <v>42288</v>
      </c>
      <c r="D4241" s="18">
        <v>42294</v>
      </c>
      <c r="E4241" s="21">
        <v>6</v>
      </c>
      <c r="F4241" s="17" t="s">
        <v>3259</v>
      </c>
      <c r="G4241" s="17" t="s">
        <v>3260</v>
      </c>
      <c r="H4241" s="16">
        <v>18</v>
      </c>
      <c r="I4241" s="17" t="s">
        <v>3237</v>
      </c>
      <c r="J4241" t="str">
        <f t="shared" si="133"/>
        <v>K80.20, I74.8, J96.11, E87.2, J98.11, I50.9, J44.9, Z85.038, K29.50, K57.90, E78.5, G89.29, M25.511, M54.9, I73.9, I70.0, I70.8, R63.4</v>
      </c>
      <c r="K4241" s="33" t="str">
        <f t="shared" si="132"/>
        <v/>
      </c>
    </row>
    <row r="4242" spans="1:11" x14ac:dyDescent="0.25">
      <c r="A4242" s="17" t="s">
        <v>1161</v>
      </c>
      <c r="B4242" s="17" t="s">
        <v>1162</v>
      </c>
      <c r="C4242" s="18">
        <v>42288</v>
      </c>
      <c r="D4242" s="18">
        <v>42294</v>
      </c>
      <c r="E4242" s="21">
        <v>6</v>
      </c>
      <c r="F4242" s="17" t="s">
        <v>4779</v>
      </c>
      <c r="G4242" s="17" t="s">
        <v>4780</v>
      </c>
      <c r="H4242" s="16">
        <v>19</v>
      </c>
      <c r="I4242" s="17" t="s">
        <v>3237</v>
      </c>
      <c r="J4242" t="str">
        <f t="shared" si="133"/>
        <v>K80.20, I74.8, J96.11, E87.2, J98.11, I50.9, J44.9, Z85.038, K29.50, K57.90, E78.5, G89.29, M25.511, M54.9, I73.9, I70.0, I70.8, R63.4, K62.7</v>
      </c>
      <c r="K4242" s="33" t="str">
        <f t="shared" si="132"/>
        <v/>
      </c>
    </row>
    <row r="4243" spans="1:11" x14ac:dyDescent="0.25">
      <c r="A4243" s="17" t="s">
        <v>1161</v>
      </c>
      <c r="B4243" s="17" t="s">
        <v>1162</v>
      </c>
      <c r="C4243" s="18">
        <v>42288</v>
      </c>
      <c r="D4243" s="18">
        <v>42294</v>
      </c>
      <c r="E4243" s="21">
        <v>6</v>
      </c>
      <c r="F4243" s="17" t="s">
        <v>4783</v>
      </c>
      <c r="G4243" s="17" t="s">
        <v>4784</v>
      </c>
      <c r="H4243" s="16">
        <v>20</v>
      </c>
      <c r="I4243" s="17" t="s">
        <v>3237</v>
      </c>
      <c r="J4243" t="str">
        <f t="shared" si="133"/>
        <v>K80.20, I74.8, J96.11, E87.2, J98.11, I50.9, J44.9, Z85.038, K29.50, K57.90, E78.5, G89.29, M25.511, M54.9, I73.9, I70.0, I70.8, R63.4, K62.7, Y84.2</v>
      </c>
      <c r="K4243" s="33" t="str">
        <f t="shared" si="132"/>
        <v/>
      </c>
    </row>
    <row r="4244" spans="1:11" x14ac:dyDescent="0.25">
      <c r="A4244" s="17" t="s">
        <v>1161</v>
      </c>
      <c r="B4244" s="17" t="s">
        <v>1162</v>
      </c>
      <c r="C4244" s="18">
        <v>42288</v>
      </c>
      <c r="D4244" s="18">
        <v>42294</v>
      </c>
      <c r="E4244" s="21">
        <v>6</v>
      </c>
      <c r="F4244" s="17" t="s">
        <v>1665</v>
      </c>
      <c r="G4244" s="17" t="s">
        <v>1666</v>
      </c>
      <c r="H4244" s="16">
        <v>21</v>
      </c>
      <c r="I4244" s="17" t="s">
        <v>3237</v>
      </c>
      <c r="J4244" t="str">
        <f t="shared" si="133"/>
        <v>K80.20, I74.8, J96.11, E87.2, J98.11, I50.9, J44.9, Z85.038, K29.50, K57.90, E78.5, G89.29, M25.511, M54.9, I73.9, I70.0, I70.8, R63.4, K62.7, Y84.2, R20.2</v>
      </c>
      <c r="K4244" s="33" t="str">
        <f t="shared" si="132"/>
        <v/>
      </c>
    </row>
    <row r="4245" spans="1:11" x14ac:dyDescent="0.25">
      <c r="A4245" s="17" t="s">
        <v>1161</v>
      </c>
      <c r="B4245" s="17" t="s">
        <v>1162</v>
      </c>
      <c r="C4245" s="18">
        <v>42288</v>
      </c>
      <c r="D4245" s="18">
        <v>42294</v>
      </c>
      <c r="E4245" s="21">
        <v>6</v>
      </c>
      <c r="F4245" s="17" t="s">
        <v>286</v>
      </c>
      <c r="G4245" s="17" t="s">
        <v>287</v>
      </c>
      <c r="H4245" s="16">
        <v>22</v>
      </c>
      <c r="I4245" s="17" t="s">
        <v>3237</v>
      </c>
      <c r="J4245" t="str">
        <f t="shared" si="133"/>
        <v>K80.20, I74.8, J96.11, E87.2, J98.11, I50.9, J44.9, Z85.038, K29.50, K57.90, E78.5, G89.29, M25.511, M54.9, I73.9, I70.0, I70.8, R63.4, K62.7, Y84.2, R20.2, K21.9</v>
      </c>
      <c r="K4245" s="33" t="str">
        <f t="shared" si="132"/>
        <v/>
      </c>
    </row>
    <row r="4246" spans="1:11" x14ac:dyDescent="0.25">
      <c r="A4246" s="17" t="s">
        <v>1161</v>
      </c>
      <c r="B4246" s="17" t="s">
        <v>1162</v>
      </c>
      <c r="C4246" s="18">
        <v>42288</v>
      </c>
      <c r="D4246" s="18">
        <v>42294</v>
      </c>
      <c r="E4246" s="21">
        <v>6</v>
      </c>
      <c r="F4246" s="17" t="s">
        <v>3402</v>
      </c>
      <c r="G4246" s="17" t="s">
        <v>3403</v>
      </c>
      <c r="H4246" s="16">
        <v>23</v>
      </c>
      <c r="I4246" s="17" t="s">
        <v>3237</v>
      </c>
      <c r="J4246" t="str">
        <f t="shared" si="133"/>
        <v>K80.20, I74.8, J96.11, E87.2, J98.11, I50.9, J44.9, Z85.038, K29.50, K57.90, E78.5, G89.29, M25.511, M54.9, I73.9, I70.0, I70.8, R63.4, K62.7, Y84.2, R20.2, K21.9, F17.210</v>
      </c>
      <c r="K4246" s="33" t="str">
        <f t="shared" ref="K4246:K4309" si="134">IF(B4246&lt;&gt;B4247,"Last","")</f>
        <v/>
      </c>
    </row>
    <row r="4247" spans="1:11" x14ac:dyDescent="0.25">
      <c r="A4247" s="17" t="s">
        <v>1161</v>
      </c>
      <c r="B4247" s="17" t="s">
        <v>1162</v>
      </c>
      <c r="C4247" s="18">
        <v>42288</v>
      </c>
      <c r="D4247" s="18">
        <v>42294</v>
      </c>
      <c r="E4247" s="21">
        <v>6</v>
      </c>
      <c r="F4247" s="17" t="s">
        <v>3430</v>
      </c>
      <c r="G4247" s="17" t="s">
        <v>3431</v>
      </c>
      <c r="H4247" s="16">
        <v>24</v>
      </c>
      <c r="I4247" s="17" t="s">
        <v>3237</v>
      </c>
      <c r="J4247" t="str">
        <f t="shared" si="133"/>
        <v>K80.20, I74.8, J96.11, E87.2, J98.11, I50.9, J44.9, Z85.038, K29.50, K57.90, E78.5, G89.29, M25.511, M54.9, I73.9, I70.0, I70.8, R63.4, K62.7, Y84.2, R20.2, K21.9, F17.210, M79.7</v>
      </c>
      <c r="K4247" s="33" t="str">
        <f t="shared" si="134"/>
        <v>Last</v>
      </c>
    </row>
    <row r="4248" spans="1:11" x14ac:dyDescent="0.25">
      <c r="A4248" s="17" t="s">
        <v>1170</v>
      </c>
      <c r="B4248" s="17" t="s">
        <v>1171</v>
      </c>
      <c r="C4248" s="18">
        <v>42409</v>
      </c>
      <c r="D4248" s="18">
        <v>42417</v>
      </c>
      <c r="E4248" s="21">
        <v>8</v>
      </c>
      <c r="F4248" s="17" t="s">
        <v>553</v>
      </c>
      <c r="G4248" s="17" t="s">
        <v>554</v>
      </c>
      <c r="H4248" s="16">
        <v>1</v>
      </c>
      <c r="I4248" s="17" t="s">
        <v>3237</v>
      </c>
      <c r="J4248" t="str">
        <f t="shared" si="133"/>
        <v>E22.2</v>
      </c>
      <c r="K4248" s="33" t="str">
        <f t="shared" si="134"/>
        <v/>
      </c>
    </row>
    <row r="4249" spans="1:11" x14ac:dyDescent="0.25">
      <c r="A4249" s="17" t="s">
        <v>1170</v>
      </c>
      <c r="B4249" s="17" t="s">
        <v>1171</v>
      </c>
      <c r="C4249" s="18">
        <v>42409</v>
      </c>
      <c r="D4249" s="18">
        <v>42417</v>
      </c>
      <c r="E4249" s="21">
        <v>8</v>
      </c>
      <c r="F4249" s="17" t="s">
        <v>592</v>
      </c>
      <c r="G4249" s="17" t="s">
        <v>593</v>
      </c>
      <c r="H4249" s="16">
        <v>2</v>
      </c>
      <c r="I4249" s="17" t="s">
        <v>3237</v>
      </c>
      <c r="J4249" t="str">
        <f t="shared" si="133"/>
        <v>E22.2, G93.41</v>
      </c>
      <c r="K4249" s="33" t="str">
        <f t="shared" si="134"/>
        <v/>
      </c>
    </row>
    <row r="4250" spans="1:11" x14ac:dyDescent="0.25">
      <c r="A4250" s="17" t="s">
        <v>1170</v>
      </c>
      <c r="B4250" s="17" t="s">
        <v>1171</v>
      </c>
      <c r="C4250" s="18">
        <v>42409</v>
      </c>
      <c r="D4250" s="18">
        <v>42417</v>
      </c>
      <c r="E4250" s="21">
        <v>8</v>
      </c>
      <c r="F4250" s="17" t="s">
        <v>3322</v>
      </c>
      <c r="G4250" s="17" t="s">
        <v>3323</v>
      </c>
      <c r="H4250" s="16">
        <v>3</v>
      </c>
      <c r="I4250" s="17" t="s">
        <v>3237</v>
      </c>
      <c r="J4250" t="str">
        <f t="shared" si="133"/>
        <v>E22.2, G93.41, I50.32</v>
      </c>
      <c r="K4250" s="33" t="str">
        <f t="shared" si="134"/>
        <v/>
      </c>
    </row>
    <row r="4251" spans="1:11" x14ac:dyDescent="0.25">
      <c r="A4251" s="17" t="s">
        <v>1170</v>
      </c>
      <c r="B4251" s="17" t="s">
        <v>1171</v>
      </c>
      <c r="C4251" s="18">
        <v>42409</v>
      </c>
      <c r="D4251" s="18">
        <v>42417</v>
      </c>
      <c r="E4251" s="21">
        <v>8</v>
      </c>
      <c r="F4251" s="17" t="s">
        <v>4785</v>
      </c>
      <c r="G4251" s="17" t="s">
        <v>4786</v>
      </c>
      <c r="H4251" s="16">
        <v>4</v>
      </c>
      <c r="I4251" s="17" t="s">
        <v>3237</v>
      </c>
      <c r="J4251" t="str">
        <f t="shared" si="133"/>
        <v>E22.2, G93.41, I50.32, G20</v>
      </c>
      <c r="K4251" s="33" t="str">
        <f t="shared" si="134"/>
        <v/>
      </c>
    </row>
    <row r="4252" spans="1:11" x14ac:dyDescent="0.25">
      <c r="A4252" s="17" t="s">
        <v>1170</v>
      </c>
      <c r="B4252" s="17" t="s">
        <v>1171</v>
      </c>
      <c r="C4252" s="18">
        <v>42409</v>
      </c>
      <c r="D4252" s="18">
        <v>42417</v>
      </c>
      <c r="E4252" s="21">
        <v>8</v>
      </c>
      <c r="F4252" s="17" t="s">
        <v>1638</v>
      </c>
      <c r="G4252" s="17" t="s">
        <v>1639</v>
      </c>
      <c r="H4252" s="16">
        <v>5</v>
      </c>
      <c r="I4252" s="17" t="s">
        <v>3331</v>
      </c>
      <c r="J4252" t="str">
        <f t="shared" si="133"/>
        <v>E22.2, G93.41, I50.32, G20, N39.0</v>
      </c>
      <c r="K4252" s="33" t="str">
        <f t="shared" si="134"/>
        <v/>
      </c>
    </row>
    <row r="4253" spans="1:11" x14ac:dyDescent="0.25">
      <c r="A4253" s="17" t="s">
        <v>1170</v>
      </c>
      <c r="B4253" s="17" t="s">
        <v>1171</v>
      </c>
      <c r="C4253" s="18">
        <v>42409</v>
      </c>
      <c r="D4253" s="18">
        <v>42417</v>
      </c>
      <c r="E4253" s="21">
        <v>8</v>
      </c>
      <c r="F4253" s="17" t="s">
        <v>4787</v>
      </c>
      <c r="G4253" s="17" t="s">
        <v>4788</v>
      </c>
      <c r="H4253" s="16">
        <v>6</v>
      </c>
      <c r="I4253" s="17" t="s">
        <v>3237</v>
      </c>
      <c r="J4253" t="str">
        <f t="shared" si="133"/>
        <v>E22.2, G93.41, I50.32, G20, N39.0, S42.002A</v>
      </c>
      <c r="K4253" s="33" t="str">
        <f t="shared" si="134"/>
        <v/>
      </c>
    </row>
    <row r="4254" spans="1:11" x14ac:dyDescent="0.25">
      <c r="A4254" s="17" t="s">
        <v>1170</v>
      </c>
      <c r="B4254" s="17" t="s">
        <v>1171</v>
      </c>
      <c r="C4254" s="18">
        <v>42409</v>
      </c>
      <c r="D4254" s="18">
        <v>42417</v>
      </c>
      <c r="E4254" s="21">
        <v>8</v>
      </c>
      <c r="F4254" s="17" t="s">
        <v>594</v>
      </c>
      <c r="G4254" s="17" t="s">
        <v>595</v>
      </c>
      <c r="H4254" s="16">
        <v>7</v>
      </c>
      <c r="I4254" s="17" t="s">
        <v>3237</v>
      </c>
      <c r="J4254" t="str">
        <f t="shared" si="133"/>
        <v>E22.2, G93.41, I50.32, G20, N39.0, S42.002A, I10</v>
      </c>
      <c r="K4254" s="33" t="str">
        <f t="shared" si="134"/>
        <v/>
      </c>
    </row>
    <row r="4255" spans="1:11" x14ac:dyDescent="0.25">
      <c r="A4255" s="17" t="s">
        <v>1170</v>
      </c>
      <c r="B4255" s="17" t="s">
        <v>1171</v>
      </c>
      <c r="C4255" s="18">
        <v>42409</v>
      </c>
      <c r="D4255" s="18">
        <v>42417</v>
      </c>
      <c r="E4255" s="21">
        <v>8</v>
      </c>
      <c r="F4255" s="17" t="s">
        <v>1715</v>
      </c>
      <c r="G4255" s="17" t="s">
        <v>1716</v>
      </c>
      <c r="H4255" s="16">
        <v>8</v>
      </c>
      <c r="I4255" s="17" t="s">
        <v>3237</v>
      </c>
      <c r="J4255" t="str">
        <f t="shared" si="133"/>
        <v>E22.2, G93.41, I50.32, G20, N39.0, S42.002A, I10, G40.909</v>
      </c>
      <c r="K4255" s="33" t="str">
        <f t="shared" si="134"/>
        <v/>
      </c>
    </row>
    <row r="4256" spans="1:11" x14ac:dyDescent="0.25">
      <c r="A4256" s="17" t="s">
        <v>1170</v>
      </c>
      <c r="B4256" s="17" t="s">
        <v>1171</v>
      </c>
      <c r="C4256" s="18">
        <v>42409</v>
      </c>
      <c r="D4256" s="18">
        <v>42417</v>
      </c>
      <c r="E4256" s="21">
        <v>8</v>
      </c>
      <c r="F4256" s="17" t="s">
        <v>286</v>
      </c>
      <c r="G4256" s="17" t="s">
        <v>287</v>
      </c>
      <c r="H4256" s="16">
        <v>9</v>
      </c>
      <c r="I4256" s="17" t="s">
        <v>3237</v>
      </c>
      <c r="J4256" t="str">
        <f t="shared" si="133"/>
        <v>E22.2, G93.41, I50.32, G20, N39.0, S42.002A, I10, G40.909, K21.9</v>
      </c>
      <c r="K4256" s="33" t="str">
        <f t="shared" si="134"/>
        <v/>
      </c>
    </row>
    <row r="4257" spans="1:11" x14ac:dyDescent="0.25">
      <c r="A4257" s="17" t="s">
        <v>1170</v>
      </c>
      <c r="B4257" s="17" t="s">
        <v>1171</v>
      </c>
      <c r="C4257" s="18">
        <v>42409</v>
      </c>
      <c r="D4257" s="18">
        <v>42417</v>
      </c>
      <c r="E4257" s="21">
        <v>8</v>
      </c>
      <c r="F4257" s="17" t="s">
        <v>1311</v>
      </c>
      <c r="G4257" s="17" t="s">
        <v>1312</v>
      </c>
      <c r="H4257" s="16">
        <v>10</v>
      </c>
      <c r="I4257" s="17" t="s">
        <v>3237</v>
      </c>
      <c r="J4257" t="str">
        <f t="shared" si="133"/>
        <v>E22.2, G93.41, I50.32, G20, N39.0, S42.002A, I10, G40.909, K21.9, F03.90</v>
      </c>
      <c r="K4257" s="33" t="str">
        <f t="shared" si="134"/>
        <v/>
      </c>
    </row>
    <row r="4258" spans="1:11" x14ac:dyDescent="0.25">
      <c r="A4258" s="17" t="s">
        <v>1170</v>
      </c>
      <c r="B4258" s="17" t="s">
        <v>1171</v>
      </c>
      <c r="C4258" s="18">
        <v>42409</v>
      </c>
      <c r="D4258" s="18">
        <v>42417</v>
      </c>
      <c r="E4258" s="21">
        <v>8</v>
      </c>
      <c r="F4258" s="17" t="s">
        <v>3404</v>
      </c>
      <c r="G4258" s="17" t="s">
        <v>3405</v>
      </c>
      <c r="H4258" s="16">
        <v>11</v>
      </c>
      <c r="I4258" s="17" t="s">
        <v>3237</v>
      </c>
      <c r="J4258" t="str">
        <f t="shared" si="133"/>
        <v>E22.2, G93.41, I50.32, G20, N39.0, S42.002A, I10, G40.909, K21.9, F03.90, H91.90</v>
      </c>
      <c r="K4258" s="33" t="str">
        <f t="shared" si="134"/>
        <v/>
      </c>
    </row>
    <row r="4259" spans="1:11" x14ac:dyDescent="0.25">
      <c r="A4259" s="17" t="s">
        <v>1170</v>
      </c>
      <c r="B4259" s="17" t="s">
        <v>1171</v>
      </c>
      <c r="C4259" s="18">
        <v>42409</v>
      </c>
      <c r="D4259" s="18">
        <v>42417</v>
      </c>
      <c r="E4259" s="21">
        <v>8</v>
      </c>
      <c r="F4259" s="17" t="s">
        <v>3388</v>
      </c>
      <c r="G4259" s="17" t="s">
        <v>3389</v>
      </c>
      <c r="H4259" s="16">
        <v>12</v>
      </c>
      <c r="I4259" s="17" t="s">
        <v>3237</v>
      </c>
      <c r="J4259" t="str">
        <f t="shared" si="133"/>
        <v>E22.2, G93.41, I50.32, G20, N39.0, S42.002A, I10, G40.909, K21.9, F03.90, H91.90, F41.9</v>
      </c>
      <c r="K4259" s="33" t="str">
        <f t="shared" si="134"/>
        <v/>
      </c>
    </row>
    <row r="4260" spans="1:11" x14ac:dyDescent="0.25">
      <c r="A4260" s="17" t="s">
        <v>1170</v>
      </c>
      <c r="B4260" s="17" t="s">
        <v>1171</v>
      </c>
      <c r="C4260" s="18">
        <v>42409</v>
      </c>
      <c r="D4260" s="18">
        <v>42417</v>
      </c>
      <c r="E4260" s="21">
        <v>8</v>
      </c>
      <c r="F4260" s="17" t="s">
        <v>3257</v>
      </c>
      <c r="G4260" s="17" t="s">
        <v>3258</v>
      </c>
      <c r="H4260" s="16">
        <v>13</v>
      </c>
      <c r="I4260" s="17" t="s">
        <v>3237</v>
      </c>
      <c r="J4260" t="str">
        <f t="shared" si="133"/>
        <v>E22.2, G93.41, I50.32, G20, N39.0, S42.002A, I10, G40.909, K21.9, F03.90, H91.90, F41.9, R32</v>
      </c>
      <c r="K4260" s="33" t="str">
        <f t="shared" si="134"/>
        <v/>
      </c>
    </row>
    <row r="4261" spans="1:11" ht="30" x14ac:dyDescent="0.25">
      <c r="A4261" s="17" t="s">
        <v>1170</v>
      </c>
      <c r="B4261" s="17" t="s">
        <v>1171</v>
      </c>
      <c r="C4261" s="18">
        <v>42409</v>
      </c>
      <c r="D4261" s="18">
        <v>42417</v>
      </c>
      <c r="E4261" s="21">
        <v>8</v>
      </c>
      <c r="F4261" s="17" t="s">
        <v>4789</v>
      </c>
      <c r="G4261" s="17" t="s">
        <v>4790</v>
      </c>
      <c r="H4261" s="16">
        <v>14</v>
      </c>
      <c r="I4261" s="17" t="s">
        <v>3237</v>
      </c>
      <c r="J4261" t="str">
        <f t="shared" si="133"/>
        <v>E22.2, G93.41, I50.32, G20, N39.0, S42.002A, I10, G40.909, K21.9, F03.90, H91.90, F41.9, R32, W06.XXXA</v>
      </c>
      <c r="K4261" s="33" t="str">
        <f t="shared" si="134"/>
        <v>Last</v>
      </c>
    </row>
    <row r="4262" spans="1:11" x14ac:dyDescent="0.25">
      <c r="A4262" s="17" t="s">
        <v>1172</v>
      </c>
      <c r="B4262" s="17" t="s">
        <v>1173</v>
      </c>
      <c r="C4262" s="18">
        <v>42384</v>
      </c>
      <c r="D4262" s="18">
        <v>42389</v>
      </c>
      <c r="E4262" s="21">
        <v>5</v>
      </c>
      <c r="F4262" s="17" t="s">
        <v>1174</v>
      </c>
      <c r="G4262" s="17" t="s">
        <v>1175</v>
      </c>
      <c r="H4262" s="16">
        <v>1</v>
      </c>
      <c r="I4262" s="17" t="s">
        <v>3237</v>
      </c>
      <c r="J4262" t="str">
        <f t="shared" si="133"/>
        <v>I11.0</v>
      </c>
      <c r="K4262" s="33" t="str">
        <f t="shared" si="134"/>
        <v/>
      </c>
    </row>
    <row r="4263" spans="1:11" x14ac:dyDescent="0.25">
      <c r="A4263" s="17" t="s">
        <v>1172</v>
      </c>
      <c r="B4263" s="17" t="s">
        <v>1173</v>
      </c>
      <c r="C4263" s="18">
        <v>42384</v>
      </c>
      <c r="D4263" s="18">
        <v>42389</v>
      </c>
      <c r="E4263" s="21">
        <v>5</v>
      </c>
      <c r="F4263" s="17" t="s">
        <v>1032</v>
      </c>
      <c r="G4263" s="17" t="s">
        <v>1033</v>
      </c>
      <c r="H4263" s="16">
        <v>2</v>
      </c>
      <c r="I4263" s="17" t="s">
        <v>3237</v>
      </c>
      <c r="J4263" t="str">
        <f t="shared" si="133"/>
        <v>I11.0, E87.2</v>
      </c>
      <c r="K4263" s="33" t="str">
        <f t="shared" si="134"/>
        <v/>
      </c>
    </row>
    <row r="4264" spans="1:11" x14ac:dyDescent="0.25">
      <c r="A4264" s="17" t="s">
        <v>1172</v>
      </c>
      <c r="B4264" s="17" t="s">
        <v>1173</v>
      </c>
      <c r="C4264" s="18">
        <v>42384</v>
      </c>
      <c r="D4264" s="18">
        <v>42389</v>
      </c>
      <c r="E4264" s="21">
        <v>5</v>
      </c>
      <c r="F4264" s="17" t="s">
        <v>1241</v>
      </c>
      <c r="G4264" s="17" t="s">
        <v>1242</v>
      </c>
      <c r="H4264" s="16">
        <v>3</v>
      </c>
      <c r="I4264" s="17" t="s">
        <v>3237</v>
      </c>
      <c r="J4264" t="str">
        <f t="shared" si="133"/>
        <v>I11.0, E87.2, I31.3</v>
      </c>
      <c r="K4264" s="33" t="str">
        <f t="shared" si="134"/>
        <v/>
      </c>
    </row>
    <row r="4265" spans="1:11" x14ac:dyDescent="0.25">
      <c r="A4265" s="17" t="s">
        <v>1172</v>
      </c>
      <c r="B4265" s="17" t="s">
        <v>1173</v>
      </c>
      <c r="C4265" s="18">
        <v>42384</v>
      </c>
      <c r="D4265" s="18">
        <v>42389</v>
      </c>
      <c r="E4265" s="21">
        <v>5</v>
      </c>
      <c r="F4265" s="17" t="s">
        <v>3408</v>
      </c>
      <c r="G4265" s="17" t="s">
        <v>3409</v>
      </c>
      <c r="H4265" s="16">
        <v>4</v>
      </c>
      <c r="I4265" s="17" t="s">
        <v>3237</v>
      </c>
      <c r="J4265" t="str">
        <f t="shared" si="133"/>
        <v>I11.0, E87.2, I31.3, R18.8</v>
      </c>
      <c r="K4265" s="33" t="str">
        <f t="shared" si="134"/>
        <v/>
      </c>
    </row>
    <row r="4266" spans="1:11" x14ac:dyDescent="0.25">
      <c r="A4266" s="17" t="s">
        <v>1172</v>
      </c>
      <c r="B4266" s="17" t="s">
        <v>1173</v>
      </c>
      <c r="C4266" s="18">
        <v>42384</v>
      </c>
      <c r="D4266" s="18">
        <v>42389</v>
      </c>
      <c r="E4266" s="21">
        <v>5</v>
      </c>
      <c r="F4266" s="17" t="s">
        <v>3516</v>
      </c>
      <c r="G4266" s="17" t="s">
        <v>3517</v>
      </c>
      <c r="H4266" s="16">
        <v>5</v>
      </c>
      <c r="I4266" s="17" t="s">
        <v>3237</v>
      </c>
      <c r="J4266" t="str">
        <f t="shared" si="133"/>
        <v>I11.0, E87.2, I31.3, R18.8, I24.8</v>
      </c>
      <c r="K4266" s="33" t="str">
        <f t="shared" si="134"/>
        <v/>
      </c>
    </row>
    <row r="4267" spans="1:11" x14ac:dyDescent="0.25">
      <c r="A4267" s="17" t="s">
        <v>1172</v>
      </c>
      <c r="B4267" s="17" t="s">
        <v>1173</v>
      </c>
      <c r="C4267" s="18">
        <v>42384</v>
      </c>
      <c r="D4267" s="18">
        <v>42389</v>
      </c>
      <c r="E4267" s="21">
        <v>5</v>
      </c>
      <c r="F4267" s="17" t="s">
        <v>3551</v>
      </c>
      <c r="G4267" s="17" t="s">
        <v>3552</v>
      </c>
      <c r="H4267" s="16">
        <v>6</v>
      </c>
      <c r="I4267" s="17" t="s">
        <v>3237</v>
      </c>
      <c r="J4267" t="str">
        <f t="shared" si="133"/>
        <v>I11.0, E87.2, I31.3, R18.8, I24.8, I27.2</v>
      </c>
      <c r="K4267" s="33" t="str">
        <f t="shared" si="134"/>
        <v/>
      </c>
    </row>
    <row r="4268" spans="1:11" x14ac:dyDescent="0.25">
      <c r="A4268" s="17" t="s">
        <v>1172</v>
      </c>
      <c r="B4268" s="17" t="s">
        <v>1173</v>
      </c>
      <c r="C4268" s="18">
        <v>42384</v>
      </c>
      <c r="D4268" s="18">
        <v>42389</v>
      </c>
      <c r="E4268" s="21">
        <v>5</v>
      </c>
      <c r="F4268" s="17" t="s">
        <v>1492</v>
      </c>
      <c r="G4268" s="17" t="s">
        <v>1493</v>
      </c>
      <c r="H4268" s="16">
        <v>7</v>
      </c>
      <c r="I4268" s="17" t="s">
        <v>3237</v>
      </c>
      <c r="J4268" t="str">
        <f t="shared" si="133"/>
        <v>I11.0, E87.2, I31.3, R18.8, I24.8, I27.2, I50.21</v>
      </c>
      <c r="K4268" s="33" t="str">
        <f t="shared" si="134"/>
        <v/>
      </c>
    </row>
    <row r="4269" spans="1:11" x14ac:dyDescent="0.25">
      <c r="A4269" s="17" t="s">
        <v>1172</v>
      </c>
      <c r="B4269" s="17" t="s">
        <v>1173</v>
      </c>
      <c r="C4269" s="18">
        <v>42384</v>
      </c>
      <c r="D4269" s="18">
        <v>42389</v>
      </c>
      <c r="E4269" s="21">
        <v>5</v>
      </c>
      <c r="F4269" s="17" t="s">
        <v>3334</v>
      </c>
      <c r="G4269" s="17" t="s">
        <v>3335</v>
      </c>
      <c r="H4269" s="16">
        <v>8</v>
      </c>
      <c r="I4269" s="17" t="s">
        <v>13</v>
      </c>
      <c r="J4269" t="str">
        <f t="shared" si="133"/>
        <v>I11.0, E87.2, I31.3, R18.8, I24.8, I27.2, I50.21, Z68.41</v>
      </c>
      <c r="K4269" s="33" t="str">
        <f t="shared" si="134"/>
        <v/>
      </c>
    </row>
    <row r="4270" spans="1:11" x14ac:dyDescent="0.25">
      <c r="A4270" s="17" t="s">
        <v>1172</v>
      </c>
      <c r="B4270" s="17" t="s">
        <v>1173</v>
      </c>
      <c r="C4270" s="18">
        <v>42384</v>
      </c>
      <c r="D4270" s="18">
        <v>42389</v>
      </c>
      <c r="E4270" s="21">
        <v>5</v>
      </c>
      <c r="F4270" s="17" t="s">
        <v>1474</v>
      </c>
      <c r="G4270" s="17" t="s">
        <v>1475</v>
      </c>
      <c r="H4270" s="16">
        <v>9</v>
      </c>
      <c r="I4270" s="17" t="s">
        <v>3237</v>
      </c>
      <c r="J4270" t="str">
        <f t="shared" si="133"/>
        <v>I11.0, E87.2, I31.3, R18.8, I24.8, I27.2, I50.21, Z68.41, E11.65</v>
      </c>
      <c r="K4270" s="33" t="str">
        <f t="shared" si="134"/>
        <v/>
      </c>
    </row>
    <row r="4271" spans="1:11" x14ac:dyDescent="0.25">
      <c r="A4271" s="17" t="s">
        <v>1172</v>
      </c>
      <c r="B4271" s="17" t="s">
        <v>1173</v>
      </c>
      <c r="C4271" s="18">
        <v>42384</v>
      </c>
      <c r="D4271" s="18">
        <v>42389</v>
      </c>
      <c r="E4271" s="21">
        <v>5</v>
      </c>
      <c r="F4271" s="17" t="s">
        <v>3316</v>
      </c>
      <c r="G4271" s="17" t="s">
        <v>3317</v>
      </c>
      <c r="H4271" s="16">
        <v>10</v>
      </c>
      <c r="I4271" s="17" t="s">
        <v>3237</v>
      </c>
      <c r="J4271" t="str">
        <f t="shared" si="133"/>
        <v>I11.0, E87.2, I31.3, R18.8, I24.8, I27.2, I50.21, Z68.41, E11.65, E66.01</v>
      </c>
      <c r="K4271" s="33" t="str">
        <f t="shared" si="134"/>
        <v/>
      </c>
    </row>
    <row r="4272" spans="1:11" x14ac:dyDescent="0.25">
      <c r="A4272" s="17" t="s">
        <v>1172</v>
      </c>
      <c r="B4272" s="17" t="s">
        <v>1173</v>
      </c>
      <c r="C4272" s="18">
        <v>42384</v>
      </c>
      <c r="D4272" s="18">
        <v>42389</v>
      </c>
      <c r="E4272" s="21">
        <v>5</v>
      </c>
      <c r="F4272" s="17" t="s">
        <v>3238</v>
      </c>
      <c r="G4272" s="17" t="s">
        <v>3239</v>
      </c>
      <c r="H4272" s="16">
        <v>11</v>
      </c>
      <c r="I4272" s="17" t="s">
        <v>3237</v>
      </c>
      <c r="J4272" t="str">
        <f t="shared" si="133"/>
        <v>I11.0, E87.2, I31.3, R18.8, I24.8, I27.2, I50.21, Z68.41, E11.65, E66.01, E78.5</v>
      </c>
      <c r="K4272" s="33" t="str">
        <f t="shared" si="134"/>
        <v/>
      </c>
    </row>
    <row r="4273" spans="1:11" x14ac:dyDescent="0.25">
      <c r="A4273" s="17" t="s">
        <v>1172</v>
      </c>
      <c r="B4273" s="17" t="s">
        <v>1173</v>
      </c>
      <c r="C4273" s="18">
        <v>42384</v>
      </c>
      <c r="D4273" s="18">
        <v>42389</v>
      </c>
      <c r="E4273" s="21">
        <v>5</v>
      </c>
      <c r="F4273" s="17" t="s">
        <v>3269</v>
      </c>
      <c r="G4273" s="17" t="s">
        <v>3270</v>
      </c>
      <c r="H4273" s="16">
        <v>12</v>
      </c>
      <c r="I4273" s="17" t="s">
        <v>3237</v>
      </c>
      <c r="J4273" t="str">
        <f t="shared" si="133"/>
        <v>I11.0, E87.2, I31.3, R18.8, I24.8, I27.2, I50.21, Z68.41, E11.65, E66.01, E78.5, I08.1</v>
      </c>
      <c r="K4273" s="33" t="str">
        <f t="shared" si="134"/>
        <v/>
      </c>
    </row>
    <row r="4274" spans="1:11" x14ac:dyDescent="0.25">
      <c r="A4274" s="17" t="s">
        <v>1172</v>
      </c>
      <c r="B4274" s="17" t="s">
        <v>1173</v>
      </c>
      <c r="C4274" s="18">
        <v>42384</v>
      </c>
      <c r="D4274" s="18">
        <v>42389</v>
      </c>
      <c r="E4274" s="21">
        <v>5</v>
      </c>
      <c r="F4274" s="17" t="s">
        <v>934</v>
      </c>
      <c r="G4274" s="17" t="s">
        <v>935</v>
      </c>
      <c r="H4274" s="16">
        <v>13</v>
      </c>
      <c r="I4274" s="17" t="s">
        <v>3331</v>
      </c>
      <c r="J4274" t="str">
        <f t="shared" si="133"/>
        <v>I11.0, E87.2, I31.3, R18.8, I24.8, I27.2, I50.21, Z68.41, E11.65, E66.01, E78.5, I08.1, E87.6</v>
      </c>
      <c r="K4274" s="33" t="str">
        <f t="shared" si="134"/>
        <v/>
      </c>
    </row>
    <row r="4275" spans="1:11" x14ac:dyDescent="0.25">
      <c r="A4275" s="17" t="s">
        <v>1172</v>
      </c>
      <c r="B4275" s="17" t="s">
        <v>1173</v>
      </c>
      <c r="C4275" s="18">
        <v>42384</v>
      </c>
      <c r="D4275" s="18">
        <v>42389</v>
      </c>
      <c r="E4275" s="21">
        <v>5</v>
      </c>
      <c r="F4275" s="17" t="s">
        <v>3366</v>
      </c>
      <c r="G4275" s="17" t="s">
        <v>3367</v>
      </c>
      <c r="H4275" s="16">
        <v>14</v>
      </c>
      <c r="I4275" s="17" t="s">
        <v>3331</v>
      </c>
      <c r="J4275" t="str">
        <f t="shared" si="133"/>
        <v>I11.0, E87.2, I31.3, R18.8, I24.8, I27.2, I50.21, Z68.41, E11.65, E66.01, E78.5, I08.1, E87.6, E83.42</v>
      </c>
      <c r="K4275" s="33" t="str">
        <f t="shared" si="134"/>
        <v/>
      </c>
    </row>
    <row r="4276" spans="1:11" x14ac:dyDescent="0.25">
      <c r="A4276" s="17" t="s">
        <v>1172</v>
      </c>
      <c r="B4276" s="17" t="s">
        <v>1173</v>
      </c>
      <c r="C4276" s="18">
        <v>42384</v>
      </c>
      <c r="D4276" s="18">
        <v>42389</v>
      </c>
      <c r="E4276" s="21">
        <v>5</v>
      </c>
      <c r="F4276" s="17" t="s">
        <v>3565</v>
      </c>
      <c r="G4276" s="17" t="s">
        <v>3566</v>
      </c>
      <c r="H4276" s="16">
        <v>15</v>
      </c>
      <c r="I4276" s="17" t="s">
        <v>3237</v>
      </c>
      <c r="J4276" t="str">
        <f t="shared" si="133"/>
        <v>I11.0, E87.2, I31.3, R18.8, I24.8, I27.2, I50.21, Z68.41, E11.65, E66.01, E78.5, I08.1, E87.6, E83.42, G62.9</v>
      </c>
      <c r="K4276" s="33" t="str">
        <f t="shared" si="134"/>
        <v/>
      </c>
    </row>
    <row r="4277" spans="1:11" x14ac:dyDescent="0.25">
      <c r="A4277" s="17" t="s">
        <v>1172</v>
      </c>
      <c r="B4277" s="17" t="s">
        <v>1173</v>
      </c>
      <c r="C4277" s="18">
        <v>42384</v>
      </c>
      <c r="D4277" s="18">
        <v>42389</v>
      </c>
      <c r="E4277" s="21">
        <v>5</v>
      </c>
      <c r="F4277" s="17" t="s">
        <v>4791</v>
      </c>
      <c r="G4277" s="17" t="s">
        <v>4792</v>
      </c>
      <c r="H4277" s="16">
        <v>16</v>
      </c>
      <c r="I4277" s="17" t="s">
        <v>3237</v>
      </c>
      <c r="J4277" t="str">
        <f t="shared" si="133"/>
        <v>I11.0, E87.2, I31.3, R18.8, I24.8, I27.2, I50.21, Z68.41, E11.65, E66.01, E78.5, I08.1, E87.6, E83.42, G62.9, H52.4</v>
      </c>
      <c r="K4277" s="33" t="str">
        <f t="shared" si="134"/>
        <v/>
      </c>
    </row>
    <row r="4278" spans="1:11" x14ac:dyDescent="0.25">
      <c r="A4278" s="17" t="s">
        <v>1172</v>
      </c>
      <c r="B4278" s="17" t="s">
        <v>1173</v>
      </c>
      <c r="C4278" s="18">
        <v>42384</v>
      </c>
      <c r="D4278" s="18">
        <v>42389</v>
      </c>
      <c r="E4278" s="21">
        <v>5</v>
      </c>
      <c r="F4278" s="17" t="s">
        <v>3320</v>
      </c>
      <c r="G4278" s="17" t="s">
        <v>3321</v>
      </c>
      <c r="H4278" s="16">
        <v>17</v>
      </c>
      <c r="I4278" s="17" t="s">
        <v>3237</v>
      </c>
      <c r="J4278" t="str">
        <f t="shared" si="133"/>
        <v>I11.0, E87.2, I31.3, R18.8, I24.8, I27.2, I50.21, Z68.41, E11.65, E66.01, E78.5, I08.1, E87.6, E83.42, G62.9, H52.4, G47.33</v>
      </c>
      <c r="K4278" s="33" t="str">
        <f t="shared" si="134"/>
        <v/>
      </c>
    </row>
    <row r="4279" spans="1:11" x14ac:dyDescent="0.25">
      <c r="A4279" s="17" t="s">
        <v>1172</v>
      </c>
      <c r="B4279" s="17" t="s">
        <v>1173</v>
      </c>
      <c r="C4279" s="18">
        <v>42384</v>
      </c>
      <c r="D4279" s="18">
        <v>42389</v>
      </c>
      <c r="E4279" s="21">
        <v>5</v>
      </c>
      <c r="F4279" s="17" t="s">
        <v>4793</v>
      </c>
      <c r="G4279" s="17" t="s">
        <v>4794</v>
      </c>
      <c r="H4279" s="16">
        <v>18</v>
      </c>
      <c r="I4279" s="17" t="s">
        <v>3237</v>
      </c>
      <c r="J4279" t="str">
        <f t="shared" si="133"/>
        <v>I11.0, E87.2, I31.3, R18.8, I24.8, I27.2, I50.21, Z68.41, E11.65, E66.01, E78.5, I08.1, E87.6, E83.42, G62.9, H52.4, G47.33, R06.4</v>
      </c>
      <c r="K4279" s="33" t="str">
        <f t="shared" si="134"/>
        <v/>
      </c>
    </row>
    <row r="4280" spans="1:11" x14ac:dyDescent="0.25">
      <c r="A4280" s="17" t="s">
        <v>1172</v>
      </c>
      <c r="B4280" s="17" t="s">
        <v>1173</v>
      </c>
      <c r="C4280" s="18">
        <v>42384</v>
      </c>
      <c r="D4280" s="18">
        <v>42389</v>
      </c>
      <c r="E4280" s="21">
        <v>5</v>
      </c>
      <c r="F4280" s="17" t="s">
        <v>1163</v>
      </c>
      <c r="G4280" s="17" t="s">
        <v>1164</v>
      </c>
      <c r="H4280" s="16">
        <v>19</v>
      </c>
      <c r="I4280" s="17" t="s">
        <v>3237</v>
      </c>
      <c r="J4280" t="str">
        <f t="shared" si="133"/>
        <v>I11.0, E87.2, I31.3, R18.8, I24.8, I27.2, I50.21, Z68.41, E11.65, E66.01, E78.5, I08.1, E87.6, E83.42, G62.9, H52.4, G47.33, R06.4, K80.20</v>
      </c>
      <c r="K4280" s="33" t="str">
        <f t="shared" si="134"/>
        <v/>
      </c>
    </row>
    <row r="4281" spans="1:11" x14ac:dyDescent="0.25">
      <c r="A4281" s="17" t="s">
        <v>1172</v>
      </c>
      <c r="B4281" s="17" t="s">
        <v>1173</v>
      </c>
      <c r="C4281" s="18">
        <v>42384</v>
      </c>
      <c r="D4281" s="18">
        <v>42389</v>
      </c>
      <c r="E4281" s="21">
        <v>5</v>
      </c>
      <c r="F4281" s="17" t="s">
        <v>3344</v>
      </c>
      <c r="G4281" s="17" t="s">
        <v>3345</v>
      </c>
      <c r="H4281" s="16">
        <v>20</v>
      </c>
      <c r="I4281" s="17" t="s">
        <v>13</v>
      </c>
      <c r="J4281" t="str">
        <f t="shared" si="133"/>
        <v>I11.0, E87.2, I31.3, R18.8, I24.8, I27.2, I50.21, Z68.41, E11.65, E66.01, E78.5, I08.1, E87.6, E83.42, G62.9, H52.4, G47.33, R06.4, K80.20, Z79.4</v>
      </c>
      <c r="K4281" s="33" t="str">
        <f t="shared" si="134"/>
        <v>Last</v>
      </c>
    </row>
    <row r="4282" spans="1:11" x14ac:dyDescent="0.25">
      <c r="A4282" s="17" t="s">
        <v>1179</v>
      </c>
      <c r="B4282" s="17" t="s">
        <v>1180</v>
      </c>
      <c r="C4282" s="18">
        <v>42421</v>
      </c>
      <c r="D4282" s="18">
        <v>42422</v>
      </c>
      <c r="E4282" s="21">
        <v>1</v>
      </c>
      <c r="F4282" s="17" t="s">
        <v>617</v>
      </c>
      <c r="G4282" s="17" t="s">
        <v>618</v>
      </c>
      <c r="H4282" s="16">
        <v>1</v>
      </c>
      <c r="I4282" s="17" t="s">
        <v>3237</v>
      </c>
      <c r="J4282" t="str">
        <f t="shared" si="133"/>
        <v>E10.10</v>
      </c>
      <c r="K4282" s="33" t="str">
        <f t="shared" si="134"/>
        <v/>
      </c>
    </row>
    <row r="4283" spans="1:11" x14ac:dyDescent="0.25">
      <c r="A4283" s="17" t="s">
        <v>1179</v>
      </c>
      <c r="B4283" s="17" t="s">
        <v>1180</v>
      </c>
      <c r="C4283" s="18">
        <v>42421</v>
      </c>
      <c r="D4283" s="18">
        <v>42422</v>
      </c>
      <c r="E4283" s="21">
        <v>1</v>
      </c>
      <c r="F4283" s="17" t="s">
        <v>1807</v>
      </c>
      <c r="G4283" s="17" t="s">
        <v>1808</v>
      </c>
      <c r="H4283" s="16">
        <v>2</v>
      </c>
      <c r="I4283" s="17" t="s">
        <v>3237</v>
      </c>
      <c r="J4283" t="str">
        <f t="shared" si="133"/>
        <v>E10.10, I21.3</v>
      </c>
      <c r="K4283" s="33" t="str">
        <f t="shared" si="134"/>
        <v/>
      </c>
    </row>
    <row r="4284" spans="1:11" x14ac:dyDescent="0.25">
      <c r="A4284" s="17" t="s">
        <v>1179</v>
      </c>
      <c r="B4284" s="17" t="s">
        <v>1180</v>
      </c>
      <c r="C4284" s="18">
        <v>42421</v>
      </c>
      <c r="D4284" s="18">
        <v>42422</v>
      </c>
      <c r="E4284" s="21">
        <v>1</v>
      </c>
      <c r="F4284" s="17" t="s">
        <v>38</v>
      </c>
      <c r="G4284" s="17" t="s">
        <v>39</v>
      </c>
      <c r="H4284" s="16">
        <v>3</v>
      </c>
      <c r="I4284" s="17" t="s">
        <v>3237</v>
      </c>
      <c r="J4284" t="str">
        <f t="shared" si="133"/>
        <v>E10.10, I21.3, N17.9</v>
      </c>
      <c r="K4284" s="33" t="str">
        <f t="shared" si="134"/>
        <v/>
      </c>
    </row>
    <row r="4285" spans="1:11" x14ac:dyDescent="0.25">
      <c r="A4285" s="17" t="s">
        <v>1179</v>
      </c>
      <c r="B4285" s="17" t="s">
        <v>1180</v>
      </c>
      <c r="C4285" s="18">
        <v>42421</v>
      </c>
      <c r="D4285" s="18">
        <v>42422</v>
      </c>
      <c r="E4285" s="21">
        <v>1</v>
      </c>
      <c r="F4285" s="17" t="s">
        <v>4797</v>
      </c>
      <c r="G4285" s="17" t="s">
        <v>4798</v>
      </c>
      <c r="H4285" s="16">
        <v>4</v>
      </c>
      <c r="I4285" s="17" t="s">
        <v>3237</v>
      </c>
      <c r="J4285" t="str">
        <f t="shared" si="133"/>
        <v>E10.10, I21.3, N17.9, I42.6</v>
      </c>
      <c r="K4285" s="33" t="str">
        <f t="shared" si="134"/>
        <v/>
      </c>
    </row>
    <row r="4286" spans="1:11" x14ac:dyDescent="0.25">
      <c r="A4286" s="17" t="s">
        <v>1179</v>
      </c>
      <c r="B4286" s="17" t="s">
        <v>1180</v>
      </c>
      <c r="C4286" s="18">
        <v>42421</v>
      </c>
      <c r="D4286" s="18">
        <v>42422</v>
      </c>
      <c r="E4286" s="21">
        <v>1</v>
      </c>
      <c r="F4286" s="17" t="s">
        <v>4284</v>
      </c>
      <c r="G4286" s="17" t="s">
        <v>4285</v>
      </c>
      <c r="H4286" s="16">
        <v>5</v>
      </c>
      <c r="I4286" s="17" t="s">
        <v>3237</v>
      </c>
      <c r="J4286" t="str">
        <f t="shared" si="133"/>
        <v>E10.10, I21.3, N17.9, I42.6, E10.649</v>
      </c>
      <c r="K4286" s="33" t="str">
        <f t="shared" si="134"/>
        <v/>
      </c>
    </row>
    <row r="4287" spans="1:11" x14ac:dyDescent="0.25">
      <c r="A4287" s="17" t="s">
        <v>1179</v>
      </c>
      <c r="B4287" s="17" t="s">
        <v>1180</v>
      </c>
      <c r="C4287" s="18">
        <v>42421</v>
      </c>
      <c r="D4287" s="18">
        <v>42422</v>
      </c>
      <c r="E4287" s="21">
        <v>1</v>
      </c>
      <c r="F4287" s="17" t="s">
        <v>1266</v>
      </c>
      <c r="G4287" s="17" t="s">
        <v>1267</v>
      </c>
      <c r="H4287" s="16">
        <v>6</v>
      </c>
      <c r="I4287" s="17" t="s">
        <v>3237</v>
      </c>
      <c r="J4287" t="str">
        <f t="shared" si="133"/>
        <v>E10.10, I21.3, N17.9, I42.6, E10.649, I48.91</v>
      </c>
      <c r="K4287" s="33" t="str">
        <f t="shared" si="134"/>
        <v/>
      </c>
    </row>
    <row r="4288" spans="1:11" x14ac:dyDescent="0.25">
      <c r="A4288" s="17" t="s">
        <v>1179</v>
      </c>
      <c r="B4288" s="17" t="s">
        <v>1180</v>
      </c>
      <c r="C4288" s="18">
        <v>42421</v>
      </c>
      <c r="D4288" s="18">
        <v>42422</v>
      </c>
      <c r="E4288" s="21">
        <v>1</v>
      </c>
      <c r="F4288" s="17" t="s">
        <v>1441</v>
      </c>
      <c r="G4288" s="17" t="s">
        <v>1442</v>
      </c>
      <c r="H4288" s="16">
        <v>7</v>
      </c>
      <c r="I4288" s="17" t="s">
        <v>3237</v>
      </c>
      <c r="J4288" t="str">
        <f t="shared" si="133"/>
        <v>E10.10, I21.3, N17.9, I42.6, E10.649, I48.91, E86.0</v>
      </c>
      <c r="K4288" s="33" t="str">
        <f t="shared" si="134"/>
        <v/>
      </c>
    </row>
    <row r="4289" spans="1:11" x14ac:dyDescent="0.25">
      <c r="A4289" s="17" t="s">
        <v>1179</v>
      </c>
      <c r="B4289" s="17" t="s">
        <v>1180</v>
      </c>
      <c r="C4289" s="18">
        <v>42421</v>
      </c>
      <c r="D4289" s="18">
        <v>42422</v>
      </c>
      <c r="E4289" s="21">
        <v>1</v>
      </c>
      <c r="F4289" s="17" t="s">
        <v>1288</v>
      </c>
      <c r="G4289" s="17" t="s">
        <v>1289</v>
      </c>
      <c r="H4289" s="16">
        <v>8</v>
      </c>
      <c r="I4289" s="17" t="s">
        <v>3237</v>
      </c>
      <c r="J4289" t="str">
        <f t="shared" si="133"/>
        <v>E10.10, I21.3, N17.9, I42.6, E10.649, I48.91, E86.0, F10.239</v>
      </c>
      <c r="K4289" s="33" t="str">
        <f t="shared" si="134"/>
        <v/>
      </c>
    </row>
    <row r="4290" spans="1:11" x14ac:dyDescent="0.25">
      <c r="A4290" s="17" t="s">
        <v>1179</v>
      </c>
      <c r="B4290" s="17" t="s">
        <v>1180</v>
      </c>
      <c r="C4290" s="18">
        <v>42421</v>
      </c>
      <c r="D4290" s="18">
        <v>42422</v>
      </c>
      <c r="E4290" s="21">
        <v>1</v>
      </c>
      <c r="F4290" s="17" t="s">
        <v>3516</v>
      </c>
      <c r="G4290" s="17" t="s">
        <v>3517</v>
      </c>
      <c r="H4290" s="16">
        <v>9</v>
      </c>
      <c r="I4290" s="17" t="s">
        <v>3237</v>
      </c>
      <c r="J4290" t="str">
        <f t="shared" si="133"/>
        <v>E10.10, I21.3, N17.9, I42.6, E10.649, I48.91, E86.0, F10.239, I24.8</v>
      </c>
      <c r="K4290" s="33" t="str">
        <f t="shared" si="134"/>
        <v/>
      </c>
    </row>
    <row r="4291" spans="1:11" x14ac:dyDescent="0.25">
      <c r="A4291" s="17" t="s">
        <v>1179</v>
      </c>
      <c r="B4291" s="17" t="s">
        <v>1180</v>
      </c>
      <c r="C4291" s="18">
        <v>42421</v>
      </c>
      <c r="D4291" s="18">
        <v>42422</v>
      </c>
      <c r="E4291" s="21">
        <v>1</v>
      </c>
      <c r="F4291" s="17" t="s">
        <v>594</v>
      </c>
      <c r="G4291" s="17" t="s">
        <v>595</v>
      </c>
      <c r="H4291" s="16">
        <v>10</v>
      </c>
      <c r="I4291" s="17" t="s">
        <v>3237</v>
      </c>
      <c r="J4291" t="str">
        <f t="shared" si="133"/>
        <v>E10.10, I21.3, N17.9, I42.6, E10.649, I48.91, E86.0, F10.239, I24.8, I10</v>
      </c>
      <c r="K4291" s="33" t="str">
        <f t="shared" si="134"/>
        <v/>
      </c>
    </row>
    <row r="4292" spans="1:11" x14ac:dyDescent="0.25">
      <c r="A4292" s="17" t="s">
        <v>1179</v>
      </c>
      <c r="B4292" s="17" t="s">
        <v>1180</v>
      </c>
      <c r="C4292" s="18">
        <v>42421</v>
      </c>
      <c r="D4292" s="18">
        <v>42422</v>
      </c>
      <c r="E4292" s="21">
        <v>1</v>
      </c>
      <c r="F4292" s="17" t="s">
        <v>286</v>
      </c>
      <c r="G4292" s="17" t="s">
        <v>287</v>
      </c>
      <c r="H4292" s="16">
        <v>11</v>
      </c>
      <c r="I4292" s="17" t="s">
        <v>3237</v>
      </c>
      <c r="J4292" t="str">
        <f t="shared" si="133"/>
        <v>E10.10, I21.3, N17.9, I42.6, E10.649, I48.91, E86.0, F10.239, I24.8, I10, K21.9</v>
      </c>
      <c r="K4292" s="33" t="str">
        <f t="shared" si="134"/>
        <v/>
      </c>
    </row>
    <row r="4293" spans="1:11" x14ac:dyDescent="0.25">
      <c r="A4293" s="17" t="s">
        <v>1179</v>
      </c>
      <c r="B4293" s="17" t="s">
        <v>1180</v>
      </c>
      <c r="C4293" s="18">
        <v>42421</v>
      </c>
      <c r="D4293" s="18">
        <v>42422</v>
      </c>
      <c r="E4293" s="21">
        <v>1</v>
      </c>
      <c r="F4293" s="17" t="s">
        <v>3242</v>
      </c>
      <c r="G4293" s="17" t="s">
        <v>3243</v>
      </c>
      <c r="H4293" s="16">
        <v>12</v>
      </c>
      <c r="I4293" s="17" t="s">
        <v>3237</v>
      </c>
      <c r="J4293" t="str">
        <f t="shared" si="133"/>
        <v>E10.10, I21.3, N17.9, I42.6, E10.649, I48.91, E86.0, F10.239, I24.8, I10, K21.9, J45.909</v>
      </c>
      <c r="K4293" s="33" t="str">
        <f t="shared" si="134"/>
        <v/>
      </c>
    </row>
    <row r="4294" spans="1:11" x14ac:dyDescent="0.25">
      <c r="A4294" s="17" t="s">
        <v>1179</v>
      </c>
      <c r="B4294" s="17" t="s">
        <v>1180</v>
      </c>
      <c r="C4294" s="18">
        <v>42421</v>
      </c>
      <c r="D4294" s="18">
        <v>42422</v>
      </c>
      <c r="E4294" s="21">
        <v>1</v>
      </c>
      <c r="F4294" s="17" t="s">
        <v>3418</v>
      </c>
      <c r="G4294" s="17" t="s">
        <v>3419</v>
      </c>
      <c r="H4294" s="16">
        <v>13</v>
      </c>
      <c r="I4294" s="17" t="s">
        <v>3237</v>
      </c>
      <c r="J4294" t="str">
        <f t="shared" ref="J4294:J4357" si="135">IF(B4294=B4293,J4293&amp;", "&amp;F4294,F4294)</f>
        <v>E10.10, I21.3, N17.9, I42.6, E10.649, I48.91, E86.0, F10.239, I24.8, I10, K21.9, J45.909, G89.29</v>
      </c>
      <c r="K4294" s="33" t="str">
        <f t="shared" si="134"/>
        <v/>
      </c>
    </row>
    <row r="4295" spans="1:11" x14ac:dyDescent="0.25">
      <c r="A4295" s="17" t="s">
        <v>1179</v>
      </c>
      <c r="B4295" s="17" t="s">
        <v>1180</v>
      </c>
      <c r="C4295" s="18">
        <v>42421</v>
      </c>
      <c r="D4295" s="18">
        <v>42422</v>
      </c>
      <c r="E4295" s="21">
        <v>1</v>
      </c>
      <c r="F4295" s="17" t="s">
        <v>3553</v>
      </c>
      <c r="G4295" s="17" t="s">
        <v>3554</v>
      </c>
      <c r="H4295" s="16">
        <v>14</v>
      </c>
      <c r="I4295" s="17" t="s">
        <v>3237</v>
      </c>
      <c r="J4295" t="str">
        <f t="shared" si="135"/>
        <v>E10.10, I21.3, N17.9, I42.6, E10.649, I48.91, E86.0, F10.239, I24.8, I10, K21.9, J45.909, G89.29, M54.9</v>
      </c>
      <c r="K4295" s="33" t="str">
        <f t="shared" si="134"/>
        <v/>
      </c>
    </row>
    <row r="4296" spans="1:11" x14ac:dyDescent="0.25">
      <c r="A4296" s="17" t="s">
        <v>1179</v>
      </c>
      <c r="B4296" s="17" t="s">
        <v>1180</v>
      </c>
      <c r="C4296" s="18">
        <v>42421</v>
      </c>
      <c r="D4296" s="18">
        <v>42422</v>
      </c>
      <c r="E4296" s="21">
        <v>1</v>
      </c>
      <c r="F4296" s="17" t="s">
        <v>1195</v>
      </c>
      <c r="G4296" s="17" t="s">
        <v>1196</v>
      </c>
      <c r="H4296" s="16">
        <v>15</v>
      </c>
      <c r="I4296" s="17" t="s">
        <v>3237</v>
      </c>
      <c r="J4296" t="str">
        <f t="shared" si="135"/>
        <v>E10.10, I21.3, N17.9, I42.6, E10.649, I48.91, E86.0, F10.239, I24.8, I10, K21.9, J45.909, G89.29, M54.9, D64.9</v>
      </c>
      <c r="K4296" s="33" t="str">
        <f t="shared" si="134"/>
        <v/>
      </c>
    </row>
    <row r="4297" spans="1:11" x14ac:dyDescent="0.25">
      <c r="A4297" s="17" t="s">
        <v>1179</v>
      </c>
      <c r="B4297" s="17" t="s">
        <v>1180</v>
      </c>
      <c r="C4297" s="18">
        <v>42421</v>
      </c>
      <c r="D4297" s="18">
        <v>42422</v>
      </c>
      <c r="E4297" s="21">
        <v>1</v>
      </c>
      <c r="F4297" s="17" t="s">
        <v>934</v>
      </c>
      <c r="G4297" s="17" t="s">
        <v>935</v>
      </c>
      <c r="H4297" s="16">
        <v>16</v>
      </c>
      <c r="I4297" s="17" t="s">
        <v>3237</v>
      </c>
      <c r="J4297" t="str">
        <f t="shared" si="135"/>
        <v>E10.10, I21.3, N17.9, I42.6, E10.649, I48.91, E86.0, F10.239, I24.8, I10, K21.9, J45.909, G89.29, M54.9, D64.9, E87.6</v>
      </c>
      <c r="K4297" s="33" t="str">
        <f t="shared" si="134"/>
        <v/>
      </c>
    </row>
    <row r="4298" spans="1:11" x14ac:dyDescent="0.25">
      <c r="A4298" s="17" t="s">
        <v>1179</v>
      </c>
      <c r="B4298" s="17" t="s">
        <v>1180</v>
      </c>
      <c r="C4298" s="18">
        <v>42421</v>
      </c>
      <c r="D4298" s="18">
        <v>42422</v>
      </c>
      <c r="E4298" s="21">
        <v>1</v>
      </c>
      <c r="F4298" s="17" t="s">
        <v>3514</v>
      </c>
      <c r="G4298" s="17" t="s">
        <v>3515</v>
      </c>
      <c r="H4298" s="16">
        <v>17</v>
      </c>
      <c r="I4298" s="17" t="s">
        <v>3237</v>
      </c>
      <c r="J4298" t="str">
        <f t="shared" si="135"/>
        <v>E10.10, I21.3, N17.9, I42.6, E10.649, I48.91, E86.0, F10.239, I24.8, I10, K21.9, J45.909, G89.29, M54.9, D64.9, E87.6, F32.9</v>
      </c>
      <c r="K4298" s="33" t="str">
        <f t="shared" si="134"/>
        <v/>
      </c>
    </row>
    <row r="4299" spans="1:11" x14ac:dyDescent="0.25">
      <c r="A4299" s="17" t="s">
        <v>1179</v>
      </c>
      <c r="B4299" s="17" t="s">
        <v>1180</v>
      </c>
      <c r="C4299" s="18">
        <v>42421</v>
      </c>
      <c r="D4299" s="18">
        <v>42422</v>
      </c>
      <c r="E4299" s="21">
        <v>1</v>
      </c>
      <c r="F4299" s="17" t="s">
        <v>3575</v>
      </c>
      <c r="G4299" s="17" t="s">
        <v>3576</v>
      </c>
      <c r="H4299" s="16">
        <v>18</v>
      </c>
      <c r="I4299" s="17" t="s">
        <v>3237</v>
      </c>
      <c r="J4299" t="str">
        <f t="shared" si="135"/>
        <v>E10.10, I21.3, N17.9, I42.6, E10.649, I48.91, E86.0, F10.239, I24.8, I10, K21.9, J45.909, G89.29, M54.9, D64.9, E87.6, F32.9, F12.90</v>
      </c>
      <c r="K4299" s="33" t="str">
        <f t="shared" si="134"/>
        <v/>
      </c>
    </row>
    <row r="4300" spans="1:11" x14ac:dyDescent="0.25">
      <c r="A4300" s="17" t="s">
        <v>1179</v>
      </c>
      <c r="B4300" s="17" t="s">
        <v>1180</v>
      </c>
      <c r="C4300" s="18">
        <v>42421</v>
      </c>
      <c r="D4300" s="18">
        <v>42422</v>
      </c>
      <c r="E4300" s="21">
        <v>1</v>
      </c>
      <c r="F4300" s="17" t="s">
        <v>4795</v>
      </c>
      <c r="G4300" s="17" t="s">
        <v>4796</v>
      </c>
      <c r="H4300" s="16">
        <v>19</v>
      </c>
      <c r="I4300" s="17" t="s">
        <v>3237</v>
      </c>
      <c r="J4300" t="str">
        <f t="shared" si="135"/>
        <v>E10.10, I21.3, N17.9, I42.6, E10.649, I48.91, E86.0, F10.239, I24.8, I10, K21.9, J45.909, G89.29, M54.9, D64.9, E87.6, F32.9, F12.90, G93.0</v>
      </c>
      <c r="K4300" s="33" t="str">
        <f t="shared" si="134"/>
        <v/>
      </c>
    </row>
    <row r="4301" spans="1:11" x14ac:dyDescent="0.25">
      <c r="A4301" s="17" t="s">
        <v>1179</v>
      </c>
      <c r="B4301" s="17" t="s">
        <v>1180</v>
      </c>
      <c r="C4301" s="18">
        <v>42421</v>
      </c>
      <c r="D4301" s="18">
        <v>42422</v>
      </c>
      <c r="E4301" s="21">
        <v>1</v>
      </c>
      <c r="F4301" s="17" t="s">
        <v>3251</v>
      </c>
      <c r="G4301" s="17" t="s">
        <v>3252</v>
      </c>
      <c r="H4301" s="16">
        <v>20</v>
      </c>
      <c r="I4301" s="17" t="s">
        <v>3237</v>
      </c>
      <c r="J4301" t="str">
        <f t="shared" si="135"/>
        <v>E10.10, I21.3, N17.9, I42.6, E10.649, I48.91, E86.0, F10.239, I24.8, I10, K21.9, J45.909, G89.29, M54.9, D64.9, E87.6, F32.9, F12.90, G93.0, M19.90</v>
      </c>
      <c r="K4301" s="33" t="str">
        <f t="shared" si="134"/>
        <v/>
      </c>
    </row>
    <row r="4302" spans="1:11" x14ac:dyDescent="0.25">
      <c r="A4302" s="17" t="s">
        <v>1179</v>
      </c>
      <c r="B4302" s="17" t="s">
        <v>1180</v>
      </c>
      <c r="C4302" s="18">
        <v>42421</v>
      </c>
      <c r="D4302" s="18">
        <v>42422</v>
      </c>
      <c r="E4302" s="21">
        <v>1</v>
      </c>
      <c r="F4302" s="17" t="s">
        <v>3538</v>
      </c>
      <c r="G4302" s="17" t="s">
        <v>3539</v>
      </c>
      <c r="H4302" s="16">
        <v>21</v>
      </c>
      <c r="I4302" s="17" t="s">
        <v>3237</v>
      </c>
      <c r="J4302" t="str">
        <f t="shared" si="135"/>
        <v>E10.10, I21.3, N17.9, I42.6, E10.649, I48.91, E86.0, F10.239, I24.8, I10, K21.9, J45.909, G89.29, M54.9, D64.9, E87.6, F32.9, F12.90, G93.0, M19.90, F17.200</v>
      </c>
      <c r="K4302" s="33" t="str">
        <f t="shared" si="134"/>
        <v/>
      </c>
    </row>
    <row r="4303" spans="1:11" x14ac:dyDescent="0.25">
      <c r="A4303" s="17" t="s">
        <v>1179</v>
      </c>
      <c r="B4303" s="17" t="s">
        <v>1180</v>
      </c>
      <c r="C4303" s="18">
        <v>42421</v>
      </c>
      <c r="D4303" s="18">
        <v>42422</v>
      </c>
      <c r="E4303" s="21">
        <v>1</v>
      </c>
      <c r="F4303" s="17" t="s">
        <v>3394</v>
      </c>
      <c r="G4303" s="17" t="s">
        <v>3395</v>
      </c>
      <c r="H4303" s="16">
        <v>22</v>
      </c>
      <c r="I4303" s="17" t="s">
        <v>13</v>
      </c>
      <c r="J4303" t="str">
        <f t="shared" si="135"/>
        <v>E10.10, I21.3, N17.9, I42.6, E10.649, I48.91, E86.0, F10.239, I24.8, I10, K21.9, J45.909, G89.29, M54.9, D64.9, E87.6, F32.9, F12.90, G93.0, M19.90, F17.200, Z91.041</v>
      </c>
      <c r="K4303" s="33" t="str">
        <f t="shared" si="134"/>
        <v/>
      </c>
    </row>
    <row r="4304" spans="1:11" x14ac:dyDescent="0.25">
      <c r="A4304" s="17" t="s">
        <v>1179</v>
      </c>
      <c r="B4304" s="17" t="s">
        <v>1180</v>
      </c>
      <c r="C4304" s="18">
        <v>42421</v>
      </c>
      <c r="D4304" s="18">
        <v>42422</v>
      </c>
      <c r="E4304" s="21">
        <v>1</v>
      </c>
      <c r="F4304" s="17" t="s">
        <v>3856</v>
      </c>
      <c r="G4304" s="17" t="s">
        <v>3857</v>
      </c>
      <c r="H4304" s="16">
        <v>23</v>
      </c>
      <c r="I4304" s="17" t="s">
        <v>13</v>
      </c>
      <c r="J4304" t="str">
        <f t="shared" si="135"/>
        <v>E10.10, I21.3, N17.9, I42.6, E10.649, I48.91, E86.0, F10.239, I24.8, I10, K21.9, J45.909, G89.29, M54.9, D64.9, E87.6, F32.9, F12.90, G93.0, M19.90, F17.200, Z91.041, Z91.040</v>
      </c>
      <c r="K4304" s="33" t="str">
        <f t="shared" si="134"/>
        <v/>
      </c>
    </row>
    <row r="4305" spans="1:11" x14ac:dyDescent="0.25">
      <c r="A4305" s="17" t="s">
        <v>1179</v>
      </c>
      <c r="B4305" s="17" t="s">
        <v>1180</v>
      </c>
      <c r="C4305" s="18">
        <v>42421</v>
      </c>
      <c r="D4305" s="18">
        <v>42422</v>
      </c>
      <c r="E4305" s="21">
        <v>1</v>
      </c>
      <c r="F4305" s="17" t="s">
        <v>3344</v>
      </c>
      <c r="G4305" s="17" t="s">
        <v>3345</v>
      </c>
      <c r="H4305" s="16">
        <v>24</v>
      </c>
      <c r="I4305" s="17" t="s">
        <v>13</v>
      </c>
      <c r="J4305" t="str">
        <f t="shared" si="135"/>
        <v>E10.10, I21.3, N17.9, I42.6, E10.649, I48.91, E86.0, F10.239, I24.8, I10, K21.9, J45.909, G89.29, M54.9, D64.9, E87.6, F32.9, F12.90, G93.0, M19.90, F17.200, Z91.041, Z91.040, Z79.4</v>
      </c>
      <c r="K4305" s="33" t="str">
        <f t="shared" si="134"/>
        <v/>
      </c>
    </row>
    <row r="4306" spans="1:11" x14ac:dyDescent="0.25">
      <c r="A4306" s="17" t="s">
        <v>1179</v>
      </c>
      <c r="B4306" s="17" t="s">
        <v>1180</v>
      </c>
      <c r="C4306" s="18">
        <v>42421</v>
      </c>
      <c r="D4306" s="18">
        <v>42422</v>
      </c>
      <c r="E4306" s="21">
        <v>1</v>
      </c>
      <c r="F4306" s="17" t="s">
        <v>3392</v>
      </c>
      <c r="G4306" s="17" t="s">
        <v>3393</v>
      </c>
      <c r="H4306" s="16">
        <v>25</v>
      </c>
      <c r="I4306" s="17" t="s">
        <v>13</v>
      </c>
      <c r="J4306" t="str">
        <f t="shared" si="135"/>
        <v>E10.10, I21.3, N17.9, I42.6, E10.649, I48.91, E86.0, F10.239, I24.8, I10, K21.9, J45.909, G89.29, M54.9, D64.9, E87.6, F32.9, F12.90, G93.0, M19.90, F17.200, Z91.041, Z91.040, Z79.4, Z79.899</v>
      </c>
      <c r="K4306" s="33" t="str">
        <f t="shared" si="134"/>
        <v/>
      </c>
    </row>
    <row r="4307" spans="1:11" x14ac:dyDescent="0.25">
      <c r="A4307" s="17" t="s">
        <v>1179</v>
      </c>
      <c r="B4307" s="17" t="s">
        <v>1180</v>
      </c>
      <c r="C4307" s="18">
        <v>42421</v>
      </c>
      <c r="D4307" s="18">
        <v>42422</v>
      </c>
      <c r="E4307" s="21">
        <v>1</v>
      </c>
      <c r="F4307" s="17" t="s">
        <v>4799</v>
      </c>
      <c r="G4307" s="17" t="s">
        <v>4800</v>
      </c>
      <c r="H4307" s="16">
        <v>26</v>
      </c>
      <c r="I4307" s="17" t="s">
        <v>3237</v>
      </c>
      <c r="J4307" t="str">
        <f t="shared" si="135"/>
        <v>E10.10, I21.3, N17.9, I42.6, E10.649, I48.91, E86.0, F10.239, I24.8, I10, K21.9, J45.909, G89.29, M54.9, D64.9, E87.6, F32.9, F12.90, G93.0, M19.90, F17.200, Z91.041, Z91.040, Z79.4, Z79.899, T51.1X1A</v>
      </c>
      <c r="K4307" s="33" t="str">
        <f t="shared" si="134"/>
        <v/>
      </c>
    </row>
    <row r="4308" spans="1:11" x14ac:dyDescent="0.25">
      <c r="A4308" s="17" t="s">
        <v>1179</v>
      </c>
      <c r="B4308" s="17" t="s">
        <v>1180</v>
      </c>
      <c r="C4308" s="18">
        <v>42421</v>
      </c>
      <c r="D4308" s="18">
        <v>42422</v>
      </c>
      <c r="E4308" s="21">
        <v>1</v>
      </c>
      <c r="F4308" s="17" t="s">
        <v>3302</v>
      </c>
      <c r="G4308" s="17" t="s">
        <v>3303</v>
      </c>
      <c r="H4308" s="16">
        <v>27</v>
      </c>
      <c r="I4308" s="17" t="s">
        <v>3237</v>
      </c>
      <c r="J4308" t="str">
        <f t="shared" si="135"/>
        <v>E10.10, I21.3, N17.9, I42.6, E10.649, I48.91, E86.0, F10.239, I24.8, I10, K21.9, J45.909, G89.29, M54.9, D64.9, E87.6, F32.9, F12.90, G93.0, M19.90, F17.200, Z91.041, Z91.040, Z79.4, Z79.899, T51.1X1A, D72.829</v>
      </c>
      <c r="K4308" s="33" t="str">
        <f t="shared" si="134"/>
        <v/>
      </c>
    </row>
    <row r="4309" spans="1:11" x14ac:dyDescent="0.25">
      <c r="A4309" s="17" t="s">
        <v>1179</v>
      </c>
      <c r="B4309" s="17" t="s">
        <v>1180</v>
      </c>
      <c r="C4309" s="18">
        <v>42421</v>
      </c>
      <c r="D4309" s="18">
        <v>42422</v>
      </c>
      <c r="E4309" s="21">
        <v>1</v>
      </c>
      <c r="F4309" s="17" t="s">
        <v>3561</v>
      </c>
      <c r="G4309" s="17" t="s">
        <v>3562</v>
      </c>
      <c r="H4309" s="16">
        <v>28</v>
      </c>
      <c r="I4309" s="17" t="s">
        <v>13</v>
      </c>
      <c r="J4309" t="str">
        <f t="shared" si="135"/>
        <v>E10.10, I21.3, N17.9, I42.6, E10.649, I48.91, E86.0, F10.239, I24.8, I10, K21.9, J45.909, G89.29, M54.9, D64.9, E87.6, F32.9, F12.90, G93.0, M19.90, F17.200, Z91.041, Z91.040, Z79.4, Z79.899, T51.1X1A, D72.829, Z95.810</v>
      </c>
      <c r="K4309" s="33" t="str">
        <f t="shared" si="134"/>
        <v>Last</v>
      </c>
    </row>
    <row r="4310" spans="1:11" x14ac:dyDescent="0.25">
      <c r="A4310" s="17" t="s">
        <v>1183</v>
      </c>
      <c r="B4310" s="17" t="s">
        <v>1184</v>
      </c>
      <c r="C4310" s="18">
        <v>42344</v>
      </c>
      <c r="D4310" s="18">
        <v>42356</v>
      </c>
      <c r="E4310" s="21">
        <v>12</v>
      </c>
      <c r="F4310" s="17" t="s">
        <v>52</v>
      </c>
      <c r="G4310" s="17" t="s">
        <v>53</v>
      </c>
      <c r="H4310" s="16">
        <v>1</v>
      </c>
      <c r="I4310" s="17" t="s">
        <v>3237</v>
      </c>
      <c r="J4310" t="str">
        <f t="shared" si="135"/>
        <v>I50.43</v>
      </c>
      <c r="K4310" s="33" t="str">
        <f t="shared" ref="K4310:K4373" si="136">IF(B4310&lt;&gt;B4311,"Last","")</f>
        <v/>
      </c>
    </row>
    <row r="4311" spans="1:11" x14ac:dyDescent="0.25">
      <c r="A4311" s="17" t="s">
        <v>1183</v>
      </c>
      <c r="B4311" s="17" t="s">
        <v>1184</v>
      </c>
      <c r="C4311" s="18">
        <v>42344</v>
      </c>
      <c r="D4311" s="18">
        <v>42356</v>
      </c>
      <c r="E4311" s="21">
        <v>12</v>
      </c>
      <c r="F4311" s="17" t="s">
        <v>4803</v>
      </c>
      <c r="G4311" s="17" t="s">
        <v>4804</v>
      </c>
      <c r="H4311" s="16">
        <v>2</v>
      </c>
      <c r="I4311" s="17" t="s">
        <v>3237</v>
      </c>
      <c r="J4311" t="str">
        <f t="shared" si="135"/>
        <v>I50.43, R57.0</v>
      </c>
      <c r="K4311" s="33" t="str">
        <f t="shared" si="136"/>
        <v/>
      </c>
    </row>
    <row r="4312" spans="1:11" x14ac:dyDescent="0.25">
      <c r="A4312" s="17" t="s">
        <v>1183</v>
      </c>
      <c r="B4312" s="17" t="s">
        <v>1184</v>
      </c>
      <c r="C4312" s="18">
        <v>42344</v>
      </c>
      <c r="D4312" s="18">
        <v>42356</v>
      </c>
      <c r="E4312" s="21">
        <v>12</v>
      </c>
      <c r="F4312" s="17" t="s">
        <v>38</v>
      </c>
      <c r="G4312" s="17" t="s">
        <v>39</v>
      </c>
      <c r="H4312" s="16">
        <v>3</v>
      </c>
      <c r="I4312" s="17" t="s">
        <v>3331</v>
      </c>
      <c r="J4312" t="str">
        <f t="shared" si="135"/>
        <v>I50.43, R57.0, N17.9</v>
      </c>
      <c r="K4312" s="33" t="str">
        <f t="shared" si="136"/>
        <v/>
      </c>
    </row>
    <row r="4313" spans="1:11" x14ac:dyDescent="0.25">
      <c r="A4313" s="17" t="s">
        <v>1183</v>
      </c>
      <c r="B4313" s="17" t="s">
        <v>1184</v>
      </c>
      <c r="C4313" s="18">
        <v>42344</v>
      </c>
      <c r="D4313" s="18">
        <v>42356</v>
      </c>
      <c r="E4313" s="21">
        <v>12</v>
      </c>
      <c r="F4313" s="17" t="s">
        <v>48</v>
      </c>
      <c r="G4313" s="17" t="s">
        <v>49</v>
      </c>
      <c r="H4313" s="16">
        <v>4</v>
      </c>
      <c r="I4313" s="17" t="s">
        <v>3237</v>
      </c>
      <c r="J4313" t="str">
        <f t="shared" si="135"/>
        <v>I50.43, R57.0, N17.9, I95.9</v>
      </c>
      <c r="K4313" s="33" t="str">
        <f t="shared" si="136"/>
        <v/>
      </c>
    </row>
    <row r="4314" spans="1:11" x14ac:dyDescent="0.25">
      <c r="A4314" s="17" t="s">
        <v>1183</v>
      </c>
      <c r="B4314" s="17" t="s">
        <v>1184</v>
      </c>
      <c r="C4314" s="18">
        <v>42344</v>
      </c>
      <c r="D4314" s="18">
        <v>42356</v>
      </c>
      <c r="E4314" s="21">
        <v>12</v>
      </c>
      <c r="F4314" s="17" t="s">
        <v>4801</v>
      </c>
      <c r="G4314" s="17" t="s">
        <v>4802</v>
      </c>
      <c r="H4314" s="16">
        <v>5</v>
      </c>
      <c r="I4314" s="17" t="s">
        <v>3237</v>
      </c>
      <c r="J4314" t="str">
        <f t="shared" si="135"/>
        <v>I50.43, R57.0, N17.9, I95.9, C85.90</v>
      </c>
      <c r="K4314" s="33" t="str">
        <f t="shared" si="136"/>
        <v/>
      </c>
    </row>
    <row r="4315" spans="1:11" x14ac:dyDescent="0.25">
      <c r="A4315" s="17" t="s">
        <v>1183</v>
      </c>
      <c r="B4315" s="17" t="s">
        <v>1184</v>
      </c>
      <c r="C4315" s="18">
        <v>42344</v>
      </c>
      <c r="D4315" s="18">
        <v>42356</v>
      </c>
      <c r="E4315" s="21">
        <v>12</v>
      </c>
      <c r="F4315" s="17" t="s">
        <v>3551</v>
      </c>
      <c r="G4315" s="17" t="s">
        <v>3552</v>
      </c>
      <c r="H4315" s="16">
        <v>6</v>
      </c>
      <c r="I4315" s="17" t="s">
        <v>3237</v>
      </c>
      <c r="J4315" t="str">
        <f t="shared" si="135"/>
        <v>I50.43, R57.0, N17.9, I95.9, C85.90, I27.2</v>
      </c>
      <c r="K4315" s="33" t="str">
        <f t="shared" si="136"/>
        <v/>
      </c>
    </row>
    <row r="4316" spans="1:11" x14ac:dyDescent="0.25">
      <c r="A4316" s="17" t="s">
        <v>1183</v>
      </c>
      <c r="B4316" s="17" t="s">
        <v>1184</v>
      </c>
      <c r="C4316" s="18">
        <v>42344</v>
      </c>
      <c r="D4316" s="18">
        <v>42356</v>
      </c>
      <c r="E4316" s="21">
        <v>12</v>
      </c>
      <c r="F4316" s="17" t="s">
        <v>1587</v>
      </c>
      <c r="G4316" s="17" t="s">
        <v>1588</v>
      </c>
      <c r="H4316" s="16">
        <v>7</v>
      </c>
      <c r="I4316" s="17" t="s">
        <v>3237</v>
      </c>
      <c r="J4316" t="str">
        <f t="shared" si="135"/>
        <v>I50.43, R57.0, N17.9, I95.9, C85.90, I27.2, I42.8</v>
      </c>
      <c r="K4316" s="33" t="str">
        <f t="shared" si="136"/>
        <v/>
      </c>
    </row>
    <row r="4317" spans="1:11" x14ac:dyDescent="0.25">
      <c r="A4317" s="17" t="s">
        <v>1183</v>
      </c>
      <c r="B4317" s="17" t="s">
        <v>1184</v>
      </c>
      <c r="C4317" s="18">
        <v>42344</v>
      </c>
      <c r="D4317" s="18">
        <v>42356</v>
      </c>
      <c r="E4317" s="21">
        <v>12</v>
      </c>
      <c r="F4317" s="17" t="s">
        <v>69</v>
      </c>
      <c r="G4317" s="17" t="s">
        <v>70</v>
      </c>
      <c r="H4317" s="16">
        <v>8</v>
      </c>
      <c r="I4317" s="17" t="s">
        <v>3237</v>
      </c>
      <c r="J4317" t="str">
        <f t="shared" si="135"/>
        <v>I50.43, R57.0, N17.9, I95.9, C85.90, I27.2, I42.8, I48.0</v>
      </c>
      <c r="K4317" s="33" t="str">
        <f t="shared" si="136"/>
        <v/>
      </c>
    </row>
    <row r="4318" spans="1:11" x14ac:dyDescent="0.25">
      <c r="A4318" s="17" t="s">
        <v>1183</v>
      </c>
      <c r="B4318" s="17" t="s">
        <v>1184</v>
      </c>
      <c r="C4318" s="18">
        <v>42344</v>
      </c>
      <c r="D4318" s="18">
        <v>42356</v>
      </c>
      <c r="E4318" s="21">
        <v>12</v>
      </c>
      <c r="F4318" s="17" t="s">
        <v>2635</v>
      </c>
      <c r="G4318" s="17" t="s">
        <v>3324</v>
      </c>
      <c r="H4318" s="16">
        <v>9</v>
      </c>
      <c r="I4318" s="17" t="s">
        <v>3237</v>
      </c>
      <c r="J4318" t="str">
        <f t="shared" si="135"/>
        <v>I50.43, R57.0, N17.9, I95.9, C85.90, I27.2, I42.8, I48.0, K59.00</v>
      </c>
      <c r="K4318" s="33" t="str">
        <f t="shared" si="136"/>
        <v/>
      </c>
    </row>
    <row r="4319" spans="1:11" x14ac:dyDescent="0.25">
      <c r="A4319" s="17" t="s">
        <v>1183</v>
      </c>
      <c r="B4319" s="17" t="s">
        <v>1184</v>
      </c>
      <c r="C4319" s="18">
        <v>42344</v>
      </c>
      <c r="D4319" s="18">
        <v>42356</v>
      </c>
      <c r="E4319" s="21">
        <v>12</v>
      </c>
      <c r="F4319" s="17" t="s">
        <v>196</v>
      </c>
      <c r="G4319" s="17" t="s">
        <v>197</v>
      </c>
      <c r="H4319" s="16">
        <v>10</v>
      </c>
      <c r="I4319" s="17" t="s">
        <v>3237</v>
      </c>
      <c r="J4319" t="str">
        <f t="shared" si="135"/>
        <v>I50.43, R57.0, N17.9, I95.9, C85.90, I27.2, I42.8, I48.0, K59.00, E87.1</v>
      </c>
      <c r="K4319" s="33" t="str">
        <f t="shared" si="136"/>
        <v/>
      </c>
    </row>
    <row r="4320" spans="1:11" x14ac:dyDescent="0.25">
      <c r="A4320" s="17" t="s">
        <v>1183</v>
      </c>
      <c r="B4320" s="17" t="s">
        <v>1184</v>
      </c>
      <c r="C4320" s="18">
        <v>42344</v>
      </c>
      <c r="D4320" s="18">
        <v>42356</v>
      </c>
      <c r="E4320" s="21">
        <v>12</v>
      </c>
      <c r="F4320" s="17" t="s">
        <v>4619</v>
      </c>
      <c r="G4320" s="17" t="s">
        <v>4620</v>
      </c>
      <c r="H4320" s="16">
        <v>11</v>
      </c>
      <c r="I4320" s="17" t="s">
        <v>3237</v>
      </c>
      <c r="J4320" t="str">
        <f t="shared" si="135"/>
        <v>I50.43, R57.0, N17.9, I95.9, C85.90, I27.2, I42.8, I48.0, K59.00, E87.1, I42.0</v>
      </c>
      <c r="K4320" s="33" t="str">
        <f t="shared" si="136"/>
        <v/>
      </c>
    </row>
    <row r="4321" spans="1:11" x14ac:dyDescent="0.25">
      <c r="A4321" s="17" t="s">
        <v>1183</v>
      </c>
      <c r="B4321" s="17" t="s">
        <v>1184</v>
      </c>
      <c r="C4321" s="18">
        <v>42344</v>
      </c>
      <c r="D4321" s="18">
        <v>42356</v>
      </c>
      <c r="E4321" s="21">
        <v>12</v>
      </c>
      <c r="F4321" s="17" t="s">
        <v>295</v>
      </c>
      <c r="G4321" s="17" t="s">
        <v>296</v>
      </c>
      <c r="H4321" s="16">
        <v>12</v>
      </c>
      <c r="I4321" s="17" t="s">
        <v>3237</v>
      </c>
      <c r="J4321" t="str">
        <f t="shared" si="135"/>
        <v>I50.43, R57.0, N17.9, I95.9, C85.90, I27.2, I42.8, I48.0, K59.00, E87.1, I42.0, I50.23</v>
      </c>
      <c r="K4321" s="33" t="str">
        <f t="shared" si="136"/>
        <v/>
      </c>
    </row>
    <row r="4322" spans="1:11" x14ac:dyDescent="0.25">
      <c r="A4322" s="17" t="s">
        <v>1183</v>
      </c>
      <c r="B4322" s="17" t="s">
        <v>1184</v>
      </c>
      <c r="C4322" s="18">
        <v>42344</v>
      </c>
      <c r="D4322" s="18">
        <v>42356</v>
      </c>
      <c r="E4322" s="21">
        <v>12</v>
      </c>
      <c r="F4322" s="17" t="s">
        <v>3765</v>
      </c>
      <c r="G4322" s="17" t="s">
        <v>3766</v>
      </c>
      <c r="H4322" s="16">
        <v>13</v>
      </c>
      <c r="I4322" s="17" t="s">
        <v>3237</v>
      </c>
      <c r="J4322" t="str">
        <f t="shared" si="135"/>
        <v>I50.43, R57.0, N17.9, I95.9, C85.90, I27.2, I42.8, I48.0, K59.00, E87.1, I42.0, I50.23, I44.7</v>
      </c>
      <c r="K4322" s="33" t="str">
        <f t="shared" si="136"/>
        <v/>
      </c>
    </row>
    <row r="4323" spans="1:11" x14ac:dyDescent="0.25">
      <c r="A4323" s="17" t="s">
        <v>1183</v>
      </c>
      <c r="B4323" s="17" t="s">
        <v>1184</v>
      </c>
      <c r="C4323" s="18">
        <v>42344</v>
      </c>
      <c r="D4323" s="18">
        <v>42356</v>
      </c>
      <c r="E4323" s="21">
        <v>12</v>
      </c>
      <c r="F4323" s="17" t="s">
        <v>3267</v>
      </c>
      <c r="G4323" s="17" t="s">
        <v>3268</v>
      </c>
      <c r="H4323" s="16">
        <v>14</v>
      </c>
      <c r="I4323" s="17" t="s">
        <v>3237</v>
      </c>
      <c r="J4323" t="str">
        <f t="shared" si="135"/>
        <v>I50.43, R57.0, N17.9, I95.9, C85.90, I27.2, I42.8, I48.0, K59.00, E87.1, I42.0, I50.23, I44.7, E11.9</v>
      </c>
      <c r="K4323" s="33" t="str">
        <f t="shared" si="136"/>
        <v/>
      </c>
    </row>
    <row r="4324" spans="1:11" x14ac:dyDescent="0.25">
      <c r="A4324" s="17" t="s">
        <v>1183</v>
      </c>
      <c r="B4324" s="17" t="s">
        <v>1184</v>
      </c>
      <c r="C4324" s="18">
        <v>42344</v>
      </c>
      <c r="D4324" s="18">
        <v>42356</v>
      </c>
      <c r="E4324" s="21">
        <v>12</v>
      </c>
      <c r="F4324" s="17" t="s">
        <v>3567</v>
      </c>
      <c r="G4324" s="17" t="s">
        <v>3568</v>
      </c>
      <c r="H4324" s="16">
        <v>15</v>
      </c>
      <c r="I4324" s="17" t="s">
        <v>3237</v>
      </c>
      <c r="J4324" t="str">
        <f t="shared" si="135"/>
        <v>I50.43, R57.0, N17.9, I95.9, C85.90, I27.2, I42.8, I48.0, K59.00, E87.1, I42.0, I50.23, I44.7, E11.9, M10.9</v>
      </c>
      <c r="K4324" s="33" t="str">
        <f t="shared" si="136"/>
        <v/>
      </c>
    </row>
    <row r="4325" spans="1:11" x14ac:dyDescent="0.25">
      <c r="A4325" s="17" t="s">
        <v>1183</v>
      </c>
      <c r="B4325" s="17" t="s">
        <v>1184</v>
      </c>
      <c r="C4325" s="18">
        <v>42344</v>
      </c>
      <c r="D4325" s="18">
        <v>42356</v>
      </c>
      <c r="E4325" s="21">
        <v>12</v>
      </c>
      <c r="F4325" s="17" t="s">
        <v>3283</v>
      </c>
      <c r="G4325" s="17" t="s">
        <v>467</v>
      </c>
      <c r="H4325" s="16">
        <v>16</v>
      </c>
      <c r="I4325" s="17" t="s">
        <v>3237</v>
      </c>
      <c r="J4325" t="str">
        <f t="shared" si="135"/>
        <v>I50.43, R57.0, N17.9, I95.9, C85.90, I27.2, I42.8, I48.0, K59.00, E87.1, I42.0, I50.23, I44.7, E11.9, M10.9, I25.10</v>
      </c>
      <c r="K4325" s="33" t="str">
        <f t="shared" si="136"/>
        <v/>
      </c>
    </row>
    <row r="4326" spans="1:11" x14ac:dyDescent="0.25">
      <c r="A4326" s="17" t="s">
        <v>1183</v>
      </c>
      <c r="B4326" s="17" t="s">
        <v>1184</v>
      </c>
      <c r="C4326" s="18">
        <v>42344</v>
      </c>
      <c r="D4326" s="18">
        <v>42356</v>
      </c>
      <c r="E4326" s="21">
        <v>12</v>
      </c>
      <c r="F4326" s="17" t="s">
        <v>934</v>
      </c>
      <c r="G4326" s="17" t="s">
        <v>935</v>
      </c>
      <c r="H4326" s="16">
        <v>17</v>
      </c>
      <c r="I4326" s="17" t="s">
        <v>3237</v>
      </c>
      <c r="J4326" t="str">
        <f t="shared" si="135"/>
        <v>I50.43, R57.0, N17.9, I95.9, C85.90, I27.2, I42.8, I48.0, K59.00, E87.1, I42.0, I50.23, I44.7, E11.9, M10.9, I25.10, E87.6</v>
      </c>
      <c r="K4326" s="33" t="str">
        <f t="shared" si="136"/>
        <v/>
      </c>
    </row>
    <row r="4327" spans="1:11" x14ac:dyDescent="0.25">
      <c r="A4327" s="17" t="s">
        <v>1183</v>
      </c>
      <c r="B4327" s="17" t="s">
        <v>1184</v>
      </c>
      <c r="C4327" s="18">
        <v>42344</v>
      </c>
      <c r="D4327" s="18">
        <v>42356</v>
      </c>
      <c r="E4327" s="21">
        <v>12</v>
      </c>
      <c r="F4327" s="17" t="s">
        <v>3320</v>
      </c>
      <c r="G4327" s="17" t="s">
        <v>3321</v>
      </c>
      <c r="H4327" s="16">
        <v>18</v>
      </c>
      <c r="I4327" s="17" t="s">
        <v>3237</v>
      </c>
      <c r="J4327" t="str">
        <f t="shared" si="135"/>
        <v>I50.43, R57.0, N17.9, I95.9, C85.90, I27.2, I42.8, I48.0, K59.00, E87.1, I42.0, I50.23, I44.7, E11.9, M10.9, I25.10, E87.6, G47.33</v>
      </c>
      <c r="K4327" s="33" t="str">
        <f t="shared" si="136"/>
        <v/>
      </c>
    </row>
    <row r="4328" spans="1:11" x14ac:dyDescent="0.25">
      <c r="A4328" s="17" t="s">
        <v>1183</v>
      </c>
      <c r="B4328" s="17" t="s">
        <v>1184</v>
      </c>
      <c r="C4328" s="18">
        <v>42344</v>
      </c>
      <c r="D4328" s="18">
        <v>42356</v>
      </c>
      <c r="E4328" s="21">
        <v>12</v>
      </c>
      <c r="F4328" s="17" t="s">
        <v>3484</v>
      </c>
      <c r="G4328" s="17" t="s">
        <v>3485</v>
      </c>
      <c r="H4328" s="16">
        <v>19</v>
      </c>
      <c r="I4328" s="17" t="s">
        <v>3237</v>
      </c>
      <c r="J4328" t="str">
        <f t="shared" si="135"/>
        <v>I50.43, R57.0, N17.9, I95.9, C85.90, I27.2, I42.8, I48.0, K59.00, E87.1, I42.0, I50.23, I44.7, E11.9, M10.9, I25.10, E87.6, G47.33, N18.3</v>
      </c>
      <c r="K4328" s="33" t="str">
        <f t="shared" si="136"/>
        <v/>
      </c>
    </row>
    <row r="4329" spans="1:11" x14ac:dyDescent="0.25">
      <c r="A4329" s="17" t="s">
        <v>1183</v>
      </c>
      <c r="B4329" s="17" t="s">
        <v>1184</v>
      </c>
      <c r="C4329" s="18">
        <v>42344</v>
      </c>
      <c r="D4329" s="18">
        <v>42356</v>
      </c>
      <c r="E4329" s="21">
        <v>12</v>
      </c>
      <c r="F4329" s="17" t="s">
        <v>216</v>
      </c>
      <c r="G4329" s="17" t="s">
        <v>217</v>
      </c>
      <c r="H4329" s="16">
        <v>20</v>
      </c>
      <c r="I4329" s="17" t="s">
        <v>3237</v>
      </c>
      <c r="J4329" t="str">
        <f t="shared" si="135"/>
        <v>I50.43, R57.0, N17.9, I95.9, C85.90, I27.2, I42.8, I48.0, K59.00, E87.1, I42.0, I50.23, I44.7, E11.9, M10.9, I25.10, E87.6, G47.33, N18.3, I12.9</v>
      </c>
      <c r="K4329" s="33" t="str">
        <f t="shared" si="136"/>
        <v/>
      </c>
    </row>
    <row r="4330" spans="1:11" x14ac:dyDescent="0.25">
      <c r="A4330" s="17" t="s">
        <v>1183</v>
      </c>
      <c r="B4330" s="17" t="s">
        <v>1184</v>
      </c>
      <c r="C4330" s="18">
        <v>42344</v>
      </c>
      <c r="D4330" s="18">
        <v>42356</v>
      </c>
      <c r="E4330" s="21">
        <v>12</v>
      </c>
      <c r="F4330" s="17" t="s">
        <v>3348</v>
      </c>
      <c r="G4330" s="17" t="s">
        <v>3349</v>
      </c>
      <c r="H4330" s="16">
        <v>21</v>
      </c>
      <c r="I4330" s="17" t="s">
        <v>13</v>
      </c>
      <c r="J4330" t="str">
        <f t="shared" si="135"/>
        <v>I50.43, R57.0, N17.9, I95.9, C85.90, I27.2, I42.8, I48.0, K59.00, E87.1, I42.0, I50.23, I44.7, E11.9, M10.9, I25.10, E87.6, G47.33, N18.3, I12.9, Z88.8</v>
      </c>
      <c r="K4330" s="33" t="str">
        <f t="shared" si="136"/>
        <v/>
      </c>
    </row>
    <row r="4331" spans="1:11" x14ac:dyDescent="0.25">
      <c r="A4331" s="17" t="s">
        <v>1183</v>
      </c>
      <c r="B4331" s="17" t="s">
        <v>1184</v>
      </c>
      <c r="C4331" s="18">
        <v>42344</v>
      </c>
      <c r="D4331" s="18">
        <v>42356</v>
      </c>
      <c r="E4331" s="21">
        <v>12</v>
      </c>
      <c r="F4331" s="17" t="s">
        <v>3336</v>
      </c>
      <c r="G4331" s="17" t="s">
        <v>3337</v>
      </c>
      <c r="H4331" s="16">
        <v>22</v>
      </c>
      <c r="I4331" s="17" t="s">
        <v>13</v>
      </c>
      <c r="J4331" t="str">
        <f t="shared" si="135"/>
        <v>I50.43, R57.0, N17.9, I95.9, C85.90, I27.2, I42.8, I48.0, K59.00, E87.1, I42.0, I50.23, I44.7, E11.9, M10.9, I25.10, E87.6, G47.33, N18.3, I12.9, Z88.8, Z95.5</v>
      </c>
      <c r="K4331" s="33" t="str">
        <f t="shared" si="136"/>
        <v/>
      </c>
    </row>
    <row r="4332" spans="1:11" x14ac:dyDescent="0.25">
      <c r="A4332" s="17" t="s">
        <v>1183</v>
      </c>
      <c r="B4332" s="17" t="s">
        <v>1184</v>
      </c>
      <c r="C4332" s="18">
        <v>42344</v>
      </c>
      <c r="D4332" s="18">
        <v>42356</v>
      </c>
      <c r="E4332" s="21">
        <v>12</v>
      </c>
      <c r="F4332" s="17" t="s">
        <v>3310</v>
      </c>
      <c r="G4332" s="17" t="s">
        <v>3311</v>
      </c>
      <c r="H4332" s="16">
        <v>23</v>
      </c>
      <c r="I4332" s="17" t="s">
        <v>13</v>
      </c>
      <c r="J4332" t="str">
        <f t="shared" si="135"/>
        <v>I50.43, R57.0, N17.9, I95.9, C85.90, I27.2, I42.8, I48.0, K59.00, E87.1, I42.0, I50.23, I44.7, E11.9, M10.9, I25.10, E87.6, G47.33, N18.3, I12.9, Z88.8, Z95.5, Z92.21</v>
      </c>
      <c r="K4332" s="33" t="str">
        <f t="shared" si="136"/>
        <v/>
      </c>
    </row>
    <row r="4333" spans="1:11" x14ac:dyDescent="0.25">
      <c r="A4333" s="17" t="s">
        <v>1183</v>
      </c>
      <c r="B4333" s="17" t="s">
        <v>1184</v>
      </c>
      <c r="C4333" s="18">
        <v>42344</v>
      </c>
      <c r="D4333" s="18">
        <v>42356</v>
      </c>
      <c r="E4333" s="21">
        <v>12</v>
      </c>
      <c r="F4333" s="17" t="s">
        <v>3617</v>
      </c>
      <c r="G4333" s="17" t="s">
        <v>3618</v>
      </c>
      <c r="H4333" s="16">
        <v>24</v>
      </c>
      <c r="I4333" s="17" t="s">
        <v>3237</v>
      </c>
      <c r="J4333" t="str">
        <f t="shared" si="135"/>
        <v>I50.43, R57.0, N17.9, I95.9, C85.90, I27.2, I42.8, I48.0, K59.00, E87.1, I42.0, I50.23, I44.7, E11.9, M10.9, I25.10, E87.6, G47.33, N18.3, I12.9, Z88.8, Z95.5, Z92.21, E78.0</v>
      </c>
      <c r="K4333" s="33" t="str">
        <f t="shared" si="136"/>
        <v/>
      </c>
    </row>
    <row r="4334" spans="1:11" x14ac:dyDescent="0.25">
      <c r="A4334" s="17" t="s">
        <v>1183</v>
      </c>
      <c r="B4334" s="17" t="s">
        <v>1184</v>
      </c>
      <c r="C4334" s="18">
        <v>42344</v>
      </c>
      <c r="D4334" s="18">
        <v>42356</v>
      </c>
      <c r="E4334" s="21">
        <v>12</v>
      </c>
      <c r="F4334" s="17" t="s">
        <v>3261</v>
      </c>
      <c r="G4334" s="17" t="s">
        <v>3262</v>
      </c>
      <c r="H4334" s="16">
        <v>25</v>
      </c>
      <c r="I4334" s="17" t="s">
        <v>3237</v>
      </c>
      <c r="J4334" t="str">
        <f t="shared" si="135"/>
        <v>I50.43, R57.0, N17.9, I95.9, C85.90, I27.2, I42.8, I48.0, K59.00, E87.1, I42.0, I50.23, I44.7, E11.9, M10.9, I25.10, E87.6, G47.33, N18.3, I12.9, Z88.8, Z95.5, Z92.21, E78.0, Z66</v>
      </c>
      <c r="K4334" s="33" t="str">
        <f t="shared" si="136"/>
        <v>Last</v>
      </c>
    </row>
    <row r="4335" spans="1:11" x14ac:dyDescent="0.25">
      <c r="A4335" s="17" t="s">
        <v>1187</v>
      </c>
      <c r="B4335" s="17" t="s">
        <v>1188</v>
      </c>
      <c r="C4335" s="18">
        <v>42287</v>
      </c>
      <c r="D4335" s="18">
        <v>42296</v>
      </c>
      <c r="E4335" s="21">
        <v>9</v>
      </c>
      <c r="F4335" s="17" t="s">
        <v>1189</v>
      </c>
      <c r="G4335" s="17" t="s">
        <v>1190</v>
      </c>
      <c r="H4335" s="16">
        <v>1</v>
      </c>
      <c r="I4335" s="17" t="s">
        <v>3237</v>
      </c>
      <c r="J4335" t="str">
        <f t="shared" si="135"/>
        <v>K04.7</v>
      </c>
      <c r="K4335" s="33" t="str">
        <f t="shared" si="136"/>
        <v/>
      </c>
    </row>
    <row r="4336" spans="1:11" x14ac:dyDescent="0.25">
      <c r="A4336" s="17" t="s">
        <v>1187</v>
      </c>
      <c r="B4336" s="17" t="s">
        <v>1188</v>
      </c>
      <c r="C4336" s="18">
        <v>42287</v>
      </c>
      <c r="D4336" s="18">
        <v>42296</v>
      </c>
      <c r="E4336" s="21">
        <v>9</v>
      </c>
      <c r="F4336" s="17" t="s">
        <v>38</v>
      </c>
      <c r="G4336" s="17" t="s">
        <v>39</v>
      </c>
      <c r="H4336" s="16">
        <v>2</v>
      </c>
      <c r="I4336" s="17" t="s">
        <v>3237</v>
      </c>
      <c r="J4336" t="str">
        <f t="shared" si="135"/>
        <v>K04.7, N17.9</v>
      </c>
      <c r="K4336" s="33" t="str">
        <f t="shared" si="136"/>
        <v/>
      </c>
    </row>
    <row r="4337" spans="1:11" x14ac:dyDescent="0.25">
      <c r="A4337" s="17" t="s">
        <v>1187</v>
      </c>
      <c r="B4337" s="17" t="s">
        <v>1188</v>
      </c>
      <c r="C4337" s="18">
        <v>42287</v>
      </c>
      <c r="D4337" s="18">
        <v>42296</v>
      </c>
      <c r="E4337" s="21">
        <v>9</v>
      </c>
      <c r="F4337" s="17" t="s">
        <v>1032</v>
      </c>
      <c r="G4337" s="17" t="s">
        <v>1033</v>
      </c>
      <c r="H4337" s="16">
        <v>3</v>
      </c>
      <c r="I4337" s="17" t="s">
        <v>3237</v>
      </c>
      <c r="J4337" t="str">
        <f t="shared" si="135"/>
        <v>K04.7, N17.9, E87.2</v>
      </c>
      <c r="K4337" s="33" t="str">
        <f t="shared" si="136"/>
        <v/>
      </c>
    </row>
    <row r="4338" spans="1:11" x14ac:dyDescent="0.25">
      <c r="A4338" s="17" t="s">
        <v>1187</v>
      </c>
      <c r="B4338" s="17" t="s">
        <v>1188</v>
      </c>
      <c r="C4338" s="18">
        <v>42287</v>
      </c>
      <c r="D4338" s="18">
        <v>42296</v>
      </c>
      <c r="E4338" s="21">
        <v>9</v>
      </c>
      <c r="F4338" s="17" t="s">
        <v>617</v>
      </c>
      <c r="G4338" s="17" t="s">
        <v>618</v>
      </c>
      <c r="H4338" s="16">
        <v>4</v>
      </c>
      <c r="I4338" s="17" t="s">
        <v>3237</v>
      </c>
      <c r="J4338" t="str">
        <f t="shared" si="135"/>
        <v>K04.7, N17.9, E87.2, E10.10</v>
      </c>
      <c r="K4338" s="33" t="str">
        <f t="shared" si="136"/>
        <v/>
      </c>
    </row>
    <row r="4339" spans="1:11" x14ac:dyDescent="0.25">
      <c r="A4339" s="17" t="s">
        <v>1187</v>
      </c>
      <c r="B4339" s="17" t="s">
        <v>1188</v>
      </c>
      <c r="C4339" s="18">
        <v>42287</v>
      </c>
      <c r="D4339" s="18">
        <v>42296</v>
      </c>
      <c r="E4339" s="21">
        <v>9</v>
      </c>
      <c r="F4339" s="17" t="s">
        <v>3255</v>
      </c>
      <c r="G4339" s="17" t="s">
        <v>3256</v>
      </c>
      <c r="H4339" s="16">
        <v>5</v>
      </c>
      <c r="I4339" s="17" t="s">
        <v>3237</v>
      </c>
      <c r="J4339" t="str">
        <f t="shared" si="135"/>
        <v>K04.7, N17.9, E87.2, E10.10, R13.10</v>
      </c>
      <c r="K4339" s="33" t="str">
        <f t="shared" si="136"/>
        <v/>
      </c>
    </row>
    <row r="4340" spans="1:11" x14ac:dyDescent="0.25">
      <c r="A4340" s="17" t="s">
        <v>1187</v>
      </c>
      <c r="B4340" s="17" t="s">
        <v>1188</v>
      </c>
      <c r="C4340" s="18">
        <v>42287</v>
      </c>
      <c r="D4340" s="18">
        <v>42296</v>
      </c>
      <c r="E4340" s="21">
        <v>9</v>
      </c>
      <c r="F4340" s="17" t="s">
        <v>4807</v>
      </c>
      <c r="G4340" s="17" t="s">
        <v>4808</v>
      </c>
      <c r="H4340" s="16">
        <v>6</v>
      </c>
      <c r="I4340" s="17" t="s">
        <v>3237</v>
      </c>
      <c r="J4340" t="str">
        <f t="shared" si="135"/>
        <v>K04.7, N17.9, E87.2, E10.10, R13.10, J36</v>
      </c>
      <c r="K4340" s="33" t="str">
        <f t="shared" si="136"/>
        <v/>
      </c>
    </row>
    <row r="4341" spans="1:11" x14ac:dyDescent="0.25">
      <c r="A4341" s="17" t="s">
        <v>1187</v>
      </c>
      <c r="B4341" s="17" t="s">
        <v>1188</v>
      </c>
      <c r="C4341" s="18">
        <v>42287</v>
      </c>
      <c r="D4341" s="18">
        <v>42296</v>
      </c>
      <c r="E4341" s="21">
        <v>9</v>
      </c>
      <c r="F4341" s="17" t="s">
        <v>4805</v>
      </c>
      <c r="G4341" s="17" t="s">
        <v>4806</v>
      </c>
      <c r="H4341" s="16">
        <v>7</v>
      </c>
      <c r="I4341" s="17" t="s">
        <v>3237</v>
      </c>
      <c r="J4341" t="str">
        <f t="shared" si="135"/>
        <v>K04.7, N17.9, E87.2, E10.10, R13.10, J36, J02.0</v>
      </c>
      <c r="K4341" s="33" t="str">
        <f t="shared" si="136"/>
        <v/>
      </c>
    </row>
    <row r="4342" spans="1:11" x14ac:dyDescent="0.25">
      <c r="A4342" s="17" t="s">
        <v>1187</v>
      </c>
      <c r="B4342" s="17" t="s">
        <v>1188</v>
      </c>
      <c r="C4342" s="18">
        <v>42287</v>
      </c>
      <c r="D4342" s="18">
        <v>42296</v>
      </c>
      <c r="E4342" s="21">
        <v>9</v>
      </c>
      <c r="F4342" s="17" t="s">
        <v>4230</v>
      </c>
      <c r="G4342" s="17" t="s">
        <v>4231</v>
      </c>
      <c r="H4342" s="16">
        <v>8</v>
      </c>
      <c r="I4342" s="17" t="s">
        <v>3237</v>
      </c>
      <c r="J4342" t="str">
        <f t="shared" si="135"/>
        <v>K04.7, N17.9, E87.2, E10.10, R13.10, J36, J02.0, Z91.14</v>
      </c>
      <c r="K4342" s="33" t="str">
        <f t="shared" si="136"/>
        <v/>
      </c>
    </row>
    <row r="4343" spans="1:11" x14ac:dyDescent="0.25">
      <c r="A4343" s="17" t="s">
        <v>1187</v>
      </c>
      <c r="B4343" s="17" t="s">
        <v>1188</v>
      </c>
      <c r="C4343" s="18">
        <v>42287</v>
      </c>
      <c r="D4343" s="18">
        <v>42296</v>
      </c>
      <c r="E4343" s="21">
        <v>9</v>
      </c>
      <c r="F4343" s="17" t="s">
        <v>4809</v>
      </c>
      <c r="G4343" s="17" t="s">
        <v>4810</v>
      </c>
      <c r="H4343" s="16">
        <v>9</v>
      </c>
      <c r="I4343" s="17" t="s">
        <v>3237</v>
      </c>
      <c r="J4343" t="str">
        <f t="shared" si="135"/>
        <v>K04.7, N17.9, E87.2, E10.10, R13.10, J36, J02.0, Z91.14, K02.9</v>
      </c>
      <c r="K4343" s="33" t="str">
        <f t="shared" si="136"/>
        <v/>
      </c>
    </row>
    <row r="4344" spans="1:11" x14ac:dyDescent="0.25">
      <c r="A4344" s="17" t="s">
        <v>1187</v>
      </c>
      <c r="B4344" s="17" t="s">
        <v>1188</v>
      </c>
      <c r="C4344" s="18">
        <v>42287</v>
      </c>
      <c r="D4344" s="18">
        <v>42296</v>
      </c>
      <c r="E4344" s="21">
        <v>9</v>
      </c>
      <c r="F4344" s="17" t="s">
        <v>4811</v>
      </c>
      <c r="G4344" s="17" t="s">
        <v>4812</v>
      </c>
      <c r="H4344" s="16">
        <v>10</v>
      </c>
      <c r="I4344" s="17" t="s">
        <v>3237</v>
      </c>
      <c r="J4344" t="str">
        <f t="shared" si="135"/>
        <v>K04.7, N17.9, E87.2, E10.10, R13.10, J36, J02.0, Z91.14, K02.9, M27.2</v>
      </c>
      <c r="K4344" s="33" t="str">
        <f t="shared" si="136"/>
        <v/>
      </c>
    </row>
    <row r="4345" spans="1:11" x14ac:dyDescent="0.25">
      <c r="A4345" s="17" t="s">
        <v>1187</v>
      </c>
      <c r="B4345" s="17" t="s">
        <v>1188</v>
      </c>
      <c r="C4345" s="18">
        <v>42287</v>
      </c>
      <c r="D4345" s="18">
        <v>42296</v>
      </c>
      <c r="E4345" s="21">
        <v>9</v>
      </c>
      <c r="F4345" s="17" t="s">
        <v>934</v>
      </c>
      <c r="G4345" s="17" t="s">
        <v>935</v>
      </c>
      <c r="H4345" s="16">
        <v>11</v>
      </c>
      <c r="I4345" s="17" t="s">
        <v>3237</v>
      </c>
      <c r="J4345" t="str">
        <f t="shared" si="135"/>
        <v>K04.7, N17.9, E87.2, E10.10, R13.10, J36, J02.0, Z91.14, K02.9, M27.2, E87.6</v>
      </c>
      <c r="K4345" s="33" t="str">
        <f t="shared" si="136"/>
        <v/>
      </c>
    </row>
    <row r="4346" spans="1:11" x14ac:dyDescent="0.25">
      <c r="A4346" s="17" t="s">
        <v>1187</v>
      </c>
      <c r="B4346" s="17" t="s">
        <v>1188</v>
      </c>
      <c r="C4346" s="18">
        <v>42287</v>
      </c>
      <c r="D4346" s="18">
        <v>42296</v>
      </c>
      <c r="E4346" s="21">
        <v>9</v>
      </c>
      <c r="F4346" s="17" t="s">
        <v>3344</v>
      </c>
      <c r="G4346" s="17" t="s">
        <v>3345</v>
      </c>
      <c r="H4346" s="16">
        <v>12</v>
      </c>
      <c r="I4346" s="17" t="s">
        <v>13</v>
      </c>
      <c r="J4346" t="str">
        <f t="shared" si="135"/>
        <v>K04.7, N17.9, E87.2, E10.10, R13.10, J36, J02.0, Z91.14, K02.9, M27.2, E87.6, Z79.4</v>
      </c>
      <c r="K4346" s="33" t="str">
        <f t="shared" si="136"/>
        <v>Last</v>
      </c>
    </row>
    <row r="4347" spans="1:11" x14ac:dyDescent="0.25">
      <c r="A4347" s="17" t="s">
        <v>1197</v>
      </c>
      <c r="B4347" s="17" t="s">
        <v>1198</v>
      </c>
      <c r="C4347" s="18">
        <v>42399</v>
      </c>
      <c r="D4347" s="18">
        <v>42406</v>
      </c>
      <c r="E4347" s="21">
        <v>7</v>
      </c>
      <c r="F4347" s="17" t="s">
        <v>295</v>
      </c>
      <c r="G4347" s="17" t="s">
        <v>296</v>
      </c>
      <c r="H4347" s="16">
        <v>1</v>
      </c>
      <c r="I4347" s="17" t="s">
        <v>3237</v>
      </c>
      <c r="J4347" t="str">
        <f t="shared" si="135"/>
        <v>I50.23</v>
      </c>
      <c r="K4347" s="33" t="str">
        <f t="shared" si="136"/>
        <v/>
      </c>
    </row>
    <row r="4348" spans="1:11" x14ac:dyDescent="0.25">
      <c r="A4348" s="17" t="s">
        <v>1197</v>
      </c>
      <c r="B4348" s="17" t="s">
        <v>1198</v>
      </c>
      <c r="C4348" s="18">
        <v>42399</v>
      </c>
      <c r="D4348" s="18">
        <v>42406</v>
      </c>
      <c r="E4348" s="21">
        <v>7</v>
      </c>
      <c r="F4348" s="17" t="s">
        <v>1768</v>
      </c>
      <c r="G4348" s="17" t="s">
        <v>1769</v>
      </c>
      <c r="H4348" s="16">
        <v>2</v>
      </c>
      <c r="I4348" s="17" t="s">
        <v>3237</v>
      </c>
      <c r="J4348" t="str">
        <f t="shared" si="135"/>
        <v>I50.23, J96.20</v>
      </c>
      <c r="K4348" s="33" t="str">
        <f t="shared" si="136"/>
        <v/>
      </c>
    </row>
    <row r="4349" spans="1:11" x14ac:dyDescent="0.25">
      <c r="A4349" s="17" t="s">
        <v>1197</v>
      </c>
      <c r="B4349" s="17" t="s">
        <v>1198</v>
      </c>
      <c r="C4349" s="18">
        <v>42399</v>
      </c>
      <c r="D4349" s="18">
        <v>42406</v>
      </c>
      <c r="E4349" s="21">
        <v>7</v>
      </c>
      <c r="F4349" s="17" t="s">
        <v>38</v>
      </c>
      <c r="G4349" s="17" t="s">
        <v>39</v>
      </c>
      <c r="H4349" s="16">
        <v>3</v>
      </c>
      <c r="I4349" s="17" t="s">
        <v>3237</v>
      </c>
      <c r="J4349" t="str">
        <f t="shared" si="135"/>
        <v>I50.23, J96.20, N17.9</v>
      </c>
      <c r="K4349" s="33" t="str">
        <f t="shared" si="136"/>
        <v/>
      </c>
    </row>
    <row r="4350" spans="1:11" x14ac:dyDescent="0.25">
      <c r="A4350" s="17" t="s">
        <v>1197</v>
      </c>
      <c r="B4350" s="17" t="s">
        <v>1198</v>
      </c>
      <c r="C4350" s="18">
        <v>42399</v>
      </c>
      <c r="D4350" s="18">
        <v>42406</v>
      </c>
      <c r="E4350" s="21">
        <v>7</v>
      </c>
      <c r="F4350" s="17" t="s">
        <v>48</v>
      </c>
      <c r="G4350" s="17" t="s">
        <v>49</v>
      </c>
      <c r="H4350" s="16">
        <v>4</v>
      </c>
      <c r="I4350" s="17" t="s">
        <v>3237</v>
      </c>
      <c r="J4350" t="str">
        <f t="shared" si="135"/>
        <v>I50.23, J96.20, N17.9, I95.9</v>
      </c>
      <c r="K4350" s="33" t="str">
        <f t="shared" si="136"/>
        <v/>
      </c>
    </row>
    <row r="4351" spans="1:11" x14ac:dyDescent="0.25">
      <c r="A4351" s="17" t="s">
        <v>1197</v>
      </c>
      <c r="B4351" s="17" t="s">
        <v>1198</v>
      </c>
      <c r="C4351" s="18">
        <v>42399</v>
      </c>
      <c r="D4351" s="18">
        <v>42406</v>
      </c>
      <c r="E4351" s="21">
        <v>7</v>
      </c>
      <c r="F4351" s="17" t="s">
        <v>4502</v>
      </c>
      <c r="G4351" s="17" t="s">
        <v>4503</v>
      </c>
      <c r="H4351" s="16">
        <v>5</v>
      </c>
      <c r="I4351" s="17" t="s">
        <v>3237</v>
      </c>
      <c r="J4351" t="str">
        <f t="shared" si="135"/>
        <v>I50.23, J96.20, N17.9, I95.9, T82.897A</v>
      </c>
      <c r="K4351" s="33" t="str">
        <f t="shared" si="136"/>
        <v/>
      </c>
    </row>
    <row r="4352" spans="1:11" x14ac:dyDescent="0.25">
      <c r="A4352" s="17" t="s">
        <v>1197</v>
      </c>
      <c r="B4352" s="17" t="s">
        <v>1198</v>
      </c>
      <c r="C4352" s="18">
        <v>42399</v>
      </c>
      <c r="D4352" s="18">
        <v>42406</v>
      </c>
      <c r="E4352" s="21">
        <v>7</v>
      </c>
      <c r="F4352" s="17" t="s">
        <v>4619</v>
      </c>
      <c r="G4352" s="17" t="s">
        <v>4620</v>
      </c>
      <c r="H4352" s="16">
        <v>6</v>
      </c>
      <c r="I4352" s="17" t="s">
        <v>3237</v>
      </c>
      <c r="J4352" t="str">
        <f t="shared" si="135"/>
        <v>I50.23, J96.20, N17.9, I95.9, T82.897A, I42.0</v>
      </c>
      <c r="K4352" s="33" t="str">
        <f t="shared" si="136"/>
        <v/>
      </c>
    </row>
    <row r="4353" spans="1:11" x14ac:dyDescent="0.25">
      <c r="A4353" s="17" t="s">
        <v>1197</v>
      </c>
      <c r="B4353" s="17" t="s">
        <v>1198</v>
      </c>
      <c r="C4353" s="18">
        <v>42399</v>
      </c>
      <c r="D4353" s="18">
        <v>42406</v>
      </c>
      <c r="E4353" s="21">
        <v>7</v>
      </c>
      <c r="F4353" s="17" t="s">
        <v>25</v>
      </c>
      <c r="G4353" s="17" t="s">
        <v>26</v>
      </c>
      <c r="H4353" s="16">
        <v>7</v>
      </c>
      <c r="I4353" s="17" t="s">
        <v>3237</v>
      </c>
      <c r="J4353" t="str">
        <f t="shared" si="135"/>
        <v>I50.23, J96.20, N17.9, I95.9, T82.897A, I42.0, I48.2</v>
      </c>
      <c r="K4353" s="33" t="str">
        <f t="shared" si="136"/>
        <v/>
      </c>
    </row>
    <row r="4354" spans="1:11" x14ac:dyDescent="0.25">
      <c r="A4354" s="17" t="s">
        <v>1197</v>
      </c>
      <c r="B4354" s="17" t="s">
        <v>1198</v>
      </c>
      <c r="C4354" s="18">
        <v>42399</v>
      </c>
      <c r="D4354" s="18">
        <v>42406</v>
      </c>
      <c r="E4354" s="21">
        <v>7</v>
      </c>
      <c r="F4354" s="17" t="s">
        <v>1638</v>
      </c>
      <c r="G4354" s="17" t="s">
        <v>1639</v>
      </c>
      <c r="H4354" s="16">
        <v>8</v>
      </c>
      <c r="I4354" s="17" t="s">
        <v>3331</v>
      </c>
      <c r="J4354" t="str">
        <f t="shared" si="135"/>
        <v>I50.23, J96.20, N17.9, I95.9, T82.897A, I42.0, I48.2, N39.0</v>
      </c>
      <c r="K4354" s="33" t="str">
        <f t="shared" si="136"/>
        <v/>
      </c>
    </row>
    <row r="4355" spans="1:11" x14ac:dyDescent="0.25">
      <c r="A4355" s="17" t="s">
        <v>1197</v>
      </c>
      <c r="B4355" s="17" t="s">
        <v>1198</v>
      </c>
      <c r="C4355" s="18">
        <v>42399</v>
      </c>
      <c r="D4355" s="18">
        <v>42406</v>
      </c>
      <c r="E4355" s="21">
        <v>7</v>
      </c>
      <c r="F4355" s="17" t="s">
        <v>4815</v>
      </c>
      <c r="G4355" s="17" t="s">
        <v>4816</v>
      </c>
      <c r="H4355" s="16">
        <v>9</v>
      </c>
      <c r="I4355" s="17" t="s">
        <v>13</v>
      </c>
      <c r="J4355" t="str">
        <f t="shared" si="135"/>
        <v>I50.23, J96.20, N17.9, I95.9, T82.897A, I42.0, I48.2, N39.0, Z00.6</v>
      </c>
      <c r="K4355" s="33" t="str">
        <f t="shared" si="136"/>
        <v/>
      </c>
    </row>
    <row r="4356" spans="1:11" x14ac:dyDescent="0.25">
      <c r="A4356" s="17" t="s">
        <v>1197</v>
      </c>
      <c r="B4356" s="17" t="s">
        <v>1198</v>
      </c>
      <c r="C4356" s="18">
        <v>42399</v>
      </c>
      <c r="D4356" s="18">
        <v>42406</v>
      </c>
      <c r="E4356" s="21">
        <v>7</v>
      </c>
      <c r="F4356" s="17" t="s">
        <v>1441</v>
      </c>
      <c r="G4356" s="17" t="s">
        <v>1442</v>
      </c>
      <c r="H4356" s="16">
        <v>10</v>
      </c>
      <c r="I4356" s="17" t="s">
        <v>3331</v>
      </c>
      <c r="J4356" t="str">
        <f t="shared" si="135"/>
        <v>I50.23, J96.20, N17.9, I95.9, T82.897A, I42.0, I48.2, N39.0, Z00.6, E86.0</v>
      </c>
      <c r="K4356" s="33" t="str">
        <f t="shared" si="136"/>
        <v/>
      </c>
    </row>
    <row r="4357" spans="1:11" x14ac:dyDescent="0.25">
      <c r="A4357" s="17" t="s">
        <v>1197</v>
      </c>
      <c r="B4357" s="17" t="s">
        <v>1198</v>
      </c>
      <c r="C4357" s="18">
        <v>42399</v>
      </c>
      <c r="D4357" s="18">
        <v>42406</v>
      </c>
      <c r="E4357" s="21">
        <v>7</v>
      </c>
      <c r="F4357" s="17" t="s">
        <v>1195</v>
      </c>
      <c r="G4357" s="17" t="s">
        <v>1196</v>
      </c>
      <c r="H4357" s="16">
        <v>11</v>
      </c>
      <c r="I4357" s="17" t="s">
        <v>3237</v>
      </c>
      <c r="J4357" t="str">
        <f t="shared" si="135"/>
        <v>I50.23, J96.20, N17.9, I95.9, T82.897A, I42.0, I48.2, N39.0, Z00.6, E86.0, D64.9</v>
      </c>
      <c r="K4357" s="33" t="str">
        <f t="shared" si="136"/>
        <v/>
      </c>
    </row>
    <row r="4358" spans="1:11" x14ac:dyDescent="0.25">
      <c r="A4358" s="17" t="s">
        <v>1197</v>
      </c>
      <c r="B4358" s="17" t="s">
        <v>1198</v>
      </c>
      <c r="C4358" s="18">
        <v>42399</v>
      </c>
      <c r="D4358" s="18">
        <v>42406</v>
      </c>
      <c r="E4358" s="21">
        <v>7</v>
      </c>
      <c r="F4358" s="17" t="s">
        <v>594</v>
      </c>
      <c r="G4358" s="17" t="s">
        <v>595</v>
      </c>
      <c r="H4358" s="16">
        <v>12</v>
      </c>
      <c r="I4358" s="17" t="s">
        <v>3237</v>
      </c>
      <c r="J4358" t="str">
        <f t="shared" ref="J4358:J4421" si="137">IF(B4358=B4357,J4357&amp;", "&amp;F4358,F4358)</f>
        <v>I50.23, J96.20, N17.9, I95.9, T82.897A, I42.0, I48.2, N39.0, Z00.6, E86.0, D64.9, I10</v>
      </c>
      <c r="K4358" s="33" t="str">
        <f t="shared" si="136"/>
        <v/>
      </c>
    </row>
    <row r="4359" spans="1:11" x14ac:dyDescent="0.25">
      <c r="A4359" s="17" t="s">
        <v>1197</v>
      </c>
      <c r="B4359" s="17" t="s">
        <v>1198</v>
      </c>
      <c r="C4359" s="18">
        <v>42399</v>
      </c>
      <c r="D4359" s="18">
        <v>42406</v>
      </c>
      <c r="E4359" s="21">
        <v>7</v>
      </c>
      <c r="F4359" s="17" t="s">
        <v>3325</v>
      </c>
      <c r="G4359" s="17" t="s">
        <v>3326</v>
      </c>
      <c r="H4359" s="16">
        <v>13</v>
      </c>
      <c r="I4359" s="17" t="s">
        <v>3237</v>
      </c>
      <c r="J4359" t="str">
        <f t="shared" si="137"/>
        <v>I50.23, J96.20, N17.9, I95.9, T82.897A, I42.0, I48.2, N39.0, Z00.6, E86.0, D64.9, I10, N40.0</v>
      </c>
      <c r="K4359" s="33" t="str">
        <f t="shared" si="136"/>
        <v/>
      </c>
    </row>
    <row r="4360" spans="1:11" x14ac:dyDescent="0.25">
      <c r="A4360" s="17" t="s">
        <v>1197</v>
      </c>
      <c r="B4360" s="17" t="s">
        <v>1198</v>
      </c>
      <c r="C4360" s="18">
        <v>42399</v>
      </c>
      <c r="D4360" s="18">
        <v>42406</v>
      </c>
      <c r="E4360" s="21">
        <v>7</v>
      </c>
      <c r="F4360" s="17" t="s">
        <v>3238</v>
      </c>
      <c r="G4360" s="17" t="s">
        <v>3239</v>
      </c>
      <c r="H4360" s="16">
        <v>14</v>
      </c>
      <c r="I4360" s="17" t="s">
        <v>3237</v>
      </c>
      <c r="J4360" t="str">
        <f t="shared" si="137"/>
        <v>I50.23, J96.20, N17.9, I95.9, T82.897A, I42.0, I48.2, N39.0, Z00.6, E86.0, D64.9, I10, N40.0, E78.5</v>
      </c>
      <c r="K4360" s="33" t="str">
        <f t="shared" si="136"/>
        <v/>
      </c>
    </row>
    <row r="4361" spans="1:11" x14ac:dyDescent="0.25">
      <c r="A4361" s="17" t="s">
        <v>1197</v>
      </c>
      <c r="B4361" s="17" t="s">
        <v>1198</v>
      </c>
      <c r="C4361" s="18">
        <v>42399</v>
      </c>
      <c r="D4361" s="18">
        <v>42406</v>
      </c>
      <c r="E4361" s="21">
        <v>7</v>
      </c>
      <c r="F4361" s="17" t="s">
        <v>3490</v>
      </c>
      <c r="G4361" s="17" t="s">
        <v>3491</v>
      </c>
      <c r="H4361" s="16">
        <v>15</v>
      </c>
      <c r="I4361" s="17" t="s">
        <v>3237</v>
      </c>
      <c r="J4361" t="str">
        <f t="shared" si="137"/>
        <v>I50.23, J96.20, N17.9, I95.9, T82.897A, I42.0, I48.2, N39.0, Z00.6, E86.0, D64.9, I10, N40.0, E78.5, Z91.19</v>
      </c>
      <c r="K4361" s="33" t="str">
        <f t="shared" si="136"/>
        <v/>
      </c>
    </row>
    <row r="4362" spans="1:11" x14ac:dyDescent="0.25">
      <c r="A4362" s="17" t="s">
        <v>1197</v>
      </c>
      <c r="B4362" s="17" t="s">
        <v>1198</v>
      </c>
      <c r="C4362" s="18">
        <v>42399</v>
      </c>
      <c r="D4362" s="18">
        <v>42406</v>
      </c>
      <c r="E4362" s="21">
        <v>7</v>
      </c>
      <c r="F4362" s="17" t="s">
        <v>4305</v>
      </c>
      <c r="G4362" s="17" t="s">
        <v>4306</v>
      </c>
      <c r="H4362" s="16">
        <v>16</v>
      </c>
      <c r="I4362" s="17" t="s">
        <v>3237</v>
      </c>
      <c r="J4362" t="str">
        <f t="shared" si="137"/>
        <v>I50.23, J96.20, N17.9, I95.9, T82.897A, I42.0, I48.2, N39.0, Z00.6, E86.0, D64.9, I10, N40.0, E78.5, Z91.19, Z96.643</v>
      </c>
      <c r="K4362" s="33" t="str">
        <f t="shared" si="136"/>
        <v/>
      </c>
    </row>
    <row r="4363" spans="1:11" x14ac:dyDescent="0.25">
      <c r="A4363" s="17" t="s">
        <v>1197</v>
      </c>
      <c r="B4363" s="17" t="s">
        <v>1198</v>
      </c>
      <c r="C4363" s="18">
        <v>42399</v>
      </c>
      <c r="D4363" s="18">
        <v>42406</v>
      </c>
      <c r="E4363" s="21">
        <v>7</v>
      </c>
      <c r="F4363" s="17" t="s">
        <v>3744</v>
      </c>
      <c r="G4363" s="17" t="s">
        <v>3745</v>
      </c>
      <c r="H4363" s="16">
        <v>17</v>
      </c>
      <c r="I4363" s="17" t="s">
        <v>3237</v>
      </c>
      <c r="J4363" t="str">
        <f t="shared" si="137"/>
        <v>I50.23, J96.20, N17.9, I95.9, T82.897A, I42.0, I48.2, N39.0, Z00.6, E86.0, D64.9, I10, N40.0, E78.5, Z91.19, Z96.643, Z96.651</v>
      </c>
      <c r="K4363" s="33" t="str">
        <f t="shared" si="136"/>
        <v/>
      </c>
    </row>
    <row r="4364" spans="1:11" x14ac:dyDescent="0.25">
      <c r="A4364" s="17" t="s">
        <v>1197</v>
      </c>
      <c r="B4364" s="17" t="s">
        <v>1198</v>
      </c>
      <c r="C4364" s="18">
        <v>42399</v>
      </c>
      <c r="D4364" s="18">
        <v>42406</v>
      </c>
      <c r="E4364" s="21">
        <v>7</v>
      </c>
      <c r="F4364" s="17" t="s">
        <v>3390</v>
      </c>
      <c r="G4364" s="17" t="s">
        <v>3391</v>
      </c>
      <c r="H4364" s="16">
        <v>18</v>
      </c>
      <c r="I4364" s="17" t="s">
        <v>3237</v>
      </c>
      <c r="J4364" t="str">
        <f t="shared" si="137"/>
        <v>I50.23, J96.20, N17.9, I95.9, T82.897A, I42.0, I48.2, N39.0, Z00.6, E86.0, D64.9, I10, N40.0, E78.5, Z91.19, Z96.643, Z96.651, I35.0</v>
      </c>
      <c r="K4364" s="33" t="str">
        <f t="shared" si="136"/>
        <v/>
      </c>
    </row>
    <row r="4365" spans="1:11" x14ac:dyDescent="0.25">
      <c r="A4365" s="17" t="s">
        <v>1197</v>
      </c>
      <c r="B4365" s="17" t="s">
        <v>1198</v>
      </c>
      <c r="C4365" s="18">
        <v>42399</v>
      </c>
      <c r="D4365" s="18">
        <v>42406</v>
      </c>
      <c r="E4365" s="21">
        <v>7</v>
      </c>
      <c r="F4365" s="17" t="s">
        <v>4813</v>
      </c>
      <c r="G4365" s="17" t="s">
        <v>4814</v>
      </c>
      <c r="H4365" s="16">
        <v>19</v>
      </c>
      <c r="I4365" s="17" t="s">
        <v>3237</v>
      </c>
      <c r="J4365" t="str">
        <f t="shared" si="137"/>
        <v>I50.23, J96.20, N17.9, I95.9, T82.897A, I42.0, I48.2, N39.0, Z00.6, E86.0, D64.9, I10, N40.0, E78.5, Z91.19, Z96.643, Z96.651, I35.0, I35.1</v>
      </c>
      <c r="K4365" s="33" t="str">
        <f t="shared" si="136"/>
        <v/>
      </c>
    </row>
    <row r="4366" spans="1:11" x14ac:dyDescent="0.25">
      <c r="A4366" s="17" t="s">
        <v>1197</v>
      </c>
      <c r="B4366" s="17" t="s">
        <v>1198</v>
      </c>
      <c r="C4366" s="18">
        <v>42399</v>
      </c>
      <c r="D4366" s="18">
        <v>42406</v>
      </c>
      <c r="E4366" s="21">
        <v>7</v>
      </c>
      <c r="F4366" s="17" t="s">
        <v>3283</v>
      </c>
      <c r="G4366" s="17" t="s">
        <v>467</v>
      </c>
      <c r="H4366" s="16">
        <v>20</v>
      </c>
      <c r="I4366" s="17" t="s">
        <v>3237</v>
      </c>
      <c r="J4366" t="str">
        <f t="shared" si="137"/>
        <v>I50.23, J96.20, N17.9, I95.9, T82.897A, I42.0, I48.2, N39.0, Z00.6, E86.0, D64.9, I10, N40.0, E78.5, Z91.19, Z96.643, Z96.651, I35.0, I35.1, I25.10</v>
      </c>
      <c r="K4366" s="33" t="str">
        <f t="shared" si="136"/>
        <v/>
      </c>
    </row>
    <row r="4367" spans="1:11" x14ac:dyDescent="0.25">
      <c r="A4367" s="17" t="s">
        <v>1197</v>
      </c>
      <c r="B4367" s="17" t="s">
        <v>1198</v>
      </c>
      <c r="C4367" s="18">
        <v>42399</v>
      </c>
      <c r="D4367" s="18">
        <v>42406</v>
      </c>
      <c r="E4367" s="21">
        <v>7</v>
      </c>
      <c r="F4367" s="17" t="s">
        <v>3261</v>
      </c>
      <c r="G4367" s="17" t="s">
        <v>3262</v>
      </c>
      <c r="H4367" s="16">
        <v>21</v>
      </c>
      <c r="I4367" s="17" t="s">
        <v>3237</v>
      </c>
      <c r="J4367" t="str">
        <f t="shared" si="137"/>
        <v>I50.23, J96.20, N17.9, I95.9, T82.897A, I42.0, I48.2, N39.0, Z00.6, E86.0, D64.9, I10, N40.0, E78.5, Z91.19, Z96.643, Z96.651, I35.0, I35.1, I25.10, Z66</v>
      </c>
      <c r="K4367" s="33" t="str">
        <f t="shared" si="136"/>
        <v/>
      </c>
    </row>
    <row r="4368" spans="1:11" x14ac:dyDescent="0.25">
      <c r="A4368" s="17" t="s">
        <v>1197</v>
      </c>
      <c r="B4368" s="17" t="s">
        <v>1198</v>
      </c>
      <c r="C4368" s="18">
        <v>42399</v>
      </c>
      <c r="D4368" s="18">
        <v>42406</v>
      </c>
      <c r="E4368" s="21">
        <v>7</v>
      </c>
      <c r="F4368" s="17" t="s">
        <v>3844</v>
      </c>
      <c r="G4368" s="17" t="s">
        <v>3845</v>
      </c>
      <c r="H4368" s="16">
        <v>22</v>
      </c>
      <c r="I4368" s="17" t="s">
        <v>13</v>
      </c>
      <c r="J4368" t="str">
        <f t="shared" si="137"/>
        <v>I50.23, J96.20, N17.9, I95.9, T82.897A, I42.0, I48.2, N39.0, Z00.6, E86.0, D64.9, I10, N40.0, E78.5, Z91.19, Z96.643, Z96.651, I35.0, I35.1, I25.10, Z66, Z95.2</v>
      </c>
      <c r="K4368" s="33" t="str">
        <f t="shared" si="136"/>
        <v/>
      </c>
    </row>
    <row r="4369" spans="1:11" x14ac:dyDescent="0.25">
      <c r="A4369" s="17" t="s">
        <v>1197</v>
      </c>
      <c r="B4369" s="17" t="s">
        <v>1198</v>
      </c>
      <c r="C4369" s="18">
        <v>42399</v>
      </c>
      <c r="D4369" s="18">
        <v>42406</v>
      </c>
      <c r="E4369" s="21">
        <v>7</v>
      </c>
      <c r="F4369" s="17" t="s">
        <v>3292</v>
      </c>
      <c r="G4369" s="17" t="s">
        <v>3293</v>
      </c>
      <c r="H4369" s="16">
        <v>23</v>
      </c>
      <c r="I4369" s="17" t="s">
        <v>13</v>
      </c>
      <c r="J4369" t="str">
        <f t="shared" si="137"/>
        <v>I50.23, J96.20, N17.9, I95.9, T82.897A, I42.0, I48.2, N39.0, Z00.6, E86.0, D64.9, I10, N40.0, E78.5, Z91.19, Z96.643, Z96.651, I35.0, I35.1, I25.10, Z66, Z95.2, Z95.1</v>
      </c>
      <c r="K4369" s="33" t="str">
        <f t="shared" si="136"/>
        <v/>
      </c>
    </row>
    <row r="4370" spans="1:11" x14ac:dyDescent="0.25">
      <c r="A4370" s="17" t="s">
        <v>1197</v>
      </c>
      <c r="B4370" s="17" t="s">
        <v>1198</v>
      </c>
      <c r="C4370" s="18">
        <v>42399</v>
      </c>
      <c r="D4370" s="18">
        <v>42406</v>
      </c>
      <c r="E4370" s="21">
        <v>7</v>
      </c>
      <c r="F4370" s="17" t="s">
        <v>3284</v>
      </c>
      <c r="G4370" s="17" t="s">
        <v>3285</v>
      </c>
      <c r="H4370" s="16">
        <v>24</v>
      </c>
      <c r="I4370" s="17" t="s">
        <v>13</v>
      </c>
      <c r="J4370" t="str">
        <f t="shared" si="137"/>
        <v>I50.23, J96.20, N17.9, I95.9, T82.897A, I42.0, I48.2, N39.0, Z00.6, E86.0, D64.9, I10, N40.0, E78.5, Z91.19, Z96.643, Z96.651, I35.0, I35.1, I25.10, Z66, Z95.2, Z95.1, I25.2</v>
      </c>
      <c r="K4370" s="33" t="str">
        <f t="shared" si="136"/>
        <v/>
      </c>
    </row>
    <row r="4371" spans="1:11" x14ac:dyDescent="0.25">
      <c r="A4371" s="17" t="s">
        <v>1197</v>
      </c>
      <c r="B4371" s="17" t="s">
        <v>1198</v>
      </c>
      <c r="C4371" s="18">
        <v>42399</v>
      </c>
      <c r="D4371" s="18">
        <v>42406</v>
      </c>
      <c r="E4371" s="21">
        <v>7</v>
      </c>
      <c r="F4371" s="17" t="s">
        <v>3472</v>
      </c>
      <c r="G4371" s="17" t="s">
        <v>3473</v>
      </c>
      <c r="H4371" s="16">
        <v>25</v>
      </c>
      <c r="I4371" s="17" t="s">
        <v>13</v>
      </c>
      <c r="J4371" t="str">
        <f t="shared" si="137"/>
        <v>I50.23, J96.20, N17.9, I95.9, T82.897A, I42.0, I48.2, N39.0, Z00.6, E86.0, D64.9, I10, N40.0, E78.5, Z91.19, Z96.643, Z96.651, I35.0, I35.1, I25.10, Z66, Z95.2, Z95.1, I25.2, Z88.0</v>
      </c>
      <c r="K4371" s="33" t="str">
        <f t="shared" si="136"/>
        <v/>
      </c>
    </row>
    <row r="4372" spans="1:11" x14ac:dyDescent="0.25">
      <c r="A4372" s="17" t="s">
        <v>1197</v>
      </c>
      <c r="B4372" s="17" t="s">
        <v>1198</v>
      </c>
      <c r="C4372" s="18">
        <v>42399</v>
      </c>
      <c r="D4372" s="18">
        <v>42406</v>
      </c>
      <c r="E4372" s="21">
        <v>7</v>
      </c>
      <c r="F4372" s="17" t="s">
        <v>3392</v>
      </c>
      <c r="G4372" s="17" t="s">
        <v>3393</v>
      </c>
      <c r="H4372" s="16">
        <v>26</v>
      </c>
      <c r="I4372" s="17" t="s">
        <v>13</v>
      </c>
      <c r="J4372" t="str">
        <f t="shared" si="137"/>
        <v>I50.23, J96.20, N17.9, I95.9, T82.897A, I42.0, I48.2, N39.0, Z00.6, E86.0, D64.9, I10, N40.0, E78.5, Z91.19, Z96.643, Z96.651, I35.0, I35.1, I25.10, Z66, Z95.2, Z95.1, I25.2, Z88.0, Z79.899</v>
      </c>
      <c r="K4372" s="33" t="str">
        <f t="shared" si="136"/>
        <v/>
      </c>
    </row>
    <row r="4373" spans="1:11" x14ac:dyDescent="0.25">
      <c r="A4373" s="17" t="s">
        <v>1197</v>
      </c>
      <c r="B4373" s="17" t="s">
        <v>1198</v>
      </c>
      <c r="C4373" s="18">
        <v>42399</v>
      </c>
      <c r="D4373" s="18">
        <v>42406</v>
      </c>
      <c r="E4373" s="21">
        <v>7</v>
      </c>
      <c r="F4373" s="17" t="s">
        <v>3561</v>
      </c>
      <c r="G4373" s="17" t="s">
        <v>3562</v>
      </c>
      <c r="H4373" s="16">
        <v>27</v>
      </c>
      <c r="I4373" s="17" t="s">
        <v>13</v>
      </c>
      <c r="J4373" t="str">
        <f t="shared" si="137"/>
        <v>I50.23, J96.20, N17.9, I95.9, T82.897A, I42.0, I48.2, N39.0, Z00.6, E86.0, D64.9, I10, N40.0, E78.5, Z91.19, Z96.643, Z96.651, I35.0, I35.1, I25.10, Z66, Z95.2, Z95.1, I25.2, Z88.0, Z79.899, Z95.810</v>
      </c>
      <c r="K4373" s="33" t="str">
        <f t="shared" si="136"/>
        <v>Last</v>
      </c>
    </row>
    <row r="4374" spans="1:11" x14ac:dyDescent="0.25">
      <c r="A4374" s="17" t="s">
        <v>1199</v>
      </c>
      <c r="B4374" s="17" t="s">
        <v>1200</v>
      </c>
      <c r="C4374" s="18">
        <v>42336</v>
      </c>
      <c r="D4374" s="18">
        <v>42349</v>
      </c>
      <c r="E4374" s="21">
        <v>13</v>
      </c>
      <c r="F4374" s="17" t="s">
        <v>210</v>
      </c>
      <c r="G4374" s="17" t="s">
        <v>211</v>
      </c>
      <c r="H4374" s="16">
        <v>1</v>
      </c>
      <c r="I4374" s="17" t="s">
        <v>3237</v>
      </c>
      <c r="J4374" t="str">
        <f t="shared" si="137"/>
        <v>I21.4</v>
      </c>
      <c r="K4374" s="33" t="str">
        <f t="shared" ref="K4374:K4437" si="138">IF(B4374&lt;&gt;B4375,"Last","")</f>
        <v/>
      </c>
    </row>
    <row r="4375" spans="1:11" x14ac:dyDescent="0.25">
      <c r="A4375" s="17" t="s">
        <v>1199</v>
      </c>
      <c r="B4375" s="17" t="s">
        <v>1200</v>
      </c>
      <c r="C4375" s="18">
        <v>42336</v>
      </c>
      <c r="D4375" s="18">
        <v>42349</v>
      </c>
      <c r="E4375" s="21">
        <v>13</v>
      </c>
      <c r="F4375" s="17" t="s">
        <v>259</v>
      </c>
      <c r="G4375" s="17" t="s">
        <v>260</v>
      </c>
      <c r="H4375" s="16">
        <v>2</v>
      </c>
      <c r="I4375" s="17" t="s">
        <v>3237</v>
      </c>
      <c r="J4375" t="str">
        <f t="shared" si="137"/>
        <v>I21.4, N17.0</v>
      </c>
      <c r="K4375" s="33" t="str">
        <f t="shared" si="138"/>
        <v/>
      </c>
    </row>
    <row r="4376" spans="1:11" x14ac:dyDescent="0.25">
      <c r="A4376" s="17" t="s">
        <v>1199</v>
      </c>
      <c r="B4376" s="17" t="s">
        <v>1200</v>
      </c>
      <c r="C4376" s="18">
        <v>42336</v>
      </c>
      <c r="D4376" s="18">
        <v>42349</v>
      </c>
      <c r="E4376" s="21">
        <v>13</v>
      </c>
      <c r="F4376" s="17" t="s">
        <v>4803</v>
      </c>
      <c r="G4376" s="17" t="s">
        <v>4804</v>
      </c>
      <c r="H4376" s="16">
        <v>3</v>
      </c>
      <c r="I4376" s="17" t="s">
        <v>3237</v>
      </c>
      <c r="J4376" t="str">
        <f t="shared" si="137"/>
        <v>I21.4, N17.0, R57.0</v>
      </c>
      <c r="K4376" s="33" t="str">
        <f t="shared" si="138"/>
        <v/>
      </c>
    </row>
    <row r="4377" spans="1:11" x14ac:dyDescent="0.25">
      <c r="A4377" s="17" t="s">
        <v>1199</v>
      </c>
      <c r="B4377" s="17" t="s">
        <v>1200</v>
      </c>
      <c r="C4377" s="18">
        <v>42336</v>
      </c>
      <c r="D4377" s="18">
        <v>42349</v>
      </c>
      <c r="E4377" s="21">
        <v>13</v>
      </c>
      <c r="F4377" s="17" t="s">
        <v>295</v>
      </c>
      <c r="G4377" s="17" t="s">
        <v>296</v>
      </c>
      <c r="H4377" s="16">
        <v>4</v>
      </c>
      <c r="I4377" s="17" t="s">
        <v>3237</v>
      </c>
      <c r="J4377" t="str">
        <f t="shared" si="137"/>
        <v>I21.4, N17.0, R57.0, I50.23</v>
      </c>
      <c r="K4377" s="33" t="str">
        <f t="shared" si="138"/>
        <v/>
      </c>
    </row>
    <row r="4378" spans="1:11" x14ac:dyDescent="0.25">
      <c r="A4378" s="17" t="s">
        <v>1199</v>
      </c>
      <c r="B4378" s="17" t="s">
        <v>1200</v>
      </c>
      <c r="C4378" s="18">
        <v>42336</v>
      </c>
      <c r="D4378" s="18">
        <v>42349</v>
      </c>
      <c r="E4378" s="21">
        <v>13</v>
      </c>
      <c r="F4378" s="17" t="s">
        <v>708</v>
      </c>
      <c r="G4378" s="17" t="s">
        <v>709</v>
      </c>
      <c r="H4378" s="16">
        <v>5</v>
      </c>
      <c r="I4378" s="17" t="s">
        <v>3331</v>
      </c>
      <c r="J4378" t="str">
        <f t="shared" si="137"/>
        <v>I21.4, N17.0, R57.0, I50.23, A04.7</v>
      </c>
      <c r="K4378" s="33" t="str">
        <f t="shared" si="138"/>
        <v/>
      </c>
    </row>
    <row r="4379" spans="1:11" x14ac:dyDescent="0.25">
      <c r="A4379" s="17" t="s">
        <v>1199</v>
      </c>
      <c r="B4379" s="17" t="s">
        <v>1200</v>
      </c>
      <c r="C4379" s="18">
        <v>42336</v>
      </c>
      <c r="D4379" s="18">
        <v>42349</v>
      </c>
      <c r="E4379" s="21">
        <v>13</v>
      </c>
      <c r="F4379" s="17" t="s">
        <v>3400</v>
      </c>
      <c r="G4379" s="17" t="s">
        <v>3401</v>
      </c>
      <c r="H4379" s="16">
        <v>6</v>
      </c>
      <c r="I4379" s="17" t="s">
        <v>3237</v>
      </c>
      <c r="J4379" t="str">
        <f t="shared" si="137"/>
        <v>I21.4, N17.0, R57.0, I50.23, A04.7, N18.4</v>
      </c>
      <c r="K4379" s="33" t="str">
        <f t="shared" si="138"/>
        <v/>
      </c>
    </row>
    <row r="4380" spans="1:11" x14ac:dyDescent="0.25">
      <c r="A4380" s="17" t="s">
        <v>1199</v>
      </c>
      <c r="B4380" s="17" t="s">
        <v>1200</v>
      </c>
      <c r="C4380" s="18">
        <v>42336</v>
      </c>
      <c r="D4380" s="18">
        <v>42349</v>
      </c>
      <c r="E4380" s="21">
        <v>13</v>
      </c>
      <c r="F4380" s="17" t="s">
        <v>4248</v>
      </c>
      <c r="G4380" s="17" t="s">
        <v>3274</v>
      </c>
      <c r="H4380" s="16">
        <v>7</v>
      </c>
      <c r="I4380" s="17" t="s">
        <v>13</v>
      </c>
      <c r="J4380" t="str">
        <f t="shared" si="137"/>
        <v>I21.4, N17.0, R57.0, I50.23, A04.7, N18.4, I69.351</v>
      </c>
      <c r="K4380" s="33" t="str">
        <f t="shared" si="138"/>
        <v/>
      </c>
    </row>
    <row r="4381" spans="1:11" x14ac:dyDescent="0.25">
      <c r="A4381" s="17" t="s">
        <v>1199</v>
      </c>
      <c r="B4381" s="17" t="s">
        <v>1200</v>
      </c>
      <c r="C4381" s="18">
        <v>42336</v>
      </c>
      <c r="D4381" s="18">
        <v>42349</v>
      </c>
      <c r="E4381" s="21">
        <v>13</v>
      </c>
      <c r="F4381" s="17" t="s">
        <v>3261</v>
      </c>
      <c r="G4381" s="17" t="s">
        <v>3262</v>
      </c>
      <c r="H4381" s="16">
        <v>8</v>
      </c>
      <c r="I4381" s="17" t="s">
        <v>3331</v>
      </c>
      <c r="J4381" t="str">
        <f t="shared" si="137"/>
        <v>I21.4, N17.0, R57.0, I50.23, A04.7, N18.4, I69.351, Z66</v>
      </c>
      <c r="K4381" s="33" t="str">
        <f t="shared" si="138"/>
        <v/>
      </c>
    </row>
    <row r="4382" spans="1:11" x14ac:dyDescent="0.25">
      <c r="A4382" s="17" t="s">
        <v>1199</v>
      </c>
      <c r="B4382" s="17" t="s">
        <v>1200</v>
      </c>
      <c r="C4382" s="18">
        <v>42336</v>
      </c>
      <c r="D4382" s="18">
        <v>42349</v>
      </c>
      <c r="E4382" s="21">
        <v>13</v>
      </c>
      <c r="F4382" s="17" t="s">
        <v>3251</v>
      </c>
      <c r="G4382" s="17" t="s">
        <v>3252</v>
      </c>
      <c r="H4382" s="16">
        <v>9</v>
      </c>
      <c r="I4382" s="17" t="s">
        <v>3237</v>
      </c>
      <c r="J4382" t="str">
        <f t="shared" si="137"/>
        <v>I21.4, N17.0, R57.0, I50.23, A04.7, N18.4, I69.351, Z66, M19.90</v>
      </c>
      <c r="K4382" s="33" t="str">
        <f t="shared" si="138"/>
        <v/>
      </c>
    </row>
    <row r="4383" spans="1:11" x14ac:dyDescent="0.25">
      <c r="A4383" s="17" t="s">
        <v>1199</v>
      </c>
      <c r="B4383" s="17" t="s">
        <v>1200</v>
      </c>
      <c r="C4383" s="18">
        <v>42336</v>
      </c>
      <c r="D4383" s="18">
        <v>42349</v>
      </c>
      <c r="E4383" s="21">
        <v>13</v>
      </c>
      <c r="F4383" s="17" t="s">
        <v>4188</v>
      </c>
      <c r="G4383" s="17" t="s">
        <v>4189</v>
      </c>
      <c r="H4383" s="16">
        <v>10</v>
      </c>
      <c r="I4383" s="17" t="s">
        <v>3237</v>
      </c>
      <c r="J4383" t="str">
        <f t="shared" si="137"/>
        <v>I21.4, N17.0, R57.0, I50.23, A04.7, N18.4, I69.351, Z66, M19.90, M81.0</v>
      </c>
      <c r="K4383" s="33" t="str">
        <f t="shared" si="138"/>
        <v/>
      </c>
    </row>
    <row r="4384" spans="1:11" x14ac:dyDescent="0.25">
      <c r="A4384" s="17" t="s">
        <v>1199</v>
      </c>
      <c r="B4384" s="17" t="s">
        <v>1200</v>
      </c>
      <c r="C4384" s="18">
        <v>42336</v>
      </c>
      <c r="D4384" s="18">
        <v>42349</v>
      </c>
      <c r="E4384" s="21">
        <v>13</v>
      </c>
      <c r="F4384" s="17" t="s">
        <v>3238</v>
      </c>
      <c r="G4384" s="17" t="s">
        <v>3239</v>
      </c>
      <c r="H4384" s="16">
        <v>11</v>
      </c>
      <c r="I4384" s="17" t="s">
        <v>3237</v>
      </c>
      <c r="J4384" t="str">
        <f t="shared" si="137"/>
        <v>I21.4, N17.0, R57.0, I50.23, A04.7, N18.4, I69.351, Z66, M19.90, M81.0, E78.5</v>
      </c>
      <c r="K4384" s="33" t="str">
        <f t="shared" si="138"/>
        <v/>
      </c>
    </row>
    <row r="4385" spans="1:11" x14ac:dyDescent="0.25">
      <c r="A4385" s="17" t="s">
        <v>1199</v>
      </c>
      <c r="B4385" s="17" t="s">
        <v>1200</v>
      </c>
      <c r="C4385" s="18">
        <v>42336</v>
      </c>
      <c r="D4385" s="18">
        <v>42349</v>
      </c>
      <c r="E4385" s="21">
        <v>13</v>
      </c>
      <c r="F4385" s="17" t="s">
        <v>4823</v>
      </c>
      <c r="G4385" s="17" t="s">
        <v>4824</v>
      </c>
      <c r="H4385" s="16">
        <v>12</v>
      </c>
      <c r="I4385" s="17" t="s">
        <v>3237</v>
      </c>
      <c r="J4385" t="str">
        <f t="shared" si="137"/>
        <v>I21.4, N17.0, R57.0, I50.23, A04.7, N18.4, I69.351, Z66, M19.90, M81.0, E78.5, Z96.653</v>
      </c>
      <c r="K4385" s="33" t="str">
        <f t="shared" si="138"/>
        <v/>
      </c>
    </row>
    <row r="4386" spans="1:11" x14ac:dyDescent="0.25">
      <c r="A4386" s="17" t="s">
        <v>1199</v>
      </c>
      <c r="B4386" s="17" t="s">
        <v>1200</v>
      </c>
      <c r="C4386" s="18">
        <v>42336</v>
      </c>
      <c r="D4386" s="18">
        <v>42349</v>
      </c>
      <c r="E4386" s="21">
        <v>13</v>
      </c>
      <c r="F4386" s="17" t="s">
        <v>3754</v>
      </c>
      <c r="G4386" s="17" t="s">
        <v>3755</v>
      </c>
      <c r="H4386" s="16">
        <v>13</v>
      </c>
      <c r="I4386" s="17" t="s">
        <v>3237</v>
      </c>
      <c r="J4386" t="str">
        <f t="shared" si="137"/>
        <v>I21.4, N17.0, R57.0, I50.23, A04.7, N18.4, I69.351, Z66, M19.90, M81.0, E78.5, Z96.653, Z96.612</v>
      </c>
      <c r="K4386" s="33" t="str">
        <f t="shared" si="138"/>
        <v/>
      </c>
    </row>
    <row r="4387" spans="1:11" x14ac:dyDescent="0.25">
      <c r="A4387" s="17" t="s">
        <v>1199</v>
      </c>
      <c r="B4387" s="17" t="s">
        <v>1200</v>
      </c>
      <c r="C4387" s="18">
        <v>42336</v>
      </c>
      <c r="D4387" s="18">
        <v>42349</v>
      </c>
      <c r="E4387" s="21">
        <v>13</v>
      </c>
      <c r="F4387" s="17" t="s">
        <v>4821</v>
      </c>
      <c r="G4387" s="17" t="s">
        <v>4822</v>
      </c>
      <c r="H4387" s="16">
        <v>14</v>
      </c>
      <c r="I4387" s="17" t="s">
        <v>3237</v>
      </c>
      <c r="J4387" t="str">
        <f t="shared" si="137"/>
        <v>I21.4, N17.0, R57.0, I50.23, A04.7, N18.4, I69.351, Z66, M19.90, M81.0, E78.5, Z96.653, Z96.612, Z96.611</v>
      </c>
      <c r="K4387" s="33" t="str">
        <f t="shared" si="138"/>
        <v/>
      </c>
    </row>
    <row r="4388" spans="1:11" x14ac:dyDescent="0.25">
      <c r="A4388" s="17" t="s">
        <v>1199</v>
      </c>
      <c r="B4388" s="17" t="s">
        <v>1200</v>
      </c>
      <c r="C4388" s="18">
        <v>42336</v>
      </c>
      <c r="D4388" s="18">
        <v>42349</v>
      </c>
      <c r="E4388" s="21">
        <v>13</v>
      </c>
      <c r="F4388" s="17" t="s">
        <v>538</v>
      </c>
      <c r="G4388" s="17" t="s">
        <v>539</v>
      </c>
      <c r="H4388" s="16">
        <v>15</v>
      </c>
      <c r="I4388" s="17" t="s">
        <v>3237</v>
      </c>
      <c r="J4388" t="str">
        <f t="shared" si="137"/>
        <v>I21.4, N17.0, R57.0, I50.23, A04.7, N18.4, I69.351, Z66, M19.90, M81.0, E78.5, Z96.653, Z96.612, Z96.611, T78.3XXA</v>
      </c>
      <c r="K4388" s="33" t="str">
        <f t="shared" si="138"/>
        <v/>
      </c>
    </row>
    <row r="4389" spans="1:11" x14ac:dyDescent="0.25">
      <c r="A4389" s="17" t="s">
        <v>1199</v>
      </c>
      <c r="B4389" s="17" t="s">
        <v>1200</v>
      </c>
      <c r="C4389" s="18">
        <v>42336</v>
      </c>
      <c r="D4389" s="18">
        <v>42349</v>
      </c>
      <c r="E4389" s="21">
        <v>13</v>
      </c>
      <c r="F4389" s="17" t="s">
        <v>286</v>
      </c>
      <c r="G4389" s="17" t="s">
        <v>287</v>
      </c>
      <c r="H4389" s="16">
        <v>16</v>
      </c>
      <c r="I4389" s="17" t="s">
        <v>3237</v>
      </c>
      <c r="J4389" t="str">
        <f t="shared" si="137"/>
        <v>I21.4, N17.0, R57.0, I50.23, A04.7, N18.4, I69.351, Z66, M19.90, M81.0, E78.5, Z96.653, Z96.612, Z96.611, T78.3XXA, K21.9</v>
      </c>
      <c r="K4389" s="33" t="str">
        <f t="shared" si="138"/>
        <v/>
      </c>
    </row>
    <row r="4390" spans="1:11" x14ac:dyDescent="0.25">
      <c r="A4390" s="17" t="s">
        <v>1199</v>
      </c>
      <c r="B4390" s="17" t="s">
        <v>1200</v>
      </c>
      <c r="C4390" s="18">
        <v>42336</v>
      </c>
      <c r="D4390" s="18">
        <v>42349</v>
      </c>
      <c r="E4390" s="21">
        <v>13</v>
      </c>
      <c r="F4390" s="17" t="s">
        <v>3235</v>
      </c>
      <c r="G4390" s="17" t="s">
        <v>3236</v>
      </c>
      <c r="H4390" s="16">
        <v>17</v>
      </c>
      <c r="I4390" s="17" t="s">
        <v>3237</v>
      </c>
      <c r="J4390" t="str">
        <f t="shared" si="137"/>
        <v>I21.4, N17.0, R57.0, I50.23, A04.7, N18.4, I69.351, Z66, M19.90, M81.0, E78.5, Z96.653, Z96.612, Z96.611, T78.3XXA, K21.9, E03.9</v>
      </c>
      <c r="K4390" s="33" t="str">
        <f t="shared" si="138"/>
        <v/>
      </c>
    </row>
    <row r="4391" spans="1:11" x14ac:dyDescent="0.25">
      <c r="A4391" s="17" t="s">
        <v>1199</v>
      </c>
      <c r="B4391" s="17" t="s">
        <v>1200</v>
      </c>
      <c r="C4391" s="18">
        <v>42336</v>
      </c>
      <c r="D4391" s="18">
        <v>42349</v>
      </c>
      <c r="E4391" s="21">
        <v>13</v>
      </c>
      <c r="F4391" s="17" t="s">
        <v>216</v>
      </c>
      <c r="G4391" s="17" t="s">
        <v>217</v>
      </c>
      <c r="H4391" s="16">
        <v>18</v>
      </c>
      <c r="I4391" s="17" t="s">
        <v>3237</v>
      </c>
      <c r="J4391" t="str">
        <f t="shared" si="137"/>
        <v>I21.4, N17.0, R57.0, I50.23, A04.7, N18.4, I69.351, Z66, M19.90, M81.0, E78.5, Z96.653, Z96.612, Z96.611, T78.3XXA, K21.9, E03.9, I12.9</v>
      </c>
      <c r="K4391" s="33" t="str">
        <f t="shared" si="138"/>
        <v/>
      </c>
    </row>
    <row r="4392" spans="1:11" x14ac:dyDescent="0.25">
      <c r="A4392" s="17" t="s">
        <v>1199</v>
      </c>
      <c r="B4392" s="17" t="s">
        <v>1200</v>
      </c>
      <c r="C4392" s="18">
        <v>42336</v>
      </c>
      <c r="D4392" s="18">
        <v>42349</v>
      </c>
      <c r="E4392" s="21">
        <v>13</v>
      </c>
      <c r="F4392" s="17" t="s">
        <v>4817</v>
      </c>
      <c r="G4392" s="17" t="s">
        <v>4818</v>
      </c>
      <c r="H4392" s="16">
        <v>19</v>
      </c>
      <c r="I4392" s="17" t="s">
        <v>3237</v>
      </c>
      <c r="J4392" t="str">
        <f t="shared" si="137"/>
        <v>I21.4, N17.0, R57.0, I50.23, A04.7, N18.4, I69.351, Z66, M19.90, M81.0, E78.5, Z96.653, Z96.612, Z96.611, T78.3XXA, K21.9, E03.9, I12.9, G25.0</v>
      </c>
      <c r="K4392" s="33" t="str">
        <f t="shared" si="138"/>
        <v/>
      </c>
    </row>
    <row r="4393" spans="1:11" x14ac:dyDescent="0.25">
      <c r="A4393" s="17" t="s">
        <v>1199</v>
      </c>
      <c r="B4393" s="17" t="s">
        <v>1200</v>
      </c>
      <c r="C4393" s="18">
        <v>42336</v>
      </c>
      <c r="D4393" s="18">
        <v>42349</v>
      </c>
      <c r="E4393" s="21">
        <v>13</v>
      </c>
      <c r="F4393" s="17" t="s">
        <v>3476</v>
      </c>
      <c r="G4393" s="17" t="s">
        <v>3477</v>
      </c>
      <c r="H4393" s="16">
        <v>20</v>
      </c>
      <c r="I4393" s="17" t="s">
        <v>3237</v>
      </c>
      <c r="J4393" t="str">
        <f t="shared" si="137"/>
        <v>I21.4, N17.0, R57.0, I50.23, A04.7, N18.4, I69.351, Z66, M19.90, M81.0, E78.5, Z96.653, Z96.612, Z96.611, T78.3XXA, K21.9, E03.9, I12.9, G25.0, D63.1</v>
      </c>
      <c r="K4393" s="33" t="str">
        <f t="shared" si="138"/>
        <v/>
      </c>
    </row>
    <row r="4394" spans="1:11" x14ac:dyDescent="0.25">
      <c r="A4394" s="17" t="s">
        <v>1199</v>
      </c>
      <c r="B4394" s="17" t="s">
        <v>1200</v>
      </c>
      <c r="C4394" s="18">
        <v>42336</v>
      </c>
      <c r="D4394" s="18">
        <v>42349</v>
      </c>
      <c r="E4394" s="21">
        <v>13</v>
      </c>
      <c r="F4394" s="17" t="s">
        <v>3420</v>
      </c>
      <c r="G4394" s="17" t="s">
        <v>3421</v>
      </c>
      <c r="H4394" s="16">
        <v>21</v>
      </c>
      <c r="I4394" s="17" t="s">
        <v>3237</v>
      </c>
      <c r="J4394" t="str">
        <f t="shared" si="137"/>
        <v>I21.4, N17.0, R57.0, I50.23, A04.7, N18.4, I69.351, Z66, M19.90, M81.0, E78.5, Z96.653, Z96.612, Z96.611, T78.3XXA, K21.9, E03.9, I12.9, G25.0, D63.1, I73.9</v>
      </c>
      <c r="K4394" s="33" t="str">
        <f t="shared" si="138"/>
        <v/>
      </c>
    </row>
    <row r="4395" spans="1:11" x14ac:dyDescent="0.25">
      <c r="A4395" s="17" t="s">
        <v>1199</v>
      </c>
      <c r="B4395" s="17" t="s">
        <v>1200</v>
      </c>
      <c r="C4395" s="18">
        <v>42336</v>
      </c>
      <c r="D4395" s="18">
        <v>42349</v>
      </c>
      <c r="E4395" s="21">
        <v>13</v>
      </c>
      <c r="F4395" s="17" t="s">
        <v>3283</v>
      </c>
      <c r="G4395" s="17" t="s">
        <v>467</v>
      </c>
      <c r="H4395" s="16">
        <v>22</v>
      </c>
      <c r="I4395" s="17" t="s">
        <v>3237</v>
      </c>
      <c r="J4395" t="str">
        <f t="shared" si="137"/>
        <v>I21.4, N17.0, R57.0, I50.23, A04.7, N18.4, I69.351, Z66, M19.90, M81.0, E78.5, Z96.653, Z96.612, Z96.611, T78.3XXA, K21.9, E03.9, I12.9, G25.0, D63.1, I73.9, I25.10</v>
      </c>
      <c r="K4395" s="33" t="str">
        <f t="shared" si="138"/>
        <v/>
      </c>
    </row>
    <row r="4396" spans="1:11" x14ac:dyDescent="0.25">
      <c r="A4396" s="17" t="s">
        <v>1199</v>
      </c>
      <c r="B4396" s="17" t="s">
        <v>1200</v>
      </c>
      <c r="C4396" s="18">
        <v>42336</v>
      </c>
      <c r="D4396" s="18">
        <v>42349</v>
      </c>
      <c r="E4396" s="21">
        <v>13</v>
      </c>
      <c r="F4396" s="17" t="s">
        <v>3542</v>
      </c>
      <c r="G4396" s="17" t="s">
        <v>3543</v>
      </c>
      <c r="H4396" s="16">
        <v>23</v>
      </c>
      <c r="I4396" s="17" t="s">
        <v>3237</v>
      </c>
      <c r="J4396" t="str">
        <f t="shared" si="137"/>
        <v>I21.4, N17.0, R57.0, I50.23, A04.7, N18.4, I69.351, Z66, M19.90, M81.0, E78.5, Z96.653, Z96.612, Z96.611, T78.3XXA, K21.9, E03.9, I12.9, G25.0, D63.1, I73.9, I25.10, I25.5</v>
      </c>
      <c r="K4396" s="33" t="str">
        <f t="shared" si="138"/>
        <v/>
      </c>
    </row>
    <row r="4397" spans="1:11" x14ac:dyDescent="0.25">
      <c r="A4397" s="17" t="s">
        <v>1199</v>
      </c>
      <c r="B4397" s="17" t="s">
        <v>1200</v>
      </c>
      <c r="C4397" s="18">
        <v>42336</v>
      </c>
      <c r="D4397" s="18">
        <v>42349</v>
      </c>
      <c r="E4397" s="21">
        <v>13</v>
      </c>
      <c r="F4397" s="17" t="s">
        <v>3302</v>
      </c>
      <c r="G4397" s="17" t="s">
        <v>3303</v>
      </c>
      <c r="H4397" s="16">
        <v>24</v>
      </c>
      <c r="I4397" s="17" t="s">
        <v>3237</v>
      </c>
      <c r="J4397" t="str">
        <f t="shared" si="137"/>
        <v>I21.4, N17.0, R57.0, I50.23, A04.7, N18.4, I69.351, Z66, M19.90, M81.0, E78.5, Z96.653, Z96.612, Z96.611, T78.3XXA, K21.9, E03.9, I12.9, G25.0, D63.1, I73.9, I25.10, I25.5, D72.829</v>
      </c>
      <c r="K4397" s="33" t="str">
        <f t="shared" si="138"/>
        <v/>
      </c>
    </row>
    <row r="4398" spans="1:11" x14ac:dyDescent="0.25">
      <c r="A4398" s="17" t="s">
        <v>1199</v>
      </c>
      <c r="B4398" s="17" t="s">
        <v>1200</v>
      </c>
      <c r="C4398" s="18">
        <v>42336</v>
      </c>
      <c r="D4398" s="18">
        <v>42349</v>
      </c>
      <c r="E4398" s="21">
        <v>13</v>
      </c>
      <c r="F4398" s="17" t="s">
        <v>3418</v>
      </c>
      <c r="G4398" s="17" t="s">
        <v>3419</v>
      </c>
      <c r="H4398" s="16">
        <v>25</v>
      </c>
      <c r="I4398" s="17" t="s">
        <v>3237</v>
      </c>
      <c r="J4398" t="str">
        <f t="shared" si="137"/>
        <v>I21.4, N17.0, R57.0, I50.23, A04.7, N18.4, I69.351, Z66, M19.90, M81.0, E78.5, Z96.653, Z96.612, Z96.611, T78.3XXA, K21.9, E03.9, I12.9, G25.0, D63.1, I73.9, I25.10, I25.5, D72.829, G89.29</v>
      </c>
      <c r="K4398" s="33" t="str">
        <f t="shared" si="138"/>
        <v/>
      </c>
    </row>
    <row r="4399" spans="1:11" ht="30" x14ac:dyDescent="0.25">
      <c r="A4399" s="17" t="s">
        <v>1199</v>
      </c>
      <c r="B4399" s="17" t="s">
        <v>1200</v>
      </c>
      <c r="C4399" s="18">
        <v>42336</v>
      </c>
      <c r="D4399" s="18">
        <v>42349</v>
      </c>
      <c r="E4399" s="21">
        <v>13</v>
      </c>
      <c r="F4399" s="17" t="s">
        <v>4819</v>
      </c>
      <c r="G4399" s="17" t="s">
        <v>4820</v>
      </c>
      <c r="H4399" s="16">
        <v>26</v>
      </c>
      <c r="I4399" s="17" t="s">
        <v>3237</v>
      </c>
      <c r="J4399" t="str">
        <f t="shared" si="137"/>
        <v>I21.4, N17.0, R57.0, I50.23, A04.7, N18.4, I69.351, Z66, M19.90, M81.0, E78.5, Z96.653, Z96.612, Z96.611, T78.3XXA, K21.9, E03.9, I12.9, G25.0, D63.1, I73.9, I25.10, I25.5, D72.829, G89.29, M1A.9XX0</v>
      </c>
      <c r="K4399" s="33" t="str">
        <f t="shared" si="138"/>
        <v/>
      </c>
    </row>
    <row r="4400" spans="1:11" x14ac:dyDescent="0.25">
      <c r="A4400" s="17" t="s">
        <v>1199</v>
      </c>
      <c r="B4400" s="17" t="s">
        <v>1200</v>
      </c>
      <c r="C4400" s="18">
        <v>42336</v>
      </c>
      <c r="D4400" s="18">
        <v>42349</v>
      </c>
      <c r="E4400" s="21">
        <v>13</v>
      </c>
      <c r="F4400" s="17" t="s">
        <v>3346</v>
      </c>
      <c r="G4400" s="17" t="s">
        <v>3347</v>
      </c>
      <c r="H4400" s="16">
        <v>27</v>
      </c>
      <c r="I4400" s="17" t="s">
        <v>13</v>
      </c>
      <c r="J4400" t="str">
        <f t="shared" si="137"/>
        <v>I21.4, N17.0, R57.0, I50.23, A04.7, N18.4, I69.351, Z66, M19.90, M81.0, E78.5, Z96.653, Z96.612, Z96.611, T78.3XXA, K21.9, E03.9, I12.9, G25.0, D63.1, I73.9, I25.10, I25.5, D72.829, G89.29, M1A.9XX0, Z88.1</v>
      </c>
      <c r="K4400" s="33" t="str">
        <f t="shared" si="138"/>
        <v/>
      </c>
    </row>
    <row r="4401" spans="1:11" x14ac:dyDescent="0.25">
      <c r="A4401" s="17" t="s">
        <v>1199</v>
      </c>
      <c r="B4401" s="17" t="s">
        <v>1200</v>
      </c>
      <c r="C4401" s="18">
        <v>42336</v>
      </c>
      <c r="D4401" s="18">
        <v>42349</v>
      </c>
      <c r="E4401" s="21">
        <v>13</v>
      </c>
      <c r="F4401" s="17" t="s">
        <v>3474</v>
      </c>
      <c r="G4401" s="17" t="s">
        <v>3475</v>
      </c>
      <c r="H4401" s="16">
        <v>28</v>
      </c>
      <c r="I4401" s="17" t="s">
        <v>13</v>
      </c>
      <c r="J4401" t="str">
        <f t="shared" si="137"/>
        <v>I21.4, N17.0, R57.0, I50.23, A04.7, N18.4, I69.351, Z66, M19.90, M81.0, E78.5, Z96.653, Z96.612, Z96.611, T78.3XXA, K21.9, E03.9, I12.9, G25.0, D63.1, I73.9, I25.10, I25.5, D72.829, G89.29, M1A.9XX0, Z88.1, Z88.2</v>
      </c>
      <c r="K4401" s="33" t="str">
        <f t="shared" si="138"/>
        <v>Last</v>
      </c>
    </row>
    <row r="4402" spans="1:11" x14ac:dyDescent="0.25">
      <c r="A4402" s="17" t="s">
        <v>1205</v>
      </c>
      <c r="B4402" s="17" t="s">
        <v>1206</v>
      </c>
      <c r="C4402" s="18">
        <v>42414</v>
      </c>
      <c r="D4402" s="18">
        <v>42423</v>
      </c>
      <c r="E4402" s="21">
        <v>9</v>
      </c>
      <c r="F4402" s="17" t="s">
        <v>22</v>
      </c>
      <c r="G4402" s="17" t="s">
        <v>23</v>
      </c>
      <c r="H4402" s="16">
        <v>1</v>
      </c>
      <c r="I4402" s="17" t="s">
        <v>3237</v>
      </c>
      <c r="J4402" t="str">
        <f t="shared" si="137"/>
        <v>A41.9</v>
      </c>
      <c r="K4402" s="33" t="str">
        <f t="shared" si="138"/>
        <v/>
      </c>
    </row>
    <row r="4403" spans="1:11" x14ac:dyDescent="0.25">
      <c r="A4403" s="17" t="s">
        <v>1205</v>
      </c>
      <c r="B4403" s="17" t="s">
        <v>1206</v>
      </c>
      <c r="C4403" s="18">
        <v>42414</v>
      </c>
      <c r="D4403" s="18">
        <v>42423</v>
      </c>
      <c r="E4403" s="21">
        <v>9</v>
      </c>
      <c r="F4403" s="17" t="s">
        <v>148</v>
      </c>
      <c r="G4403" s="17" t="s">
        <v>149</v>
      </c>
      <c r="H4403" s="16">
        <v>2</v>
      </c>
      <c r="I4403" s="17" t="s">
        <v>3237</v>
      </c>
      <c r="J4403" t="str">
        <f t="shared" si="137"/>
        <v>A41.9, J96.21</v>
      </c>
      <c r="K4403" s="33" t="str">
        <f t="shared" si="138"/>
        <v/>
      </c>
    </row>
    <row r="4404" spans="1:11" x14ac:dyDescent="0.25">
      <c r="A4404" s="17" t="s">
        <v>1205</v>
      </c>
      <c r="B4404" s="17" t="s">
        <v>1206</v>
      </c>
      <c r="C4404" s="18">
        <v>42414</v>
      </c>
      <c r="D4404" s="18">
        <v>42423</v>
      </c>
      <c r="E4404" s="21">
        <v>9</v>
      </c>
      <c r="F4404" s="17" t="s">
        <v>295</v>
      </c>
      <c r="G4404" s="17" t="s">
        <v>296</v>
      </c>
      <c r="H4404" s="16">
        <v>3</v>
      </c>
      <c r="I4404" s="17" t="s">
        <v>3237</v>
      </c>
      <c r="J4404" t="str">
        <f t="shared" si="137"/>
        <v>A41.9, J96.21, I50.23</v>
      </c>
      <c r="K4404" s="33" t="str">
        <f t="shared" si="138"/>
        <v/>
      </c>
    </row>
    <row r="4405" spans="1:11" x14ac:dyDescent="0.25">
      <c r="A4405" s="17" t="s">
        <v>1205</v>
      </c>
      <c r="B4405" s="17" t="s">
        <v>1206</v>
      </c>
      <c r="C4405" s="18">
        <v>42414</v>
      </c>
      <c r="D4405" s="18">
        <v>42423</v>
      </c>
      <c r="E4405" s="21">
        <v>9</v>
      </c>
      <c r="F4405" s="17" t="s">
        <v>38</v>
      </c>
      <c r="G4405" s="17" t="s">
        <v>39</v>
      </c>
      <c r="H4405" s="16">
        <v>4</v>
      </c>
      <c r="I4405" s="17" t="s">
        <v>3331</v>
      </c>
      <c r="J4405" t="str">
        <f t="shared" si="137"/>
        <v>A41.9, J96.21, I50.23, N17.9</v>
      </c>
      <c r="K4405" s="33" t="str">
        <f t="shared" si="138"/>
        <v/>
      </c>
    </row>
    <row r="4406" spans="1:11" x14ac:dyDescent="0.25">
      <c r="A4406" s="17" t="s">
        <v>1205</v>
      </c>
      <c r="B4406" s="17" t="s">
        <v>1206</v>
      </c>
      <c r="C4406" s="18">
        <v>42414</v>
      </c>
      <c r="D4406" s="18">
        <v>42423</v>
      </c>
      <c r="E4406" s="21">
        <v>9</v>
      </c>
      <c r="F4406" s="17" t="s">
        <v>1032</v>
      </c>
      <c r="G4406" s="17" t="s">
        <v>1033</v>
      </c>
      <c r="H4406" s="16">
        <v>5</v>
      </c>
      <c r="I4406" s="17" t="s">
        <v>3331</v>
      </c>
      <c r="J4406" t="str">
        <f t="shared" si="137"/>
        <v>A41.9, J96.21, I50.23, N17.9, E87.2</v>
      </c>
      <c r="K4406" s="33" t="str">
        <f t="shared" si="138"/>
        <v/>
      </c>
    </row>
    <row r="4407" spans="1:11" x14ac:dyDescent="0.25">
      <c r="A4407" s="17" t="s">
        <v>1205</v>
      </c>
      <c r="B4407" s="17" t="s">
        <v>1206</v>
      </c>
      <c r="C4407" s="18">
        <v>42414</v>
      </c>
      <c r="D4407" s="18">
        <v>42423</v>
      </c>
      <c r="E4407" s="21">
        <v>9</v>
      </c>
      <c r="F4407" s="17" t="s">
        <v>3368</v>
      </c>
      <c r="G4407" s="17" t="s">
        <v>3369</v>
      </c>
      <c r="H4407" s="16">
        <v>6</v>
      </c>
      <c r="I4407" s="17" t="s">
        <v>3331</v>
      </c>
      <c r="J4407" t="str">
        <f t="shared" si="137"/>
        <v>A41.9, J96.21, I50.23, N17.9, E87.2, E87.0</v>
      </c>
      <c r="K4407" s="33" t="str">
        <f t="shared" si="138"/>
        <v/>
      </c>
    </row>
    <row r="4408" spans="1:11" x14ac:dyDescent="0.25">
      <c r="A4408" s="17" t="s">
        <v>1205</v>
      </c>
      <c r="B4408" s="17" t="s">
        <v>1206</v>
      </c>
      <c r="C4408" s="18">
        <v>42414</v>
      </c>
      <c r="D4408" s="18">
        <v>42423</v>
      </c>
      <c r="E4408" s="21">
        <v>9</v>
      </c>
      <c r="F4408" s="17" t="s">
        <v>11</v>
      </c>
      <c r="G4408" s="17" t="s">
        <v>12</v>
      </c>
      <c r="H4408" s="16">
        <v>7</v>
      </c>
      <c r="I4408" s="17" t="s">
        <v>3237</v>
      </c>
      <c r="J4408" t="str">
        <f t="shared" si="137"/>
        <v>A41.9, J96.21, I50.23, N17.9, E87.2, E87.0, J18.9</v>
      </c>
      <c r="K4408" s="33" t="str">
        <f t="shared" si="138"/>
        <v/>
      </c>
    </row>
    <row r="4409" spans="1:11" x14ac:dyDescent="0.25">
      <c r="A4409" s="17" t="s">
        <v>1205</v>
      </c>
      <c r="B4409" s="17" t="s">
        <v>1206</v>
      </c>
      <c r="C4409" s="18">
        <v>42414</v>
      </c>
      <c r="D4409" s="18">
        <v>42423</v>
      </c>
      <c r="E4409" s="21">
        <v>9</v>
      </c>
      <c r="F4409" s="17" t="s">
        <v>1266</v>
      </c>
      <c r="G4409" s="17" t="s">
        <v>1267</v>
      </c>
      <c r="H4409" s="16">
        <v>8</v>
      </c>
      <c r="I4409" s="17" t="s">
        <v>3237</v>
      </c>
      <c r="J4409" t="str">
        <f t="shared" si="137"/>
        <v>A41.9, J96.21, I50.23, N17.9, E87.2, E87.0, J18.9, I48.91</v>
      </c>
      <c r="K4409" s="33" t="str">
        <f t="shared" si="138"/>
        <v/>
      </c>
    </row>
    <row r="4410" spans="1:11" x14ac:dyDescent="0.25">
      <c r="A4410" s="17" t="s">
        <v>1205</v>
      </c>
      <c r="B4410" s="17" t="s">
        <v>1206</v>
      </c>
      <c r="C4410" s="18">
        <v>42414</v>
      </c>
      <c r="D4410" s="18">
        <v>42423</v>
      </c>
      <c r="E4410" s="21">
        <v>9</v>
      </c>
      <c r="F4410" s="17" t="s">
        <v>4170</v>
      </c>
      <c r="G4410" s="17" t="s">
        <v>4171</v>
      </c>
      <c r="H4410" s="16">
        <v>9</v>
      </c>
      <c r="I4410" s="17" t="s">
        <v>3237</v>
      </c>
      <c r="J4410" t="str">
        <f t="shared" si="137"/>
        <v>A41.9, J96.21, I50.23, N17.9, E87.2, E87.0, J18.9, I48.91, B37.9</v>
      </c>
      <c r="K4410" s="33" t="str">
        <f t="shared" si="138"/>
        <v/>
      </c>
    </row>
    <row r="4411" spans="1:11" x14ac:dyDescent="0.25">
      <c r="A4411" s="17" t="s">
        <v>1205</v>
      </c>
      <c r="B4411" s="17" t="s">
        <v>1206</v>
      </c>
      <c r="C4411" s="18">
        <v>42414</v>
      </c>
      <c r="D4411" s="18">
        <v>42423</v>
      </c>
      <c r="E4411" s="21">
        <v>9</v>
      </c>
      <c r="F4411" s="17" t="s">
        <v>114</v>
      </c>
      <c r="G4411" s="17" t="s">
        <v>115</v>
      </c>
      <c r="H4411" s="16">
        <v>10</v>
      </c>
      <c r="I4411" s="17" t="s">
        <v>3237</v>
      </c>
      <c r="J4411" t="str">
        <f t="shared" si="137"/>
        <v>A41.9, J96.21, I50.23, N17.9, E87.2, E87.0, J18.9, I48.91, B37.9, J96.22</v>
      </c>
      <c r="K4411" s="33" t="str">
        <f t="shared" si="138"/>
        <v/>
      </c>
    </row>
    <row r="4412" spans="1:11" x14ac:dyDescent="0.25">
      <c r="A4412" s="17" t="s">
        <v>1205</v>
      </c>
      <c r="B4412" s="17" t="s">
        <v>1206</v>
      </c>
      <c r="C4412" s="18">
        <v>42414</v>
      </c>
      <c r="D4412" s="18">
        <v>42423</v>
      </c>
      <c r="E4412" s="21">
        <v>9</v>
      </c>
      <c r="F4412" s="17" t="s">
        <v>3516</v>
      </c>
      <c r="G4412" s="17" t="s">
        <v>3517</v>
      </c>
      <c r="H4412" s="16">
        <v>11</v>
      </c>
      <c r="I4412" s="17" t="s">
        <v>3237</v>
      </c>
      <c r="J4412" t="str">
        <f t="shared" si="137"/>
        <v>A41.9, J96.21, I50.23, N17.9, E87.2, E87.0, J18.9, I48.91, B37.9, J96.22, I24.8</v>
      </c>
      <c r="K4412" s="33" t="str">
        <f t="shared" si="138"/>
        <v/>
      </c>
    </row>
    <row r="4413" spans="1:11" x14ac:dyDescent="0.25">
      <c r="A4413" s="17" t="s">
        <v>1205</v>
      </c>
      <c r="B4413" s="17" t="s">
        <v>1206</v>
      </c>
      <c r="C4413" s="18">
        <v>42414</v>
      </c>
      <c r="D4413" s="18">
        <v>42423</v>
      </c>
      <c r="E4413" s="21">
        <v>9</v>
      </c>
      <c r="F4413" s="17" t="s">
        <v>3532</v>
      </c>
      <c r="G4413" s="17" t="s">
        <v>3533</v>
      </c>
      <c r="H4413" s="16">
        <v>12</v>
      </c>
      <c r="I4413" s="17" t="s">
        <v>3237</v>
      </c>
      <c r="J4413" t="str">
        <f t="shared" si="137"/>
        <v>A41.9, J96.21, I50.23, N17.9, E87.2, E87.0, J18.9, I48.91, B37.9, J96.22, I24.8, I42.9</v>
      </c>
      <c r="K4413" s="33" t="str">
        <f t="shared" si="138"/>
        <v/>
      </c>
    </row>
    <row r="4414" spans="1:11" x14ac:dyDescent="0.25">
      <c r="A4414" s="17" t="s">
        <v>1205</v>
      </c>
      <c r="B4414" s="17" t="s">
        <v>1206</v>
      </c>
      <c r="C4414" s="18">
        <v>42414</v>
      </c>
      <c r="D4414" s="18">
        <v>42423</v>
      </c>
      <c r="E4414" s="21">
        <v>9</v>
      </c>
      <c r="F4414" s="17" t="s">
        <v>4609</v>
      </c>
      <c r="G4414" s="17" t="s">
        <v>4610</v>
      </c>
      <c r="H4414" s="16">
        <v>13</v>
      </c>
      <c r="I4414" s="17" t="s">
        <v>13</v>
      </c>
      <c r="J4414" t="str">
        <f t="shared" si="137"/>
        <v>A41.9, J96.21, I50.23, N17.9, E87.2, E87.0, J18.9, I48.91, B37.9, J96.22, I24.8, I42.9, Z68.44</v>
      </c>
      <c r="K4414" s="33" t="str">
        <f t="shared" si="138"/>
        <v/>
      </c>
    </row>
    <row r="4415" spans="1:11" x14ac:dyDescent="0.25">
      <c r="A4415" s="17" t="s">
        <v>1205</v>
      </c>
      <c r="B4415" s="17" t="s">
        <v>1206</v>
      </c>
      <c r="C4415" s="18">
        <v>42414</v>
      </c>
      <c r="D4415" s="18">
        <v>42423</v>
      </c>
      <c r="E4415" s="21">
        <v>9</v>
      </c>
      <c r="F4415" s="17" t="s">
        <v>3536</v>
      </c>
      <c r="G4415" s="17" t="s">
        <v>3537</v>
      </c>
      <c r="H4415" s="16">
        <v>14</v>
      </c>
      <c r="I4415" s="17" t="s">
        <v>3237</v>
      </c>
      <c r="J4415" t="str">
        <f t="shared" si="137"/>
        <v>A41.9, J96.21, I50.23, N17.9, E87.2, E87.0, J18.9, I48.91, B37.9, J96.22, I24.8, I42.9, Z68.44, E66.2</v>
      </c>
      <c r="K4415" s="33" t="str">
        <f t="shared" si="138"/>
        <v/>
      </c>
    </row>
    <row r="4416" spans="1:11" x14ac:dyDescent="0.25">
      <c r="A4416" s="17" t="s">
        <v>1205</v>
      </c>
      <c r="B4416" s="17" t="s">
        <v>1206</v>
      </c>
      <c r="C4416" s="18">
        <v>42414</v>
      </c>
      <c r="D4416" s="18">
        <v>42423</v>
      </c>
      <c r="E4416" s="21">
        <v>9</v>
      </c>
      <c r="F4416" s="17" t="s">
        <v>112</v>
      </c>
      <c r="G4416" s="17" t="s">
        <v>113</v>
      </c>
      <c r="H4416" s="16">
        <v>15</v>
      </c>
      <c r="I4416" s="17" t="s">
        <v>3237</v>
      </c>
      <c r="J4416" t="str">
        <f t="shared" si="137"/>
        <v>A41.9, J96.21, I50.23, N17.9, E87.2, E87.0, J18.9, I48.91, B37.9, J96.22, I24.8, I42.9, Z68.44, E66.2, J44.1</v>
      </c>
      <c r="K4416" s="33" t="str">
        <f t="shared" si="138"/>
        <v/>
      </c>
    </row>
    <row r="4417" spans="1:11" x14ac:dyDescent="0.25">
      <c r="A4417" s="17" t="s">
        <v>1205</v>
      </c>
      <c r="B4417" s="17" t="s">
        <v>1206</v>
      </c>
      <c r="C4417" s="18">
        <v>42414</v>
      </c>
      <c r="D4417" s="18">
        <v>42423</v>
      </c>
      <c r="E4417" s="21">
        <v>9</v>
      </c>
      <c r="F4417" s="17" t="s">
        <v>3581</v>
      </c>
      <c r="G4417" s="17" t="s">
        <v>3582</v>
      </c>
      <c r="H4417" s="16">
        <v>16</v>
      </c>
      <c r="I4417" s="17" t="s">
        <v>3237</v>
      </c>
      <c r="J4417" t="str">
        <f t="shared" si="137"/>
        <v>A41.9, J96.21, I50.23, N17.9, E87.2, E87.0, J18.9, I48.91, B37.9, J96.22, I24.8, I42.9, Z68.44, E66.2, J44.1, I51.81</v>
      </c>
      <c r="K4417" s="33" t="str">
        <f t="shared" si="138"/>
        <v/>
      </c>
    </row>
    <row r="4418" spans="1:11" x14ac:dyDescent="0.25">
      <c r="A4418" s="17" t="s">
        <v>1205</v>
      </c>
      <c r="B4418" s="17" t="s">
        <v>1206</v>
      </c>
      <c r="C4418" s="18">
        <v>42414</v>
      </c>
      <c r="D4418" s="18">
        <v>42423</v>
      </c>
      <c r="E4418" s="21">
        <v>9</v>
      </c>
      <c r="F4418" s="17" t="s">
        <v>3275</v>
      </c>
      <c r="G4418" s="17" t="s">
        <v>3276</v>
      </c>
      <c r="H4418" s="16">
        <v>17</v>
      </c>
      <c r="I4418" s="17" t="s">
        <v>3237</v>
      </c>
      <c r="J4418" t="str">
        <f t="shared" si="137"/>
        <v>A41.9, J96.21, I50.23, N17.9, E87.2, E87.0, J18.9, I48.91, B37.9, J96.22, I24.8, I42.9, Z68.44, E66.2, J44.1, I51.81, R65.20</v>
      </c>
      <c r="K4418" s="33" t="str">
        <f t="shared" si="138"/>
        <v/>
      </c>
    </row>
    <row r="4419" spans="1:11" x14ac:dyDescent="0.25">
      <c r="A4419" s="17" t="s">
        <v>1205</v>
      </c>
      <c r="B4419" s="17" t="s">
        <v>1206</v>
      </c>
      <c r="C4419" s="18">
        <v>42414</v>
      </c>
      <c r="D4419" s="18">
        <v>42423</v>
      </c>
      <c r="E4419" s="21">
        <v>9</v>
      </c>
      <c r="F4419" s="17" t="s">
        <v>361</v>
      </c>
      <c r="G4419" s="17" t="s">
        <v>362</v>
      </c>
      <c r="H4419" s="16">
        <v>18</v>
      </c>
      <c r="I4419" s="17" t="s">
        <v>3237</v>
      </c>
      <c r="J4419" t="str">
        <f t="shared" si="137"/>
        <v>A41.9, J96.21, I50.23, N17.9, E87.2, E87.0, J18.9, I48.91, B37.9, J96.22, I24.8, I42.9, Z68.44, E66.2, J44.1, I51.81, R65.20, E87.5</v>
      </c>
      <c r="K4419" s="33" t="str">
        <f t="shared" si="138"/>
        <v/>
      </c>
    </row>
    <row r="4420" spans="1:11" x14ac:dyDescent="0.25">
      <c r="A4420" s="17" t="s">
        <v>1205</v>
      </c>
      <c r="B4420" s="17" t="s">
        <v>1206</v>
      </c>
      <c r="C4420" s="18">
        <v>42414</v>
      </c>
      <c r="D4420" s="18">
        <v>42423</v>
      </c>
      <c r="E4420" s="21">
        <v>9</v>
      </c>
      <c r="F4420" s="17" t="s">
        <v>1842</v>
      </c>
      <c r="G4420" s="17" t="s">
        <v>1843</v>
      </c>
      <c r="H4420" s="16">
        <v>19</v>
      </c>
      <c r="I4420" s="17" t="s">
        <v>3237</v>
      </c>
      <c r="J4420" t="str">
        <f t="shared" si="137"/>
        <v>A41.9, J96.21, I50.23, N17.9, E87.2, E87.0, J18.9, I48.91, B37.9, J96.22, I24.8, I42.9, Z68.44, E66.2, J44.1, I51.81, R65.20, E87.5, J44.9</v>
      </c>
      <c r="K4420" s="33" t="str">
        <f t="shared" si="138"/>
        <v/>
      </c>
    </row>
    <row r="4421" spans="1:11" x14ac:dyDescent="0.25">
      <c r="A4421" s="17" t="s">
        <v>1205</v>
      </c>
      <c r="B4421" s="17" t="s">
        <v>1206</v>
      </c>
      <c r="C4421" s="18">
        <v>42414</v>
      </c>
      <c r="D4421" s="18">
        <v>42423</v>
      </c>
      <c r="E4421" s="21">
        <v>9</v>
      </c>
      <c r="F4421" s="17" t="s">
        <v>3316</v>
      </c>
      <c r="G4421" s="17" t="s">
        <v>3317</v>
      </c>
      <c r="H4421" s="16">
        <v>20</v>
      </c>
      <c r="I4421" s="17" t="s">
        <v>3237</v>
      </c>
      <c r="J4421" t="str">
        <f t="shared" si="137"/>
        <v>A41.9, J96.21, I50.23, N17.9, E87.2, E87.0, J18.9, I48.91, B37.9, J96.22, I24.8, I42.9, Z68.44, E66.2, J44.1, I51.81, R65.20, E87.5, J44.9, E66.01</v>
      </c>
      <c r="K4421" s="33" t="str">
        <f t="shared" si="138"/>
        <v/>
      </c>
    </row>
    <row r="4422" spans="1:11" x14ac:dyDescent="0.25">
      <c r="A4422" s="17" t="s">
        <v>1205</v>
      </c>
      <c r="B4422" s="17" t="s">
        <v>1206</v>
      </c>
      <c r="C4422" s="18">
        <v>42414</v>
      </c>
      <c r="D4422" s="18">
        <v>42423</v>
      </c>
      <c r="E4422" s="21">
        <v>9</v>
      </c>
      <c r="F4422" s="17" t="s">
        <v>3320</v>
      </c>
      <c r="G4422" s="17" t="s">
        <v>3321</v>
      </c>
      <c r="H4422" s="16">
        <v>21</v>
      </c>
      <c r="I4422" s="17" t="s">
        <v>3237</v>
      </c>
      <c r="J4422" t="str">
        <f t="shared" ref="J4422:J4485" si="139">IF(B4422=B4421,J4421&amp;", "&amp;F4422,F4422)</f>
        <v>A41.9, J96.21, I50.23, N17.9, E87.2, E87.0, J18.9, I48.91, B37.9, J96.22, I24.8, I42.9, Z68.44, E66.2, J44.1, I51.81, R65.20, E87.5, J44.9, E66.01, G47.33</v>
      </c>
      <c r="K4422" s="33" t="str">
        <f t="shared" si="138"/>
        <v/>
      </c>
    </row>
    <row r="4423" spans="1:11" x14ac:dyDescent="0.25">
      <c r="A4423" s="17" t="s">
        <v>1205</v>
      </c>
      <c r="B4423" s="17" t="s">
        <v>1206</v>
      </c>
      <c r="C4423" s="18">
        <v>42414</v>
      </c>
      <c r="D4423" s="18">
        <v>42423</v>
      </c>
      <c r="E4423" s="21">
        <v>9</v>
      </c>
      <c r="F4423" s="17" t="s">
        <v>3235</v>
      </c>
      <c r="G4423" s="17" t="s">
        <v>3236</v>
      </c>
      <c r="H4423" s="16">
        <v>22</v>
      </c>
      <c r="I4423" s="17" t="s">
        <v>3237</v>
      </c>
      <c r="J4423" t="str">
        <f t="shared" si="139"/>
        <v>A41.9, J96.21, I50.23, N17.9, E87.2, E87.0, J18.9, I48.91, B37.9, J96.22, I24.8, I42.9, Z68.44, E66.2, J44.1, I51.81, R65.20, E87.5, J44.9, E66.01, G47.33, E03.9</v>
      </c>
      <c r="K4423" s="33" t="str">
        <f t="shared" si="138"/>
        <v/>
      </c>
    </row>
    <row r="4424" spans="1:11" x14ac:dyDescent="0.25">
      <c r="A4424" s="17" t="s">
        <v>1205</v>
      </c>
      <c r="B4424" s="17" t="s">
        <v>1206</v>
      </c>
      <c r="C4424" s="18">
        <v>42414</v>
      </c>
      <c r="D4424" s="18">
        <v>42423</v>
      </c>
      <c r="E4424" s="21">
        <v>9</v>
      </c>
      <c r="F4424" s="17" t="s">
        <v>3238</v>
      </c>
      <c r="G4424" s="17" t="s">
        <v>3239</v>
      </c>
      <c r="H4424" s="16">
        <v>23</v>
      </c>
      <c r="I4424" s="17" t="s">
        <v>3237</v>
      </c>
      <c r="J4424" t="str">
        <f t="shared" si="139"/>
        <v>A41.9, J96.21, I50.23, N17.9, E87.2, E87.0, J18.9, I48.91, B37.9, J96.22, I24.8, I42.9, Z68.44, E66.2, J44.1, I51.81, R65.20, E87.5, J44.9, E66.01, G47.33, E03.9, E78.5</v>
      </c>
      <c r="K4424" s="33" t="str">
        <f t="shared" si="138"/>
        <v/>
      </c>
    </row>
    <row r="4425" spans="1:11" x14ac:dyDescent="0.25">
      <c r="A4425" s="17" t="s">
        <v>1205</v>
      </c>
      <c r="B4425" s="17" t="s">
        <v>1206</v>
      </c>
      <c r="C4425" s="18">
        <v>42414</v>
      </c>
      <c r="D4425" s="18">
        <v>42423</v>
      </c>
      <c r="E4425" s="21">
        <v>9</v>
      </c>
      <c r="F4425" s="17" t="s">
        <v>216</v>
      </c>
      <c r="G4425" s="17" t="s">
        <v>217</v>
      </c>
      <c r="H4425" s="16">
        <v>24</v>
      </c>
      <c r="I4425" s="17" t="s">
        <v>3237</v>
      </c>
      <c r="J4425" t="str">
        <f t="shared" si="139"/>
        <v>A41.9, J96.21, I50.23, N17.9, E87.2, E87.0, J18.9, I48.91, B37.9, J96.22, I24.8, I42.9, Z68.44, E66.2, J44.1, I51.81, R65.20, E87.5, J44.9, E66.01, G47.33, E03.9, E78.5, I12.9</v>
      </c>
      <c r="K4425" s="33" t="str">
        <f t="shared" si="138"/>
        <v/>
      </c>
    </row>
    <row r="4426" spans="1:11" x14ac:dyDescent="0.25">
      <c r="A4426" s="17" t="s">
        <v>1205</v>
      </c>
      <c r="B4426" s="17" t="s">
        <v>1206</v>
      </c>
      <c r="C4426" s="18">
        <v>42414</v>
      </c>
      <c r="D4426" s="18">
        <v>42423</v>
      </c>
      <c r="E4426" s="21">
        <v>9</v>
      </c>
      <c r="F4426" s="17" t="s">
        <v>3340</v>
      </c>
      <c r="G4426" s="17" t="s">
        <v>3341</v>
      </c>
      <c r="H4426" s="16">
        <v>25</v>
      </c>
      <c r="I4426" s="17" t="s">
        <v>3237</v>
      </c>
      <c r="J4426" t="str">
        <f t="shared" si="139"/>
        <v>A41.9, J96.21, I50.23, N17.9, E87.2, E87.0, J18.9, I48.91, B37.9, J96.22, I24.8, I42.9, Z68.44, E66.2, J44.1, I51.81, R65.20, E87.5, J44.9, E66.01, G47.33, E03.9, E78.5, I12.9, N18.9</v>
      </c>
      <c r="K4426" s="33" t="str">
        <f t="shared" si="138"/>
        <v/>
      </c>
    </row>
    <row r="4427" spans="1:11" x14ac:dyDescent="0.25">
      <c r="A4427" s="17" t="s">
        <v>1205</v>
      </c>
      <c r="B4427" s="17" t="s">
        <v>1206</v>
      </c>
      <c r="C4427" s="18">
        <v>42414</v>
      </c>
      <c r="D4427" s="18">
        <v>42423</v>
      </c>
      <c r="E4427" s="21">
        <v>9</v>
      </c>
      <c r="F4427" s="17" t="s">
        <v>934</v>
      </c>
      <c r="G4427" s="17" t="s">
        <v>935</v>
      </c>
      <c r="H4427" s="16">
        <v>26</v>
      </c>
      <c r="I4427" s="17" t="s">
        <v>3331</v>
      </c>
      <c r="J4427" t="str">
        <f t="shared" si="139"/>
        <v>A41.9, J96.21, I50.23, N17.9, E87.2, E87.0, J18.9, I48.91, B37.9, J96.22, I24.8, I42.9, Z68.44, E66.2, J44.1, I51.81, R65.20, E87.5, J44.9, E66.01, G47.33, E03.9, E78.5, I12.9, N18.9, E87.6</v>
      </c>
      <c r="K4427" s="33" t="str">
        <f t="shared" si="138"/>
        <v/>
      </c>
    </row>
    <row r="4428" spans="1:11" x14ac:dyDescent="0.25">
      <c r="A4428" s="17" t="s">
        <v>1205</v>
      </c>
      <c r="B4428" s="17" t="s">
        <v>1206</v>
      </c>
      <c r="C4428" s="18">
        <v>42414</v>
      </c>
      <c r="D4428" s="18">
        <v>42423</v>
      </c>
      <c r="E4428" s="21">
        <v>9</v>
      </c>
      <c r="F4428" s="17" t="s">
        <v>2635</v>
      </c>
      <c r="G4428" s="17" t="s">
        <v>3324</v>
      </c>
      <c r="H4428" s="16">
        <v>27</v>
      </c>
      <c r="I4428" s="17" t="s">
        <v>3331</v>
      </c>
      <c r="J4428" t="str">
        <f t="shared" si="139"/>
        <v>A41.9, J96.21, I50.23, N17.9, E87.2, E87.0, J18.9, I48.91, B37.9, J96.22, I24.8, I42.9, Z68.44, E66.2, J44.1, I51.81, R65.20, E87.5, J44.9, E66.01, G47.33, E03.9, E78.5, I12.9, N18.9, E87.6, K59.00</v>
      </c>
      <c r="K4428" s="33" t="str">
        <f t="shared" si="138"/>
        <v/>
      </c>
    </row>
    <row r="4429" spans="1:11" x14ac:dyDescent="0.25">
      <c r="A4429" s="17" t="s">
        <v>1205</v>
      </c>
      <c r="B4429" s="17" t="s">
        <v>1206</v>
      </c>
      <c r="C4429" s="18">
        <v>42414</v>
      </c>
      <c r="D4429" s="18">
        <v>42423</v>
      </c>
      <c r="E4429" s="21">
        <v>9</v>
      </c>
      <c r="F4429" s="17" t="s">
        <v>3354</v>
      </c>
      <c r="G4429" s="17" t="s">
        <v>3355</v>
      </c>
      <c r="H4429" s="16">
        <v>28</v>
      </c>
      <c r="I4429" s="17" t="s">
        <v>3237</v>
      </c>
      <c r="J4429" t="str">
        <f t="shared" si="139"/>
        <v>A41.9, J96.21, I50.23, N17.9, E87.2, E87.0, J18.9, I48.91, B37.9, J96.22, I24.8, I42.9, Z68.44, E66.2, J44.1, I51.81, R65.20, E87.5, J44.9, E66.01, G47.33, E03.9, E78.5, I12.9, N18.9, E87.6, K59.00, Y95</v>
      </c>
      <c r="K4429" s="33" t="str">
        <f t="shared" si="138"/>
        <v/>
      </c>
    </row>
    <row r="4430" spans="1:11" x14ac:dyDescent="0.25">
      <c r="A4430" s="17" t="s">
        <v>1205</v>
      </c>
      <c r="B4430" s="17" t="s">
        <v>1206</v>
      </c>
      <c r="C4430" s="18">
        <v>42414</v>
      </c>
      <c r="D4430" s="18">
        <v>42423</v>
      </c>
      <c r="E4430" s="21">
        <v>9</v>
      </c>
      <c r="F4430" s="17" t="s">
        <v>3514</v>
      </c>
      <c r="G4430" s="17" t="s">
        <v>3515</v>
      </c>
      <c r="H4430" s="16">
        <v>29</v>
      </c>
      <c r="I4430" s="17" t="s">
        <v>3237</v>
      </c>
      <c r="J4430" t="str">
        <f t="shared" si="139"/>
        <v>A41.9, J96.21, I50.23, N17.9, E87.2, E87.0, J18.9, I48.91, B37.9, J96.22, I24.8, I42.9, Z68.44, E66.2, J44.1, I51.81, R65.20, E87.5, J44.9, E66.01, G47.33, E03.9, E78.5, I12.9, N18.9, E87.6, K59.00, Y95, F32.9</v>
      </c>
      <c r="K4430" s="33" t="str">
        <f t="shared" si="138"/>
        <v/>
      </c>
    </row>
    <row r="4431" spans="1:11" x14ac:dyDescent="0.25">
      <c r="A4431" s="17" t="s">
        <v>1205</v>
      </c>
      <c r="B4431" s="17" t="s">
        <v>1206</v>
      </c>
      <c r="C4431" s="18">
        <v>42414</v>
      </c>
      <c r="D4431" s="18">
        <v>42423</v>
      </c>
      <c r="E4431" s="21">
        <v>9</v>
      </c>
      <c r="F4431" s="17" t="s">
        <v>286</v>
      </c>
      <c r="G4431" s="17" t="s">
        <v>287</v>
      </c>
      <c r="H4431" s="16">
        <v>30</v>
      </c>
      <c r="I4431" s="17" t="s">
        <v>3237</v>
      </c>
      <c r="J4431" t="str">
        <f t="shared" si="139"/>
        <v>A41.9, J96.21, I50.23, N17.9, E87.2, E87.0, J18.9, I48.91, B37.9, J96.22, I24.8, I42.9, Z68.44, E66.2, J44.1, I51.81, R65.20, E87.5, J44.9, E66.01, G47.33, E03.9, E78.5, I12.9, N18.9, E87.6, K59.00, Y95, F32.9, K21.9</v>
      </c>
      <c r="K4431" s="33" t="str">
        <f t="shared" si="138"/>
        <v>Last</v>
      </c>
    </row>
    <row r="4432" spans="1:11" x14ac:dyDescent="0.25">
      <c r="A4432" s="17" t="s">
        <v>1207</v>
      </c>
      <c r="B4432" s="17" t="s">
        <v>1208</v>
      </c>
      <c r="C4432" s="18">
        <v>42315</v>
      </c>
      <c r="D4432" s="18">
        <v>42328</v>
      </c>
      <c r="E4432" s="21">
        <v>13</v>
      </c>
      <c r="F4432" s="17" t="s">
        <v>22</v>
      </c>
      <c r="G4432" s="17" t="s">
        <v>23</v>
      </c>
      <c r="H4432" s="16">
        <v>1</v>
      </c>
      <c r="I4432" s="17" t="s">
        <v>3237</v>
      </c>
      <c r="J4432" t="str">
        <f t="shared" si="139"/>
        <v>A41.9</v>
      </c>
      <c r="K4432" s="33" t="str">
        <f t="shared" si="138"/>
        <v/>
      </c>
    </row>
    <row r="4433" spans="1:11" x14ac:dyDescent="0.25">
      <c r="A4433" s="17" t="s">
        <v>1207</v>
      </c>
      <c r="B4433" s="17" t="s">
        <v>1208</v>
      </c>
      <c r="C4433" s="18">
        <v>42315</v>
      </c>
      <c r="D4433" s="18">
        <v>42328</v>
      </c>
      <c r="E4433" s="21">
        <v>13</v>
      </c>
      <c r="F4433" s="17" t="s">
        <v>114</v>
      </c>
      <c r="G4433" s="17" t="s">
        <v>115</v>
      </c>
      <c r="H4433" s="16">
        <v>2</v>
      </c>
      <c r="I4433" s="17" t="s">
        <v>3237</v>
      </c>
      <c r="J4433" t="str">
        <f t="shared" si="139"/>
        <v>A41.9, J96.22</v>
      </c>
      <c r="K4433" s="33" t="str">
        <f t="shared" si="138"/>
        <v/>
      </c>
    </row>
    <row r="4434" spans="1:11" x14ac:dyDescent="0.25">
      <c r="A4434" s="17" t="s">
        <v>1207</v>
      </c>
      <c r="B4434" s="17" t="s">
        <v>1208</v>
      </c>
      <c r="C4434" s="18">
        <v>42315</v>
      </c>
      <c r="D4434" s="18">
        <v>42328</v>
      </c>
      <c r="E4434" s="21">
        <v>13</v>
      </c>
      <c r="F4434" s="17" t="s">
        <v>259</v>
      </c>
      <c r="G4434" s="17" t="s">
        <v>260</v>
      </c>
      <c r="H4434" s="16">
        <v>3</v>
      </c>
      <c r="I4434" s="17" t="s">
        <v>3237</v>
      </c>
      <c r="J4434" t="str">
        <f t="shared" si="139"/>
        <v>A41.9, J96.22, N17.0</v>
      </c>
      <c r="K4434" s="33" t="str">
        <f t="shared" si="138"/>
        <v/>
      </c>
    </row>
    <row r="4435" spans="1:11" x14ac:dyDescent="0.25">
      <c r="A4435" s="17" t="s">
        <v>1207</v>
      </c>
      <c r="B4435" s="17" t="s">
        <v>1208</v>
      </c>
      <c r="C4435" s="18">
        <v>42315</v>
      </c>
      <c r="D4435" s="18">
        <v>42328</v>
      </c>
      <c r="E4435" s="21">
        <v>13</v>
      </c>
      <c r="F4435" s="17" t="s">
        <v>734</v>
      </c>
      <c r="G4435" s="17" t="s">
        <v>735</v>
      </c>
      <c r="H4435" s="16">
        <v>4</v>
      </c>
      <c r="I4435" s="17" t="s">
        <v>3237</v>
      </c>
      <c r="J4435" t="str">
        <f t="shared" si="139"/>
        <v>A41.9, J96.22, N17.0, R65.21</v>
      </c>
      <c r="K4435" s="33" t="str">
        <f t="shared" si="138"/>
        <v/>
      </c>
    </row>
    <row r="4436" spans="1:11" x14ac:dyDescent="0.25">
      <c r="A4436" s="17" t="s">
        <v>1207</v>
      </c>
      <c r="B4436" s="17" t="s">
        <v>1208</v>
      </c>
      <c r="C4436" s="18">
        <v>42315</v>
      </c>
      <c r="D4436" s="18">
        <v>42328</v>
      </c>
      <c r="E4436" s="21">
        <v>13</v>
      </c>
      <c r="F4436" s="17" t="s">
        <v>1243</v>
      </c>
      <c r="G4436" s="17" t="s">
        <v>1244</v>
      </c>
      <c r="H4436" s="16">
        <v>5</v>
      </c>
      <c r="I4436" s="17" t="s">
        <v>3237</v>
      </c>
      <c r="J4436" t="str">
        <f t="shared" si="139"/>
        <v>A41.9, J96.22, N17.0, R65.21, I50.31</v>
      </c>
      <c r="K4436" s="33" t="str">
        <f t="shared" si="138"/>
        <v/>
      </c>
    </row>
    <row r="4437" spans="1:11" x14ac:dyDescent="0.25">
      <c r="A4437" s="17" t="s">
        <v>1207</v>
      </c>
      <c r="B4437" s="17" t="s">
        <v>1208</v>
      </c>
      <c r="C4437" s="18">
        <v>42315</v>
      </c>
      <c r="D4437" s="18">
        <v>42328</v>
      </c>
      <c r="E4437" s="21">
        <v>13</v>
      </c>
      <c r="F4437" s="17" t="s">
        <v>824</v>
      </c>
      <c r="G4437" s="17" t="s">
        <v>825</v>
      </c>
      <c r="H4437" s="16">
        <v>6</v>
      </c>
      <c r="I4437" s="17" t="s">
        <v>3237</v>
      </c>
      <c r="J4437" t="str">
        <f t="shared" si="139"/>
        <v>A41.9, J96.22, N17.0, R65.21, I50.31, J15.9</v>
      </c>
      <c r="K4437" s="33" t="str">
        <f t="shared" si="138"/>
        <v/>
      </c>
    </row>
    <row r="4438" spans="1:11" x14ac:dyDescent="0.25">
      <c r="A4438" s="17" t="s">
        <v>1207</v>
      </c>
      <c r="B4438" s="17" t="s">
        <v>1208</v>
      </c>
      <c r="C4438" s="18">
        <v>42315</v>
      </c>
      <c r="D4438" s="18">
        <v>42328</v>
      </c>
      <c r="E4438" s="21">
        <v>13</v>
      </c>
      <c r="F4438" s="17" t="s">
        <v>3484</v>
      </c>
      <c r="G4438" s="17" t="s">
        <v>3485</v>
      </c>
      <c r="H4438" s="16">
        <v>7</v>
      </c>
      <c r="I4438" s="17" t="s">
        <v>3237</v>
      </c>
      <c r="J4438" t="str">
        <f t="shared" si="139"/>
        <v>A41.9, J96.22, N17.0, R65.21, I50.31, J15.9, N18.3</v>
      </c>
      <c r="K4438" s="33" t="str">
        <f t="shared" ref="K4438:K4501" si="140">IF(B4438&lt;&gt;B4439,"Last","")</f>
        <v/>
      </c>
    </row>
    <row r="4439" spans="1:11" x14ac:dyDescent="0.25">
      <c r="A4439" s="17" t="s">
        <v>1207</v>
      </c>
      <c r="B4439" s="17" t="s">
        <v>1208</v>
      </c>
      <c r="C4439" s="18">
        <v>42315</v>
      </c>
      <c r="D4439" s="18">
        <v>42328</v>
      </c>
      <c r="E4439" s="21">
        <v>13</v>
      </c>
      <c r="F4439" s="17" t="s">
        <v>583</v>
      </c>
      <c r="G4439" s="17" t="s">
        <v>584</v>
      </c>
      <c r="H4439" s="16">
        <v>8</v>
      </c>
      <c r="I4439" s="17" t="s">
        <v>3331</v>
      </c>
      <c r="J4439" t="str">
        <f t="shared" si="139"/>
        <v>A41.9, J96.22, N17.0, R65.21, I50.31, J15.9, N18.3, N10</v>
      </c>
      <c r="K4439" s="33" t="str">
        <f t="shared" si="140"/>
        <v/>
      </c>
    </row>
    <row r="4440" spans="1:11" x14ac:dyDescent="0.25">
      <c r="A4440" s="17" t="s">
        <v>1207</v>
      </c>
      <c r="B4440" s="17" t="s">
        <v>1208</v>
      </c>
      <c r="C4440" s="18">
        <v>42315</v>
      </c>
      <c r="D4440" s="18">
        <v>42328</v>
      </c>
      <c r="E4440" s="21">
        <v>13</v>
      </c>
      <c r="F4440" s="17" t="s">
        <v>682</v>
      </c>
      <c r="G4440" s="17" t="s">
        <v>683</v>
      </c>
      <c r="H4440" s="16">
        <v>9</v>
      </c>
      <c r="I4440" s="17" t="s">
        <v>3237</v>
      </c>
      <c r="J4440" t="str">
        <f t="shared" si="139"/>
        <v>A41.9, J96.22, N17.0, R65.21, I50.31, J15.9, N18.3, N10, J44.0</v>
      </c>
      <c r="K4440" s="33" t="str">
        <f t="shared" si="140"/>
        <v/>
      </c>
    </row>
    <row r="4441" spans="1:11" x14ac:dyDescent="0.25">
      <c r="A4441" s="17" t="s">
        <v>1207</v>
      </c>
      <c r="B4441" s="17" t="s">
        <v>1208</v>
      </c>
      <c r="C4441" s="18">
        <v>42315</v>
      </c>
      <c r="D4441" s="18">
        <v>42328</v>
      </c>
      <c r="E4441" s="21">
        <v>13</v>
      </c>
      <c r="F4441" s="17" t="s">
        <v>1032</v>
      </c>
      <c r="G4441" s="17" t="s">
        <v>1033</v>
      </c>
      <c r="H4441" s="16">
        <v>10</v>
      </c>
      <c r="I4441" s="17" t="s">
        <v>3237</v>
      </c>
      <c r="J4441" t="str">
        <f t="shared" si="139"/>
        <v>A41.9, J96.22, N17.0, R65.21, I50.31, J15.9, N18.3, N10, J44.0, E87.2</v>
      </c>
      <c r="K4441" s="33" t="str">
        <f t="shared" si="140"/>
        <v/>
      </c>
    </row>
    <row r="4442" spans="1:11" x14ac:dyDescent="0.25">
      <c r="A4442" s="17" t="s">
        <v>1207</v>
      </c>
      <c r="B4442" s="17" t="s">
        <v>1208</v>
      </c>
      <c r="C4442" s="18">
        <v>42315</v>
      </c>
      <c r="D4442" s="18">
        <v>42328</v>
      </c>
      <c r="E4442" s="21">
        <v>13</v>
      </c>
      <c r="F4442" s="17" t="s">
        <v>3334</v>
      </c>
      <c r="G4442" s="17" t="s">
        <v>3335</v>
      </c>
      <c r="H4442" s="16">
        <v>11</v>
      </c>
      <c r="I4442" s="17" t="s">
        <v>13</v>
      </c>
      <c r="J4442" t="str">
        <f t="shared" si="139"/>
        <v>A41.9, J96.22, N17.0, R65.21, I50.31, J15.9, N18.3, N10, J44.0, E87.2, Z68.41</v>
      </c>
      <c r="K4442" s="33" t="str">
        <f t="shared" si="140"/>
        <v/>
      </c>
    </row>
    <row r="4443" spans="1:11" x14ac:dyDescent="0.25">
      <c r="A4443" s="17" t="s">
        <v>1207</v>
      </c>
      <c r="B4443" s="17" t="s">
        <v>1208</v>
      </c>
      <c r="C4443" s="18">
        <v>42315</v>
      </c>
      <c r="D4443" s="18">
        <v>42328</v>
      </c>
      <c r="E4443" s="21">
        <v>13</v>
      </c>
      <c r="F4443" s="17" t="s">
        <v>782</v>
      </c>
      <c r="G4443" s="17" t="s">
        <v>783</v>
      </c>
      <c r="H4443" s="16">
        <v>12</v>
      </c>
      <c r="I4443" s="17" t="s">
        <v>3237</v>
      </c>
      <c r="J4443" t="str">
        <f t="shared" si="139"/>
        <v>A41.9, J96.22, N17.0, R65.21, I50.31, J15.9, N18.3, N10, J44.0, E87.2, Z68.41, E11.649</v>
      </c>
      <c r="K4443" s="33" t="str">
        <f t="shared" si="140"/>
        <v/>
      </c>
    </row>
    <row r="4444" spans="1:11" x14ac:dyDescent="0.25">
      <c r="A4444" s="17" t="s">
        <v>1207</v>
      </c>
      <c r="B4444" s="17" t="s">
        <v>1208</v>
      </c>
      <c r="C4444" s="18">
        <v>42315</v>
      </c>
      <c r="D4444" s="18">
        <v>42328</v>
      </c>
      <c r="E4444" s="21">
        <v>13</v>
      </c>
      <c r="F4444" s="17" t="s">
        <v>3462</v>
      </c>
      <c r="G4444" s="17" t="s">
        <v>3463</v>
      </c>
      <c r="H4444" s="16">
        <v>13</v>
      </c>
      <c r="I4444" s="17" t="s">
        <v>3237</v>
      </c>
      <c r="J4444" t="str">
        <f t="shared" si="139"/>
        <v>A41.9, J96.22, N17.0, R65.21, I50.31, J15.9, N18.3, N10, J44.0, E87.2, Z68.41, E11.649, B96.20</v>
      </c>
      <c r="K4444" s="33" t="str">
        <f t="shared" si="140"/>
        <v/>
      </c>
    </row>
    <row r="4445" spans="1:11" x14ac:dyDescent="0.25">
      <c r="A4445" s="17" t="s">
        <v>1207</v>
      </c>
      <c r="B4445" s="17" t="s">
        <v>1208</v>
      </c>
      <c r="C4445" s="18">
        <v>42315</v>
      </c>
      <c r="D4445" s="18">
        <v>42328</v>
      </c>
      <c r="E4445" s="21">
        <v>13</v>
      </c>
      <c r="F4445" s="17" t="s">
        <v>361</v>
      </c>
      <c r="G4445" s="17" t="s">
        <v>362</v>
      </c>
      <c r="H4445" s="16">
        <v>14</v>
      </c>
      <c r="I4445" s="17" t="s">
        <v>3237</v>
      </c>
      <c r="J4445" t="str">
        <f t="shared" si="139"/>
        <v>A41.9, J96.22, N17.0, R65.21, I50.31, J15.9, N18.3, N10, J44.0, E87.2, Z68.41, E11.649, B96.20, E87.5</v>
      </c>
      <c r="K4445" s="33" t="str">
        <f t="shared" si="140"/>
        <v/>
      </c>
    </row>
    <row r="4446" spans="1:11" x14ac:dyDescent="0.25">
      <c r="A4446" s="17" t="s">
        <v>1207</v>
      </c>
      <c r="B4446" s="17" t="s">
        <v>1208</v>
      </c>
      <c r="C4446" s="18">
        <v>42315</v>
      </c>
      <c r="D4446" s="18">
        <v>42328</v>
      </c>
      <c r="E4446" s="21">
        <v>13</v>
      </c>
      <c r="F4446" s="17" t="s">
        <v>286</v>
      </c>
      <c r="G4446" s="17" t="s">
        <v>287</v>
      </c>
      <c r="H4446" s="16">
        <v>15</v>
      </c>
      <c r="I4446" s="17" t="s">
        <v>3237</v>
      </c>
      <c r="J4446" t="str">
        <f t="shared" si="139"/>
        <v>A41.9, J96.22, N17.0, R65.21, I50.31, J15.9, N18.3, N10, J44.0, E87.2, Z68.41, E11.649, B96.20, E87.5, K21.9</v>
      </c>
      <c r="K4446" s="33" t="str">
        <f t="shared" si="140"/>
        <v/>
      </c>
    </row>
    <row r="4447" spans="1:11" x14ac:dyDescent="0.25">
      <c r="A4447" s="17" t="s">
        <v>1207</v>
      </c>
      <c r="B4447" s="17" t="s">
        <v>1208</v>
      </c>
      <c r="C4447" s="18">
        <v>42315</v>
      </c>
      <c r="D4447" s="18">
        <v>42328</v>
      </c>
      <c r="E4447" s="21">
        <v>13</v>
      </c>
      <c r="F4447" s="17" t="s">
        <v>1842</v>
      </c>
      <c r="G4447" s="17" t="s">
        <v>1843</v>
      </c>
      <c r="H4447" s="16">
        <v>16</v>
      </c>
      <c r="I4447" s="17" t="s">
        <v>3237</v>
      </c>
      <c r="J4447" t="str">
        <f t="shared" si="139"/>
        <v>A41.9, J96.22, N17.0, R65.21, I50.31, J15.9, N18.3, N10, J44.0, E87.2, Z68.41, E11.649, B96.20, E87.5, K21.9, J44.9</v>
      </c>
      <c r="K4447" s="33" t="str">
        <f t="shared" si="140"/>
        <v/>
      </c>
    </row>
    <row r="4448" spans="1:11" x14ac:dyDescent="0.25">
      <c r="A4448" s="17" t="s">
        <v>1207</v>
      </c>
      <c r="B4448" s="17" t="s">
        <v>1208</v>
      </c>
      <c r="C4448" s="18">
        <v>42315</v>
      </c>
      <c r="D4448" s="18">
        <v>42328</v>
      </c>
      <c r="E4448" s="21">
        <v>13</v>
      </c>
      <c r="F4448" s="17" t="s">
        <v>3316</v>
      </c>
      <c r="G4448" s="17" t="s">
        <v>3317</v>
      </c>
      <c r="H4448" s="16">
        <v>17</v>
      </c>
      <c r="I4448" s="17" t="s">
        <v>3237</v>
      </c>
      <c r="J4448" t="str">
        <f t="shared" si="139"/>
        <v>A41.9, J96.22, N17.0, R65.21, I50.31, J15.9, N18.3, N10, J44.0, E87.2, Z68.41, E11.649, B96.20, E87.5, K21.9, J44.9, E66.01</v>
      </c>
      <c r="K4448" s="33" t="str">
        <f t="shared" si="140"/>
        <v/>
      </c>
    </row>
    <row r="4449" spans="1:11" x14ac:dyDescent="0.25">
      <c r="A4449" s="17" t="s">
        <v>1207</v>
      </c>
      <c r="B4449" s="17" t="s">
        <v>1208</v>
      </c>
      <c r="C4449" s="18">
        <v>42315</v>
      </c>
      <c r="D4449" s="18">
        <v>42328</v>
      </c>
      <c r="E4449" s="21">
        <v>13</v>
      </c>
      <c r="F4449" s="17" t="s">
        <v>216</v>
      </c>
      <c r="G4449" s="17" t="s">
        <v>217</v>
      </c>
      <c r="H4449" s="16">
        <v>18</v>
      </c>
      <c r="I4449" s="17" t="s">
        <v>3237</v>
      </c>
      <c r="J4449" t="str">
        <f t="shared" si="139"/>
        <v>A41.9, J96.22, N17.0, R65.21, I50.31, J15.9, N18.3, N10, J44.0, E87.2, Z68.41, E11.649, B96.20, E87.5, K21.9, J44.9, E66.01, I12.9</v>
      </c>
      <c r="K4449" s="33" t="str">
        <f t="shared" si="140"/>
        <v/>
      </c>
    </row>
    <row r="4450" spans="1:11" x14ac:dyDescent="0.25">
      <c r="A4450" s="17" t="s">
        <v>1207</v>
      </c>
      <c r="B4450" s="17" t="s">
        <v>1208</v>
      </c>
      <c r="C4450" s="18">
        <v>42315</v>
      </c>
      <c r="D4450" s="18">
        <v>42328</v>
      </c>
      <c r="E4450" s="21">
        <v>13</v>
      </c>
      <c r="F4450" s="17" t="s">
        <v>3354</v>
      </c>
      <c r="G4450" s="17" t="s">
        <v>3355</v>
      </c>
      <c r="H4450" s="16">
        <v>19</v>
      </c>
      <c r="I4450" s="17" t="s">
        <v>3331</v>
      </c>
      <c r="J4450" t="str">
        <f t="shared" si="139"/>
        <v>A41.9, J96.22, N17.0, R65.21, I50.31, J15.9, N18.3, N10, J44.0, E87.2, Z68.41, E11.649, B96.20, E87.5, K21.9, J44.9, E66.01, I12.9, Y95</v>
      </c>
      <c r="K4450" s="33" t="str">
        <f t="shared" si="140"/>
        <v/>
      </c>
    </row>
    <row r="4451" spans="1:11" x14ac:dyDescent="0.25">
      <c r="A4451" s="17" t="s">
        <v>1207</v>
      </c>
      <c r="B4451" s="17" t="s">
        <v>1208</v>
      </c>
      <c r="C4451" s="18">
        <v>42315</v>
      </c>
      <c r="D4451" s="18">
        <v>42328</v>
      </c>
      <c r="E4451" s="21">
        <v>13</v>
      </c>
      <c r="F4451" s="17" t="s">
        <v>3344</v>
      </c>
      <c r="G4451" s="17" t="s">
        <v>3345</v>
      </c>
      <c r="H4451" s="16">
        <v>20</v>
      </c>
      <c r="I4451" s="17" t="s">
        <v>13</v>
      </c>
      <c r="J4451" t="str">
        <f t="shared" si="139"/>
        <v>A41.9, J96.22, N17.0, R65.21, I50.31, J15.9, N18.3, N10, J44.0, E87.2, Z68.41, E11.649, B96.20, E87.5, K21.9, J44.9, E66.01, I12.9, Y95, Z79.4</v>
      </c>
      <c r="K4451" s="33" t="str">
        <f t="shared" si="140"/>
        <v/>
      </c>
    </row>
    <row r="4452" spans="1:11" x14ac:dyDescent="0.25">
      <c r="A4452" s="17" t="s">
        <v>1207</v>
      </c>
      <c r="B4452" s="17" t="s">
        <v>1208</v>
      </c>
      <c r="C4452" s="18">
        <v>42315</v>
      </c>
      <c r="D4452" s="18">
        <v>42328</v>
      </c>
      <c r="E4452" s="21">
        <v>13</v>
      </c>
      <c r="F4452" s="17" t="s">
        <v>3358</v>
      </c>
      <c r="G4452" s="17" t="s">
        <v>3359</v>
      </c>
      <c r="H4452" s="16">
        <v>21</v>
      </c>
      <c r="I4452" s="17" t="s">
        <v>13</v>
      </c>
      <c r="J4452" t="str">
        <f t="shared" si="139"/>
        <v>A41.9, J96.22, N17.0, R65.21, I50.31, J15.9, N18.3, N10, J44.0, E87.2, Z68.41, E11.649, B96.20, E87.5, K21.9, J44.9, E66.01, I12.9, Y95, Z79.4, Z99.81</v>
      </c>
      <c r="K4452" s="33" t="str">
        <f t="shared" si="140"/>
        <v/>
      </c>
    </row>
    <row r="4453" spans="1:11" x14ac:dyDescent="0.25">
      <c r="A4453" s="17" t="s">
        <v>1207</v>
      </c>
      <c r="B4453" s="17" t="s">
        <v>1208</v>
      </c>
      <c r="C4453" s="18">
        <v>42315</v>
      </c>
      <c r="D4453" s="18">
        <v>42328</v>
      </c>
      <c r="E4453" s="21">
        <v>13</v>
      </c>
      <c r="F4453" s="17" t="s">
        <v>3402</v>
      </c>
      <c r="G4453" s="17" t="s">
        <v>3403</v>
      </c>
      <c r="H4453" s="16">
        <v>22</v>
      </c>
      <c r="I4453" s="17" t="s">
        <v>3237</v>
      </c>
      <c r="J4453" t="str">
        <f t="shared" si="139"/>
        <v>A41.9, J96.22, N17.0, R65.21, I50.31, J15.9, N18.3, N10, J44.0, E87.2, Z68.41, E11.649, B96.20, E87.5, K21.9, J44.9, E66.01, I12.9, Y95, Z79.4, Z99.81, F17.210</v>
      </c>
      <c r="K4453" s="33" t="str">
        <f t="shared" si="140"/>
        <v/>
      </c>
    </row>
    <row r="4454" spans="1:11" x14ac:dyDescent="0.25">
      <c r="A4454" s="17" t="s">
        <v>1207</v>
      </c>
      <c r="B4454" s="17" t="s">
        <v>1208</v>
      </c>
      <c r="C4454" s="18">
        <v>42315</v>
      </c>
      <c r="D4454" s="18">
        <v>42328</v>
      </c>
      <c r="E4454" s="21">
        <v>13</v>
      </c>
      <c r="F4454" s="17" t="s">
        <v>3490</v>
      </c>
      <c r="G4454" s="17" t="s">
        <v>3491</v>
      </c>
      <c r="H4454" s="16">
        <v>23</v>
      </c>
      <c r="I4454" s="17" t="s">
        <v>3237</v>
      </c>
      <c r="J4454" t="str">
        <f t="shared" si="139"/>
        <v>A41.9, J96.22, N17.0, R65.21, I50.31, J15.9, N18.3, N10, J44.0, E87.2, Z68.41, E11.649, B96.20, E87.5, K21.9, J44.9, E66.01, I12.9, Y95, Z79.4, Z99.81, F17.210, Z91.19</v>
      </c>
      <c r="K4454" s="33" t="str">
        <f t="shared" si="140"/>
        <v/>
      </c>
    </row>
    <row r="4455" spans="1:11" x14ac:dyDescent="0.25">
      <c r="A4455" s="17" t="s">
        <v>1207</v>
      </c>
      <c r="B4455" s="17" t="s">
        <v>1208</v>
      </c>
      <c r="C4455" s="18">
        <v>42315</v>
      </c>
      <c r="D4455" s="18">
        <v>42328</v>
      </c>
      <c r="E4455" s="21">
        <v>13</v>
      </c>
      <c r="F4455" s="17" t="s">
        <v>4825</v>
      </c>
      <c r="G4455" s="17" t="s">
        <v>4826</v>
      </c>
      <c r="H4455" s="16">
        <v>24</v>
      </c>
      <c r="I4455" s="17" t="s">
        <v>3331</v>
      </c>
      <c r="J4455" t="str">
        <f t="shared" si="139"/>
        <v>A41.9, J96.22, N17.0, R65.21, I50.31, J15.9, N18.3, N10, J44.0, E87.2, Z68.41, E11.649, B96.20, E87.5, K21.9, J44.9, E66.01, I12.9, Y95, Z79.4, Z99.81, F17.210, Z91.19, R40.4</v>
      </c>
      <c r="K4455" s="33" t="str">
        <f t="shared" si="140"/>
        <v/>
      </c>
    </row>
    <row r="4456" spans="1:11" x14ac:dyDescent="0.25">
      <c r="A4456" s="17" t="s">
        <v>1207</v>
      </c>
      <c r="B4456" s="17" t="s">
        <v>1208</v>
      </c>
      <c r="C4456" s="18">
        <v>42315</v>
      </c>
      <c r="D4456" s="18">
        <v>42328</v>
      </c>
      <c r="E4456" s="21">
        <v>13</v>
      </c>
      <c r="F4456" s="17" t="s">
        <v>3320</v>
      </c>
      <c r="G4456" s="17" t="s">
        <v>3321</v>
      </c>
      <c r="H4456" s="16">
        <v>25</v>
      </c>
      <c r="I4456" s="17" t="s">
        <v>3237</v>
      </c>
      <c r="J4456" t="str">
        <f t="shared" si="139"/>
        <v>A41.9, J96.22, N17.0, R65.21, I50.31, J15.9, N18.3, N10, J44.0, E87.2, Z68.41, E11.649, B96.20, E87.5, K21.9, J44.9, E66.01, I12.9, Y95, Z79.4, Z99.81, F17.210, Z91.19, R40.4, G47.33</v>
      </c>
      <c r="K4456" s="33" t="str">
        <f t="shared" si="140"/>
        <v>Last</v>
      </c>
    </row>
    <row r="4457" spans="1:11" x14ac:dyDescent="0.25">
      <c r="A4457" s="17" t="s">
        <v>1209</v>
      </c>
      <c r="B4457" s="17" t="s">
        <v>1210</v>
      </c>
      <c r="C4457" s="18">
        <v>42440</v>
      </c>
      <c r="D4457" s="18">
        <v>42444</v>
      </c>
      <c r="E4457" s="21">
        <v>4</v>
      </c>
      <c r="F4457" s="17" t="s">
        <v>1212</v>
      </c>
      <c r="G4457" s="17" t="s">
        <v>333</v>
      </c>
      <c r="H4457" s="16">
        <v>1</v>
      </c>
      <c r="I4457" s="17" t="s">
        <v>3237</v>
      </c>
      <c r="J4457" t="str">
        <f t="shared" si="139"/>
        <v>I63.232</v>
      </c>
      <c r="K4457" s="33" t="str">
        <f t="shared" si="140"/>
        <v/>
      </c>
    </row>
    <row r="4458" spans="1:11" x14ac:dyDescent="0.25">
      <c r="A4458" s="17" t="s">
        <v>1209</v>
      </c>
      <c r="B4458" s="17" t="s">
        <v>1210</v>
      </c>
      <c r="C4458" s="18">
        <v>42440</v>
      </c>
      <c r="D4458" s="18">
        <v>42444</v>
      </c>
      <c r="E4458" s="21">
        <v>4</v>
      </c>
      <c r="F4458" s="17" t="s">
        <v>38</v>
      </c>
      <c r="G4458" s="17" t="s">
        <v>39</v>
      </c>
      <c r="H4458" s="16">
        <v>2</v>
      </c>
      <c r="I4458" s="17" t="s">
        <v>3237</v>
      </c>
      <c r="J4458" t="str">
        <f t="shared" si="139"/>
        <v>I63.232, N17.9</v>
      </c>
      <c r="K4458" s="33" t="str">
        <f t="shared" si="140"/>
        <v/>
      </c>
    </row>
    <row r="4459" spans="1:11" x14ac:dyDescent="0.25">
      <c r="A4459" s="17" t="s">
        <v>1209</v>
      </c>
      <c r="B4459" s="17" t="s">
        <v>1210</v>
      </c>
      <c r="C4459" s="18">
        <v>42440</v>
      </c>
      <c r="D4459" s="18">
        <v>42444</v>
      </c>
      <c r="E4459" s="21">
        <v>4</v>
      </c>
      <c r="F4459" s="17" t="s">
        <v>950</v>
      </c>
      <c r="G4459" s="17" t="s">
        <v>951</v>
      </c>
      <c r="H4459" s="16">
        <v>3</v>
      </c>
      <c r="I4459" s="17" t="s">
        <v>3237</v>
      </c>
      <c r="J4459" t="str">
        <f t="shared" si="139"/>
        <v>I63.232, N17.9, G81.94</v>
      </c>
      <c r="K4459" s="33" t="str">
        <f t="shared" si="140"/>
        <v/>
      </c>
    </row>
    <row r="4460" spans="1:11" x14ac:dyDescent="0.25">
      <c r="A4460" s="17" t="s">
        <v>1209</v>
      </c>
      <c r="B4460" s="17" t="s">
        <v>1210</v>
      </c>
      <c r="C4460" s="18">
        <v>42440</v>
      </c>
      <c r="D4460" s="18">
        <v>42444</v>
      </c>
      <c r="E4460" s="21">
        <v>4</v>
      </c>
      <c r="F4460" s="17" t="s">
        <v>143</v>
      </c>
      <c r="G4460" s="17" t="s">
        <v>144</v>
      </c>
      <c r="H4460" s="16">
        <v>4</v>
      </c>
      <c r="I4460" s="17" t="s">
        <v>3237</v>
      </c>
      <c r="J4460" t="str">
        <f t="shared" si="139"/>
        <v>I63.232, N17.9, G81.94, K92.2</v>
      </c>
      <c r="K4460" s="33" t="str">
        <f t="shared" si="140"/>
        <v/>
      </c>
    </row>
    <row r="4461" spans="1:11" x14ac:dyDescent="0.25">
      <c r="A4461" s="17" t="s">
        <v>1209</v>
      </c>
      <c r="B4461" s="17" t="s">
        <v>1210</v>
      </c>
      <c r="C4461" s="18">
        <v>42440</v>
      </c>
      <c r="D4461" s="18">
        <v>42444</v>
      </c>
      <c r="E4461" s="21">
        <v>4</v>
      </c>
      <c r="F4461" s="17" t="s">
        <v>1478</v>
      </c>
      <c r="G4461" s="17" t="s">
        <v>333</v>
      </c>
      <c r="H4461" s="16">
        <v>5</v>
      </c>
      <c r="I4461" s="17" t="s">
        <v>3237</v>
      </c>
      <c r="J4461" t="str">
        <f t="shared" si="139"/>
        <v>I63.232, N17.9, G81.94, K92.2, I63.231</v>
      </c>
      <c r="K4461" s="33" t="str">
        <f t="shared" si="140"/>
        <v/>
      </c>
    </row>
    <row r="4462" spans="1:11" x14ac:dyDescent="0.25">
      <c r="A4462" s="17" t="s">
        <v>1209</v>
      </c>
      <c r="B4462" s="17" t="s">
        <v>1210</v>
      </c>
      <c r="C4462" s="18">
        <v>42440</v>
      </c>
      <c r="D4462" s="18">
        <v>42444</v>
      </c>
      <c r="E4462" s="21">
        <v>4</v>
      </c>
      <c r="F4462" s="17" t="s">
        <v>4222</v>
      </c>
      <c r="G4462" s="17" t="s">
        <v>4223</v>
      </c>
      <c r="H4462" s="16">
        <v>6</v>
      </c>
      <c r="I4462" s="17" t="s">
        <v>3237</v>
      </c>
      <c r="J4462" t="str">
        <f t="shared" si="139"/>
        <v>I63.232, N17.9, G81.94, K92.2, I63.231, R29.810</v>
      </c>
      <c r="K4462" s="33" t="str">
        <f t="shared" si="140"/>
        <v/>
      </c>
    </row>
    <row r="4463" spans="1:11" x14ac:dyDescent="0.25">
      <c r="A4463" s="17" t="s">
        <v>1209</v>
      </c>
      <c r="B4463" s="17" t="s">
        <v>1210</v>
      </c>
      <c r="C4463" s="18">
        <v>42440</v>
      </c>
      <c r="D4463" s="18">
        <v>42444</v>
      </c>
      <c r="E4463" s="21">
        <v>4</v>
      </c>
      <c r="F4463" s="17" t="s">
        <v>4224</v>
      </c>
      <c r="G4463" s="17" t="s">
        <v>4225</v>
      </c>
      <c r="H4463" s="16">
        <v>7</v>
      </c>
      <c r="I4463" s="17" t="s">
        <v>3237</v>
      </c>
      <c r="J4463" t="str">
        <f t="shared" si="139"/>
        <v>I63.232, N17.9, G81.94, K92.2, I63.231, R29.810, R47.81</v>
      </c>
      <c r="K4463" s="33" t="str">
        <f t="shared" si="140"/>
        <v/>
      </c>
    </row>
    <row r="4464" spans="1:11" x14ac:dyDescent="0.25">
      <c r="A4464" s="17" t="s">
        <v>1209</v>
      </c>
      <c r="B4464" s="17" t="s">
        <v>1210</v>
      </c>
      <c r="C4464" s="18">
        <v>42440</v>
      </c>
      <c r="D4464" s="18">
        <v>42444</v>
      </c>
      <c r="E4464" s="21">
        <v>4</v>
      </c>
      <c r="F4464" s="17" t="s">
        <v>4038</v>
      </c>
      <c r="G4464" s="17" t="s">
        <v>4039</v>
      </c>
      <c r="H4464" s="16">
        <v>8</v>
      </c>
      <c r="I4464" s="17" t="s">
        <v>3237</v>
      </c>
      <c r="J4464" t="str">
        <f t="shared" si="139"/>
        <v>I63.232, N17.9, G81.94, K92.2, I63.231, R29.810, R47.81, R47.1</v>
      </c>
      <c r="K4464" s="33" t="str">
        <f t="shared" si="140"/>
        <v/>
      </c>
    </row>
    <row r="4465" spans="1:11" x14ac:dyDescent="0.25">
      <c r="A4465" s="17" t="s">
        <v>1209</v>
      </c>
      <c r="B4465" s="17" t="s">
        <v>1210</v>
      </c>
      <c r="C4465" s="18">
        <v>42440</v>
      </c>
      <c r="D4465" s="18">
        <v>42444</v>
      </c>
      <c r="E4465" s="21">
        <v>4</v>
      </c>
      <c r="F4465" s="17" t="s">
        <v>3255</v>
      </c>
      <c r="G4465" s="17" t="s">
        <v>3256</v>
      </c>
      <c r="H4465" s="16">
        <v>9</v>
      </c>
      <c r="I4465" s="17" t="s">
        <v>3237</v>
      </c>
      <c r="J4465" t="str">
        <f t="shared" si="139"/>
        <v>I63.232, N17.9, G81.94, K92.2, I63.231, R29.810, R47.81, R47.1, R13.10</v>
      </c>
      <c r="K4465" s="33" t="str">
        <f t="shared" si="140"/>
        <v/>
      </c>
    </row>
    <row r="4466" spans="1:11" x14ac:dyDescent="0.25">
      <c r="A4466" s="17" t="s">
        <v>1209</v>
      </c>
      <c r="B4466" s="17" t="s">
        <v>1210</v>
      </c>
      <c r="C4466" s="18">
        <v>42440</v>
      </c>
      <c r="D4466" s="18">
        <v>42444</v>
      </c>
      <c r="E4466" s="21">
        <v>4</v>
      </c>
      <c r="F4466" s="17" t="s">
        <v>1842</v>
      </c>
      <c r="G4466" s="17" t="s">
        <v>1843</v>
      </c>
      <c r="H4466" s="16">
        <v>10</v>
      </c>
      <c r="I4466" s="17" t="s">
        <v>3237</v>
      </c>
      <c r="J4466" t="str">
        <f t="shared" si="139"/>
        <v>I63.232, N17.9, G81.94, K92.2, I63.231, R29.810, R47.81, R47.1, R13.10, J44.9</v>
      </c>
      <c r="K4466" s="33" t="str">
        <f t="shared" si="140"/>
        <v/>
      </c>
    </row>
    <row r="4467" spans="1:11" x14ac:dyDescent="0.25">
      <c r="A4467" s="17" t="s">
        <v>1209</v>
      </c>
      <c r="B4467" s="17" t="s">
        <v>1210</v>
      </c>
      <c r="C4467" s="18">
        <v>42440</v>
      </c>
      <c r="D4467" s="18">
        <v>42444</v>
      </c>
      <c r="E4467" s="21">
        <v>4</v>
      </c>
      <c r="F4467" s="17" t="s">
        <v>3420</v>
      </c>
      <c r="G4467" s="17" t="s">
        <v>3421</v>
      </c>
      <c r="H4467" s="16">
        <v>11</v>
      </c>
      <c r="I4467" s="17" t="s">
        <v>3237</v>
      </c>
      <c r="J4467" t="str">
        <f t="shared" si="139"/>
        <v>I63.232, N17.9, G81.94, K92.2, I63.231, R29.810, R47.81, R47.1, R13.10, J44.9, I73.9</v>
      </c>
      <c r="K4467" s="33" t="str">
        <f t="shared" si="140"/>
        <v/>
      </c>
    </row>
    <row r="4468" spans="1:11" x14ac:dyDescent="0.25">
      <c r="A4468" s="17" t="s">
        <v>1209</v>
      </c>
      <c r="B4468" s="17" t="s">
        <v>1210</v>
      </c>
      <c r="C4468" s="18">
        <v>42440</v>
      </c>
      <c r="D4468" s="18">
        <v>42444</v>
      </c>
      <c r="E4468" s="21">
        <v>4</v>
      </c>
      <c r="F4468" s="17" t="s">
        <v>3283</v>
      </c>
      <c r="G4468" s="17" t="s">
        <v>467</v>
      </c>
      <c r="H4468" s="16">
        <v>12</v>
      </c>
      <c r="I4468" s="17" t="s">
        <v>3237</v>
      </c>
      <c r="J4468" t="str">
        <f t="shared" si="139"/>
        <v>I63.232, N17.9, G81.94, K92.2, I63.231, R29.810, R47.81, R47.1, R13.10, J44.9, I73.9, I25.10</v>
      </c>
      <c r="K4468" s="33" t="str">
        <f t="shared" si="140"/>
        <v/>
      </c>
    </row>
    <row r="4469" spans="1:11" x14ac:dyDescent="0.25">
      <c r="A4469" s="17" t="s">
        <v>1209</v>
      </c>
      <c r="B4469" s="17" t="s">
        <v>1210</v>
      </c>
      <c r="C4469" s="18">
        <v>42440</v>
      </c>
      <c r="D4469" s="18">
        <v>42444</v>
      </c>
      <c r="E4469" s="21">
        <v>4</v>
      </c>
      <c r="F4469" s="17" t="s">
        <v>3292</v>
      </c>
      <c r="G4469" s="17" t="s">
        <v>3293</v>
      </c>
      <c r="H4469" s="16">
        <v>13</v>
      </c>
      <c r="I4469" s="17" t="s">
        <v>13</v>
      </c>
      <c r="J4469" t="str">
        <f t="shared" si="139"/>
        <v>I63.232, N17.9, G81.94, K92.2, I63.231, R29.810, R47.81, R47.1, R13.10, J44.9, I73.9, I25.10, Z95.1</v>
      </c>
      <c r="K4469" s="33" t="str">
        <f t="shared" si="140"/>
        <v/>
      </c>
    </row>
    <row r="4470" spans="1:11" x14ac:dyDescent="0.25">
      <c r="A4470" s="17" t="s">
        <v>1209</v>
      </c>
      <c r="B4470" s="17" t="s">
        <v>1210</v>
      </c>
      <c r="C4470" s="18">
        <v>42440</v>
      </c>
      <c r="D4470" s="18">
        <v>42444</v>
      </c>
      <c r="E4470" s="21">
        <v>4</v>
      </c>
      <c r="F4470" s="17" t="s">
        <v>3238</v>
      </c>
      <c r="G4470" s="17" t="s">
        <v>3239</v>
      </c>
      <c r="H4470" s="16">
        <v>14</v>
      </c>
      <c r="I4470" s="17" t="s">
        <v>3237</v>
      </c>
      <c r="J4470" t="str">
        <f t="shared" si="139"/>
        <v>I63.232, N17.9, G81.94, K92.2, I63.231, R29.810, R47.81, R47.1, R13.10, J44.9, I73.9, I25.10, Z95.1, E78.5</v>
      </c>
      <c r="K4470" s="33" t="str">
        <f t="shared" si="140"/>
        <v/>
      </c>
    </row>
    <row r="4471" spans="1:11" x14ac:dyDescent="0.25">
      <c r="A4471" s="17" t="s">
        <v>1209</v>
      </c>
      <c r="B4471" s="17" t="s">
        <v>1210</v>
      </c>
      <c r="C4471" s="18">
        <v>42440</v>
      </c>
      <c r="D4471" s="18">
        <v>42444</v>
      </c>
      <c r="E4471" s="21">
        <v>4</v>
      </c>
      <c r="F4471" s="17" t="s">
        <v>216</v>
      </c>
      <c r="G4471" s="17" t="s">
        <v>217</v>
      </c>
      <c r="H4471" s="16">
        <v>15</v>
      </c>
      <c r="I4471" s="17" t="s">
        <v>3237</v>
      </c>
      <c r="J4471" t="str">
        <f t="shared" si="139"/>
        <v>I63.232, N17.9, G81.94, K92.2, I63.231, R29.810, R47.81, R47.1, R13.10, J44.9, I73.9, I25.10, Z95.1, E78.5, I12.9</v>
      </c>
      <c r="K4471" s="33" t="str">
        <f t="shared" si="140"/>
        <v/>
      </c>
    </row>
    <row r="4472" spans="1:11" x14ac:dyDescent="0.25">
      <c r="A4472" s="17" t="s">
        <v>1209</v>
      </c>
      <c r="B4472" s="17" t="s">
        <v>1210</v>
      </c>
      <c r="C4472" s="18">
        <v>42440</v>
      </c>
      <c r="D4472" s="18">
        <v>42444</v>
      </c>
      <c r="E4472" s="21">
        <v>4</v>
      </c>
      <c r="F4472" s="17" t="s">
        <v>3340</v>
      </c>
      <c r="G4472" s="17" t="s">
        <v>3341</v>
      </c>
      <c r="H4472" s="16">
        <v>16</v>
      </c>
      <c r="I4472" s="17" t="s">
        <v>3237</v>
      </c>
      <c r="J4472" t="str">
        <f t="shared" si="139"/>
        <v>I63.232, N17.9, G81.94, K92.2, I63.231, R29.810, R47.81, R47.1, R13.10, J44.9, I73.9, I25.10, Z95.1, E78.5, I12.9, N18.9</v>
      </c>
      <c r="K4472" s="33" t="str">
        <f t="shared" si="140"/>
        <v/>
      </c>
    </row>
    <row r="4473" spans="1:11" x14ac:dyDescent="0.25">
      <c r="A4473" s="17" t="s">
        <v>1209</v>
      </c>
      <c r="B4473" s="17" t="s">
        <v>1210</v>
      </c>
      <c r="C4473" s="18">
        <v>42440</v>
      </c>
      <c r="D4473" s="18">
        <v>42444</v>
      </c>
      <c r="E4473" s="21">
        <v>4</v>
      </c>
      <c r="F4473" s="17" t="s">
        <v>3235</v>
      </c>
      <c r="G4473" s="17" t="s">
        <v>3236</v>
      </c>
      <c r="H4473" s="16">
        <v>17</v>
      </c>
      <c r="I4473" s="17" t="s">
        <v>3237</v>
      </c>
      <c r="J4473" t="str">
        <f t="shared" si="139"/>
        <v>I63.232, N17.9, G81.94, K92.2, I63.231, R29.810, R47.81, R47.1, R13.10, J44.9, I73.9, I25.10, Z95.1, E78.5, I12.9, N18.9, E03.9</v>
      </c>
      <c r="K4473" s="33" t="str">
        <f t="shared" si="140"/>
        <v/>
      </c>
    </row>
    <row r="4474" spans="1:11" x14ac:dyDescent="0.25">
      <c r="A4474" s="17" t="s">
        <v>1209</v>
      </c>
      <c r="B4474" s="17" t="s">
        <v>1210</v>
      </c>
      <c r="C4474" s="18">
        <v>42440</v>
      </c>
      <c r="D4474" s="18">
        <v>42444</v>
      </c>
      <c r="E4474" s="21">
        <v>4</v>
      </c>
      <c r="F4474" s="17" t="s">
        <v>3284</v>
      </c>
      <c r="G4474" s="17" t="s">
        <v>3285</v>
      </c>
      <c r="H4474" s="16">
        <v>18</v>
      </c>
      <c r="I4474" s="17" t="s">
        <v>13</v>
      </c>
      <c r="J4474" t="str">
        <f t="shared" si="139"/>
        <v>I63.232, N17.9, G81.94, K92.2, I63.231, R29.810, R47.81, R47.1, R13.10, J44.9, I73.9, I25.10, Z95.1, E78.5, I12.9, N18.9, E03.9, I25.2</v>
      </c>
      <c r="K4474" s="33" t="str">
        <f t="shared" si="140"/>
        <v/>
      </c>
    </row>
    <row r="4475" spans="1:11" x14ac:dyDescent="0.25">
      <c r="A4475" s="17" t="s">
        <v>1209</v>
      </c>
      <c r="B4475" s="17" t="s">
        <v>1210</v>
      </c>
      <c r="C4475" s="18">
        <v>42440</v>
      </c>
      <c r="D4475" s="18">
        <v>42444</v>
      </c>
      <c r="E4475" s="21">
        <v>4</v>
      </c>
      <c r="F4475" s="17" t="s">
        <v>3265</v>
      </c>
      <c r="G4475" s="17" t="s">
        <v>3266</v>
      </c>
      <c r="H4475" s="16">
        <v>19</v>
      </c>
      <c r="I4475" s="17" t="s">
        <v>13</v>
      </c>
      <c r="J4475" t="str">
        <f t="shared" si="139"/>
        <v>I63.232, N17.9, G81.94, K92.2, I63.231, R29.810, R47.81, R47.1, R13.10, J44.9, I73.9, I25.10, Z95.1, E78.5, I12.9, N18.9, E03.9, I25.2, Z87.891</v>
      </c>
      <c r="K4475" s="33" t="str">
        <f t="shared" si="140"/>
        <v/>
      </c>
    </row>
    <row r="4476" spans="1:11" x14ac:dyDescent="0.25">
      <c r="A4476" s="17" t="s">
        <v>1209</v>
      </c>
      <c r="B4476" s="17" t="s">
        <v>1210</v>
      </c>
      <c r="C4476" s="18">
        <v>42440</v>
      </c>
      <c r="D4476" s="18">
        <v>42444</v>
      </c>
      <c r="E4476" s="21">
        <v>4</v>
      </c>
      <c r="F4476" s="17" t="s">
        <v>3458</v>
      </c>
      <c r="G4476" s="17" t="s">
        <v>3459</v>
      </c>
      <c r="H4476" s="16">
        <v>20</v>
      </c>
      <c r="I4476" s="17" t="s">
        <v>13</v>
      </c>
      <c r="J4476" t="str">
        <f t="shared" si="139"/>
        <v>I63.232, N17.9, G81.94, K92.2, I63.231, R29.810, R47.81, R47.1, R13.10, J44.9, I73.9, I25.10, Z95.1, E78.5, I12.9, N18.9, E03.9, I25.2, Z87.891, Z87.11</v>
      </c>
      <c r="K4476" s="33" t="str">
        <f t="shared" si="140"/>
        <v/>
      </c>
    </row>
    <row r="4477" spans="1:11" x14ac:dyDescent="0.25">
      <c r="A4477" s="17" t="s">
        <v>1209</v>
      </c>
      <c r="B4477" s="17" t="s">
        <v>1210</v>
      </c>
      <c r="C4477" s="18">
        <v>42440</v>
      </c>
      <c r="D4477" s="18">
        <v>42444</v>
      </c>
      <c r="E4477" s="21">
        <v>4</v>
      </c>
      <c r="F4477" s="17" t="s">
        <v>3277</v>
      </c>
      <c r="G4477" s="17" t="s">
        <v>3278</v>
      </c>
      <c r="H4477" s="16">
        <v>21</v>
      </c>
      <c r="I4477" s="17" t="s">
        <v>13</v>
      </c>
      <c r="J4477" t="str">
        <f t="shared" si="139"/>
        <v>I63.232, N17.9, G81.94, K92.2, I63.231, R29.810, R47.81, R47.1, R13.10, J44.9, I73.9, I25.10, Z95.1, E78.5, I12.9, N18.9, E03.9, I25.2, Z87.891, Z87.11, Z79.02</v>
      </c>
      <c r="K4477" s="33" t="str">
        <f t="shared" si="140"/>
        <v>Last</v>
      </c>
    </row>
    <row r="4478" spans="1:11" x14ac:dyDescent="0.25">
      <c r="A4478" s="17" t="s">
        <v>1213</v>
      </c>
      <c r="B4478" s="17" t="s">
        <v>1214</v>
      </c>
      <c r="C4478" s="18">
        <v>42366</v>
      </c>
      <c r="D4478" s="18">
        <v>42385</v>
      </c>
      <c r="E4478" s="21">
        <v>19</v>
      </c>
      <c r="F4478" s="17" t="s">
        <v>444</v>
      </c>
      <c r="G4478" s="17" t="s">
        <v>445</v>
      </c>
      <c r="H4478" s="16">
        <v>1</v>
      </c>
      <c r="I4478" s="17" t="s">
        <v>3237</v>
      </c>
      <c r="J4478" t="str">
        <f t="shared" si="139"/>
        <v>I13.0</v>
      </c>
      <c r="K4478" s="33" t="str">
        <f t="shared" si="140"/>
        <v/>
      </c>
    </row>
    <row r="4479" spans="1:11" x14ac:dyDescent="0.25">
      <c r="A4479" s="17" t="s">
        <v>1213</v>
      </c>
      <c r="B4479" s="17" t="s">
        <v>1214</v>
      </c>
      <c r="C4479" s="18">
        <v>42366</v>
      </c>
      <c r="D4479" s="18">
        <v>42385</v>
      </c>
      <c r="E4479" s="21">
        <v>19</v>
      </c>
      <c r="F4479" s="17" t="s">
        <v>179</v>
      </c>
      <c r="G4479" s="17" t="s">
        <v>180</v>
      </c>
      <c r="H4479" s="16">
        <v>2</v>
      </c>
      <c r="I4479" s="17" t="s">
        <v>3237</v>
      </c>
      <c r="J4479" t="str">
        <f t="shared" si="139"/>
        <v>I13.0, G92</v>
      </c>
      <c r="K4479" s="33" t="str">
        <f t="shared" si="140"/>
        <v/>
      </c>
    </row>
    <row r="4480" spans="1:11" x14ac:dyDescent="0.25">
      <c r="A4480" s="17" t="s">
        <v>1213</v>
      </c>
      <c r="B4480" s="17" t="s">
        <v>1214</v>
      </c>
      <c r="C4480" s="18">
        <v>42366</v>
      </c>
      <c r="D4480" s="18">
        <v>42385</v>
      </c>
      <c r="E4480" s="21">
        <v>19</v>
      </c>
      <c r="F4480" s="17" t="s">
        <v>1879</v>
      </c>
      <c r="G4480" s="17" t="s">
        <v>1880</v>
      </c>
      <c r="H4480" s="16">
        <v>3</v>
      </c>
      <c r="I4480" s="17" t="s">
        <v>3331</v>
      </c>
      <c r="J4480" t="str">
        <f t="shared" si="139"/>
        <v>I13.0, G92, I47.2</v>
      </c>
      <c r="K4480" s="33" t="str">
        <f t="shared" si="140"/>
        <v/>
      </c>
    </row>
    <row r="4481" spans="1:11" x14ac:dyDescent="0.25">
      <c r="A4481" s="17" t="s">
        <v>1213</v>
      </c>
      <c r="B4481" s="17" t="s">
        <v>1214</v>
      </c>
      <c r="C4481" s="18">
        <v>42366</v>
      </c>
      <c r="D4481" s="18">
        <v>42385</v>
      </c>
      <c r="E4481" s="21">
        <v>19</v>
      </c>
      <c r="F4481" s="17" t="s">
        <v>38</v>
      </c>
      <c r="G4481" s="17" t="s">
        <v>39</v>
      </c>
      <c r="H4481" s="16">
        <v>4</v>
      </c>
      <c r="I4481" s="17" t="s">
        <v>3237</v>
      </c>
      <c r="J4481" t="str">
        <f t="shared" si="139"/>
        <v>I13.0, G92, I47.2, N17.9</v>
      </c>
      <c r="K4481" s="33" t="str">
        <f t="shared" si="140"/>
        <v/>
      </c>
    </row>
    <row r="4482" spans="1:11" x14ac:dyDescent="0.25">
      <c r="A4482" s="17" t="s">
        <v>1213</v>
      </c>
      <c r="B4482" s="17" t="s">
        <v>1214</v>
      </c>
      <c r="C4482" s="18">
        <v>42366</v>
      </c>
      <c r="D4482" s="18">
        <v>42385</v>
      </c>
      <c r="E4482" s="21">
        <v>19</v>
      </c>
      <c r="F4482" s="17" t="s">
        <v>48</v>
      </c>
      <c r="G4482" s="17" t="s">
        <v>49</v>
      </c>
      <c r="H4482" s="16">
        <v>5</v>
      </c>
      <c r="I4482" s="17" t="s">
        <v>3237</v>
      </c>
      <c r="J4482" t="str">
        <f t="shared" si="139"/>
        <v>I13.0, G92, I47.2, N17.9, I95.9</v>
      </c>
      <c r="K4482" s="33" t="str">
        <f t="shared" si="140"/>
        <v/>
      </c>
    </row>
    <row r="4483" spans="1:11" x14ac:dyDescent="0.25">
      <c r="A4483" s="17" t="s">
        <v>1213</v>
      </c>
      <c r="B4483" s="17" t="s">
        <v>1214</v>
      </c>
      <c r="C4483" s="18">
        <v>42366</v>
      </c>
      <c r="D4483" s="18">
        <v>42385</v>
      </c>
      <c r="E4483" s="21">
        <v>19</v>
      </c>
      <c r="F4483" s="17" t="s">
        <v>1630</v>
      </c>
      <c r="G4483" s="17" t="s">
        <v>1631</v>
      </c>
      <c r="H4483" s="16">
        <v>6</v>
      </c>
      <c r="I4483" s="17" t="s">
        <v>3237</v>
      </c>
      <c r="J4483" t="str">
        <f t="shared" si="139"/>
        <v>I13.0, G92, I47.2, N17.9, I95.9, N18.6</v>
      </c>
      <c r="K4483" s="33" t="str">
        <f t="shared" si="140"/>
        <v/>
      </c>
    </row>
    <row r="4484" spans="1:11" x14ac:dyDescent="0.25">
      <c r="A4484" s="17" t="s">
        <v>1213</v>
      </c>
      <c r="B4484" s="17" t="s">
        <v>1214</v>
      </c>
      <c r="C4484" s="18">
        <v>42366</v>
      </c>
      <c r="D4484" s="18">
        <v>42385</v>
      </c>
      <c r="E4484" s="21">
        <v>19</v>
      </c>
      <c r="F4484" s="17" t="s">
        <v>3408</v>
      </c>
      <c r="G4484" s="17" t="s">
        <v>3409</v>
      </c>
      <c r="H4484" s="16">
        <v>7</v>
      </c>
      <c r="I4484" s="17" t="s">
        <v>3237</v>
      </c>
      <c r="J4484" t="str">
        <f t="shared" si="139"/>
        <v>I13.0, G92, I47.2, N17.9, I95.9, N18.6, R18.8</v>
      </c>
      <c r="K4484" s="33" t="str">
        <f t="shared" si="140"/>
        <v/>
      </c>
    </row>
    <row r="4485" spans="1:11" x14ac:dyDescent="0.25">
      <c r="A4485" s="17" t="s">
        <v>1213</v>
      </c>
      <c r="B4485" s="17" t="s">
        <v>1214</v>
      </c>
      <c r="C4485" s="18">
        <v>42366</v>
      </c>
      <c r="D4485" s="18">
        <v>42385</v>
      </c>
      <c r="E4485" s="21">
        <v>19</v>
      </c>
      <c r="F4485" s="17" t="s">
        <v>3261</v>
      </c>
      <c r="G4485" s="17" t="s">
        <v>3262</v>
      </c>
      <c r="H4485" s="16">
        <v>8</v>
      </c>
      <c r="I4485" s="17" t="s">
        <v>3331</v>
      </c>
      <c r="J4485" t="str">
        <f t="shared" si="139"/>
        <v>I13.0, G92, I47.2, N17.9, I95.9, N18.6, R18.8, Z66</v>
      </c>
      <c r="K4485" s="33" t="str">
        <f t="shared" si="140"/>
        <v/>
      </c>
    </row>
    <row r="4486" spans="1:11" x14ac:dyDescent="0.25">
      <c r="A4486" s="17" t="s">
        <v>1213</v>
      </c>
      <c r="B4486" s="17" t="s">
        <v>1214</v>
      </c>
      <c r="C4486" s="18">
        <v>42366</v>
      </c>
      <c r="D4486" s="18">
        <v>42385</v>
      </c>
      <c r="E4486" s="21">
        <v>19</v>
      </c>
      <c r="F4486" s="17" t="s">
        <v>52</v>
      </c>
      <c r="G4486" s="17" t="s">
        <v>53</v>
      </c>
      <c r="H4486" s="16">
        <v>9</v>
      </c>
      <c r="I4486" s="17" t="s">
        <v>3237</v>
      </c>
      <c r="J4486" t="str">
        <f t="shared" ref="J4486:J4549" si="141">IF(B4486=B4485,J4485&amp;", "&amp;F4486,F4486)</f>
        <v>I13.0, G92, I47.2, N17.9, I95.9, N18.6, R18.8, Z66, I50.43</v>
      </c>
      <c r="K4486" s="33" t="str">
        <f t="shared" si="140"/>
        <v/>
      </c>
    </row>
    <row r="4487" spans="1:11" x14ac:dyDescent="0.25">
      <c r="A4487" s="17" t="s">
        <v>1213</v>
      </c>
      <c r="B4487" s="17" t="s">
        <v>1214</v>
      </c>
      <c r="C4487" s="18">
        <v>42366</v>
      </c>
      <c r="D4487" s="18">
        <v>42385</v>
      </c>
      <c r="E4487" s="21">
        <v>19</v>
      </c>
      <c r="F4487" s="17" t="s">
        <v>3480</v>
      </c>
      <c r="G4487" s="17" t="s">
        <v>3481</v>
      </c>
      <c r="H4487" s="16">
        <v>10</v>
      </c>
      <c r="I4487" s="17" t="s">
        <v>3331</v>
      </c>
      <c r="J4487" t="str">
        <f t="shared" si="141"/>
        <v>I13.0, G92, I47.2, N17.9, I95.9, N18.6, R18.8, Z66, I50.43, E87.3</v>
      </c>
      <c r="K4487" s="33" t="str">
        <f t="shared" si="140"/>
        <v/>
      </c>
    </row>
    <row r="4488" spans="1:11" x14ac:dyDescent="0.25">
      <c r="A4488" s="17" t="s">
        <v>1213</v>
      </c>
      <c r="B4488" s="17" t="s">
        <v>1214</v>
      </c>
      <c r="C4488" s="18">
        <v>42366</v>
      </c>
      <c r="D4488" s="18">
        <v>42385</v>
      </c>
      <c r="E4488" s="21">
        <v>19</v>
      </c>
      <c r="F4488" s="17" t="s">
        <v>1349</v>
      </c>
      <c r="G4488" s="17" t="s">
        <v>1350</v>
      </c>
      <c r="H4488" s="16">
        <v>11</v>
      </c>
      <c r="I4488" s="17" t="s">
        <v>3237</v>
      </c>
      <c r="J4488" t="str">
        <f t="shared" si="141"/>
        <v>I13.0, G92, I47.2, N17.9, I95.9, N18.6, R18.8, Z66, I50.43, E87.3, G40.89</v>
      </c>
      <c r="K4488" s="33" t="str">
        <f t="shared" si="140"/>
        <v/>
      </c>
    </row>
    <row r="4489" spans="1:11" x14ac:dyDescent="0.25">
      <c r="A4489" s="17" t="s">
        <v>1213</v>
      </c>
      <c r="B4489" s="17" t="s">
        <v>1214</v>
      </c>
      <c r="C4489" s="18">
        <v>42366</v>
      </c>
      <c r="D4489" s="18">
        <v>42385</v>
      </c>
      <c r="E4489" s="21">
        <v>19</v>
      </c>
      <c r="F4489" s="17" t="s">
        <v>4148</v>
      </c>
      <c r="G4489" s="17" t="s">
        <v>4149</v>
      </c>
      <c r="H4489" s="16">
        <v>12</v>
      </c>
      <c r="I4489" s="17" t="s">
        <v>3237</v>
      </c>
      <c r="J4489" t="str">
        <f t="shared" si="141"/>
        <v>I13.0, G92, I47.2, N17.9, I95.9, N18.6, R18.8, Z66, I50.43, E87.3, G40.89, I25.810</v>
      </c>
      <c r="K4489" s="33" t="str">
        <f t="shared" si="140"/>
        <v/>
      </c>
    </row>
    <row r="4490" spans="1:11" x14ac:dyDescent="0.25">
      <c r="A4490" s="17" t="s">
        <v>1213</v>
      </c>
      <c r="B4490" s="17" t="s">
        <v>1214</v>
      </c>
      <c r="C4490" s="18">
        <v>42366</v>
      </c>
      <c r="D4490" s="18">
        <v>42385</v>
      </c>
      <c r="E4490" s="21">
        <v>19</v>
      </c>
      <c r="F4490" s="17" t="s">
        <v>112</v>
      </c>
      <c r="G4490" s="17" t="s">
        <v>113</v>
      </c>
      <c r="H4490" s="16">
        <v>13</v>
      </c>
      <c r="I4490" s="17" t="s">
        <v>3237</v>
      </c>
      <c r="J4490" t="str">
        <f t="shared" si="141"/>
        <v>I13.0, G92, I47.2, N17.9, I95.9, N18.6, R18.8, Z66, I50.43, E87.3, G40.89, I25.810, J44.1</v>
      </c>
      <c r="K4490" s="33" t="str">
        <f t="shared" si="140"/>
        <v/>
      </c>
    </row>
    <row r="4491" spans="1:11" x14ac:dyDescent="0.25">
      <c r="A4491" s="17" t="s">
        <v>1213</v>
      </c>
      <c r="B4491" s="17" t="s">
        <v>1214</v>
      </c>
      <c r="C4491" s="18">
        <v>42366</v>
      </c>
      <c r="D4491" s="18">
        <v>42385</v>
      </c>
      <c r="E4491" s="21">
        <v>19</v>
      </c>
      <c r="F4491" s="17" t="s">
        <v>196</v>
      </c>
      <c r="G4491" s="17" t="s">
        <v>197</v>
      </c>
      <c r="H4491" s="16">
        <v>14</v>
      </c>
      <c r="I4491" s="17" t="s">
        <v>3331</v>
      </c>
      <c r="J4491" t="str">
        <f t="shared" si="141"/>
        <v>I13.0, G92, I47.2, N17.9, I95.9, N18.6, R18.8, Z66, I50.43, E87.3, G40.89, I25.810, J44.1, E87.1</v>
      </c>
      <c r="K4491" s="33" t="str">
        <f t="shared" si="140"/>
        <v/>
      </c>
    </row>
    <row r="4492" spans="1:11" x14ac:dyDescent="0.25">
      <c r="A4492" s="17" t="s">
        <v>1213</v>
      </c>
      <c r="B4492" s="17" t="s">
        <v>1214</v>
      </c>
      <c r="C4492" s="18">
        <v>42366</v>
      </c>
      <c r="D4492" s="18">
        <v>42385</v>
      </c>
      <c r="E4492" s="21">
        <v>19</v>
      </c>
      <c r="F4492" s="17" t="s">
        <v>1638</v>
      </c>
      <c r="G4492" s="17" t="s">
        <v>1639</v>
      </c>
      <c r="H4492" s="16">
        <v>15</v>
      </c>
      <c r="I4492" s="17" t="s">
        <v>3331</v>
      </c>
      <c r="J4492" t="str">
        <f t="shared" si="141"/>
        <v>I13.0, G92, I47.2, N17.9, I95.9, N18.6, R18.8, Z66, I50.43, E87.3, G40.89, I25.810, J44.1, E87.1, N39.0</v>
      </c>
      <c r="K4492" s="33" t="str">
        <f t="shared" si="140"/>
        <v/>
      </c>
    </row>
    <row r="4493" spans="1:11" x14ac:dyDescent="0.25">
      <c r="A4493" s="17" t="s">
        <v>1213</v>
      </c>
      <c r="B4493" s="17" t="s">
        <v>1214</v>
      </c>
      <c r="C4493" s="18">
        <v>42366</v>
      </c>
      <c r="D4493" s="18">
        <v>42385</v>
      </c>
      <c r="E4493" s="21">
        <v>19</v>
      </c>
      <c r="F4493" s="17" t="s">
        <v>361</v>
      </c>
      <c r="G4493" s="17" t="s">
        <v>362</v>
      </c>
      <c r="H4493" s="16">
        <v>16</v>
      </c>
      <c r="I4493" s="17" t="s">
        <v>3331</v>
      </c>
      <c r="J4493" t="str">
        <f t="shared" si="141"/>
        <v>I13.0, G92, I47.2, N17.9, I95.9, N18.6, R18.8, Z66, I50.43, E87.3, G40.89, I25.810, J44.1, E87.1, N39.0, E87.5</v>
      </c>
      <c r="K4493" s="33" t="str">
        <f t="shared" si="140"/>
        <v/>
      </c>
    </row>
    <row r="4494" spans="1:11" x14ac:dyDescent="0.25">
      <c r="A4494" s="17" t="s">
        <v>1213</v>
      </c>
      <c r="B4494" s="17" t="s">
        <v>1214</v>
      </c>
      <c r="C4494" s="18">
        <v>42366</v>
      </c>
      <c r="D4494" s="18">
        <v>42385</v>
      </c>
      <c r="E4494" s="21">
        <v>19</v>
      </c>
      <c r="F4494" s="17" t="s">
        <v>3645</v>
      </c>
      <c r="G4494" s="17" t="s">
        <v>3646</v>
      </c>
      <c r="H4494" s="16">
        <v>17</v>
      </c>
      <c r="I4494" s="17" t="s">
        <v>3331</v>
      </c>
      <c r="J4494" t="str">
        <f t="shared" si="141"/>
        <v>I13.0, G92, I47.2, N17.9, I95.9, N18.6, R18.8, Z66, I50.43, E87.3, G40.89, I25.810, J44.1, E87.1, N39.0, E87.5, R63.0</v>
      </c>
      <c r="K4494" s="33" t="str">
        <f t="shared" si="140"/>
        <v/>
      </c>
    </row>
    <row r="4495" spans="1:11" x14ac:dyDescent="0.25">
      <c r="A4495" s="17" t="s">
        <v>1213</v>
      </c>
      <c r="B4495" s="17" t="s">
        <v>1214</v>
      </c>
      <c r="C4495" s="18">
        <v>42366</v>
      </c>
      <c r="D4495" s="18">
        <v>42385</v>
      </c>
      <c r="E4495" s="21">
        <v>19</v>
      </c>
      <c r="F4495" s="17" t="s">
        <v>3542</v>
      </c>
      <c r="G4495" s="17" t="s">
        <v>3543</v>
      </c>
      <c r="H4495" s="16">
        <v>18</v>
      </c>
      <c r="I4495" s="17" t="s">
        <v>3237</v>
      </c>
      <c r="J4495" t="str">
        <f t="shared" si="141"/>
        <v>I13.0, G92, I47.2, N17.9, I95.9, N18.6, R18.8, Z66, I50.43, E87.3, G40.89, I25.810, J44.1, E87.1, N39.0, E87.5, R63.0, I25.5</v>
      </c>
      <c r="K4495" s="33" t="str">
        <f t="shared" si="140"/>
        <v/>
      </c>
    </row>
    <row r="4496" spans="1:11" x14ac:dyDescent="0.25">
      <c r="A4496" s="17" t="s">
        <v>1213</v>
      </c>
      <c r="B4496" s="17" t="s">
        <v>1214</v>
      </c>
      <c r="C4496" s="18">
        <v>42366</v>
      </c>
      <c r="D4496" s="18">
        <v>42385</v>
      </c>
      <c r="E4496" s="21">
        <v>19</v>
      </c>
      <c r="F4496" s="17" t="s">
        <v>4827</v>
      </c>
      <c r="G4496" s="17" t="s">
        <v>4828</v>
      </c>
      <c r="H4496" s="16">
        <v>19</v>
      </c>
      <c r="I4496" s="17" t="s">
        <v>3331</v>
      </c>
      <c r="J4496" t="str">
        <f t="shared" si="141"/>
        <v>I13.0, G92, I47.2, N17.9, I95.9, N18.6, R18.8, Z66, I50.43, E87.3, G40.89, I25.810, J44.1, E87.1, N39.0, E87.5, R63.0, I25.5, R06.81</v>
      </c>
      <c r="K4496" s="33" t="str">
        <f t="shared" si="140"/>
        <v/>
      </c>
    </row>
    <row r="4497" spans="1:11" x14ac:dyDescent="0.25">
      <c r="A4497" s="17" t="s">
        <v>1213</v>
      </c>
      <c r="B4497" s="17" t="s">
        <v>1214</v>
      </c>
      <c r="C4497" s="18">
        <v>42366</v>
      </c>
      <c r="D4497" s="18">
        <v>42385</v>
      </c>
      <c r="E4497" s="21">
        <v>19</v>
      </c>
      <c r="F4497" s="17" t="s">
        <v>3255</v>
      </c>
      <c r="G4497" s="17" t="s">
        <v>3256</v>
      </c>
      <c r="H4497" s="16">
        <v>20</v>
      </c>
      <c r="I4497" s="17" t="s">
        <v>3237</v>
      </c>
      <c r="J4497" t="str">
        <f t="shared" si="141"/>
        <v>I13.0, G92, I47.2, N17.9, I95.9, N18.6, R18.8, Z66, I50.43, E87.3, G40.89, I25.810, J44.1, E87.1, N39.0, E87.5, R63.0, I25.5, R06.81, R13.10</v>
      </c>
      <c r="K4497" s="33" t="str">
        <f t="shared" si="140"/>
        <v/>
      </c>
    </row>
    <row r="4498" spans="1:11" x14ac:dyDescent="0.25">
      <c r="A4498" s="17" t="s">
        <v>1213</v>
      </c>
      <c r="B4498" s="17" t="s">
        <v>1214</v>
      </c>
      <c r="C4498" s="18">
        <v>42366</v>
      </c>
      <c r="D4498" s="18">
        <v>42385</v>
      </c>
      <c r="E4498" s="21">
        <v>19</v>
      </c>
      <c r="F4498" s="17" t="s">
        <v>69</v>
      </c>
      <c r="G4498" s="17" t="s">
        <v>70</v>
      </c>
      <c r="H4498" s="16">
        <v>21</v>
      </c>
      <c r="I4498" s="17" t="s">
        <v>3237</v>
      </c>
      <c r="J4498" t="str">
        <f t="shared" si="141"/>
        <v>I13.0, G92, I47.2, N17.9, I95.9, N18.6, R18.8, Z66, I50.43, E87.3, G40.89, I25.810, J44.1, E87.1, N39.0, E87.5, R63.0, I25.5, R06.81, R13.10, I48.0</v>
      </c>
      <c r="K4498" s="33" t="str">
        <f t="shared" si="140"/>
        <v/>
      </c>
    </row>
    <row r="4499" spans="1:11" x14ac:dyDescent="0.25">
      <c r="A4499" s="17" t="s">
        <v>1213</v>
      </c>
      <c r="B4499" s="17" t="s">
        <v>1214</v>
      </c>
      <c r="C4499" s="18">
        <v>42366</v>
      </c>
      <c r="D4499" s="18">
        <v>42385</v>
      </c>
      <c r="E4499" s="21">
        <v>19</v>
      </c>
      <c r="F4499" s="17" t="s">
        <v>3238</v>
      </c>
      <c r="G4499" s="17" t="s">
        <v>3239</v>
      </c>
      <c r="H4499" s="16">
        <v>22</v>
      </c>
      <c r="I4499" s="17" t="s">
        <v>3237</v>
      </c>
      <c r="J4499" t="str">
        <f t="shared" si="141"/>
        <v>I13.0, G92, I47.2, N17.9, I95.9, N18.6, R18.8, Z66, I50.43, E87.3, G40.89, I25.810, J44.1, E87.1, N39.0, E87.5, R63.0, I25.5, R06.81, R13.10, I48.0, E78.5</v>
      </c>
      <c r="K4499" s="33" t="str">
        <f t="shared" si="140"/>
        <v/>
      </c>
    </row>
    <row r="4500" spans="1:11" x14ac:dyDescent="0.25">
      <c r="A4500" s="17" t="s">
        <v>1213</v>
      </c>
      <c r="B4500" s="17" t="s">
        <v>1214</v>
      </c>
      <c r="C4500" s="18">
        <v>42366</v>
      </c>
      <c r="D4500" s="18">
        <v>42385</v>
      </c>
      <c r="E4500" s="21">
        <v>19</v>
      </c>
      <c r="F4500" s="17" t="s">
        <v>3283</v>
      </c>
      <c r="G4500" s="17" t="s">
        <v>467</v>
      </c>
      <c r="H4500" s="16">
        <v>23</v>
      </c>
      <c r="I4500" s="17" t="s">
        <v>3237</v>
      </c>
      <c r="J4500" t="str">
        <f t="shared" si="141"/>
        <v>I13.0, G92, I47.2, N17.9, I95.9, N18.6, R18.8, Z66, I50.43, E87.3, G40.89, I25.810, J44.1, E87.1, N39.0, E87.5, R63.0, I25.5, R06.81, R13.10, I48.0, E78.5, I25.10</v>
      </c>
      <c r="K4500" s="33" t="str">
        <f t="shared" si="140"/>
        <v/>
      </c>
    </row>
    <row r="4501" spans="1:11" x14ac:dyDescent="0.25">
      <c r="A4501" s="17" t="s">
        <v>1213</v>
      </c>
      <c r="B4501" s="17" t="s">
        <v>1214</v>
      </c>
      <c r="C4501" s="18">
        <v>42366</v>
      </c>
      <c r="D4501" s="18">
        <v>42385</v>
      </c>
      <c r="E4501" s="21">
        <v>19</v>
      </c>
      <c r="F4501" s="17" t="s">
        <v>3267</v>
      </c>
      <c r="G4501" s="17" t="s">
        <v>3268</v>
      </c>
      <c r="H4501" s="16">
        <v>24</v>
      </c>
      <c r="I4501" s="17" t="s">
        <v>3237</v>
      </c>
      <c r="J4501" t="str">
        <f t="shared" si="141"/>
        <v>I13.0, G92, I47.2, N17.9, I95.9, N18.6, R18.8, Z66, I50.43, E87.3, G40.89, I25.810, J44.1, E87.1, N39.0, E87.5, R63.0, I25.5, R06.81, R13.10, I48.0, E78.5, I25.10, E11.9</v>
      </c>
      <c r="K4501" s="33" t="str">
        <f t="shared" si="140"/>
        <v/>
      </c>
    </row>
    <row r="4502" spans="1:11" x14ac:dyDescent="0.25">
      <c r="A4502" s="17" t="s">
        <v>1213</v>
      </c>
      <c r="B4502" s="17" t="s">
        <v>1214</v>
      </c>
      <c r="C4502" s="18">
        <v>42366</v>
      </c>
      <c r="D4502" s="18">
        <v>42385</v>
      </c>
      <c r="E4502" s="21">
        <v>19</v>
      </c>
      <c r="F4502" s="17" t="s">
        <v>4132</v>
      </c>
      <c r="G4502" s="17" t="s">
        <v>4133</v>
      </c>
      <c r="H4502" s="16">
        <v>25</v>
      </c>
      <c r="I4502" s="17" t="s">
        <v>3237</v>
      </c>
      <c r="J4502" t="str">
        <f t="shared" si="141"/>
        <v>I13.0, G92, I47.2, N17.9, I95.9, N18.6, R18.8, Z66, I50.43, E87.3, G40.89, I25.810, J44.1, E87.1, N39.0, E87.5, R63.0, I25.5, R06.81, R13.10, I48.0, E78.5, I25.10, E11.9, I44.0</v>
      </c>
      <c r="K4502" s="33" t="str">
        <f t="shared" ref="K4502:K4565" si="142">IF(B4502&lt;&gt;B4503,"Last","")</f>
        <v/>
      </c>
    </row>
    <row r="4503" spans="1:11" x14ac:dyDescent="0.25">
      <c r="A4503" s="17" t="s">
        <v>1213</v>
      </c>
      <c r="B4503" s="17" t="s">
        <v>1214</v>
      </c>
      <c r="C4503" s="18">
        <v>42366</v>
      </c>
      <c r="D4503" s="18">
        <v>42385</v>
      </c>
      <c r="E4503" s="21">
        <v>19</v>
      </c>
      <c r="F4503" s="17" t="s">
        <v>3288</v>
      </c>
      <c r="G4503" s="17" t="s">
        <v>3289</v>
      </c>
      <c r="H4503" s="16">
        <v>26</v>
      </c>
      <c r="I4503" s="17" t="s">
        <v>3237</v>
      </c>
      <c r="J4503" t="str">
        <f t="shared" si="141"/>
        <v>I13.0, G92, I47.2, N17.9, I95.9, N18.6, R18.8, Z66, I50.43, E87.3, G40.89, I25.810, J44.1, E87.1, N39.0, E87.5, R63.0, I25.5, R06.81, R13.10, I48.0, E78.5, I25.10, E11.9, I44.0, I34.0</v>
      </c>
      <c r="K4503" s="33" t="str">
        <f t="shared" si="142"/>
        <v/>
      </c>
    </row>
    <row r="4504" spans="1:11" x14ac:dyDescent="0.25">
      <c r="A4504" s="17" t="s">
        <v>1213</v>
      </c>
      <c r="B4504" s="17" t="s">
        <v>1214</v>
      </c>
      <c r="C4504" s="18">
        <v>42366</v>
      </c>
      <c r="D4504" s="18">
        <v>42385</v>
      </c>
      <c r="E4504" s="21">
        <v>19</v>
      </c>
      <c r="F4504" s="17" t="s">
        <v>3416</v>
      </c>
      <c r="G4504" s="17" t="s">
        <v>3417</v>
      </c>
      <c r="H4504" s="16">
        <v>27</v>
      </c>
      <c r="I4504" s="17" t="s">
        <v>3237</v>
      </c>
      <c r="J4504" t="str">
        <f t="shared" si="141"/>
        <v>I13.0, G92, I47.2, N17.9, I95.9, N18.6, R18.8, Z66, I50.43, E87.3, G40.89, I25.810, J44.1, E87.1, N39.0, E87.5, R63.0, I25.5, R06.81, R13.10, I48.0, E78.5, I25.10, E11.9, I44.0, I34.0, F40.240</v>
      </c>
      <c r="K4504" s="33" t="str">
        <f t="shared" si="142"/>
        <v/>
      </c>
    </row>
    <row r="4505" spans="1:11" x14ac:dyDescent="0.25">
      <c r="A4505" s="17" t="s">
        <v>1213</v>
      </c>
      <c r="B4505" s="17" t="s">
        <v>1214</v>
      </c>
      <c r="C4505" s="18">
        <v>42366</v>
      </c>
      <c r="D4505" s="18">
        <v>42385</v>
      </c>
      <c r="E4505" s="21">
        <v>19</v>
      </c>
      <c r="F4505" s="17" t="s">
        <v>3765</v>
      </c>
      <c r="G4505" s="17" t="s">
        <v>3766</v>
      </c>
      <c r="H4505" s="16">
        <v>28</v>
      </c>
      <c r="I4505" s="17" t="s">
        <v>3237</v>
      </c>
      <c r="J4505" t="str">
        <f t="shared" si="141"/>
        <v>I13.0, G92, I47.2, N17.9, I95.9, N18.6, R18.8, Z66, I50.43, E87.3, G40.89, I25.810, J44.1, E87.1, N39.0, E87.5, R63.0, I25.5, R06.81, R13.10, I48.0, E78.5, I25.10, E11.9, I44.0, I34.0, F40.240, I44.7</v>
      </c>
      <c r="K4505" s="33" t="str">
        <f t="shared" si="142"/>
        <v/>
      </c>
    </row>
    <row r="4506" spans="1:11" x14ac:dyDescent="0.25">
      <c r="A4506" s="17" t="s">
        <v>1213</v>
      </c>
      <c r="B4506" s="17" t="s">
        <v>1214</v>
      </c>
      <c r="C4506" s="18">
        <v>42366</v>
      </c>
      <c r="D4506" s="18">
        <v>42385</v>
      </c>
      <c r="E4506" s="21">
        <v>19</v>
      </c>
      <c r="F4506" s="17" t="s">
        <v>3512</v>
      </c>
      <c r="G4506" s="17" t="s">
        <v>3513</v>
      </c>
      <c r="H4506" s="16">
        <v>29</v>
      </c>
      <c r="I4506" s="17" t="s">
        <v>13</v>
      </c>
      <c r="J4506" t="str">
        <f t="shared" si="141"/>
        <v>I13.0, G92, I47.2, N17.9, I95.9, N18.6, R18.8, Z66, I50.43, E87.3, G40.89, I25.810, J44.1, E87.1, N39.0, E87.5, R63.0, I25.5, R06.81, R13.10, I48.0, E78.5, I25.10, E11.9, I44.0, I34.0, F40.240, I44.7, Z99.2</v>
      </c>
      <c r="K4506" s="33" t="str">
        <f t="shared" si="142"/>
        <v/>
      </c>
    </row>
    <row r="4507" spans="1:11" x14ac:dyDescent="0.25">
      <c r="A4507" s="17" t="s">
        <v>1213</v>
      </c>
      <c r="B4507" s="17" t="s">
        <v>1214</v>
      </c>
      <c r="C4507" s="18">
        <v>42366</v>
      </c>
      <c r="D4507" s="18">
        <v>42385</v>
      </c>
      <c r="E4507" s="21">
        <v>19</v>
      </c>
      <c r="F4507" s="17" t="s">
        <v>934</v>
      </c>
      <c r="G4507" s="17" t="s">
        <v>935</v>
      </c>
      <c r="H4507" s="16">
        <v>30</v>
      </c>
      <c r="I4507" s="17" t="s">
        <v>3331</v>
      </c>
      <c r="J4507" t="str">
        <f t="shared" si="141"/>
        <v>I13.0, G92, I47.2, N17.9, I95.9, N18.6, R18.8, Z66, I50.43, E87.3, G40.89, I25.810, J44.1, E87.1, N39.0, E87.5, R63.0, I25.5, R06.81, R13.10, I48.0, E78.5, I25.10, E11.9, I44.0, I34.0, F40.240, I44.7, Z99.2, E87.6</v>
      </c>
      <c r="K4507" s="33" t="str">
        <f t="shared" si="142"/>
        <v>Last</v>
      </c>
    </row>
    <row r="4508" spans="1:11" x14ac:dyDescent="0.25">
      <c r="A4508" s="17" t="s">
        <v>1215</v>
      </c>
      <c r="B4508" s="17" t="s">
        <v>1216</v>
      </c>
      <c r="C4508" s="18">
        <v>42360</v>
      </c>
      <c r="D4508" s="18">
        <v>42374</v>
      </c>
      <c r="E4508" s="21">
        <v>14</v>
      </c>
      <c r="F4508" s="17" t="s">
        <v>22</v>
      </c>
      <c r="G4508" s="17" t="s">
        <v>23</v>
      </c>
      <c r="H4508" s="16">
        <v>1</v>
      </c>
      <c r="I4508" s="17" t="s">
        <v>3237</v>
      </c>
      <c r="J4508" t="str">
        <f t="shared" si="141"/>
        <v>A41.9</v>
      </c>
      <c r="K4508" s="33" t="str">
        <f t="shared" si="142"/>
        <v/>
      </c>
    </row>
    <row r="4509" spans="1:11" x14ac:dyDescent="0.25">
      <c r="A4509" s="17" t="s">
        <v>1215</v>
      </c>
      <c r="B4509" s="17" t="s">
        <v>1216</v>
      </c>
      <c r="C4509" s="18">
        <v>42360</v>
      </c>
      <c r="D4509" s="18">
        <v>42374</v>
      </c>
      <c r="E4509" s="21">
        <v>14</v>
      </c>
      <c r="F4509" s="17" t="s">
        <v>259</v>
      </c>
      <c r="G4509" s="17" t="s">
        <v>260</v>
      </c>
      <c r="H4509" s="16">
        <v>2</v>
      </c>
      <c r="I4509" s="17" t="s">
        <v>3237</v>
      </c>
      <c r="J4509" t="str">
        <f t="shared" si="141"/>
        <v>A41.9, N17.0</v>
      </c>
      <c r="K4509" s="33" t="str">
        <f t="shared" si="142"/>
        <v/>
      </c>
    </row>
    <row r="4510" spans="1:11" x14ac:dyDescent="0.25">
      <c r="A4510" s="17" t="s">
        <v>1215</v>
      </c>
      <c r="B4510" s="17" t="s">
        <v>1216</v>
      </c>
      <c r="C4510" s="18">
        <v>42360</v>
      </c>
      <c r="D4510" s="18">
        <v>42374</v>
      </c>
      <c r="E4510" s="21">
        <v>14</v>
      </c>
      <c r="F4510" s="17" t="s">
        <v>734</v>
      </c>
      <c r="G4510" s="17" t="s">
        <v>735</v>
      </c>
      <c r="H4510" s="16">
        <v>3</v>
      </c>
      <c r="I4510" s="17" t="s">
        <v>3237</v>
      </c>
      <c r="J4510" t="str">
        <f t="shared" si="141"/>
        <v>A41.9, N17.0, R65.21</v>
      </c>
      <c r="K4510" s="33" t="str">
        <f t="shared" si="142"/>
        <v/>
      </c>
    </row>
    <row r="4511" spans="1:11" x14ac:dyDescent="0.25">
      <c r="A4511" s="17" t="s">
        <v>1215</v>
      </c>
      <c r="B4511" s="17" t="s">
        <v>1216</v>
      </c>
      <c r="C4511" s="18">
        <v>42360</v>
      </c>
      <c r="D4511" s="18">
        <v>42374</v>
      </c>
      <c r="E4511" s="21">
        <v>14</v>
      </c>
      <c r="F4511" s="17" t="s">
        <v>1492</v>
      </c>
      <c r="G4511" s="17" t="s">
        <v>1493</v>
      </c>
      <c r="H4511" s="16">
        <v>4</v>
      </c>
      <c r="I4511" s="17" t="s">
        <v>3331</v>
      </c>
      <c r="J4511" t="str">
        <f t="shared" si="141"/>
        <v>A41.9, N17.0, R65.21, I50.21</v>
      </c>
      <c r="K4511" s="33" t="str">
        <f t="shared" si="142"/>
        <v/>
      </c>
    </row>
    <row r="4512" spans="1:11" x14ac:dyDescent="0.25">
      <c r="A4512" s="17" t="s">
        <v>1215</v>
      </c>
      <c r="B4512" s="17" t="s">
        <v>1216</v>
      </c>
      <c r="C4512" s="18">
        <v>42360</v>
      </c>
      <c r="D4512" s="18">
        <v>42374</v>
      </c>
      <c r="E4512" s="21">
        <v>14</v>
      </c>
      <c r="F4512" s="17" t="s">
        <v>3368</v>
      </c>
      <c r="G4512" s="17" t="s">
        <v>3369</v>
      </c>
      <c r="H4512" s="16">
        <v>5</v>
      </c>
      <c r="I4512" s="17" t="s">
        <v>3331</v>
      </c>
      <c r="J4512" t="str">
        <f t="shared" si="141"/>
        <v>A41.9, N17.0, R65.21, I50.21, E87.0</v>
      </c>
      <c r="K4512" s="33" t="str">
        <f t="shared" si="142"/>
        <v/>
      </c>
    </row>
    <row r="4513" spans="1:11" x14ac:dyDescent="0.25">
      <c r="A4513" s="17" t="s">
        <v>1215</v>
      </c>
      <c r="B4513" s="17" t="s">
        <v>1216</v>
      </c>
      <c r="C4513" s="18">
        <v>42360</v>
      </c>
      <c r="D4513" s="18">
        <v>42374</v>
      </c>
      <c r="E4513" s="21">
        <v>14</v>
      </c>
      <c r="F4513" s="17" t="s">
        <v>3988</v>
      </c>
      <c r="G4513" s="17" t="s">
        <v>3989</v>
      </c>
      <c r="H4513" s="16">
        <v>6</v>
      </c>
      <c r="I4513" s="17" t="s">
        <v>3237</v>
      </c>
      <c r="J4513" t="str">
        <f t="shared" si="141"/>
        <v>A41.9, N17.0, R65.21, I50.21, E87.0, R00.1</v>
      </c>
      <c r="K4513" s="33" t="str">
        <f t="shared" si="142"/>
        <v/>
      </c>
    </row>
    <row r="4514" spans="1:11" x14ac:dyDescent="0.25">
      <c r="A4514" s="17" t="s">
        <v>1215</v>
      </c>
      <c r="B4514" s="17" t="s">
        <v>1216</v>
      </c>
      <c r="C4514" s="18">
        <v>42360</v>
      </c>
      <c r="D4514" s="18">
        <v>42374</v>
      </c>
      <c r="E4514" s="21">
        <v>14</v>
      </c>
      <c r="F4514" s="17" t="s">
        <v>69</v>
      </c>
      <c r="G4514" s="17" t="s">
        <v>70</v>
      </c>
      <c r="H4514" s="16">
        <v>7</v>
      </c>
      <c r="I4514" s="17" t="s">
        <v>3237</v>
      </c>
      <c r="J4514" t="str">
        <f t="shared" si="141"/>
        <v>A41.9, N17.0, R65.21, I50.21, E87.0, R00.1, I48.0</v>
      </c>
      <c r="K4514" s="33" t="str">
        <f t="shared" si="142"/>
        <v/>
      </c>
    </row>
    <row r="4515" spans="1:11" x14ac:dyDescent="0.25">
      <c r="A4515" s="17" t="s">
        <v>1215</v>
      </c>
      <c r="B4515" s="17" t="s">
        <v>1216</v>
      </c>
      <c r="C4515" s="18">
        <v>42360</v>
      </c>
      <c r="D4515" s="18">
        <v>42374</v>
      </c>
      <c r="E4515" s="21">
        <v>14</v>
      </c>
      <c r="F4515" s="17" t="s">
        <v>3852</v>
      </c>
      <c r="G4515" s="17" t="s">
        <v>3853</v>
      </c>
      <c r="H4515" s="16">
        <v>8</v>
      </c>
      <c r="I4515" s="17" t="s">
        <v>3331</v>
      </c>
      <c r="J4515" t="str">
        <f t="shared" si="141"/>
        <v>A41.9, N17.0, R65.21, I50.21, E87.0, R00.1, I48.0, G25.81</v>
      </c>
      <c r="K4515" s="33" t="str">
        <f t="shared" si="142"/>
        <v/>
      </c>
    </row>
    <row r="4516" spans="1:11" x14ac:dyDescent="0.25">
      <c r="A4516" s="17" t="s">
        <v>1215</v>
      </c>
      <c r="B4516" s="17" t="s">
        <v>1216</v>
      </c>
      <c r="C4516" s="18">
        <v>42360</v>
      </c>
      <c r="D4516" s="18">
        <v>42374</v>
      </c>
      <c r="E4516" s="21">
        <v>14</v>
      </c>
      <c r="F4516" s="17" t="s">
        <v>4048</v>
      </c>
      <c r="G4516" s="17" t="s">
        <v>4049</v>
      </c>
      <c r="H4516" s="16">
        <v>9</v>
      </c>
      <c r="I4516" s="17" t="s">
        <v>3237</v>
      </c>
      <c r="J4516" t="str">
        <f t="shared" si="141"/>
        <v>A41.9, N17.0, R65.21, I50.21, E87.0, R00.1, I48.0, G25.81, N13.2</v>
      </c>
      <c r="K4516" s="33" t="str">
        <f t="shared" si="142"/>
        <v/>
      </c>
    </row>
    <row r="4517" spans="1:11" x14ac:dyDescent="0.25">
      <c r="A4517" s="17" t="s">
        <v>1215</v>
      </c>
      <c r="B4517" s="17" t="s">
        <v>1216</v>
      </c>
      <c r="C4517" s="18">
        <v>42360</v>
      </c>
      <c r="D4517" s="18">
        <v>42374</v>
      </c>
      <c r="E4517" s="21">
        <v>14</v>
      </c>
      <c r="F4517" s="17" t="s">
        <v>3322</v>
      </c>
      <c r="G4517" s="17" t="s">
        <v>3323</v>
      </c>
      <c r="H4517" s="16">
        <v>10</v>
      </c>
      <c r="I4517" s="17" t="s">
        <v>3237</v>
      </c>
      <c r="J4517" t="str">
        <f t="shared" si="141"/>
        <v>A41.9, N17.0, R65.21, I50.21, E87.0, R00.1, I48.0, G25.81, N13.2, I50.32</v>
      </c>
      <c r="K4517" s="33" t="str">
        <f t="shared" si="142"/>
        <v/>
      </c>
    </row>
    <row r="4518" spans="1:11" x14ac:dyDescent="0.25">
      <c r="A4518" s="17" t="s">
        <v>1215</v>
      </c>
      <c r="B4518" s="17" t="s">
        <v>1216</v>
      </c>
      <c r="C4518" s="18">
        <v>42360</v>
      </c>
      <c r="D4518" s="18">
        <v>42374</v>
      </c>
      <c r="E4518" s="21">
        <v>14</v>
      </c>
      <c r="F4518" s="17" t="s">
        <v>583</v>
      </c>
      <c r="G4518" s="17" t="s">
        <v>584</v>
      </c>
      <c r="H4518" s="16">
        <v>11</v>
      </c>
      <c r="I4518" s="17" t="s">
        <v>3237</v>
      </c>
      <c r="J4518" t="str">
        <f t="shared" si="141"/>
        <v>A41.9, N17.0, R65.21, I50.21, E87.0, R00.1, I48.0, G25.81, N13.2, I50.32, N10</v>
      </c>
      <c r="K4518" s="33" t="str">
        <f t="shared" si="142"/>
        <v/>
      </c>
    </row>
    <row r="4519" spans="1:11" x14ac:dyDescent="0.25">
      <c r="A4519" s="17" t="s">
        <v>1215</v>
      </c>
      <c r="B4519" s="17" t="s">
        <v>1216</v>
      </c>
      <c r="C4519" s="18">
        <v>42360</v>
      </c>
      <c r="D4519" s="18">
        <v>42374</v>
      </c>
      <c r="E4519" s="21">
        <v>14</v>
      </c>
      <c r="F4519" s="17" t="s">
        <v>3464</v>
      </c>
      <c r="G4519" s="17" t="s">
        <v>3465</v>
      </c>
      <c r="H4519" s="16">
        <v>12</v>
      </c>
      <c r="I4519" s="17" t="s">
        <v>3237</v>
      </c>
      <c r="J4519" t="str">
        <f t="shared" si="141"/>
        <v>A41.9, N17.0, R65.21, I50.21, E87.0, R00.1, I48.0, G25.81, N13.2, I50.32, N10, B96.4</v>
      </c>
      <c r="K4519" s="33" t="str">
        <f t="shared" si="142"/>
        <v/>
      </c>
    </row>
    <row r="4520" spans="1:11" x14ac:dyDescent="0.25">
      <c r="A4520" s="17" t="s">
        <v>1215</v>
      </c>
      <c r="B4520" s="17" t="s">
        <v>1216</v>
      </c>
      <c r="C4520" s="18">
        <v>42360</v>
      </c>
      <c r="D4520" s="18">
        <v>42374</v>
      </c>
      <c r="E4520" s="21">
        <v>14</v>
      </c>
      <c r="F4520" s="17" t="s">
        <v>1842</v>
      </c>
      <c r="G4520" s="17" t="s">
        <v>1843</v>
      </c>
      <c r="H4520" s="16">
        <v>13</v>
      </c>
      <c r="I4520" s="17" t="s">
        <v>3237</v>
      </c>
      <c r="J4520" t="str">
        <f t="shared" si="141"/>
        <v>A41.9, N17.0, R65.21, I50.21, E87.0, R00.1, I48.0, G25.81, N13.2, I50.32, N10, B96.4, J44.9</v>
      </c>
      <c r="K4520" s="33" t="str">
        <f t="shared" si="142"/>
        <v/>
      </c>
    </row>
    <row r="4521" spans="1:11" x14ac:dyDescent="0.25">
      <c r="A4521" s="17" t="s">
        <v>1215</v>
      </c>
      <c r="B4521" s="17" t="s">
        <v>1216</v>
      </c>
      <c r="C4521" s="18">
        <v>42360</v>
      </c>
      <c r="D4521" s="18">
        <v>42374</v>
      </c>
      <c r="E4521" s="21">
        <v>14</v>
      </c>
      <c r="F4521" s="17" t="s">
        <v>594</v>
      </c>
      <c r="G4521" s="17" t="s">
        <v>595</v>
      </c>
      <c r="H4521" s="16">
        <v>14</v>
      </c>
      <c r="I4521" s="17" t="s">
        <v>3237</v>
      </c>
      <c r="J4521" t="str">
        <f t="shared" si="141"/>
        <v>A41.9, N17.0, R65.21, I50.21, E87.0, R00.1, I48.0, G25.81, N13.2, I50.32, N10, B96.4, J44.9, I10</v>
      </c>
      <c r="K4521" s="33" t="str">
        <f t="shared" si="142"/>
        <v/>
      </c>
    </row>
    <row r="4522" spans="1:11" x14ac:dyDescent="0.25">
      <c r="A4522" s="17" t="s">
        <v>1215</v>
      </c>
      <c r="B4522" s="17" t="s">
        <v>1216</v>
      </c>
      <c r="C4522" s="18">
        <v>42360</v>
      </c>
      <c r="D4522" s="18">
        <v>42374</v>
      </c>
      <c r="E4522" s="21">
        <v>14</v>
      </c>
      <c r="F4522" s="17" t="s">
        <v>3235</v>
      </c>
      <c r="G4522" s="17" t="s">
        <v>3236</v>
      </c>
      <c r="H4522" s="16">
        <v>15</v>
      </c>
      <c r="I4522" s="17" t="s">
        <v>3237</v>
      </c>
      <c r="J4522" t="str">
        <f t="shared" si="141"/>
        <v>A41.9, N17.0, R65.21, I50.21, E87.0, R00.1, I48.0, G25.81, N13.2, I50.32, N10, B96.4, J44.9, I10, E03.9</v>
      </c>
      <c r="K4522" s="33" t="str">
        <f t="shared" si="142"/>
        <v/>
      </c>
    </row>
    <row r="4523" spans="1:11" x14ac:dyDescent="0.25">
      <c r="A4523" s="17" t="s">
        <v>1215</v>
      </c>
      <c r="B4523" s="17" t="s">
        <v>1216</v>
      </c>
      <c r="C4523" s="18">
        <v>42360</v>
      </c>
      <c r="D4523" s="18">
        <v>42374</v>
      </c>
      <c r="E4523" s="21">
        <v>14</v>
      </c>
      <c r="F4523" s="17" t="s">
        <v>3261</v>
      </c>
      <c r="G4523" s="17" t="s">
        <v>3262</v>
      </c>
      <c r="H4523" s="16">
        <v>16</v>
      </c>
      <c r="I4523" s="17" t="s">
        <v>3237</v>
      </c>
      <c r="J4523" t="str">
        <f t="shared" si="141"/>
        <v>A41.9, N17.0, R65.21, I50.21, E87.0, R00.1, I48.0, G25.81, N13.2, I50.32, N10, B96.4, J44.9, I10, E03.9, Z66</v>
      </c>
      <c r="K4523" s="33" t="str">
        <f t="shared" si="142"/>
        <v/>
      </c>
    </row>
    <row r="4524" spans="1:11" x14ac:dyDescent="0.25">
      <c r="A4524" s="17" t="s">
        <v>1215</v>
      </c>
      <c r="B4524" s="17" t="s">
        <v>1216</v>
      </c>
      <c r="C4524" s="18">
        <v>42360</v>
      </c>
      <c r="D4524" s="18">
        <v>42374</v>
      </c>
      <c r="E4524" s="21">
        <v>14</v>
      </c>
      <c r="F4524" s="17" t="s">
        <v>3242</v>
      </c>
      <c r="G4524" s="17" t="s">
        <v>3243</v>
      </c>
      <c r="H4524" s="16">
        <v>17</v>
      </c>
      <c r="I4524" s="17" t="s">
        <v>3237</v>
      </c>
      <c r="J4524" t="str">
        <f t="shared" si="141"/>
        <v>A41.9, N17.0, R65.21, I50.21, E87.0, R00.1, I48.0, G25.81, N13.2, I50.32, N10, B96.4, J44.9, I10, E03.9, Z66, J45.909</v>
      </c>
      <c r="K4524" s="33" t="str">
        <f t="shared" si="142"/>
        <v/>
      </c>
    </row>
    <row r="4525" spans="1:11" x14ac:dyDescent="0.25">
      <c r="A4525" s="17" t="s">
        <v>1215</v>
      </c>
      <c r="B4525" s="17" t="s">
        <v>1216</v>
      </c>
      <c r="C4525" s="18">
        <v>42360</v>
      </c>
      <c r="D4525" s="18">
        <v>42374</v>
      </c>
      <c r="E4525" s="21">
        <v>14</v>
      </c>
      <c r="F4525" s="17" t="s">
        <v>3460</v>
      </c>
      <c r="G4525" s="17" t="s">
        <v>3461</v>
      </c>
      <c r="H4525" s="16">
        <v>18</v>
      </c>
      <c r="I4525" s="17" t="s">
        <v>3237</v>
      </c>
      <c r="J4525" t="str">
        <f t="shared" si="141"/>
        <v>A41.9, N17.0, R65.21, I50.21, E87.0, R00.1, I48.0, G25.81, N13.2, I50.32, N10, B96.4, J44.9, I10, E03.9, Z66, J45.909, Z90.49</v>
      </c>
      <c r="K4525" s="33" t="str">
        <f t="shared" si="142"/>
        <v/>
      </c>
    </row>
    <row r="4526" spans="1:11" x14ac:dyDescent="0.25">
      <c r="A4526" s="17" t="s">
        <v>1215</v>
      </c>
      <c r="B4526" s="17" t="s">
        <v>1216</v>
      </c>
      <c r="C4526" s="18">
        <v>42360</v>
      </c>
      <c r="D4526" s="18">
        <v>42374</v>
      </c>
      <c r="E4526" s="21">
        <v>14</v>
      </c>
      <c r="F4526" s="17" t="s">
        <v>4540</v>
      </c>
      <c r="G4526" s="17" t="s">
        <v>4541</v>
      </c>
      <c r="H4526" s="16">
        <v>19</v>
      </c>
      <c r="I4526" s="17" t="s">
        <v>13</v>
      </c>
      <c r="J4526" t="str">
        <f t="shared" si="141"/>
        <v>A41.9, N17.0, R65.21, I50.21, E87.0, R00.1, I48.0, G25.81, N13.2, I50.32, N10, B96.4, J44.9, I10, E03.9, Z66, J45.909, Z90.49, Z90.710</v>
      </c>
      <c r="K4526" s="33" t="str">
        <f t="shared" si="142"/>
        <v/>
      </c>
    </row>
    <row r="4527" spans="1:11" x14ac:dyDescent="0.25">
      <c r="A4527" s="17" t="s">
        <v>1215</v>
      </c>
      <c r="B4527" s="17" t="s">
        <v>1216</v>
      </c>
      <c r="C4527" s="18">
        <v>42360</v>
      </c>
      <c r="D4527" s="18">
        <v>42374</v>
      </c>
      <c r="E4527" s="21">
        <v>14</v>
      </c>
      <c r="F4527" s="17" t="s">
        <v>4830</v>
      </c>
      <c r="G4527" s="17" t="s">
        <v>4831</v>
      </c>
      <c r="H4527" s="16">
        <v>20</v>
      </c>
      <c r="I4527" s="17" t="s">
        <v>3237</v>
      </c>
      <c r="J4527" t="str">
        <f t="shared" si="141"/>
        <v>A41.9, N17.0, R65.21, I50.21, E87.0, R00.1, I48.0, G25.81, N13.2, I50.32, N10, B96.4, J44.9, I10, E03.9, Z66, J45.909, Z90.49, Z90.710, Z90.722</v>
      </c>
      <c r="K4527" s="33" t="str">
        <f t="shared" si="142"/>
        <v/>
      </c>
    </row>
    <row r="4528" spans="1:11" x14ac:dyDescent="0.25">
      <c r="A4528" s="17" t="s">
        <v>1215</v>
      </c>
      <c r="B4528" s="17" t="s">
        <v>1216</v>
      </c>
      <c r="C4528" s="18">
        <v>42360</v>
      </c>
      <c r="D4528" s="18">
        <v>42374</v>
      </c>
      <c r="E4528" s="21">
        <v>14</v>
      </c>
      <c r="F4528" s="17" t="s">
        <v>4823</v>
      </c>
      <c r="G4528" s="17" t="s">
        <v>4824</v>
      </c>
      <c r="H4528" s="16">
        <v>21</v>
      </c>
      <c r="I4528" s="17" t="s">
        <v>3237</v>
      </c>
      <c r="J4528" t="str">
        <f t="shared" si="141"/>
        <v>A41.9, N17.0, R65.21, I50.21, E87.0, R00.1, I48.0, G25.81, N13.2, I50.32, N10, B96.4, J44.9, I10, E03.9, Z66, J45.909, Z90.49, Z90.710, Z90.722, Z96.653</v>
      </c>
      <c r="K4528" s="33" t="str">
        <f t="shared" si="142"/>
        <v/>
      </c>
    </row>
    <row r="4529" spans="1:11" x14ac:dyDescent="0.25">
      <c r="A4529" s="17" t="s">
        <v>1215</v>
      </c>
      <c r="B4529" s="17" t="s">
        <v>1216</v>
      </c>
      <c r="C4529" s="18">
        <v>42360</v>
      </c>
      <c r="D4529" s="18">
        <v>42374</v>
      </c>
      <c r="E4529" s="21">
        <v>14</v>
      </c>
      <c r="F4529" s="17" t="s">
        <v>3121</v>
      </c>
      <c r="G4529" s="17" t="s">
        <v>4829</v>
      </c>
      <c r="H4529" s="16">
        <v>22</v>
      </c>
      <c r="I4529" s="17" t="s">
        <v>3237</v>
      </c>
      <c r="J4529" t="str">
        <f t="shared" si="141"/>
        <v>A41.9, N17.0, R65.21, I50.21, E87.0, R00.1, I48.0, G25.81, N13.2, I50.32, N10, B96.4, J44.9, I10, E03.9, Z66, J45.909, Z90.49, Z90.710, Z90.722, Z96.653, F41.1</v>
      </c>
      <c r="K4529" s="33" t="str">
        <f t="shared" si="142"/>
        <v/>
      </c>
    </row>
    <row r="4530" spans="1:11" x14ac:dyDescent="0.25">
      <c r="A4530" s="17" t="s">
        <v>1215</v>
      </c>
      <c r="B4530" s="17" t="s">
        <v>1216</v>
      </c>
      <c r="C4530" s="18">
        <v>42360</v>
      </c>
      <c r="D4530" s="18">
        <v>42374</v>
      </c>
      <c r="E4530" s="21">
        <v>14</v>
      </c>
      <c r="F4530" s="17" t="s">
        <v>2635</v>
      </c>
      <c r="G4530" s="17" t="s">
        <v>3324</v>
      </c>
      <c r="H4530" s="16">
        <v>23</v>
      </c>
      <c r="I4530" s="17" t="s">
        <v>3237</v>
      </c>
      <c r="J4530" t="str">
        <f t="shared" si="141"/>
        <v>A41.9, N17.0, R65.21, I50.21, E87.0, R00.1, I48.0, G25.81, N13.2, I50.32, N10, B96.4, J44.9, I10, E03.9, Z66, J45.909, Z90.49, Z90.710, Z90.722, Z96.653, F41.1, K59.00</v>
      </c>
      <c r="K4530" s="33" t="str">
        <f t="shared" si="142"/>
        <v/>
      </c>
    </row>
    <row r="4531" spans="1:11" x14ac:dyDescent="0.25">
      <c r="A4531" s="17" t="s">
        <v>1215</v>
      </c>
      <c r="B4531" s="17" t="s">
        <v>1216</v>
      </c>
      <c r="C4531" s="18">
        <v>42360</v>
      </c>
      <c r="D4531" s="18">
        <v>42374</v>
      </c>
      <c r="E4531" s="21">
        <v>14</v>
      </c>
      <c r="F4531" s="17" t="s">
        <v>3283</v>
      </c>
      <c r="G4531" s="17" t="s">
        <v>467</v>
      </c>
      <c r="H4531" s="16">
        <v>24</v>
      </c>
      <c r="I4531" s="17" t="s">
        <v>3237</v>
      </c>
      <c r="J4531" t="str">
        <f t="shared" si="141"/>
        <v>A41.9, N17.0, R65.21, I50.21, E87.0, R00.1, I48.0, G25.81, N13.2, I50.32, N10, B96.4, J44.9, I10, E03.9, Z66, J45.909, Z90.49, Z90.710, Z90.722, Z96.653, F41.1, K59.00, I25.10</v>
      </c>
      <c r="K4531" s="33" t="str">
        <f t="shared" si="142"/>
        <v/>
      </c>
    </row>
    <row r="4532" spans="1:11" x14ac:dyDescent="0.25">
      <c r="A4532" s="17" t="s">
        <v>1215</v>
      </c>
      <c r="B4532" s="17" t="s">
        <v>1216</v>
      </c>
      <c r="C4532" s="18">
        <v>42360</v>
      </c>
      <c r="D4532" s="18">
        <v>42374</v>
      </c>
      <c r="E4532" s="21">
        <v>14</v>
      </c>
      <c r="F4532" s="17" t="s">
        <v>934</v>
      </c>
      <c r="G4532" s="17" t="s">
        <v>935</v>
      </c>
      <c r="H4532" s="16">
        <v>25</v>
      </c>
      <c r="I4532" s="17" t="s">
        <v>3331</v>
      </c>
      <c r="J4532" t="str">
        <f t="shared" si="141"/>
        <v>A41.9, N17.0, R65.21, I50.21, E87.0, R00.1, I48.0, G25.81, N13.2, I50.32, N10, B96.4, J44.9, I10, E03.9, Z66, J45.909, Z90.49, Z90.710, Z90.722, Z96.653, F41.1, K59.00, I25.10, E87.6</v>
      </c>
      <c r="K4532" s="33" t="str">
        <f t="shared" si="142"/>
        <v/>
      </c>
    </row>
    <row r="4533" spans="1:11" x14ac:dyDescent="0.25">
      <c r="A4533" s="17" t="s">
        <v>1215</v>
      </c>
      <c r="B4533" s="17" t="s">
        <v>1216</v>
      </c>
      <c r="C4533" s="18">
        <v>42360</v>
      </c>
      <c r="D4533" s="18">
        <v>42374</v>
      </c>
      <c r="E4533" s="21">
        <v>14</v>
      </c>
      <c r="F4533" s="17" t="s">
        <v>3712</v>
      </c>
      <c r="G4533" s="17" t="s">
        <v>3713</v>
      </c>
      <c r="H4533" s="16">
        <v>26</v>
      </c>
      <c r="I4533" s="17" t="s">
        <v>3237</v>
      </c>
      <c r="J4533" t="str">
        <f t="shared" si="141"/>
        <v>A41.9, N17.0, R65.21, I50.21, E87.0, R00.1, I48.0, G25.81, N13.2, I50.32, N10, B96.4, J44.9, I10, E03.9, Z66, J45.909, Z90.49, Z90.710, Z90.722, Z96.653, F41.1, K59.00, I25.10, E87.6, B96.5</v>
      </c>
      <c r="K4533" s="33" t="str">
        <f t="shared" si="142"/>
        <v/>
      </c>
    </row>
    <row r="4534" spans="1:11" x14ac:dyDescent="0.25">
      <c r="A4534" s="17" t="s">
        <v>1215</v>
      </c>
      <c r="B4534" s="17" t="s">
        <v>1216</v>
      </c>
      <c r="C4534" s="18">
        <v>42360</v>
      </c>
      <c r="D4534" s="18">
        <v>42374</v>
      </c>
      <c r="E4534" s="21">
        <v>14</v>
      </c>
      <c r="F4534" s="17" t="s">
        <v>3641</v>
      </c>
      <c r="G4534" s="17" t="s">
        <v>3642</v>
      </c>
      <c r="H4534" s="16">
        <v>27</v>
      </c>
      <c r="I4534" s="17" t="s">
        <v>3331</v>
      </c>
      <c r="J4534" t="str">
        <f t="shared" si="141"/>
        <v>A41.9, N17.0, R65.21, I50.21, E87.0, R00.1, I48.0, G25.81, N13.2, I50.32, N10, B96.4, J44.9, I10, E03.9, Z66, J45.909, Z90.49, Z90.710, Z90.722, Z96.653, F41.1, K59.00, I25.10, E87.6, B96.5, R41.0</v>
      </c>
      <c r="K4534" s="33" t="str">
        <f t="shared" si="142"/>
        <v/>
      </c>
    </row>
    <row r="4535" spans="1:11" x14ac:dyDescent="0.25">
      <c r="A4535" s="17" t="s">
        <v>1215</v>
      </c>
      <c r="B4535" s="17" t="s">
        <v>1216</v>
      </c>
      <c r="C4535" s="18">
        <v>42360</v>
      </c>
      <c r="D4535" s="18">
        <v>42374</v>
      </c>
      <c r="E4535" s="21">
        <v>14</v>
      </c>
      <c r="F4535" s="17" t="s">
        <v>3828</v>
      </c>
      <c r="G4535" s="17" t="s">
        <v>3829</v>
      </c>
      <c r="H4535" s="16">
        <v>28</v>
      </c>
      <c r="I4535" s="17" t="s">
        <v>3331</v>
      </c>
      <c r="J4535" t="str">
        <f t="shared" si="141"/>
        <v>A41.9, N17.0, R65.21, I50.21, E87.0, R00.1, I48.0, G25.81, N13.2, I50.32, N10, B96.4, J44.9, I10, E03.9, Z66, J45.909, Z90.49, Z90.710, Z90.722, Z96.653, F41.1, K59.00, I25.10, E87.6, B96.5, R41.0, R45.1</v>
      </c>
      <c r="K4535" s="33" t="str">
        <f t="shared" si="142"/>
        <v/>
      </c>
    </row>
    <row r="4536" spans="1:11" x14ac:dyDescent="0.25">
      <c r="A4536" s="17" t="s">
        <v>1215</v>
      </c>
      <c r="B4536" s="17" t="s">
        <v>1216</v>
      </c>
      <c r="C4536" s="18">
        <v>42360</v>
      </c>
      <c r="D4536" s="18">
        <v>42374</v>
      </c>
      <c r="E4536" s="21">
        <v>14</v>
      </c>
      <c r="F4536" s="17" t="s">
        <v>3508</v>
      </c>
      <c r="G4536" s="17" t="s">
        <v>3509</v>
      </c>
      <c r="H4536" s="16">
        <v>29</v>
      </c>
      <c r="I4536" s="17" t="s">
        <v>13</v>
      </c>
      <c r="J4536" t="str">
        <f t="shared" si="141"/>
        <v>A41.9, N17.0, R65.21, I50.21, E87.0, R00.1, I48.0, G25.81, N13.2, I50.32, N10, B96.4, J44.9, I10, E03.9, Z66, J45.909, Z90.49, Z90.710, Z90.722, Z96.653, F41.1, K59.00, I25.10, E87.6, B96.5, R41.0, R45.1, Z88.5</v>
      </c>
      <c r="K4536" s="33" t="str">
        <f t="shared" si="142"/>
        <v/>
      </c>
    </row>
    <row r="4537" spans="1:11" x14ac:dyDescent="0.25">
      <c r="A4537" s="17" t="s">
        <v>1215</v>
      </c>
      <c r="B4537" s="17" t="s">
        <v>1216</v>
      </c>
      <c r="C4537" s="18">
        <v>42360</v>
      </c>
      <c r="D4537" s="18">
        <v>42374</v>
      </c>
      <c r="E4537" s="21">
        <v>14</v>
      </c>
      <c r="F4537" s="17" t="s">
        <v>3544</v>
      </c>
      <c r="G4537" s="17" t="s">
        <v>3545</v>
      </c>
      <c r="H4537" s="16">
        <v>30</v>
      </c>
      <c r="I4537" s="17" t="s">
        <v>13</v>
      </c>
      <c r="J4537" t="str">
        <f t="shared" si="141"/>
        <v>A41.9, N17.0, R65.21, I50.21, E87.0, R00.1, I48.0, G25.81, N13.2, I50.32, N10, B96.4, J44.9, I10, E03.9, Z66, J45.909, Z90.49, Z90.710, Z90.722, Z96.653, F41.1, K59.00, I25.10, E87.6, B96.5, R41.0, R45.1, Z88.5, Z88.6</v>
      </c>
      <c r="K4537" s="33" t="str">
        <f t="shared" si="142"/>
        <v>Last</v>
      </c>
    </row>
    <row r="4538" spans="1:11" x14ac:dyDescent="0.25">
      <c r="A4538" s="17" t="s">
        <v>1217</v>
      </c>
      <c r="B4538" s="17" t="s">
        <v>1218</v>
      </c>
      <c r="C4538" s="18">
        <v>42384</v>
      </c>
      <c r="D4538" s="18">
        <v>42394</v>
      </c>
      <c r="E4538" s="21">
        <v>10</v>
      </c>
      <c r="F4538" s="17" t="s">
        <v>112</v>
      </c>
      <c r="G4538" s="17" t="s">
        <v>113</v>
      </c>
      <c r="H4538" s="16">
        <v>1</v>
      </c>
      <c r="I4538" s="17" t="s">
        <v>3237</v>
      </c>
      <c r="J4538" t="str">
        <f t="shared" si="141"/>
        <v>J44.1</v>
      </c>
      <c r="K4538" s="33" t="str">
        <f t="shared" si="142"/>
        <v/>
      </c>
    </row>
    <row r="4539" spans="1:11" x14ac:dyDescent="0.25">
      <c r="A4539" s="17" t="s">
        <v>1217</v>
      </c>
      <c r="B4539" s="17" t="s">
        <v>1218</v>
      </c>
      <c r="C4539" s="18">
        <v>42384</v>
      </c>
      <c r="D4539" s="18">
        <v>42394</v>
      </c>
      <c r="E4539" s="21">
        <v>10</v>
      </c>
      <c r="F4539" s="17" t="s">
        <v>1768</v>
      </c>
      <c r="G4539" s="17" t="s">
        <v>1769</v>
      </c>
      <c r="H4539" s="16">
        <v>2</v>
      </c>
      <c r="I4539" s="17" t="s">
        <v>3331</v>
      </c>
      <c r="J4539" t="str">
        <f t="shared" si="141"/>
        <v>J44.1, J96.20</v>
      </c>
      <c r="K4539" s="33" t="str">
        <f t="shared" si="142"/>
        <v/>
      </c>
    </row>
    <row r="4540" spans="1:11" x14ac:dyDescent="0.25">
      <c r="A4540" s="17" t="s">
        <v>1217</v>
      </c>
      <c r="B4540" s="17" t="s">
        <v>1218</v>
      </c>
      <c r="C4540" s="18">
        <v>42384</v>
      </c>
      <c r="D4540" s="18">
        <v>42394</v>
      </c>
      <c r="E4540" s="21">
        <v>10</v>
      </c>
      <c r="F4540" s="17" t="s">
        <v>4832</v>
      </c>
      <c r="G4540" s="17" t="s">
        <v>4833</v>
      </c>
      <c r="H4540" s="16">
        <v>3</v>
      </c>
      <c r="I4540" s="17" t="s">
        <v>3237</v>
      </c>
      <c r="J4540" t="str">
        <f t="shared" si="141"/>
        <v>J44.1, J96.20, T17.890A</v>
      </c>
      <c r="K4540" s="33" t="str">
        <f t="shared" si="142"/>
        <v/>
      </c>
    </row>
    <row r="4541" spans="1:11" x14ac:dyDescent="0.25">
      <c r="A4541" s="17" t="s">
        <v>1217</v>
      </c>
      <c r="B4541" s="17" t="s">
        <v>1218</v>
      </c>
      <c r="C4541" s="18">
        <v>42384</v>
      </c>
      <c r="D4541" s="18">
        <v>42394</v>
      </c>
      <c r="E4541" s="21">
        <v>10</v>
      </c>
      <c r="F4541" s="17" t="s">
        <v>3322</v>
      </c>
      <c r="G4541" s="17" t="s">
        <v>3323</v>
      </c>
      <c r="H4541" s="16">
        <v>4</v>
      </c>
      <c r="I4541" s="17" t="s">
        <v>3237</v>
      </c>
      <c r="J4541" t="str">
        <f t="shared" si="141"/>
        <v>J44.1, J96.20, T17.890A, I50.32</v>
      </c>
      <c r="K4541" s="33" t="str">
        <f t="shared" si="142"/>
        <v/>
      </c>
    </row>
    <row r="4542" spans="1:11" x14ac:dyDescent="0.25">
      <c r="A4542" s="17" t="s">
        <v>1217</v>
      </c>
      <c r="B4542" s="17" t="s">
        <v>1218</v>
      </c>
      <c r="C4542" s="18">
        <v>42384</v>
      </c>
      <c r="D4542" s="18">
        <v>42394</v>
      </c>
      <c r="E4542" s="21">
        <v>10</v>
      </c>
      <c r="F4542" s="17" t="s">
        <v>3261</v>
      </c>
      <c r="G4542" s="17" t="s">
        <v>3262</v>
      </c>
      <c r="H4542" s="16">
        <v>5</v>
      </c>
      <c r="I4542" s="17" t="s">
        <v>3237</v>
      </c>
      <c r="J4542" t="str">
        <f t="shared" si="141"/>
        <v>J44.1, J96.20, T17.890A, I50.32, Z66</v>
      </c>
      <c r="K4542" s="33" t="str">
        <f t="shared" si="142"/>
        <v/>
      </c>
    </row>
    <row r="4543" spans="1:11" x14ac:dyDescent="0.25">
      <c r="A4543" s="17" t="s">
        <v>1217</v>
      </c>
      <c r="B4543" s="17" t="s">
        <v>1218</v>
      </c>
      <c r="C4543" s="18">
        <v>42384</v>
      </c>
      <c r="D4543" s="18">
        <v>42394</v>
      </c>
      <c r="E4543" s="21">
        <v>10</v>
      </c>
      <c r="F4543" s="17" t="s">
        <v>3358</v>
      </c>
      <c r="G4543" s="17" t="s">
        <v>3359</v>
      </c>
      <c r="H4543" s="16">
        <v>6</v>
      </c>
      <c r="I4543" s="17" t="s">
        <v>13</v>
      </c>
      <c r="J4543" t="str">
        <f t="shared" si="141"/>
        <v>J44.1, J96.20, T17.890A, I50.32, Z66, Z99.81</v>
      </c>
      <c r="K4543" s="33" t="str">
        <f t="shared" si="142"/>
        <v/>
      </c>
    </row>
    <row r="4544" spans="1:11" x14ac:dyDescent="0.25">
      <c r="A4544" s="17" t="s">
        <v>1217</v>
      </c>
      <c r="B4544" s="17" t="s">
        <v>1218</v>
      </c>
      <c r="C4544" s="18">
        <v>42384</v>
      </c>
      <c r="D4544" s="18">
        <v>42394</v>
      </c>
      <c r="E4544" s="21">
        <v>10</v>
      </c>
      <c r="F4544" s="17" t="s">
        <v>1266</v>
      </c>
      <c r="G4544" s="17" t="s">
        <v>1267</v>
      </c>
      <c r="H4544" s="16">
        <v>7</v>
      </c>
      <c r="I4544" s="17" t="s">
        <v>3237</v>
      </c>
      <c r="J4544" t="str">
        <f t="shared" si="141"/>
        <v>J44.1, J96.20, T17.890A, I50.32, Z66, Z99.81, I48.91</v>
      </c>
      <c r="K4544" s="33" t="str">
        <f t="shared" si="142"/>
        <v/>
      </c>
    </row>
    <row r="4545" spans="1:11" x14ac:dyDescent="0.25">
      <c r="A4545" s="17" t="s">
        <v>1217</v>
      </c>
      <c r="B4545" s="17" t="s">
        <v>1218</v>
      </c>
      <c r="C4545" s="18">
        <v>42384</v>
      </c>
      <c r="D4545" s="18">
        <v>42394</v>
      </c>
      <c r="E4545" s="21">
        <v>10</v>
      </c>
      <c r="F4545" s="17" t="s">
        <v>3902</v>
      </c>
      <c r="G4545" s="17" t="s">
        <v>3903</v>
      </c>
      <c r="H4545" s="16">
        <v>8</v>
      </c>
      <c r="I4545" s="17" t="s">
        <v>3237</v>
      </c>
      <c r="J4545" t="str">
        <f t="shared" si="141"/>
        <v>J44.1, J96.20, T17.890A, I50.32, Z66, Z99.81, I48.91, J40</v>
      </c>
      <c r="K4545" s="33" t="str">
        <f t="shared" si="142"/>
        <v/>
      </c>
    </row>
    <row r="4546" spans="1:11" x14ac:dyDescent="0.25">
      <c r="A4546" s="17" t="s">
        <v>1217</v>
      </c>
      <c r="B4546" s="17" t="s">
        <v>1218</v>
      </c>
      <c r="C4546" s="18">
        <v>42384</v>
      </c>
      <c r="D4546" s="18">
        <v>42394</v>
      </c>
      <c r="E4546" s="21">
        <v>10</v>
      </c>
      <c r="F4546" s="17" t="s">
        <v>594</v>
      </c>
      <c r="G4546" s="17" t="s">
        <v>595</v>
      </c>
      <c r="H4546" s="16">
        <v>9</v>
      </c>
      <c r="I4546" s="17" t="s">
        <v>3237</v>
      </c>
      <c r="J4546" t="str">
        <f t="shared" si="141"/>
        <v>J44.1, J96.20, T17.890A, I50.32, Z66, Z99.81, I48.91, J40, I10</v>
      </c>
      <c r="K4546" s="33" t="str">
        <f t="shared" si="142"/>
        <v/>
      </c>
    </row>
    <row r="4547" spans="1:11" x14ac:dyDescent="0.25">
      <c r="A4547" s="17" t="s">
        <v>1217</v>
      </c>
      <c r="B4547" s="17" t="s">
        <v>1218</v>
      </c>
      <c r="C4547" s="18">
        <v>42384</v>
      </c>
      <c r="D4547" s="18">
        <v>42394</v>
      </c>
      <c r="E4547" s="21">
        <v>10</v>
      </c>
      <c r="F4547" s="17" t="s">
        <v>3238</v>
      </c>
      <c r="G4547" s="17" t="s">
        <v>3239</v>
      </c>
      <c r="H4547" s="16">
        <v>10</v>
      </c>
      <c r="I4547" s="17" t="s">
        <v>3237</v>
      </c>
      <c r="J4547" t="str">
        <f t="shared" si="141"/>
        <v>J44.1, J96.20, T17.890A, I50.32, Z66, Z99.81, I48.91, J40, I10, E78.5</v>
      </c>
      <c r="K4547" s="33" t="str">
        <f t="shared" si="142"/>
        <v/>
      </c>
    </row>
    <row r="4548" spans="1:11" x14ac:dyDescent="0.25">
      <c r="A4548" s="17" t="s">
        <v>1217</v>
      </c>
      <c r="B4548" s="17" t="s">
        <v>1218</v>
      </c>
      <c r="C4548" s="18">
        <v>42384</v>
      </c>
      <c r="D4548" s="18">
        <v>42394</v>
      </c>
      <c r="E4548" s="21">
        <v>10</v>
      </c>
      <c r="F4548" s="17" t="s">
        <v>3283</v>
      </c>
      <c r="G4548" s="17" t="s">
        <v>467</v>
      </c>
      <c r="H4548" s="16">
        <v>11</v>
      </c>
      <c r="I4548" s="17" t="s">
        <v>3237</v>
      </c>
      <c r="J4548" t="str">
        <f t="shared" si="141"/>
        <v>J44.1, J96.20, T17.890A, I50.32, Z66, Z99.81, I48.91, J40, I10, E78.5, I25.10</v>
      </c>
      <c r="K4548" s="33" t="str">
        <f t="shared" si="142"/>
        <v/>
      </c>
    </row>
    <row r="4549" spans="1:11" x14ac:dyDescent="0.25">
      <c r="A4549" s="17" t="s">
        <v>1217</v>
      </c>
      <c r="B4549" s="17" t="s">
        <v>1218</v>
      </c>
      <c r="C4549" s="18">
        <v>42384</v>
      </c>
      <c r="D4549" s="18">
        <v>42394</v>
      </c>
      <c r="E4549" s="21">
        <v>10</v>
      </c>
      <c r="F4549" s="17" t="s">
        <v>3752</v>
      </c>
      <c r="G4549" s="17" t="s">
        <v>3753</v>
      </c>
      <c r="H4549" s="16">
        <v>12</v>
      </c>
      <c r="I4549" s="17" t="s">
        <v>13</v>
      </c>
      <c r="J4549" t="str">
        <f t="shared" si="141"/>
        <v>J44.1, J96.20, T17.890A, I50.32, Z66, Z99.81, I48.91, J40, I10, E78.5, I25.10, Z86.711</v>
      </c>
      <c r="K4549" s="33" t="str">
        <f t="shared" si="142"/>
        <v/>
      </c>
    </row>
    <row r="4550" spans="1:11" x14ac:dyDescent="0.25">
      <c r="A4550" s="17" t="s">
        <v>1217</v>
      </c>
      <c r="B4550" s="17" t="s">
        <v>1218</v>
      </c>
      <c r="C4550" s="18">
        <v>42384</v>
      </c>
      <c r="D4550" s="18">
        <v>42394</v>
      </c>
      <c r="E4550" s="21">
        <v>10</v>
      </c>
      <c r="F4550" s="17" t="s">
        <v>3265</v>
      </c>
      <c r="G4550" s="17" t="s">
        <v>3266</v>
      </c>
      <c r="H4550" s="16">
        <v>13</v>
      </c>
      <c r="I4550" s="17" t="s">
        <v>13</v>
      </c>
      <c r="J4550" t="str">
        <f t="shared" ref="J4550:J4613" si="143">IF(B4550=B4549,J4549&amp;", "&amp;F4550,F4550)</f>
        <v>J44.1, J96.20, T17.890A, I50.32, Z66, Z99.81, I48.91, J40, I10, E78.5, I25.10, Z86.711, Z87.891</v>
      </c>
      <c r="K4550" s="33" t="str">
        <f t="shared" si="142"/>
        <v/>
      </c>
    </row>
    <row r="4551" spans="1:11" x14ac:dyDescent="0.25">
      <c r="A4551" s="17" t="s">
        <v>1217</v>
      </c>
      <c r="B4551" s="17" t="s">
        <v>1218</v>
      </c>
      <c r="C4551" s="18">
        <v>42384</v>
      </c>
      <c r="D4551" s="18">
        <v>42394</v>
      </c>
      <c r="E4551" s="21">
        <v>10</v>
      </c>
      <c r="F4551" s="17" t="s">
        <v>3557</v>
      </c>
      <c r="G4551" s="17" t="s">
        <v>3558</v>
      </c>
      <c r="H4551" s="16">
        <v>14</v>
      </c>
      <c r="I4551" s="17" t="s">
        <v>13</v>
      </c>
      <c r="J4551" t="str">
        <f t="shared" si="143"/>
        <v>J44.1, J96.20, T17.890A, I50.32, Z66, Z99.81, I48.91, J40, I10, E78.5, I25.10, Z86.711, Z87.891, Z79.01</v>
      </c>
      <c r="K4551" s="33" t="str">
        <f t="shared" si="142"/>
        <v/>
      </c>
    </row>
    <row r="4552" spans="1:11" x14ac:dyDescent="0.25">
      <c r="A4552" s="17" t="s">
        <v>1217</v>
      </c>
      <c r="B4552" s="17" t="s">
        <v>1218</v>
      </c>
      <c r="C4552" s="18">
        <v>42384</v>
      </c>
      <c r="D4552" s="18">
        <v>42394</v>
      </c>
      <c r="E4552" s="21">
        <v>10</v>
      </c>
      <c r="F4552" s="17" t="s">
        <v>4242</v>
      </c>
      <c r="G4552" s="17" t="s">
        <v>4243</v>
      </c>
      <c r="H4552" s="16">
        <v>15</v>
      </c>
      <c r="I4552" s="17" t="s">
        <v>13</v>
      </c>
      <c r="J4552" t="str">
        <f t="shared" si="143"/>
        <v>J44.1, J96.20, T17.890A, I50.32, Z66, Z99.81, I48.91, J40, I10, E78.5, I25.10, Z86.711, Z87.891, Z79.01, Z79.52</v>
      </c>
      <c r="K4552" s="33" t="str">
        <f t="shared" si="142"/>
        <v/>
      </c>
    </row>
    <row r="4553" spans="1:11" x14ac:dyDescent="0.25">
      <c r="A4553" s="17" t="s">
        <v>1217</v>
      </c>
      <c r="B4553" s="17" t="s">
        <v>1218</v>
      </c>
      <c r="C4553" s="18">
        <v>42384</v>
      </c>
      <c r="D4553" s="18">
        <v>42394</v>
      </c>
      <c r="E4553" s="21">
        <v>10</v>
      </c>
      <c r="F4553" s="17" t="s">
        <v>3583</v>
      </c>
      <c r="G4553" s="17" t="s">
        <v>3584</v>
      </c>
      <c r="H4553" s="16">
        <v>16</v>
      </c>
      <c r="I4553" s="17" t="s">
        <v>13</v>
      </c>
      <c r="J4553" t="str">
        <f t="shared" si="143"/>
        <v>J44.1, J96.20, T17.890A, I50.32, Z66, Z99.81, I48.91, J40, I10, E78.5, I25.10, Z86.711, Z87.891, Z79.01, Z79.52, Z86.718</v>
      </c>
      <c r="K4553" s="33" t="str">
        <f t="shared" si="142"/>
        <v>Last</v>
      </c>
    </row>
    <row r="4554" spans="1:11" x14ac:dyDescent="0.25">
      <c r="A4554" s="17" t="s">
        <v>1217</v>
      </c>
      <c r="B4554" s="17" t="s">
        <v>1221</v>
      </c>
      <c r="C4554" s="18">
        <v>42444</v>
      </c>
      <c r="D4554" s="18">
        <v>42451</v>
      </c>
      <c r="E4554" s="21">
        <v>7</v>
      </c>
      <c r="F4554" s="17" t="s">
        <v>112</v>
      </c>
      <c r="G4554" s="17" t="s">
        <v>113</v>
      </c>
      <c r="H4554" s="16">
        <v>1</v>
      </c>
      <c r="I4554" s="17" t="s">
        <v>3237</v>
      </c>
      <c r="J4554" t="str">
        <f t="shared" si="143"/>
        <v>J44.1</v>
      </c>
      <c r="K4554" s="33" t="str">
        <f t="shared" si="142"/>
        <v/>
      </c>
    </row>
    <row r="4555" spans="1:11" x14ac:dyDescent="0.25">
      <c r="A4555" s="17" t="s">
        <v>1217</v>
      </c>
      <c r="B4555" s="17" t="s">
        <v>1221</v>
      </c>
      <c r="C4555" s="18">
        <v>42444</v>
      </c>
      <c r="D4555" s="18">
        <v>42451</v>
      </c>
      <c r="E4555" s="21">
        <v>7</v>
      </c>
      <c r="F4555" s="17" t="s">
        <v>148</v>
      </c>
      <c r="G4555" s="17" t="s">
        <v>149</v>
      </c>
      <c r="H4555" s="16">
        <v>2</v>
      </c>
      <c r="I4555" s="17" t="s">
        <v>3237</v>
      </c>
      <c r="J4555" t="str">
        <f t="shared" si="143"/>
        <v>J44.1, J96.21</v>
      </c>
      <c r="K4555" s="33" t="str">
        <f t="shared" si="142"/>
        <v/>
      </c>
    </row>
    <row r="4556" spans="1:11" x14ac:dyDescent="0.25">
      <c r="A4556" s="17" t="s">
        <v>1217</v>
      </c>
      <c r="B4556" s="17" t="s">
        <v>1221</v>
      </c>
      <c r="C4556" s="18">
        <v>42444</v>
      </c>
      <c r="D4556" s="18">
        <v>42451</v>
      </c>
      <c r="E4556" s="21">
        <v>7</v>
      </c>
      <c r="F4556" s="17" t="s">
        <v>4836</v>
      </c>
      <c r="G4556" s="17" t="s">
        <v>4837</v>
      </c>
      <c r="H4556" s="16">
        <v>3</v>
      </c>
      <c r="I4556" s="17" t="s">
        <v>3237</v>
      </c>
      <c r="J4556" t="str">
        <f t="shared" si="143"/>
        <v>J44.1, J96.21, I74.3</v>
      </c>
      <c r="K4556" s="33" t="str">
        <f t="shared" si="142"/>
        <v/>
      </c>
    </row>
    <row r="4557" spans="1:11" x14ac:dyDescent="0.25">
      <c r="A4557" s="17" t="s">
        <v>1217</v>
      </c>
      <c r="B4557" s="17" t="s">
        <v>1221</v>
      </c>
      <c r="C4557" s="18">
        <v>42444</v>
      </c>
      <c r="D4557" s="18">
        <v>42451</v>
      </c>
      <c r="E4557" s="21">
        <v>7</v>
      </c>
      <c r="F4557" s="17" t="s">
        <v>4838</v>
      </c>
      <c r="G4557" s="17" t="s">
        <v>4839</v>
      </c>
      <c r="H4557" s="16">
        <v>4</v>
      </c>
      <c r="I4557" s="17" t="s">
        <v>3237</v>
      </c>
      <c r="J4557" t="str">
        <f t="shared" si="143"/>
        <v>J44.1, J96.21, I74.3, I74.5</v>
      </c>
      <c r="K4557" s="33" t="str">
        <f t="shared" si="142"/>
        <v/>
      </c>
    </row>
    <row r="4558" spans="1:11" x14ac:dyDescent="0.25">
      <c r="A4558" s="17" t="s">
        <v>1217</v>
      </c>
      <c r="B4558" s="17" t="s">
        <v>1221</v>
      </c>
      <c r="C4558" s="18">
        <v>42444</v>
      </c>
      <c r="D4558" s="18">
        <v>42451</v>
      </c>
      <c r="E4558" s="21">
        <v>7</v>
      </c>
      <c r="F4558" s="17" t="s">
        <v>3322</v>
      </c>
      <c r="G4558" s="17" t="s">
        <v>3323</v>
      </c>
      <c r="H4558" s="16">
        <v>5</v>
      </c>
      <c r="I4558" s="17" t="s">
        <v>3237</v>
      </c>
      <c r="J4558" t="str">
        <f t="shared" si="143"/>
        <v>J44.1, J96.21, I74.3, I74.5, I50.32</v>
      </c>
      <c r="K4558" s="33" t="str">
        <f t="shared" si="142"/>
        <v/>
      </c>
    </row>
    <row r="4559" spans="1:11" x14ac:dyDescent="0.25">
      <c r="A4559" s="17" t="s">
        <v>1217</v>
      </c>
      <c r="B4559" s="17" t="s">
        <v>1221</v>
      </c>
      <c r="C4559" s="18">
        <v>42444</v>
      </c>
      <c r="D4559" s="18">
        <v>42451</v>
      </c>
      <c r="E4559" s="21">
        <v>7</v>
      </c>
      <c r="F4559" s="17" t="s">
        <v>4834</v>
      </c>
      <c r="G4559" s="17" t="s">
        <v>4835</v>
      </c>
      <c r="H4559" s="16">
        <v>6</v>
      </c>
      <c r="I4559" s="17" t="s">
        <v>3237</v>
      </c>
      <c r="J4559" t="str">
        <f t="shared" si="143"/>
        <v>J44.1, J96.21, I74.3, I74.5, I50.32, I70.218</v>
      </c>
      <c r="K4559" s="33" t="str">
        <f t="shared" si="142"/>
        <v/>
      </c>
    </row>
    <row r="4560" spans="1:11" x14ac:dyDescent="0.25">
      <c r="A4560" s="17" t="s">
        <v>1217</v>
      </c>
      <c r="B4560" s="17" t="s">
        <v>1221</v>
      </c>
      <c r="C4560" s="18">
        <v>42444</v>
      </c>
      <c r="D4560" s="18">
        <v>42451</v>
      </c>
      <c r="E4560" s="21">
        <v>7</v>
      </c>
      <c r="F4560" s="17" t="s">
        <v>4773</v>
      </c>
      <c r="G4560" s="17" t="s">
        <v>4774</v>
      </c>
      <c r="H4560" s="16">
        <v>7</v>
      </c>
      <c r="I4560" s="17" t="s">
        <v>3237</v>
      </c>
      <c r="J4560" t="str">
        <f t="shared" si="143"/>
        <v>J44.1, J96.21, I74.3, I74.5, I50.32, I70.218, I70.8</v>
      </c>
      <c r="K4560" s="33" t="str">
        <f t="shared" si="142"/>
        <v/>
      </c>
    </row>
    <row r="4561" spans="1:11" x14ac:dyDescent="0.25">
      <c r="A4561" s="17" t="s">
        <v>1217</v>
      </c>
      <c r="B4561" s="17" t="s">
        <v>1221</v>
      </c>
      <c r="C4561" s="18">
        <v>42444</v>
      </c>
      <c r="D4561" s="18">
        <v>42451</v>
      </c>
      <c r="E4561" s="21">
        <v>7</v>
      </c>
      <c r="F4561" s="17" t="s">
        <v>3327</v>
      </c>
      <c r="G4561" s="17" t="s">
        <v>3328</v>
      </c>
      <c r="H4561" s="16">
        <v>8</v>
      </c>
      <c r="I4561" s="17" t="s">
        <v>3237</v>
      </c>
      <c r="J4561" t="str">
        <f t="shared" si="143"/>
        <v>J44.1, J96.21, I74.3, I74.5, I50.32, I70.218, I70.8, R00.0</v>
      </c>
      <c r="K4561" s="33" t="str">
        <f t="shared" si="142"/>
        <v/>
      </c>
    </row>
    <row r="4562" spans="1:11" x14ac:dyDescent="0.25">
      <c r="A4562" s="17" t="s">
        <v>1217</v>
      </c>
      <c r="B4562" s="17" t="s">
        <v>1221</v>
      </c>
      <c r="C4562" s="18">
        <v>42444</v>
      </c>
      <c r="D4562" s="18">
        <v>42451</v>
      </c>
      <c r="E4562" s="21">
        <v>7</v>
      </c>
      <c r="F4562" s="17" t="s">
        <v>4840</v>
      </c>
      <c r="G4562" s="17" t="s">
        <v>4841</v>
      </c>
      <c r="H4562" s="16">
        <v>9</v>
      </c>
      <c r="I4562" s="17" t="s">
        <v>3237</v>
      </c>
      <c r="J4562" t="str">
        <f t="shared" si="143"/>
        <v>J44.1, J96.21, I74.3, I74.5, I50.32, I70.218, I70.8, R00.0, R82.7</v>
      </c>
      <c r="K4562" s="33" t="str">
        <f t="shared" si="142"/>
        <v/>
      </c>
    </row>
    <row r="4563" spans="1:11" x14ac:dyDescent="0.25">
      <c r="A4563" s="17" t="s">
        <v>1217</v>
      </c>
      <c r="B4563" s="17" t="s">
        <v>1221</v>
      </c>
      <c r="C4563" s="18">
        <v>42444</v>
      </c>
      <c r="D4563" s="18">
        <v>42451</v>
      </c>
      <c r="E4563" s="21">
        <v>7</v>
      </c>
      <c r="F4563" s="17" t="s">
        <v>594</v>
      </c>
      <c r="G4563" s="17" t="s">
        <v>595</v>
      </c>
      <c r="H4563" s="16">
        <v>10</v>
      </c>
      <c r="I4563" s="17" t="s">
        <v>3237</v>
      </c>
      <c r="J4563" t="str">
        <f t="shared" si="143"/>
        <v>J44.1, J96.21, I74.3, I74.5, I50.32, I70.218, I70.8, R00.0, R82.7, I10</v>
      </c>
      <c r="K4563" s="33" t="str">
        <f t="shared" si="142"/>
        <v/>
      </c>
    </row>
    <row r="4564" spans="1:11" x14ac:dyDescent="0.25">
      <c r="A4564" s="17" t="s">
        <v>1217</v>
      </c>
      <c r="B4564" s="17" t="s">
        <v>1221</v>
      </c>
      <c r="C4564" s="18">
        <v>42444</v>
      </c>
      <c r="D4564" s="18">
        <v>42451</v>
      </c>
      <c r="E4564" s="21">
        <v>7</v>
      </c>
      <c r="F4564" s="17" t="s">
        <v>3358</v>
      </c>
      <c r="G4564" s="17" t="s">
        <v>3359</v>
      </c>
      <c r="H4564" s="16">
        <v>11</v>
      </c>
      <c r="I4564" s="17" t="s">
        <v>13</v>
      </c>
      <c r="J4564" t="str">
        <f t="shared" si="143"/>
        <v>J44.1, J96.21, I74.3, I74.5, I50.32, I70.218, I70.8, R00.0, R82.7, I10, Z99.81</v>
      </c>
      <c r="K4564" s="33" t="str">
        <f t="shared" si="142"/>
        <v/>
      </c>
    </row>
    <row r="4565" spans="1:11" x14ac:dyDescent="0.25">
      <c r="A4565" s="17" t="s">
        <v>1217</v>
      </c>
      <c r="B4565" s="17" t="s">
        <v>1221</v>
      </c>
      <c r="C4565" s="18">
        <v>42444</v>
      </c>
      <c r="D4565" s="18">
        <v>42451</v>
      </c>
      <c r="E4565" s="21">
        <v>7</v>
      </c>
      <c r="F4565" s="17" t="s">
        <v>3238</v>
      </c>
      <c r="G4565" s="17" t="s">
        <v>3239</v>
      </c>
      <c r="H4565" s="16">
        <v>12</v>
      </c>
      <c r="I4565" s="17" t="s">
        <v>3237</v>
      </c>
      <c r="J4565" t="str">
        <f t="shared" si="143"/>
        <v>J44.1, J96.21, I74.3, I74.5, I50.32, I70.218, I70.8, R00.0, R82.7, I10, Z99.81, E78.5</v>
      </c>
      <c r="K4565" s="33" t="str">
        <f t="shared" si="142"/>
        <v/>
      </c>
    </row>
    <row r="4566" spans="1:11" x14ac:dyDescent="0.25">
      <c r="A4566" s="17" t="s">
        <v>1217</v>
      </c>
      <c r="B4566" s="17" t="s">
        <v>1221</v>
      </c>
      <c r="C4566" s="18">
        <v>42444</v>
      </c>
      <c r="D4566" s="18">
        <v>42451</v>
      </c>
      <c r="E4566" s="21">
        <v>7</v>
      </c>
      <c r="F4566" s="17" t="s">
        <v>4242</v>
      </c>
      <c r="G4566" s="17" t="s">
        <v>4243</v>
      </c>
      <c r="H4566" s="16">
        <v>13</v>
      </c>
      <c r="I4566" s="17" t="s">
        <v>13</v>
      </c>
      <c r="J4566" t="str">
        <f t="shared" si="143"/>
        <v>J44.1, J96.21, I74.3, I74.5, I50.32, I70.218, I70.8, R00.0, R82.7, I10, Z99.81, E78.5, Z79.52</v>
      </c>
      <c r="K4566" s="33" t="str">
        <f t="shared" ref="K4566:K4629" si="144">IF(B4566&lt;&gt;B4567,"Last","")</f>
        <v/>
      </c>
    </row>
    <row r="4567" spans="1:11" x14ac:dyDescent="0.25">
      <c r="A4567" s="17" t="s">
        <v>1217</v>
      </c>
      <c r="B4567" s="17" t="s">
        <v>1221</v>
      </c>
      <c r="C4567" s="18">
        <v>42444</v>
      </c>
      <c r="D4567" s="18">
        <v>42451</v>
      </c>
      <c r="E4567" s="21">
        <v>7</v>
      </c>
      <c r="F4567" s="17" t="s">
        <v>4416</v>
      </c>
      <c r="G4567" s="17" t="s">
        <v>4417</v>
      </c>
      <c r="H4567" s="16">
        <v>14</v>
      </c>
      <c r="I4567" s="17" t="s">
        <v>13</v>
      </c>
      <c r="J4567" t="str">
        <f t="shared" si="143"/>
        <v>J44.1, J96.21, I74.3, I74.5, I50.32, I70.218, I70.8, R00.0, R82.7, I10, Z99.81, E78.5, Z79.52, Z79.51</v>
      </c>
      <c r="K4567" s="33" t="str">
        <f t="shared" si="144"/>
        <v/>
      </c>
    </row>
    <row r="4568" spans="1:11" x14ac:dyDescent="0.25">
      <c r="A4568" s="17" t="s">
        <v>1217</v>
      </c>
      <c r="B4568" s="17" t="s">
        <v>1221</v>
      </c>
      <c r="C4568" s="18">
        <v>42444</v>
      </c>
      <c r="D4568" s="18">
        <v>42451</v>
      </c>
      <c r="E4568" s="21">
        <v>7</v>
      </c>
      <c r="F4568" s="17" t="s">
        <v>3583</v>
      </c>
      <c r="G4568" s="17" t="s">
        <v>3584</v>
      </c>
      <c r="H4568" s="16">
        <v>15</v>
      </c>
      <c r="I4568" s="17" t="s">
        <v>13</v>
      </c>
      <c r="J4568" t="str">
        <f t="shared" si="143"/>
        <v>J44.1, J96.21, I74.3, I74.5, I50.32, I70.218, I70.8, R00.0, R82.7, I10, Z99.81, E78.5, Z79.52, Z79.51, Z86.718</v>
      </c>
      <c r="K4568" s="33" t="str">
        <f t="shared" si="144"/>
        <v/>
      </c>
    </row>
    <row r="4569" spans="1:11" x14ac:dyDescent="0.25">
      <c r="A4569" s="17" t="s">
        <v>1217</v>
      </c>
      <c r="B4569" s="17" t="s">
        <v>1221</v>
      </c>
      <c r="C4569" s="18">
        <v>42444</v>
      </c>
      <c r="D4569" s="18">
        <v>42451</v>
      </c>
      <c r="E4569" s="21">
        <v>7</v>
      </c>
      <c r="F4569" s="17" t="s">
        <v>3752</v>
      </c>
      <c r="G4569" s="17" t="s">
        <v>3753</v>
      </c>
      <c r="H4569" s="16">
        <v>16</v>
      </c>
      <c r="I4569" s="17" t="s">
        <v>13</v>
      </c>
      <c r="J4569" t="str">
        <f t="shared" si="143"/>
        <v>J44.1, J96.21, I74.3, I74.5, I50.32, I70.218, I70.8, R00.0, R82.7, I10, Z99.81, E78.5, Z79.52, Z79.51, Z86.718, Z86.711</v>
      </c>
      <c r="K4569" s="33" t="str">
        <f t="shared" si="144"/>
        <v/>
      </c>
    </row>
    <row r="4570" spans="1:11" x14ac:dyDescent="0.25">
      <c r="A4570" s="17" t="s">
        <v>1217</v>
      </c>
      <c r="B4570" s="17" t="s">
        <v>1221</v>
      </c>
      <c r="C4570" s="18">
        <v>42444</v>
      </c>
      <c r="D4570" s="18">
        <v>42451</v>
      </c>
      <c r="E4570" s="21">
        <v>7</v>
      </c>
      <c r="F4570" s="17" t="s">
        <v>3265</v>
      </c>
      <c r="G4570" s="17" t="s">
        <v>3266</v>
      </c>
      <c r="H4570" s="16">
        <v>17</v>
      </c>
      <c r="I4570" s="17" t="s">
        <v>13</v>
      </c>
      <c r="J4570" t="str">
        <f t="shared" si="143"/>
        <v>J44.1, J96.21, I74.3, I74.5, I50.32, I70.218, I70.8, R00.0, R82.7, I10, Z99.81, E78.5, Z79.52, Z79.51, Z86.718, Z86.711, Z87.891</v>
      </c>
      <c r="K4570" s="33" t="str">
        <f t="shared" si="144"/>
        <v/>
      </c>
    </row>
    <row r="4571" spans="1:11" x14ac:dyDescent="0.25">
      <c r="A4571" s="17" t="s">
        <v>1217</v>
      </c>
      <c r="B4571" s="17" t="s">
        <v>1221</v>
      </c>
      <c r="C4571" s="18">
        <v>42444</v>
      </c>
      <c r="D4571" s="18">
        <v>42451</v>
      </c>
      <c r="E4571" s="21">
        <v>7</v>
      </c>
      <c r="F4571" s="17" t="s">
        <v>3261</v>
      </c>
      <c r="G4571" s="17" t="s">
        <v>3262</v>
      </c>
      <c r="H4571" s="16">
        <v>18</v>
      </c>
      <c r="I4571" s="17" t="s">
        <v>3237</v>
      </c>
      <c r="J4571" t="str">
        <f t="shared" si="143"/>
        <v>J44.1, J96.21, I74.3, I74.5, I50.32, I70.218, I70.8, R00.0, R82.7, I10, Z99.81, E78.5, Z79.52, Z79.51, Z86.718, Z86.711, Z87.891, Z66</v>
      </c>
      <c r="K4571" s="33" t="str">
        <f t="shared" si="144"/>
        <v/>
      </c>
    </row>
    <row r="4572" spans="1:11" x14ac:dyDescent="0.25">
      <c r="A4572" s="17" t="s">
        <v>1217</v>
      </c>
      <c r="B4572" s="17" t="s">
        <v>1221</v>
      </c>
      <c r="C4572" s="18">
        <v>42444</v>
      </c>
      <c r="D4572" s="18">
        <v>42451</v>
      </c>
      <c r="E4572" s="21">
        <v>7</v>
      </c>
      <c r="F4572" s="17" t="s">
        <v>4842</v>
      </c>
      <c r="G4572" s="17" t="s">
        <v>4843</v>
      </c>
      <c r="H4572" s="16">
        <v>19</v>
      </c>
      <c r="I4572" s="17" t="s">
        <v>13</v>
      </c>
      <c r="J4572" t="str">
        <f t="shared" si="143"/>
        <v>J44.1, J96.21, I74.3, I74.5, I50.32, I70.218, I70.8, R00.0, R82.7, I10, Z99.81, E78.5, Z79.52, Z79.51, Z86.718, Z86.711, Z87.891, Z66, Z85.41</v>
      </c>
      <c r="K4572" s="33" t="str">
        <f t="shared" si="144"/>
        <v/>
      </c>
    </row>
    <row r="4573" spans="1:11" x14ac:dyDescent="0.25">
      <c r="A4573" s="17" t="s">
        <v>1217</v>
      </c>
      <c r="B4573" s="17" t="s">
        <v>1221</v>
      </c>
      <c r="C4573" s="18">
        <v>42444</v>
      </c>
      <c r="D4573" s="18">
        <v>42451</v>
      </c>
      <c r="E4573" s="21">
        <v>7</v>
      </c>
      <c r="F4573" s="17" t="s">
        <v>3402</v>
      </c>
      <c r="G4573" s="17" t="s">
        <v>3403</v>
      </c>
      <c r="H4573" s="16">
        <v>20</v>
      </c>
      <c r="I4573" s="17" t="s">
        <v>3237</v>
      </c>
      <c r="J4573" t="str">
        <f t="shared" si="143"/>
        <v>J44.1, J96.21, I74.3, I74.5, I50.32, I70.218, I70.8, R00.0, R82.7, I10, Z99.81, E78.5, Z79.52, Z79.51, Z86.718, Z86.711, Z87.891, Z66, Z85.41, F17.210</v>
      </c>
      <c r="K4573" s="33" t="str">
        <f t="shared" si="144"/>
        <v>Last</v>
      </c>
    </row>
    <row r="4574" spans="1:11" x14ac:dyDescent="0.25">
      <c r="A4574" s="17" t="s">
        <v>1224</v>
      </c>
      <c r="B4574" s="17" t="s">
        <v>1225</v>
      </c>
      <c r="C4574" s="18">
        <v>42433</v>
      </c>
      <c r="D4574" s="18">
        <v>42436</v>
      </c>
      <c r="E4574" s="21">
        <v>3</v>
      </c>
      <c r="F4574" s="17" t="s">
        <v>1226</v>
      </c>
      <c r="G4574" s="17" t="s">
        <v>1227</v>
      </c>
      <c r="H4574" s="16">
        <v>1</v>
      </c>
      <c r="I4574" s="17" t="s">
        <v>3237</v>
      </c>
      <c r="J4574" t="str">
        <f t="shared" si="143"/>
        <v>L03.011</v>
      </c>
      <c r="K4574" s="33" t="str">
        <f t="shared" si="144"/>
        <v/>
      </c>
    </row>
    <row r="4575" spans="1:11" x14ac:dyDescent="0.25">
      <c r="A4575" s="17" t="s">
        <v>1224</v>
      </c>
      <c r="B4575" s="17" t="s">
        <v>1225</v>
      </c>
      <c r="C4575" s="18">
        <v>42433</v>
      </c>
      <c r="D4575" s="18">
        <v>42436</v>
      </c>
      <c r="E4575" s="21">
        <v>3</v>
      </c>
      <c r="F4575" s="17" t="s">
        <v>4313</v>
      </c>
      <c r="G4575" s="17" t="s">
        <v>4314</v>
      </c>
      <c r="H4575" s="16">
        <v>2</v>
      </c>
      <c r="I4575" s="17" t="s">
        <v>3237</v>
      </c>
      <c r="J4575" t="str">
        <f t="shared" si="143"/>
        <v>L03.011, F10.99</v>
      </c>
      <c r="K4575" s="33" t="str">
        <f t="shared" si="144"/>
        <v/>
      </c>
    </row>
    <row r="4576" spans="1:11" x14ac:dyDescent="0.25">
      <c r="A4576" s="17" t="s">
        <v>1224</v>
      </c>
      <c r="B4576" s="17" t="s">
        <v>1225</v>
      </c>
      <c r="C4576" s="18">
        <v>42433</v>
      </c>
      <c r="D4576" s="18">
        <v>42436</v>
      </c>
      <c r="E4576" s="21">
        <v>3</v>
      </c>
      <c r="F4576" s="17" t="s">
        <v>4844</v>
      </c>
      <c r="G4576" s="17" t="s">
        <v>4845</v>
      </c>
      <c r="H4576" s="16">
        <v>3</v>
      </c>
      <c r="I4576" s="17" t="s">
        <v>3237</v>
      </c>
      <c r="J4576" t="str">
        <f t="shared" si="143"/>
        <v>L03.011, F10.99, L02.511</v>
      </c>
      <c r="K4576" s="33" t="str">
        <f t="shared" si="144"/>
        <v/>
      </c>
    </row>
    <row r="4577" spans="1:11" x14ac:dyDescent="0.25">
      <c r="A4577" s="17" t="s">
        <v>1224</v>
      </c>
      <c r="B4577" s="17" t="s">
        <v>1225</v>
      </c>
      <c r="C4577" s="18">
        <v>42433</v>
      </c>
      <c r="D4577" s="18">
        <v>42436</v>
      </c>
      <c r="E4577" s="21">
        <v>3</v>
      </c>
      <c r="F4577" s="17" t="s">
        <v>3589</v>
      </c>
      <c r="G4577" s="17" t="s">
        <v>3590</v>
      </c>
      <c r="H4577" s="16">
        <v>4</v>
      </c>
      <c r="I4577" s="17" t="s">
        <v>3237</v>
      </c>
      <c r="J4577" t="str">
        <f t="shared" si="143"/>
        <v>L03.011, F10.99, L02.511, B95.62</v>
      </c>
      <c r="K4577" s="33" t="str">
        <f t="shared" si="144"/>
        <v>Last</v>
      </c>
    </row>
    <row r="4578" spans="1:11" x14ac:dyDescent="0.25">
      <c r="A4578" s="17" t="s">
        <v>1233</v>
      </c>
      <c r="B4578" s="17" t="s">
        <v>1234</v>
      </c>
      <c r="C4578" s="18">
        <v>42286</v>
      </c>
      <c r="D4578" s="18">
        <v>42301</v>
      </c>
      <c r="E4578" s="21">
        <v>15</v>
      </c>
      <c r="F4578" s="17" t="s">
        <v>22</v>
      </c>
      <c r="G4578" s="17" t="s">
        <v>23</v>
      </c>
      <c r="H4578" s="16">
        <v>1</v>
      </c>
      <c r="I4578" s="17" t="s">
        <v>3237</v>
      </c>
      <c r="J4578" t="str">
        <f t="shared" si="143"/>
        <v>A41.9</v>
      </c>
      <c r="K4578" s="33" t="str">
        <f t="shared" si="144"/>
        <v/>
      </c>
    </row>
    <row r="4579" spans="1:11" x14ac:dyDescent="0.25">
      <c r="A4579" s="17" t="s">
        <v>1233</v>
      </c>
      <c r="B4579" s="17" t="s">
        <v>1234</v>
      </c>
      <c r="C4579" s="18">
        <v>42286</v>
      </c>
      <c r="D4579" s="18">
        <v>42301</v>
      </c>
      <c r="E4579" s="21">
        <v>15</v>
      </c>
      <c r="F4579" s="17" t="s">
        <v>3275</v>
      </c>
      <c r="G4579" s="17" t="s">
        <v>3276</v>
      </c>
      <c r="H4579" s="16">
        <v>2</v>
      </c>
      <c r="I4579" s="17" t="s">
        <v>3237</v>
      </c>
      <c r="J4579" t="str">
        <f t="shared" si="143"/>
        <v>A41.9, R65.20</v>
      </c>
      <c r="K4579" s="33" t="str">
        <f t="shared" si="144"/>
        <v/>
      </c>
    </row>
    <row r="4580" spans="1:11" x14ac:dyDescent="0.25">
      <c r="A4580" s="17" t="s">
        <v>1233</v>
      </c>
      <c r="B4580" s="17" t="s">
        <v>1234</v>
      </c>
      <c r="C4580" s="18">
        <v>42286</v>
      </c>
      <c r="D4580" s="18">
        <v>42301</v>
      </c>
      <c r="E4580" s="21">
        <v>15</v>
      </c>
      <c r="F4580" s="17" t="s">
        <v>179</v>
      </c>
      <c r="G4580" s="17" t="s">
        <v>180</v>
      </c>
      <c r="H4580" s="16">
        <v>3</v>
      </c>
      <c r="I4580" s="17" t="s">
        <v>3237</v>
      </c>
      <c r="J4580" t="str">
        <f t="shared" si="143"/>
        <v>A41.9, R65.20, G92</v>
      </c>
      <c r="K4580" s="33" t="str">
        <f t="shared" si="144"/>
        <v/>
      </c>
    </row>
    <row r="4581" spans="1:11" x14ac:dyDescent="0.25">
      <c r="A4581" s="17" t="s">
        <v>1233</v>
      </c>
      <c r="B4581" s="17" t="s">
        <v>1234</v>
      </c>
      <c r="C4581" s="18">
        <v>42286</v>
      </c>
      <c r="D4581" s="18">
        <v>42301</v>
      </c>
      <c r="E4581" s="21">
        <v>15</v>
      </c>
      <c r="F4581" s="17" t="s">
        <v>987</v>
      </c>
      <c r="G4581" s="17" t="s">
        <v>988</v>
      </c>
      <c r="H4581" s="16">
        <v>4</v>
      </c>
      <c r="I4581" s="17" t="s">
        <v>3237</v>
      </c>
      <c r="J4581" t="str">
        <f t="shared" si="143"/>
        <v>A41.9, R65.20, G92, D61.818</v>
      </c>
      <c r="K4581" s="33" t="str">
        <f t="shared" si="144"/>
        <v/>
      </c>
    </row>
    <row r="4582" spans="1:11" x14ac:dyDescent="0.25">
      <c r="A4582" s="17" t="s">
        <v>1233</v>
      </c>
      <c r="B4582" s="17" t="s">
        <v>1234</v>
      </c>
      <c r="C4582" s="18">
        <v>42286</v>
      </c>
      <c r="D4582" s="18">
        <v>42301</v>
      </c>
      <c r="E4582" s="21">
        <v>15</v>
      </c>
      <c r="F4582" s="17" t="s">
        <v>1032</v>
      </c>
      <c r="G4582" s="17" t="s">
        <v>1033</v>
      </c>
      <c r="H4582" s="16">
        <v>5</v>
      </c>
      <c r="I4582" s="17" t="s">
        <v>3237</v>
      </c>
      <c r="J4582" t="str">
        <f t="shared" si="143"/>
        <v>A41.9, R65.20, G92, D61.818, E87.2</v>
      </c>
      <c r="K4582" s="33" t="str">
        <f t="shared" si="144"/>
        <v/>
      </c>
    </row>
    <row r="4583" spans="1:11" x14ac:dyDescent="0.25">
      <c r="A4583" s="17" t="s">
        <v>1233</v>
      </c>
      <c r="B4583" s="17" t="s">
        <v>1234</v>
      </c>
      <c r="C4583" s="18">
        <v>42286</v>
      </c>
      <c r="D4583" s="18">
        <v>42301</v>
      </c>
      <c r="E4583" s="21">
        <v>15</v>
      </c>
      <c r="F4583" s="17" t="s">
        <v>4076</v>
      </c>
      <c r="G4583" s="17" t="s">
        <v>4077</v>
      </c>
      <c r="H4583" s="16">
        <v>6</v>
      </c>
      <c r="I4583" s="17" t="s">
        <v>3237</v>
      </c>
      <c r="J4583" t="str">
        <f t="shared" si="143"/>
        <v>A41.9, R65.20, G92, D61.818, E87.2, D70.9</v>
      </c>
      <c r="K4583" s="33" t="str">
        <f t="shared" si="144"/>
        <v/>
      </c>
    </row>
    <row r="4584" spans="1:11" x14ac:dyDescent="0.25">
      <c r="A4584" s="17" t="s">
        <v>1233</v>
      </c>
      <c r="B4584" s="17" t="s">
        <v>1234</v>
      </c>
      <c r="C4584" s="18">
        <v>42286</v>
      </c>
      <c r="D4584" s="18">
        <v>42301</v>
      </c>
      <c r="E4584" s="21">
        <v>15</v>
      </c>
      <c r="F4584" s="17" t="s">
        <v>4801</v>
      </c>
      <c r="G4584" s="17" t="s">
        <v>4802</v>
      </c>
      <c r="H4584" s="16">
        <v>7</v>
      </c>
      <c r="I4584" s="17" t="s">
        <v>3237</v>
      </c>
      <c r="J4584" t="str">
        <f t="shared" si="143"/>
        <v>A41.9, R65.20, G92, D61.818, E87.2, D70.9, C85.90</v>
      </c>
      <c r="K4584" s="33" t="str">
        <f t="shared" si="144"/>
        <v/>
      </c>
    </row>
    <row r="4585" spans="1:11" x14ac:dyDescent="0.25">
      <c r="A4585" s="17" t="s">
        <v>1233</v>
      </c>
      <c r="B4585" s="17" t="s">
        <v>1234</v>
      </c>
      <c r="C4585" s="18">
        <v>42286</v>
      </c>
      <c r="D4585" s="18">
        <v>42301</v>
      </c>
      <c r="E4585" s="21">
        <v>15</v>
      </c>
      <c r="F4585" s="17" t="s">
        <v>159</v>
      </c>
      <c r="G4585" s="17" t="s">
        <v>160</v>
      </c>
      <c r="H4585" s="16">
        <v>8</v>
      </c>
      <c r="I4585" s="17" t="s">
        <v>3237</v>
      </c>
      <c r="J4585" t="str">
        <f t="shared" si="143"/>
        <v>A41.9, R65.20, G92, D61.818, E87.2, D70.9, C85.90, K92.1</v>
      </c>
      <c r="K4585" s="33" t="str">
        <f t="shared" si="144"/>
        <v/>
      </c>
    </row>
    <row r="4586" spans="1:11" x14ac:dyDescent="0.25">
      <c r="A4586" s="17" t="s">
        <v>1233</v>
      </c>
      <c r="B4586" s="17" t="s">
        <v>1234</v>
      </c>
      <c r="C4586" s="18">
        <v>42286</v>
      </c>
      <c r="D4586" s="18">
        <v>42301</v>
      </c>
      <c r="E4586" s="21">
        <v>15</v>
      </c>
      <c r="F4586" s="17" t="s">
        <v>4848</v>
      </c>
      <c r="G4586" s="17" t="s">
        <v>4849</v>
      </c>
      <c r="H4586" s="16">
        <v>9</v>
      </c>
      <c r="I4586" s="17" t="s">
        <v>3237</v>
      </c>
      <c r="J4586" t="str">
        <f t="shared" si="143"/>
        <v>A41.9, R65.20, G92, D61.818, E87.2, D70.9, C85.90, K92.1, D61.82</v>
      </c>
      <c r="K4586" s="33" t="str">
        <f t="shared" si="144"/>
        <v/>
      </c>
    </row>
    <row r="4587" spans="1:11" x14ac:dyDescent="0.25">
      <c r="A4587" s="17" t="s">
        <v>1233</v>
      </c>
      <c r="B4587" s="17" t="s">
        <v>1234</v>
      </c>
      <c r="C4587" s="18">
        <v>42286</v>
      </c>
      <c r="D4587" s="18">
        <v>42301</v>
      </c>
      <c r="E4587" s="21">
        <v>15</v>
      </c>
      <c r="F4587" s="17" t="s">
        <v>3637</v>
      </c>
      <c r="G4587" s="17" t="s">
        <v>3638</v>
      </c>
      <c r="H4587" s="16">
        <v>10</v>
      </c>
      <c r="I4587" s="17" t="s">
        <v>3237</v>
      </c>
      <c r="J4587" t="str">
        <f t="shared" si="143"/>
        <v>A41.9, R65.20, G92, D61.818, E87.2, D70.9, C85.90, K92.1, D61.82, L40.9</v>
      </c>
      <c r="K4587" s="33" t="str">
        <f t="shared" si="144"/>
        <v/>
      </c>
    </row>
    <row r="4588" spans="1:11" x14ac:dyDescent="0.25">
      <c r="A4588" s="17" t="s">
        <v>1233</v>
      </c>
      <c r="B4588" s="17" t="s">
        <v>1234</v>
      </c>
      <c r="C4588" s="18">
        <v>42286</v>
      </c>
      <c r="D4588" s="18">
        <v>42301</v>
      </c>
      <c r="E4588" s="21">
        <v>15</v>
      </c>
      <c r="F4588" s="17" t="s">
        <v>4255</v>
      </c>
      <c r="G4588" s="17" t="s">
        <v>4256</v>
      </c>
      <c r="H4588" s="16">
        <v>11</v>
      </c>
      <c r="I4588" s="17" t="s">
        <v>3237</v>
      </c>
      <c r="J4588" t="str">
        <f t="shared" si="143"/>
        <v>A41.9, R65.20, G92, D61.818, E87.2, D70.9, C85.90, K92.1, D61.82, L40.9, R91.8</v>
      </c>
      <c r="K4588" s="33" t="str">
        <f t="shared" si="144"/>
        <v/>
      </c>
    </row>
    <row r="4589" spans="1:11" x14ac:dyDescent="0.25">
      <c r="A4589" s="17" t="s">
        <v>1233</v>
      </c>
      <c r="B4589" s="17" t="s">
        <v>1234</v>
      </c>
      <c r="C4589" s="18">
        <v>42286</v>
      </c>
      <c r="D4589" s="18">
        <v>42301</v>
      </c>
      <c r="E4589" s="21">
        <v>15</v>
      </c>
      <c r="F4589" s="17" t="s">
        <v>3248</v>
      </c>
      <c r="G4589" s="17" t="s">
        <v>3249</v>
      </c>
      <c r="H4589" s="16">
        <v>12</v>
      </c>
      <c r="I4589" s="17" t="s">
        <v>3237</v>
      </c>
      <c r="J4589" t="str">
        <f t="shared" si="143"/>
        <v>A41.9, R65.20, G92, D61.818, E87.2, D70.9, C85.90, K92.1, D61.82, L40.9, R91.8, K44.9</v>
      </c>
      <c r="K4589" s="33" t="str">
        <f t="shared" si="144"/>
        <v/>
      </c>
    </row>
    <row r="4590" spans="1:11" x14ac:dyDescent="0.25">
      <c r="A4590" s="17" t="s">
        <v>1233</v>
      </c>
      <c r="B4590" s="17" t="s">
        <v>1234</v>
      </c>
      <c r="C4590" s="18">
        <v>42286</v>
      </c>
      <c r="D4590" s="18">
        <v>42301</v>
      </c>
      <c r="E4590" s="21">
        <v>15</v>
      </c>
      <c r="F4590" s="17" t="s">
        <v>4854</v>
      </c>
      <c r="G4590" s="17" t="s">
        <v>4855</v>
      </c>
      <c r="H4590" s="16">
        <v>13</v>
      </c>
      <c r="I4590" s="17" t="s">
        <v>3237</v>
      </c>
      <c r="J4590" t="str">
        <f t="shared" si="143"/>
        <v>A41.9, R65.20, G92, D61.818, E87.2, D70.9, C85.90, K92.1, D61.82, L40.9, R91.8, K44.9, R19.00</v>
      </c>
      <c r="K4590" s="33" t="str">
        <f t="shared" si="144"/>
        <v/>
      </c>
    </row>
    <row r="4591" spans="1:11" x14ac:dyDescent="0.25">
      <c r="A4591" s="17" t="s">
        <v>1233</v>
      </c>
      <c r="B4591" s="17" t="s">
        <v>1234</v>
      </c>
      <c r="C4591" s="18">
        <v>42286</v>
      </c>
      <c r="D4591" s="18">
        <v>42301</v>
      </c>
      <c r="E4591" s="21">
        <v>15</v>
      </c>
      <c r="F4591" s="17" t="s">
        <v>4846</v>
      </c>
      <c r="G4591" s="17" t="s">
        <v>4847</v>
      </c>
      <c r="H4591" s="16">
        <v>14</v>
      </c>
      <c r="I4591" s="17" t="s">
        <v>3237</v>
      </c>
      <c r="J4591" t="str">
        <f t="shared" si="143"/>
        <v>A41.9, R65.20, G92, D61.818, E87.2, D70.9, C85.90, K92.1, D61.82, L40.9, R91.8, K44.9, R19.00, D48.1</v>
      </c>
      <c r="K4591" s="33" t="str">
        <f t="shared" si="144"/>
        <v/>
      </c>
    </row>
    <row r="4592" spans="1:11" x14ac:dyDescent="0.25">
      <c r="A4592" s="17" t="s">
        <v>1233</v>
      </c>
      <c r="B4592" s="17" t="s">
        <v>1234</v>
      </c>
      <c r="C4592" s="18">
        <v>42286</v>
      </c>
      <c r="D4592" s="18">
        <v>42301</v>
      </c>
      <c r="E4592" s="21">
        <v>15</v>
      </c>
      <c r="F4592" s="17" t="s">
        <v>4850</v>
      </c>
      <c r="G4592" s="17" t="s">
        <v>4851</v>
      </c>
      <c r="H4592" s="16">
        <v>15</v>
      </c>
      <c r="I4592" s="17" t="s">
        <v>3237</v>
      </c>
      <c r="J4592" t="str">
        <f t="shared" si="143"/>
        <v>A41.9, R65.20, G92, D61.818, E87.2, D70.9, C85.90, K92.1, D61.82, L40.9, R91.8, K44.9, R19.00, D48.1, K66.0</v>
      </c>
      <c r="K4592" s="33" t="str">
        <f t="shared" si="144"/>
        <v/>
      </c>
    </row>
    <row r="4593" spans="1:11" x14ac:dyDescent="0.25">
      <c r="A4593" s="17" t="s">
        <v>1233</v>
      </c>
      <c r="B4593" s="17" t="s">
        <v>1234</v>
      </c>
      <c r="C4593" s="18">
        <v>42286</v>
      </c>
      <c r="D4593" s="18">
        <v>42301</v>
      </c>
      <c r="E4593" s="21">
        <v>15</v>
      </c>
      <c r="F4593" s="17" t="s">
        <v>4852</v>
      </c>
      <c r="G4593" s="17" t="s">
        <v>4853</v>
      </c>
      <c r="H4593" s="16">
        <v>16</v>
      </c>
      <c r="I4593" s="17" t="s">
        <v>3237</v>
      </c>
      <c r="J4593" t="str">
        <f t="shared" si="143"/>
        <v>A41.9, R65.20, G92, D61.818, E87.2, D70.9, C85.90, K92.1, D61.82, L40.9, R91.8, K44.9, R19.00, D48.1, K66.0, L40.50</v>
      </c>
      <c r="K4593" s="33" t="str">
        <f t="shared" si="144"/>
        <v/>
      </c>
    </row>
    <row r="4594" spans="1:11" x14ac:dyDescent="0.25">
      <c r="A4594" s="17" t="s">
        <v>1233</v>
      </c>
      <c r="B4594" s="17" t="s">
        <v>1234</v>
      </c>
      <c r="C4594" s="18">
        <v>42286</v>
      </c>
      <c r="D4594" s="18">
        <v>42301</v>
      </c>
      <c r="E4594" s="21">
        <v>15</v>
      </c>
      <c r="F4594" s="17" t="s">
        <v>286</v>
      </c>
      <c r="G4594" s="17" t="s">
        <v>287</v>
      </c>
      <c r="H4594" s="16">
        <v>17</v>
      </c>
      <c r="I4594" s="17" t="s">
        <v>3237</v>
      </c>
      <c r="J4594" t="str">
        <f t="shared" si="143"/>
        <v>A41.9, R65.20, G92, D61.818, E87.2, D70.9, C85.90, K92.1, D61.82, L40.9, R91.8, K44.9, R19.00, D48.1, K66.0, L40.50, K21.9</v>
      </c>
      <c r="K4594" s="33" t="str">
        <f t="shared" si="144"/>
        <v/>
      </c>
    </row>
    <row r="4595" spans="1:11" x14ac:dyDescent="0.25">
      <c r="A4595" s="17" t="s">
        <v>1233</v>
      </c>
      <c r="B4595" s="17" t="s">
        <v>1234</v>
      </c>
      <c r="C4595" s="18">
        <v>42286</v>
      </c>
      <c r="D4595" s="18">
        <v>42301</v>
      </c>
      <c r="E4595" s="21">
        <v>15</v>
      </c>
      <c r="F4595" s="17" t="s">
        <v>4084</v>
      </c>
      <c r="G4595" s="17" t="s">
        <v>4085</v>
      </c>
      <c r="H4595" s="16">
        <v>18</v>
      </c>
      <c r="I4595" s="17" t="s">
        <v>3237</v>
      </c>
      <c r="J4595" t="str">
        <f t="shared" si="143"/>
        <v>A41.9, R65.20, G92, D61.818, E87.2, D70.9, C85.90, K92.1, D61.82, L40.9, R91.8, K44.9, R19.00, D48.1, K66.0, L40.50, K21.9, R50.81</v>
      </c>
      <c r="K4595" s="33" t="str">
        <f t="shared" si="144"/>
        <v/>
      </c>
    </row>
    <row r="4596" spans="1:11" x14ac:dyDescent="0.25">
      <c r="A4596" s="17" t="s">
        <v>1233</v>
      </c>
      <c r="B4596" s="17" t="s">
        <v>1234</v>
      </c>
      <c r="C4596" s="18">
        <v>42286</v>
      </c>
      <c r="D4596" s="18">
        <v>42301</v>
      </c>
      <c r="E4596" s="21">
        <v>15</v>
      </c>
      <c r="F4596" s="17" t="s">
        <v>3392</v>
      </c>
      <c r="G4596" s="17" t="s">
        <v>3393</v>
      </c>
      <c r="H4596" s="16">
        <v>19</v>
      </c>
      <c r="I4596" s="17" t="s">
        <v>13</v>
      </c>
      <c r="J4596" t="str">
        <f t="shared" si="143"/>
        <v>A41.9, R65.20, G92, D61.818, E87.2, D70.9, C85.90, K92.1, D61.82, L40.9, R91.8, K44.9, R19.00, D48.1, K66.0, L40.50, K21.9, R50.81, Z79.899</v>
      </c>
      <c r="K4596" s="33" t="str">
        <f t="shared" si="144"/>
        <v/>
      </c>
    </row>
    <row r="4597" spans="1:11" x14ac:dyDescent="0.25">
      <c r="A4597" s="17" t="s">
        <v>1233</v>
      </c>
      <c r="B4597" s="17" t="s">
        <v>1234</v>
      </c>
      <c r="C4597" s="18">
        <v>42286</v>
      </c>
      <c r="D4597" s="18">
        <v>42301</v>
      </c>
      <c r="E4597" s="21">
        <v>15</v>
      </c>
      <c r="F4597" s="17" t="s">
        <v>1927</v>
      </c>
      <c r="G4597" s="17" t="s">
        <v>1928</v>
      </c>
      <c r="H4597" s="16">
        <v>20</v>
      </c>
      <c r="I4597" s="17" t="s">
        <v>3237</v>
      </c>
      <c r="J4597" t="str">
        <f t="shared" si="143"/>
        <v>A41.9, R65.20, G92, D61.818, E87.2, D70.9, C85.90, K92.1, D61.82, L40.9, R91.8, K44.9, R19.00, D48.1, K66.0, L40.50, K21.9, R50.81, Z79.899, D18.00</v>
      </c>
      <c r="K4597" s="33" t="str">
        <f t="shared" si="144"/>
        <v/>
      </c>
    </row>
    <row r="4598" spans="1:11" x14ac:dyDescent="0.25">
      <c r="A4598" s="17" t="s">
        <v>1233</v>
      </c>
      <c r="B4598" s="17" t="s">
        <v>1234</v>
      </c>
      <c r="C4598" s="18">
        <v>42286</v>
      </c>
      <c r="D4598" s="18">
        <v>42301</v>
      </c>
      <c r="E4598" s="21">
        <v>15</v>
      </c>
      <c r="F4598" s="17" t="s">
        <v>3257</v>
      </c>
      <c r="G4598" s="17" t="s">
        <v>3258</v>
      </c>
      <c r="H4598" s="16">
        <v>21</v>
      </c>
      <c r="I4598" s="17" t="s">
        <v>3237</v>
      </c>
      <c r="J4598" t="str">
        <f t="shared" si="143"/>
        <v>A41.9, R65.20, G92, D61.818, E87.2, D70.9, C85.90, K92.1, D61.82, L40.9, R91.8, K44.9, R19.00, D48.1, K66.0, L40.50, K21.9, R50.81, Z79.899, D18.00, R32</v>
      </c>
      <c r="K4598" s="33" t="str">
        <f t="shared" si="144"/>
        <v/>
      </c>
    </row>
    <row r="4599" spans="1:11" x14ac:dyDescent="0.25">
      <c r="A4599" s="17" t="s">
        <v>1233</v>
      </c>
      <c r="B4599" s="17" t="s">
        <v>1234</v>
      </c>
      <c r="C4599" s="18">
        <v>42286</v>
      </c>
      <c r="D4599" s="18">
        <v>42301</v>
      </c>
      <c r="E4599" s="21">
        <v>15</v>
      </c>
      <c r="F4599" s="17" t="s">
        <v>3045</v>
      </c>
      <c r="G4599" s="17" t="s">
        <v>4261</v>
      </c>
      <c r="H4599" s="16">
        <v>22</v>
      </c>
      <c r="I4599" s="17" t="s">
        <v>3237</v>
      </c>
      <c r="J4599" t="str">
        <f t="shared" si="143"/>
        <v>A41.9, R65.20, G92, D61.818, E87.2, D70.9, C85.90, K92.1, D61.82, L40.9, R91.8, K44.9, R19.00, D48.1, K66.0, L40.50, K21.9, R50.81, Z79.899, D18.00, R32, R59.1</v>
      </c>
      <c r="K4599" s="33" t="str">
        <f t="shared" si="144"/>
        <v/>
      </c>
    </row>
    <row r="4600" spans="1:11" x14ac:dyDescent="0.25">
      <c r="A4600" s="17" t="s">
        <v>1233</v>
      </c>
      <c r="B4600" s="17" t="s">
        <v>1234</v>
      </c>
      <c r="C4600" s="18">
        <v>42286</v>
      </c>
      <c r="D4600" s="18">
        <v>42301</v>
      </c>
      <c r="E4600" s="21">
        <v>15</v>
      </c>
      <c r="F4600" s="17" t="s">
        <v>3362</v>
      </c>
      <c r="G4600" s="17" t="s">
        <v>3363</v>
      </c>
      <c r="H4600" s="16">
        <v>23</v>
      </c>
      <c r="I4600" s="17" t="s">
        <v>3237</v>
      </c>
      <c r="J4600" t="str">
        <f t="shared" si="143"/>
        <v>A41.9, R65.20, G92, D61.818, E87.2, D70.9, C85.90, K92.1, D61.82, L40.9, R91.8, K44.9, R19.00, D48.1, K66.0, L40.50, K21.9, R50.81, Z79.899, D18.00, R32, R59.1, D69.6</v>
      </c>
      <c r="K4600" s="33" t="str">
        <f t="shared" si="144"/>
        <v/>
      </c>
    </row>
    <row r="4601" spans="1:11" x14ac:dyDescent="0.25">
      <c r="A4601" s="17" t="s">
        <v>1233</v>
      </c>
      <c r="B4601" s="17" t="s">
        <v>1234</v>
      </c>
      <c r="C4601" s="18">
        <v>42286</v>
      </c>
      <c r="D4601" s="18">
        <v>42301</v>
      </c>
      <c r="E4601" s="21">
        <v>15</v>
      </c>
      <c r="F4601" s="17" t="s">
        <v>934</v>
      </c>
      <c r="G4601" s="17" t="s">
        <v>935</v>
      </c>
      <c r="H4601" s="16">
        <v>24</v>
      </c>
      <c r="I4601" s="17" t="s">
        <v>3237</v>
      </c>
      <c r="J4601" t="str">
        <f t="shared" si="143"/>
        <v>A41.9, R65.20, G92, D61.818, E87.2, D70.9, C85.90, K92.1, D61.82, L40.9, R91.8, K44.9, R19.00, D48.1, K66.0, L40.50, K21.9, R50.81, Z79.899, D18.00, R32, R59.1, D69.6, E87.6</v>
      </c>
      <c r="K4601" s="33" t="str">
        <f t="shared" si="144"/>
        <v/>
      </c>
    </row>
    <row r="4602" spans="1:11" x14ac:dyDescent="0.25">
      <c r="A4602" s="17" t="s">
        <v>1233</v>
      </c>
      <c r="B4602" s="17" t="s">
        <v>1234</v>
      </c>
      <c r="C4602" s="18">
        <v>42286</v>
      </c>
      <c r="D4602" s="18">
        <v>42301</v>
      </c>
      <c r="E4602" s="21">
        <v>15</v>
      </c>
      <c r="F4602" s="17" t="s">
        <v>2635</v>
      </c>
      <c r="G4602" s="17" t="s">
        <v>3324</v>
      </c>
      <c r="H4602" s="16">
        <v>25</v>
      </c>
      <c r="I4602" s="17" t="s">
        <v>3237</v>
      </c>
      <c r="J4602" t="str">
        <f t="shared" si="143"/>
        <v>A41.9, R65.20, G92, D61.818, E87.2, D70.9, C85.90, K92.1, D61.82, L40.9, R91.8, K44.9, R19.00, D48.1, K66.0, L40.50, K21.9, R50.81, Z79.899, D18.00, R32, R59.1, D69.6, E87.6, K59.00</v>
      </c>
      <c r="K4602" s="33" t="str">
        <f t="shared" si="144"/>
        <v/>
      </c>
    </row>
    <row r="4603" spans="1:11" x14ac:dyDescent="0.25">
      <c r="A4603" s="17" t="s">
        <v>1233</v>
      </c>
      <c r="B4603" s="17" t="s">
        <v>1234</v>
      </c>
      <c r="C4603" s="18">
        <v>42286</v>
      </c>
      <c r="D4603" s="18">
        <v>42301</v>
      </c>
      <c r="E4603" s="21">
        <v>15</v>
      </c>
      <c r="F4603" s="17" t="s">
        <v>3522</v>
      </c>
      <c r="G4603" s="17" t="s">
        <v>3523</v>
      </c>
      <c r="H4603" s="16">
        <v>26</v>
      </c>
      <c r="I4603" s="17" t="s">
        <v>3237</v>
      </c>
      <c r="J4603" t="str">
        <f t="shared" si="143"/>
        <v>A41.9, R65.20, G92, D61.818, E87.2, D70.9, C85.90, K92.1, D61.82, L40.9, R91.8, K44.9, R19.00, D48.1, K66.0, L40.50, K21.9, R50.81, Z79.899, D18.00, R32, R59.1, D69.6, E87.6, K59.00, D63.8</v>
      </c>
      <c r="K4603" s="33" t="str">
        <f t="shared" si="144"/>
        <v/>
      </c>
    </row>
    <row r="4604" spans="1:11" x14ac:dyDescent="0.25">
      <c r="A4604" s="17" t="s">
        <v>1233</v>
      </c>
      <c r="B4604" s="17" t="s">
        <v>1234</v>
      </c>
      <c r="C4604" s="18">
        <v>42286</v>
      </c>
      <c r="D4604" s="18">
        <v>42301</v>
      </c>
      <c r="E4604" s="21">
        <v>15</v>
      </c>
      <c r="F4604" s="17" t="s">
        <v>4856</v>
      </c>
      <c r="G4604" s="17" t="s">
        <v>4087</v>
      </c>
      <c r="H4604" s="16">
        <v>27</v>
      </c>
      <c r="I4604" s="17" t="s">
        <v>13</v>
      </c>
      <c r="J4604" t="str">
        <f t="shared" si="143"/>
        <v>A41.9, R65.20, G92, D61.818, E87.2, D70.9, C85.90, K92.1, D61.82, L40.9, R91.8, K44.9, R19.00, D48.1, K66.0, L40.50, K21.9, R50.81, Z79.899, D18.00, R32, R59.1, D69.6, E87.6, K59.00, D63.8, T45.1X5D</v>
      </c>
      <c r="K4604" s="33" t="str">
        <f t="shared" si="144"/>
        <v>Last</v>
      </c>
    </row>
    <row r="4605" spans="1:11" x14ac:dyDescent="0.25">
      <c r="A4605" s="17" t="s">
        <v>1245</v>
      </c>
      <c r="B4605" s="17" t="s">
        <v>1246</v>
      </c>
      <c r="C4605" s="18">
        <v>42453</v>
      </c>
      <c r="D4605" s="18">
        <v>42455</v>
      </c>
      <c r="E4605" s="21">
        <v>2</v>
      </c>
      <c r="F4605" s="17" t="s">
        <v>1248</v>
      </c>
      <c r="G4605" s="17" t="s">
        <v>1249</v>
      </c>
      <c r="H4605" s="16">
        <v>1</v>
      </c>
      <c r="I4605" s="17" t="s">
        <v>3237</v>
      </c>
      <c r="J4605" t="str">
        <f t="shared" si="143"/>
        <v>K70.40</v>
      </c>
      <c r="K4605" s="33" t="str">
        <f t="shared" si="144"/>
        <v/>
      </c>
    </row>
    <row r="4606" spans="1:11" x14ac:dyDescent="0.25">
      <c r="A4606" s="17" t="s">
        <v>1245</v>
      </c>
      <c r="B4606" s="17" t="s">
        <v>1246</v>
      </c>
      <c r="C4606" s="18">
        <v>42453</v>
      </c>
      <c r="D4606" s="18">
        <v>42455</v>
      </c>
      <c r="E4606" s="21">
        <v>2</v>
      </c>
      <c r="F4606" s="17" t="s">
        <v>1353</v>
      </c>
      <c r="G4606" s="17" t="s">
        <v>1354</v>
      </c>
      <c r="H4606" s="16">
        <v>2</v>
      </c>
      <c r="I4606" s="17" t="s">
        <v>3237</v>
      </c>
      <c r="J4606" t="str">
        <f t="shared" si="143"/>
        <v>K70.40, K70.31</v>
      </c>
      <c r="K4606" s="33" t="str">
        <f t="shared" si="144"/>
        <v/>
      </c>
    </row>
    <row r="4607" spans="1:11" x14ac:dyDescent="0.25">
      <c r="A4607" s="17" t="s">
        <v>1245</v>
      </c>
      <c r="B4607" s="17" t="s">
        <v>1246</v>
      </c>
      <c r="C4607" s="18">
        <v>42453</v>
      </c>
      <c r="D4607" s="18">
        <v>42455</v>
      </c>
      <c r="E4607" s="21">
        <v>2</v>
      </c>
      <c r="F4607" s="17" t="s">
        <v>38</v>
      </c>
      <c r="G4607" s="17" t="s">
        <v>39</v>
      </c>
      <c r="H4607" s="16">
        <v>3</v>
      </c>
      <c r="I4607" s="17" t="s">
        <v>3237</v>
      </c>
      <c r="J4607" t="str">
        <f t="shared" si="143"/>
        <v>K70.40, K70.31, N17.9</v>
      </c>
      <c r="K4607" s="33" t="str">
        <f t="shared" si="144"/>
        <v/>
      </c>
    </row>
    <row r="4608" spans="1:11" x14ac:dyDescent="0.25">
      <c r="A4608" s="17" t="s">
        <v>1245</v>
      </c>
      <c r="B4608" s="17" t="s">
        <v>1246</v>
      </c>
      <c r="C4608" s="18">
        <v>42453</v>
      </c>
      <c r="D4608" s="18">
        <v>42455</v>
      </c>
      <c r="E4608" s="21">
        <v>2</v>
      </c>
      <c r="F4608" s="17" t="s">
        <v>987</v>
      </c>
      <c r="G4608" s="17" t="s">
        <v>988</v>
      </c>
      <c r="H4608" s="16">
        <v>4</v>
      </c>
      <c r="I4608" s="17" t="s">
        <v>3237</v>
      </c>
      <c r="J4608" t="str">
        <f t="shared" si="143"/>
        <v>K70.40, K70.31, N17.9, D61.818</v>
      </c>
      <c r="K4608" s="33" t="str">
        <f t="shared" si="144"/>
        <v/>
      </c>
    </row>
    <row r="4609" spans="1:11" x14ac:dyDescent="0.25">
      <c r="A4609" s="17" t="s">
        <v>1245</v>
      </c>
      <c r="B4609" s="17" t="s">
        <v>1246</v>
      </c>
      <c r="C4609" s="18">
        <v>42453</v>
      </c>
      <c r="D4609" s="18">
        <v>42455</v>
      </c>
      <c r="E4609" s="21">
        <v>2</v>
      </c>
      <c r="F4609" s="17" t="s">
        <v>4857</v>
      </c>
      <c r="G4609" s="17" t="s">
        <v>4858</v>
      </c>
      <c r="H4609" s="16">
        <v>5</v>
      </c>
      <c r="I4609" s="17" t="s">
        <v>13</v>
      </c>
      <c r="J4609" t="str">
        <f t="shared" si="143"/>
        <v>K70.40, K70.31, N17.9, D61.818, Z76.82</v>
      </c>
      <c r="K4609" s="33" t="str">
        <f t="shared" si="144"/>
        <v/>
      </c>
    </row>
    <row r="4610" spans="1:11" x14ac:dyDescent="0.25">
      <c r="A4610" s="17" t="s">
        <v>1245</v>
      </c>
      <c r="B4610" s="17" t="s">
        <v>1246</v>
      </c>
      <c r="C4610" s="18">
        <v>42453</v>
      </c>
      <c r="D4610" s="18">
        <v>42455</v>
      </c>
      <c r="E4610" s="21">
        <v>2</v>
      </c>
      <c r="F4610" s="17" t="s">
        <v>1685</v>
      </c>
      <c r="G4610" s="17" t="s">
        <v>1686</v>
      </c>
      <c r="H4610" s="16">
        <v>6</v>
      </c>
      <c r="I4610" s="17" t="s">
        <v>3237</v>
      </c>
      <c r="J4610" t="str">
        <f t="shared" si="143"/>
        <v>K70.40, K70.31, N17.9, D61.818, Z76.82, D68.9</v>
      </c>
      <c r="K4610" s="33" t="str">
        <f t="shared" si="144"/>
        <v/>
      </c>
    </row>
    <row r="4611" spans="1:11" x14ac:dyDescent="0.25">
      <c r="A4611" s="17" t="s">
        <v>1245</v>
      </c>
      <c r="B4611" s="17" t="s">
        <v>1246</v>
      </c>
      <c r="C4611" s="18">
        <v>42453</v>
      </c>
      <c r="D4611" s="18">
        <v>42455</v>
      </c>
      <c r="E4611" s="21">
        <v>2</v>
      </c>
      <c r="F4611" s="17" t="s">
        <v>1938</v>
      </c>
      <c r="G4611" s="17" t="s">
        <v>1939</v>
      </c>
      <c r="H4611" s="16">
        <v>7</v>
      </c>
      <c r="I4611" s="17" t="s">
        <v>3237</v>
      </c>
      <c r="J4611" t="str">
        <f t="shared" si="143"/>
        <v>K70.40, K70.31, N17.9, D61.818, Z76.82, D68.9, K76.6</v>
      </c>
      <c r="K4611" s="33" t="str">
        <f t="shared" si="144"/>
        <v/>
      </c>
    </row>
    <row r="4612" spans="1:11" x14ac:dyDescent="0.25">
      <c r="A4612" s="17" t="s">
        <v>1245</v>
      </c>
      <c r="B4612" s="17" t="s">
        <v>1246</v>
      </c>
      <c r="C4612" s="18">
        <v>42453</v>
      </c>
      <c r="D4612" s="18">
        <v>42455</v>
      </c>
      <c r="E4612" s="21">
        <v>2</v>
      </c>
      <c r="F4612" s="17" t="s">
        <v>196</v>
      </c>
      <c r="G4612" s="17" t="s">
        <v>197</v>
      </c>
      <c r="H4612" s="16">
        <v>8</v>
      </c>
      <c r="I4612" s="17" t="s">
        <v>3237</v>
      </c>
      <c r="J4612" t="str">
        <f t="shared" si="143"/>
        <v>K70.40, K70.31, N17.9, D61.818, Z76.82, D68.9, K76.6, E87.1</v>
      </c>
      <c r="K4612" s="33" t="str">
        <f t="shared" si="144"/>
        <v/>
      </c>
    </row>
    <row r="4613" spans="1:11" x14ac:dyDescent="0.25">
      <c r="A4613" s="17" t="s">
        <v>1245</v>
      </c>
      <c r="B4613" s="17" t="s">
        <v>1246</v>
      </c>
      <c r="C4613" s="18">
        <v>42453</v>
      </c>
      <c r="D4613" s="18">
        <v>42455</v>
      </c>
      <c r="E4613" s="21">
        <v>2</v>
      </c>
      <c r="F4613" s="17" t="s">
        <v>3380</v>
      </c>
      <c r="G4613" s="17" t="s">
        <v>3381</v>
      </c>
      <c r="H4613" s="16">
        <v>9</v>
      </c>
      <c r="I4613" s="17" t="s">
        <v>3237</v>
      </c>
      <c r="J4613" t="str">
        <f t="shared" si="143"/>
        <v>K70.40, K70.31, N17.9, D61.818, Z76.82, D68.9, K76.6, E87.1, I85.00</v>
      </c>
      <c r="K4613" s="33" t="str">
        <f t="shared" si="144"/>
        <v/>
      </c>
    </row>
    <row r="4614" spans="1:11" x14ac:dyDescent="0.25">
      <c r="A4614" s="17" t="s">
        <v>1245</v>
      </c>
      <c r="B4614" s="17" t="s">
        <v>1246</v>
      </c>
      <c r="C4614" s="18">
        <v>42453</v>
      </c>
      <c r="D4614" s="18">
        <v>42455</v>
      </c>
      <c r="E4614" s="21">
        <v>2</v>
      </c>
      <c r="F4614" s="17" t="s">
        <v>3870</v>
      </c>
      <c r="G4614" s="17" t="s">
        <v>3871</v>
      </c>
      <c r="H4614" s="16">
        <v>10</v>
      </c>
      <c r="I4614" s="17" t="s">
        <v>3237</v>
      </c>
      <c r="J4614" t="str">
        <f t="shared" ref="J4614:J4677" si="145">IF(B4614=B4613,J4613&amp;", "&amp;F4614,F4614)</f>
        <v>K70.40, K70.31, N17.9, D61.818, Z76.82, D68.9, K76.6, E87.1, I85.00, R16.1</v>
      </c>
      <c r="K4614" s="33" t="str">
        <f t="shared" si="144"/>
        <v/>
      </c>
    </row>
    <row r="4615" spans="1:11" x14ac:dyDescent="0.25">
      <c r="A4615" s="17" t="s">
        <v>1245</v>
      </c>
      <c r="B4615" s="17" t="s">
        <v>1246</v>
      </c>
      <c r="C4615" s="18">
        <v>42453</v>
      </c>
      <c r="D4615" s="18">
        <v>42455</v>
      </c>
      <c r="E4615" s="21">
        <v>2</v>
      </c>
      <c r="F4615" s="17" t="s">
        <v>3267</v>
      </c>
      <c r="G4615" s="17" t="s">
        <v>3268</v>
      </c>
      <c r="H4615" s="16">
        <v>11</v>
      </c>
      <c r="I4615" s="17" t="s">
        <v>3237</v>
      </c>
      <c r="J4615" t="str">
        <f t="shared" si="145"/>
        <v>K70.40, K70.31, N17.9, D61.818, Z76.82, D68.9, K76.6, E87.1, I85.00, R16.1, E11.9</v>
      </c>
      <c r="K4615" s="33" t="str">
        <f t="shared" si="144"/>
        <v/>
      </c>
    </row>
    <row r="4616" spans="1:11" x14ac:dyDescent="0.25">
      <c r="A4616" s="17" t="s">
        <v>1245</v>
      </c>
      <c r="B4616" s="17" t="s">
        <v>1246</v>
      </c>
      <c r="C4616" s="18">
        <v>42453</v>
      </c>
      <c r="D4616" s="18">
        <v>42455</v>
      </c>
      <c r="E4616" s="21">
        <v>2</v>
      </c>
      <c r="F4616" s="17" t="s">
        <v>594</v>
      </c>
      <c r="G4616" s="17" t="s">
        <v>595</v>
      </c>
      <c r="H4616" s="16">
        <v>12</v>
      </c>
      <c r="I4616" s="17" t="s">
        <v>3237</v>
      </c>
      <c r="J4616" t="str">
        <f t="shared" si="145"/>
        <v>K70.40, K70.31, N17.9, D61.818, Z76.82, D68.9, K76.6, E87.1, I85.00, R16.1, E11.9, I10</v>
      </c>
      <c r="K4616" s="33" t="str">
        <f t="shared" si="144"/>
        <v/>
      </c>
    </row>
    <row r="4617" spans="1:11" x14ac:dyDescent="0.25">
      <c r="A4617" s="17" t="s">
        <v>1245</v>
      </c>
      <c r="B4617" s="17" t="s">
        <v>1246</v>
      </c>
      <c r="C4617" s="18">
        <v>42453</v>
      </c>
      <c r="D4617" s="18">
        <v>42455</v>
      </c>
      <c r="E4617" s="21">
        <v>2</v>
      </c>
      <c r="F4617" s="17" t="s">
        <v>3502</v>
      </c>
      <c r="G4617" s="17" t="s">
        <v>3503</v>
      </c>
      <c r="H4617" s="16">
        <v>13</v>
      </c>
      <c r="I4617" s="17" t="s">
        <v>3237</v>
      </c>
      <c r="J4617" t="str">
        <f t="shared" si="145"/>
        <v>K70.40, K70.31, N17.9, D61.818, Z76.82, D68.9, K76.6, E87.1, I85.00, R16.1, E11.9, I10, D53.9</v>
      </c>
      <c r="K4617" s="33" t="str">
        <f t="shared" si="144"/>
        <v/>
      </c>
    </row>
    <row r="4618" spans="1:11" x14ac:dyDescent="0.25">
      <c r="A4618" s="17" t="s">
        <v>1245</v>
      </c>
      <c r="B4618" s="17" t="s">
        <v>1246</v>
      </c>
      <c r="C4618" s="18">
        <v>42453</v>
      </c>
      <c r="D4618" s="18">
        <v>42455</v>
      </c>
      <c r="E4618" s="21">
        <v>2</v>
      </c>
      <c r="F4618" s="17" t="s">
        <v>3583</v>
      </c>
      <c r="G4618" s="17" t="s">
        <v>3584</v>
      </c>
      <c r="H4618" s="16">
        <v>14</v>
      </c>
      <c r="I4618" s="17" t="s">
        <v>13</v>
      </c>
      <c r="J4618" t="str">
        <f t="shared" si="145"/>
        <v>K70.40, K70.31, N17.9, D61.818, Z76.82, D68.9, K76.6, E87.1, I85.00, R16.1, E11.9, I10, D53.9, Z86.718</v>
      </c>
      <c r="K4618" s="33" t="str">
        <f t="shared" si="144"/>
        <v/>
      </c>
    </row>
    <row r="4619" spans="1:11" x14ac:dyDescent="0.25">
      <c r="A4619" s="17" t="s">
        <v>1245</v>
      </c>
      <c r="B4619" s="17" t="s">
        <v>1246</v>
      </c>
      <c r="C4619" s="18">
        <v>42453</v>
      </c>
      <c r="D4619" s="18">
        <v>42455</v>
      </c>
      <c r="E4619" s="21">
        <v>2</v>
      </c>
      <c r="F4619" s="17" t="s">
        <v>3567</v>
      </c>
      <c r="G4619" s="17" t="s">
        <v>3568</v>
      </c>
      <c r="H4619" s="16">
        <v>15</v>
      </c>
      <c r="I4619" s="17" t="s">
        <v>3237</v>
      </c>
      <c r="J4619" t="str">
        <f t="shared" si="145"/>
        <v>K70.40, K70.31, N17.9, D61.818, Z76.82, D68.9, K76.6, E87.1, I85.00, R16.1, E11.9, I10, D53.9, Z86.718, M10.9</v>
      </c>
      <c r="K4619" s="33" t="str">
        <f t="shared" si="144"/>
        <v/>
      </c>
    </row>
    <row r="4620" spans="1:11" x14ac:dyDescent="0.25">
      <c r="A4620" s="17" t="s">
        <v>1245</v>
      </c>
      <c r="B4620" s="17" t="s">
        <v>1246</v>
      </c>
      <c r="C4620" s="18">
        <v>42453</v>
      </c>
      <c r="D4620" s="18">
        <v>42455</v>
      </c>
      <c r="E4620" s="21">
        <v>2</v>
      </c>
      <c r="F4620" s="17" t="s">
        <v>3283</v>
      </c>
      <c r="G4620" s="17" t="s">
        <v>467</v>
      </c>
      <c r="H4620" s="16">
        <v>16</v>
      </c>
      <c r="I4620" s="17" t="s">
        <v>3237</v>
      </c>
      <c r="J4620" t="str">
        <f t="shared" si="145"/>
        <v>K70.40, K70.31, N17.9, D61.818, Z76.82, D68.9, K76.6, E87.1, I85.00, R16.1, E11.9, I10, D53.9, Z86.718, M10.9, I25.10</v>
      </c>
      <c r="K4620" s="33" t="str">
        <f t="shared" si="144"/>
        <v/>
      </c>
    </row>
    <row r="4621" spans="1:11" x14ac:dyDescent="0.25">
      <c r="A4621" s="17" t="s">
        <v>1245</v>
      </c>
      <c r="B4621" s="17" t="s">
        <v>1246</v>
      </c>
      <c r="C4621" s="18">
        <v>42453</v>
      </c>
      <c r="D4621" s="18">
        <v>42455</v>
      </c>
      <c r="E4621" s="21">
        <v>2</v>
      </c>
      <c r="F4621" s="17" t="s">
        <v>3336</v>
      </c>
      <c r="G4621" s="17" t="s">
        <v>3337</v>
      </c>
      <c r="H4621" s="16">
        <v>17</v>
      </c>
      <c r="I4621" s="17" t="s">
        <v>13</v>
      </c>
      <c r="J4621" t="str">
        <f t="shared" si="145"/>
        <v>K70.40, K70.31, N17.9, D61.818, Z76.82, D68.9, K76.6, E87.1, I85.00, R16.1, E11.9, I10, D53.9, Z86.718, M10.9, I25.10, Z95.5</v>
      </c>
      <c r="K4621" s="33" t="str">
        <f t="shared" si="144"/>
        <v>Last</v>
      </c>
    </row>
    <row r="4622" spans="1:11" x14ac:dyDescent="0.25">
      <c r="A4622" s="17" t="s">
        <v>1250</v>
      </c>
      <c r="B4622" s="17" t="s">
        <v>1251</v>
      </c>
      <c r="C4622" s="18">
        <v>42390</v>
      </c>
      <c r="D4622" s="18">
        <v>42395</v>
      </c>
      <c r="E4622" s="21">
        <v>5</v>
      </c>
      <c r="F4622" s="17" t="s">
        <v>11</v>
      </c>
      <c r="G4622" s="17" t="s">
        <v>12</v>
      </c>
      <c r="H4622" s="16">
        <v>1</v>
      </c>
      <c r="I4622" s="17" t="s">
        <v>3237</v>
      </c>
      <c r="J4622" t="str">
        <f t="shared" si="145"/>
        <v>J18.9</v>
      </c>
      <c r="K4622" s="33" t="str">
        <f t="shared" si="144"/>
        <v/>
      </c>
    </row>
    <row r="4623" spans="1:11" x14ac:dyDescent="0.25">
      <c r="A4623" s="17" t="s">
        <v>1250</v>
      </c>
      <c r="B4623" s="17" t="s">
        <v>1251</v>
      </c>
      <c r="C4623" s="18">
        <v>42390</v>
      </c>
      <c r="D4623" s="18">
        <v>42395</v>
      </c>
      <c r="E4623" s="21">
        <v>5</v>
      </c>
      <c r="F4623" s="17" t="s">
        <v>196</v>
      </c>
      <c r="G4623" s="17" t="s">
        <v>197</v>
      </c>
      <c r="H4623" s="16">
        <v>2</v>
      </c>
      <c r="I4623" s="17" t="s">
        <v>3237</v>
      </c>
      <c r="J4623" t="str">
        <f t="shared" si="145"/>
        <v>J18.9, E87.1</v>
      </c>
      <c r="K4623" s="33" t="str">
        <f t="shared" si="144"/>
        <v/>
      </c>
    </row>
    <row r="4624" spans="1:11" x14ac:dyDescent="0.25">
      <c r="A4624" s="17" t="s">
        <v>1250</v>
      </c>
      <c r="B4624" s="17" t="s">
        <v>1251</v>
      </c>
      <c r="C4624" s="18">
        <v>42390</v>
      </c>
      <c r="D4624" s="18">
        <v>42395</v>
      </c>
      <c r="E4624" s="21">
        <v>5</v>
      </c>
      <c r="F4624" s="17" t="s">
        <v>271</v>
      </c>
      <c r="G4624" s="17" t="s">
        <v>272</v>
      </c>
      <c r="H4624" s="16">
        <v>3</v>
      </c>
      <c r="I4624" s="17" t="s">
        <v>3237</v>
      </c>
      <c r="J4624" t="str">
        <f t="shared" si="145"/>
        <v>J18.9, E87.1, G40.209</v>
      </c>
      <c r="K4624" s="33" t="str">
        <f t="shared" si="144"/>
        <v/>
      </c>
    </row>
    <row r="4625" spans="1:11" x14ac:dyDescent="0.25">
      <c r="A4625" s="17" t="s">
        <v>1250</v>
      </c>
      <c r="B4625" s="17" t="s">
        <v>1251</v>
      </c>
      <c r="C4625" s="18">
        <v>42390</v>
      </c>
      <c r="D4625" s="18">
        <v>42395</v>
      </c>
      <c r="E4625" s="21">
        <v>5</v>
      </c>
      <c r="F4625" s="17" t="s">
        <v>950</v>
      </c>
      <c r="G4625" s="17" t="s">
        <v>951</v>
      </c>
      <c r="H4625" s="16">
        <v>4</v>
      </c>
      <c r="I4625" s="17" t="s">
        <v>3237</v>
      </c>
      <c r="J4625" t="str">
        <f t="shared" si="145"/>
        <v>J18.9, E87.1, G40.209, G81.94</v>
      </c>
      <c r="K4625" s="33" t="str">
        <f t="shared" si="144"/>
        <v/>
      </c>
    </row>
    <row r="4626" spans="1:11" x14ac:dyDescent="0.25">
      <c r="A4626" s="17" t="s">
        <v>1250</v>
      </c>
      <c r="B4626" s="17" t="s">
        <v>1251</v>
      </c>
      <c r="C4626" s="18">
        <v>42390</v>
      </c>
      <c r="D4626" s="18">
        <v>42395</v>
      </c>
      <c r="E4626" s="21">
        <v>5</v>
      </c>
      <c r="F4626" s="17" t="s">
        <v>3641</v>
      </c>
      <c r="G4626" s="17" t="s">
        <v>3642</v>
      </c>
      <c r="H4626" s="16">
        <v>5</v>
      </c>
      <c r="I4626" s="17" t="s">
        <v>3237</v>
      </c>
      <c r="J4626" t="str">
        <f t="shared" si="145"/>
        <v>J18.9, E87.1, G40.209, G81.94, R41.0</v>
      </c>
      <c r="K4626" s="33" t="str">
        <f t="shared" si="144"/>
        <v/>
      </c>
    </row>
    <row r="4627" spans="1:11" x14ac:dyDescent="0.25">
      <c r="A4627" s="17" t="s">
        <v>1250</v>
      </c>
      <c r="B4627" s="17" t="s">
        <v>1251</v>
      </c>
      <c r="C4627" s="18">
        <v>42390</v>
      </c>
      <c r="D4627" s="18">
        <v>42395</v>
      </c>
      <c r="E4627" s="21">
        <v>5</v>
      </c>
      <c r="F4627" s="17" t="s">
        <v>594</v>
      </c>
      <c r="G4627" s="17" t="s">
        <v>595</v>
      </c>
      <c r="H4627" s="16">
        <v>6</v>
      </c>
      <c r="I4627" s="17" t="s">
        <v>3237</v>
      </c>
      <c r="J4627" t="str">
        <f t="shared" si="145"/>
        <v>J18.9, E87.1, G40.209, G81.94, R41.0, I10</v>
      </c>
      <c r="K4627" s="33" t="str">
        <f t="shared" si="144"/>
        <v/>
      </c>
    </row>
    <row r="4628" spans="1:11" x14ac:dyDescent="0.25">
      <c r="A4628" s="17" t="s">
        <v>1250</v>
      </c>
      <c r="B4628" s="17" t="s">
        <v>1251</v>
      </c>
      <c r="C4628" s="18">
        <v>42390</v>
      </c>
      <c r="D4628" s="18">
        <v>42395</v>
      </c>
      <c r="E4628" s="21">
        <v>5</v>
      </c>
      <c r="F4628" s="17" t="s">
        <v>893</v>
      </c>
      <c r="G4628" s="17" t="s">
        <v>894</v>
      </c>
      <c r="H4628" s="16">
        <v>7</v>
      </c>
      <c r="I4628" s="17" t="s">
        <v>3237</v>
      </c>
      <c r="J4628" t="str">
        <f t="shared" si="145"/>
        <v>J18.9, E87.1, G40.209, G81.94, R41.0, I10, D50.9</v>
      </c>
      <c r="K4628" s="33" t="str">
        <f t="shared" si="144"/>
        <v/>
      </c>
    </row>
    <row r="4629" spans="1:11" x14ac:dyDescent="0.25">
      <c r="A4629" s="17" t="s">
        <v>1250</v>
      </c>
      <c r="B4629" s="17" t="s">
        <v>1251</v>
      </c>
      <c r="C4629" s="18">
        <v>42390</v>
      </c>
      <c r="D4629" s="18">
        <v>42395</v>
      </c>
      <c r="E4629" s="21">
        <v>5</v>
      </c>
      <c r="F4629" s="17" t="s">
        <v>4859</v>
      </c>
      <c r="G4629" s="17" t="s">
        <v>4860</v>
      </c>
      <c r="H4629" s="16">
        <v>8</v>
      </c>
      <c r="I4629" s="17" t="s">
        <v>3237</v>
      </c>
      <c r="J4629" t="str">
        <f t="shared" si="145"/>
        <v>J18.9, E87.1, G40.209, G81.94, R41.0, I10, D50.9, D18.02</v>
      </c>
      <c r="K4629" s="33" t="str">
        <f t="shared" si="144"/>
        <v/>
      </c>
    </row>
    <row r="4630" spans="1:11" x14ac:dyDescent="0.25">
      <c r="A4630" s="17" t="s">
        <v>1250</v>
      </c>
      <c r="B4630" s="17" t="s">
        <v>1251</v>
      </c>
      <c r="C4630" s="18">
        <v>42390</v>
      </c>
      <c r="D4630" s="18">
        <v>42395</v>
      </c>
      <c r="E4630" s="21">
        <v>5</v>
      </c>
      <c r="F4630" s="17" t="s">
        <v>3502</v>
      </c>
      <c r="G4630" s="17" t="s">
        <v>3503</v>
      </c>
      <c r="H4630" s="16">
        <v>9</v>
      </c>
      <c r="I4630" s="17" t="s">
        <v>3237</v>
      </c>
      <c r="J4630" t="str">
        <f t="shared" si="145"/>
        <v>J18.9, E87.1, G40.209, G81.94, R41.0, I10, D50.9, D18.02, D53.9</v>
      </c>
      <c r="K4630" s="33" t="str">
        <f t="shared" ref="K4630:K4693" si="146">IF(B4630&lt;&gt;B4631,"Last","")</f>
        <v/>
      </c>
    </row>
    <row r="4631" spans="1:11" x14ac:dyDescent="0.25">
      <c r="A4631" s="17" t="s">
        <v>1250</v>
      </c>
      <c r="B4631" s="17" t="s">
        <v>1251</v>
      </c>
      <c r="C4631" s="18">
        <v>42390</v>
      </c>
      <c r="D4631" s="18">
        <v>42395</v>
      </c>
      <c r="E4631" s="21">
        <v>5</v>
      </c>
      <c r="F4631" s="17" t="s">
        <v>3872</v>
      </c>
      <c r="G4631" s="17" t="s">
        <v>3873</v>
      </c>
      <c r="H4631" s="16">
        <v>10</v>
      </c>
      <c r="I4631" s="17" t="s">
        <v>3237</v>
      </c>
      <c r="J4631" t="str">
        <f t="shared" si="145"/>
        <v>J18.9, E87.1, G40.209, G81.94, R41.0, I10, D50.9, D18.02, D53.9, R29.6</v>
      </c>
      <c r="K4631" s="33" t="str">
        <f t="shared" si="146"/>
        <v/>
      </c>
    </row>
    <row r="4632" spans="1:11" x14ac:dyDescent="0.25">
      <c r="A4632" s="17" t="s">
        <v>1250</v>
      </c>
      <c r="B4632" s="17" t="s">
        <v>1251</v>
      </c>
      <c r="C4632" s="18">
        <v>42390</v>
      </c>
      <c r="D4632" s="18">
        <v>42395</v>
      </c>
      <c r="E4632" s="21">
        <v>5</v>
      </c>
      <c r="F4632" s="17" t="s">
        <v>4098</v>
      </c>
      <c r="G4632" s="17" t="s">
        <v>4099</v>
      </c>
      <c r="H4632" s="16">
        <v>11</v>
      </c>
      <c r="I4632" s="17" t="s">
        <v>13</v>
      </c>
      <c r="J4632" t="str">
        <f t="shared" si="145"/>
        <v>J18.9, E87.1, G40.209, G81.94, R41.0, I10, D50.9, D18.02, D53.9, R29.6, Z95.0</v>
      </c>
      <c r="K4632" s="33" t="str">
        <f t="shared" si="146"/>
        <v/>
      </c>
    </row>
    <row r="4633" spans="1:11" x14ac:dyDescent="0.25">
      <c r="A4633" s="17" t="s">
        <v>1250</v>
      </c>
      <c r="B4633" s="17" t="s">
        <v>1251</v>
      </c>
      <c r="C4633" s="18">
        <v>42390</v>
      </c>
      <c r="D4633" s="18">
        <v>42395</v>
      </c>
      <c r="E4633" s="21">
        <v>5</v>
      </c>
      <c r="F4633" s="17" t="s">
        <v>3436</v>
      </c>
      <c r="G4633" s="17" t="s">
        <v>3437</v>
      </c>
      <c r="H4633" s="16">
        <v>12</v>
      </c>
      <c r="I4633" s="17" t="s">
        <v>13</v>
      </c>
      <c r="J4633" t="str">
        <f t="shared" si="145"/>
        <v>J18.9, E87.1, G40.209, G81.94, R41.0, I10, D50.9, D18.02, D53.9, R29.6, Z95.0, Z86.73</v>
      </c>
      <c r="K4633" s="33" t="str">
        <f t="shared" si="146"/>
        <v/>
      </c>
    </row>
    <row r="4634" spans="1:11" x14ac:dyDescent="0.25">
      <c r="A4634" s="17" t="s">
        <v>1250</v>
      </c>
      <c r="B4634" s="17" t="s">
        <v>1251</v>
      </c>
      <c r="C4634" s="18">
        <v>42390</v>
      </c>
      <c r="D4634" s="18">
        <v>42395</v>
      </c>
      <c r="E4634" s="21">
        <v>5</v>
      </c>
      <c r="F4634" s="17" t="s">
        <v>4861</v>
      </c>
      <c r="G4634" s="17" t="s">
        <v>4862</v>
      </c>
      <c r="H4634" s="16">
        <v>13</v>
      </c>
      <c r="I4634" s="17" t="s">
        <v>3237</v>
      </c>
      <c r="J4634" t="str">
        <f t="shared" si="145"/>
        <v>J18.9, E87.1, G40.209, G81.94, R41.0, I10, D50.9, D18.02, D53.9, R29.6, Z95.0, Z86.73, T42.75XA</v>
      </c>
      <c r="K4634" s="33" t="str">
        <f t="shared" si="146"/>
        <v/>
      </c>
    </row>
    <row r="4635" spans="1:11" ht="30" x14ac:dyDescent="0.25">
      <c r="A4635" s="17" t="s">
        <v>1250</v>
      </c>
      <c r="B4635" s="17" t="s">
        <v>1251</v>
      </c>
      <c r="C4635" s="18">
        <v>42390</v>
      </c>
      <c r="D4635" s="18">
        <v>42395</v>
      </c>
      <c r="E4635" s="21">
        <v>5</v>
      </c>
      <c r="F4635" s="17" t="s">
        <v>4863</v>
      </c>
      <c r="G4635" s="17" t="s">
        <v>4864</v>
      </c>
      <c r="H4635" s="16">
        <v>14</v>
      </c>
      <c r="I4635" s="17" t="s">
        <v>3237</v>
      </c>
      <c r="J4635" t="str">
        <f t="shared" si="145"/>
        <v>J18.9, E87.1, G40.209, G81.94, R41.0, I10, D50.9, D18.02, D53.9, R29.6, Z95.0, Z86.73, T42.75XA, W07.XXXA</v>
      </c>
      <c r="K4635" s="33" t="str">
        <f t="shared" si="146"/>
        <v>Last</v>
      </c>
    </row>
    <row r="4636" spans="1:11" x14ac:dyDescent="0.25">
      <c r="A4636" s="17" t="s">
        <v>1252</v>
      </c>
      <c r="B4636" s="17" t="s">
        <v>1253</v>
      </c>
      <c r="C4636" s="18">
        <v>42436</v>
      </c>
      <c r="D4636" s="18">
        <v>42440</v>
      </c>
      <c r="E4636" s="21">
        <v>4</v>
      </c>
      <c r="F4636" s="17" t="s">
        <v>1254</v>
      </c>
      <c r="G4636" s="17" t="s">
        <v>1255</v>
      </c>
      <c r="H4636" s="16">
        <v>1</v>
      </c>
      <c r="I4636" s="17" t="s">
        <v>3237</v>
      </c>
      <c r="J4636" t="str">
        <f t="shared" si="145"/>
        <v>K29.71</v>
      </c>
      <c r="K4636" s="33" t="str">
        <f t="shared" si="146"/>
        <v/>
      </c>
    </row>
    <row r="4637" spans="1:11" x14ac:dyDescent="0.25">
      <c r="A4637" s="17" t="s">
        <v>1252</v>
      </c>
      <c r="B4637" s="17" t="s">
        <v>1253</v>
      </c>
      <c r="C4637" s="18">
        <v>42436</v>
      </c>
      <c r="D4637" s="18">
        <v>42440</v>
      </c>
      <c r="E4637" s="21">
        <v>4</v>
      </c>
      <c r="F4637" s="17" t="s">
        <v>210</v>
      </c>
      <c r="G4637" s="17" t="s">
        <v>211</v>
      </c>
      <c r="H4637" s="16">
        <v>2</v>
      </c>
      <c r="I4637" s="17" t="s">
        <v>3237</v>
      </c>
      <c r="J4637" t="str">
        <f t="shared" si="145"/>
        <v>K29.71, I21.4</v>
      </c>
      <c r="K4637" s="33" t="str">
        <f t="shared" si="146"/>
        <v/>
      </c>
    </row>
    <row r="4638" spans="1:11" x14ac:dyDescent="0.25">
      <c r="A4638" s="17" t="s">
        <v>1252</v>
      </c>
      <c r="B4638" s="17" t="s">
        <v>1253</v>
      </c>
      <c r="C4638" s="18">
        <v>42436</v>
      </c>
      <c r="D4638" s="18">
        <v>42440</v>
      </c>
      <c r="E4638" s="21">
        <v>4</v>
      </c>
      <c r="F4638" s="17" t="s">
        <v>3398</v>
      </c>
      <c r="G4638" s="17" t="s">
        <v>3399</v>
      </c>
      <c r="H4638" s="16">
        <v>3</v>
      </c>
      <c r="I4638" s="17" t="s">
        <v>3237</v>
      </c>
      <c r="J4638" t="str">
        <f t="shared" si="145"/>
        <v>K29.71, I21.4, I50.42</v>
      </c>
      <c r="K4638" s="33" t="str">
        <f t="shared" si="146"/>
        <v/>
      </c>
    </row>
    <row r="4639" spans="1:11" x14ac:dyDescent="0.25">
      <c r="A4639" s="17" t="s">
        <v>1252</v>
      </c>
      <c r="B4639" s="17" t="s">
        <v>1253</v>
      </c>
      <c r="C4639" s="18">
        <v>42436</v>
      </c>
      <c r="D4639" s="18">
        <v>42440</v>
      </c>
      <c r="E4639" s="21">
        <v>4</v>
      </c>
      <c r="F4639" s="17" t="s">
        <v>4869</v>
      </c>
      <c r="G4639" s="17" t="s">
        <v>4870</v>
      </c>
      <c r="H4639" s="16">
        <v>4</v>
      </c>
      <c r="I4639" s="17" t="s">
        <v>3237</v>
      </c>
      <c r="J4639" t="str">
        <f t="shared" si="145"/>
        <v>K29.71, I21.4, I50.42, T84.042A</v>
      </c>
      <c r="K4639" s="33" t="str">
        <f t="shared" si="146"/>
        <v/>
      </c>
    </row>
    <row r="4640" spans="1:11" x14ac:dyDescent="0.25">
      <c r="A4640" s="17" t="s">
        <v>1252</v>
      </c>
      <c r="B4640" s="17" t="s">
        <v>1253</v>
      </c>
      <c r="C4640" s="18">
        <v>42436</v>
      </c>
      <c r="D4640" s="18">
        <v>42440</v>
      </c>
      <c r="E4640" s="21">
        <v>4</v>
      </c>
      <c r="F4640" s="17" t="s">
        <v>3366</v>
      </c>
      <c r="G4640" s="17" t="s">
        <v>3367</v>
      </c>
      <c r="H4640" s="16">
        <v>5</v>
      </c>
      <c r="I4640" s="17" t="s">
        <v>3331</v>
      </c>
      <c r="J4640" t="str">
        <f t="shared" si="145"/>
        <v>K29.71, I21.4, I50.42, T84.042A, E83.42</v>
      </c>
      <c r="K4640" s="33" t="str">
        <f t="shared" si="146"/>
        <v/>
      </c>
    </row>
    <row r="4641" spans="1:11" x14ac:dyDescent="0.25">
      <c r="A4641" s="17" t="s">
        <v>1252</v>
      </c>
      <c r="B4641" s="17" t="s">
        <v>1253</v>
      </c>
      <c r="C4641" s="18">
        <v>42436</v>
      </c>
      <c r="D4641" s="18">
        <v>42440</v>
      </c>
      <c r="E4641" s="21">
        <v>4</v>
      </c>
      <c r="F4641" s="17" t="s">
        <v>196</v>
      </c>
      <c r="G4641" s="17" t="s">
        <v>197</v>
      </c>
      <c r="H4641" s="16">
        <v>6</v>
      </c>
      <c r="I4641" s="17" t="s">
        <v>3331</v>
      </c>
      <c r="J4641" t="str">
        <f t="shared" si="145"/>
        <v>K29.71, I21.4, I50.42, T84.042A, E83.42, E87.1</v>
      </c>
      <c r="K4641" s="33" t="str">
        <f t="shared" si="146"/>
        <v/>
      </c>
    </row>
    <row r="4642" spans="1:11" x14ac:dyDescent="0.25">
      <c r="A4642" s="17" t="s">
        <v>1252</v>
      </c>
      <c r="B4642" s="17" t="s">
        <v>1253</v>
      </c>
      <c r="C4642" s="18">
        <v>42436</v>
      </c>
      <c r="D4642" s="18">
        <v>42440</v>
      </c>
      <c r="E4642" s="21">
        <v>4</v>
      </c>
      <c r="F4642" s="17" t="s">
        <v>4867</v>
      </c>
      <c r="G4642" s="17" t="s">
        <v>4868</v>
      </c>
      <c r="H4642" s="16">
        <v>7</v>
      </c>
      <c r="I4642" s="17" t="s">
        <v>3237</v>
      </c>
      <c r="J4642" t="str">
        <f t="shared" si="145"/>
        <v>K29.71, I21.4, I50.42, T84.042A, E83.42, E87.1, S82.141A</v>
      </c>
      <c r="K4642" s="33" t="str">
        <f t="shared" si="146"/>
        <v/>
      </c>
    </row>
    <row r="4643" spans="1:11" x14ac:dyDescent="0.25">
      <c r="A4643" s="17" t="s">
        <v>1252</v>
      </c>
      <c r="B4643" s="17" t="s">
        <v>1253</v>
      </c>
      <c r="C4643" s="18">
        <v>42436</v>
      </c>
      <c r="D4643" s="18">
        <v>42440</v>
      </c>
      <c r="E4643" s="21">
        <v>4</v>
      </c>
      <c r="F4643" s="17" t="s">
        <v>3267</v>
      </c>
      <c r="G4643" s="17" t="s">
        <v>3268</v>
      </c>
      <c r="H4643" s="16">
        <v>8</v>
      </c>
      <c r="I4643" s="17" t="s">
        <v>3237</v>
      </c>
      <c r="J4643" t="str">
        <f t="shared" si="145"/>
        <v>K29.71, I21.4, I50.42, T84.042A, E83.42, E87.1, S82.141A, E11.9</v>
      </c>
      <c r="K4643" s="33" t="str">
        <f t="shared" si="146"/>
        <v/>
      </c>
    </row>
    <row r="4644" spans="1:11" x14ac:dyDescent="0.25">
      <c r="A4644" s="17" t="s">
        <v>1252</v>
      </c>
      <c r="B4644" s="17" t="s">
        <v>1253</v>
      </c>
      <c r="C4644" s="18">
        <v>42436</v>
      </c>
      <c r="D4644" s="18">
        <v>42440</v>
      </c>
      <c r="E4644" s="21">
        <v>4</v>
      </c>
      <c r="F4644" s="17" t="s">
        <v>1919</v>
      </c>
      <c r="G4644" s="17" t="s">
        <v>1920</v>
      </c>
      <c r="H4644" s="16">
        <v>9</v>
      </c>
      <c r="I4644" s="17" t="s">
        <v>3237</v>
      </c>
      <c r="J4644" t="str">
        <f t="shared" si="145"/>
        <v>K29.71, I21.4, I50.42, T84.042A, E83.42, E87.1, S82.141A, E11.9, D50.0</v>
      </c>
      <c r="K4644" s="33" t="str">
        <f t="shared" si="146"/>
        <v/>
      </c>
    </row>
    <row r="4645" spans="1:11" x14ac:dyDescent="0.25">
      <c r="A4645" s="17" t="s">
        <v>1252</v>
      </c>
      <c r="B4645" s="17" t="s">
        <v>1253</v>
      </c>
      <c r="C4645" s="18">
        <v>42436</v>
      </c>
      <c r="D4645" s="18">
        <v>42440</v>
      </c>
      <c r="E4645" s="21">
        <v>4</v>
      </c>
      <c r="F4645" s="17" t="s">
        <v>3418</v>
      </c>
      <c r="G4645" s="17" t="s">
        <v>3419</v>
      </c>
      <c r="H4645" s="16">
        <v>10</v>
      </c>
      <c r="I4645" s="17" t="s">
        <v>3237</v>
      </c>
      <c r="J4645" t="str">
        <f t="shared" si="145"/>
        <v>K29.71, I21.4, I50.42, T84.042A, E83.42, E87.1, S82.141A, E11.9, D50.0, G89.29</v>
      </c>
      <c r="K4645" s="33" t="str">
        <f t="shared" si="146"/>
        <v/>
      </c>
    </row>
    <row r="4646" spans="1:11" x14ac:dyDescent="0.25">
      <c r="A4646" s="17" t="s">
        <v>1252</v>
      </c>
      <c r="B4646" s="17" t="s">
        <v>1253</v>
      </c>
      <c r="C4646" s="18">
        <v>42436</v>
      </c>
      <c r="D4646" s="18">
        <v>42440</v>
      </c>
      <c r="E4646" s="21">
        <v>4</v>
      </c>
      <c r="F4646" s="17" t="s">
        <v>25</v>
      </c>
      <c r="G4646" s="17" t="s">
        <v>26</v>
      </c>
      <c r="H4646" s="16">
        <v>11</v>
      </c>
      <c r="I4646" s="17" t="s">
        <v>3237</v>
      </c>
      <c r="J4646" t="str">
        <f t="shared" si="145"/>
        <v>K29.71, I21.4, I50.42, T84.042A, E83.42, E87.1, S82.141A, E11.9, D50.0, G89.29, I48.2</v>
      </c>
      <c r="K4646" s="33" t="str">
        <f t="shared" si="146"/>
        <v/>
      </c>
    </row>
    <row r="4647" spans="1:11" x14ac:dyDescent="0.25">
      <c r="A4647" s="17" t="s">
        <v>1252</v>
      </c>
      <c r="B4647" s="17" t="s">
        <v>1253</v>
      </c>
      <c r="C4647" s="18">
        <v>42436</v>
      </c>
      <c r="D4647" s="18">
        <v>42440</v>
      </c>
      <c r="E4647" s="21">
        <v>4</v>
      </c>
      <c r="F4647" s="17" t="s">
        <v>286</v>
      </c>
      <c r="G4647" s="17" t="s">
        <v>287</v>
      </c>
      <c r="H4647" s="16">
        <v>12</v>
      </c>
      <c r="I4647" s="17" t="s">
        <v>3237</v>
      </c>
      <c r="J4647" t="str">
        <f t="shared" si="145"/>
        <v>K29.71, I21.4, I50.42, T84.042A, E83.42, E87.1, S82.141A, E11.9, D50.0, G89.29, I48.2, K21.9</v>
      </c>
      <c r="K4647" s="33" t="str">
        <f t="shared" si="146"/>
        <v/>
      </c>
    </row>
    <row r="4648" spans="1:11" x14ac:dyDescent="0.25">
      <c r="A4648" s="17" t="s">
        <v>1252</v>
      </c>
      <c r="B4648" s="17" t="s">
        <v>1253</v>
      </c>
      <c r="C4648" s="18">
        <v>42436</v>
      </c>
      <c r="D4648" s="18">
        <v>42440</v>
      </c>
      <c r="E4648" s="21">
        <v>4</v>
      </c>
      <c r="F4648" s="17" t="s">
        <v>3325</v>
      </c>
      <c r="G4648" s="17" t="s">
        <v>3326</v>
      </c>
      <c r="H4648" s="16">
        <v>13</v>
      </c>
      <c r="I4648" s="17" t="s">
        <v>3237</v>
      </c>
      <c r="J4648" t="str">
        <f t="shared" si="145"/>
        <v>K29.71, I21.4, I50.42, T84.042A, E83.42, E87.1, S82.141A, E11.9, D50.0, G89.29, I48.2, K21.9, N40.0</v>
      </c>
      <c r="K4648" s="33" t="str">
        <f t="shared" si="146"/>
        <v/>
      </c>
    </row>
    <row r="4649" spans="1:11" x14ac:dyDescent="0.25">
      <c r="A4649" s="17" t="s">
        <v>1252</v>
      </c>
      <c r="B4649" s="17" t="s">
        <v>1253</v>
      </c>
      <c r="C4649" s="18">
        <v>42436</v>
      </c>
      <c r="D4649" s="18">
        <v>42440</v>
      </c>
      <c r="E4649" s="21">
        <v>4</v>
      </c>
      <c r="F4649" s="17" t="s">
        <v>3283</v>
      </c>
      <c r="G4649" s="17" t="s">
        <v>467</v>
      </c>
      <c r="H4649" s="16">
        <v>14</v>
      </c>
      <c r="I4649" s="17" t="s">
        <v>3237</v>
      </c>
      <c r="J4649" t="str">
        <f t="shared" si="145"/>
        <v>K29.71, I21.4, I50.42, T84.042A, E83.42, E87.1, S82.141A, E11.9, D50.0, G89.29, I48.2, K21.9, N40.0, I25.10</v>
      </c>
      <c r="K4649" s="33" t="str">
        <f t="shared" si="146"/>
        <v/>
      </c>
    </row>
    <row r="4650" spans="1:11" x14ac:dyDescent="0.25">
      <c r="A4650" s="17" t="s">
        <v>1252</v>
      </c>
      <c r="B4650" s="17" t="s">
        <v>1253</v>
      </c>
      <c r="C4650" s="18">
        <v>42436</v>
      </c>
      <c r="D4650" s="18">
        <v>42440</v>
      </c>
      <c r="E4650" s="21">
        <v>4</v>
      </c>
      <c r="F4650" s="17" t="s">
        <v>3553</v>
      </c>
      <c r="G4650" s="17" t="s">
        <v>3554</v>
      </c>
      <c r="H4650" s="16">
        <v>15</v>
      </c>
      <c r="I4650" s="17" t="s">
        <v>3237</v>
      </c>
      <c r="J4650" t="str">
        <f t="shared" si="145"/>
        <v>K29.71, I21.4, I50.42, T84.042A, E83.42, E87.1, S82.141A, E11.9, D50.0, G89.29, I48.2, K21.9, N40.0, I25.10, M54.9</v>
      </c>
      <c r="K4650" s="33" t="str">
        <f t="shared" si="146"/>
        <v/>
      </c>
    </row>
    <row r="4651" spans="1:11" x14ac:dyDescent="0.25">
      <c r="A4651" s="17" t="s">
        <v>1252</v>
      </c>
      <c r="B4651" s="17" t="s">
        <v>1253</v>
      </c>
      <c r="C4651" s="18">
        <v>42436</v>
      </c>
      <c r="D4651" s="18">
        <v>42440</v>
      </c>
      <c r="E4651" s="21">
        <v>4</v>
      </c>
      <c r="F4651" s="17" t="s">
        <v>934</v>
      </c>
      <c r="G4651" s="17" t="s">
        <v>935</v>
      </c>
      <c r="H4651" s="16">
        <v>16</v>
      </c>
      <c r="I4651" s="17" t="s">
        <v>3331</v>
      </c>
      <c r="J4651" t="str">
        <f t="shared" si="145"/>
        <v>K29.71, I21.4, I50.42, T84.042A, E83.42, E87.1, S82.141A, E11.9, D50.0, G89.29, I48.2, K21.9, N40.0, I25.10, M54.9, E87.6</v>
      </c>
      <c r="K4651" s="33" t="str">
        <f t="shared" si="146"/>
        <v/>
      </c>
    </row>
    <row r="4652" spans="1:11" x14ac:dyDescent="0.25">
      <c r="A4652" s="17" t="s">
        <v>1252</v>
      </c>
      <c r="B4652" s="17" t="s">
        <v>1253</v>
      </c>
      <c r="C4652" s="18">
        <v>42436</v>
      </c>
      <c r="D4652" s="18">
        <v>42440</v>
      </c>
      <c r="E4652" s="21">
        <v>4</v>
      </c>
      <c r="F4652" s="17" t="s">
        <v>3617</v>
      </c>
      <c r="G4652" s="17" t="s">
        <v>3618</v>
      </c>
      <c r="H4652" s="16">
        <v>17</v>
      </c>
      <c r="I4652" s="17" t="s">
        <v>3237</v>
      </c>
      <c r="J4652" t="str">
        <f t="shared" si="145"/>
        <v>K29.71, I21.4, I50.42, T84.042A, E83.42, E87.1, S82.141A, E11.9, D50.0, G89.29, I48.2, K21.9, N40.0, I25.10, M54.9, E87.6, E78.0</v>
      </c>
      <c r="K4652" s="33" t="str">
        <f t="shared" si="146"/>
        <v/>
      </c>
    </row>
    <row r="4653" spans="1:11" x14ac:dyDescent="0.25">
      <c r="A4653" s="17" t="s">
        <v>1252</v>
      </c>
      <c r="B4653" s="17" t="s">
        <v>1253</v>
      </c>
      <c r="C4653" s="18">
        <v>42436</v>
      </c>
      <c r="D4653" s="18">
        <v>42440</v>
      </c>
      <c r="E4653" s="21">
        <v>4</v>
      </c>
      <c r="F4653" s="17" t="s">
        <v>594</v>
      </c>
      <c r="G4653" s="17" t="s">
        <v>595</v>
      </c>
      <c r="H4653" s="16">
        <v>18</v>
      </c>
      <c r="I4653" s="17" t="s">
        <v>3237</v>
      </c>
      <c r="J4653" t="str">
        <f t="shared" si="145"/>
        <v>K29.71, I21.4, I50.42, T84.042A, E83.42, E87.1, S82.141A, E11.9, D50.0, G89.29, I48.2, K21.9, N40.0, I25.10, M54.9, E87.6, E78.0, I10</v>
      </c>
      <c r="K4653" s="33" t="str">
        <f t="shared" si="146"/>
        <v/>
      </c>
    </row>
    <row r="4654" spans="1:11" x14ac:dyDescent="0.25">
      <c r="A4654" s="17" t="s">
        <v>1252</v>
      </c>
      <c r="B4654" s="17" t="s">
        <v>1253</v>
      </c>
      <c r="C4654" s="18">
        <v>42436</v>
      </c>
      <c r="D4654" s="18">
        <v>42440</v>
      </c>
      <c r="E4654" s="21">
        <v>4</v>
      </c>
      <c r="F4654" s="17" t="s">
        <v>4865</v>
      </c>
      <c r="G4654" s="17" t="s">
        <v>4866</v>
      </c>
      <c r="H4654" s="16">
        <v>19</v>
      </c>
      <c r="I4654" s="17" t="s">
        <v>3237</v>
      </c>
      <c r="J4654" t="str">
        <f t="shared" si="145"/>
        <v>K29.71, I21.4, I50.42, T84.042A, E83.42, E87.1, S82.141A, E11.9, D50.0, G89.29, I48.2, K21.9, N40.0, I25.10, M54.9, E87.6, E78.0, I10, K31.7</v>
      </c>
      <c r="K4654" s="33" t="str">
        <f t="shared" si="146"/>
        <v/>
      </c>
    </row>
    <row r="4655" spans="1:11" x14ac:dyDescent="0.25">
      <c r="A4655" s="17" t="s">
        <v>1252</v>
      </c>
      <c r="B4655" s="17" t="s">
        <v>1253</v>
      </c>
      <c r="C4655" s="18">
        <v>42436</v>
      </c>
      <c r="D4655" s="18">
        <v>42440</v>
      </c>
      <c r="E4655" s="21">
        <v>4</v>
      </c>
      <c r="F4655" s="17" t="s">
        <v>3251</v>
      </c>
      <c r="G4655" s="17" t="s">
        <v>3252</v>
      </c>
      <c r="H4655" s="16">
        <v>20</v>
      </c>
      <c r="I4655" s="17" t="s">
        <v>3237</v>
      </c>
      <c r="J4655" t="str">
        <f t="shared" si="145"/>
        <v>K29.71, I21.4, I50.42, T84.042A, E83.42, E87.1, S82.141A, E11.9, D50.0, G89.29, I48.2, K21.9, N40.0, I25.10, M54.9, E87.6, E78.0, I10, K31.7, M19.90</v>
      </c>
      <c r="K4655" s="33" t="str">
        <f t="shared" si="146"/>
        <v/>
      </c>
    </row>
    <row r="4656" spans="1:11" ht="30" x14ac:dyDescent="0.25">
      <c r="A4656" s="17" t="s">
        <v>1252</v>
      </c>
      <c r="B4656" s="17" t="s">
        <v>1253</v>
      </c>
      <c r="C4656" s="18">
        <v>42436</v>
      </c>
      <c r="D4656" s="18">
        <v>42440</v>
      </c>
      <c r="E4656" s="21">
        <v>4</v>
      </c>
      <c r="F4656" s="17" t="s">
        <v>3452</v>
      </c>
      <c r="G4656" s="17" t="s">
        <v>3453</v>
      </c>
      <c r="H4656" s="16">
        <v>21</v>
      </c>
      <c r="I4656" s="17" t="s">
        <v>3237</v>
      </c>
      <c r="J4656" t="str">
        <f t="shared" si="145"/>
        <v>K29.71, I21.4, I50.42, T84.042A, E83.42, E87.1, S82.141A, E11.9, D50.0, G89.29, I48.2, K21.9, N40.0, I25.10, M54.9, E87.6, E78.0, I10, K31.7, M19.90, W19.XXXA</v>
      </c>
      <c r="K4656" s="33" t="str">
        <f t="shared" si="146"/>
        <v/>
      </c>
    </row>
    <row r="4657" spans="1:11" x14ac:dyDescent="0.25">
      <c r="A4657" s="17" t="s">
        <v>1252</v>
      </c>
      <c r="B4657" s="17" t="s">
        <v>1253</v>
      </c>
      <c r="C4657" s="18">
        <v>42436</v>
      </c>
      <c r="D4657" s="18">
        <v>42440</v>
      </c>
      <c r="E4657" s="21">
        <v>4</v>
      </c>
      <c r="F4657" s="17" t="s">
        <v>3542</v>
      </c>
      <c r="G4657" s="17" t="s">
        <v>3543</v>
      </c>
      <c r="H4657" s="16">
        <v>22</v>
      </c>
      <c r="I4657" s="17" t="s">
        <v>3237</v>
      </c>
      <c r="J4657" t="str">
        <f t="shared" si="145"/>
        <v>K29.71, I21.4, I50.42, T84.042A, E83.42, E87.1, S82.141A, E11.9, D50.0, G89.29, I48.2, K21.9, N40.0, I25.10, M54.9, E87.6, E78.0, I10, K31.7, M19.90, W19.XXXA, I25.5</v>
      </c>
      <c r="K4657" s="33" t="str">
        <f t="shared" si="146"/>
        <v/>
      </c>
    </row>
    <row r="4658" spans="1:11" x14ac:dyDescent="0.25">
      <c r="A4658" s="17" t="s">
        <v>1252</v>
      </c>
      <c r="B4658" s="17" t="s">
        <v>1253</v>
      </c>
      <c r="C4658" s="18">
        <v>42436</v>
      </c>
      <c r="D4658" s="18">
        <v>42440</v>
      </c>
      <c r="E4658" s="21">
        <v>4</v>
      </c>
      <c r="F4658" s="17" t="s">
        <v>3238</v>
      </c>
      <c r="G4658" s="17" t="s">
        <v>3239</v>
      </c>
      <c r="H4658" s="16">
        <v>23</v>
      </c>
      <c r="I4658" s="17" t="s">
        <v>3237</v>
      </c>
      <c r="J4658" t="str">
        <f t="shared" si="145"/>
        <v>K29.71, I21.4, I50.42, T84.042A, E83.42, E87.1, S82.141A, E11.9, D50.0, G89.29, I48.2, K21.9, N40.0, I25.10, M54.9, E87.6, E78.0, I10, K31.7, M19.90, W19.XXXA, I25.5, E78.5</v>
      </c>
      <c r="K4658" s="33" t="str">
        <f t="shared" si="146"/>
        <v/>
      </c>
    </row>
    <row r="4659" spans="1:11" x14ac:dyDescent="0.25">
      <c r="A4659" s="17" t="s">
        <v>1252</v>
      </c>
      <c r="B4659" s="17" t="s">
        <v>1253</v>
      </c>
      <c r="C4659" s="18">
        <v>42436</v>
      </c>
      <c r="D4659" s="18">
        <v>42440</v>
      </c>
      <c r="E4659" s="21">
        <v>4</v>
      </c>
      <c r="F4659" s="17" t="s">
        <v>4823</v>
      </c>
      <c r="G4659" s="17" t="s">
        <v>4824</v>
      </c>
      <c r="H4659" s="16">
        <v>24</v>
      </c>
      <c r="I4659" s="17" t="s">
        <v>3237</v>
      </c>
      <c r="J4659" t="str">
        <f t="shared" si="145"/>
        <v>K29.71, I21.4, I50.42, T84.042A, E83.42, E87.1, S82.141A, E11.9, D50.0, G89.29, I48.2, K21.9, N40.0, I25.10, M54.9, E87.6, E78.0, I10, K31.7, M19.90, W19.XXXA, I25.5, E78.5, Z96.653</v>
      </c>
      <c r="K4659" s="33" t="str">
        <f t="shared" si="146"/>
        <v/>
      </c>
    </row>
    <row r="4660" spans="1:11" x14ac:dyDescent="0.25">
      <c r="A4660" s="17" t="s">
        <v>1252</v>
      </c>
      <c r="B4660" s="17" t="s">
        <v>1253</v>
      </c>
      <c r="C4660" s="18">
        <v>42436</v>
      </c>
      <c r="D4660" s="18">
        <v>42440</v>
      </c>
      <c r="E4660" s="21">
        <v>4</v>
      </c>
      <c r="F4660" s="17" t="s">
        <v>3292</v>
      </c>
      <c r="G4660" s="17" t="s">
        <v>3293</v>
      </c>
      <c r="H4660" s="16">
        <v>25</v>
      </c>
      <c r="I4660" s="17" t="s">
        <v>13</v>
      </c>
      <c r="J4660" t="str">
        <f t="shared" si="145"/>
        <v>K29.71, I21.4, I50.42, T84.042A, E83.42, E87.1, S82.141A, E11.9, D50.0, G89.29, I48.2, K21.9, N40.0, I25.10, M54.9, E87.6, E78.0, I10, K31.7, M19.90, W19.XXXA, I25.5, E78.5, Z96.653, Z95.1</v>
      </c>
      <c r="K4660" s="33" t="str">
        <f t="shared" si="146"/>
        <v/>
      </c>
    </row>
    <row r="4661" spans="1:11" x14ac:dyDescent="0.25">
      <c r="A4661" s="17" t="s">
        <v>1252</v>
      </c>
      <c r="B4661" s="17" t="s">
        <v>1253</v>
      </c>
      <c r="C4661" s="18">
        <v>42436</v>
      </c>
      <c r="D4661" s="18">
        <v>42440</v>
      </c>
      <c r="E4661" s="21">
        <v>4</v>
      </c>
      <c r="F4661" s="17" t="s">
        <v>3561</v>
      </c>
      <c r="G4661" s="17" t="s">
        <v>3562</v>
      </c>
      <c r="H4661" s="16">
        <v>26</v>
      </c>
      <c r="I4661" s="17" t="s">
        <v>13</v>
      </c>
      <c r="J4661" t="str">
        <f t="shared" si="145"/>
        <v>K29.71, I21.4, I50.42, T84.042A, E83.42, E87.1, S82.141A, E11.9, D50.0, G89.29, I48.2, K21.9, N40.0, I25.10, M54.9, E87.6, E78.0, I10, K31.7, M19.90, W19.XXXA, I25.5, E78.5, Z96.653, Z95.1, Z95.810</v>
      </c>
      <c r="K4661" s="33" t="str">
        <f t="shared" si="146"/>
        <v/>
      </c>
    </row>
    <row r="4662" spans="1:11" x14ac:dyDescent="0.25">
      <c r="A4662" s="17" t="s">
        <v>1252</v>
      </c>
      <c r="B4662" s="17" t="s">
        <v>1253</v>
      </c>
      <c r="C4662" s="18">
        <v>42436</v>
      </c>
      <c r="D4662" s="18">
        <v>42440</v>
      </c>
      <c r="E4662" s="21">
        <v>4</v>
      </c>
      <c r="F4662" s="17" t="s">
        <v>3508</v>
      </c>
      <c r="G4662" s="17" t="s">
        <v>3509</v>
      </c>
      <c r="H4662" s="16">
        <v>27</v>
      </c>
      <c r="I4662" s="17" t="s">
        <v>13</v>
      </c>
      <c r="J4662" t="str">
        <f t="shared" si="145"/>
        <v>K29.71, I21.4, I50.42, T84.042A, E83.42, E87.1, S82.141A, E11.9, D50.0, G89.29, I48.2, K21.9, N40.0, I25.10, M54.9, E87.6, E78.0, I10, K31.7, M19.90, W19.XXXA, I25.5, E78.5, Z96.653, Z95.1, Z95.810, Z88.5</v>
      </c>
      <c r="K4662" s="33" t="str">
        <f t="shared" si="146"/>
        <v/>
      </c>
    </row>
    <row r="4663" spans="1:11" x14ac:dyDescent="0.25">
      <c r="A4663" s="17" t="s">
        <v>1252</v>
      </c>
      <c r="B4663" s="17" t="s">
        <v>1253</v>
      </c>
      <c r="C4663" s="18">
        <v>42436</v>
      </c>
      <c r="D4663" s="18">
        <v>42440</v>
      </c>
      <c r="E4663" s="21">
        <v>4</v>
      </c>
      <c r="F4663" s="17" t="s">
        <v>3474</v>
      </c>
      <c r="G4663" s="17" t="s">
        <v>3475</v>
      </c>
      <c r="H4663" s="16">
        <v>28</v>
      </c>
      <c r="I4663" s="17" t="s">
        <v>13</v>
      </c>
      <c r="J4663" t="str">
        <f t="shared" si="145"/>
        <v>K29.71, I21.4, I50.42, T84.042A, E83.42, E87.1, S82.141A, E11.9, D50.0, G89.29, I48.2, K21.9, N40.0, I25.10, M54.9, E87.6, E78.0, I10, K31.7, M19.90, W19.XXXA, I25.5, E78.5, Z96.653, Z95.1, Z95.810, Z88.5, Z88.2</v>
      </c>
      <c r="K4663" s="33" t="str">
        <f t="shared" si="146"/>
        <v/>
      </c>
    </row>
    <row r="4664" spans="1:11" x14ac:dyDescent="0.25">
      <c r="A4664" s="17" t="s">
        <v>1252</v>
      </c>
      <c r="B4664" s="17" t="s">
        <v>1253</v>
      </c>
      <c r="C4664" s="18">
        <v>42436</v>
      </c>
      <c r="D4664" s="18">
        <v>42440</v>
      </c>
      <c r="E4664" s="21">
        <v>4</v>
      </c>
      <c r="F4664" s="17" t="s">
        <v>3557</v>
      </c>
      <c r="G4664" s="17" t="s">
        <v>3558</v>
      </c>
      <c r="H4664" s="16">
        <v>29</v>
      </c>
      <c r="I4664" s="17" t="s">
        <v>13</v>
      </c>
      <c r="J4664" t="str">
        <f t="shared" si="145"/>
        <v>K29.71, I21.4, I50.42, T84.042A, E83.42, E87.1, S82.141A, E11.9, D50.0, G89.29, I48.2, K21.9, N40.0, I25.10, M54.9, E87.6, E78.0, I10, K31.7, M19.90, W19.XXXA, I25.5, E78.5, Z96.653, Z95.1, Z95.810, Z88.5, Z88.2, Z79.01</v>
      </c>
      <c r="K4664" s="33" t="str">
        <f t="shared" si="146"/>
        <v/>
      </c>
    </row>
    <row r="4665" spans="1:11" x14ac:dyDescent="0.25">
      <c r="A4665" s="17" t="s">
        <v>1252</v>
      </c>
      <c r="B4665" s="17" t="s">
        <v>1253</v>
      </c>
      <c r="C4665" s="18">
        <v>42436</v>
      </c>
      <c r="D4665" s="18">
        <v>42440</v>
      </c>
      <c r="E4665" s="21">
        <v>4</v>
      </c>
      <c r="F4665" s="17" t="s">
        <v>3348</v>
      </c>
      <c r="G4665" s="17" t="s">
        <v>3349</v>
      </c>
      <c r="H4665" s="16">
        <v>30</v>
      </c>
      <c r="I4665" s="17" t="s">
        <v>13</v>
      </c>
      <c r="J4665" t="str">
        <f t="shared" si="145"/>
        <v>K29.71, I21.4, I50.42, T84.042A, E83.42, E87.1, S82.141A, E11.9, D50.0, G89.29, I48.2, K21.9, N40.0, I25.10, M54.9, E87.6, E78.0, I10, K31.7, M19.90, W19.XXXA, I25.5, E78.5, Z96.653, Z95.1, Z95.810, Z88.5, Z88.2, Z79.01, Z88.8</v>
      </c>
      <c r="K4665" s="33" t="str">
        <f t="shared" si="146"/>
        <v>Last</v>
      </c>
    </row>
    <row r="4666" spans="1:11" x14ac:dyDescent="0.25">
      <c r="A4666" s="17" t="s">
        <v>1256</v>
      </c>
      <c r="B4666" s="17" t="s">
        <v>1257</v>
      </c>
      <c r="C4666" s="18">
        <v>42371</v>
      </c>
      <c r="D4666" s="18">
        <v>42374</v>
      </c>
      <c r="E4666" s="21">
        <v>3</v>
      </c>
      <c r="F4666" s="17" t="s">
        <v>22</v>
      </c>
      <c r="G4666" s="17" t="s">
        <v>23</v>
      </c>
      <c r="H4666" s="16">
        <v>1</v>
      </c>
      <c r="I4666" s="17" t="s">
        <v>3237</v>
      </c>
      <c r="J4666" t="str">
        <f t="shared" si="145"/>
        <v>A41.9</v>
      </c>
      <c r="K4666" s="33" t="str">
        <f t="shared" si="146"/>
        <v/>
      </c>
    </row>
    <row r="4667" spans="1:11" x14ac:dyDescent="0.25">
      <c r="A4667" s="17" t="s">
        <v>1256</v>
      </c>
      <c r="B4667" s="17" t="s">
        <v>1257</v>
      </c>
      <c r="C4667" s="18">
        <v>42371</v>
      </c>
      <c r="D4667" s="18">
        <v>42374</v>
      </c>
      <c r="E4667" s="21">
        <v>3</v>
      </c>
      <c r="F4667" s="17" t="s">
        <v>11</v>
      </c>
      <c r="G4667" s="17" t="s">
        <v>12</v>
      </c>
      <c r="H4667" s="16">
        <v>2</v>
      </c>
      <c r="I4667" s="17" t="s">
        <v>3237</v>
      </c>
      <c r="J4667" t="str">
        <f t="shared" si="145"/>
        <v>A41.9, J18.9</v>
      </c>
      <c r="K4667" s="33" t="str">
        <f t="shared" si="146"/>
        <v/>
      </c>
    </row>
    <row r="4668" spans="1:11" x14ac:dyDescent="0.25">
      <c r="A4668" s="17" t="s">
        <v>1256</v>
      </c>
      <c r="B4668" s="17" t="s">
        <v>1257</v>
      </c>
      <c r="C4668" s="18">
        <v>42371</v>
      </c>
      <c r="D4668" s="18">
        <v>42374</v>
      </c>
      <c r="E4668" s="21">
        <v>3</v>
      </c>
      <c r="F4668" s="17" t="s">
        <v>25</v>
      </c>
      <c r="G4668" s="17" t="s">
        <v>26</v>
      </c>
      <c r="H4668" s="16">
        <v>3</v>
      </c>
      <c r="I4668" s="17" t="s">
        <v>3237</v>
      </c>
      <c r="J4668" t="str">
        <f t="shared" si="145"/>
        <v>A41.9, J18.9, I48.2</v>
      </c>
      <c r="K4668" s="33" t="str">
        <f t="shared" si="146"/>
        <v/>
      </c>
    </row>
    <row r="4669" spans="1:11" x14ac:dyDescent="0.25">
      <c r="A4669" s="17" t="s">
        <v>1256</v>
      </c>
      <c r="B4669" s="17" t="s">
        <v>1257</v>
      </c>
      <c r="C4669" s="18">
        <v>42371</v>
      </c>
      <c r="D4669" s="18">
        <v>42374</v>
      </c>
      <c r="E4669" s="21">
        <v>3</v>
      </c>
      <c r="F4669" s="17" t="s">
        <v>3255</v>
      </c>
      <c r="G4669" s="17" t="s">
        <v>3256</v>
      </c>
      <c r="H4669" s="16">
        <v>4</v>
      </c>
      <c r="I4669" s="17" t="s">
        <v>3237</v>
      </c>
      <c r="J4669" t="str">
        <f t="shared" si="145"/>
        <v>A41.9, J18.9, I48.2, R13.10</v>
      </c>
      <c r="K4669" s="33" t="str">
        <f t="shared" si="146"/>
        <v/>
      </c>
    </row>
    <row r="4670" spans="1:11" x14ac:dyDescent="0.25">
      <c r="A4670" s="17" t="s">
        <v>1256</v>
      </c>
      <c r="B4670" s="17" t="s">
        <v>1257</v>
      </c>
      <c r="C4670" s="18">
        <v>42371</v>
      </c>
      <c r="D4670" s="18">
        <v>42374</v>
      </c>
      <c r="E4670" s="21">
        <v>3</v>
      </c>
      <c r="F4670" s="17" t="s">
        <v>4871</v>
      </c>
      <c r="G4670" s="17" t="s">
        <v>4872</v>
      </c>
      <c r="H4670" s="16">
        <v>5</v>
      </c>
      <c r="I4670" s="17" t="s">
        <v>3237</v>
      </c>
      <c r="J4670" t="str">
        <f t="shared" si="145"/>
        <v>A41.9, J18.9, I48.2, R13.10, J02.9</v>
      </c>
      <c r="K4670" s="33" t="str">
        <f t="shared" si="146"/>
        <v/>
      </c>
    </row>
    <row r="4671" spans="1:11" x14ac:dyDescent="0.25">
      <c r="A4671" s="17" t="s">
        <v>1256</v>
      </c>
      <c r="B4671" s="17" t="s">
        <v>1257</v>
      </c>
      <c r="C4671" s="18">
        <v>42371</v>
      </c>
      <c r="D4671" s="18">
        <v>42374</v>
      </c>
      <c r="E4671" s="21">
        <v>3</v>
      </c>
      <c r="F4671" s="17" t="s">
        <v>3248</v>
      </c>
      <c r="G4671" s="17" t="s">
        <v>3249</v>
      </c>
      <c r="H4671" s="16">
        <v>6</v>
      </c>
      <c r="I4671" s="17" t="s">
        <v>3237</v>
      </c>
      <c r="J4671" t="str">
        <f t="shared" si="145"/>
        <v>A41.9, J18.9, I48.2, R13.10, J02.9, K44.9</v>
      </c>
      <c r="K4671" s="33" t="str">
        <f t="shared" si="146"/>
        <v/>
      </c>
    </row>
    <row r="4672" spans="1:11" x14ac:dyDescent="0.25">
      <c r="A4672" s="17" t="s">
        <v>1256</v>
      </c>
      <c r="B4672" s="17" t="s">
        <v>1257</v>
      </c>
      <c r="C4672" s="18">
        <v>42371</v>
      </c>
      <c r="D4672" s="18">
        <v>42374</v>
      </c>
      <c r="E4672" s="21">
        <v>3</v>
      </c>
      <c r="F4672" s="17" t="s">
        <v>3665</v>
      </c>
      <c r="G4672" s="17" t="s">
        <v>3666</v>
      </c>
      <c r="H4672" s="16">
        <v>7</v>
      </c>
      <c r="I4672" s="17" t="s">
        <v>3237</v>
      </c>
      <c r="J4672" t="str">
        <f t="shared" si="145"/>
        <v>A41.9, J18.9, I48.2, R13.10, J02.9, K44.9, K29.60</v>
      </c>
      <c r="K4672" s="33" t="str">
        <f t="shared" si="146"/>
        <v/>
      </c>
    </row>
    <row r="4673" spans="1:11" x14ac:dyDescent="0.25">
      <c r="A4673" s="17" t="s">
        <v>1256</v>
      </c>
      <c r="B4673" s="17" t="s">
        <v>1257</v>
      </c>
      <c r="C4673" s="18">
        <v>42371</v>
      </c>
      <c r="D4673" s="18">
        <v>42374</v>
      </c>
      <c r="E4673" s="21">
        <v>3</v>
      </c>
      <c r="F4673" s="17" t="s">
        <v>4309</v>
      </c>
      <c r="G4673" s="17" t="s">
        <v>4310</v>
      </c>
      <c r="H4673" s="16">
        <v>8</v>
      </c>
      <c r="I4673" s="17" t="s">
        <v>3237</v>
      </c>
      <c r="J4673" t="str">
        <f t="shared" si="145"/>
        <v>A41.9, J18.9, I48.2, R13.10, J02.9, K44.9, K29.60, J47.9</v>
      </c>
      <c r="K4673" s="33" t="str">
        <f t="shared" si="146"/>
        <v/>
      </c>
    </row>
    <row r="4674" spans="1:11" x14ac:dyDescent="0.25">
      <c r="A4674" s="17" t="s">
        <v>1256</v>
      </c>
      <c r="B4674" s="17" t="s">
        <v>1257</v>
      </c>
      <c r="C4674" s="18">
        <v>42371</v>
      </c>
      <c r="D4674" s="18">
        <v>42374</v>
      </c>
      <c r="E4674" s="21">
        <v>3</v>
      </c>
      <c r="F4674" s="17" t="s">
        <v>2635</v>
      </c>
      <c r="G4674" s="17" t="s">
        <v>3324</v>
      </c>
      <c r="H4674" s="16">
        <v>9</v>
      </c>
      <c r="I4674" s="17" t="s">
        <v>3237</v>
      </c>
      <c r="J4674" t="str">
        <f t="shared" si="145"/>
        <v>A41.9, J18.9, I48.2, R13.10, J02.9, K44.9, K29.60, J47.9, K59.00</v>
      </c>
      <c r="K4674" s="33" t="str">
        <f t="shared" si="146"/>
        <v/>
      </c>
    </row>
    <row r="4675" spans="1:11" x14ac:dyDescent="0.25">
      <c r="A4675" s="17" t="s">
        <v>1256</v>
      </c>
      <c r="B4675" s="17" t="s">
        <v>1257</v>
      </c>
      <c r="C4675" s="18">
        <v>42371</v>
      </c>
      <c r="D4675" s="18">
        <v>42374</v>
      </c>
      <c r="E4675" s="21">
        <v>3</v>
      </c>
      <c r="F4675" s="17" t="s">
        <v>934</v>
      </c>
      <c r="G4675" s="17" t="s">
        <v>935</v>
      </c>
      <c r="H4675" s="16">
        <v>10</v>
      </c>
      <c r="I4675" s="17" t="s">
        <v>3237</v>
      </c>
      <c r="J4675" t="str">
        <f t="shared" si="145"/>
        <v>A41.9, J18.9, I48.2, R13.10, J02.9, K44.9, K29.60, J47.9, K59.00, E87.6</v>
      </c>
      <c r="K4675" s="33" t="str">
        <f t="shared" si="146"/>
        <v/>
      </c>
    </row>
    <row r="4676" spans="1:11" x14ac:dyDescent="0.25">
      <c r="A4676" s="17" t="s">
        <v>1256</v>
      </c>
      <c r="B4676" s="17" t="s">
        <v>1257</v>
      </c>
      <c r="C4676" s="18">
        <v>42371</v>
      </c>
      <c r="D4676" s="18">
        <v>42374</v>
      </c>
      <c r="E4676" s="21">
        <v>3</v>
      </c>
      <c r="F4676" s="17" t="s">
        <v>286</v>
      </c>
      <c r="G4676" s="17" t="s">
        <v>287</v>
      </c>
      <c r="H4676" s="16">
        <v>11</v>
      </c>
      <c r="I4676" s="17" t="s">
        <v>3237</v>
      </c>
      <c r="J4676" t="str">
        <f t="shared" si="145"/>
        <v>A41.9, J18.9, I48.2, R13.10, J02.9, K44.9, K29.60, J47.9, K59.00, E87.6, K21.9</v>
      </c>
      <c r="K4676" s="33" t="str">
        <f t="shared" si="146"/>
        <v/>
      </c>
    </row>
    <row r="4677" spans="1:11" x14ac:dyDescent="0.25">
      <c r="A4677" s="17" t="s">
        <v>1256</v>
      </c>
      <c r="B4677" s="17" t="s">
        <v>1257</v>
      </c>
      <c r="C4677" s="18">
        <v>42371</v>
      </c>
      <c r="D4677" s="18">
        <v>42374</v>
      </c>
      <c r="E4677" s="21">
        <v>3</v>
      </c>
      <c r="F4677" s="17" t="s">
        <v>3557</v>
      </c>
      <c r="G4677" s="17" t="s">
        <v>3558</v>
      </c>
      <c r="H4677" s="16">
        <v>12</v>
      </c>
      <c r="I4677" s="17" t="s">
        <v>13</v>
      </c>
      <c r="J4677" t="str">
        <f t="shared" si="145"/>
        <v>A41.9, J18.9, I48.2, R13.10, J02.9, K44.9, K29.60, J47.9, K59.00, E87.6, K21.9, Z79.01</v>
      </c>
      <c r="K4677" s="33" t="str">
        <f t="shared" si="146"/>
        <v>Last</v>
      </c>
    </row>
    <row r="4678" spans="1:11" x14ac:dyDescent="0.25">
      <c r="A4678" s="17" t="s">
        <v>1258</v>
      </c>
      <c r="B4678" s="17" t="s">
        <v>1259</v>
      </c>
      <c r="C4678" s="18">
        <v>42296</v>
      </c>
      <c r="D4678" s="18">
        <v>42300</v>
      </c>
      <c r="E4678" s="21">
        <v>4</v>
      </c>
      <c r="F4678" s="17" t="s">
        <v>304</v>
      </c>
      <c r="G4678" s="17" t="s">
        <v>305</v>
      </c>
      <c r="H4678" s="16">
        <v>1</v>
      </c>
      <c r="I4678" s="17" t="s">
        <v>3237</v>
      </c>
      <c r="J4678" t="str">
        <f t="shared" ref="J4678:J4741" si="147">IF(B4678=B4677,J4677&amp;", "&amp;F4678,F4678)</f>
        <v>K31.811</v>
      </c>
      <c r="K4678" s="33" t="str">
        <f t="shared" si="146"/>
        <v/>
      </c>
    </row>
    <row r="4679" spans="1:11" x14ac:dyDescent="0.25">
      <c r="A4679" s="17" t="s">
        <v>1258</v>
      </c>
      <c r="B4679" s="17" t="s">
        <v>1259</v>
      </c>
      <c r="C4679" s="18">
        <v>42296</v>
      </c>
      <c r="D4679" s="18">
        <v>42300</v>
      </c>
      <c r="E4679" s="21">
        <v>4</v>
      </c>
      <c r="F4679" s="17" t="s">
        <v>159</v>
      </c>
      <c r="G4679" s="17" t="s">
        <v>160</v>
      </c>
      <c r="H4679" s="16">
        <v>2</v>
      </c>
      <c r="I4679" s="17" t="s">
        <v>3237</v>
      </c>
      <c r="J4679" t="str">
        <f t="shared" si="147"/>
        <v>K31.811, K92.1</v>
      </c>
      <c r="K4679" s="33" t="str">
        <f t="shared" si="146"/>
        <v/>
      </c>
    </row>
    <row r="4680" spans="1:11" x14ac:dyDescent="0.25">
      <c r="A4680" s="17" t="s">
        <v>1258</v>
      </c>
      <c r="B4680" s="17" t="s">
        <v>1259</v>
      </c>
      <c r="C4680" s="18">
        <v>42296</v>
      </c>
      <c r="D4680" s="18">
        <v>42300</v>
      </c>
      <c r="E4680" s="21">
        <v>4</v>
      </c>
      <c r="F4680" s="17" t="s">
        <v>4873</v>
      </c>
      <c r="G4680" s="17" t="s">
        <v>4874</v>
      </c>
      <c r="H4680" s="16">
        <v>3</v>
      </c>
      <c r="I4680" s="17" t="s">
        <v>3237</v>
      </c>
      <c r="J4680" t="str">
        <f t="shared" si="147"/>
        <v>K31.811, K92.1, C95.91</v>
      </c>
      <c r="K4680" s="33" t="str">
        <f t="shared" si="146"/>
        <v/>
      </c>
    </row>
    <row r="4681" spans="1:11" x14ac:dyDescent="0.25">
      <c r="A4681" s="17" t="s">
        <v>1258</v>
      </c>
      <c r="B4681" s="17" t="s">
        <v>1259</v>
      </c>
      <c r="C4681" s="18">
        <v>42296</v>
      </c>
      <c r="D4681" s="18">
        <v>42300</v>
      </c>
      <c r="E4681" s="21">
        <v>4</v>
      </c>
      <c r="F4681" s="17" t="s">
        <v>3235</v>
      </c>
      <c r="G4681" s="17" t="s">
        <v>3236</v>
      </c>
      <c r="H4681" s="16">
        <v>4</v>
      </c>
      <c r="I4681" s="17" t="s">
        <v>3237</v>
      </c>
      <c r="J4681" t="str">
        <f t="shared" si="147"/>
        <v>K31.811, K92.1, C95.91, E03.9</v>
      </c>
      <c r="K4681" s="33" t="str">
        <f t="shared" si="146"/>
        <v/>
      </c>
    </row>
    <row r="4682" spans="1:11" x14ac:dyDescent="0.25">
      <c r="A4682" s="17" t="s">
        <v>1258</v>
      </c>
      <c r="B4682" s="17" t="s">
        <v>1259</v>
      </c>
      <c r="C4682" s="18">
        <v>42296</v>
      </c>
      <c r="D4682" s="18">
        <v>42300</v>
      </c>
      <c r="E4682" s="21">
        <v>4</v>
      </c>
      <c r="F4682" s="17" t="s">
        <v>934</v>
      </c>
      <c r="G4682" s="17" t="s">
        <v>935</v>
      </c>
      <c r="H4682" s="16">
        <v>5</v>
      </c>
      <c r="I4682" s="17" t="s">
        <v>3237</v>
      </c>
      <c r="J4682" t="str">
        <f t="shared" si="147"/>
        <v>K31.811, K92.1, C95.91, E03.9, E87.6</v>
      </c>
      <c r="K4682" s="33" t="str">
        <f t="shared" si="146"/>
        <v/>
      </c>
    </row>
    <row r="4683" spans="1:11" x14ac:dyDescent="0.25">
      <c r="A4683" s="17" t="s">
        <v>1258</v>
      </c>
      <c r="B4683" s="17" t="s">
        <v>1259</v>
      </c>
      <c r="C4683" s="18">
        <v>42296</v>
      </c>
      <c r="D4683" s="18">
        <v>42300</v>
      </c>
      <c r="E4683" s="21">
        <v>4</v>
      </c>
      <c r="F4683" s="17" t="s">
        <v>594</v>
      </c>
      <c r="G4683" s="17" t="s">
        <v>595</v>
      </c>
      <c r="H4683" s="16">
        <v>6</v>
      </c>
      <c r="I4683" s="17" t="s">
        <v>3237</v>
      </c>
      <c r="J4683" t="str">
        <f t="shared" si="147"/>
        <v>K31.811, K92.1, C95.91, E03.9, E87.6, I10</v>
      </c>
      <c r="K4683" s="33" t="str">
        <f t="shared" si="146"/>
        <v/>
      </c>
    </row>
    <row r="4684" spans="1:11" x14ac:dyDescent="0.25">
      <c r="A4684" s="17" t="s">
        <v>1258</v>
      </c>
      <c r="B4684" s="17" t="s">
        <v>1259</v>
      </c>
      <c r="C4684" s="18">
        <v>42296</v>
      </c>
      <c r="D4684" s="18">
        <v>42300</v>
      </c>
      <c r="E4684" s="21">
        <v>4</v>
      </c>
      <c r="F4684" s="17" t="s">
        <v>3514</v>
      </c>
      <c r="G4684" s="17" t="s">
        <v>3515</v>
      </c>
      <c r="H4684" s="16">
        <v>7</v>
      </c>
      <c r="I4684" s="17" t="s">
        <v>3237</v>
      </c>
      <c r="J4684" t="str">
        <f t="shared" si="147"/>
        <v>K31.811, K92.1, C95.91, E03.9, E87.6, I10, F32.9</v>
      </c>
      <c r="K4684" s="33" t="str">
        <f t="shared" si="146"/>
        <v/>
      </c>
    </row>
    <row r="4685" spans="1:11" x14ac:dyDescent="0.25">
      <c r="A4685" s="17" t="s">
        <v>1258</v>
      </c>
      <c r="B4685" s="17" t="s">
        <v>1259</v>
      </c>
      <c r="C4685" s="18">
        <v>42296</v>
      </c>
      <c r="D4685" s="18">
        <v>42300</v>
      </c>
      <c r="E4685" s="21">
        <v>4</v>
      </c>
      <c r="F4685" s="17" t="s">
        <v>2635</v>
      </c>
      <c r="G4685" s="17" t="s">
        <v>3324</v>
      </c>
      <c r="H4685" s="16">
        <v>8</v>
      </c>
      <c r="I4685" s="17" t="s">
        <v>3237</v>
      </c>
      <c r="J4685" t="str">
        <f t="shared" si="147"/>
        <v>K31.811, K92.1, C95.91, E03.9, E87.6, I10, F32.9, K59.00</v>
      </c>
      <c r="K4685" s="33" t="str">
        <f t="shared" si="146"/>
        <v>Last</v>
      </c>
    </row>
    <row r="4686" spans="1:11" x14ac:dyDescent="0.25">
      <c r="A4686" s="17" t="s">
        <v>1260</v>
      </c>
      <c r="B4686" s="17" t="s">
        <v>1261</v>
      </c>
      <c r="C4686" s="18">
        <v>42441</v>
      </c>
      <c r="D4686" s="18">
        <v>42442</v>
      </c>
      <c r="E4686" s="21">
        <v>1</v>
      </c>
      <c r="F4686" s="17" t="s">
        <v>1262</v>
      </c>
      <c r="G4686" s="17" t="s">
        <v>1263</v>
      </c>
      <c r="H4686" s="16">
        <v>1</v>
      </c>
      <c r="I4686" s="17" t="s">
        <v>3237</v>
      </c>
      <c r="J4686" t="str">
        <f t="shared" si="147"/>
        <v>F10.129</v>
      </c>
      <c r="K4686" s="33" t="str">
        <f t="shared" si="146"/>
        <v/>
      </c>
    </row>
    <row r="4687" spans="1:11" x14ac:dyDescent="0.25">
      <c r="A4687" s="17" t="s">
        <v>1260</v>
      </c>
      <c r="B4687" s="17" t="s">
        <v>1261</v>
      </c>
      <c r="C4687" s="18">
        <v>42441</v>
      </c>
      <c r="D4687" s="18">
        <v>42442</v>
      </c>
      <c r="E4687" s="21">
        <v>1</v>
      </c>
      <c r="F4687" s="17" t="s">
        <v>1288</v>
      </c>
      <c r="G4687" s="17" t="s">
        <v>1289</v>
      </c>
      <c r="H4687" s="16">
        <v>2</v>
      </c>
      <c r="I4687" s="17" t="s">
        <v>3237</v>
      </c>
      <c r="J4687" t="str">
        <f t="shared" si="147"/>
        <v>F10.129, F10.239</v>
      </c>
      <c r="K4687" s="33" t="str">
        <f t="shared" si="146"/>
        <v/>
      </c>
    </row>
    <row r="4688" spans="1:11" x14ac:dyDescent="0.25">
      <c r="A4688" s="17" t="s">
        <v>1260</v>
      </c>
      <c r="B4688" s="17" t="s">
        <v>1261</v>
      </c>
      <c r="C4688" s="18">
        <v>42441</v>
      </c>
      <c r="D4688" s="18">
        <v>42442</v>
      </c>
      <c r="E4688" s="21">
        <v>1</v>
      </c>
      <c r="F4688" s="17" t="s">
        <v>4211</v>
      </c>
      <c r="G4688" s="17" t="s">
        <v>4212</v>
      </c>
      <c r="H4688" s="16">
        <v>3</v>
      </c>
      <c r="I4688" s="17" t="s">
        <v>3237</v>
      </c>
      <c r="J4688" t="str">
        <f t="shared" si="147"/>
        <v>F10.129, F10.239, R45.851</v>
      </c>
      <c r="K4688" s="33" t="str">
        <f t="shared" si="146"/>
        <v/>
      </c>
    </row>
    <row r="4689" spans="1:11" x14ac:dyDescent="0.25">
      <c r="A4689" s="17" t="s">
        <v>1260</v>
      </c>
      <c r="B4689" s="17" t="s">
        <v>1261</v>
      </c>
      <c r="C4689" s="18">
        <v>42441</v>
      </c>
      <c r="D4689" s="18">
        <v>42442</v>
      </c>
      <c r="E4689" s="21">
        <v>1</v>
      </c>
      <c r="F4689" s="17" t="s">
        <v>1474</v>
      </c>
      <c r="G4689" s="17" t="s">
        <v>1475</v>
      </c>
      <c r="H4689" s="16">
        <v>4</v>
      </c>
      <c r="I4689" s="17" t="s">
        <v>3237</v>
      </c>
      <c r="J4689" t="str">
        <f t="shared" si="147"/>
        <v>F10.129, F10.239, R45.851, E11.65</v>
      </c>
      <c r="K4689" s="33" t="str">
        <f t="shared" si="146"/>
        <v/>
      </c>
    </row>
    <row r="4690" spans="1:11" x14ac:dyDescent="0.25">
      <c r="A4690" s="17" t="s">
        <v>1260</v>
      </c>
      <c r="B4690" s="17" t="s">
        <v>1261</v>
      </c>
      <c r="C4690" s="18">
        <v>42441</v>
      </c>
      <c r="D4690" s="18">
        <v>42442</v>
      </c>
      <c r="E4690" s="21">
        <v>1</v>
      </c>
      <c r="F4690" s="17" t="s">
        <v>3238</v>
      </c>
      <c r="G4690" s="17" t="s">
        <v>3239</v>
      </c>
      <c r="H4690" s="16">
        <v>5</v>
      </c>
      <c r="I4690" s="17" t="s">
        <v>3237</v>
      </c>
      <c r="J4690" t="str">
        <f t="shared" si="147"/>
        <v>F10.129, F10.239, R45.851, E11.65, E78.5</v>
      </c>
      <c r="K4690" s="33" t="str">
        <f t="shared" si="146"/>
        <v/>
      </c>
    </row>
    <row r="4691" spans="1:11" x14ac:dyDescent="0.25">
      <c r="A4691" s="17" t="s">
        <v>1260</v>
      </c>
      <c r="B4691" s="17" t="s">
        <v>1261</v>
      </c>
      <c r="C4691" s="18">
        <v>42441</v>
      </c>
      <c r="D4691" s="18">
        <v>42442</v>
      </c>
      <c r="E4691" s="21">
        <v>1</v>
      </c>
      <c r="F4691" s="17" t="s">
        <v>3538</v>
      </c>
      <c r="G4691" s="17" t="s">
        <v>3539</v>
      </c>
      <c r="H4691" s="16">
        <v>6</v>
      </c>
      <c r="I4691" s="17" t="s">
        <v>3237</v>
      </c>
      <c r="J4691" t="str">
        <f t="shared" si="147"/>
        <v>F10.129, F10.239, R45.851, E11.65, E78.5, F17.200</v>
      </c>
      <c r="K4691" s="33" t="str">
        <f t="shared" si="146"/>
        <v/>
      </c>
    </row>
    <row r="4692" spans="1:11" x14ac:dyDescent="0.25">
      <c r="A4692" s="17" t="s">
        <v>1260</v>
      </c>
      <c r="B4692" s="17" t="s">
        <v>1261</v>
      </c>
      <c r="C4692" s="18">
        <v>42441</v>
      </c>
      <c r="D4692" s="18">
        <v>42442</v>
      </c>
      <c r="E4692" s="21">
        <v>1</v>
      </c>
      <c r="F4692" s="17" t="s">
        <v>594</v>
      </c>
      <c r="G4692" s="17" t="s">
        <v>595</v>
      </c>
      <c r="H4692" s="16">
        <v>7</v>
      </c>
      <c r="I4692" s="17" t="s">
        <v>3237</v>
      </c>
      <c r="J4692" t="str">
        <f t="shared" si="147"/>
        <v>F10.129, F10.239, R45.851, E11.65, E78.5, F17.200, I10</v>
      </c>
      <c r="K4692" s="33" t="str">
        <f t="shared" si="146"/>
        <v/>
      </c>
    </row>
    <row r="4693" spans="1:11" x14ac:dyDescent="0.25">
      <c r="A4693" s="17" t="s">
        <v>1260</v>
      </c>
      <c r="B4693" s="17" t="s">
        <v>1261</v>
      </c>
      <c r="C4693" s="18">
        <v>42441</v>
      </c>
      <c r="D4693" s="18">
        <v>42442</v>
      </c>
      <c r="E4693" s="21">
        <v>1</v>
      </c>
      <c r="F4693" s="17" t="s">
        <v>3436</v>
      </c>
      <c r="G4693" s="17" t="s">
        <v>3437</v>
      </c>
      <c r="H4693" s="16">
        <v>8</v>
      </c>
      <c r="I4693" s="17" t="s">
        <v>13</v>
      </c>
      <c r="J4693" t="str">
        <f t="shared" si="147"/>
        <v>F10.129, F10.239, R45.851, E11.65, E78.5, F17.200, I10, Z86.73</v>
      </c>
      <c r="K4693" s="33" t="str">
        <f t="shared" si="146"/>
        <v/>
      </c>
    </row>
    <row r="4694" spans="1:11" x14ac:dyDescent="0.25">
      <c r="A4694" s="17" t="s">
        <v>1260</v>
      </c>
      <c r="B4694" s="17" t="s">
        <v>1261</v>
      </c>
      <c r="C4694" s="18">
        <v>42441</v>
      </c>
      <c r="D4694" s="18">
        <v>42442</v>
      </c>
      <c r="E4694" s="21">
        <v>1</v>
      </c>
      <c r="F4694" s="17" t="s">
        <v>3344</v>
      </c>
      <c r="G4694" s="17" t="s">
        <v>3345</v>
      </c>
      <c r="H4694" s="16">
        <v>9</v>
      </c>
      <c r="I4694" s="17" t="s">
        <v>13</v>
      </c>
      <c r="J4694" t="str">
        <f t="shared" si="147"/>
        <v>F10.129, F10.239, R45.851, E11.65, E78.5, F17.200, I10, Z86.73, Z79.4</v>
      </c>
      <c r="K4694" s="33" t="str">
        <f t="shared" ref="K4694:K4757" si="148">IF(B4694&lt;&gt;B4695,"Last","")</f>
        <v>Last</v>
      </c>
    </row>
    <row r="4695" spans="1:11" x14ac:dyDescent="0.25">
      <c r="A4695" s="17" t="s">
        <v>1264</v>
      </c>
      <c r="B4695" s="17" t="s">
        <v>1265</v>
      </c>
      <c r="C4695" s="18">
        <v>42373</v>
      </c>
      <c r="D4695" s="18">
        <v>42375</v>
      </c>
      <c r="E4695" s="21">
        <v>2</v>
      </c>
      <c r="F4695" s="17" t="s">
        <v>357</v>
      </c>
      <c r="G4695" s="17" t="s">
        <v>358</v>
      </c>
      <c r="H4695" s="16">
        <v>1</v>
      </c>
      <c r="I4695" s="17" t="s">
        <v>3237</v>
      </c>
      <c r="J4695" t="str">
        <f t="shared" si="147"/>
        <v>J96.00</v>
      </c>
      <c r="K4695" s="33" t="str">
        <f t="shared" si="148"/>
        <v/>
      </c>
    </row>
    <row r="4696" spans="1:11" x14ac:dyDescent="0.25">
      <c r="A4696" s="17" t="s">
        <v>1264</v>
      </c>
      <c r="B4696" s="17" t="s">
        <v>1265</v>
      </c>
      <c r="C4696" s="18">
        <v>42373</v>
      </c>
      <c r="D4696" s="18">
        <v>42375</v>
      </c>
      <c r="E4696" s="21">
        <v>2</v>
      </c>
      <c r="F4696" s="17" t="s">
        <v>839</v>
      </c>
      <c r="G4696" s="17" t="s">
        <v>840</v>
      </c>
      <c r="H4696" s="16">
        <v>2</v>
      </c>
      <c r="I4696" s="17" t="s">
        <v>3237</v>
      </c>
      <c r="J4696" t="str">
        <f t="shared" si="147"/>
        <v>J96.00, I12.0</v>
      </c>
      <c r="K4696" s="33" t="str">
        <f t="shared" si="148"/>
        <v/>
      </c>
    </row>
    <row r="4697" spans="1:11" x14ac:dyDescent="0.25">
      <c r="A4697" s="17" t="s">
        <v>1264</v>
      </c>
      <c r="B4697" s="17" t="s">
        <v>1265</v>
      </c>
      <c r="C4697" s="18">
        <v>42373</v>
      </c>
      <c r="D4697" s="18">
        <v>42375</v>
      </c>
      <c r="E4697" s="21">
        <v>2</v>
      </c>
      <c r="F4697" s="17" t="s">
        <v>854</v>
      </c>
      <c r="G4697" s="17" t="s">
        <v>855</v>
      </c>
      <c r="H4697" s="16">
        <v>3</v>
      </c>
      <c r="I4697" s="17" t="s">
        <v>3237</v>
      </c>
      <c r="J4697" t="str">
        <f t="shared" si="147"/>
        <v>J96.00, I12.0, E11.22</v>
      </c>
      <c r="K4697" s="33" t="str">
        <f t="shared" si="148"/>
        <v/>
      </c>
    </row>
    <row r="4698" spans="1:11" x14ac:dyDescent="0.25">
      <c r="A4698" s="17" t="s">
        <v>1264</v>
      </c>
      <c r="B4698" s="17" t="s">
        <v>1265</v>
      </c>
      <c r="C4698" s="18">
        <v>42373</v>
      </c>
      <c r="D4698" s="18">
        <v>42375</v>
      </c>
      <c r="E4698" s="21">
        <v>2</v>
      </c>
      <c r="F4698" s="17" t="s">
        <v>25</v>
      </c>
      <c r="G4698" s="17" t="s">
        <v>26</v>
      </c>
      <c r="H4698" s="16">
        <v>4</v>
      </c>
      <c r="I4698" s="17" t="s">
        <v>3237</v>
      </c>
      <c r="J4698" t="str">
        <f t="shared" si="147"/>
        <v>J96.00, I12.0, E11.22, I48.2</v>
      </c>
      <c r="K4698" s="33" t="str">
        <f t="shared" si="148"/>
        <v/>
      </c>
    </row>
    <row r="4699" spans="1:11" x14ac:dyDescent="0.25">
      <c r="A4699" s="17" t="s">
        <v>1264</v>
      </c>
      <c r="B4699" s="17" t="s">
        <v>1265</v>
      </c>
      <c r="C4699" s="18">
        <v>42373</v>
      </c>
      <c r="D4699" s="18">
        <v>42375</v>
      </c>
      <c r="E4699" s="21">
        <v>2</v>
      </c>
      <c r="F4699" s="17" t="s">
        <v>188</v>
      </c>
      <c r="G4699" s="17" t="s">
        <v>189</v>
      </c>
      <c r="H4699" s="16">
        <v>5</v>
      </c>
      <c r="I4699" s="17" t="s">
        <v>3237</v>
      </c>
      <c r="J4699" t="str">
        <f t="shared" si="147"/>
        <v>J96.00, I12.0, E11.22, I48.2, I50.9</v>
      </c>
      <c r="K4699" s="33" t="str">
        <f t="shared" si="148"/>
        <v/>
      </c>
    </row>
    <row r="4700" spans="1:11" x14ac:dyDescent="0.25">
      <c r="A4700" s="17" t="s">
        <v>1264</v>
      </c>
      <c r="B4700" s="17" t="s">
        <v>1265</v>
      </c>
      <c r="C4700" s="18">
        <v>42373</v>
      </c>
      <c r="D4700" s="18">
        <v>42375</v>
      </c>
      <c r="E4700" s="21">
        <v>2</v>
      </c>
      <c r="F4700" s="17" t="s">
        <v>1630</v>
      </c>
      <c r="G4700" s="17" t="s">
        <v>1631</v>
      </c>
      <c r="H4700" s="16">
        <v>6</v>
      </c>
      <c r="I4700" s="17" t="s">
        <v>3237</v>
      </c>
      <c r="J4700" t="str">
        <f t="shared" si="147"/>
        <v>J96.00, I12.0, E11.22, I48.2, I50.9, N18.6</v>
      </c>
      <c r="K4700" s="33" t="str">
        <f t="shared" si="148"/>
        <v/>
      </c>
    </row>
    <row r="4701" spans="1:11" x14ac:dyDescent="0.25">
      <c r="A4701" s="17" t="s">
        <v>1264</v>
      </c>
      <c r="B4701" s="17" t="s">
        <v>1265</v>
      </c>
      <c r="C4701" s="18">
        <v>42373</v>
      </c>
      <c r="D4701" s="18">
        <v>42375</v>
      </c>
      <c r="E4701" s="21">
        <v>2</v>
      </c>
      <c r="F4701" s="17" t="s">
        <v>3565</v>
      </c>
      <c r="G4701" s="17" t="s">
        <v>3566</v>
      </c>
      <c r="H4701" s="16">
        <v>7</v>
      </c>
      <c r="I4701" s="17" t="s">
        <v>3237</v>
      </c>
      <c r="J4701" t="str">
        <f t="shared" si="147"/>
        <v>J96.00, I12.0, E11.22, I48.2, I50.9, N18.6, G62.9</v>
      </c>
      <c r="K4701" s="33" t="str">
        <f t="shared" si="148"/>
        <v/>
      </c>
    </row>
    <row r="4702" spans="1:11" x14ac:dyDescent="0.25">
      <c r="A4702" s="17" t="s">
        <v>1264</v>
      </c>
      <c r="B4702" s="17" t="s">
        <v>1265</v>
      </c>
      <c r="C4702" s="18">
        <v>42373</v>
      </c>
      <c r="D4702" s="18">
        <v>42375</v>
      </c>
      <c r="E4702" s="21">
        <v>2</v>
      </c>
      <c r="F4702" s="17" t="s">
        <v>1474</v>
      </c>
      <c r="G4702" s="17" t="s">
        <v>1475</v>
      </c>
      <c r="H4702" s="16">
        <v>8</v>
      </c>
      <c r="I4702" s="17" t="s">
        <v>3237</v>
      </c>
      <c r="J4702" t="str">
        <f t="shared" si="147"/>
        <v>J96.00, I12.0, E11.22, I48.2, I50.9, N18.6, G62.9, E11.65</v>
      </c>
      <c r="K4702" s="33" t="str">
        <f t="shared" si="148"/>
        <v/>
      </c>
    </row>
    <row r="4703" spans="1:11" x14ac:dyDescent="0.25">
      <c r="A4703" s="17" t="s">
        <v>1264</v>
      </c>
      <c r="B4703" s="17" t="s">
        <v>1265</v>
      </c>
      <c r="C4703" s="18">
        <v>42373</v>
      </c>
      <c r="D4703" s="18">
        <v>42375</v>
      </c>
      <c r="E4703" s="21">
        <v>2</v>
      </c>
      <c r="F4703" s="17" t="s">
        <v>3255</v>
      </c>
      <c r="G4703" s="17" t="s">
        <v>3256</v>
      </c>
      <c r="H4703" s="16">
        <v>9</v>
      </c>
      <c r="I4703" s="17" t="s">
        <v>3237</v>
      </c>
      <c r="J4703" t="str">
        <f t="shared" si="147"/>
        <v>J96.00, I12.0, E11.22, I48.2, I50.9, N18.6, G62.9, E11.65, R13.10</v>
      </c>
      <c r="K4703" s="33" t="str">
        <f t="shared" si="148"/>
        <v/>
      </c>
    </row>
    <row r="4704" spans="1:11" x14ac:dyDescent="0.25">
      <c r="A4704" s="17" t="s">
        <v>1264</v>
      </c>
      <c r="B4704" s="17" t="s">
        <v>1265</v>
      </c>
      <c r="C4704" s="18">
        <v>42373</v>
      </c>
      <c r="D4704" s="18">
        <v>42375</v>
      </c>
      <c r="E4704" s="21">
        <v>2</v>
      </c>
      <c r="F4704" s="17" t="s">
        <v>3283</v>
      </c>
      <c r="G4704" s="17" t="s">
        <v>467</v>
      </c>
      <c r="H4704" s="16">
        <v>10</v>
      </c>
      <c r="I4704" s="17" t="s">
        <v>3237</v>
      </c>
      <c r="J4704" t="str">
        <f t="shared" si="147"/>
        <v>J96.00, I12.0, E11.22, I48.2, I50.9, N18.6, G62.9, E11.65, R13.10, I25.10</v>
      </c>
      <c r="K4704" s="33" t="str">
        <f t="shared" si="148"/>
        <v/>
      </c>
    </row>
    <row r="4705" spans="1:11" x14ac:dyDescent="0.25">
      <c r="A4705" s="17" t="s">
        <v>1264</v>
      </c>
      <c r="B4705" s="17" t="s">
        <v>1265</v>
      </c>
      <c r="C4705" s="18">
        <v>42373</v>
      </c>
      <c r="D4705" s="18">
        <v>42375</v>
      </c>
      <c r="E4705" s="21">
        <v>2</v>
      </c>
      <c r="F4705" s="17" t="s">
        <v>3336</v>
      </c>
      <c r="G4705" s="17" t="s">
        <v>3337</v>
      </c>
      <c r="H4705" s="16">
        <v>11</v>
      </c>
      <c r="I4705" s="17" t="s">
        <v>13</v>
      </c>
      <c r="J4705" t="str">
        <f t="shared" si="147"/>
        <v>J96.00, I12.0, E11.22, I48.2, I50.9, N18.6, G62.9, E11.65, R13.10, I25.10, Z95.5</v>
      </c>
      <c r="K4705" s="33" t="str">
        <f t="shared" si="148"/>
        <v/>
      </c>
    </row>
    <row r="4706" spans="1:11" x14ac:dyDescent="0.25">
      <c r="A4706" s="17" t="s">
        <v>1264</v>
      </c>
      <c r="B4706" s="17" t="s">
        <v>1265</v>
      </c>
      <c r="C4706" s="18">
        <v>42373</v>
      </c>
      <c r="D4706" s="18">
        <v>42375</v>
      </c>
      <c r="E4706" s="21">
        <v>2</v>
      </c>
      <c r="F4706" s="17" t="s">
        <v>3238</v>
      </c>
      <c r="G4706" s="17" t="s">
        <v>3239</v>
      </c>
      <c r="H4706" s="16">
        <v>12</v>
      </c>
      <c r="I4706" s="17" t="s">
        <v>3237</v>
      </c>
      <c r="J4706" t="str">
        <f t="shared" si="147"/>
        <v>J96.00, I12.0, E11.22, I48.2, I50.9, N18.6, G62.9, E11.65, R13.10, I25.10, Z95.5, E78.5</v>
      </c>
      <c r="K4706" s="33" t="str">
        <f t="shared" si="148"/>
        <v/>
      </c>
    </row>
    <row r="4707" spans="1:11" x14ac:dyDescent="0.25">
      <c r="A4707" s="17" t="s">
        <v>1264</v>
      </c>
      <c r="B4707" s="17" t="s">
        <v>1265</v>
      </c>
      <c r="C4707" s="18">
        <v>42373</v>
      </c>
      <c r="D4707" s="18">
        <v>42375</v>
      </c>
      <c r="E4707" s="21">
        <v>2</v>
      </c>
      <c r="F4707" s="17" t="s">
        <v>3639</v>
      </c>
      <c r="G4707" s="17" t="s">
        <v>3640</v>
      </c>
      <c r="H4707" s="16">
        <v>13</v>
      </c>
      <c r="I4707" s="17" t="s">
        <v>3237</v>
      </c>
      <c r="J4707" t="str">
        <f t="shared" si="147"/>
        <v>J96.00, I12.0, E11.22, I48.2, I50.9, N18.6, G62.9, E11.65, R13.10, I25.10, Z95.5, E78.5, M54.2</v>
      </c>
      <c r="K4707" s="33" t="str">
        <f t="shared" si="148"/>
        <v/>
      </c>
    </row>
    <row r="4708" spans="1:11" x14ac:dyDescent="0.25">
      <c r="A4708" s="17" t="s">
        <v>1264</v>
      </c>
      <c r="B4708" s="17" t="s">
        <v>1265</v>
      </c>
      <c r="C4708" s="18">
        <v>42373</v>
      </c>
      <c r="D4708" s="18">
        <v>42375</v>
      </c>
      <c r="E4708" s="21">
        <v>2</v>
      </c>
      <c r="F4708" s="17" t="s">
        <v>1195</v>
      </c>
      <c r="G4708" s="17" t="s">
        <v>1196</v>
      </c>
      <c r="H4708" s="16">
        <v>14</v>
      </c>
      <c r="I4708" s="17" t="s">
        <v>3237</v>
      </c>
      <c r="J4708" t="str">
        <f t="shared" si="147"/>
        <v>J96.00, I12.0, E11.22, I48.2, I50.9, N18.6, G62.9, E11.65, R13.10, I25.10, Z95.5, E78.5, M54.2, D64.9</v>
      </c>
      <c r="K4708" s="33" t="str">
        <f t="shared" si="148"/>
        <v/>
      </c>
    </row>
    <row r="4709" spans="1:11" x14ac:dyDescent="0.25">
      <c r="A4709" s="17" t="s">
        <v>1264</v>
      </c>
      <c r="B4709" s="17" t="s">
        <v>1265</v>
      </c>
      <c r="C4709" s="18">
        <v>42373</v>
      </c>
      <c r="D4709" s="18">
        <v>42375</v>
      </c>
      <c r="E4709" s="21">
        <v>2</v>
      </c>
      <c r="F4709" s="17" t="s">
        <v>4875</v>
      </c>
      <c r="G4709" s="17" t="s">
        <v>4876</v>
      </c>
      <c r="H4709" s="16">
        <v>15</v>
      </c>
      <c r="I4709" s="17" t="s">
        <v>3237</v>
      </c>
      <c r="J4709" t="str">
        <f t="shared" si="147"/>
        <v>J96.00, I12.0, E11.22, I48.2, I50.9, N18.6, G62.9, E11.65, R13.10, I25.10, Z95.5, E78.5, M54.2, D64.9, J38.7</v>
      </c>
      <c r="K4709" s="33" t="str">
        <f t="shared" si="148"/>
        <v/>
      </c>
    </row>
    <row r="4710" spans="1:11" x14ac:dyDescent="0.25">
      <c r="A4710" s="17" t="s">
        <v>1264</v>
      </c>
      <c r="B4710" s="17" t="s">
        <v>1265</v>
      </c>
      <c r="C4710" s="18">
        <v>42373</v>
      </c>
      <c r="D4710" s="18">
        <v>42375</v>
      </c>
      <c r="E4710" s="21">
        <v>2</v>
      </c>
      <c r="F4710" s="17" t="s">
        <v>286</v>
      </c>
      <c r="G4710" s="17" t="s">
        <v>287</v>
      </c>
      <c r="H4710" s="16">
        <v>16</v>
      </c>
      <c r="I4710" s="17" t="s">
        <v>3237</v>
      </c>
      <c r="J4710" t="str">
        <f t="shared" si="147"/>
        <v>J96.00, I12.0, E11.22, I48.2, I50.9, N18.6, G62.9, E11.65, R13.10, I25.10, Z95.5, E78.5, M54.2, D64.9, J38.7, K21.9</v>
      </c>
      <c r="K4710" s="33" t="str">
        <f t="shared" si="148"/>
        <v/>
      </c>
    </row>
    <row r="4711" spans="1:11" x14ac:dyDescent="0.25">
      <c r="A4711" s="17" t="s">
        <v>1264</v>
      </c>
      <c r="B4711" s="17" t="s">
        <v>1265</v>
      </c>
      <c r="C4711" s="18">
        <v>42373</v>
      </c>
      <c r="D4711" s="18">
        <v>42375</v>
      </c>
      <c r="E4711" s="21">
        <v>2</v>
      </c>
      <c r="F4711" s="17" t="s">
        <v>3512</v>
      </c>
      <c r="G4711" s="17" t="s">
        <v>3513</v>
      </c>
      <c r="H4711" s="16">
        <v>17</v>
      </c>
      <c r="I4711" s="17" t="s">
        <v>13</v>
      </c>
      <c r="J4711" t="str">
        <f t="shared" si="147"/>
        <v>J96.00, I12.0, E11.22, I48.2, I50.9, N18.6, G62.9, E11.65, R13.10, I25.10, Z95.5, E78.5, M54.2, D64.9, J38.7, K21.9, Z99.2</v>
      </c>
      <c r="K4711" s="33" t="str">
        <f t="shared" si="148"/>
        <v/>
      </c>
    </row>
    <row r="4712" spans="1:11" x14ac:dyDescent="0.25">
      <c r="A4712" s="17" t="s">
        <v>1264</v>
      </c>
      <c r="B4712" s="17" t="s">
        <v>1265</v>
      </c>
      <c r="C4712" s="18">
        <v>42373</v>
      </c>
      <c r="D4712" s="18">
        <v>42375</v>
      </c>
      <c r="E4712" s="21">
        <v>2</v>
      </c>
      <c r="F4712" s="17" t="s">
        <v>3557</v>
      </c>
      <c r="G4712" s="17" t="s">
        <v>3558</v>
      </c>
      <c r="H4712" s="16">
        <v>18</v>
      </c>
      <c r="I4712" s="17" t="s">
        <v>13</v>
      </c>
      <c r="J4712" t="str">
        <f t="shared" si="147"/>
        <v>J96.00, I12.0, E11.22, I48.2, I50.9, N18.6, G62.9, E11.65, R13.10, I25.10, Z95.5, E78.5, M54.2, D64.9, J38.7, K21.9, Z99.2, Z79.01</v>
      </c>
      <c r="K4712" s="33" t="str">
        <f t="shared" si="148"/>
        <v>Last</v>
      </c>
    </row>
    <row r="4713" spans="1:11" x14ac:dyDescent="0.25">
      <c r="A4713" s="17" t="s">
        <v>1268</v>
      </c>
      <c r="B4713" s="17" t="s">
        <v>1269</v>
      </c>
      <c r="C4713" s="18">
        <v>42281</v>
      </c>
      <c r="D4713" s="18">
        <v>42292</v>
      </c>
      <c r="E4713" s="21">
        <v>11</v>
      </c>
      <c r="F4713" s="17" t="s">
        <v>22</v>
      </c>
      <c r="G4713" s="17" t="s">
        <v>23</v>
      </c>
      <c r="H4713" s="16">
        <v>1</v>
      </c>
      <c r="I4713" s="17" t="s">
        <v>3237</v>
      </c>
      <c r="J4713" t="str">
        <f t="shared" si="147"/>
        <v>A41.9</v>
      </c>
      <c r="K4713" s="33" t="str">
        <f t="shared" si="148"/>
        <v/>
      </c>
    </row>
    <row r="4714" spans="1:11" x14ac:dyDescent="0.25">
      <c r="A4714" s="17" t="s">
        <v>1268</v>
      </c>
      <c r="B4714" s="17" t="s">
        <v>1269</v>
      </c>
      <c r="C4714" s="18">
        <v>42281</v>
      </c>
      <c r="D4714" s="18">
        <v>42292</v>
      </c>
      <c r="E4714" s="21">
        <v>11</v>
      </c>
      <c r="F4714" s="17" t="s">
        <v>90</v>
      </c>
      <c r="G4714" s="17" t="s">
        <v>91</v>
      </c>
      <c r="H4714" s="16">
        <v>2</v>
      </c>
      <c r="I4714" s="17" t="s">
        <v>3237</v>
      </c>
      <c r="J4714" t="str">
        <f t="shared" si="147"/>
        <v>A41.9, I63.9</v>
      </c>
      <c r="K4714" s="33" t="str">
        <f t="shared" si="148"/>
        <v/>
      </c>
    </row>
    <row r="4715" spans="1:11" x14ac:dyDescent="0.25">
      <c r="A4715" s="17" t="s">
        <v>1268</v>
      </c>
      <c r="B4715" s="17" t="s">
        <v>1269</v>
      </c>
      <c r="C4715" s="18">
        <v>42281</v>
      </c>
      <c r="D4715" s="18">
        <v>42292</v>
      </c>
      <c r="E4715" s="21">
        <v>11</v>
      </c>
      <c r="F4715" s="17" t="s">
        <v>1560</v>
      </c>
      <c r="G4715" s="17" t="s">
        <v>1561</v>
      </c>
      <c r="H4715" s="16">
        <v>3</v>
      </c>
      <c r="I4715" s="17" t="s">
        <v>3237</v>
      </c>
      <c r="J4715" t="str">
        <f t="shared" si="147"/>
        <v>A41.9, I63.9, J96.02</v>
      </c>
      <c r="K4715" s="33" t="str">
        <f t="shared" si="148"/>
        <v/>
      </c>
    </row>
    <row r="4716" spans="1:11" x14ac:dyDescent="0.25">
      <c r="A4716" s="17" t="s">
        <v>1268</v>
      </c>
      <c r="B4716" s="17" t="s">
        <v>1269</v>
      </c>
      <c r="C4716" s="18">
        <v>42281</v>
      </c>
      <c r="D4716" s="18">
        <v>42292</v>
      </c>
      <c r="E4716" s="21">
        <v>11</v>
      </c>
      <c r="F4716" s="17" t="s">
        <v>734</v>
      </c>
      <c r="G4716" s="17" t="s">
        <v>735</v>
      </c>
      <c r="H4716" s="16">
        <v>4</v>
      </c>
      <c r="I4716" s="17" t="s">
        <v>3237</v>
      </c>
      <c r="J4716" t="str">
        <f t="shared" si="147"/>
        <v>A41.9, I63.9, J96.02, R65.21</v>
      </c>
      <c r="K4716" s="33" t="str">
        <f t="shared" si="148"/>
        <v/>
      </c>
    </row>
    <row r="4717" spans="1:11" x14ac:dyDescent="0.25">
      <c r="A4717" s="17" t="s">
        <v>1268</v>
      </c>
      <c r="B4717" s="17" t="s">
        <v>1269</v>
      </c>
      <c r="C4717" s="18">
        <v>42281</v>
      </c>
      <c r="D4717" s="18">
        <v>42292</v>
      </c>
      <c r="E4717" s="21">
        <v>11</v>
      </c>
      <c r="F4717" s="17" t="s">
        <v>11</v>
      </c>
      <c r="G4717" s="17" t="s">
        <v>12</v>
      </c>
      <c r="H4717" s="16">
        <v>5</v>
      </c>
      <c r="I4717" s="17" t="s">
        <v>3237</v>
      </c>
      <c r="J4717" t="str">
        <f t="shared" si="147"/>
        <v>A41.9, I63.9, J96.02, R65.21, J18.9</v>
      </c>
      <c r="K4717" s="33" t="str">
        <f t="shared" si="148"/>
        <v/>
      </c>
    </row>
    <row r="4718" spans="1:11" x14ac:dyDescent="0.25">
      <c r="A4718" s="17" t="s">
        <v>1268</v>
      </c>
      <c r="B4718" s="17" t="s">
        <v>1269</v>
      </c>
      <c r="C4718" s="18">
        <v>42281</v>
      </c>
      <c r="D4718" s="18">
        <v>42292</v>
      </c>
      <c r="E4718" s="21">
        <v>11</v>
      </c>
      <c r="F4718" s="17" t="s">
        <v>3581</v>
      </c>
      <c r="G4718" s="17" t="s">
        <v>3582</v>
      </c>
      <c r="H4718" s="16">
        <v>6</v>
      </c>
      <c r="I4718" s="17" t="s">
        <v>3237</v>
      </c>
      <c r="J4718" t="str">
        <f t="shared" si="147"/>
        <v>A41.9, I63.9, J96.02, R65.21, J18.9, I51.81</v>
      </c>
      <c r="K4718" s="33" t="str">
        <f t="shared" si="148"/>
        <v/>
      </c>
    </row>
    <row r="4719" spans="1:11" x14ac:dyDescent="0.25">
      <c r="A4719" s="17" t="s">
        <v>1268</v>
      </c>
      <c r="B4719" s="17" t="s">
        <v>1269</v>
      </c>
      <c r="C4719" s="18">
        <v>42281</v>
      </c>
      <c r="D4719" s="18">
        <v>42292</v>
      </c>
      <c r="E4719" s="21">
        <v>11</v>
      </c>
      <c r="F4719" s="17" t="s">
        <v>4879</v>
      </c>
      <c r="G4719" s="17" t="s">
        <v>4880</v>
      </c>
      <c r="H4719" s="16">
        <v>7</v>
      </c>
      <c r="I4719" s="17" t="s">
        <v>3237</v>
      </c>
      <c r="J4719" t="str">
        <f t="shared" si="147"/>
        <v>A41.9, I63.9, J96.02, R65.21, J18.9, I51.81, G81.91</v>
      </c>
      <c r="K4719" s="33" t="str">
        <f t="shared" si="148"/>
        <v/>
      </c>
    </row>
    <row r="4720" spans="1:11" x14ac:dyDescent="0.25">
      <c r="A4720" s="17" t="s">
        <v>1268</v>
      </c>
      <c r="B4720" s="17" t="s">
        <v>1269</v>
      </c>
      <c r="C4720" s="18">
        <v>42281</v>
      </c>
      <c r="D4720" s="18">
        <v>42292</v>
      </c>
      <c r="E4720" s="21">
        <v>11</v>
      </c>
      <c r="F4720" s="17" t="s">
        <v>38</v>
      </c>
      <c r="G4720" s="17" t="s">
        <v>39</v>
      </c>
      <c r="H4720" s="16">
        <v>8</v>
      </c>
      <c r="I4720" s="17" t="s">
        <v>3237</v>
      </c>
      <c r="J4720" t="str">
        <f t="shared" si="147"/>
        <v>A41.9, I63.9, J96.02, R65.21, J18.9, I51.81, G81.91, N17.9</v>
      </c>
      <c r="K4720" s="33" t="str">
        <f t="shared" si="148"/>
        <v/>
      </c>
    </row>
    <row r="4721" spans="1:11" x14ac:dyDescent="0.25">
      <c r="A4721" s="17" t="s">
        <v>1268</v>
      </c>
      <c r="B4721" s="17" t="s">
        <v>1269</v>
      </c>
      <c r="C4721" s="18">
        <v>42281</v>
      </c>
      <c r="D4721" s="18">
        <v>42292</v>
      </c>
      <c r="E4721" s="21">
        <v>11</v>
      </c>
      <c r="F4721" s="17" t="s">
        <v>3275</v>
      </c>
      <c r="G4721" s="17" t="s">
        <v>3276</v>
      </c>
      <c r="H4721" s="16">
        <v>9</v>
      </c>
      <c r="I4721" s="17" t="s">
        <v>3237</v>
      </c>
      <c r="J4721" t="str">
        <f t="shared" si="147"/>
        <v>A41.9, I63.9, J96.02, R65.21, J18.9, I51.81, G81.91, N17.9, R65.20</v>
      </c>
      <c r="K4721" s="33" t="str">
        <f t="shared" si="148"/>
        <v/>
      </c>
    </row>
    <row r="4722" spans="1:11" x14ac:dyDescent="0.25">
      <c r="A4722" s="17" t="s">
        <v>1268</v>
      </c>
      <c r="B4722" s="17" t="s">
        <v>1269</v>
      </c>
      <c r="C4722" s="18">
        <v>42281</v>
      </c>
      <c r="D4722" s="18">
        <v>42292</v>
      </c>
      <c r="E4722" s="21">
        <v>11</v>
      </c>
      <c r="F4722" s="17" t="s">
        <v>1842</v>
      </c>
      <c r="G4722" s="17" t="s">
        <v>1843</v>
      </c>
      <c r="H4722" s="16">
        <v>10</v>
      </c>
      <c r="I4722" s="17" t="s">
        <v>3237</v>
      </c>
      <c r="J4722" t="str">
        <f t="shared" si="147"/>
        <v>A41.9, I63.9, J96.02, R65.21, J18.9, I51.81, G81.91, N17.9, R65.20, J44.9</v>
      </c>
      <c r="K4722" s="33" t="str">
        <f t="shared" si="148"/>
        <v/>
      </c>
    </row>
    <row r="4723" spans="1:11" x14ac:dyDescent="0.25">
      <c r="A4723" s="17" t="s">
        <v>1268</v>
      </c>
      <c r="B4723" s="17" t="s">
        <v>1269</v>
      </c>
      <c r="C4723" s="18">
        <v>42281</v>
      </c>
      <c r="D4723" s="18">
        <v>42292</v>
      </c>
      <c r="E4723" s="21">
        <v>11</v>
      </c>
      <c r="F4723" s="17" t="s">
        <v>3402</v>
      </c>
      <c r="G4723" s="17" t="s">
        <v>3403</v>
      </c>
      <c r="H4723" s="16">
        <v>11</v>
      </c>
      <c r="I4723" s="17" t="s">
        <v>3237</v>
      </c>
      <c r="J4723" t="str">
        <f t="shared" si="147"/>
        <v>A41.9, I63.9, J96.02, R65.21, J18.9, I51.81, G81.91, N17.9, R65.20, J44.9, F17.210</v>
      </c>
      <c r="K4723" s="33" t="str">
        <f t="shared" si="148"/>
        <v/>
      </c>
    </row>
    <row r="4724" spans="1:11" x14ac:dyDescent="0.25">
      <c r="A4724" s="17" t="s">
        <v>1268</v>
      </c>
      <c r="B4724" s="17" t="s">
        <v>1269</v>
      </c>
      <c r="C4724" s="18">
        <v>42281</v>
      </c>
      <c r="D4724" s="18">
        <v>42292</v>
      </c>
      <c r="E4724" s="21">
        <v>11</v>
      </c>
      <c r="F4724" s="17" t="s">
        <v>594</v>
      </c>
      <c r="G4724" s="17" t="s">
        <v>595</v>
      </c>
      <c r="H4724" s="16">
        <v>12</v>
      </c>
      <c r="I4724" s="17" t="s">
        <v>3237</v>
      </c>
      <c r="J4724" t="str">
        <f t="shared" si="147"/>
        <v>A41.9, I63.9, J96.02, R65.21, J18.9, I51.81, G81.91, N17.9, R65.20, J44.9, F17.210, I10</v>
      </c>
      <c r="K4724" s="33" t="str">
        <f t="shared" si="148"/>
        <v/>
      </c>
    </row>
    <row r="4725" spans="1:11" x14ac:dyDescent="0.25">
      <c r="A4725" s="17" t="s">
        <v>1268</v>
      </c>
      <c r="B4725" s="17" t="s">
        <v>1269</v>
      </c>
      <c r="C4725" s="18">
        <v>42281</v>
      </c>
      <c r="D4725" s="18">
        <v>42292</v>
      </c>
      <c r="E4725" s="21">
        <v>11</v>
      </c>
      <c r="F4725" s="17" t="s">
        <v>4877</v>
      </c>
      <c r="G4725" s="17" t="s">
        <v>4878</v>
      </c>
      <c r="H4725" s="16">
        <v>13</v>
      </c>
      <c r="I4725" s="17" t="s">
        <v>3237</v>
      </c>
      <c r="J4725" t="str">
        <f t="shared" si="147"/>
        <v>A41.9, I63.9, J96.02, R65.21, J18.9, I51.81, G81.91, N17.9, R65.20, J44.9, F17.210, I10, G60.0</v>
      </c>
      <c r="K4725" s="33" t="str">
        <f t="shared" si="148"/>
        <v/>
      </c>
    </row>
    <row r="4726" spans="1:11" x14ac:dyDescent="0.25">
      <c r="A4726" s="17" t="s">
        <v>1268</v>
      </c>
      <c r="B4726" s="17" t="s">
        <v>1269</v>
      </c>
      <c r="C4726" s="18">
        <v>42281</v>
      </c>
      <c r="D4726" s="18">
        <v>42292</v>
      </c>
      <c r="E4726" s="21">
        <v>11</v>
      </c>
      <c r="F4726" s="17" t="s">
        <v>934</v>
      </c>
      <c r="G4726" s="17" t="s">
        <v>935</v>
      </c>
      <c r="H4726" s="16">
        <v>14</v>
      </c>
      <c r="I4726" s="17" t="s">
        <v>3331</v>
      </c>
      <c r="J4726" t="str">
        <f t="shared" si="147"/>
        <v>A41.9, I63.9, J96.02, R65.21, J18.9, I51.81, G81.91, N17.9, R65.20, J44.9, F17.210, I10, G60.0, E87.6</v>
      </c>
      <c r="K4726" s="33" t="str">
        <f t="shared" si="148"/>
        <v/>
      </c>
    </row>
    <row r="4727" spans="1:11" x14ac:dyDescent="0.25">
      <c r="A4727" s="17" t="s">
        <v>1268</v>
      </c>
      <c r="B4727" s="17" t="s">
        <v>1269</v>
      </c>
      <c r="C4727" s="18">
        <v>42281</v>
      </c>
      <c r="D4727" s="18">
        <v>42292</v>
      </c>
      <c r="E4727" s="21">
        <v>11</v>
      </c>
      <c r="F4727" s="17" t="s">
        <v>128</v>
      </c>
      <c r="G4727" s="17" t="s">
        <v>129</v>
      </c>
      <c r="H4727" s="16">
        <v>15</v>
      </c>
      <c r="I4727" s="17" t="s">
        <v>3331</v>
      </c>
      <c r="J4727" t="str">
        <f t="shared" si="147"/>
        <v>A41.9, I63.9, J96.02, R65.21, J18.9, I51.81, G81.91, N17.9, R65.20, J44.9, F17.210, I10, G60.0, E87.6, K29.70</v>
      </c>
      <c r="K4727" s="33" t="str">
        <f t="shared" si="148"/>
        <v/>
      </c>
    </row>
    <row r="4728" spans="1:11" x14ac:dyDescent="0.25">
      <c r="A4728" s="17" t="s">
        <v>1268</v>
      </c>
      <c r="B4728" s="17" t="s">
        <v>1269</v>
      </c>
      <c r="C4728" s="18">
        <v>42281</v>
      </c>
      <c r="D4728" s="18">
        <v>42292</v>
      </c>
      <c r="E4728" s="21">
        <v>11</v>
      </c>
      <c r="F4728" s="17" t="s">
        <v>3366</v>
      </c>
      <c r="G4728" s="17" t="s">
        <v>3367</v>
      </c>
      <c r="H4728" s="16">
        <v>16</v>
      </c>
      <c r="I4728" s="17" t="s">
        <v>3331</v>
      </c>
      <c r="J4728" t="str">
        <f t="shared" si="147"/>
        <v>A41.9, I63.9, J96.02, R65.21, J18.9, I51.81, G81.91, N17.9, R65.20, J44.9, F17.210, I10, G60.0, E87.6, K29.70, E83.42</v>
      </c>
      <c r="K4728" s="33" t="str">
        <f t="shared" si="148"/>
        <v/>
      </c>
    </row>
    <row r="4729" spans="1:11" x14ac:dyDescent="0.25">
      <c r="A4729" s="17" t="s">
        <v>1268</v>
      </c>
      <c r="B4729" s="17" t="s">
        <v>1269</v>
      </c>
      <c r="C4729" s="18">
        <v>42281</v>
      </c>
      <c r="D4729" s="18">
        <v>42292</v>
      </c>
      <c r="E4729" s="21">
        <v>11</v>
      </c>
      <c r="F4729" s="17" t="s">
        <v>1640</v>
      </c>
      <c r="G4729" s="17" t="s">
        <v>1641</v>
      </c>
      <c r="H4729" s="16">
        <v>17</v>
      </c>
      <c r="I4729" s="17" t="s">
        <v>3237</v>
      </c>
      <c r="J4729" t="str">
        <f t="shared" si="147"/>
        <v>A41.9, I63.9, J96.02, R65.21, J18.9, I51.81, G81.91, N17.9, R65.20, J44.9, F17.210, I10, G60.0, E87.6, K29.70, E83.42, M54.5</v>
      </c>
      <c r="K4729" s="33" t="str">
        <f t="shared" si="148"/>
        <v/>
      </c>
    </row>
    <row r="4730" spans="1:11" x14ac:dyDescent="0.25">
      <c r="A4730" s="17" t="s">
        <v>1268</v>
      </c>
      <c r="B4730" s="17" t="s">
        <v>1269</v>
      </c>
      <c r="C4730" s="18">
        <v>42281</v>
      </c>
      <c r="D4730" s="18">
        <v>42292</v>
      </c>
      <c r="E4730" s="21">
        <v>11</v>
      </c>
      <c r="F4730" s="17" t="s">
        <v>3418</v>
      </c>
      <c r="G4730" s="17" t="s">
        <v>3419</v>
      </c>
      <c r="H4730" s="16">
        <v>18</v>
      </c>
      <c r="I4730" s="17" t="s">
        <v>3237</v>
      </c>
      <c r="J4730" t="str">
        <f t="shared" si="147"/>
        <v>A41.9, I63.9, J96.02, R65.21, J18.9, I51.81, G81.91, N17.9, R65.20, J44.9, F17.210, I10, G60.0, E87.6, K29.70, E83.42, M54.5, G89.29</v>
      </c>
      <c r="K4730" s="33" t="str">
        <f t="shared" si="148"/>
        <v>Last</v>
      </c>
    </row>
    <row r="4731" spans="1:11" x14ac:dyDescent="0.25">
      <c r="A4731" s="17" t="s">
        <v>1268</v>
      </c>
      <c r="B4731" s="17" t="s">
        <v>1270</v>
      </c>
      <c r="C4731" s="18">
        <v>42371</v>
      </c>
      <c r="D4731" s="18">
        <v>42373</v>
      </c>
      <c r="E4731" s="21">
        <v>2</v>
      </c>
      <c r="F4731" s="17" t="s">
        <v>934</v>
      </c>
      <c r="G4731" s="17" t="s">
        <v>935</v>
      </c>
      <c r="H4731" s="16">
        <v>1</v>
      </c>
      <c r="I4731" s="17" t="s">
        <v>3237</v>
      </c>
      <c r="J4731" t="str">
        <f t="shared" si="147"/>
        <v>E87.6</v>
      </c>
      <c r="K4731" s="33" t="str">
        <f t="shared" si="148"/>
        <v/>
      </c>
    </row>
    <row r="4732" spans="1:11" x14ac:dyDescent="0.25">
      <c r="A4732" s="17" t="s">
        <v>1268</v>
      </c>
      <c r="B4732" s="17" t="s">
        <v>1270</v>
      </c>
      <c r="C4732" s="18">
        <v>42371</v>
      </c>
      <c r="D4732" s="18">
        <v>42373</v>
      </c>
      <c r="E4732" s="21">
        <v>2</v>
      </c>
      <c r="F4732" s="17" t="s">
        <v>210</v>
      </c>
      <c r="G4732" s="17" t="s">
        <v>211</v>
      </c>
      <c r="H4732" s="16">
        <v>2</v>
      </c>
      <c r="I4732" s="17" t="s">
        <v>3237</v>
      </c>
      <c r="J4732" t="str">
        <f t="shared" si="147"/>
        <v>E87.6, I21.4</v>
      </c>
      <c r="K4732" s="33" t="str">
        <f t="shared" si="148"/>
        <v/>
      </c>
    </row>
    <row r="4733" spans="1:11" x14ac:dyDescent="0.25">
      <c r="A4733" s="17" t="s">
        <v>1268</v>
      </c>
      <c r="B4733" s="17" t="s">
        <v>1270</v>
      </c>
      <c r="C4733" s="18">
        <v>42371</v>
      </c>
      <c r="D4733" s="18">
        <v>42373</v>
      </c>
      <c r="E4733" s="21">
        <v>2</v>
      </c>
      <c r="F4733" s="17" t="s">
        <v>259</v>
      </c>
      <c r="G4733" s="17" t="s">
        <v>260</v>
      </c>
      <c r="H4733" s="16">
        <v>3</v>
      </c>
      <c r="I4733" s="17" t="s">
        <v>3237</v>
      </c>
      <c r="J4733" t="str">
        <f t="shared" si="147"/>
        <v>E87.6, I21.4, N17.0</v>
      </c>
      <c r="K4733" s="33" t="str">
        <f t="shared" si="148"/>
        <v/>
      </c>
    </row>
    <row r="4734" spans="1:11" x14ac:dyDescent="0.25">
      <c r="A4734" s="17" t="s">
        <v>1268</v>
      </c>
      <c r="B4734" s="17" t="s">
        <v>1270</v>
      </c>
      <c r="C4734" s="18">
        <v>42371</v>
      </c>
      <c r="D4734" s="18">
        <v>42373</v>
      </c>
      <c r="E4734" s="21">
        <v>2</v>
      </c>
      <c r="F4734" s="17" t="s">
        <v>4313</v>
      </c>
      <c r="G4734" s="17" t="s">
        <v>4314</v>
      </c>
      <c r="H4734" s="16">
        <v>4</v>
      </c>
      <c r="I4734" s="17" t="s">
        <v>3237</v>
      </c>
      <c r="J4734" t="str">
        <f t="shared" si="147"/>
        <v>E87.6, I21.4, N17.0, F10.99</v>
      </c>
      <c r="K4734" s="33" t="str">
        <f t="shared" si="148"/>
        <v/>
      </c>
    </row>
    <row r="4735" spans="1:11" x14ac:dyDescent="0.25">
      <c r="A4735" s="17" t="s">
        <v>1268</v>
      </c>
      <c r="B4735" s="17" t="s">
        <v>1270</v>
      </c>
      <c r="C4735" s="18">
        <v>42371</v>
      </c>
      <c r="D4735" s="18">
        <v>42373</v>
      </c>
      <c r="E4735" s="21">
        <v>2</v>
      </c>
      <c r="F4735" s="17" t="s">
        <v>3366</v>
      </c>
      <c r="G4735" s="17" t="s">
        <v>3367</v>
      </c>
      <c r="H4735" s="16">
        <v>5</v>
      </c>
      <c r="I4735" s="17" t="s">
        <v>3237</v>
      </c>
      <c r="J4735" t="str">
        <f t="shared" si="147"/>
        <v>E87.6, I21.4, N17.0, F10.99, E83.42</v>
      </c>
      <c r="K4735" s="33" t="str">
        <f t="shared" si="148"/>
        <v/>
      </c>
    </row>
    <row r="4736" spans="1:11" x14ac:dyDescent="0.25">
      <c r="A4736" s="17" t="s">
        <v>1268</v>
      </c>
      <c r="B4736" s="17" t="s">
        <v>1270</v>
      </c>
      <c r="C4736" s="18">
        <v>42371</v>
      </c>
      <c r="D4736" s="18">
        <v>42373</v>
      </c>
      <c r="E4736" s="21">
        <v>2</v>
      </c>
      <c r="F4736" s="17" t="s">
        <v>594</v>
      </c>
      <c r="G4736" s="17" t="s">
        <v>595</v>
      </c>
      <c r="H4736" s="16">
        <v>6</v>
      </c>
      <c r="I4736" s="17" t="s">
        <v>3237</v>
      </c>
      <c r="J4736" t="str">
        <f t="shared" si="147"/>
        <v>E87.6, I21.4, N17.0, F10.99, E83.42, I10</v>
      </c>
      <c r="K4736" s="33" t="str">
        <f t="shared" si="148"/>
        <v/>
      </c>
    </row>
    <row r="4737" spans="1:11" x14ac:dyDescent="0.25">
      <c r="A4737" s="17" t="s">
        <v>1268</v>
      </c>
      <c r="B4737" s="17" t="s">
        <v>1270</v>
      </c>
      <c r="C4737" s="18">
        <v>42371</v>
      </c>
      <c r="D4737" s="18">
        <v>42373</v>
      </c>
      <c r="E4737" s="21">
        <v>2</v>
      </c>
      <c r="F4737" s="17" t="s">
        <v>1842</v>
      </c>
      <c r="G4737" s="17" t="s">
        <v>1843</v>
      </c>
      <c r="H4737" s="16">
        <v>7</v>
      </c>
      <c r="I4737" s="17" t="s">
        <v>3237</v>
      </c>
      <c r="J4737" t="str">
        <f t="shared" si="147"/>
        <v>E87.6, I21.4, N17.0, F10.99, E83.42, I10, J44.9</v>
      </c>
      <c r="K4737" s="33" t="str">
        <f t="shared" si="148"/>
        <v/>
      </c>
    </row>
    <row r="4738" spans="1:11" x14ac:dyDescent="0.25">
      <c r="A4738" s="17" t="s">
        <v>1268</v>
      </c>
      <c r="B4738" s="17" t="s">
        <v>1270</v>
      </c>
      <c r="C4738" s="18">
        <v>42371</v>
      </c>
      <c r="D4738" s="18">
        <v>42373</v>
      </c>
      <c r="E4738" s="21">
        <v>2</v>
      </c>
      <c r="F4738" s="17" t="s">
        <v>4877</v>
      </c>
      <c r="G4738" s="17" t="s">
        <v>4878</v>
      </c>
      <c r="H4738" s="16">
        <v>8</v>
      </c>
      <c r="I4738" s="17" t="s">
        <v>3237</v>
      </c>
      <c r="J4738" t="str">
        <f t="shared" si="147"/>
        <v>E87.6, I21.4, N17.0, F10.99, E83.42, I10, J44.9, G60.0</v>
      </c>
      <c r="K4738" s="33" t="str">
        <f t="shared" si="148"/>
        <v/>
      </c>
    </row>
    <row r="4739" spans="1:11" x14ac:dyDescent="0.25">
      <c r="A4739" s="17" t="s">
        <v>1268</v>
      </c>
      <c r="B4739" s="17" t="s">
        <v>1270</v>
      </c>
      <c r="C4739" s="18">
        <v>42371</v>
      </c>
      <c r="D4739" s="18">
        <v>42373</v>
      </c>
      <c r="E4739" s="21">
        <v>2</v>
      </c>
      <c r="F4739" s="17" t="s">
        <v>3302</v>
      </c>
      <c r="G4739" s="17" t="s">
        <v>3303</v>
      </c>
      <c r="H4739" s="16">
        <v>9</v>
      </c>
      <c r="I4739" s="17" t="s">
        <v>3237</v>
      </c>
      <c r="J4739" t="str">
        <f t="shared" si="147"/>
        <v>E87.6, I21.4, N17.0, F10.99, E83.42, I10, J44.9, G60.0, D72.829</v>
      </c>
      <c r="K4739" s="33" t="str">
        <f t="shared" si="148"/>
        <v/>
      </c>
    </row>
    <row r="4740" spans="1:11" x14ac:dyDescent="0.25">
      <c r="A4740" s="17" t="s">
        <v>1268</v>
      </c>
      <c r="B4740" s="17" t="s">
        <v>1270</v>
      </c>
      <c r="C4740" s="18">
        <v>42371</v>
      </c>
      <c r="D4740" s="18">
        <v>42373</v>
      </c>
      <c r="E4740" s="21">
        <v>2</v>
      </c>
      <c r="F4740" s="17" t="s">
        <v>3244</v>
      </c>
      <c r="G4740" s="17" t="s">
        <v>3245</v>
      </c>
      <c r="H4740" s="16">
        <v>10</v>
      </c>
      <c r="I4740" s="17" t="s">
        <v>3237</v>
      </c>
      <c r="J4740" t="str">
        <f t="shared" si="147"/>
        <v>E87.6, I21.4, N17.0, F10.99, E83.42, I10, J44.9, G60.0, D72.829, K20.9</v>
      </c>
      <c r="K4740" s="33" t="str">
        <f t="shared" si="148"/>
        <v/>
      </c>
    </row>
    <row r="4741" spans="1:11" x14ac:dyDescent="0.25">
      <c r="A4741" s="17" t="s">
        <v>1268</v>
      </c>
      <c r="B4741" s="17" t="s">
        <v>1270</v>
      </c>
      <c r="C4741" s="18">
        <v>42371</v>
      </c>
      <c r="D4741" s="18">
        <v>42373</v>
      </c>
      <c r="E4741" s="21">
        <v>2</v>
      </c>
      <c r="F4741" s="17" t="s">
        <v>128</v>
      </c>
      <c r="G4741" s="17" t="s">
        <v>129</v>
      </c>
      <c r="H4741" s="16">
        <v>11</v>
      </c>
      <c r="I4741" s="17" t="s">
        <v>3237</v>
      </c>
      <c r="J4741" t="str">
        <f t="shared" si="147"/>
        <v>E87.6, I21.4, N17.0, F10.99, E83.42, I10, J44.9, G60.0, D72.829, K20.9, K29.70</v>
      </c>
      <c r="K4741" s="33" t="str">
        <f t="shared" si="148"/>
        <v/>
      </c>
    </row>
    <row r="4742" spans="1:11" x14ac:dyDescent="0.25">
      <c r="A4742" s="17" t="s">
        <v>1268</v>
      </c>
      <c r="B4742" s="17" t="s">
        <v>1270</v>
      </c>
      <c r="C4742" s="18">
        <v>42371</v>
      </c>
      <c r="D4742" s="18">
        <v>42373</v>
      </c>
      <c r="E4742" s="21">
        <v>2</v>
      </c>
      <c r="F4742" s="17" t="s">
        <v>4377</v>
      </c>
      <c r="G4742" s="17" t="s">
        <v>4378</v>
      </c>
      <c r="H4742" s="16">
        <v>12</v>
      </c>
      <c r="I4742" s="17" t="s">
        <v>3237</v>
      </c>
      <c r="J4742" t="str">
        <f t="shared" ref="J4742:J4805" si="149">IF(B4742=B4741,J4741&amp;", "&amp;F4742,F4742)</f>
        <v>E87.6, I21.4, N17.0, F10.99, E83.42, I10, J44.9, G60.0, D72.829, K20.9, K29.70, T39.395A</v>
      </c>
      <c r="K4742" s="33" t="str">
        <f t="shared" si="148"/>
        <v/>
      </c>
    </row>
    <row r="4743" spans="1:11" x14ac:dyDescent="0.25">
      <c r="A4743" s="17" t="s">
        <v>1268</v>
      </c>
      <c r="B4743" s="17" t="s">
        <v>1270</v>
      </c>
      <c r="C4743" s="18">
        <v>42371</v>
      </c>
      <c r="D4743" s="18">
        <v>42373</v>
      </c>
      <c r="E4743" s="21">
        <v>2</v>
      </c>
      <c r="F4743" s="17" t="s">
        <v>3238</v>
      </c>
      <c r="G4743" s="17" t="s">
        <v>3239</v>
      </c>
      <c r="H4743" s="16">
        <v>13</v>
      </c>
      <c r="I4743" s="17" t="s">
        <v>3237</v>
      </c>
      <c r="J4743" t="str">
        <f t="shared" si="149"/>
        <v>E87.6, I21.4, N17.0, F10.99, E83.42, I10, J44.9, G60.0, D72.829, K20.9, K29.70, T39.395A, E78.5</v>
      </c>
      <c r="K4743" s="33" t="str">
        <f t="shared" si="148"/>
        <v/>
      </c>
    </row>
    <row r="4744" spans="1:11" x14ac:dyDescent="0.25">
      <c r="A4744" s="17" t="s">
        <v>1268</v>
      </c>
      <c r="B4744" s="17" t="s">
        <v>1270</v>
      </c>
      <c r="C4744" s="18">
        <v>42371</v>
      </c>
      <c r="D4744" s="18">
        <v>42373</v>
      </c>
      <c r="E4744" s="21">
        <v>2</v>
      </c>
      <c r="F4744" s="17" t="s">
        <v>3538</v>
      </c>
      <c r="G4744" s="17" t="s">
        <v>3539</v>
      </c>
      <c r="H4744" s="16">
        <v>14</v>
      </c>
      <c r="I4744" s="17" t="s">
        <v>3237</v>
      </c>
      <c r="J4744" t="str">
        <f t="shared" si="149"/>
        <v>E87.6, I21.4, N17.0, F10.99, E83.42, I10, J44.9, G60.0, D72.829, K20.9, K29.70, T39.395A, E78.5, F17.200</v>
      </c>
      <c r="K4744" s="33" t="str">
        <f t="shared" si="148"/>
        <v/>
      </c>
    </row>
    <row r="4745" spans="1:11" x14ac:dyDescent="0.25">
      <c r="A4745" s="17" t="s">
        <v>1268</v>
      </c>
      <c r="B4745" s="17" t="s">
        <v>1270</v>
      </c>
      <c r="C4745" s="18">
        <v>42371</v>
      </c>
      <c r="D4745" s="18">
        <v>42373</v>
      </c>
      <c r="E4745" s="21">
        <v>2</v>
      </c>
      <c r="F4745" s="17" t="s">
        <v>4255</v>
      </c>
      <c r="G4745" s="17" t="s">
        <v>4256</v>
      </c>
      <c r="H4745" s="16">
        <v>15</v>
      </c>
      <c r="I4745" s="17" t="s">
        <v>3237</v>
      </c>
      <c r="J4745" t="str">
        <f t="shared" si="149"/>
        <v>E87.6, I21.4, N17.0, F10.99, E83.42, I10, J44.9, G60.0, D72.829, K20.9, K29.70, T39.395A, E78.5, F17.200, R91.8</v>
      </c>
      <c r="K4745" s="33" t="str">
        <f t="shared" si="148"/>
        <v/>
      </c>
    </row>
    <row r="4746" spans="1:11" x14ac:dyDescent="0.25">
      <c r="A4746" s="17" t="s">
        <v>1268</v>
      </c>
      <c r="B4746" s="17" t="s">
        <v>1270</v>
      </c>
      <c r="C4746" s="18">
        <v>42371</v>
      </c>
      <c r="D4746" s="18">
        <v>42373</v>
      </c>
      <c r="E4746" s="21">
        <v>2</v>
      </c>
      <c r="F4746" s="17" t="s">
        <v>4881</v>
      </c>
      <c r="G4746" s="17" t="s">
        <v>4882</v>
      </c>
      <c r="H4746" s="16">
        <v>16</v>
      </c>
      <c r="I4746" s="17" t="s">
        <v>3237</v>
      </c>
      <c r="J4746" t="str">
        <f t="shared" si="149"/>
        <v>E87.6, I21.4, N17.0, F10.99, E83.42, I10, J44.9, G60.0, D72.829, K20.9, K29.70, T39.395A, E78.5, F17.200, R91.8, E83.32</v>
      </c>
      <c r="K4746" s="33" t="str">
        <f t="shared" si="148"/>
        <v/>
      </c>
    </row>
    <row r="4747" spans="1:11" x14ac:dyDescent="0.25">
      <c r="A4747" s="17" t="s">
        <v>1268</v>
      </c>
      <c r="B4747" s="17" t="s">
        <v>1270</v>
      </c>
      <c r="C4747" s="18">
        <v>42371</v>
      </c>
      <c r="D4747" s="18">
        <v>42373</v>
      </c>
      <c r="E4747" s="21">
        <v>2</v>
      </c>
      <c r="F4747" s="17" t="s">
        <v>4883</v>
      </c>
      <c r="G4747" s="17" t="s">
        <v>4884</v>
      </c>
      <c r="H4747" s="16">
        <v>17</v>
      </c>
      <c r="I4747" s="17" t="s">
        <v>13</v>
      </c>
      <c r="J4747" t="str">
        <f t="shared" si="149"/>
        <v>E87.6, I21.4, N17.0, F10.99, E83.42, I10, J44.9, G60.0, D72.829, K20.9, K29.70, T39.395A, E78.5, F17.200, R91.8, E83.32, I69.30</v>
      </c>
      <c r="K4747" s="33" t="str">
        <f t="shared" si="148"/>
        <v>Last</v>
      </c>
    </row>
    <row r="4748" spans="1:11" x14ac:dyDescent="0.25">
      <c r="A4748" s="17" t="s">
        <v>1268</v>
      </c>
      <c r="B4748" s="17" t="s">
        <v>1271</v>
      </c>
      <c r="C4748" s="18">
        <v>42431</v>
      </c>
      <c r="D4748" s="18">
        <v>42437</v>
      </c>
      <c r="E4748" s="21">
        <v>6</v>
      </c>
      <c r="F4748" s="17" t="s">
        <v>22</v>
      </c>
      <c r="G4748" s="17" t="s">
        <v>23</v>
      </c>
      <c r="H4748" s="16">
        <v>1</v>
      </c>
      <c r="I4748" s="17" t="s">
        <v>3237</v>
      </c>
      <c r="J4748" t="str">
        <f t="shared" si="149"/>
        <v>A41.9</v>
      </c>
      <c r="K4748" s="33" t="str">
        <f t="shared" si="148"/>
        <v/>
      </c>
    </row>
    <row r="4749" spans="1:11" x14ac:dyDescent="0.25">
      <c r="A4749" s="17" t="s">
        <v>1268</v>
      </c>
      <c r="B4749" s="17" t="s">
        <v>1271</v>
      </c>
      <c r="C4749" s="18">
        <v>42431</v>
      </c>
      <c r="D4749" s="18">
        <v>42437</v>
      </c>
      <c r="E4749" s="21">
        <v>6</v>
      </c>
      <c r="F4749" s="17" t="s">
        <v>1032</v>
      </c>
      <c r="G4749" s="17" t="s">
        <v>1033</v>
      </c>
      <c r="H4749" s="16">
        <v>2</v>
      </c>
      <c r="I4749" s="17" t="s">
        <v>3237</v>
      </c>
      <c r="J4749" t="str">
        <f t="shared" si="149"/>
        <v>A41.9, E87.2</v>
      </c>
      <c r="K4749" s="33" t="str">
        <f t="shared" si="148"/>
        <v/>
      </c>
    </row>
    <row r="4750" spans="1:11" x14ac:dyDescent="0.25">
      <c r="A4750" s="17" t="s">
        <v>1268</v>
      </c>
      <c r="B4750" s="17" t="s">
        <v>1271</v>
      </c>
      <c r="C4750" s="18">
        <v>42431</v>
      </c>
      <c r="D4750" s="18">
        <v>42437</v>
      </c>
      <c r="E4750" s="21">
        <v>6</v>
      </c>
      <c r="F4750" s="17" t="s">
        <v>553</v>
      </c>
      <c r="G4750" s="17" t="s">
        <v>554</v>
      </c>
      <c r="H4750" s="16">
        <v>3</v>
      </c>
      <c r="I4750" s="17" t="s">
        <v>3237</v>
      </c>
      <c r="J4750" t="str">
        <f t="shared" si="149"/>
        <v>A41.9, E87.2, E22.2</v>
      </c>
      <c r="K4750" s="33" t="str">
        <f t="shared" si="148"/>
        <v/>
      </c>
    </row>
    <row r="4751" spans="1:11" x14ac:dyDescent="0.25">
      <c r="A4751" s="17" t="s">
        <v>1268</v>
      </c>
      <c r="B4751" s="17" t="s">
        <v>1271</v>
      </c>
      <c r="C4751" s="18">
        <v>42431</v>
      </c>
      <c r="D4751" s="18">
        <v>42437</v>
      </c>
      <c r="E4751" s="21">
        <v>6</v>
      </c>
      <c r="F4751" s="17" t="s">
        <v>4248</v>
      </c>
      <c r="G4751" s="17" t="s">
        <v>3274</v>
      </c>
      <c r="H4751" s="16">
        <v>4</v>
      </c>
      <c r="I4751" s="17" t="s">
        <v>13</v>
      </c>
      <c r="J4751" t="str">
        <f t="shared" si="149"/>
        <v>A41.9, E87.2, E22.2, I69.351</v>
      </c>
      <c r="K4751" s="33" t="str">
        <f t="shared" si="148"/>
        <v/>
      </c>
    </row>
    <row r="4752" spans="1:11" x14ac:dyDescent="0.25">
      <c r="A4752" s="17" t="s">
        <v>1268</v>
      </c>
      <c r="B4752" s="17" t="s">
        <v>1271</v>
      </c>
      <c r="C4752" s="18">
        <v>42431</v>
      </c>
      <c r="D4752" s="18">
        <v>42437</v>
      </c>
      <c r="E4752" s="21">
        <v>6</v>
      </c>
      <c r="F4752" s="17" t="s">
        <v>4889</v>
      </c>
      <c r="G4752" s="17" t="s">
        <v>4890</v>
      </c>
      <c r="H4752" s="16">
        <v>5</v>
      </c>
      <c r="I4752" s="17" t="s">
        <v>3237</v>
      </c>
      <c r="J4752" t="str">
        <f t="shared" si="149"/>
        <v>A41.9, E87.2, E22.2, I69.351, N28.0</v>
      </c>
      <c r="K4752" s="33" t="str">
        <f t="shared" si="148"/>
        <v/>
      </c>
    </row>
    <row r="4753" spans="1:11" x14ac:dyDescent="0.25">
      <c r="A4753" s="17" t="s">
        <v>1268</v>
      </c>
      <c r="B4753" s="17" t="s">
        <v>1271</v>
      </c>
      <c r="C4753" s="18">
        <v>42431</v>
      </c>
      <c r="D4753" s="18">
        <v>42437</v>
      </c>
      <c r="E4753" s="21">
        <v>6</v>
      </c>
      <c r="F4753" s="17" t="s">
        <v>4887</v>
      </c>
      <c r="G4753" s="17" t="s">
        <v>4888</v>
      </c>
      <c r="H4753" s="16">
        <v>6</v>
      </c>
      <c r="I4753" s="17" t="s">
        <v>3237</v>
      </c>
      <c r="J4753" t="str">
        <f t="shared" si="149"/>
        <v>A41.9, E87.2, E22.2, I69.351, N28.0, K57.92</v>
      </c>
      <c r="K4753" s="33" t="str">
        <f t="shared" si="148"/>
        <v/>
      </c>
    </row>
    <row r="4754" spans="1:11" x14ac:dyDescent="0.25">
      <c r="A4754" s="17" t="s">
        <v>1268</v>
      </c>
      <c r="B4754" s="17" t="s">
        <v>1271</v>
      </c>
      <c r="C4754" s="18">
        <v>42431</v>
      </c>
      <c r="D4754" s="18">
        <v>42437</v>
      </c>
      <c r="E4754" s="21">
        <v>6</v>
      </c>
      <c r="F4754" s="17" t="s">
        <v>389</v>
      </c>
      <c r="G4754" s="17" t="s">
        <v>390</v>
      </c>
      <c r="H4754" s="16">
        <v>7</v>
      </c>
      <c r="I4754" s="17" t="s">
        <v>3237</v>
      </c>
      <c r="J4754" t="str">
        <f t="shared" si="149"/>
        <v>A41.9, E87.2, E22.2, I69.351, N28.0, K57.92, A09</v>
      </c>
      <c r="K4754" s="33" t="str">
        <f t="shared" si="148"/>
        <v/>
      </c>
    </row>
    <row r="4755" spans="1:11" x14ac:dyDescent="0.25">
      <c r="A4755" s="17" t="s">
        <v>1268</v>
      </c>
      <c r="B4755" s="17" t="s">
        <v>1271</v>
      </c>
      <c r="C4755" s="18">
        <v>42431</v>
      </c>
      <c r="D4755" s="18">
        <v>42437</v>
      </c>
      <c r="E4755" s="21">
        <v>6</v>
      </c>
      <c r="F4755" s="17" t="s">
        <v>4877</v>
      </c>
      <c r="G4755" s="17" t="s">
        <v>4878</v>
      </c>
      <c r="H4755" s="16">
        <v>8</v>
      </c>
      <c r="I4755" s="17" t="s">
        <v>3237</v>
      </c>
      <c r="J4755" t="str">
        <f t="shared" si="149"/>
        <v>A41.9, E87.2, E22.2, I69.351, N28.0, K57.92, A09, G60.0</v>
      </c>
      <c r="K4755" s="33" t="str">
        <f t="shared" si="148"/>
        <v/>
      </c>
    </row>
    <row r="4756" spans="1:11" x14ac:dyDescent="0.25">
      <c r="A4756" s="17" t="s">
        <v>1268</v>
      </c>
      <c r="B4756" s="17" t="s">
        <v>1271</v>
      </c>
      <c r="C4756" s="18">
        <v>42431</v>
      </c>
      <c r="D4756" s="18">
        <v>42437</v>
      </c>
      <c r="E4756" s="21">
        <v>6</v>
      </c>
      <c r="F4756" s="17" t="s">
        <v>3275</v>
      </c>
      <c r="G4756" s="17" t="s">
        <v>3276</v>
      </c>
      <c r="H4756" s="16">
        <v>9</v>
      </c>
      <c r="I4756" s="17" t="s">
        <v>3237</v>
      </c>
      <c r="J4756" t="str">
        <f t="shared" si="149"/>
        <v>A41.9, E87.2, E22.2, I69.351, N28.0, K57.92, A09, G60.0, R65.20</v>
      </c>
      <c r="K4756" s="33" t="str">
        <f t="shared" si="148"/>
        <v/>
      </c>
    </row>
    <row r="4757" spans="1:11" x14ac:dyDescent="0.25">
      <c r="A4757" s="17" t="s">
        <v>1268</v>
      </c>
      <c r="B4757" s="17" t="s">
        <v>1271</v>
      </c>
      <c r="C4757" s="18">
        <v>42431</v>
      </c>
      <c r="D4757" s="18">
        <v>42437</v>
      </c>
      <c r="E4757" s="21">
        <v>6</v>
      </c>
      <c r="F4757" s="17" t="s">
        <v>594</v>
      </c>
      <c r="G4757" s="17" t="s">
        <v>595</v>
      </c>
      <c r="H4757" s="16">
        <v>10</v>
      </c>
      <c r="I4757" s="17" t="s">
        <v>3237</v>
      </c>
      <c r="J4757" t="str">
        <f t="shared" si="149"/>
        <v>A41.9, E87.2, E22.2, I69.351, N28.0, K57.92, A09, G60.0, R65.20, I10</v>
      </c>
      <c r="K4757" s="33" t="str">
        <f t="shared" si="148"/>
        <v/>
      </c>
    </row>
    <row r="4758" spans="1:11" x14ac:dyDescent="0.25">
      <c r="A4758" s="17" t="s">
        <v>1268</v>
      </c>
      <c r="B4758" s="17" t="s">
        <v>1271</v>
      </c>
      <c r="C4758" s="18">
        <v>42431</v>
      </c>
      <c r="D4758" s="18">
        <v>42437</v>
      </c>
      <c r="E4758" s="21">
        <v>6</v>
      </c>
      <c r="F4758" s="17" t="s">
        <v>3575</v>
      </c>
      <c r="G4758" s="17" t="s">
        <v>3576</v>
      </c>
      <c r="H4758" s="16">
        <v>11</v>
      </c>
      <c r="I4758" s="17" t="s">
        <v>3237</v>
      </c>
      <c r="J4758" t="str">
        <f t="shared" si="149"/>
        <v>A41.9, E87.2, E22.2, I69.351, N28.0, K57.92, A09, G60.0, R65.20, I10, F12.90</v>
      </c>
      <c r="K4758" s="33" t="str">
        <f t="shared" ref="K4758:K4821" si="150">IF(B4758&lt;&gt;B4759,"Last","")</f>
        <v/>
      </c>
    </row>
    <row r="4759" spans="1:11" x14ac:dyDescent="0.25">
      <c r="A4759" s="17" t="s">
        <v>1268</v>
      </c>
      <c r="B4759" s="17" t="s">
        <v>1271</v>
      </c>
      <c r="C4759" s="18">
        <v>42431</v>
      </c>
      <c r="D4759" s="18">
        <v>42437</v>
      </c>
      <c r="E4759" s="21">
        <v>6</v>
      </c>
      <c r="F4759" s="17" t="s">
        <v>3238</v>
      </c>
      <c r="G4759" s="17" t="s">
        <v>3239</v>
      </c>
      <c r="H4759" s="16">
        <v>12</v>
      </c>
      <c r="I4759" s="17" t="s">
        <v>3237</v>
      </c>
      <c r="J4759" t="str">
        <f t="shared" si="149"/>
        <v>A41.9, E87.2, E22.2, I69.351, N28.0, K57.92, A09, G60.0, R65.20, I10, F12.90, E78.5</v>
      </c>
      <c r="K4759" s="33" t="str">
        <f t="shared" si="150"/>
        <v/>
      </c>
    </row>
    <row r="4760" spans="1:11" x14ac:dyDescent="0.25">
      <c r="A4760" s="17" t="s">
        <v>1268</v>
      </c>
      <c r="B4760" s="17" t="s">
        <v>1271</v>
      </c>
      <c r="C4760" s="18">
        <v>42431</v>
      </c>
      <c r="D4760" s="18">
        <v>42437</v>
      </c>
      <c r="E4760" s="21">
        <v>6</v>
      </c>
      <c r="F4760" s="17" t="s">
        <v>1441</v>
      </c>
      <c r="G4760" s="17" t="s">
        <v>1442</v>
      </c>
      <c r="H4760" s="16">
        <v>13</v>
      </c>
      <c r="I4760" s="17" t="s">
        <v>3237</v>
      </c>
      <c r="J4760" t="str">
        <f t="shared" si="149"/>
        <v>A41.9, E87.2, E22.2, I69.351, N28.0, K57.92, A09, G60.0, R65.20, I10, F12.90, E78.5, E86.0</v>
      </c>
      <c r="K4760" s="33" t="str">
        <f t="shared" si="150"/>
        <v/>
      </c>
    </row>
    <row r="4761" spans="1:11" x14ac:dyDescent="0.25">
      <c r="A4761" s="17" t="s">
        <v>1268</v>
      </c>
      <c r="B4761" s="17" t="s">
        <v>1271</v>
      </c>
      <c r="C4761" s="18">
        <v>42431</v>
      </c>
      <c r="D4761" s="18">
        <v>42437</v>
      </c>
      <c r="E4761" s="21">
        <v>6</v>
      </c>
      <c r="F4761" s="17" t="s">
        <v>934</v>
      </c>
      <c r="G4761" s="17" t="s">
        <v>935</v>
      </c>
      <c r="H4761" s="16">
        <v>14</v>
      </c>
      <c r="I4761" s="17" t="s">
        <v>3237</v>
      </c>
      <c r="J4761" t="str">
        <f t="shared" si="149"/>
        <v>A41.9, E87.2, E22.2, I69.351, N28.0, K57.92, A09, G60.0, R65.20, I10, F12.90, E78.5, E86.0, E87.6</v>
      </c>
      <c r="K4761" s="33" t="str">
        <f t="shared" si="150"/>
        <v/>
      </c>
    </row>
    <row r="4762" spans="1:11" x14ac:dyDescent="0.25">
      <c r="A4762" s="17" t="s">
        <v>1268</v>
      </c>
      <c r="B4762" s="17" t="s">
        <v>1271</v>
      </c>
      <c r="C4762" s="18">
        <v>42431</v>
      </c>
      <c r="D4762" s="18">
        <v>42437</v>
      </c>
      <c r="E4762" s="21">
        <v>6</v>
      </c>
      <c r="F4762" s="17" t="s">
        <v>3284</v>
      </c>
      <c r="G4762" s="17" t="s">
        <v>3285</v>
      </c>
      <c r="H4762" s="16">
        <v>15</v>
      </c>
      <c r="I4762" s="17" t="s">
        <v>13</v>
      </c>
      <c r="J4762" t="str">
        <f t="shared" si="149"/>
        <v>A41.9, E87.2, E22.2, I69.351, N28.0, K57.92, A09, G60.0, R65.20, I10, F12.90, E78.5, E86.0, E87.6, I25.2</v>
      </c>
      <c r="K4762" s="33" t="str">
        <f t="shared" si="150"/>
        <v/>
      </c>
    </row>
    <row r="4763" spans="1:11" x14ac:dyDescent="0.25">
      <c r="A4763" s="17" t="s">
        <v>1268</v>
      </c>
      <c r="B4763" s="17" t="s">
        <v>1271</v>
      </c>
      <c r="C4763" s="18">
        <v>42431</v>
      </c>
      <c r="D4763" s="18">
        <v>42437</v>
      </c>
      <c r="E4763" s="21">
        <v>6</v>
      </c>
      <c r="F4763" s="17" t="s">
        <v>1134</v>
      </c>
      <c r="G4763" s="17" t="s">
        <v>1135</v>
      </c>
      <c r="H4763" s="16">
        <v>16</v>
      </c>
      <c r="I4763" s="17" t="s">
        <v>3237</v>
      </c>
      <c r="J4763" t="str">
        <f t="shared" si="149"/>
        <v>A41.9, E87.2, E22.2, I69.351, N28.0, K57.92, A09, G60.0, R65.20, I10, F12.90, E78.5, E86.0, E87.6, I25.2, G43.A0</v>
      </c>
      <c r="K4763" s="33" t="str">
        <f t="shared" si="150"/>
        <v/>
      </c>
    </row>
    <row r="4764" spans="1:11" x14ac:dyDescent="0.25">
      <c r="A4764" s="17" t="s">
        <v>1268</v>
      </c>
      <c r="B4764" s="17" t="s">
        <v>1271</v>
      </c>
      <c r="C4764" s="18">
        <v>42431</v>
      </c>
      <c r="D4764" s="18">
        <v>42437</v>
      </c>
      <c r="E4764" s="21">
        <v>6</v>
      </c>
      <c r="F4764" s="17" t="s">
        <v>1842</v>
      </c>
      <c r="G4764" s="17" t="s">
        <v>1843</v>
      </c>
      <c r="H4764" s="16">
        <v>17</v>
      </c>
      <c r="I4764" s="17" t="s">
        <v>3237</v>
      </c>
      <c r="J4764" t="str">
        <f t="shared" si="149"/>
        <v>A41.9, E87.2, E22.2, I69.351, N28.0, K57.92, A09, G60.0, R65.20, I10, F12.90, E78.5, E86.0, E87.6, I25.2, G43.A0, J44.9</v>
      </c>
      <c r="K4764" s="33" t="str">
        <f t="shared" si="150"/>
        <v/>
      </c>
    </row>
    <row r="4765" spans="1:11" x14ac:dyDescent="0.25">
      <c r="A4765" s="17" t="s">
        <v>1268</v>
      </c>
      <c r="B4765" s="17" t="s">
        <v>1271</v>
      </c>
      <c r="C4765" s="18">
        <v>42431</v>
      </c>
      <c r="D4765" s="18">
        <v>42437</v>
      </c>
      <c r="E4765" s="21">
        <v>6</v>
      </c>
      <c r="F4765" s="17" t="s">
        <v>4299</v>
      </c>
      <c r="G4765" s="17" t="s">
        <v>4300</v>
      </c>
      <c r="H4765" s="16">
        <v>18</v>
      </c>
      <c r="I4765" s="17" t="s">
        <v>3237</v>
      </c>
      <c r="J4765" t="str">
        <f t="shared" si="149"/>
        <v>A41.9, E87.2, E22.2, I69.351, N28.0, K57.92, A09, G60.0, R65.20, I10, F12.90, E78.5, E86.0, E87.6, I25.2, G43.A0, J44.9, I70.1</v>
      </c>
      <c r="K4765" s="33" t="str">
        <f t="shared" si="150"/>
        <v/>
      </c>
    </row>
    <row r="4766" spans="1:11" x14ac:dyDescent="0.25">
      <c r="A4766" s="17" t="s">
        <v>1268</v>
      </c>
      <c r="B4766" s="17" t="s">
        <v>1271</v>
      </c>
      <c r="C4766" s="18">
        <v>42431</v>
      </c>
      <c r="D4766" s="18">
        <v>42437</v>
      </c>
      <c r="E4766" s="21">
        <v>6</v>
      </c>
      <c r="F4766" s="17" t="s">
        <v>3418</v>
      </c>
      <c r="G4766" s="17" t="s">
        <v>3419</v>
      </c>
      <c r="H4766" s="16">
        <v>19</v>
      </c>
      <c r="I4766" s="17" t="s">
        <v>3237</v>
      </c>
      <c r="J4766" t="str">
        <f t="shared" si="149"/>
        <v>A41.9, E87.2, E22.2, I69.351, N28.0, K57.92, A09, G60.0, R65.20, I10, F12.90, E78.5, E86.0, E87.6, I25.2, G43.A0, J44.9, I70.1, G89.29</v>
      </c>
      <c r="K4766" s="33" t="str">
        <f t="shared" si="150"/>
        <v/>
      </c>
    </row>
    <row r="4767" spans="1:11" x14ac:dyDescent="0.25">
      <c r="A4767" s="17" t="s">
        <v>1268</v>
      </c>
      <c r="B4767" s="17" t="s">
        <v>1271</v>
      </c>
      <c r="C4767" s="18">
        <v>42431</v>
      </c>
      <c r="D4767" s="18">
        <v>42437</v>
      </c>
      <c r="E4767" s="21">
        <v>6</v>
      </c>
      <c r="F4767" s="17" t="s">
        <v>3826</v>
      </c>
      <c r="G4767" s="17" t="s">
        <v>3827</v>
      </c>
      <c r="H4767" s="16">
        <v>20</v>
      </c>
      <c r="I4767" s="17" t="s">
        <v>3237</v>
      </c>
      <c r="J4767" t="str">
        <f t="shared" si="149"/>
        <v>A41.9, E87.2, E22.2, I69.351, N28.0, K57.92, A09, G60.0, R65.20, I10, F12.90, E78.5, E86.0, E87.6, I25.2, G43.A0, J44.9, I70.1, G89.29, K21.0</v>
      </c>
      <c r="K4767" s="33" t="str">
        <f t="shared" si="150"/>
        <v/>
      </c>
    </row>
    <row r="4768" spans="1:11" x14ac:dyDescent="0.25">
      <c r="A4768" s="17" t="s">
        <v>1268</v>
      </c>
      <c r="B4768" s="17" t="s">
        <v>1271</v>
      </c>
      <c r="C4768" s="18">
        <v>42431</v>
      </c>
      <c r="D4768" s="18">
        <v>42437</v>
      </c>
      <c r="E4768" s="21">
        <v>6</v>
      </c>
      <c r="F4768" s="17" t="s">
        <v>286</v>
      </c>
      <c r="G4768" s="17" t="s">
        <v>287</v>
      </c>
      <c r="H4768" s="16">
        <v>21</v>
      </c>
      <c r="I4768" s="17" t="s">
        <v>3237</v>
      </c>
      <c r="J4768" t="str">
        <f t="shared" si="149"/>
        <v>A41.9, E87.2, E22.2, I69.351, N28.0, K57.92, A09, G60.0, R65.20, I10, F12.90, E78.5, E86.0, E87.6, I25.2, G43.A0, J44.9, I70.1, G89.29, K21.0, K21.9</v>
      </c>
      <c r="K4768" s="33" t="str">
        <f t="shared" si="150"/>
        <v/>
      </c>
    </row>
    <row r="4769" spans="1:11" x14ac:dyDescent="0.25">
      <c r="A4769" s="17" t="s">
        <v>1268</v>
      </c>
      <c r="B4769" s="17" t="s">
        <v>1271</v>
      </c>
      <c r="C4769" s="18">
        <v>42431</v>
      </c>
      <c r="D4769" s="18">
        <v>42437</v>
      </c>
      <c r="E4769" s="21">
        <v>6</v>
      </c>
      <c r="F4769" s="17" t="s">
        <v>3366</v>
      </c>
      <c r="G4769" s="17" t="s">
        <v>3367</v>
      </c>
      <c r="H4769" s="16">
        <v>22</v>
      </c>
      <c r="I4769" s="17" t="s">
        <v>3237</v>
      </c>
      <c r="J4769" t="str">
        <f t="shared" si="149"/>
        <v>A41.9, E87.2, E22.2, I69.351, N28.0, K57.92, A09, G60.0, R65.20, I10, F12.90, E78.5, E86.0, E87.6, I25.2, G43.A0, J44.9, I70.1, G89.29, K21.0, K21.9, E83.42</v>
      </c>
      <c r="K4769" s="33" t="str">
        <f t="shared" si="150"/>
        <v/>
      </c>
    </row>
    <row r="4770" spans="1:11" x14ac:dyDescent="0.25">
      <c r="A4770" s="17" t="s">
        <v>1268</v>
      </c>
      <c r="B4770" s="17" t="s">
        <v>1271</v>
      </c>
      <c r="C4770" s="18">
        <v>42431</v>
      </c>
      <c r="D4770" s="18">
        <v>42437</v>
      </c>
      <c r="E4770" s="21">
        <v>6</v>
      </c>
      <c r="F4770" s="17" t="s">
        <v>4255</v>
      </c>
      <c r="G4770" s="17" t="s">
        <v>4256</v>
      </c>
      <c r="H4770" s="16">
        <v>23</v>
      </c>
      <c r="I4770" s="17" t="s">
        <v>3237</v>
      </c>
      <c r="J4770" t="str">
        <f t="shared" si="149"/>
        <v>A41.9, E87.2, E22.2, I69.351, N28.0, K57.92, A09, G60.0, R65.20, I10, F12.90, E78.5, E86.0, E87.6, I25.2, G43.A0, J44.9, I70.1, G89.29, K21.0, K21.9, E83.42, R91.8</v>
      </c>
      <c r="K4770" s="33" t="str">
        <f t="shared" si="150"/>
        <v/>
      </c>
    </row>
    <row r="4771" spans="1:11" x14ac:dyDescent="0.25">
      <c r="A4771" s="17" t="s">
        <v>1268</v>
      </c>
      <c r="B4771" s="17" t="s">
        <v>1271</v>
      </c>
      <c r="C4771" s="18">
        <v>42431</v>
      </c>
      <c r="D4771" s="18">
        <v>42437</v>
      </c>
      <c r="E4771" s="21">
        <v>6</v>
      </c>
      <c r="F4771" s="17" t="s">
        <v>4885</v>
      </c>
      <c r="G4771" s="17" t="s">
        <v>4886</v>
      </c>
      <c r="H4771" s="16">
        <v>24</v>
      </c>
      <c r="I4771" s="17" t="s">
        <v>3237</v>
      </c>
      <c r="J4771" t="str">
        <f t="shared" si="149"/>
        <v>A41.9, E87.2, E22.2, I69.351, N28.0, K57.92, A09, G60.0, R65.20, I10, F12.90, E78.5, E86.0, E87.6, I25.2, G43.A0, J44.9, I70.1, G89.29, K21.0, K21.9, E83.42, R91.8, I77.1</v>
      </c>
      <c r="K4771" s="33" t="str">
        <f t="shared" si="150"/>
        <v>Last</v>
      </c>
    </row>
    <row r="4772" spans="1:11" x14ac:dyDescent="0.25">
      <c r="A4772" s="17" t="s">
        <v>1272</v>
      </c>
      <c r="B4772" s="17" t="s">
        <v>1273</v>
      </c>
      <c r="C4772" s="18">
        <v>42407</v>
      </c>
      <c r="D4772" s="18">
        <v>42408</v>
      </c>
      <c r="E4772" s="21">
        <v>1</v>
      </c>
      <c r="F4772" s="17" t="s">
        <v>22</v>
      </c>
      <c r="G4772" s="17" t="s">
        <v>23</v>
      </c>
      <c r="H4772" s="16">
        <v>1</v>
      </c>
      <c r="I4772" s="17" t="s">
        <v>3237</v>
      </c>
      <c r="J4772" t="str">
        <f t="shared" si="149"/>
        <v>A41.9</v>
      </c>
      <c r="K4772" s="33" t="str">
        <f t="shared" si="150"/>
        <v/>
      </c>
    </row>
    <row r="4773" spans="1:11" x14ac:dyDescent="0.25">
      <c r="A4773" s="17" t="s">
        <v>1272</v>
      </c>
      <c r="B4773" s="17" t="s">
        <v>1273</v>
      </c>
      <c r="C4773" s="18">
        <v>42407</v>
      </c>
      <c r="D4773" s="18">
        <v>42408</v>
      </c>
      <c r="E4773" s="21">
        <v>1</v>
      </c>
      <c r="F4773" s="17" t="s">
        <v>824</v>
      </c>
      <c r="G4773" s="17" t="s">
        <v>825</v>
      </c>
      <c r="H4773" s="16">
        <v>2</v>
      </c>
      <c r="I4773" s="17" t="s">
        <v>3237</v>
      </c>
      <c r="J4773" t="str">
        <f t="shared" si="149"/>
        <v>A41.9, J15.9</v>
      </c>
      <c r="K4773" s="33" t="str">
        <f t="shared" si="150"/>
        <v/>
      </c>
    </row>
    <row r="4774" spans="1:11" x14ac:dyDescent="0.25">
      <c r="A4774" s="17" t="s">
        <v>1272</v>
      </c>
      <c r="B4774" s="17" t="s">
        <v>1273</v>
      </c>
      <c r="C4774" s="18">
        <v>42407</v>
      </c>
      <c r="D4774" s="18">
        <v>42408</v>
      </c>
      <c r="E4774" s="21">
        <v>1</v>
      </c>
      <c r="F4774" s="17" t="s">
        <v>3858</v>
      </c>
      <c r="G4774" s="17" t="s">
        <v>3859</v>
      </c>
      <c r="H4774" s="16">
        <v>3</v>
      </c>
      <c r="I4774" s="17" t="s">
        <v>3237</v>
      </c>
      <c r="J4774" t="str">
        <f t="shared" si="149"/>
        <v>A41.9, J15.9, F31.9</v>
      </c>
      <c r="K4774" s="33" t="str">
        <f t="shared" si="150"/>
        <v/>
      </c>
    </row>
    <row r="4775" spans="1:11" x14ac:dyDescent="0.25">
      <c r="A4775" s="17" t="s">
        <v>1272</v>
      </c>
      <c r="B4775" s="17" t="s">
        <v>1273</v>
      </c>
      <c r="C4775" s="18">
        <v>42407</v>
      </c>
      <c r="D4775" s="18">
        <v>42408</v>
      </c>
      <c r="E4775" s="21">
        <v>1</v>
      </c>
      <c r="F4775" s="17" t="s">
        <v>4373</v>
      </c>
      <c r="G4775" s="17" t="s">
        <v>4374</v>
      </c>
      <c r="H4775" s="16">
        <v>4</v>
      </c>
      <c r="I4775" s="17" t="s">
        <v>3237</v>
      </c>
      <c r="J4775" t="str">
        <f t="shared" si="149"/>
        <v>A41.9, J15.9, F31.9, F90.9</v>
      </c>
      <c r="K4775" s="33" t="str">
        <f t="shared" si="150"/>
        <v/>
      </c>
    </row>
    <row r="4776" spans="1:11" x14ac:dyDescent="0.25">
      <c r="A4776" s="17" t="s">
        <v>1272</v>
      </c>
      <c r="B4776" s="17" t="s">
        <v>1273</v>
      </c>
      <c r="C4776" s="18">
        <v>42407</v>
      </c>
      <c r="D4776" s="18">
        <v>42408</v>
      </c>
      <c r="E4776" s="21">
        <v>1</v>
      </c>
      <c r="F4776" s="17" t="s">
        <v>4371</v>
      </c>
      <c r="G4776" s="17" t="s">
        <v>4372</v>
      </c>
      <c r="H4776" s="16">
        <v>5</v>
      </c>
      <c r="I4776" s="17" t="s">
        <v>3237</v>
      </c>
      <c r="J4776" t="str">
        <f t="shared" si="149"/>
        <v>A41.9, J15.9, F31.9, F90.9, R09.02</v>
      </c>
      <c r="K4776" s="33" t="str">
        <f t="shared" si="150"/>
        <v/>
      </c>
    </row>
    <row r="4777" spans="1:11" x14ac:dyDescent="0.25">
      <c r="A4777" s="17" t="s">
        <v>1272</v>
      </c>
      <c r="B4777" s="17" t="s">
        <v>1273</v>
      </c>
      <c r="C4777" s="18">
        <v>42407</v>
      </c>
      <c r="D4777" s="18">
        <v>42408</v>
      </c>
      <c r="E4777" s="21">
        <v>1</v>
      </c>
      <c r="F4777" s="17" t="s">
        <v>3526</v>
      </c>
      <c r="G4777" s="17" t="s">
        <v>3527</v>
      </c>
      <c r="H4777" s="16">
        <v>6</v>
      </c>
      <c r="I4777" s="17" t="s">
        <v>13</v>
      </c>
      <c r="J4777" t="str">
        <f t="shared" si="149"/>
        <v>A41.9, J15.9, F31.9, F90.9, R09.02, Z72.0</v>
      </c>
      <c r="K4777" s="33" t="str">
        <f t="shared" si="150"/>
        <v/>
      </c>
    </row>
    <row r="4778" spans="1:11" x14ac:dyDescent="0.25">
      <c r="A4778" s="17" t="s">
        <v>1272</v>
      </c>
      <c r="B4778" s="17" t="s">
        <v>1273</v>
      </c>
      <c r="C4778" s="18">
        <v>42407</v>
      </c>
      <c r="D4778" s="18">
        <v>42408</v>
      </c>
      <c r="E4778" s="21">
        <v>1</v>
      </c>
      <c r="F4778" s="17" t="s">
        <v>3472</v>
      </c>
      <c r="G4778" s="17" t="s">
        <v>3473</v>
      </c>
      <c r="H4778" s="16">
        <v>7</v>
      </c>
      <c r="I4778" s="17" t="s">
        <v>13</v>
      </c>
      <c r="J4778" t="str">
        <f t="shared" si="149"/>
        <v>A41.9, J15.9, F31.9, F90.9, R09.02, Z72.0, Z88.0</v>
      </c>
      <c r="K4778" s="33" t="str">
        <f t="shared" si="150"/>
        <v/>
      </c>
    </row>
    <row r="4779" spans="1:11" x14ac:dyDescent="0.25">
      <c r="A4779" s="17" t="s">
        <v>1272</v>
      </c>
      <c r="B4779" s="17" t="s">
        <v>1273</v>
      </c>
      <c r="C4779" s="18">
        <v>42407</v>
      </c>
      <c r="D4779" s="18">
        <v>42408</v>
      </c>
      <c r="E4779" s="21">
        <v>1</v>
      </c>
      <c r="F4779" s="17" t="s">
        <v>3902</v>
      </c>
      <c r="G4779" s="17" t="s">
        <v>3903</v>
      </c>
      <c r="H4779" s="16">
        <v>8</v>
      </c>
      <c r="I4779" s="17" t="s">
        <v>3237</v>
      </c>
      <c r="J4779" t="str">
        <f t="shared" si="149"/>
        <v>A41.9, J15.9, F31.9, F90.9, R09.02, Z72.0, Z88.0, J40</v>
      </c>
      <c r="K4779" s="33" t="str">
        <f t="shared" si="150"/>
        <v/>
      </c>
    </row>
    <row r="4780" spans="1:11" x14ac:dyDescent="0.25">
      <c r="A4780" s="17" t="s">
        <v>1272</v>
      </c>
      <c r="B4780" s="17" t="s">
        <v>1273</v>
      </c>
      <c r="C4780" s="18">
        <v>42407</v>
      </c>
      <c r="D4780" s="18">
        <v>42408</v>
      </c>
      <c r="E4780" s="21">
        <v>1</v>
      </c>
      <c r="F4780" s="17" t="s">
        <v>4266</v>
      </c>
      <c r="G4780" s="17" t="s">
        <v>4267</v>
      </c>
      <c r="H4780" s="16">
        <v>9</v>
      </c>
      <c r="I4780" s="17" t="s">
        <v>3237</v>
      </c>
      <c r="J4780" t="str">
        <f t="shared" si="149"/>
        <v>A41.9, J15.9, F31.9, F90.9, R09.02, Z72.0, Z88.0, J40, R51</v>
      </c>
      <c r="K4780" s="33" t="str">
        <f t="shared" si="150"/>
        <v/>
      </c>
    </row>
    <row r="4781" spans="1:11" ht="30" x14ac:dyDescent="0.25">
      <c r="A4781" s="17" t="s">
        <v>1272</v>
      </c>
      <c r="B4781" s="17" t="s">
        <v>1273</v>
      </c>
      <c r="C4781" s="18">
        <v>42407</v>
      </c>
      <c r="D4781" s="18">
        <v>42408</v>
      </c>
      <c r="E4781" s="21">
        <v>1</v>
      </c>
      <c r="F4781" s="17" t="s">
        <v>4891</v>
      </c>
      <c r="G4781" s="17" t="s">
        <v>4892</v>
      </c>
      <c r="H4781" s="16">
        <v>10</v>
      </c>
      <c r="I4781" s="17" t="s">
        <v>13</v>
      </c>
      <c r="J4781" t="str">
        <f t="shared" si="149"/>
        <v>A41.9, J15.9, F31.9, F90.9, R09.02, Z72.0, Z88.0, J40, R51, V49.60XD</v>
      </c>
      <c r="K4781" s="33" t="str">
        <f t="shared" si="150"/>
        <v/>
      </c>
    </row>
    <row r="4782" spans="1:11" x14ac:dyDescent="0.25">
      <c r="A4782" s="17" t="s">
        <v>1272</v>
      </c>
      <c r="B4782" s="17" t="s">
        <v>1273</v>
      </c>
      <c r="C4782" s="18">
        <v>42407</v>
      </c>
      <c r="D4782" s="18">
        <v>42408</v>
      </c>
      <c r="E4782" s="21">
        <v>1</v>
      </c>
      <c r="F4782" s="17" t="s">
        <v>4014</v>
      </c>
      <c r="G4782" s="17" t="s">
        <v>4015</v>
      </c>
      <c r="H4782" s="16">
        <v>11</v>
      </c>
      <c r="I4782" s="17" t="s">
        <v>3237</v>
      </c>
      <c r="J4782" t="str">
        <f t="shared" si="149"/>
        <v>A41.9, J15.9, F31.9, F90.9, R09.02, Z72.0, Z88.0, J40, R51, V49.60XD, R74.8</v>
      </c>
      <c r="K4782" s="33" t="str">
        <f t="shared" si="150"/>
        <v/>
      </c>
    </row>
    <row r="4783" spans="1:11" x14ac:dyDescent="0.25">
      <c r="A4783" s="17" t="s">
        <v>1272</v>
      </c>
      <c r="B4783" s="17" t="s">
        <v>1273</v>
      </c>
      <c r="C4783" s="18">
        <v>42407</v>
      </c>
      <c r="D4783" s="18">
        <v>42408</v>
      </c>
      <c r="E4783" s="21">
        <v>1</v>
      </c>
      <c r="F4783" s="17" t="s">
        <v>3794</v>
      </c>
      <c r="G4783" s="17" t="s">
        <v>3795</v>
      </c>
      <c r="H4783" s="16">
        <v>12</v>
      </c>
      <c r="I4783" s="17" t="s">
        <v>3237</v>
      </c>
      <c r="J4783" t="str">
        <f t="shared" si="149"/>
        <v>A41.9, J15.9, F31.9, F90.9, R09.02, Z72.0, Z88.0, J40, R51, V49.60XD, R74.8, F10.10</v>
      </c>
      <c r="K4783" s="33" t="str">
        <f t="shared" si="150"/>
        <v/>
      </c>
    </row>
    <row r="4784" spans="1:11" x14ac:dyDescent="0.25">
      <c r="A4784" s="17" t="s">
        <v>1272</v>
      </c>
      <c r="B4784" s="17" t="s">
        <v>1273</v>
      </c>
      <c r="C4784" s="18">
        <v>42407</v>
      </c>
      <c r="D4784" s="18">
        <v>42408</v>
      </c>
      <c r="E4784" s="21">
        <v>1</v>
      </c>
      <c r="F4784" s="17" t="s">
        <v>4613</v>
      </c>
      <c r="G4784" s="17" t="s">
        <v>4614</v>
      </c>
      <c r="H4784" s="16">
        <v>13</v>
      </c>
      <c r="I4784" s="17" t="s">
        <v>13</v>
      </c>
      <c r="J4784" t="str">
        <f t="shared" si="149"/>
        <v>A41.9, J15.9, F31.9, F90.9, R09.02, Z72.0, Z88.0, J40, R51, V49.60XD, R74.8, F10.10, Z68.38</v>
      </c>
      <c r="K4784" s="33" t="str">
        <f t="shared" si="150"/>
        <v>Last</v>
      </c>
    </row>
    <row r="4785" spans="1:11" x14ac:dyDescent="0.25">
      <c r="A4785" s="17" t="s">
        <v>1274</v>
      </c>
      <c r="B4785" s="17" t="s">
        <v>1275</v>
      </c>
      <c r="C4785" s="18">
        <v>42323</v>
      </c>
      <c r="D4785" s="18">
        <v>42332</v>
      </c>
      <c r="E4785" s="21">
        <v>9</v>
      </c>
      <c r="F4785" s="17" t="s">
        <v>1276</v>
      </c>
      <c r="G4785" s="17" t="s">
        <v>1277</v>
      </c>
      <c r="H4785" s="16">
        <v>1</v>
      </c>
      <c r="I4785" s="17" t="s">
        <v>3237</v>
      </c>
      <c r="J4785" t="str">
        <f t="shared" si="149"/>
        <v>S22.42XA</v>
      </c>
      <c r="K4785" s="33" t="str">
        <f t="shared" si="150"/>
        <v/>
      </c>
    </row>
    <row r="4786" spans="1:11" x14ac:dyDescent="0.25">
      <c r="A4786" s="17" t="s">
        <v>1274</v>
      </c>
      <c r="B4786" s="17" t="s">
        <v>1275</v>
      </c>
      <c r="C4786" s="18">
        <v>42323</v>
      </c>
      <c r="D4786" s="18">
        <v>42332</v>
      </c>
      <c r="E4786" s="21">
        <v>9</v>
      </c>
      <c r="F4786" s="17" t="s">
        <v>4893</v>
      </c>
      <c r="G4786" s="17" t="s">
        <v>4894</v>
      </c>
      <c r="H4786" s="16">
        <v>2</v>
      </c>
      <c r="I4786" s="17" t="s">
        <v>3237</v>
      </c>
      <c r="J4786" t="str">
        <f t="shared" si="149"/>
        <v>S22.42XA, S27.2XXA</v>
      </c>
      <c r="K4786" s="33" t="str">
        <f t="shared" si="150"/>
        <v/>
      </c>
    </row>
    <row r="4787" spans="1:11" x14ac:dyDescent="0.25">
      <c r="A4787" s="17" t="s">
        <v>1274</v>
      </c>
      <c r="B4787" s="17" t="s">
        <v>1275</v>
      </c>
      <c r="C4787" s="18">
        <v>42323</v>
      </c>
      <c r="D4787" s="18">
        <v>42332</v>
      </c>
      <c r="E4787" s="21">
        <v>9</v>
      </c>
      <c r="F4787" s="17" t="s">
        <v>245</v>
      </c>
      <c r="G4787" s="17" t="s">
        <v>246</v>
      </c>
      <c r="H4787" s="16">
        <v>3</v>
      </c>
      <c r="I4787" s="17" t="s">
        <v>3237</v>
      </c>
      <c r="J4787" t="str">
        <f t="shared" si="149"/>
        <v>S22.42XA, S27.2XXA, J96.01</v>
      </c>
      <c r="K4787" s="33" t="str">
        <f t="shared" si="150"/>
        <v/>
      </c>
    </row>
    <row r="4788" spans="1:11" x14ac:dyDescent="0.25">
      <c r="A4788" s="17" t="s">
        <v>1274</v>
      </c>
      <c r="B4788" s="17" t="s">
        <v>1275</v>
      </c>
      <c r="C4788" s="18">
        <v>42323</v>
      </c>
      <c r="D4788" s="18">
        <v>42332</v>
      </c>
      <c r="E4788" s="21">
        <v>9</v>
      </c>
      <c r="F4788" s="17" t="s">
        <v>3494</v>
      </c>
      <c r="G4788" s="17" t="s">
        <v>3495</v>
      </c>
      <c r="H4788" s="16">
        <v>4</v>
      </c>
      <c r="I4788" s="17" t="s">
        <v>3237</v>
      </c>
      <c r="J4788" t="str">
        <f t="shared" si="149"/>
        <v>S22.42XA, S27.2XXA, J96.01, N13.30</v>
      </c>
      <c r="K4788" s="33" t="str">
        <f t="shared" si="150"/>
        <v/>
      </c>
    </row>
    <row r="4789" spans="1:11" x14ac:dyDescent="0.25">
      <c r="A4789" s="17" t="s">
        <v>1274</v>
      </c>
      <c r="B4789" s="17" t="s">
        <v>1275</v>
      </c>
      <c r="C4789" s="18">
        <v>42323</v>
      </c>
      <c r="D4789" s="18">
        <v>42332</v>
      </c>
      <c r="E4789" s="21">
        <v>9</v>
      </c>
      <c r="F4789" s="17" t="s">
        <v>3716</v>
      </c>
      <c r="G4789" s="17" t="s">
        <v>3717</v>
      </c>
      <c r="H4789" s="16">
        <v>5</v>
      </c>
      <c r="I4789" s="17" t="s">
        <v>3237</v>
      </c>
      <c r="J4789" t="str">
        <f t="shared" si="149"/>
        <v>S22.42XA, S27.2XXA, J96.01, N13.30, J98.11</v>
      </c>
      <c r="K4789" s="33" t="str">
        <f t="shared" si="150"/>
        <v/>
      </c>
    </row>
    <row r="4790" spans="1:11" x14ac:dyDescent="0.25">
      <c r="A4790" s="17" t="s">
        <v>1274</v>
      </c>
      <c r="B4790" s="17" t="s">
        <v>1275</v>
      </c>
      <c r="C4790" s="18">
        <v>42323</v>
      </c>
      <c r="D4790" s="18">
        <v>42332</v>
      </c>
      <c r="E4790" s="21">
        <v>9</v>
      </c>
      <c r="F4790" s="17" t="s">
        <v>594</v>
      </c>
      <c r="G4790" s="17" t="s">
        <v>595</v>
      </c>
      <c r="H4790" s="16">
        <v>6</v>
      </c>
      <c r="I4790" s="17" t="s">
        <v>3237</v>
      </c>
      <c r="J4790" t="str">
        <f t="shared" si="149"/>
        <v>S22.42XA, S27.2XXA, J96.01, N13.30, J98.11, I10</v>
      </c>
      <c r="K4790" s="33" t="str">
        <f t="shared" si="150"/>
        <v/>
      </c>
    </row>
    <row r="4791" spans="1:11" ht="30" x14ac:dyDescent="0.25">
      <c r="A4791" s="17" t="s">
        <v>1274</v>
      </c>
      <c r="B4791" s="17" t="s">
        <v>1275</v>
      </c>
      <c r="C4791" s="18">
        <v>42323</v>
      </c>
      <c r="D4791" s="18">
        <v>42332</v>
      </c>
      <c r="E4791" s="21">
        <v>9</v>
      </c>
      <c r="F4791" s="17" t="s">
        <v>4895</v>
      </c>
      <c r="G4791" s="17" t="s">
        <v>4121</v>
      </c>
      <c r="H4791" s="16">
        <v>7</v>
      </c>
      <c r="I4791" s="17" t="s">
        <v>3237</v>
      </c>
      <c r="J4791" t="str">
        <f t="shared" si="149"/>
        <v>S22.42XA, S27.2XXA, J96.01, N13.30, J98.11, I10, W01.190A</v>
      </c>
      <c r="K4791" s="33" t="str">
        <f t="shared" si="150"/>
        <v/>
      </c>
    </row>
    <row r="4792" spans="1:11" x14ac:dyDescent="0.25">
      <c r="A4792" s="17" t="s">
        <v>1274</v>
      </c>
      <c r="B4792" s="17" t="s">
        <v>1275</v>
      </c>
      <c r="C4792" s="18">
        <v>42323</v>
      </c>
      <c r="D4792" s="18">
        <v>42332</v>
      </c>
      <c r="E4792" s="21">
        <v>9</v>
      </c>
      <c r="F4792" s="17" t="s">
        <v>3348</v>
      </c>
      <c r="G4792" s="17" t="s">
        <v>3349</v>
      </c>
      <c r="H4792" s="16">
        <v>8</v>
      </c>
      <c r="I4792" s="17" t="s">
        <v>13</v>
      </c>
      <c r="J4792" t="str">
        <f t="shared" si="149"/>
        <v>S22.42XA, S27.2XXA, J96.01, N13.30, J98.11, I10, W01.190A, Z88.8</v>
      </c>
      <c r="K4792" s="33" t="str">
        <f t="shared" si="150"/>
        <v/>
      </c>
    </row>
    <row r="4793" spans="1:11" x14ac:dyDescent="0.25">
      <c r="A4793" s="17" t="s">
        <v>1274</v>
      </c>
      <c r="B4793" s="17" t="s">
        <v>1275</v>
      </c>
      <c r="C4793" s="18">
        <v>42323</v>
      </c>
      <c r="D4793" s="18">
        <v>42332</v>
      </c>
      <c r="E4793" s="21">
        <v>9</v>
      </c>
      <c r="F4793" s="17" t="s">
        <v>3392</v>
      </c>
      <c r="G4793" s="17" t="s">
        <v>3393</v>
      </c>
      <c r="H4793" s="16">
        <v>9</v>
      </c>
      <c r="I4793" s="17" t="s">
        <v>13</v>
      </c>
      <c r="J4793" t="str">
        <f t="shared" si="149"/>
        <v>S22.42XA, S27.2XXA, J96.01, N13.30, J98.11, I10, W01.190A, Z88.8, Z79.899</v>
      </c>
      <c r="K4793" s="33" t="str">
        <f t="shared" si="150"/>
        <v>Last</v>
      </c>
    </row>
    <row r="4794" spans="1:11" x14ac:dyDescent="0.25">
      <c r="A4794" s="17" t="s">
        <v>1278</v>
      </c>
      <c r="B4794" s="17" t="s">
        <v>1279</v>
      </c>
      <c r="C4794" s="18">
        <v>42301</v>
      </c>
      <c r="D4794" s="18">
        <v>42328</v>
      </c>
      <c r="E4794" s="21">
        <v>27</v>
      </c>
      <c r="F4794" s="17" t="s">
        <v>482</v>
      </c>
      <c r="G4794" s="17" t="s">
        <v>483</v>
      </c>
      <c r="H4794" s="16">
        <v>1</v>
      </c>
      <c r="I4794" s="17" t="s">
        <v>3237</v>
      </c>
      <c r="J4794" t="str">
        <f t="shared" si="149"/>
        <v>T82.7XXA</v>
      </c>
      <c r="K4794" s="33" t="str">
        <f t="shared" si="150"/>
        <v/>
      </c>
    </row>
    <row r="4795" spans="1:11" x14ac:dyDescent="0.25">
      <c r="A4795" s="17" t="s">
        <v>1278</v>
      </c>
      <c r="B4795" s="17" t="s">
        <v>1279</v>
      </c>
      <c r="C4795" s="18">
        <v>42301</v>
      </c>
      <c r="D4795" s="18">
        <v>42328</v>
      </c>
      <c r="E4795" s="21">
        <v>27</v>
      </c>
      <c r="F4795" s="17" t="s">
        <v>4896</v>
      </c>
      <c r="G4795" s="17" t="s">
        <v>4897</v>
      </c>
      <c r="H4795" s="16">
        <v>2</v>
      </c>
      <c r="I4795" s="17" t="s">
        <v>3237</v>
      </c>
      <c r="J4795" t="str">
        <f t="shared" si="149"/>
        <v>T82.7XXA, A41.2</v>
      </c>
      <c r="K4795" s="33" t="str">
        <f t="shared" si="150"/>
        <v/>
      </c>
    </row>
    <row r="4796" spans="1:11" x14ac:dyDescent="0.25">
      <c r="A4796" s="17" t="s">
        <v>1278</v>
      </c>
      <c r="B4796" s="17" t="s">
        <v>1279</v>
      </c>
      <c r="C4796" s="18">
        <v>42301</v>
      </c>
      <c r="D4796" s="18">
        <v>42328</v>
      </c>
      <c r="E4796" s="21">
        <v>27</v>
      </c>
      <c r="F4796" s="17" t="s">
        <v>245</v>
      </c>
      <c r="G4796" s="17" t="s">
        <v>246</v>
      </c>
      <c r="H4796" s="16">
        <v>3</v>
      </c>
      <c r="I4796" s="17" t="s">
        <v>3237</v>
      </c>
      <c r="J4796" t="str">
        <f t="shared" si="149"/>
        <v>T82.7XXA, A41.2, J96.01</v>
      </c>
      <c r="K4796" s="33" t="str">
        <f t="shared" si="150"/>
        <v/>
      </c>
    </row>
    <row r="4797" spans="1:11" x14ac:dyDescent="0.25">
      <c r="A4797" s="17" t="s">
        <v>1278</v>
      </c>
      <c r="B4797" s="17" t="s">
        <v>1279</v>
      </c>
      <c r="C4797" s="18">
        <v>42301</v>
      </c>
      <c r="D4797" s="18">
        <v>42328</v>
      </c>
      <c r="E4797" s="21">
        <v>27</v>
      </c>
      <c r="F4797" s="17" t="s">
        <v>11</v>
      </c>
      <c r="G4797" s="17" t="s">
        <v>12</v>
      </c>
      <c r="H4797" s="16">
        <v>4</v>
      </c>
      <c r="I4797" s="17" t="s">
        <v>3237</v>
      </c>
      <c r="J4797" t="str">
        <f t="shared" si="149"/>
        <v>T82.7XXA, A41.2, J96.01, J18.9</v>
      </c>
      <c r="K4797" s="33" t="str">
        <f t="shared" si="150"/>
        <v/>
      </c>
    </row>
    <row r="4798" spans="1:11" x14ac:dyDescent="0.25">
      <c r="A4798" s="17" t="s">
        <v>1278</v>
      </c>
      <c r="B4798" s="17" t="s">
        <v>1279</v>
      </c>
      <c r="C4798" s="18">
        <v>42301</v>
      </c>
      <c r="D4798" s="18">
        <v>42328</v>
      </c>
      <c r="E4798" s="21">
        <v>27</v>
      </c>
      <c r="F4798" s="17" t="s">
        <v>4274</v>
      </c>
      <c r="G4798" s="17" t="s">
        <v>4275</v>
      </c>
      <c r="H4798" s="16">
        <v>5</v>
      </c>
      <c r="I4798" s="17" t="s">
        <v>13</v>
      </c>
      <c r="J4798" t="str">
        <f t="shared" si="149"/>
        <v>T82.7XXA, A41.2, J96.01, J18.9, Z94.83</v>
      </c>
      <c r="K4798" s="33" t="str">
        <f t="shared" si="150"/>
        <v/>
      </c>
    </row>
    <row r="4799" spans="1:11" x14ac:dyDescent="0.25">
      <c r="A4799" s="17" t="s">
        <v>1278</v>
      </c>
      <c r="B4799" s="17" t="s">
        <v>1279</v>
      </c>
      <c r="C4799" s="18">
        <v>42301</v>
      </c>
      <c r="D4799" s="18">
        <v>42328</v>
      </c>
      <c r="E4799" s="21">
        <v>27</v>
      </c>
      <c r="F4799" s="17" t="s">
        <v>1630</v>
      </c>
      <c r="G4799" s="17" t="s">
        <v>1631</v>
      </c>
      <c r="H4799" s="16">
        <v>6</v>
      </c>
      <c r="I4799" s="17" t="s">
        <v>3237</v>
      </c>
      <c r="J4799" t="str">
        <f t="shared" si="149"/>
        <v>T82.7XXA, A41.2, J96.01, J18.9, Z94.83, N18.6</v>
      </c>
      <c r="K4799" s="33" t="str">
        <f t="shared" si="150"/>
        <v/>
      </c>
    </row>
    <row r="4800" spans="1:11" x14ac:dyDescent="0.25">
      <c r="A4800" s="17" t="s">
        <v>1278</v>
      </c>
      <c r="B4800" s="17" t="s">
        <v>1279</v>
      </c>
      <c r="C4800" s="18">
        <v>42301</v>
      </c>
      <c r="D4800" s="18">
        <v>42328</v>
      </c>
      <c r="E4800" s="21">
        <v>27</v>
      </c>
      <c r="F4800" s="17" t="s">
        <v>316</v>
      </c>
      <c r="G4800" s="17" t="s">
        <v>317</v>
      </c>
      <c r="H4800" s="16">
        <v>7</v>
      </c>
      <c r="I4800" s="17" t="s">
        <v>3331</v>
      </c>
      <c r="J4800" t="str">
        <f t="shared" si="149"/>
        <v>T82.7XXA, A41.2, J96.01, J18.9, Z94.83, N18.6, B37.81</v>
      </c>
      <c r="K4800" s="33" t="str">
        <f t="shared" si="150"/>
        <v/>
      </c>
    </row>
    <row r="4801" spans="1:11" x14ac:dyDescent="0.25">
      <c r="A4801" s="17" t="s">
        <v>1278</v>
      </c>
      <c r="B4801" s="17" t="s">
        <v>1279</v>
      </c>
      <c r="C4801" s="18">
        <v>42301</v>
      </c>
      <c r="D4801" s="18">
        <v>42328</v>
      </c>
      <c r="E4801" s="21">
        <v>27</v>
      </c>
      <c r="F4801" s="17" t="s">
        <v>3322</v>
      </c>
      <c r="G4801" s="17" t="s">
        <v>3323</v>
      </c>
      <c r="H4801" s="16">
        <v>8</v>
      </c>
      <c r="I4801" s="17" t="s">
        <v>3237</v>
      </c>
      <c r="J4801" t="str">
        <f t="shared" si="149"/>
        <v>T82.7XXA, A41.2, J96.01, J18.9, Z94.83, N18.6, B37.81, I50.32</v>
      </c>
      <c r="K4801" s="33" t="str">
        <f t="shared" si="150"/>
        <v/>
      </c>
    </row>
    <row r="4802" spans="1:11" x14ac:dyDescent="0.25">
      <c r="A4802" s="17" t="s">
        <v>1278</v>
      </c>
      <c r="B4802" s="17" t="s">
        <v>1279</v>
      </c>
      <c r="C4802" s="18">
        <v>42301</v>
      </c>
      <c r="D4802" s="18">
        <v>42328</v>
      </c>
      <c r="E4802" s="21">
        <v>27</v>
      </c>
      <c r="F4802" s="17" t="s">
        <v>3275</v>
      </c>
      <c r="G4802" s="17" t="s">
        <v>3276</v>
      </c>
      <c r="H4802" s="16">
        <v>9</v>
      </c>
      <c r="I4802" s="17" t="s">
        <v>3331</v>
      </c>
      <c r="J4802" t="str">
        <f t="shared" si="149"/>
        <v>T82.7XXA, A41.2, J96.01, J18.9, Z94.83, N18.6, B37.81, I50.32, R65.20</v>
      </c>
      <c r="K4802" s="33" t="str">
        <f t="shared" si="150"/>
        <v/>
      </c>
    </row>
    <row r="4803" spans="1:11" x14ac:dyDescent="0.25">
      <c r="A4803" s="17" t="s">
        <v>1278</v>
      </c>
      <c r="B4803" s="17" t="s">
        <v>1279</v>
      </c>
      <c r="C4803" s="18">
        <v>42301</v>
      </c>
      <c r="D4803" s="18">
        <v>42328</v>
      </c>
      <c r="E4803" s="21">
        <v>27</v>
      </c>
      <c r="F4803" s="17" t="s">
        <v>928</v>
      </c>
      <c r="G4803" s="17" t="s">
        <v>929</v>
      </c>
      <c r="H4803" s="16">
        <v>10</v>
      </c>
      <c r="I4803" s="17" t="s">
        <v>3331</v>
      </c>
      <c r="J4803" t="str">
        <f t="shared" si="149"/>
        <v>T82.7XXA, A41.2, J96.01, J18.9, Z94.83, N18.6, B37.81, I50.32, R65.20, I82.622</v>
      </c>
      <c r="K4803" s="33" t="str">
        <f t="shared" si="150"/>
        <v/>
      </c>
    </row>
    <row r="4804" spans="1:11" x14ac:dyDescent="0.25">
      <c r="A4804" s="17" t="s">
        <v>1278</v>
      </c>
      <c r="B4804" s="17" t="s">
        <v>1279</v>
      </c>
      <c r="C4804" s="18">
        <v>42301</v>
      </c>
      <c r="D4804" s="18">
        <v>42328</v>
      </c>
      <c r="E4804" s="21">
        <v>27</v>
      </c>
      <c r="F4804" s="17" t="s">
        <v>839</v>
      </c>
      <c r="G4804" s="17" t="s">
        <v>840</v>
      </c>
      <c r="H4804" s="16">
        <v>11</v>
      </c>
      <c r="I4804" s="17" t="s">
        <v>3237</v>
      </c>
      <c r="J4804" t="str">
        <f t="shared" si="149"/>
        <v>T82.7XXA, A41.2, J96.01, J18.9, Z94.83, N18.6, B37.81, I50.32, R65.20, I82.622, I12.0</v>
      </c>
      <c r="K4804" s="33" t="str">
        <f t="shared" si="150"/>
        <v/>
      </c>
    </row>
    <row r="4805" spans="1:11" x14ac:dyDescent="0.25">
      <c r="A4805" s="17" t="s">
        <v>1278</v>
      </c>
      <c r="B4805" s="17" t="s">
        <v>1279</v>
      </c>
      <c r="C4805" s="18">
        <v>42301</v>
      </c>
      <c r="D4805" s="18">
        <v>42328</v>
      </c>
      <c r="E4805" s="21">
        <v>27</v>
      </c>
      <c r="F4805" s="17" t="s">
        <v>3350</v>
      </c>
      <c r="G4805" s="17" t="s">
        <v>3351</v>
      </c>
      <c r="H4805" s="16">
        <v>12</v>
      </c>
      <c r="I4805" s="17" t="s">
        <v>13</v>
      </c>
      <c r="J4805" t="str">
        <f t="shared" si="149"/>
        <v>T82.7XXA, A41.2, J96.01, J18.9, Z94.83, N18.6, B37.81, I50.32, R65.20, I82.622, I12.0, Z94.0</v>
      </c>
      <c r="K4805" s="33" t="str">
        <f t="shared" si="150"/>
        <v/>
      </c>
    </row>
    <row r="4806" spans="1:11" x14ac:dyDescent="0.25">
      <c r="A4806" s="17" t="s">
        <v>1278</v>
      </c>
      <c r="B4806" s="17" t="s">
        <v>1279</v>
      </c>
      <c r="C4806" s="18">
        <v>42301</v>
      </c>
      <c r="D4806" s="18">
        <v>42328</v>
      </c>
      <c r="E4806" s="21">
        <v>27</v>
      </c>
      <c r="F4806" s="17" t="s">
        <v>3716</v>
      </c>
      <c r="G4806" s="17" t="s">
        <v>3717</v>
      </c>
      <c r="H4806" s="16">
        <v>13</v>
      </c>
      <c r="I4806" s="17" t="s">
        <v>3331</v>
      </c>
      <c r="J4806" t="str">
        <f t="shared" ref="J4806:J4869" si="151">IF(B4806=B4805,J4805&amp;", "&amp;F4806,F4806)</f>
        <v>T82.7XXA, A41.2, J96.01, J18.9, Z94.83, N18.6, B37.81, I50.32, R65.20, I82.622, I12.0, Z94.0, J98.11</v>
      </c>
      <c r="K4806" s="33" t="str">
        <f t="shared" si="150"/>
        <v/>
      </c>
    </row>
    <row r="4807" spans="1:11" x14ac:dyDescent="0.25">
      <c r="A4807" s="17" t="s">
        <v>1278</v>
      </c>
      <c r="B4807" s="17" t="s">
        <v>1279</v>
      </c>
      <c r="C4807" s="18">
        <v>42301</v>
      </c>
      <c r="D4807" s="18">
        <v>42328</v>
      </c>
      <c r="E4807" s="21">
        <v>27</v>
      </c>
      <c r="F4807" s="17" t="s">
        <v>196</v>
      </c>
      <c r="G4807" s="17" t="s">
        <v>197</v>
      </c>
      <c r="H4807" s="16">
        <v>14</v>
      </c>
      <c r="I4807" s="17" t="s">
        <v>3237</v>
      </c>
      <c r="J4807" t="str">
        <f t="shared" si="151"/>
        <v>T82.7XXA, A41.2, J96.01, J18.9, Z94.83, N18.6, B37.81, I50.32, R65.20, I82.622, I12.0, Z94.0, J98.11, E87.1</v>
      </c>
      <c r="K4807" s="33" t="str">
        <f t="shared" si="150"/>
        <v/>
      </c>
    </row>
    <row r="4808" spans="1:11" x14ac:dyDescent="0.25">
      <c r="A4808" s="17" t="s">
        <v>1278</v>
      </c>
      <c r="B4808" s="17" t="s">
        <v>1279</v>
      </c>
      <c r="C4808" s="18">
        <v>42301</v>
      </c>
      <c r="D4808" s="18">
        <v>42328</v>
      </c>
      <c r="E4808" s="21">
        <v>27</v>
      </c>
      <c r="F4808" s="17" t="s">
        <v>4900</v>
      </c>
      <c r="G4808" s="17" t="s">
        <v>4901</v>
      </c>
      <c r="H4808" s="16">
        <v>15</v>
      </c>
      <c r="I4808" s="17" t="s">
        <v>3237</v>
      </c>
      <c r="J4808" t="str">
        <f t="shared" si="151"/>
        <v>T82.7XXA, A41.2, J96.01, J18.9, Z94.83, N18.6, B37.81, I50.32, R65.20, I82.622, I12.0, Z94.0, J98.11, E87.1, I82.721</v>
      </c>
      <c r="K4808" s="33" t="str">
        <f t="shared" si="150"/>
        <v/>
      </c>
    </row>
    <row r="4809" spans="1:11" x14ac:dyDescent="0.25">
      <c r="A4809" s="17" t="s">
        <v>1278</v>
      </c>
      <c r="B4809" s="17" t="s">
        <v>1279</v>
      </c>
      <c r="C4809" s="18">
        <v>42301</v>
      </c>
      <c r="D4809" s="18">
        <v>42328</v>
      </c>
      <c r="E4809" s="21">
        <v>27</v>
      </c>
      <c r="F4809" s="17" t="s">
        <v>4898</v>
      </c>
      <c r="G4809" s="17" t="s">
        <v>4899</v>
      </c>
      <c r="H4809" s="16">
        <v>16</v>
      </c>
      <c r="I4809" s="17" t="s">
        <v>3237</v>
      </c>
      <c r="J4809" t="str">
        <f t="shared" si="151"/>
        <v>T82.7XXA, A41.2, J96.01, J18.9, Z94.83, N18.6, B37.81, I50.32, R65.20, I82.622, I12.0, Z94.0, J98.11, E87.1, I82.721, E10.22</v>
      </c>
      <c r="K4809" s="33" t="str">
        <f t="shared" si="150"/>
        <v/>
      </c>
    </row>
    <row r="4810" spans="1:11" x14ac:dyDescent="0.25">
      <c r="A4810" s="17" t="s">
        <v>1278</v>
      </c>
      <c r="B4810" s="17" t="s">
        <v>1279</v>
      </c>
      <c r="C4810" s="18">
        <v>42301</v>
      </c>
      <c r="D4810" s="18">
        <v>42328</v>
      </c>
      <c r="E4810" s="21">
        <v>27</v>
      </c>
      <c r="F4810" s="17" t="s">
        <v>361</v>
      </c>
      <c r="G4810" s="17" t="s">
        <v>362</v>
      </c>
      <c r="H4810" s="16">
        <v>17</v>
      </c>
      <c r="I4810" s="17" t="s">
        <v>3237</v>
      </c>
      <c r="J4810" t="str">
        <f t="shared" si="151"/>
        <v>T82.7XXA, A41.2, J96.01, J18.9, Z94.83, N18.6, B37.81, I50.32, R65.20, I82.622, I12.0, Z94.0, J98.11, E87.1, I82.721, E10.22, E87.5</v>
      </c>
      <c r="K4810" s="33" t="str">
        <f t="shared" si="150"/>
        <v/>
      </c>
    </row>
    <row r="4811" spans="1:11" x14ac:dyDescent="0.25">
      <c r="A4811" s="17" t="s">
        <v>1278</v>
      </c>
      <c r="B4811" s="17" t="s">
        <v>1279</v>
      </c>
      <c r="C4811" s="18">
        <v>42301</v>
      </c>
      <c r="D4811" s="18">
        <v>42328</v>
      </c>
      <c r="E4811" s="21">
        <v>27</v>
      </c>
      <c r="F4811" s="17" t="s">
        <v>4902</v>
      </c>
      <c r="G4811" s="17" t="s">
        <v>4903</v>
      </c>
      <c r="H4811" s="16">
        <v>18</v>
      </c>
      <c r="I4811" s="17" t="s">
        <v>3237</v>
      </c>
      <c r="J4811" t="str">
        <f t="shared" si="151"/>
        <v>T82.7XXA, A41.2, J96.01, J18.9, Z94.83, N18.6, B37.81, I50.32, R65.20, I82.622, I12.0, Z94.0, J98.11, E87.1, I82.721, E10.22, E87.5, M41.9</v>
      </c>
      <c r="K4811" s="33" t="str">
        <f t="shared" si="150"/>
        <v/>
      </c>
    </row>
    <row r="4812" spans="1:11" x14ac:dyDescent="0.25">
      <c r="A4812" s="17" t="s">
        <v>1278</v>
      </c>
      <c r="B4812" s="17" t="s">
        <v>1279</v>
      </c>
      <c r="C4812" s="18">
        <v>42301</v>
      </c>
      <c r="D4812" s="18">
        <v>42328</v>
      </c>
      <c r="E4812" s="21">
        <v>27</v>
      </c>
      <c r="F4812" s="17" t="s">
        <v>4284</v>
      </c>
      <c r="G4812" s="17" t="s">
        <v>4285</v>
      </c>
      <c r="H4812" s="16">
        <v>19</v>
      </c>
      <c r="I4812" s="17" t="s">
        <v>3331</v>
      </c>
      <c r="J4812" t="str">
        <f t="shared" si="151"/>
        <v>T82.7XXA, A41.2, J96.01, J18.9, Z94.83, N18.6, B37.81, I50.32, R65.20, I82.622, I12.0, Z94.0, J98.11, E87.1, I82.721, E10.22, E87.5, M41.9, E10.649</v>
      </c>
      <c r="K4812" s="33" t="str">
        <f t="shared" si="150"/>
        <v/>
      </c>
    </row>
    <row r="4813" spans="1:11" x14ac:dyDescent="0.25">
      <c r="A4813" s="17" t="s">
        <v>1278</v>
      </c>
      <c r="B4813" s="17" t="s">
        <v>1279</v>
      </c>
      <c r="C4813" s="18">
        <v>42301</v>
      </c>
      <c r="D4813" s="18">
        <v>42328</v>
      </c>
      <c r="E4813" s="21">
        <v>27</v>
      </c>
      <c r="F4813" s="17" t="s">
        <v>1450</v>
      </c>
      <c r="G4813" s="17" t="s">
        <v>1451</v>
      </c>
      <c r="H4813" s="16">
        <v>20</v>
      </c>
      <c r="I4813" s="17" t="s">
        <v>3237</v>
      </c>
      <c r="J4813" t="str">
        <f t="shared" si="151"/>
        <v>T82.7XXA, A41.2, J96.01, J18.9, Z94.83, N18.6, B37.81, I50.32, R65.20, I82.622, I12.0, Z94.0, J98.11, E87.1, I82.721, E10.22, E87.5, M41.9, E10.649, E10.65</v>
      </c>
      <c r="K4813" s="33" t="str">
        <f t="shared" si="150"/>
        <v/>
      </c>
    </row>
    <row r="4814" spans="1:11" x14ac:dyDescent="0.25">
      <c r="A4814" s="17" t="s">
        <v>1278</v>
      </c>
      <c r="B4814" s="17" t="s">
        <v>1279</v>
      </c>
      <c r="C4814" s="18">
        <v>42301</v>
      </c>
      <c r="D4814" s="18">
        <v>42328</v>
      </c>
      <c r="E4814" s="21">
        <v>27</v>
      </c>
      <c r="F4814" s="17" t="s">
        <v>3320</v>
      </c>
      <c r="G4814" s="17" t="s">
        <v>3321</v>
      </c>
      <c r="H4814" s="16">
        <v>21</v>
      </c>
      <c r="I4814" s="17" t="s">
        <v>3237</v>
      </c>
      <c r="J4814" t="str">
        <f t="shared" si="151"/>
        <v>T82.7XXA, A41.2, J96.01, J18.9, Z94.83, N18.6, B37.81, I50.32, R65.20, I82.622, I12.0, Z94.0, J98.11, E87.1, I82.721, E10.22, E87.5, M41.9, E10.649, E10.65, G47.33</v>
      </c>
      <c r="K4814" s="33" t="str">
        <f t="shared" si="150"/>
        <v/>
      </c>
    </row>
    <row r="4815" spans="1:11" x14ac:dyDescent="0.25">
      <c r="A4815" s="17" t="s">
        <v>1278</v>
      </c>
      <c r="B4815" s="17" t="s">
        <v>1279</v>
      </c>
      <c r="C4815" s="18">
        <v>42301</v>
      </c>
      <c r="D4815" s="18">
        <v>42328</v>
      </c>
      <c r="E4815" s="21">
        <v>27</v>
      </c>
      <c r="F4815" s="17" t="s">
        <v>3283</v>
      </c>
      <c r="G4815" s="17" t="s">
        <v>467</v>
      </c>
      <c r="H4815" s="16">
        <v>22</v>
      </c>
      <c r="I4815" s="17" t="s">
        <v>3237</v>
      </c>
      <c r="J4815" t="str">
        <f t="shared" si="151"/>
        <v>T82.7XXA, A41.2, J96.01, J18.9, Z94.83, N18.6, B37.81, I50.32, R65.20, I82.622, I12.0, Z94.0, J98.11, E87.1, I82.721, E10.22, E87.5, M41.9, E10.649, E10.65, G47.33, I25.10</v>
      </c>
      <c r="K4815" s="33" t="str">
        <f t="shared" si="150"/>
        <v/>
      </c>
    </row>
    <row r="4816" spans="1:11" x14ac:dyDescent="0.25">
      <c r="A4816" s="17" t="s">
        <v>1278</v>
      </c>
      <c r="B4816" s="17" t="s">
        <v>1279</v>
      </c>
      <c r="C4816" s="18">
        <v>42301</v>
      </c>
      <c r="D4816" s="18">
        <v>42328</v>
      </c>
      <c r="E4816" s="21">
        <v>27</v>
      </c>
      <c r="F4816" s="17" t="s">
        <v>3354</v>
      </c>
      <c r="G4816" s="17" t="s">
        <v>3355</v>
      </c>
      <c r="H4816" s="16">
        <v>23</v>
      </c>
      <c r="I4816" s="17" t="s">
        <v>3237</v>
      </c>
      <c r="J4816" t="str">
        <f t="shared" si="151"/>
        <v>T82.7XXA, A41.2, J96.01, J18.9, Z94.83, N18.6, B37.81, I50.32, R65.20, I82.622, I12.0, Z94.0, J98.11, E87.1, I82.721, E10.22, E87.5, M41.9, E10.649, E10.65, G47.33, I25.10, Y95</v>
      </c>
      <c r="K4816" s="33" t="str">
        <f t="shared" si="150"/>
        <v/>
      </c>
    </row>
    <row r="4817" spans="1:11" x14ac:dyDescent="0.25">
      <c r="A4817" s="17" t="s">
        <v>1278</v>
      </c>
      <c r="B4817" s="17" t="s">
        <v>1279</v>
      </c>
      <c r="C4817" s="18">
        <v>42301</v>
      </c>
      <c r="D4817" s="18">
        <v>42328</v>
      </c>
      <c r="E4817" s="21">
        <v>27</v>
      </c>
      <c r="F4817" s="17" t="s">
        <v>4012</v>
      </c>
      <c r="G4817" s="17" t="s">
        <v>4013</v>
      </c>
      <c r="H4817" s="16">
        <v>24</v>
      </c>
      <c r="I4817" s="17" t="s">
        <v>3237</v>
      </c>
      <c r="J4817" t="str">
        <f t="shared" si="151"/>
        <v>T82.7XXA, A41.2, J96.01, J18.9, Z94.83, N18.6, B37.81, I50.32, R65.20, I82.622, I12.0, Z94.0, J98.11, E87.1, I82.721, E10.22, E87.5, M41.9, E10.649, E10.65, G47.33, I25.10, Y95, R59.9</v>
      </c>
      <c r="K4817" s="33" t="str">
        <f t="shared" si="150"/>
        <v/>
      </c>
    </row>
    <row r="4818" spans="1:11" x14ac:dyDescent="0.25">
      <c r="A4818" s="17" t="s">
        <v>1278</v>
      </c>
      <c r="B4818" s="17" t="s">
        <v>1279</v>
      </c>
      <c r="C4818" s="18">
        <v>42301</v>
      </c>
      <c r="D4818" s="18">
        <v>42328</v>
      </c>
      <c r="E4818" s="21">
        <v>27</v>
      </c>
      <c r="F4818" s="17" t="s">
        <v>4590</v>
      </c>
      <c r="G4818" s="17" t="s">
        <v>3590</v>
      </c>
      <c r="H4818" s="16">
        <v>25</v>
      </c>
      <c r="I4818" s="17" t="s">
        <v>3237</v>
      </c>
      <c r="J4818" t="str">
        <f t="shared" si="151"/>
        <v>T82.7XXA, A41.2, J96.01, J18.9, Z94.83, N18.6, B37.81, I50.32, R65.20, I82.622, I12.0, Z94.0, J98.11, E87.1, I82.721, E10.22, E87.5, M41.9, E10.649, E10.65, G47.33, I25.10, Y95, R59.9, A49.02</v>
      </c>
      <c r="K4818" s="33" t="str">
        <f t="shared" si="150"/>
        <v/>
      </c>
    </row>
    <row r="4819" spans="1:11" x14ac:dyDescent="0.25">
      <c r="A4819" s="17" t="s">
        <v>1278</v>
      </c>
      <c r="B4819" s="17" t="s">
        <v>1279</v>
      </c>
      <c r="C4819" s="18">
        <v>42301</v>
      </c>
      <c r="D4819" s="18">
        <v>42328</v>
      </c>
      <c r="E4819" s="21">
        <v>27</v>
      </c>
      <c r="F4819" s="17" t="s">
        <v>3597</v>
      </c>
      <c r="G4819" s="17" t="s">
        <v>3598</v>
      </c>
      <c r="H4819" s="16">
        <v>26</v>
      </c>
      <c r="I4819" s="17" t="s">
        <v>3237</v>
      </c>
      <c r="J4819" t="str">
        <f t="shared" si="151"/>
        <v>T82.7XXA, A41.2, J96.01, J18.9, Z94.83, N18.6, B37.81, I50.32, R65.20, I82.622, I12.0, Z94.0, J98.11, E87.1, I82.721, E10.22, E87.5, M41.9, E10.649, E10.65, G47.33, I25.10, Y95, R59.9, A49.02, Y83.2</v>
      </c>
      <c r="K4819" s="33" t="str">
        <f t="shared" si="150"/>
        <v/>
      </c>
    </row>
    <row r="4820" spans="1:11" x14ac:dyDescent="0.25">
      <c r="A4820" s="17" t="s">
        <v>1278</v>
      </c>
      <c r="B4820" s="17" t="s">
        <v>1279</v>
      </c>
      <c r="C4820" s="18">
        <v>42301</v>
      </c>
      <c r="D4820" s="18">
        <v>42328</v>
      </c>
      <c r="E4820" s="21">
        <v>27</v>
      </c>
      <c r="F4820" s="17" t="s">
        <v>4904</v>
      </c>
      <c r="G4820" s="17" t="s">
        <v>4905</v>
      </c>
      <c r="H4820" s="16">
        <v>27</v>
      </c>
      <c r="I4820" s="17" t="s">
        <v>3237</v>
      </c>
      <c r="J4820" t="str">
        <f t="shared" si="151"/>
        <v>T82.7XXA, A41.2, J96.01, J18.9, Z94.83, N18.6, B37.81, I50.32, R65.20, I82.622, I12.0, Z94.0, J98.11, E87.1, I82.721, E10.22, E87.5, M41.9, E10.649, E10.65, G47.33, I25.10, Y95, R59.9, A49.02, Y83.2, N63</v>
      </c>
      <c r="K4820" s="33" t="str">
        <f t="shared" si="150"/>
        <v/>
      </c>
    </row>
    <row r="4821" spans="1:11" x14ac:dyDescent="0.25">
      <c r="A4821" s="17" t="s">
        <v>1278</v>
      </c>
      <c r="B4821" s="17" t="s">
        <v>1279</v>
      </c>
      <c r="C4821" s="18">
        <v>42301</v>
      </c>
      <c r="D4821" s="18">
        <v>42328</v>
      </c>
      <c r="E4821" s="21">
        <v>27</v>
      </c>
      <c r="F4821" s="17" t="s">
        <v>3420</v>
      </c>
      <c r="G4821" s="17" t="s">
        <v>3421</v>
      </c>
      <c r="H4821" s="16">
        <v>28</v>
      </c>
      <c r="I4821" s="17" t="s">
        <v>3237</v>
      </c>
      <c r="J4821" t="str">
        <f t="shared" si="151"/>
        <v>T82.7XXA, A41.2, J96.01, J18.9, Z94.83, N18.6, B37.81, I50.32, R65.20, I82.622, I12.0, Z94.0, J98.11, E87.1, I82.721, E10.22, E87.5, M41.9, E10.649, E10.65, G47.33, I25.10, Y95, R59.9, A49.02, Y83.2, N63, I73.9</v>
      </c>
      <c r="K4821" s="33" t="str">
        <f t="shared" si="150"/>
        <v/>
      </c>
    </row>
    <row r="4822" spans="1:11" x14ac:dyDescent="0.25">
      <c r="A4822" s="17" t="s">
        <v>1278</v>
      </c>
      <c r="B4822" s="17" t="s">
        <v>1279</v>
      </c>
      <c r="C4822" s="18">
        <v>42301</v>
      </c>
      <c r="D4822" s="18">
        <v>42328</v>
      </c>
      <c r="E4822" s="21">
        <v>27</v>
      </c>
      <c r="F4822" s="17" t="s">
        <v>4906</v>
      </c>
      <c r="G4822" s="17" t="s">
        <v>1023</v>
      </c>
      <c r="H4822" s="16">
        <v>29</v>
      </c>
      <c r="I4822" s="17" t="s">
        <v>3331</v>
      </c>
      <c r="J4822" t="str">
        <f t="shared" si="151"/>
        <v>T82.7XXA, A41.2, J96.01, J18.9, Z94.83, N18.6, B37.81, I50.32, R65.20, I82.622, I12.0, Z94.0, J98.11, E87.1, I82.721, E10.22, E87.5, M41.9, E10.649, E10.65, G47.33, I25.10, Y95, R59.9, A49.02, Y83.2, N63, I73.9, T38.3X1A</v>
      </c>
      <c r="K4822" s="33" t="str">
        <f t="shared" ref="K4822:K4885" si="152">IF(B4822&lt;&gt;B4823,"Last","")</f>
        <v/>
      </c>
    </row>
    <row r="4823" spans="1:11" x14ac:dyDescent="0.25">
      <c r="A4823" s="17" t="s">
        <v>1278</v>
      </c>
      <c r="B4823" s="17" t="s">
        <v>1279</v>
      </c>
      <c r="C4823" s="18">
        <v>42301</v>
      </c>
      <c r="D4823" s="18">
        <v>42328</v>
      </c>
      <c r="E4823" s="21">
        <v>27</v>
      </c>
      <c r="F4823" s="17" t="s">
        <v>4907</v>
      </c>
      <c r="G4823" s="17" t="s">
        <v>4908</v>
      </c>
      <c r="H4823" s="16">
        <v>30</v>
      </c>
      <c r="I4823" s="17" t="s">
        <v>13</v>
      </c>
      <c r="J4823" t="str">
        <f t="shared" si="151"/>
        <v>T82.7XXA, A41.2, J96.01, J18.9, Z94.83, N18.6, B37.81, I50.32, R65.20, I82.622, I12.0, Z94.0, J98.11, E87.1, I82.721, E10.22, E87.5, M41.9, E10.649, E10.65, G47.33, I25.10, Y95, R59.9, A49.02, Y83.2, N63, I73.9, T38.3X1A, Y92.230</v>
      </c>
      <c r="K4823" s="33" t="str">
        <f t="shared" si="152"/>
        <v>Last</v>
      </c>
    </row>
    <row r="4824" spans="1:11" x14ac:dyDescent="0.25">
      <c r="A4824" s="17" t="s">
        <v>1278</v>
      </c>
      <c r="B4824" s="17" t="s">
        <v>1282</v>
      </c>
      <c r="C4824" s="18">
        <v>42336</v>
      </c>
      <c r="D4824" s="18">
        <v>42345</v>
      </c>
      <c r="E4824" s="21">
        <v>9</v>
      </c>
      <c r="F4824" s="17" t="s">
        <v>1283</v>
      </c>
      <c r="G4824" s="17" t="s">
        <v>1284</v>
      </c>
      <c r="H4824" s="16">
        <v>1</v>
      </c>
      <c r="I4824" s="17" t="s">
        <v>3237</v>
      </c>
      <c r="J4824" t="str">
        <f t="shared" si="151"/>
        <v>K65.9</v>
      </c>
      <c r="K4824" s="33" t="str">
        <f t="shared" si="152"/>
        <v/>
      </c>
    </row>
    <row r="4825" spans="1:11" x14ac:dyDescent="0.25">
      <c r="A4825" s="17" t="s">
        <v>1278</v>
      </c>
      <c r="B4825" s="17" t="s">
        <v>1282</v>
      </c>
      <c r="C4825" s="18">
        <v>42336</v>
      </c>
      <c r="D4825" s="18">
        <v>42345</v>
      </c>
      <c r="E4825" s="21">
        <v>9</v>
      </c>
      <c r="F4825" s="17" t="s">
        <v>4270</v>
      </c>
      <c r="G4825" s="17" t="s">
        <v>4271</v>
      </c>
      <c r="H4825" s="16">
        <v>2</v>
      </c>
      <c r="I4825" s="17" t="s">
        <v>3237</v>
      </c>
      <c r="J4825" t="str">
        <f t="shared" si="151"/>
        <v>K65.9, T86.12</v>
      </c>
      <c r="K4825" s="33" t="str">
        <f t="shared" si="152"/>
        <v/>
      </c>
    </row>
    <row r="4826" spans="1:11" x14ac:dyDescent="0.25">
      <c r="A4826" s="17" t="s">
        <v>1278</v>
      </c>
      <c r="B4826" s="17" t="s">
        <v>1282</v>
      </c>
      <c r="C4826" s="18">
        <v>42336</v>
      </c>
      <c r="D4826" s="18">
        <v>42345</v>
      </c>
      <c r="E4826" s="21">
        <v>9</v>
      </c>
      <c r="F4826" s="17" t="s">
        <v>4911</v>
      </c>
      <c r="G4826" s="17" t="s">
        <v>4912</v>
      </c>
      <c r="H4826" s="16">
        <v>3</v>
      </c>
      <c r="I4826" s="17" t="s">
        <v>3237</v>
      </c>
      <c r="J4826" t="str">
        <f t="shared" si="151"/>
        <v>K65.9, T86.12, I82.A12</v>
      </c>
      <c r="K4826" s="33" t="str">
        <f t="shared" si="152"/>
        <v/>
      </c>
    </row>
    <row r="4827" spans="1:11" x14ac:dyDescent="0.25">
      <c r="A4827" s="17" t="s">
        <v>1278</v>
      </c>
      <c r="B4827" s="17" t="s">
        <v>1282</v>
      </c>
      <c r="C4827" s="18">
        <v>42336</v>
      </c>
      <c r="D4827" s="18">
        <v>42345</v>
      </c>
      <c r="E4827" s="21">
        <v>9</v>
      </c>
      <c r="F4827" s="17" t="s">
        <v>4913</v>
      </c>
      <c r="G4827" s="17" t="s">
        <v>4914</v>
      </c>
      <c r="H4827" s="16">
        <v>4</v>
      </c>
      <c r="I4827" s="17" t="s">
        <v>3237</v>
      </c>
      <c r="J4827" t="str">
        <f t="shared" si="151"/>
        <v>K65.9, T86.12, I82.A12, R78.81</v>
      </c>
      <c r="K4827" s="33" t="str">
        <f t="shared" si="152"/>
        <v/>
      </c>
    </row>
    <row r="4828" spans="1:11" x14ac:dyDescent="0.25">
      <c r="A4828" s="17" t="s">
        <v>1278</v>
      </c>
      <c r="B4828" s="17" t="s">
        <v>1282</v>
      </c>
      <c r="C4828" s="18">
        <v>42336</v>
      </c>
      <c r="D4828" s="18">
        <v>42345</v>
      </c>
      <c r="E4828" s="21">
        <v>9</v>
      </c>
      <c r="F4828" s="17" t="s">
        <v>839</v>
      </c>
      <c r="G4828" s="17" t="s">
        <v>840</v>
      </c>
      <c r="H4828" s="16">
        <v>5</v>
      </c>
      <c r="I4828" s="17" t="s">
        <v>3237</v>
      </c>
      <c r="J4828" t="str">
        <f t="shared" si="151"/>
        <v>K65.9, T86.12, I82.A12, R78.81, I12.0</v>
      </c>
      <c r="K4828" s="33" t="str">
        <f t="shared" si="152"/>
        <v/>
      </c>
    </row>
    <row r="4829" spans="1:11" x14ac:dyDescent="0.25">
      <c r="A4829" s="17" t="s">
        <v>1278</v>
      </c>
      <c r="B4829" s="17" t="s">
        <v>1282</v>
      </c>
      <c r="C4829" s="18">
        <v>42336</v>
      </c>
      <c r="D4829" s="18">
        <v>42345</v>
      </c>
      <c r="E4829" s="21">
        <v>9</v>
      </c>
      <c r="F4829" s="17" t="s">
        <v>1266</v>
      </c>
      <c r="G4829" s="17" t="s">
        <v>1267</v>
      </c>
      <c r="H4829" s="16">
        <v>6</v>
      </c>
      <c r="I4829" s="17" t="s">
        <v>3237</v>
      </c>
      <c r="J4829" t="str">
        <f t="shared" si="151"/>
        <v>K65.9, T86.12, I82.A12, R78.81, I12.0, I48.91</v>
      </c>
      <c r="K4829" s="33" t="str">
        <f t="shared" si="152"/>
        <v/>
      </c>
    </row>
    <row r="4830" spans="1:11" x14ac:dyDescent="0.25">
      <c r="A4830" s="17" t="s">
        <v>1278</v>
      </c>
      <c r="B4830" s="17" t="s">
        <v>1282</v>
      </c>
      <c r="C4830" s="18">
        <v>42336</v>
      </c>
      <c r="D4830" s="18">
        <v>42345</v>
      </c>
      <c r="E4830" s="21">
        <v>9</v>
      </c>
      <c r="F4830" s="17" t="s">
        <v>3852</v>
      </c>
      <c r="G4830" s="17" t="s">
        <v>3853</v>
      </c>
      <c r="H4830" s="16">
        <v>7</v>
      </c>
      <c r="I4830" s="17" t="s">
        <v>3237</v>
      </c>
      <c r="J4830" t="str">
        <f t="shared" si="151"/>
        <v>K65.9, T86.12, I82.A12, R78.81, I12.0, I48.91, G25.81</v>
      </c>
      <c r="K4830" s="33" t="str">
        <f t="shared" si="152"/>
        <v/>
      </c>
    </row>
    <row r="4831" spans="1:11" x14ac:dyDescent="0.25">
      <c r="A4831" s="17" t="s">
        <v>1278</v>
      </c>
      <c r="B4831" s="17" t="s">
        <v>1282</v>
      </c>
      <c r="C4831" s="18">
        <v>42336</v>
      </c>
      <c r="D4831" s="18">
        <v>42345</v>
      </c>
      <c r="E4831" s="21">
        <v>9</v>
      </c>
      <c r="F4831" s="17" t="s">
        <v>1630</v>
      </c>
      <c r="G4831" s="17" t="s">
        <v>1631</v>
      </c>
      <c r="H4831" s="16">
        <v>8</v>
      </c>
      <c r="I4831" s="17" t="s">
        <v>3237</v>
      </c>
      <c r="J4831" t="str">
        <f t="shared" si="151"/>
        <v>K65.9, T86.12, I82.A12, R78.81, I12.0, I48.91, G25.81, N18.6</v>
      </c>
      <c r="K4831" s="33" t="str">
        <f t="shared" si="152"/>
        <v/>
      </c>
    </row>
    <row r="4832" spans="1:11" x14ac:dyDescent="0.25">
      <c r="A4832" s="17" t="s">
        <v>1278</v>
      </c>
      <c r="B4832" s="17" t="s">
        <v>1282</v>
      </c>
      <c r="C4832" s="18">
        <v>42336</v>
      </c>
      <c r="D4832" s="18">
        <v>42345</v>
      </c>
      <c r="E4832" s="21">
        <v>9</v>
      </c>
      <c r="F4832" s="17" t="s">
        <v>4274</v>
      </c>
      <c r="G4832" s="17" t="s">
        <v>4275</v>
      </c>
      <c r="H4832" s="16">
        <v>9</v>
      </c>
      <c r="I4832" s="17" t="s">
        <v>13</v>
      </c>
      <c r="J4832" t="str">
        <f t="shared" si="151"/>
        <v>K65.9, T86.12, I82.A12, R78.81, I12.0, I48.91, G25.81, N18.6, Z94.83</v>
      </c>
      <c r="K4832" s="33" t="str">
        <f t="shared" si="152"/>
        <v/>
      </c>
    </row>
    <row r="4833" spans="1:11" x14ac:dyDescent="0.25">
      <c r="A4833" s="17" t="s">
        <v>1278</v>
      </c>
      <c r="B4833" s="17" t="s">
        <v>1282</v>
      </c>
      <c r="C4833" s="18">
        <v>42336</v>
      </c>
      <c r="D4833" s="18">
        <v>42345</v>
      </c>
      <c r="E4833" s="21">
        <v>9</v>
      </c>
      <c r="F4833" s="17" t="s">
        <v>159</v>
      </c>
      <c r="G4833" s="17" t="s">
        <v>160</v>
      </c>
      <c r="H4833" s="16">
        <v>10</v>
      </c>
      <c r="I4833" s="17" t="s">
        <v>3237</v>
      </c>
      <c r="J4833" t="str">
        <f t="shared" si="151"/>
        <v>K65.9, T86.12, I82.A12, R78.81, I12.0, I48.91, G25.81, N18.6, Z94.83, K92.1</v>
      </c>
      <c r="K4833" s="33" t="str">
        <f t="shared" si="152"/>
        <v/>
      </c>
    </row>
    <row r="4834" spans="1:11" x14ac:dyDescent="0.25">
      <c r="A4834" s="17" t="s">
        <v>1278</v>
      </c>
      <c r="B4834" s="17" t="s">
        <v>1282</v>
      </c>
      <c r="C4834" s="18">
        <v>42336</v>
      </c>
      <c r="D4834" s="18">
        <v>42345</v>
      </c>
      <c r="E4834" s="21">
        <v>9</v>
      </c>
      <c r="F4834" s="17" t="s">
        <v>4392</v>
      </c>
      <c r="G4834" s="17" t="s">
        <v>4393</v>
      </c>
      <c r="H4834" s="16">
        <v>11</v>
      </c>
      <c r="I4834" s="17" t="s">
        <v>3237</v>
      </c>
      <c r="J4834" t="str">
        <f t="shared" si="151"/>
        <v>K65.9, T86.12, I82.A12, R78.81, I12.0, I48.91, G25.81, N18.6, Z94.83, K92.1, N25.81</v>
      </c>
      <c r="K4834" s="33" t="str">
        <f t="shared" si="152"/>
        <v/>
      </c>
    </row>
    <row r="4835" spans="1:11" x14ac:dyDescent="0.25">
      <c r="A4835" s="17" t="s">
        <v>1278</v>
      </c>
      <c r="B4835" s="17" t="s">
        <v>1282</v>
      </c>
      <c r="C4835" s="18">
        <v>42336</v>
      </c>
      <c r="D4835" s="18">
        <v>42345</v>
      </c>
      <c r="E4835" s="21">
        <v>9</v>
      </c>
      <c r="F4835" s="17" t="s">
        <v>482</v>
      </c>
      <c r="G4835" s="17" t="s">
        <v>483</v>
      </c>
      <c r="H4835" s="16">
        <v>12</v>
      </c>
      <c r="I4835" s="17" t="s">
        <v>3237</v>
      </c>
      <c r="J4835" t="str">
        <f t="shared" si="151"/>
        <v>K65.9, T86.12, I82.A12, R78.81, I12.0, I48.91, G25.81, N18.6, Z94.83, K92.1, N25.81, T82.7XXA</v>
      </c>
      <c r="K4835" s="33" t="str">
        <f t="shared" si="152"/>
        <v/>
      </c>
    </row>
    <row r="4836" spans="1:11" x14ac:dyDescent="0.25">
      <c r="A4836" s="17" t="s">
        <v>1278</v>
      </c>
      <c r="B4836" s="17" t="s">
        <v>1282</v>
      </c>
      <c r="C4836" s="18">
        <v>42336</v>
      </c>
      <c r="D4836" s="18">
        <v>42345</v>
      </c>
      <c r="E4836" s="21">
        <v>9</v>
      </c>
      <c r="F4836" s="17" t="s">
        <v>4104</v>
      </c>
      <c r="G4836" s="17" t="s">
        <v>4105</v>
      </c>
      <c r="H4836" s="16">
        <v>13</v>
      </c>
      <c r="I4836" s="17" t="s">
        <v>3237</v>
      </c>
      <c r="J4836" t="str">
        <f t="shared" si="151"/>
        <v>K65.9, T86.12, I82.A12, R78.81, I12.0, I48.91, G25.81, N18.6, Z94.83, K92.1, N25.81, T82.7XXA, E10.21</v>
      </c>
      <c r="K4836" s="33" t="str">
        <f t="shared" si="152"/>
        <v/>
      </c>
    </row>
    <row r="4837" spans="1:11" x14ac:dyDescent="0.25">
      <c r="A4837" s="17" t="s">
        <v>1278</v>
      </c>
      <c r="B4837" s="17" t="s">
        <v>1282</v>
      </c>
      <c r="C4837" s="18">
        <v>42336</v>
      </c>
      <c r="D4837" s="18">
        <v>42345</v>
      </c>
      <c r="E4837" s="21">
        <v>9</v>
      </c>
      <c r="F4837" s="17" t="s">
        <v>3265</v>
      </c>
      <c r="G4837" s="17" t="s">
        <v>3266</v>
      </c>
      <c r="H4837" s="16">
        <v>14</v>
      </c>
      <c r="I4837" s="17" t="s">
        <v>13</v>
      </c>
      <c r="J4837" t="str">
        <f t="shared" si="151"/>
        <v>K65.9, T86.12, I82.A12, R78.81, I12.0, I48.91, G25.81, N18.6, Z94.83, K92.1, N25.81, T82.7XXA, E10.21, Z87.891</v>
      </c>
      <c r="K4837" s="33" t="str">
        <f t="shared" si="152"/>
        <v/>
      </c>
    </row>
    <row r="4838" spans="1:11" x14ac:dyDescent="0.25">
      <c r="A4838" s="17" t="s">
        <v>1278</v>
      </c>
      <c r="B4838" s="17" t="s">
        <v>1282</v>
      </c>
      <c r="C4838" s="18">
        <v>42336</v>
      </c>
      <c r="D4838" s="18">
        <v>42345</v>
      </c>
      <c r="E4838" s="21">
        <v>9</v>
      </c>
      <c r="F4838" s="17" t="s">
        <v>4284</v>
      </c>
      <c r="G4838" s="17" t="s">
        <v>4285</v>
      </c>
      <c r="H4838" s="16">
        <v>15</v>
      </c>
      <c r="I4838" s="17" t="s">
        <v>3237</v>
      </c>
      <c r="J4838" t="str">
        <f t="shared" si="151"/>
        <v>K65.9, T86.12, I82.A12, R78.81, I12.0, I48.91, G25.81, N18.6, Z94.83, K92.1, N25.81, T82.7XXA, E10.21, Z87.891, E10.649</v>
      </c>
      <c r="K4838" s="33" t="str">
        <f t="shared" si="152"/>
        <v/>
      </c>
    </row>
    <row r="4839" spans="1:11" x14ac:dyDescent="0.25">
      <c r="A4839" s="17" t="s">
        <v>1278</v>
      </c>
      <c r="B4839" s="17" t="s">
        <v>1282</v>
      </c>
      <c r="C4839" s="18">
        <v>42336</v>
      </c>
      <c r="D4839" s="18">
        <v>42345</v>
      </c>
      <c r="E4839" s="21">
        <v>9</v>
      </c>
      <c r="F4839" s="17" t="s">
        <v>361</v>
      </c>
      <c r="G4839" s="17" t="s">
        <v>362</v>
      </c>
      <c r="H4839" s="16">
        <v>16</v>
      </c>
      <c r="I4839" s="17" t="s">
        <v>3237</v>
      </c>
      <c r="J4839" t="str">
        <f t="shared" si="151"/>
        <v>K65.9, T86.12, I82.A12, R78.81, I12.0, I48.91, G25.81, N18.6, Z94.83, K92.1, N25.81, T82.7XXA, E10.21, Z87.891, E10.649, E87.5</v>
      </c>
      <c r="K4839" s="33" t="str">
        <f t="shared" si="152"/>
        <v/>
      </c>
    </row>
    <row r="4840" spans="1:11" x14ac:dyDescent="0.25">
      <c r="A4840" s="17" t="s">
        <v>1278</v>
      </c>
      <c r="B4840" s="17" t="s">
        <v>1282</v>
      </c>
      <c r="C4840" s="18">
        <v>42336</v>
      </c>
      <c r="D4840" s="18">
        <v>42345</v>
      </c>
      <c r="E4840" s="21">
        <v>9</v>
      </c>
      <c r="F4840" s="17" t="s">
        <v>3512</v>
      </c>
      <c r="G4840" s="17" t="s">
        <v>3513</v>
      </c>
      <c r="H4840" s="16">
        <v>17</v>
      </c>
      <c r="I4840" s="17" t="s">
        <v>13</v>
      </c>
      <c r="J4840" t="str">
        <f t="shared" si="151"/>
        <v>K65.9, T86.12, I82.A12, R78.81, I12.0, I48.91, G25.81, N18.6, Z94.83, K92.1, N25.81, T82.7XXA, E10.21, Z87.891, E10.649, E87.5, Z99.2</v>
      </c>
      <c r="K4840" s="33" t="str">
        <f t="shared" si="152"/>
        <v/>
      </c>
    </row>
    <row r="4841" spans="1:11" x14ac:dyDescent="0.25">
      <c r="A4841" s="17" t="s">
        <v>1278</v>
      </c>
      <c r="B4841" s="17" t="s">
        <v>1282</v>
      </c>
      <c r="C4841" s="18">
        <v>42336</v>
      </c>
      <c r="D4841" s="18">
        <v>42345</v>
      </c>
      <c r="E4841" s="21">
        <v>9</v>
      </c>
      <c r="F4841" s="17" t="s">
        <v>3283</v>
      </c>
      <c r="G4841" s="17" t="s">
        <v>467</v>
      </c>
      <c r="H4841" s="16">
        <v>18</v>
      </c>
      <c r="I4841" s="17" t="s">
        <v>3237</v>
      </c>
      <c r="J4841" t="str">
        <f t="shared" si="151"/>
        <v>K65.9, T86.12, I82.A12, R78.81, I12.0, I48.91, G25.81, N18.6, Z94.83, K92.1, N25.81, T82.7XXA, E10.21, Z87.891, E10.649, E87.5, Z99.2, I25.10</v>
      </c>
      <c r="K4841" s="33" t="str">
        <f t="shared" si="152"/>
        <v/>
      </c>
    </row>
    <row r="4842" spans="1:11" x14ac:dyDescent="0.25">
      <c r="A4842" s="17" t="s">
        <v>1278</v>
      </c>
      <c r="B4842" s="17" t="s">
        <v>1282</v>
      </c>
      <c r="C4842" s="18">
        <v>42336</v>
      </c>
      <c r="D4842" s="18">
        <v>42345</v>
      </c>
      <c r="E4842" s="21">
        <v>9</v>
      </c>
      <c r="F4842" s="17" t="s">
        <v>3336</v>
      </c>
      <c r="G4842" s="17" t="s">
        <v>3337</v>
      </c>
      <c r="H4842" s="16">
        <v>19</v>
      </c>
      <c r="I4842" s="17" t="s">
        <v>13</v>
      </c>
      <c r="J4842" t="str">
        <f t="shared" si="151"/>
        <v>K65.9, T86.12, I82.A12, R78.81, I12.0, I48.91, G25.81, N18.6, Z94.83, K92.1, N25.81, T82.7XXA, E10.21, Z87.891, E10.649, E87.5, Z99.2, I25.10, Z95.5</v>
      </c>
      <c r="K4842" s="33" t="str">
        <f t="shared" si="152"/>
        <v/>
      </c>
    </row>
    <row r="4843" spans="1:11" x14ac:dyDescent="0.25">
      <c r="A4843" s="17" t="s">
        <v>1278</v>
      </c>
      <c r="B4843" s="17" t="s">
        <v>1282</v>
      </c>
      <c r="C4843" s="18">
        <v>42336</v>
      </c>
      <c r="D4843" s="18">
        <v>42345</v>
      </c>
      <c r="E4843" s="21">
        <v>9</v>
      </c>
      <c r="F4843" s="17" t="s">
        <v>4098</v>
      </c>
      <c r="G4843" s="17" t="s">
        <v>4099</v>
      </c>
      <c r="H4843" s="16">
        <v>20</v>
      </c>
      <c r="I4843" s="17" t="s">
        <v>13</v>
      </c>
      <c r="J4843" t="str">
        <f t="shared" si="151"/>
        <v>K65.9, T86.12, I82.A12, R78.81, I12.0, I48.91, G25.81, N18.6, Z94.83, K92.1, N25.81, T82.7XXA, E10.21, Z87.891, E10.649, E87.5, Z99.2, I25.10, Z95.5, Z95.0</v>
      </c>
      <c r="K4843" s="33" t="str">
        <f t="shared" si="152"/>
        <v/>
      </c>
    </row>
    <row r="4844" spans="1:11" x14ac:dyDescent="0.25">
      <c r="A4844" s="17" t="s">
        <v>1278</v>
      </c>
      <c r="B4844" s="17" t="s">
        <v>1282</v>
      </c>
      <c r="C4844" s="18">
        <v>42336</v>
      </c>
      <c r="D4844" s="18">
        <v>42345</v>
      </c>
      <c r="E4844" s="21">
        <v>9</v>
      </c>
      <c r="F4844" s="17" t="s">
        <v>3583</v>
      </c>
      <c r="G4844" s="17" t="s">
        <v>3584</v>
      </c>
      <c r="H4844" s="16">
        <v>21</v>
      </c>
      <c r="I4844" s="17" t="s">
        <v>13</v>
      </c>
      <c r="J4844" t="str">
        <f t="shared" si="151"/>
        <v>K65.9, T86.12, I82.A12, R78.81, I12.0, I48.91, G25.81, N18.6, Z94.83, K92.1, N25.81, T82.7XXA, E10.21, Z87.891, E10.649, E87.5, Z99.2, I25.10, Z95.5, Z95.0, Z86.718</v>
      </c>
      <c r="K4844" s="33" t="str">
        <f t="shared" si="152"/>
        <v/>
      </c>
    </row>
    <row r="4845" spans="1:11" x14ac:dyDescent="0.25">
      <c r="A4845" s="17" t="s">
        <v>1278</v>
      </c>
      <c r="B4845" s="17" t="s">
        <v>1282</v>
      </c>
      <c r="C4845" s="18">
        <v>42336</v>
      </c>
      <c r="D4845" s="18">
        <v>42345</v>
      </c>
      <c r="E4845" s="21">
        <v>9</v>
      </c>
      <c r="F4845" s="17" t="s">
        <v>4898</v>
      </c>
      <c r="G4845" s="17" t="s">
        <v>4899</v>
      </c>
      <c r="H4845" s="16">
        <v>22</v>
      </c>
      <c r="I4845" s="17" t="s">
        <v>3237</v>
      </c>
      <c r="J4845" t="str">
        <f t="shared" si="151"/>
        <v>K65.9, T86.12, I82.A12, R78.81, I12.0, I48.91, G25.81, N18.6, Z94.83, K92.1, N25.81, T82.7XXA, E10.21, Z87.891, E10.649, E87.5, Z99.2, I25.10, Z95.5, Z95.0, Z86.718, E10.22</v>
      </c>
      <c r="K4845" s="33" t="str">
        <f t="shared" si="152"/>
        <v/>
      </c>
    </row>
    <row r="4846" spans="1:11" x14ac:dyDescent="0.25">
      <c r="A4846" s="17" t="s">
        <v>1278</v>
      </c>
      <c r="B4846" s="17" t="s">
        <v>1282</v>
      </c>
      <c r="C4846" s="18">
        <v>42336</v>
      </c>
      <c r="D4846" s="18">
        <v>42345</v>
      </c>
      <c r="E4846" s="21">
        <v>9</v>
      </c>
      <c r="F4846" s="17" t="s">
        <v>1195</v>
      </c>
      <c r="G4846" s="17" t="s">
        <v>1196</v>
      </c>
      <c r="H4846" s="16">
        <v>23</v>
      </c>
      <c r="I4846" s="17" t="s">
        <v>3237</v>
      </c>
      <c r="J4846" t="str">
        <f t="shared" si="151"/>
        <v>K65.9, T86.12, I82.A12, R78.81, I12.0, I48.91, G25.81, N18.6, Z94.83, K92.1, N25.81, T82.7XXA, E10.21, Z87.891, E10.649, E87.5, Z99.2, I25.10, Z95.5, Z95.0, Z86.718, E10.22, D64.9</v>
      </c>
      <c r="K4846" s="33" t="str">
        <f t="shared" si="152"/>
        <v/>
      </c>
    </row>
    <row r="4847" spans="1:11" x14ac:dyDescent="0.25">
      <c r="A4847" s="17" t="s">
        <v>1278</v>
      </c>
      <c r="B4847" s="17" t="s">
        <v>1282</v>
      </c>
      <c r="C4847" s="18">
        <v>42336</v>
      </c>
      <c r="D4847" s="18">
        <v>42345</v>
      </c>
      <c r="E4847" s="21">
        <v>9</v>
      </c>
      <c r="F4847" s="17" t="s">
        <v>3238</v>
      </c>
      <c r="G4847" s="17" t="s">
        <v>3239</v>
      </c>
      <c r="H4847" s="16">
        <v>24</v>
      </c>
      <c r="I4847" s="17" t="s">
        <v>3237</v>
      </c>
      <c r="J4847" t="str">
        <f t="shared" si="151"/>
        <v>K65.9, T86.12, I82.A12, R78.81, I12.0, I48.91, G25.81, N18.6, Z94.83, K92.1, N25.81, T82.7XXA, E10.21, Z87.891, E10.649, E87.5, Z99.2, I25.10, Z95.5, Z95.0, Z86.718, E10.22, D64.9, E78.5</v>
      </c>
      <c r="K4847" s="33" t="str">
        <f t="shared" si="152"/>
        <v/>
      </c>
    </row>
    <row r="4848" spans="1:11" x14ac:dyDescent="0.25">
      <c r="A4848" s="17" t="s">
        <v>1278</v>
      </c>
      <c r="B4848" s="17" t="s">
        <v>1282</v>
      </c>
      <c r="C4848" s="18">
        <v>42336</v>
      </c>
      <c r="D4848" s="18">
        <v>42345</v>
      </c>
      <c r="E4848" s="21">
        <v>9</v>
      </c>
      <c r="F4848" s="17" t="s">
        <v>3320</v>
      </c>
      <c r="G4848" s="17" t="s">
        <v>3321</v>
      </c>
      <c r="H4848" s="16">
        <v>25</v>
      </c>
      <c r="I4848" s="17" t="s">
        <v>3237</v>
      </c>
      <c r="J4848" t="str">
        <f t="shared" si="151"/>
        <v>K65.9, T86.12, I82.A12, R78.81, I12.0, I48.91, G25.81, N18.6, Z94.83, K92.1, N25.81, T82.7XXA, E10.21, Z87.891, E10.649, E87.5, Z99.2, I25.10, Z95.5, Z95.0, Z86.718, E10.22, D64.9, E78.5, G47.33</v>
      </c>
      <c r="K4848" s="33" t="str">
        <f t="shared" si="152"/>
        <v/>
      </c>
    </row>
    <row r="4849" spans="1:11" x14ac:dyDescent="0.25">
      <c r="A4849" s="17" t="s">
        <v>1278</v>
      </c>
      <c r="B4849" s="17" t="s">
        <v>1282</v>
      </c>
      <c r="C4849" s="18">
        <v>42336</v>
      </c>
      <c r="D4849" s="18">
        <v>42345</v>
      </c>
      <c r="E4849" s="21">
        <v>9</v>
      </c>
      <c r="F4849" s="17" t="s">
        <v>4909</v>
      </c>
      <c r="G4849" s="17" t="s">
        <v>4910</v>
      </c>
      <c r="H4849" s="16">
        <v>26</v>
      </c>
      <c r="I4849" s="17" t="s">
        <v>3237</v>
      </c>
      <c r="J4849" t="str">
        <f t="shared" si="151"/>
        <v>K65.9, T86.12, I82.A12, R78.81, I12.0, I48.91, G25.81, N18.6, Z94.83, K92.1, N25.81, T82.7XXA, E10.21, Z87.891, E10.649, E87.5, Z99.2, I25.10, Z95.5, Z95.0, Z86.718, E10.22, D64.9, E78.5, G47.33, H54.7</v>
      </c>
      <c r="K4849" s="33" t="str">
        <f t="shared" si="152"/>
        <v/>
      </c>
    </row>
    <row r="4850" spans="1:11" x14ac:dyDescent="0.25">
      <c r="A4850" s="17" t="s">
        <v>1278</v>
      </c>
      <c r="B4850" s="17" t="s">
        <v>1282</v>
      </c>
      <c r="C4850" s="18">
        <v>42336</v>
      </c>
      <c r="D4850" s="18">
        <v>42345</v>
      </c>
      <c r="E4850" s="21">
        <v>9</v>
      </c>
      <c r="F4850" s="17" t="s">
        <v>1444</v>
      </c>
      <c r="G4850" s="17" t="s">
        <v>1445</v>
      </c>
      <c r="H4850" s="16">
        <v>27</v>
      </c>
      <c r="I4850" s="17" t="s">
        <v>3237</v>
      </c>
      <c r="J4850" t="str">
        <f t="shared" si="151"/>
        <v>K65.9, T86.12, I82.A12, R78.81, I12.0, I48.91, G25.81, N18.6, Z94.83, K92.1, N25.81, T82.7XXA, E10.21, Z87.891, E10.649, E87.5, Z99.2, I25.10, Z95.5, Z95.0, Z86.718, E10.22, D64.9, E78.5, G47.33, H54.7, R10.9</v>
      </c>
      <c r="K4850" s="33" t="str">
        <f t="shared" si="152"/>
        <v/>
      </c>
    </row>
    <row r="4851" spans="1:11" x14ac:dyDescent="0.25">
      <c r="A4851" s="17" t="s">
        <v>1278</v>
      </c>
      <c r="B4851" s="17" t="s">
        <v>1282</v>
      </c>
      <c r="C4851" s="18">
        <v>42336</v>
      </c>
      <c r="D4851" s="18">
        <v>42345</v>
      </c>
      <c r="E4851" s="21">
        <v>9</v>
      </c>
      <c r="F4851" s="17" t="s">
        <v>4176</v>
      </c>
      <c r="G4851" s="17" t="s">
        <v>4177</v>
      </c>
      <c r="H4851" s="16">
        <v>28</v>
      </c>
      <c r="I4851" s="17" t="s">
        <v>3237</v>
      </c>
      <c r="J4851" t="str">
        <f t="shared" si="151"/>
        <v>K65.9, T86.12, I82.A12, R78.81, I12.0, I48.91, G25.81, N18.6, Z94.83, K92.1, N25.81, T82.7XXA, E10.21, Z87.891, E10.649, E87.5, Z99.2, I25.10, Z95.5, Z95.0, Z86.718, E10.22, D64.9, E78.5, G47.33, H54.7, R10.9, N83.20</v>
      </c>
      <c r="K4851" s="33" t="str">
        <f t="shared" si="152"/>
        <v/>
      </c>
    </row>
    <row r="4852" spans="1:11" x14ac:dyDescent="0.25">
      <c r="A4852" s="17" t="s">
        <v>1278</v>
      </c>
      <c r="B4852" s="17" t="s">
        <v>1282</v>
      </c>
      <c r="C4852" s="18">
        <v>42336</v>
      </c>
      <c r="D4852" s="18">
        <v>42345</v>
      </c>
      <c r="E4852" s="21">
        <v>9</v>
      </c>
      <c r="F4852" s="17" t="s">
        <v>3338</v>
      </c>
      <c r="G4852" s="17" t="s">
        <v>3339</v>
      </c>
      <c r="H4852" s="16">
        <v>29</v>
      </c>
      <c r="I4852" s="17" t="s">
        <v>3237</v>
      </c>
      <c r="J4852" t="str">
        <f t="shared" si="151"/>
        <v>K65.9, T86.12, I82.A12, R78.81, I12.0, I48.91, G25.81, N18.6, Z94.83, K92.1, N25.81, T82.7XXA, E10.21, Z87.891, E10.649, E87.5, Z99.2, I25.10, Z95.5, Z95.0, Z86.718, E10.22, D64.9, E78.5, G47.33, H54.7, R10.9, N83.20, B96.89</v>
      </c>
      <c r="K4852" s="33" t="str">
        <f t="shared" si="152"/>
        <v/>
      </c>
    </row>
    <row r="4853" spans="1:11" x14ac:dyDescent="0.25">
      <c r="A4853" s="17" t="s">
        <v>1278</v>
      </c>
      <c r="B4853" s="17" t="s">
        <v>1282</v>
      </c>
      <c r="C4853" s="18">
        <v>42336</v>
      </c>
      <c r="D4853" s="18">
        <v>42345</v>
      </c>
      <c r="E4853" s="21">
        <v>9</v>
      </c>
      <c r="F4853" s="17" t="s">
        <v>286</v>
      </c>
      <c r="G4853" s="17" t="s">
        <v>287</v>
      </c>
      <c r="H4853" s="16">
        <v>30</v>
      </c>
      <c r="I4853" s="17" t="s">
        <v>3237</v>
      </c>
      <c r="J4853" t="str">
        <f t="shared" si="151"/>
        <v>K65.9, T86.12, I82.A12, R78.81, I12.0, I48.91, G25.81, N18.6, Z94.83, K92.1, N25.81, T82.7XXA, E10.21, Z87.891, E10.649, E87.5, Z99.2, I25.10, Z95.5, Z95.0, Z86.718, E10.22, D64.9, E78.5, G47.33, H54.7, R10.9, N83.20, B96.89, K21.9</v>
      </c>
      <c r="K4853" s="33" t="str">
        <f t="shared" si="152"/>
        <v>Last</v>
      </c>
    </row>
    <row r="4854" spans="1:11" x14ac:dyDescent="0.25">
      <c r="A4854" s="17" t="s">
        <v>1290</v>
      </c>
      <c r="B4854" s="17" t="s">
        <v>1291</v>
      </c>
      <c r="C4854" s="18">
        <v>42437</v>
      </c>
      <c r="D4854" s="18">
        <v>42443</v>
      </c>
      <c r="E4854" s="21">
        <v>6</v>
      </c>
      <c r="F4854" s="17" t="s">
        <v>196</v>
      </c>
      <c r="G4854" s="17" t="s">
        <v>197</v>
      </c>
      <c r="H4854" s="16">
        <v>1</v>
      </c>
      <c r="I4854" s="17" t="s">
        <v>3237</v>
      </c>
      <c r="J4854" t="str">
        <f t="shared" si="151"/>
        <v>E87.1</v>
      </c>
      <c r="K4854" s="33" t="str">
        <f t="shared" si="152"/>
        <v/>
      </c>
    </row>
    <row r="4855" spans="1:11" x14ac:dyDescent="0.25">
      <c r="A4855" s="17" t="s">
        <v>1290</v>
      </c>
      <c r="B4855" s="17" t="s">
        <v>1291</v>
      </c>
      <c r="C4855" s="18">
        <v>42437</v>
      </c>
      <c r="D4855" s="18">
        <v>42443</v>
      </c>
      <c r="E4855" s="21">
        <v>6</v>
      </c>
      <c r="F4855" s="17" t="s">
        <v>245</v>
      </c>
      <c r="G4855" s="17" t="s">
        <v>246</v>
      </c>
      <c r="H4855" s="16">
        <v>2</v>
      </c>
      <c r="I4855" s="17" t="s">
        <v>3237</v>
      </c>
      <c r="J4855" t="str">
        <f t="shared" si="151"/>
        <v>E87.1, J96.01</v>
      </c>
      <c r="K4855" s="33" t="str">
        <f t="shared" si="152"/>
        <v/>
      </c>
    </row>
    <row r="4856" spans="1:11" x14ac:dyDescent="0.25">
      <c r="A4856" s="17" t="s">
        <v>1290</v>
      </c>
      <c r="B4856" s="17" t="s">
        <v>1291</v>
      </c>
      <c r="C4856" s="18">
        <v>42437</v>
      </c>
      <c r="D4856" s="18">
        <v>42443</v>
      </c>
      <c r="E4856" s="21">
        <v>6</v>
      </c>
      <c r="F4856" s="17" t="s">
        <v>592</v>
      </c>
      <c r="G4856" s="17" t="s">
        <v>593</v>
      </c>
      <c r="H4856" s="16">
        <v>3</v>
      </c>
      <c r="I4856" s="17" t="s">
        <v>3237</v>
      </c>
      <c r="J4856" t="str">
        <f t="shared" si="151"/>
        <v>E87.1, J96.01, G93.41</v>
      </c>
      <c r="K4856" s="33" t="str">
        <f t="shared" si="152"/>
        <v/>
      </c>
    </row>
    <row r="4857" spans="1:11" x14ac:dyDescent="0.25">
      <c r="A4857" s="17" t="s">
        <v>1290</v>
      </c>
      <c r="B4857" s="17" t="s">
        <v>1291</v>
      </c>
      <c r="C4857" s="18">
        <v>42437</v>
      </c>
      <c r="D4857" s="18">
        <v>42443</v>
      </c>
      <c r="E4857" s="21">
        <v>6</v>
      </c>
      <c r="F4857" s="17" t="s">
        <v>112</v>
      </c>
      <c r="G4857" s="17" t="s">
        <v>113</v>
      </c>
      <c r="H4857" s="16">
        <v>4</v>
      </c>
      <c r="I4857" s="17" t="s">
        <v>3237</v>
      </c>
      <c r="J4857" t="str">
        <f t="shared" si="151"/>
        <v>E87.1, J96.01, G93.41, J44.1</v>
      </c>
      <c r="K4857" s="33" t="str">
        <f t="shared" si="152"/>
        <v/>
      </c>
    </row>
    <row r="4858" spans="1:11" x14ac:dyDescent="0.25">
      <c r="A4858" s="17" t="s">
        <v>1290</v>
      </c>
      <c r="B4858" s="17" t="s">
        <v>1291</v>
      </c>
      <c r="C4858" s="18">
        <v>42437</v>
      </c>
      <c r="D4858" s="18">
        <v>42443</v>
      </c>
      <c r="E4858" s="21">
        <v>6</v>
      </c>
      <c r="F4858" s="17" t="s">
        <v>553</v>
      </c>
      <c r="G4858" s="17" t="s">
        <v>554</v>
      </c>
      <c r="H4858" s="16">
        <v>5</v>
      </c>
      <c r="I4858" s="17" t="s">
        <v>3237</v>
      </c>
      <c r="J4858" t="str">
        <f t="shared" si="151"/>
        <v>E87.1, J96.01, G93.41, J44.1, E22.2</v>
      </c>
      <c r="K4858" s="33" t="str">
        <f t="shared" si="152"/>
        <v/>
      </c>
    </row>
    <row r="4859" spans="1:11" x14ac:dyDescent="0.25">
      <c r="A4859" s="17" t="s">
        <v>1290</v>
      </c>
      <c r="B4859" s="17" t="s">
        <v>1291</v>
      </c>
      <c r="C4859" s="18">
        <v>42437</v>
      </c>
      <c r="D4859" s="18">
        <v>42443</v>
      </c>
      <c r="E4859" s="21">
        <v>6</v>
      </c>
      <c r="F4859" s="17" t="s">
        <v>48</v>
      </c>
      <c r="G4859" s="17" t="s">
        <v>49</v>
      </c>
      <c r="H4859" s="16">
        <v>6</v>
      </c>
      <c r="I4859" s="17" t="s">
        <v>3331</v>
      </c>
      <c r="J4859" t="str">
        <f t="shared" si="151"/>
        <v>E87.1, J96.01, G93.41, J44.1, E22.2, I95.9</v>
      </c>
      <c r="K4859" s="33" t="str">
        <f t="shared" si="152"/>
        <v/>
      </c>
    </row>
    <row r="4860" spans="1:11" x14ac:dyDescent="0.25">
      <c r="A4860" s="17" t="s">
        <v>1290</v>
      </c>
      <c r="B4860" s="17" t="s">
        <v>1291</v>
      </c>
      <c r="C4860" s="18">
        <v>42437</v>
      </c>
      <c r="D4860" s="18">
        <v>42443</v>
      </c>
      <c r="E4860" s="21">
        <v>6</v>
      </c>
      <c r="F4860" s="17" t="s">
        <v>3938</v>
      </c>
      <c r="G4860" s="17" t="s">
        <v>3939</v>
      </c>
      <c r="H4860" s="16">
        <v>7</v>
      </c>
      <c r="I4860" s="17" t="s">
        <v>3237</v>
      </c>
      <c r="J4860" t="str">
        <f t="shared" si="151"/>
        <v>E87.1, J96.01, G93.41, J44.1, E22.2, I95.9, J38.4</v>
      </c>
      <c r="K4860" s="33" t="str">
        <f t="shared" si="152"/>
        <v/>
      </c>
    </row>
    <row r="4861" spans="1:11" x14ac:dyDescent="0.25">
      <c r="A4861" s="17" t="s">
        <v>1290</v>
      </c>
      <c r="B4861" s="17" t="s">
        <v>1291</v>
      </c>
      <c r="C4861" s="18">
        <v>42437</v>
      </c>
      <c r="D4861" s="18">
        <v>42443</v>
      </c>
      <c r="E4861" s="21">
        <v>6</v>
      </c>
      <c r="F4861" s="17" t="s">
        <v>4915</v>
      </c>
      <c r="G4861" s="17" t="s">
        <v>4916</v>
      </c>
      <c r="H4861" s="16">
        <v>8</v>
      </c>
      <c r="I4861" s="17" t="s">
        <v>3237</v>
      </c>
      <c r="J4861" t="str">
        <f t="shared" si="151"/>
        <v>E87.1, J96.01, G93.41, J44.1, E22.2, I95.9, J38.4, F20.0</v>
      </c>
      <c r="K4861" s="33" t="str">
        <f t="shared" si="152"/>
        <v/>
      </c>
    </row>
    <row r="4862" spans="1:11" x14ac:dyDescent="0.25">
      <c r="A4862" s="17" t="s">
        <v>1290</v>
      </c>
      <c r="B4862" s="17" t="s">
        <v>1291</v>
      </c>
      <c r="C4862" s="18">
        <v>42437</v>
      </c>
      <c r="D4862" s="18">
        <v>42443</v>
      </c>
      <c r="E4862" s="21">
        <v>6</v>
      </c>
      <c r="F4862" s="17" t="s">
        <v>3858</v>
      </c>
      <c r="G4862" s="17" t="s">
        <v>3859</v>
      </c>
      <c r="H4862" s="16">
        <v>9</v>
      </c>
      <c r="I4862" s="17" t="s">
        <v>3237</v>
      </c>
      <c r="J4862" t="str">
        <f t="shared" si="151"/>
        <v>E87.1, J96.01, G93.41, J44.1, E22.2, I95.9, J38.4, F20.0, F31.9</v>
      </c>
      <c r="K4862" s="33" t="str">
        <f t="shared" si="152"/>
        <v/>
      </c>
    </row>
    <row r="4863" spans="1:11" x14ac:dyDescent="0.25">
      <c r="A4863" s="17" t="s">
        <v>1290</v>
      </c>
      <c r="B4863" s="17" t="s">
        <v>1291</v>
      </c>
      <c r="C4863" s="18">
        <v>42437</v>
      </c>
      <c r="D4863" s="18">
        <v>42443</v>
      </c>
      <c r="E4863" s="21">
        <v>6</v>
      </c>
      <c r="F4863" s="17" t="s">
        <v>594</v>
      </c>
      <c r="G4863" s="17" t="s">
        <v>595</v>
      </c>
      <c r="H4863" s="16">
        <v>10</v>
      </c>
      <c r="I4863" s="17" t="s">
        <v>3237</v>
      </c>
      <c r="J4863" t="str">
        <f t="shared" si="151"/>
        <v>E87.1, J96.01, G93.41, J44.1, E22.2, I95.9, J38.4, F20.0, F31.9, I10</v>
      </c>
      <c r="K4863" s="33" t="str">
        <f t="shared" si="152"/>
        <v/>
      </c>
    </row>
    <row r="4864" spans="1:11" x14ac:dyDescent="0.25">
      <c r="A4864" s="17" t="s">
        <v>1290</v>
      </c>
      <c r="B4864" s="17" t="s">
        <v>1291</v>
      </c>
      <c r="C4864" s="18">
        <v>42437</v>
      </c>
      <c r="D4864" s="18">
        <v>42443</v>
      </c>
      <c r="E4864" s="21">
        <v>6</v>
      </c>
      <c r="F4864" s="17" t="s">
        <v>3538</v>
      </c>
      <c r="G4864" s="17" t="s">
        <v>3539</v>
      </c>
      <c r="H4864" s="16">
        <v>11</v>
      </c>
      <c r="I4864" s="17" t="s">
        <v>3237</v>
      </c>
      <c r="J4864" t="str">
        <f t="shared" si="151"/>
        <v>E87.1, J96.01, G93.41, J44.1, E22.2, I95.9, J38.4, F20.0, F31.9, I10, F17.200</v>
      </c>
      <c r="K4864" s="33" t="str">
        <f t="shared" si="152"/>
        <v/>
      </c>
    </row>
    <row r="4865" spans="1:11" x14ac:dyDescent="0.25">
      <c r="A4865" s="17" t="s">
        <v>1290</v>
      </c>
      <c r="B4865" s="17" t="s">
        <v>1291</v>
      </c>
      <c r="C4865" s="18">
        <v>42437</v>
      </c>
      <c r="D4865" s="18">
        <v>42443</v>
      </c>
      <c r="E4865" s="21">
        <v>6</v>
      </c>
      <c r="F4865" s="17" t="s">
        <v>3242</v>
      </c>
      <c r="G4865" s="17" t="s">
        <v>3243</v>
      </c>
      <c r="H4865" s="16">
        <v>12</v>
      </c>
      <c r="I4865" s="17" t="s">
        <v>3237</v>
      </c>
      <c r="J4865" t="str">
        <f t="shared" si="151"/>
        <v>E87.1, J96.01, G93.41, J44.1, E22.2, I95.9, J38.4, F20.0, F31.9, I10, F17.200, J45.909</v>
      </c>
      <c r="K4865" s="33" t="str">
        <f t="shared" si="152"/>
        <v/>
      </c>
    </row>
    <row r="4866" spans="1:11" x14ac:dyDescent="0.25">
      <c r="A4866" s="17" t="s">
        <v>1290</v>
      </c>
      <c r="B4866" s="17" t="s">
        <v>1291</v>
      </c>
      <c r="C4866" s="18">
        <v>42437</v>
      </c>
      <c r="D4866" s="18">
        <v>42443</v>
      </c>
      <c r="E4866" s="21">
        <v>6</v>
      </c>
      <c r="F4866" s="17" t="s">
        <v>3348</v>
      </c>
      <c r="G4866" s="17" t="s">
        <v>3349</v>
      </c>
      <c r="H4866" s="16">
        <v>13</v>
      </c>
      <c r="I4866" s="17" t="s">
        <v>13</v>
      </c>
      <c r="J4866" t="str">
        <f t="shared" si="151"/>
        <v>E87.1, J96.01, G93.41, J44.1, E22.2, I95.9, J38.4, F20.0, F31.9, I10, F17.200, J45.909, Z88.8</v>
      </c>
      <c r="K4866" s="33" t="str">
        <f t="shared" si="152"/>
        <v>Last</v>
      </c>
    </row>
    <row r="4867" spans="1:11" x14ac:dyDescent="0.25">
      <c r="A4867" s="17" t="s">
        <v>1297</v>
      </c>
      <c r="B4867" s="17" t="s">
        <v>1298</v>
      </c>
      <c r="C4867" s="18">
        <v>42337</v>
      </c>
      <c r="D4867" s="18">
        <v>42340</v>
      </c>
      <c r="E4867" s="21">
        <v>3</v>
      </c>
      <c r="F4867" s="17" t="s">
        <v>1299</v>
      </c>
      <c r="G4867" s="17" t="s">
        <v>1300</v>
      </c>
      <c r="H4867" s="16">
        <v>1</v>
      </c>
      <c r="I4867" s="17" t="s">
        <v>3237</v>
      </c>
      <c r="J4867" t="str">
        <f t="shared" si="151"/>
        <v>K26.4</v>
      </c>
      <c r="K4867" s="33" t="str">
        <f t="shared" si="152"/>
        <v/>
      </c>
    </row>
    <row r="4868" spans="1:11" x14ac:dyDescent="0.25">
      <c r="A4868" s="17" t="s">
        <v>1297</v>
      </c>
      <c r="B4868" s="17" t="s">
        <v>1298</v>
      </c>
      <c r="C4868" s="18">
        <v>42337</v>
      </c>
      <c r="D4868" s="18">
        <v>42340</v>
      </c>
      <c r="E4868" s="21">
        <v>3</v>
      </c>
      <c r="F4868" s="17" t="s">
        <v>1066</v>
      </c>
      <c r="G4868" s="17" t="s">
        <v>1067</v>
      </c>
      <c r="H4868" s="16">
        <v>2</v>
      </c>
      <c r="I4868" s="17" t="s">
        <v>3237</v>
      </c>
      <c r="J4868" t="str">
        <f t="shared" si="151"/>
        <v>K26.4, D62</v>
      </c>
      <c r="K4868" s="33" t="str">
        <f t="shared" si="152"/>
        <v/>
      </c>
    </row>
    <row r="4869" spans="1:11" x14ac:dyDescent="0.25">
      <c r="A4869" s="17" t="s">
        <v>1297</v>
      </c>
      <c r="B4869" s="17" t="s">
        <v>1298</v>
      </c>
      <c r="C4869" s="18">
        <v>42337</v>
      </c>
      <c r="D4869" s="18">
        <v>42340</v>
      </c>
      <c r="E4869" s="21">
        <v>3</v>
      </c>
      <c r="F4869" s="17" t="s">
        <v>4209</v>
      </c>
      <c r="G4869" s="17" t="s">
        <v>4210</v>
      </c>
      <c r="H4869" s="16">
        <v>3</v>
      </c>
      <c r="I4869" s="17" t="s">
        <v>3237</v>
      </c>
      <c r="J4869" t="str">
        <f t="shared" si="151"/>
        <v>K26.4, D62, E87.8</v>
      </c>
      <c r="K4869" s="33" t="str">
        <f t="shared" si="152"/>
        <v/>
      </c>
    </row>
    <row r="4870" spans="1:11" x14ac:dyDescent="0.25">
      <c r="A4870" s="17" t="s">
        <v>1297</v>
      </c>
      <c r="B4870" s="17" t="s">
        <v>1298</v>
      </c>
      <c r="C4870" s="18">
        <v>42337</v>
      </c>
      <c r="D4870" s="18">
        <v>42340</v>
      </c>
      <c r="E4870" s="21">
        <v>3</v>
      </c>
      <c r="F4870" s="17" t="s">
        <v>3334</v>
      </c>
      <c r="G4870" s="17" t="s">
        <v>3335</v>
      </c>
      <c r="H4870" s="16">
        <v>4</v>
      </c>
      <c r="I4870" s="17" t="s">
        <v>13</v>
      </c>
      <c r="J4870" t="str">
        <f t="shared" ref="J4870:J4933" si="153">IF(B4870=B4869,J4869&amp;", "&amp;F4870,F4870)</f>
        <v>K26.4, D62, E87.8, Z68.41</v>
      </c>
      <c r="K4870" s="33" t="str">
        <f t="shared" si="152"/>
        <v/>
      </c>
    </row>
    <row r="4871" spans="1:11" x14ac:dyDescent="0.25">
      <c r="A4871" s="17" t="s">
        <v>1297</v>
      </c>
      <c r="B4871" s="17" t="s">
        <v>1298</v>
      </c>
      <c r="C4871" s="18">
        <v>42337</v>
      </c>
      <c r="D4871" s="18">
        <v>42340</v>
      </c>
      <c r="E4871" s="21">
        <v>3</v>
      </c>
      <c r="F4871" s="17" t="s">
        <v>4830</v>
      </c>
      <c r="G4871" s="17" t="s">
        <v>4831</v>
      </c>
      <c r="H4871" s="16">
        <v>5</v>
      </c>
      <c r="I4871" s="17" t="s">
        <v>3237</v>
      </c>
      <c r="J4871" t="str">
        <f t="shared" si="153"/>
        <v>K26.4, D62, E87.8, Z68.41, Z90.722</v>
      </c>
      <c r="K4871" s="33" t="str">
        <f t="shared" si="152"/>
        <v/>
      </c>
    </row>
    <row r="4872" spans="1:11" x14ac:dyDescent="0.25">
      <c r="A4872" s="17" t="s">
        <v>1297</v>
      </c>
      <c r="B4872" s="17" t="s">
        <v>1298</v>
      </c>
      <c r="C4872" s="18">
        <v>42337</v>
      </c>
      <c r="D4872" s="18">
        <v>42340</v>
      </c>
      <c r="E4872" s="21">
        <v>3</v>
      </c>
      <c r="F4872" s="17" t="s">
        <v>3316</v>
      </c>
      <c r="G4872" s="17" t="s">
        <v>3317</v>
      </c>
      <c r="H4872" s="16">
        <v>6</v>
      </c>
      <c r="I4872" s="17" t="s">
        <v>3237</v>
      </c>
      <c r="J4872" t="str">
        <f t="shared" si="153"/>
        <v>K26.4, D62, E87.8, Z68.41, Z90.722, E66.01</v>
      </c>
      <c r="K4872" s="33" t="str">
        <f t="shared" si="152"/>
        <v/>
      </c>
    </row>
    <row r="4873" spans="1:11" x14ac:dyDescent="0.25">
      <c r="A4873" s="17" t="s">
        <v>1297</v>
      </c>
      <c r="B4873" s="17" t="s">
        <v>1298</v>
      </c>
      <c r="C4873" s="18">
        <v>42337</v>
      </c>
      <c r="D4873" s="18">
        <v>42340</v>
      </c>
      <c r="E4873" s="21">
        <v>3</v>
      </c>
      <c r="F4873" s="17" t="s">
        <v>3302</v>
      </c>
      <c r="G4873" s="17" t="s">
        <v>3303</v>
      </c>
      <c r="H4873" s="16">
        <v>7</v>
      </c>
      <c r="I4873" s="17" t="s">
        <v>3237</v>
      </c>
      <c r="J4873" t="str">
        <f t="shared" si="153"/>
        <v>K26.4, D62, E87.8, Z68.41, Z90.722, E66.01, D72.829</v>
      </c>
      <c r="K4873" s="33" t="str">
        <f t="shared" si="152"/>
        <v/>
      </c>
    </row>
    <row r="4874" spans="1:11" x14ac:dyDescent="0.25">
      <c r="A4874" s="17" t="s">
        <v>1297</v>
      </c>
      <c r="B4874" s="17" t="s">
        <v>1298</v>
      </c>
      <c r="C4874" s="18">
        <v>42337</v>
      </c>
      <c r="D4874" s="18">
        <v>42340</v>
      </c>
      <c r="E4874" s="21">
        <v>3</v>
      </c>
      <c r="F4874" s="17" t="s">
        <v>4377</v>
      </c>
      <c r="G4874" s="17" t="s">
        <v>4378</v>
      </c>
      <c r="H4874" s="16">
        <v>8</v>
      </c>
      <c r="I4874" s="17" t="s">
        <v>3237</v>
      </c>
      <c r="J4874" t="str">
        <f t="shared" si="153"/>
        <v>K26.4, D62, E87.8, Z68.41, Z90.722, E66.01, D72.829, T39.395A</v>
      </c>
      <c r="K4874" s="33" t="str">
        <f t="shared" si="152"/>
        <v/>
      </c>
    </row>
    <row r="4875" spans="1:11" x14ac:dyDescent="0.25">
      <c r="A4875" s="17" t="s">
        <v>1297</v>
      </c>
      <c r="B4875" s="17" t="s">
        <v>1298</v>
      </c>
      <c r="C4875" s="18">
        <v>42337</v>
      </c>
      <c r="D4875" s="18">
        <v>42340</v>
      </c>
      <c r="E4875" s="21">
        <v>3</v>
      </c>
      <c r="F4875" s="17" t="s">
        <v>4262</v>
      </c>
      <c r="G4875" s="17" t="s">
        <v>4263</v>
      </c>
      <c r="H4875" s="16">
        <v>9</v>
      </c>
      <c r="I4875" s="17" t="s">
        <v>3237</v>
      </c>
      <c r="J4875" t="str">
        <f t="shared" si="153"/>
        <v>K26.4, D62, E87.8, Z68.41, Z90.722, E66.01, D72.829, T39.395A, M25.551</v>
      </c>
      <c r="K4875" s="33" t="str">
        <f t="shared" si="152"/>
        <v/>
      </c>
    </row>
    <row r="4876" spans="1:11" x14ac:dyDescent="0.25">
      <c r="A4876" s="17" t="s">
        <v>1297</v>
      </c>
      <c r="B4876" s="17" t="s">
        <v>1298</v>
      </c>
      <c r="C4876" s="18">
        <v>42337</v>
      </c>
      <c r="D4876" s="18">
        <v>42340</v>
      </c>
      <c r="E4876" s="21">
        <v>3</v>
      </c>
      <c r="F4876" s="17" t="s">
        <v>3826</v>
      </c>
      <c r="G4876" s="17" t="s">
        <v>3827</v>
      </c>
      <c r="H4876" s="16">
        <v>10</v>
      </c>
      <c r="I4876" s="17" t="s">
        <v>3237</v>
      </c>
      <c r="J4876" t="str">
        <f t="shared" si="153"/>
        <v>K26.4, D62, E87.8, Z68.41, Z90.722, E66.01, D72.829, T39.395A, M25.551, K21.0</v>
      </c>
      <c r="K4876" s="33" t="str">
        <f t="shared" si="152"/>
        <v/>
      </c>
    </row>
    <row r="4877" spans="1:11" x14ac:dyDescent="0.25">
      <c r="A4877" s="17" t="s">
        <v>1297</v>
      </c>
      <c r="B4877" s="17" t="s">
        <v>1298</v>
      </c>
      <c r="C4877" s="18">
        <v>42337</v>
      </c>
      <c r="D4877" s="18">
        <v>42340</v>
      </c>
      <c r="E4877" s="21">
        <v>3</v>
      </c>
      <c r="F4877" s="17" t="s">
        <v>3954</v>
      </c>
      <c r="G4877" s="17" t="s">
        <v>3955</v>
      </c>
      <c r="H4877" s="16">
        <v>11</v>
      </c>
      <c r="I4877" s="17" t="s">
        <v>3237</v>
      </c>
      <c r="J4877" t="str">
        <f t="shared" si="153"/>
        <v>K26.4, D62, E87.8, Z68.41, Z90.722, E66.01, D72.829, T39.395A, M25.551, K21.0, K31.9</v>
      </c>
      <c r="K4877" s="33" t="str">
        <f t="shared" si="152"/>
        <v/>
      </c>
    </row>
    <row r="4878" spans="1:11" x14ac:dyDescent="0.25">
      <c r="A4878" s="17" t="s">
        <v>1297</v>
      </c>
      <c r="B4878" s="17" t="s">
        <v>1298</v>
      </c>
      <c r="C4878" s="18">
        <v>42337</v>
      </c>
      <c r="D4878" s="18">
        <v>42340</v>
      </c>
      <c r="E4878" s="21">
        <v>3</v>
      </c>
      <c r="F4878" s="17" t="s">
        <v>4540</v>
      </c>
      <c r="G4878" s="17" t="s">
        <v>4541</v>
      </c>
      <c r="H4878" s="16">
        <v>12</v>
      </c>
      <c r="I4878" s="17" t="s">
        <v>13</v>
      </c>
      <c r="J4878" t="str">
        <f t="shared" si="153"/>
        <v>K26.4, D62, E87.8, Z68.41, Z90.722, E66.01, D72.829, T39.395A, M25.551, K21.0, K31.9, Z90.710</v>
      </c>
      <c r="K4878" s="33" t="str">
        <f t="shared" si="152"/>
        <v>Last</v>
      </c>
    </row>
    <row r="4879" spans="1:11" x14ac:dyDescent="0.25">
      <c r="A4879" s="17" t="s">
        <v>1303</v>
      </c>
      <c r="B4879" s="17" t="s">
        <v>1304</v>
      </c>
      <c r="C4879" s="18">
        <v>42426</v>
      </c>
      <c r="D4879" s="18">
        <v>42430</v>
      </c>
      <c r="E4879" s="21">
        <v>4</v>
      </c>
      <c r="F4879" s="17" t="s">
        <v>630</v>
      </c>
      <c r="G4879" s="17" t="s">
        <v>631</v>
      </c>
      <c r="H4879" s="16">
        <v>1</v>
      </c>
      <c r="I4879" s="17" t="s">
        <v>3237</v>
      </c>
      <c r="J4879" t="str">
        <f t="shared" si="153"/>
        <v>C25.9</v>
      </c>
      <c r="K4879" s="33" t="str">
        <f t="shared" si="152"/>
        <v/>
      </c>
    </row>
    <row r="4880" spans="1:11" x14ac:dyDescent="0.25">
      <c r="A4880" s="17" t="s">
        <v>1303</v>
      </c>
      <c r="B4880" s="17" t="s">
        <v>1304</v>
      </c>
      <c r="C4880" s="18">
        <v>42426</v>
      </c>
      <c r="D4880" s="18">
        <v>42430</v>
      </c>
      <c r="E4880" s="21">
        <v>4</v>
      </c>
      <c r="F4880" s="17" t="s">
        <v>223</v>
      </c>
      <c r="G4880" s="17" t="s">
        <v>224</v>
      </c>
      <c r="H4880" s="16">
        <v>2</v>
      </c>
      <c r="I4880" s="17" t="s">
        <v>3237</v>
      </c>
      <c r="J4880" t="str">
        <f t="shared" si="153"/>
        <v>C25.9, I26.99</v>
      </c>
      <c r="K4880" s="33" t="str">
        <f t="shared" si="152"/>
        <v/>
      </c>
    </row>
    <row r="4881" spans="1:11" x14ac:dyDescent="0.25">
      <c r="A4881" s="17" t="s">
        <v>1303</v>
      </c>
      <c r="B4881" s="17" t="s">
        <v>1304</v>
      </c>
      <c r="C4881" s="18">
        <v>42426</v>
      </c>
      <c r="D4881" s="18">
        <v>42430</v>
      </c>
      <c r="E4881" s="21">
        <v>4</v>
      </c>
      <c r="F4881" s="17" t="s">
        <v>194</v>
      </c>
      <c r="G4881" s="17" t="s">
        <v>195</v>
      </c>
      <c r="H4881" s="16">
        <v>3</v>
      </c>
      <c r="I4881" s="17" t="s">
        <v>3237</v>
      </c>
      <c r="J4881" t="str">
        <f t="shared" si="153"/>
        <v>C25.9, I26.99, K85.9</v>
      </c>
      <c r="K4881" s="33" t="str">
        <f t="shared" si="152"/>
        <v/>
      </c>
    </row>
    <row r="4882" spans="1:11" x14ac:dyDescent="0.25">
      <c r="A4882" s="17" t="s">
        <v>1303</v>
      </c>
      <c r="B4882" s="17" t="s">
        <v>1304</v>
      </c>
      <c r="C4882" s="18">
        <v>42426</v>
      </c>
      <c r="D4882" s="18">
        <v>42430</v>
      </c>
      <c r="E4882" s="21">
        <v>4</v>
      </c>
      <c r="F4882" s="17" t="s">
        <v>1685</v>
      </c>
      <c r="G4882" s="17" t="s">
        <v>1686</v>
      </c>
      <c r="H4882" s="16">
        <v>4</v>
      </c>
      <c r="I4882" s="17" t="s">
        <v>3237</v>
      </c>
      <c r="J4882" t="str">
        <f t="shared" si="153"/>
        <v>C25.9, I26.99, K85.9, D68.9</v>
      </c>
      <c r="K4882" s="33" t="str">
        <f t="shared" si="152"/>
        <v/>
      </c>
    </row>
    <row r="4883" spans="1:11" x14ac:dyDescent="0.25">
      <c r="A4883" s="17" t="s">
        <v>1303</v>
      </c>
      <c r="B4883" s="17" t="s">
        <v>1304</v>
      </c>
      <c r="C4883" s="18">
        <v>42426</v>
      </c>
      <c r="D4883" s="18">
        <v>42430</v>
      </c>
      <c r="E4883" s="21">
        <v>4</v>
      </c>
      <c r="F4883" s="17" t="s">
        <v>4917</v>
      </c>
      <c r="G4883" s="17" t="s">
        <v>4918</v>
      </c>
      <c r="H4883" s="16">
        <v>5</v>
      </c>
      <c r="I4883" s="17" t="s">
        <v>3237</v>
      </c>
      <c r="J4883" t="str">
        <f t="shared" si="153"/>
        <v>C25.9, I26.99, K85.9, D68.9, C78.6</v>
      </c>
      <c r="K4883" s="33" t="str">
        <f t="shared" si="152"/>
        <v/>
      </c>
    </row>
    <row r="4884" spans="1:11" x14ac:dyDescent="0.25">
      <c r="A4884" s="17" t="s">
        <v>1303</v>
      </c>
      <c r="B4884" s="17" t="s">
        <v>1304</v>
      </c>
      <c r="C4884" s="18">
        <v>42426</v>
      </c>
      <c r="D4884" s="18">
        <v>42430</v>
      </c>
      <c r="E4884" s="21">
        <v>4</v>
      </c>
      <c r="F4884" s="17" t="s">
        <v>1066</v>
      </c>
      <c r="G4884" s="17" t="s">
        <v>1067</v>
      </c>
      <c r="H4884" s="16">
        <v>6</v>
      </c>
      <c r="I4884" s="17" t="s">
        <v>3237</v>
      </c>
      <c r="J4884" t="str">
        <f t="shared" si="153"/>
        <v>C25.9, I26.99, K85.9, D68.9, C78.6, D62</v>
      </c>
      <c r="K4884" s="33" t="str">
        <f t="shared" si="152"/>
        <v/>
      </c>
    </row>
    <row r="4885" spans="1:11" x14ac:dyDescent="0.25">
      <c r="A4885" s="17" t="s">
        <v>1303</v>
      </c>
      <c r="B4885" s="17" t="s">
        <v>1304</v>
      </c>
      <c r="C4885" s="18">
        <v>42426</v>
      </c>
      <c r="D4885" s="18">
        <v>42430</v>
      </c>
      <c r="E4885" s="21">
        <v>4</v>
      </c>
      <c r="F4885" s="17" t="s">
        <v>159</v>
      </c>
      <c r="G4885" s="17" t="s">
        <v>160</v>
      </c>
      <c r="H4885" s="16">
        <v>7</v>
      </c>
      <c r="I4885" s="17" t="s">
        <v>3237</v>
      </c>
      <c r="J4885" t="str">
        <f t="shared" si="153"/>
        <v>C25.9, I26.99, K85.9, D68.9, C78.6, D62, K92.1</v>
      </c>
      <c r="K4885" s="33" t="str">
        <f t="shared" si="152"/>
        <v/>
      </c>
    </row>
    <row r="4886" spans="1:11" x14ac:dyDescent="0.25">
      <c r="A4886" s="17" t="s">
        <v>1303</v>
      </c>
      <c r="B4886" s="17" t="s">
        <v>1304</v>
      </c>
      <c r="C4886" s="18">
        <v>42426</v>
      </c>
      <c r="D4886" s="18">
        <v>42430</v>
      </c>
      <c r="E4886" s="21">
        <v>4</v>
      </c>
      <c r="F4886" s="17" t="s">
        <v>286</v>
      </c>
      <c r="G4886" s="17" t="s">
        <v>287</v>
      </c>
      <c r="H4886" s="16">
        <v>8</v>
      </c>
      <c r="I4886" s="17" t="s">
        <v>3237</v>
      </c>
      <c r="J4886" t="str">
        <f t="shared" si="153"/>
        <v>C25.9, I26.99, K85.9, D68.9, C78.6, D62, K92.1, K21.9</v>
      </c>
      <c r="K4886" s="33" t="str">
        <f t="shared" ref="K4886:K4949" si="154">IF(B4886&lt;&gt;B4887,"Last","")</f>
        <v/>
      </c>
    </row>
    <row r="4887" spans="1:11" x14ac:dyDescent="0.25">
      <c r="A4887" s="17" t="s">
        <v>1303</v>
      </c>
      <c r="B4887" s="17" t="s">
        <v>1304</v>
      </c>
      <c r="C4887" s="18">
        <v>42426</v>
      </c>
      <c r="D4887" s="18">
        <v>42430</v>
      </c>
      <c r="E4887" s="21">
        <v>4</v>
      </c>
      <c r="F4887" s="17" t="s">
        <v>3752</v>
      </c>
      <c r="G4887" s="17" t="s">
        <v>3753</v>
      </c>
      <c r="H4887" s="16">
        <v>9</v>
      </c>
      <c r="I4887" s="17" t="s">
        <v>13</v>
      </c>
      <c r="J4887" t="str">
        <f t="shared" si="153"/>
        <v>C25.9, I26.99, K85.9, D68.9, C78.6, D62, K92.1, K21.9, Z86.711</v>
      </c>
      <c r="K4887" s="33" t="str">
        <f t="shared" si="154"/>
        <v/>
      </c>
    </row>
    <row r="4888" spans="1:11" x14ac:dyDescent="0.25">
      <c r="A4888" s="17" t="s">
        <v>1303</v>
      </c>
      <c r="B4888" s="17" t="s">
        <v>1304</v>
      </c>
      <c r="C4888" s="18">
        <v>42426</v>
      </c>
      <c r="D4888" s="18">
        <v>42430</v>
      </c>
      <c r="E4888" s="21">
        <v>4</v>
      </c>
      <c r="F4888" s="17" t="s">
        <v>3265</v>
      </c>
      <c r="G4888" s="17" t="s">
        <v>3266</v>
      </c>
      <c r="H4888" s="16">
        <v>10</v>
      </c>
      <c r="I4888" s="17" t="s">
        <v>13</v>
      </c>
      <c r="J4888" t="str">
        <f t="shared" si="153"/>
        <v>C25.9, I26.99, K85.9, D68.9, C78.6, D62, K92.1, K21.9, Z86.711, Z87.891</v>
      </c>
      <c r="K4888" s="33" t="str">
        <f t="shared" si="154"/>
        <v/>
      </c>
    </row>
    <row r="4889" spans="1:11" x14ac:dyDescent="0.25">
      <c r="A4889" s="17" t="s">
        <v>1303</v>
      </c>
      <c r="B4889" s="17" t="s">
        <v>1304</v>
      </c>
      <c r="C4889" s="18">
        <v>42426</v>
      </c>
      <c r="D4889" s="18">
        <v>42430</v>
      </c>
      <c r="E4889" s="21">
        <v>4</v>
      </c>
      <c r="F4889" s="17" t="s">
        <v>3671</v>
      </c>
      <c r="G4889" s="17" t="s">
        <v>3672</v>
      </c>
      <c r="H4889" s="16">
        <v>11</v>
      </c>
      <c r="I4889" s="17" t="s">
        <v>3237</v>
      </c>
      <c r="J4889" t="str">
        <f t="shared" si="153"/>
        <v>C25.9, I26.99, K85.9, D68.9, C78.6, D62, K92.1, K21.9, Z86.711, Z87.891, R19.7</v>
      </c>
      <c r="K4889" s="33" t="str">
        <f t="shared" si="154"/>
        <v/>
      </c>
    </row>
    <row r="4890" spans="1:11" x14ac:dyDescent="0.25">
      <c r="A4890" s="17" t="s">
        <v>1303</v>
      </c>
      <c r="B4890" s="17" t="s">
        <v>1304</v>
      </c>
      <c r="C4890" s="18">
        <v>42426</v>
      </c>
      <c r="D4890" s="18">
        <v>42430</v>
      </c>
      <c r="E4890" s="21">
        <v>4</v>
      </c>
      <c r="F4890" s="17" t="s">
        <v>3583</v>
      </c>
      <c r="G4890" s="17" t="s">
        <v>3584</v>
      </c>
      <c r="H4890" s="16">
        <v>12</v>
      </c>
      <c r="I4890" s="17" t="s">
        <v>13</v>
      </c>
      <c r="J4890" t="str">
        <f t="shared" si="153"/>
        <v>C25.9, I26.99, K85.9, D68.9, C78.6, D62, K92.1, K21.9, Z86.711, Z87.891, R19.7, Z86.718</v>
      </c>
      <c r="K4890" s="33" t="str">
        <f t="shared" si="154"/>
        <v/>
      </c>
    </row>
    <row r="4891" spans="1:11" x14ac:dyDescent="0.25">
      <c r="A4891" s="17" t="s">
        <v>1303</v>
      </c>
      <c r="B4891" s="17" t="s">
        <v>1304</v>
      </c>
      <c r="C4891" s="18">
        <v>42426</v>
      </c>
      <c r="D4891" s="18">
        <v>42430</v>
      </c>
      <c r="E4891" s="21">
        <v>4</v>
      </c>
      <c r="F4891" s="17" t="s">
        <v>4510</v>
      </c>
      <c r="G4891" s="17" t="s">
        <v>4511</v>
      </c>
      <c r="H4891" s="16">
        <v>13</v>
      </c>
      <c r="I4891" s="17" t="s">
        <v>3237</v>
      </c>
      <c r="J4891" t="str">
        <f t="shared" si="153"/>
        <v>C25.9, I26.99, K85.9, D68.9, C78.6, D62, K92.1, K21.9, Z86.711, Z87.891, R19.7, Z86.718, K64.4</v>
      </c>
      <c r="K4891" s="33" t="str">
        <f t="shared" si="154"/>
        <v/>
      </c>
    </row>
    <row r="4892" spans="1:11" x14ac:dyDescent="0.25">
      <c r="A4892" s="17" t="s">
        <v>1303</v>
      </c>
      <c r="B4892" s="17" t="s">
        <v>1304</v>
      </c>
      <c r="C4892" s="18">
        <v>42426</v>
      </c>
      <c r="D4892" s="18">
        <v>42430</v>
      </c>
      <c r="E4892" s="21">
        <v>4</v>
      </c>
      <c r="F4892" s="17" t="s">
        <v>893</v>
      </c>
      <c r="G4892" s="17" t="s">
        <v>894</v>
      </c>
      <c r="H4892" s="16">
        <v>14</v>
      </c>
      <c r="I4892" s="17" t="s">
        <v>3237</v>
      </c>
      <c r="J4892" t="str">
        <f t="shared" si="153"/>
        <v>C25.9, I26.99, K85.9, D68.9, C78.6, D62, K92.1, K21.9, Z86.711, Z87.891, R19.7, Z86.718, K64.4, D50.9</v>
      </c>
      <c r="K4892" s="33" t="str">
        <f t="shared" si="154"/>
        <v/>
      </c>
    </row>
    <row r="4893" spans="1:11" x14ac:dyDescent="0.25">
      <c r="A4893" s="17" t="s">
        <v>1303</v>
      </c>
      <c r="B4893" s="17" t="s">
        <v>1304</v>
      </c>
      <c r="C4893" s="18">
        <v>42426</v>
      </c>
      <c r="D4893" s="18">
        <v>42430</v>
      </c>
      <c r="E4893" s="21">
        <v>4</v>
      </c>
      <c r="F4893" s="17" t="s">
        <v>4919</v>
      </c>
      <c r="G4893" s="17" t="s">
        <v>4920</v>
      </c>
      <c r="H4893" s="16">
        <v>15</v>
      </c>
      <c r="I4893" s="17" t="s">
        <v>3237</v>
      </c>
      <c r="J4893" t="str">
        <f t="shared" si="153"/>
        <v>C25.9, I26.99, K85.9, D68.9, C78.6, D62, K92.1, K21.9, Z86.711, Z87.891, R19.7, Z86.718, K64.4, D50.9, K60.2</v>
      </c>
      <c r="K4893" s="33" t="str">
        <f t="shared" si="154"/>
        <v/>
      </c>
    </row>
    <row r="4894" spans="1:11" x14ac:dyDescent="0.25">
      <c r="A4894" s="17" t="s">
        <v>1303</v>
      </c>
      <c r="B4894" s="17" t="s">
        <v>1304</v>
      </c>
      <c r="C4894" s="18">
        <v>42426</v>
      </c>
      <c r="D4894" s="18">
        <v>42430</v>
      </c>
      <c r="E4894" s="21">
        <v>4</v>
      </c>
      <c r="F4894" s="17" t="s">
        <v>4921</v>
      </c>
      <c r="G4894" s="17" t="s">
        <v>4922</v>
      </c>
      <c r="H4894" s="16">
        <v>16</v>
      </c>
      <c r="I4894" s="17" t="s">
        <v>3237</v>
      </c>
      <c r="J4894" t="str">
        <f t="shared" si="153"/>
        <v>C25.9, I26.99, K85.9, D68.9, C78.6, D62, K92.1, K21.9, Z86.711, Z87.891, R19.7, Z86.718, K64.4, D50.9, K60.2, K62.89</v>
      </c>
      <c r="K4894" s="33" t="str">
        <f t="shared" si="154"/>
        <v/>
      </c>
    </row>
    <row r="4895" spans="1:11" x14ac:dyDescent="0.25">
      <c r="A4895" s="17" t="s">
        <v>1303</v>
      </c>
      <c r="B4895" s="17" t="s">
        <v>1304</v>
      </c>
      <c r="C4895" s="18">
        <v>42426</v>
      </c>
      <c r="D4895" s="18">
        <v>42430</v>
      </c>
      <c r="E4895" s="21">
        <v>4</v>
      </c>
      <c r="F4895" s="17" t="s">
        <v>3261</v>
      </c>
      <c r="G4895" s="17" t="s">
        <v>3262</v>
      </c>
      <c r="H4895" s="16">
        <v>17</v>
      </c>
      <c r="I4895" s="17" t="s">
        <v>3237</v>
      </c>
      <c r="J4895" t="str">
        <f t="shared" si="153"/>
        <v>C25.9, I26.99, K85.9, D68.9, C78.6, D62, K92.1, K21.9, Z86.711, Z87.891, R19.7, Z86.718, K64.4, D50.9, K60.2, K62.89, Z66</v>
      </c>
      <c r="K4895" s="33" t="str">
        <f t="shared" si="154"/>
        <v>Last</v>
      </c>
    </row>
    <row r="4896" spans="1:11" x14ac:dyDescent="0.25">
      <c r="A4896" s="17" t="s">
        <v>1305</v>
      </c>
      <c r="B4896" s="17" t="s">
        <v>1306</v>
      </c>
      <c r="C4896" s="18">
        <v>42354</v>
      </c>
      <c r="D4896" s="18">
        <v>42359</v>
      </c>
      <c r="E4896" s="21">
        <v>5</v>
      </c>
      <c r="F4896" s="17" t="s">
        <v>1307</v>
      </c>
      <c r="G4896" s="17" t="s">
        <v>1308</v>
      </c>
      <c r="H4896" s="16">
        <v>1</v>
      </c>
      <c r="I4896" s="17" t="s">
        <v>3237</v>
      </c>
      <c r="J4896" t="str">
        <f t="shared" si="153"/>
        <v>K80.00</v>
      </c>
      <c r="K4896" s="33" t="str">
        <f t="shared" si="154"/>
        <v/>
      </c>
    </row>
    <row r="4897" spans="1:11" x14ac:dyDescent="0.25">
      <c r="A4897" s="17" t="s">
        <v>1305</v>
      </c>
      <c r="B4897" s="17" t="s">
        <v>1306</v>
      </c>
      <c r="C4897" s="18">
        <v>42354</v>
      </c>
      <c r="D4897" s="18">
        <v>42359</v>
      </c>
      <c r="E4897" s="21">
        <v>5</v>
      </c>
      <c r="F4897" s="17" t="s">
        <v>4550</v>
      </c>
      <c r="G4897" s="17" t="s">
        <v>4551</v>
      </c>
      <c r="H4897" s="16">
        <v>2</v>
      </c>
      <c r="I4897" s="17" t="s">
        <v>3237</v>
      </c>
      <c r="J4897" t="str">
        <f t="shared" si="153"/>
        <v>K80.00, K85.1</v>
      </c>
      <c r="K4897" s="33" t="str">
        <f t="shared" si="154"/>
        <v/>
      </c>
    </row>
    <row r="4898" spans="1:11" x14ac:dyDescent="0.25">
      <c r="A4898" s="17" t="s">
        <v>1305</v>
      </c>
      <c r="B4898" s="17" t="s">
        <v>1306</v>
      </c>
      <c r="C4898" s="18">
        <v>42354</v>
      </c>
      <c r="D4898" s="18">
        <v>42359</v>
      </c>
      <c r="E4898" s="21">
        <v>5</v>
      </c>
      <c r="F4898" s="17" t="s">
        <v>594</v>
      </c>
      <c r="G4898" s="17" t="s">
        <v>595</v>
      </c>
      <c r="H4898" s="16">
        <v>3</v>
      </c>
      <c r="I4898" s="17" t="s">
        <v>3237</v>
      </c>
      <c r="J4898" t="str">
        <f t="shared" si="153"/>
        <v>K80.00, K85.1, I10</v>
      </c>
      <c r="K4898" s="33" t="str">
        <f t="shared" si="154"/>
        <v/>
      </c>
    </row>
    <row r="4899" spans="1:11" x14ac:dyDescent="0.25">
      <c r="A4899" s="17" t="s">
        <v>1305</v>
      </c>
      <c r="B4899" s="17" t="s">
        <v>1306</v>
      </c>
      <c r="C4899" s="18">
        <v>42354</v>
      </c>
      <c r="D4899" s="18">
        <v>42359</v>
      </c>
      <c r="E4899" s="21">
        <v>5</v>
      </c>
      <c r="F4899" s="17" t="s">
        <v>3238</v>
      </c>
      <c r="G4899" s="17" t="s">
        <v>3239</v>
      </c>
      <c r="H4899" s="16">
        <v>4</v>
      </c>
      <c r="I4899" s="17" t="s">
        <v>3237</v>
      </c>
      <c r="J4899" t="str">
        <f t="shared" si="153"/>
        <v>K80.00, K85.1, I10, E78.5</v>
      </c>
      <c r="K4899" s="33" t="str">
        <f t="shared" si="154"/>
        <v/>
      </c>
    </row>
    <row r="4900" spans="1:11" x14ac:dyDescent="0.25">
      <c r="A4900" s="17" t="s">
        <v>1305</v>
      </c>
      <c r="B4900" s="17" t="s">
        <v>1306</v>
      </c>
      <c r="C4900" s="18">
        <v>42354</v>
      </c>
      <c r="D4900" s="18">
        <v>42359</v>
      </c>
      <c r="E4900" s="21">
        <v>5</v>
      </c>
      <c r="F4900" s="17" t="s">
        <v>934</v>
      </c>
      <c r="G4900" s="17" t="s">
        <v>935</v>
      </c>
      <c r="H4900" s="16">
        <v>5</v>
      </c>
      <c r="I4900" s="17" t="s">
        <v>3237</v>
      </c>
      <c r="J4900" t="str">
        <f t="shared" si="153"/>
        <v>K80.00, K85.1, I10, E78.5, E87.6</v>
      </c>
      <c r="K4900" s="33" t="str">
        <f t="shared" si="154"/>
        <v/>
      </c>
    </row>
    <row r="4901" spans="1:11" x14ac:dyDescent="0.25">
      <c r="A4901" s="17" t="s">
        <v>1305</v>
      </c>
      <c r="B4901" s="17" t="s">
        <v>1306</v>
      </c>
      <c r="C4901" s="18">
        <v>42354</v>
      </c>
      <c r="D4901" s="18">
        <v>42359</v>
      </c>
      <c r="E4901" s="21">
        <v>5</v>
      </c>
      <c r="F4901" s="17" t="s">
        <v>3567</v>
      </c>
      <c r="G4901" s="17" t="s">
        <v>3568</v>
      </c>
      <c r="H4901" s="16">
        <v>6</v>
      </c>
      <c r="I4901" s="17" t="s">
        <v>3237</v>
      </c>
      <c r="J4901" t="str">
        <f t="shared" si="153"/>
        <v>K80.00, K85.1, I10, E78.5, E87.6, M10.9</v>
      </c>
      <c r="K4901" s="33" t="str">
        <f t="shared" si="154"/>
        <v/>
      </c>
    </row>
    <row r="4902" spans="1:11" x14ac:dyDescent="0.25">
      <c r="A4902" s="17" t="s">
        <v>1305</v>
      </c>
      <c r="B4902" s="17" t="s">
        <v>1306</v>
      </c>
      <c r="C4902" s="18">
        <v>42354</v>
      </c>
      <c r="D4902" s="18">
        <v>42359</v>
      </c>
      <c r="E4902" s="21">
        <v>5</v>
      </c>
      <c r="F4902" s="17" t="s">
        <v>3777</v>
      </c>
      <c r="G4902" s="17" t="s">
        <v>3778</v>
      </c>
      <c r="H4902" s="16">
        <v>7</v>
      </c>
      <c r="I4902" s="17" t="s">
        <v>3237</v>
      </c>
      <c r="J4902" t="str">
        <f t="shared" si="153"/>
        <v>K80.00, K85.1, I10, E78.5, E87.6, M10.9, K82.8</v>
      </c>
      <c r="K4902" s="33" t="str">
        <f t="shared" si="154"/>
        <v/>
      </c>
    </row>
    <row r="4903" spans="1:11" x14ac:dyDescent="0.25">
      <c r="A4903" s="17" t="s">
        <v>1305</v>
      </c>
      <c r="B4903" s="17" t="s">
        <v>1306</v>
      </c>
      <c r="C4903" s="18">
        <v>42354</v>
      </c>
      <c r="D4903" s="18">
        <v>42359</v>
      </c>
      <c r="E4903" s="21">
        <v>5</v>
      </c>
      <c r="F4903" s="17" t="s">
        <v>3366</v>
      </c>
      <c r="G4903" s="17" t="s">
        <v>3367</v>
      </c>
      <c r="H4903" s="16">
        <v>8</v>
      </c>
      <c r="I4903" s="17" t="s">
        <v>3331</v>
      </c>
      <c r="J4903" t="str">
        <f t="shared" si="153"/>
        <v>K80.00, K85.1, I10, E78.5, E87.6, M10.9, K82.8, E83.42</v>
      </c>
      <c r="K4903" s="33" t="str">
        <f t="shared" si="154"/>
        <v/>
      </c>
    </row>
    <row r="4904" spans="1:11" x14ac:dyDescent="0.25">
      <c r="A4904" s="17" t="s">
        <v>1305</v>
      </c>
      <c r="B4904" s="17" t="s">
        <v>1306</v>
      </c>
      <c r="C4904" s="18">
        <v>42354</v>
      </c>
      <c r="D4904" s="18">
        <v>42359</v>
      </c>
      <c r="E4904" s="21">
        <v>5</v>
      </c>
      <c r="F4904" s="17" t="s">
        <v>4923</v>
      </c>
      <c r="G4904" s="17" t="s">
        <v>4924</v>
      </c>
      <c r="H4904" s="16">
        <v>9</v>
      </c>
      <c r="I4904" s="17" t="s">
        <v>3331</v>
      </c>
      <c r="J4904" t="str">
        <f t="shared" si="153"/>
        <v>K80.00, K85.1, I10, E78.5, E87.6, M10.9, K82.8, E83.42, T50.2X5A</v>
      </c>
      <c r="K4904" s="33" t="str">
        <f t="shared" si="154"/>
        <v/>
      </c>
    </row>
    <row r="4905" spans="1:11" x14ac:dyDescent="0.25">
      <c r="A4905" s="17" t="s">
        <v>1305</v>
      </c>
      <c r="B4905" s="17" t="s">
        <v>1306</v>
      </c>
      <c r="C4905" s="18">
        <v>42354</v>
      </c>
      <c r="D4905" s="18">
        <v>42359</v>
      </c>
      <c r="E4905" s="21">
        <v>5</v>
      </c>
      <c r="F4905" s="17" t="s">
        <v>4319</v>
      </c>
      <c r="G4905" s="17" t="s">
        <v>4320</v>
      </c>
      <c r="H4905" s="16">
        <v>10</v>
      </c>
      <c r="I4905" s="17" t="s">
        <v>13</v>
      </c>
      <c r="J4905" t="str">
        <f t="shared" si="153"/>
        <v>K80.00, K85.1, I10, E78.5, E87.6, M10.9, K82.8, E83.42, T50.2X5A, Z91.013</v>
      </c>
      <c r="K4905" s="33" t="str">
        <f t="shared" si="154"/>
        <v>Last</v>
      </c>
    </row>
    <row r="4906" spans="1:11" x14ac:dyDescent="0.25">
      <c r="A4906" s="17" t="s">
        <v>1309</v>
      </c>
      <c r="B4906" s="17" t="s">
        <v>1310</v>
      </c>
      <c r="C4906" s="18">
        <v>42424</v>
      </c>
      <c r="D4906" s="18">
        <v>42432</v>
      </c>
      <c r="E4906" s="21">
        <v>8</v>
      </c>
      <c r="F4906" s="17" t="s">
        <v>210</v>
      </c>
      <c r="G4906" s="17" t="s">
        <v>211</v>
      </c>
      <c r="H4906" s="16">
        <v>1</v>
      </c>
      <c r="I4906" s="17" t="s">
        <v>3237</v>
      </c>
      <c r="J4906" t="str">
        <f t="shared" si="153"/>
        <v>I21.4</v>
      </c>
      <c r="K4906" s="33" t="str">
        <f t="shared" si="154"/>
        <v/>
      </c>
    </row>
    <row r="4907" spans="1:11" x14ac:dyDescent="0.25">
      <c r="A4907" s="17" t="s">
        <v>1309</v>
      </c>
      <c r="B4907" s="17" t="s">
        <v>1310</v>
      </c>
      <c r="C4907" s="18">
        <v>42424</v>
      </c>
      <c r="D4907" s="18">
        <v>42432</v>
      </c>
      <c r="E4907" s="21">
        <v>8</v>
      </c>
      <c r="F4907" s="17" t="s">
        <v>148</v>
      </c>
      <c r="G4907" s="17" t="s">
        <v>149</v>
      </c>
      <c r="H4907" s="16">
        <v>2</v>
      </c>
      <c r="I4907" s="17" t="s">
        <v>3237</v>
      </c>
      <c r="J4907" t="str">
        <f t="shared" si="153"/>
        <v>I21.4, J96.21</v>
      </c>
      <c r="K4907" s="33" t="str">
        <f t="shared" si="154"/>
        <v/>
      </c>
    </row>
    <row r="4908" spans="1:11" x14ac:dyDescent="0.25">
      <c r="A4908" s="17" t="s">
        <v>1309</v>
      </c>
      <c r="B4908" s="17" t="s">
        <v>1310</v>
      </c>
      <c r="C4908" s="18">
        <v>42424</v>
      </c>
      <c r="D4908" s="18">
        <v>42432</v>
      </c>
      <c r="E4908" s="21">
        <v>8</v>
      </c>
      <c r="F4908" s="17" t="s">
        <v>52</v>
      </c>
      <c r="G4908" s="17" t="s">
        <v>53</v>
      </c>
      <c r="H4908" s="16">
        <v>3</v>
      </c>
      <c r="I4908" s="17" t="s">
        <v>3237</v>
      </c>
      <c r="J4908" t="str">
        <f t="shared" si="153"/>
        <v>I21.4, J96.21, I50.43</v>
      </c>
      <c r="K4908" s="33" t="str">
        <f t="shared" si="154"/>
        <v/>
      </c>
    </row>
    <row r="4909" spans="1:11" x14ac:dyDescent="0.25">
      <c r="A4909" s="17" t="s">
        <v>1309</v>
      </c>
      <c r="B4909" s="17" t="s">
        <v>1310</v>
      </c>
      <c r="C4909" s="18">
        <v>42424</v>
      </c>
      <c r="D4909" s="18">
        <v>42432</v>
      </c>
      <c r="E4909" s="21">
        <v>8</v>
      </c>
      <c r="F4909" s="17" t="s">
        <v>1778</v>
      </c>
      <c r="G4909" s="17" t="s">
        <v>1779</v>
      </c>
      <c r="H4909" s="16">
        <v>4</v>
      </c>
      <c r="I4909" s="17" t="s">
        <v>3237</v>
      </c>
      <c r="J4909" t="str">
        <f t="shared" si="153"/>
        <v>I21.4, J96.21, I50.43, J90</v>
      </c>
      <c r="K4909" s="33" t="str">
        <f t="shared" si="154"/>
        <v/>
      </c>
    </row>
    <row r="4910" spans="1:11" x14ac:dyDescent="0.25">
      <c r="A4910" s="17" t="s">
        <v>1309</v>
      </c>
      <c r="B4910" s="17" t="s">
        <v>1310</v>
      </c>
      <c r="C4910" s="18">
        <v>42424</v>
      </c>
      <c r="D4910" s="18">
        <v>42432</v>
      </c>
      <c r="E4910" s="21">
        <v>8</v>
      </c>
      <c r="F4910" s="17" t="s">
        <v>38</v>
      </c>
      <c r="G4910" s="17" t="s">
        <v>39</v>
      </c>
      <c r="H4910" s="16">
        <v>5</v>
      </c>
      <c r="I4910" s="17" t="s">
        <v>3237</v>
      </c>
      <c r="J4910" t="str">
        <f t="shared" si="153"/>
        <v>I21.4, J96.21, I50.43, J90, N17.9</v>
      </c>
      <c r="K4910" s="33" t="str">
        <f t="shared" si="154"/>
        <v/>
      </c>
    </row>
    <row r="4911" spans="1:11" x14ac:dyDescent="0.25">
      <c r="A4911" s="17" t="s">
        <v>1309</v>
      </c>
      <c r="B4911" s="17" t="s">
        <v>1310</v>
      </c>
      <c r="C4911" s="18">
        <v>42424</v>
      </c>
      <c r="D4911" s="18">
        <v>42432</v>
      </c>
      <c r="E4911" s="21">
        <v>8</v>
      </c>
      <c r="F4911" s="17" t="s">
        <v>4341</v>
      </c>
      <c r="G4911" s="17" t="s">
        <v>4342</v>
      </c>
      <c r="H4911" s="16">
        <v>6</v>
      </c>
      <c r="I4911" s="17" t="s">
        <v>3237</v>
      </c>
      <c r="J4911" t="str">
        <f t="shared" si="153"/>
        <v>I21.4, J96.21, I50.43, J90, N17.9, L89.312</v>
      </c>
      <c r="K4911" s="33" t="str">
        <f t="shared" si="154"/>
        <v/>
      </c>
    </row>
    <row r="4912" spans="1:11" x14ac:dyDescent="0.25">
      <c r="A4912" s="17" t="s">
        <v>1309</v>
      </c>
      <c r="B4912" s="17" t="s">
        <v>1310</v>
      </c>
      <c r="C4912" s="18">
        <v>42424</v>
      </c>
      <c r="D4912" s="18">
        <v>42432</v>
      </c>
      <c r="E4912" s="21">
        <v>8</v>
      </c>
      <c r="F4912" s="17" t="s">
        <v>3532</v>
      </c>
      <c r="G4912" s="17" t="s">
        <v>3533</v>
      </c>
      <c r="H4912" s="16">
        <v>7</v>
      </c>
      <c r="I4912" s="17" t="s">
        <v>3237</v>
      </c>
      <c r="J4912" t="str">
        <f t="shared" si="153"/>
        <v>I21.4, J96.21, I50.43, J90, N17.9, L89.312, I42.9</v>
      </c>
      <c r="K4912" s="33" t="str">
        <f t="shared" si="154"/>
        <v/>
      </c>
    </row>
    <row r="4913" spans="1:11" x14ac:dyDescent="0.25">
      <c r="A4913" s="17" t="s">
        <v>1309</v>
      </c>
      <c r="B4913" s="17" t="s">
        <v>1310</v>
      </c>
      <c r="C4913" s="18">
        <v>42424</v>
      </c>
      <c r="D4913" s="18">
        <v>42432</v>
      </c>
      <c r="E4913" s="21">
        <v>8</v>
      </c>
      <c r="F4913" s="17" t="s">
        <v>1311</v>
      </c>
      <c r="G4913" s="17" t="s">
        <v>1312</v>
      </c>
      <c r="H4913" s="16">
        <v>8</v>
      </c>
      <c r="I4913" s="17" t="s">
        <v>3237</v>
      </c>
      <c r="J4913" t="str">
        <f t="shared" si="153"/>
        <v>I21.4, J96.21, I50.43, J90, N17.9, L89.312, I42.9, F03.90</v>
      </c>
      <c r="K4913" s="33" t="str">
        <f t="shared" si="154"/>
        <v/>
      </c>
    </row>
    <row r="4914" spans="1:11" x14ac:dyDescent="0.25">
      <c r="A4914" s="17" t="s">
        <v>1309</v>
      </c>
      <c r="B4914" s="17" t="s">
        <v>1310</v>
      </c>
      <c r="C4914" s="18">
        <v>42424</v>
      </c>
      <c r="D4914" s="18">
        <v>42432</v>
      </c>
      <c r="E4914" s="21">
        <v>8</v>
      </c>
      <c r="F4914" s="17" t="s">
        <v>1266</v>
      </c>
      <c r="G4914" s="17" t="s">
        <v>1267</v>
      </c>
      <c r="H4914" s="16">
        <v>9</v>
      </c>
      <c r="I4914" s="17" t="s">
        <v>3237</v>
      </c>
      <c r="J4914" t="str">
        <f t="shared" si="153"/>
        <v>I21.4, J96.21, I50.43, J90, N17.9, L89.312, I42.9, F03.90, I48.91</v>
      </c>
      <c r="K4914" s="33" t="str">
        <f t="shared" si="154"/>
        <v/>
      </c>
    </row>
    <row r="4915" spans="1:11" x14ac:dyDescent="0.25">
      <c r="A4915" s="17" t="s">
        <v>1309</v>
      </c>
      <c r="B4915" s="17" t="s">
        <v>1310</v>
      </c>
      <c r="C4915" s="18">
        <v>42424</v>
      </c>
      <c r="D4915" s="18">
        <v>42432</v>
      </c>
      <c r="E4915" s="21">
        <v>8</v>
      </c>
      <c r="F4915" s="17" t="s">
        <v>563</v>
      </c>
      <c r="G4915" s="17" t="s">
        <v>564</v>
      </c>
      <c r="H4915" s="16">
        <v>10</v>
      </c>
      <c r="I4915" s="17" t="s">
        <v>3237</v>
      </c>
      <c r="J4915" t="str">
        <f t="shared" si="153"/>
        <v>I21.4, J96.21, I50.43, J90, N17.9, L89.312, I42.9, F03.90, I48.91, J10.1</v>
      </c>
      <c r="K4915" s="33" t="str">
        <f t="shared" si="154"/>
        <v/>
      </c>
    </row>
    <row r="4916" spans="1:11" x14ac:dyDescent="0.25">
      <c r="A4916" s="17" t="s">
        <v>1309</v>
      </c>
      <c r="B4916" s="17" t="s">
        <v>1310</v>
      </c>
      <c r="C4916" s="18">
        <v>42424</v>
      </c>
      <c r="D4916" s="18">
        <v>42432</v>
      </c>
      <c r="E4916" s="21">
        <v>8</v>
      </c>
      <c r="F4916" s="17" t="s">
        <v>3283</v>
      </c>
      <c r="G4916" s="17" t="s">
        <v>467</v>
      </c>
      <c r="H4916" s="16">
        <v>11</v>
      </c>
      <c r="I4916" s="17" t="s">
        <v>3237</v>
      </c>
      <c r="J4916" t="str">
        <f t="shared" si="153"/>
        <v>I21.4, J96.21, I50.43, J90, N17.9, L89.312, I42.9, F03.90, I48.91, J10.1, I25.10</v>
      </c>
      <c r="K4916" s="33" t="str">
        <f t="shared" si="154"/>
        <v/>
      </c>
    </row>
    <row r="4917" spans="1:11" x14ac:dyDescent="0.25">
      <c r="A4917" s="17" t="s">
        <v>1309</v>
      </c>
      <c r="B4917" s="17" t="s">
        <v>1310</v>
      </c>
      <c r="C4917" s="18">
        <v>42424</v>
      </c>
      <c r="D4917" s="18">
        <v>42432</v>
      </c>
      <c r="E4917" s="21">
        <v>8</v>
      </c>
      <c r="F4917" s="17" t="s">
        <v>3942</v>
      </c>
      <c r="G4917" s="17" t="s">
        <v>3943</v>
      </c>
      <c r="H4917" s="16">
        <v>12</v>
      </c>
      <c r="I4917" s="17" t="s">
        <v>3237</v>
      </c>
      <c r="J4917" t="str">
        <f t="shared" si="153"/>
        <v>I21.4, J96.21, I50.43, J90, N17.9, L89.312, I42.9, F03.90, I48.91, J10.1, I25.10, N18.2</v>
      </c>
      <c r="K4917" s="33" t="str">
        <f t="shared" si="154"/>
        <v/>
      </c>
    </row>
    <row r="4918" spans="1:11" x14ac:dyDescent="0.25">
      <c r="A4918" s="17" t="s">
        <v>1309</v>
      </c>
      <c r="B4918" s="17" t="s">
        <v>1310</v>
      </c>
      <c r="C4918" s="18">
        <v>42424</v>
      </c>
      <c r="D4918" s="18">
        <v>42432</v>
      </c>
      <c r="E4918" s="21">
        <v>8</v>
      </c>
      <c r="F4918" s="17" t="s">
        <v>216</v>
      </c>
      <c r="G4918" s="17" t="s">
        <v>217</v>
      </c>
      <c r="H4918" s="16">
        <v>13</v>
      </c>
      <c r="I4918" s="17" t="s">
        <v>3237</v>
      </c>
      <c r="J4918" t="str">
        <f t="shared" si="153"/>
        <v>I21.4, J96.21, I50.43, J90, N17.9, L89.312, I42.9, F03.90, I48.91, J10.1, I25.10, N18.2, I12.9</v>
      </c>
      <c r="K4918" s="33" t="str">
        <f t="shared" si="154"/>
        <v/>
      </c>
    </row>
    <row r="4919" spans="1:11" x14ac:dyDescent="0.25">
      <c r="A4919" s="17" t="s">
        <v>1309</v>
      </c>
      <c r="B4919" s="17" t="s">
        <v>1310</v>
      </c>
      <c r="C4919" s="18">
        <v>42424</v>
      </c>
      <c r="D4919" s="18">
        <v>42432</v>
      </c>
      <c r="E4919" s="21">
        <v>8</v>
      </c>
      <c r="F4919" s="17" t="s">
        <v>286</v>
      </c>
      <c r="G4919" s="17" t="s">
        <v>287</v>
      </c>
      <c r="H4919" s="16">
        <v>14</v>
      </c>
      <c r="I4919" s="17" t="s">
        <v>3237</v>
      </c>
      <c r="J4919" t="str">
        <f t="shared" si="153"/>
        <v>I21.4, J96.21, I50.43, J90, N17.9, L89.312, I42.9, F03.90, I48.91, J10.1, I25.10, N18.2, I12.9, K21.9</v>
      </c>
      <c r="K4919" s="33" t="str">
        <f t="shared" si="154"/>
        <v/>
      </c>
    </row>
    <row r="4920" spans="1:11" x14ac:dyDescent="0.25">
      <c r="A4920" s="17" t="s">
        <v>1309</v>
      </c>
      <c r="B4920" s="17" t="s">
        <v>1310</v>
      </c>
      <c r="C4920" s="18">
        <v>42424</v>
      </c>
      <c r="D4920" s="18">
        <v>42432</v>
      </c>
      <c r="E4920" s="21">
        <v>8</v>
      </c>
      <c r="F4920" s="17" t="s">
        <v>3238</v>
      </c>
      <c r="G4920" s="17" t="s">
        <v>3239</v>
      </c>
      <c r="H4920" s="16">
        <v>15</v>
      </c>
      <c r="I4920" s="17" t="s">
        <v>3237</v>
      </c>
      <c r="J4920" t="str">
        <f t="shared" si="153"/>
        <v>I21.4, J96.21, I50.43, J90, N17.9, L89.312, I42.9, F03.90, I48.91, J10.1, I25.10, N18.2, I12.9, K21.9, E78.5</v>
      </c>
      <c r="K4920" s="33" t="str">
        <f t="shared" si="154"/>
        <v/>
      </c>
    </row>
    <row r="4921" spans="1:11" x14ac:dyDescent="0.25">
      <c r="A4921" s="17" t="s">
        <v>1309</v>
      </c>
      <c r="B4921" s="17" t="s">
        <v>1310</v>
      </c>
      <c r="C4921" s="18">
        <v>42424</v>
      </c>
      <c r="D4921" s="18">
        <v>42432</v>
      </c>
      <c r="E4921" s="21">
        <v>8</v>
      </c>
      <c r="F4921" s="17" t="s">
        <v>4098</v>
      </c>
      <c r="G4921" s="17" t="s">
        <v>4099</v>
      </c>
      <c r="H4921" s="16">
        <v>16</v>
      </c>
      <c r="I4921" s="17" t="s">
        <v>13</v>
      </c>
      <c r="J4921" t="str">
        <f t="shared" si="153"/>
        <v>I21.4, J96.21, I50.43, J90, N17.9, L89.312, I42.9, F03.90, I48.91, J10.1, I25.10, N18.2, I12.9, K21.9, E78.5, Z95.0</v>
      </c>
      <c r="K4921" s="33" t="str">
        <f t="shared" si="154"/>
        <v/>
      </c>
    </row>
    <row r="4922" spans="1:11" x14ac:dyDescent="0.25">
      <c r="A4922" s="17" t="s">
        <v>1309</v>
      </c>
      <c r="B4922" s="17" t="s">
        <v>1310</v>
      </c>
      <c r="C4922" s="18">
        <v>42424</v>
      </c>
      <c r="D4922" s="18">
        <v>42432</v>
      </c>
      <c r="E4922" s="21">
        <v>8</v>
      </c>
      <c r="F4922" s="17" t="s">
        <v>3557</v>
      </c>
      <c r="G4922" s="17" t="s">
        <v>3558</v>
      </c>
      <c r="H4922" s="16">
        <v>17</v>
      </c>
      <c r="I4922" s="17" t="s">
        <v>13</v>
      </c>
      <c r="J4922" t="str">
        <f t="shared" si="153"/>
        <v>I21.4, J96.21, I50.43, J90, N17.9, L89.312, I42.9, F03.90, I48.91, J10.1, I25.10, N18.2, I12.9, K21.9, E78.5, Z95.0, Z79.01</v>
      </c>
      <c r="K4922" s="33" t="str">
        <f t="shared" si="154"/>
        <v>Last</v>
      </c>
    </row>
    <row r="4923" spans="1:11" x14ac:dyDescent="0.25">
      <c r="A4923" s="17" t="s">
        <v>1313</v>
      </c>
      <c r="B4923" s="17" t="s">
        <v>1314</v>
      </c>
      <c r="C4923" s="18">
        <v>42434</v>
      </c>
      <c r="D4923" s="18">
        <v>42443</v>
      </c>
      <c r="E4923" s="21">
        <v>9</v>
      </c>
      <c r="F4923" s="17" t="s">
        <v>247</v>
      </c>
      <c r="G4923" s="17" t="s">
        <v>248</v>
      </c>
      <c r="H4923" s="16">
        <v>1</v>
      </c>
      <c r="I4923" s="17" t="s">
        <v>3237</v>
      </c>
      <c r="J4923" t="str">
        <f t="shared" si="153"/>
        <v>K92.0</v>
      </c>
      <c r="K4923" s="33" t="str">
        <f t="shared" si="154"/>
        <v/>
      </c>
    </row>
    <row r="4924" spans="1:11" x14ac:dyDescent="0.25">
      <c r="A4924" s="17" t="s">
        <v>1313</v>
      </c>
      <c r="B4924" s="17" t="s">
        <v>1314</v>
      </c>
      <c r="C4924" s="18">
        <v>42434</v>
      </c>
      <c r="D4924" s="18">
        <v>42443</v>
      </c>
      <c r="E4924" s="21">
        <v>9</v>
      </c>
      <c r="F4924" s="17" t="s">
        <v>1807</v>
      </c>
      <c r="G4924" s="17" t="s">
        <v>1808</v>
      </c>
      <c r="H4924" s="16">
        <v>2</v>
      </c>
      <c r="I4924" s="17" t="s">
        <v>3331</v>
      </c>
      <c r="J4924" t="str">
        <f t="shared" si="153"/>
        <v>K92.0, I21.3</v>
      </c>
      <c r="K4924" s="33" t="str">
        <f t="shared" si="154"/>
        <v/>
      </c>
    </row>
    <row r="4925" spans="1:11" x14ac:dyDescent="0.25">
      <c r="A4925" s="17" t="s">
        <v>1313</v>
      </c>
      <c r="B4925" s="17" t="s">
        <v>1314</v>
      </c>
      <c r="C4925" s="18">
        <v>42434</v>
      </c>
      <c r="D4925" s="18">
        <v>42443</v>
      </c>
      <c r="E4925" s="21">
        <v>9</v>
      </c>
      <c r="F4925" s="17" t="s">
        <v>3579</v>
      </c>
      <c r="G4925" s="17" t="s">
        <v>3580</v>
      </c>
      <c r="H4925" s="16">
        <v>3</v>
      </c>
      <c r="I4925" s="17" t="s">
        <v>3237</v>
      </c>
      <c r="J4925" t="str">
        <f t="shared" si="153"/>
        <v>K92.0, I21.3, I50.30</v>
      </c>
      <c r="K4925" s="33" t="str">
        <f t="shared" si="154"/>
        <v/>
      </c>
    </row>
    <row r="4926" spans="1:11" x14ac:dyDescent="0.25">
      <c r="A4926" s="17" t="s">
        <v>1313</v>
      </c>
      <c r="B4926" s="17" t="s">
        <v>1314</v>
      </c>
      <c r="C4926" s="18">
        <v>42434</v>
      </c>
      <c r="D4926" s="18">
        <v>42443</v>
      </c>
      <c r="E4926" s="21">
        <v>9</v>
      </c>
      <c r="F4926" s="17" t="s">
        <v>1638</v>
      </c>
      <c r="G4926" s="17" t="s">
        <v>1639</v>
      </c>
      <c r="H4926" s="16">
        <v>4</v>
      </c>
      <c r="I4926" s="17" t="s">
        <v>3237</v>
      </c>
      <c r="J4926" t="str">
        <f t="shared" si="153"/>
        <v>K92.0, I21.3, I50.30, N39.0</v>
      </c>
      <c r="K4926" s="33" t="str">
        <f t="shared" si="154"/>
        <v/>
      </c>
    </row>
    <row r="4927" spans="1:11" x14ac:dyDescent="0.25">
      <c r="A4927" s="17" t="s">
        <v>1313</v>
      </c>
      <c r="B4927" s="17" t="s">
        <v>1314</v>
      </c>
      <c r="C4927" s="18">
        <v>42434</v>
      </c>
      <c r="D4927" s="18">
        <v>42443</v>
      </c>
      <c r="E4927" s="21">
        <v>9</v>
      </c>
      <c r="F4927" s="17" t="s">
        <v>4925</v>
      </c>
      <c r="G4927" s="17" t="s">
        <v>4926</v>
      </c>
      <c r="H4927" s="16">
        <v>5</v>
      </c>
      <c r="I4927" s="17" t="s">
        <v>3331</v>
      </c>
      <c r="J4927" t="str">
        <f t="shared" si="153"/>
        <v>K92.0, I21.3, I50.30, N39.0, I97.191</v>
      </c>
      <c r="K4927" s="33" t="str">
        <f t="shared" si="154"/>
        <v/>
      </c>
    </row>
    <row r="4928" spans="1:11" x14ac:dyDescent="0.25">
      <c r="A4928" s="17" t="s">
        <v>1313</v>
      </c>
      <c r="B4928" s="17" t="s">
        <v>1314</v>
      </c>
      <c r="C4928" s="18">
        <v>42434</v>
      </c>
      <c r="D4928" s="18">
        <v>42443</v>
      </c>
      <c r="E4928" s="21">
        <v>9</v>
      </c>
      <c r="F4928" s="17" t="s">
        <v>594</v>
      </c>
      <c r="G4928" s="17" t="s">
        <v>595</v>
      </c>
      <c r="H4928" s="16">
        <v>6</v>
      </c>
      <c r="I4928" s="17" t="s">
        <v>3237</v>
      </c>
      <c r="J4928" t="str">
        <f t="shared" si="153"/>
        <v>K92.0, I21.3, I50.30, N39.0, I97.191, I10</v>
      </c>
      <c r="K4928" s="33" t="str">
        <f t="shared" si="154"/>
        <v/>
      </c>
    </row>
    <row r="4929" spans="1:11" x14ac:dyDescent="0.25">
      <c r="A4929" s="17" t="s">
        <v>1313</v>
      </c>
      <c r="B4929" s="17" t="s">
        <v>1314</v>
      </c>
      <c r="C4929" s="18">
        <v>42434</v>
      </c>
      <c r="D4929" s="18">
        <v>42443</v>
      </c>
      <c r="E4929" s="21">
        <v>9</v>
      </c>
      <c r="F4929" s="17" t="s">
        <v>3238</v>
      </c>
      <c r="G4929" s="17" t="s">
        <v>3239</v>
      </c>
      <c r="H4929" s="16">
        <v>7</v>
      </c>
      <c r="I4929" s="17" t="s">
        <v>3237</v>
      </c>
      <c r="J4929" t="str">
        <f t="shared" si="153"/>
        <v>K92.0, I21.3, I50.30, N39.0, I97.191, I10, E78.5</v>
      </c>
      <c r="K4929" s="33" t="str">
        <f t="shared" si="154"/>
        <v/>
      </c>
    </row>
    <row r="4930" spans="1:11" x14ac:dyDescent="0.25">
      <c r="A4930" s="17" t="s">
        <v>1313</v>
      </c>
      <c r="B4930" s="17" t="s">
        <v>1314</v>
      </c>
      <c r="C4930" s="18">
        <v>42434</v>
      </c>
      <c r="D4930" s="18">
        <v>42443</v>
      </c>
      <c r="E4930" s="21">
        <v>9</v>
      </c>
      <c r="F4930" s="17" t="s">
        <v>3436</v>
      </c>
      <c r="G4930" s="17" t="s">
        <v>3437</v>
      </c>
      <c r="H4930" s="16">
        <v>8</v>
      </c>
      <c r="I4930" s="17" t="s">
        <v>13</v>
      </c>
      <c r="J4930" t="str">
        <f t="shared" si="153"/>
        <v>K92.0, I21.3, I50.30, N39.0, I97.191, I10, E78.5, Z86.73</v>
      </c>
      <c r="K4930" s="33" t="str">
        <f t="shared" si="154"/>
        <v/>
      </c>
    </row>
    <row r="4931" spans="1:11" x14ac:dyDescent="0.25">
      <c r="A4931" s="17" t="s">
        <v>1313</v>
      </c>
      <c r="B4931" s="17" t="s">
        <v>1314</v>
      </c>
      <c r="C4931" s="18">
        <v>42434</v>
      </c>
      <c r="D4931" s="18">
        <v>42443</v>
      </c>
      <c r="E4931" s="21">
        <v>9</v>
      </c>
      <c r="F4931" s="17" t="s">
        <v>4188</v>
      </c>
      <c r="G4931" s="17" t="s">
        <v>4189</v>
      </c>
      <c r="H4931" s="16">
        <v>9</v>
      </c>
      <c r="I4931" s="17" t="s">
        <v>3237</v>
      </c>
      <c r="J4931" t="str">
        <f t="shared" si="153"/>
        <v>K92.0, I21.3, I50.30, N39.0, I97.191, I10, E78.5, Z86.73, M81.0</v>
      </c>
      <c r="K4931" s="33" t="str">
        <f t="shared" si="154"/>
        <v/>
      </c>
    </row>
    <row r="4932" spans="1:11" x14ac:dyDescent="0.25">
      <c r="A4932" s="17" t="s">
        <v>1313</v>
      </c>
      <c r="B4932" s="17" t="s">
        <v>1314</v>
      </c>
      <c r="C4932" s="18">
        <v>42434</v>
      </c>
      <c r="D4932" s="18">
        <v>42443</v>
      </c>
      <c r="E4932" s="21">
        <v>9</v>
      </c>
      <c r="F4932" s="17" t="s">
        <v>286</v>
      </c>
      <c r="G4932" s="17" t="s">
        <v>287</v>
      </c>
      <c r="H4932" s="16">
        <v>10</v>
      </c>
      <c r="I4932" s="17" t="s">
        <v>3237</v>
      </c>
      <c r="J4932" t="str">
        <f t="shared" si="153"/>
        <v>K92.0, I21.3, I50.30, N39.0, I97.191, I10, E78.5, Z86.73, M81.0, K21.9</v>
      </c>
      <c r="K4932" s="33" t="str">
        <f t="shared" si="154"/>
        <v/>
      </c>
    </row>
    <row r="4933" spans="1:11" x14ac:dyDescent="0.25">
      <c r="A4933" s="17" t="s">
        <v>1313</v>
      </c>
      <c r="B4933" s="17" t="s">
        <v>1314</v>
      </c>
      <c r="C4933" s="18">
        <v>42434</v>
      </c>
      <c r="D4933" s="18">
        <v>42443</v>
      </c>
      <c r="E4933" s="21">
        <v>9</v>
      </c>
      <c r="F4933" s="17" t="s">
        <v>3248</v>
      </c>
      <c r="G4933" s="17" t="s">
        <v>3249</v>
      </c>
      <c r="H4933" s="16">
        <v>11</v>
      </c>
      <c r="I4933" s="17" t="s">
        <v>3237</v>
      </c>
      <c r="J4933" t="str">
        <f t="shared" si="153"/>
        <v>K92.0, I21.3, I50.30, N39.0, I97.191, I10, E78.5, Z86.73, M81.0, K21.9, K44.9</v>
      </c>
      <c r="K4933" s="33" t="str">
        <f t="shared" si="154"/>
        <v/>
      </c>
    </row>
    <row r="4934" spans="1:11" x14ac:dyDescent="0.25">
      <c r="A4934" s="17" t="s">
        <v>1313</v>
      </c>
      <c r="B4934" s="17" t="s">
        <v>1314</v>
      </c>
      <c r="C4934" s="18">
        <v>42434</v>
      </c>
      <c r="D4934" s="18">
        <v>42443</v>
      </c>
      <c r="E4934" s="21">
        <v>9</v>
      </c>
      <c r="F4934" s="17" t="s">
        <v>3826</v>
      </c>
      <c r="G4934" s="17" t="s">
        <v>3827</v>
      </c>
      <c r="H4934" s="16">
        <v>12</v>
      </c>
      <c r="I4934" s="17" t="s">
        <v>3237</v>
      </c>
      <c r="J4934" t="str">
        <f t="shared" ref="J4934:J4997" si="155">IF(B4934=B4933,J4933&amp;", "&amp;F4934,F4934)</f>
        <v>K92.0, I21.3, I50.30, N39.0, I97.191, I10, E78.5, Z86.73, M81.0, K21.9, K44.9, K21.0</v>
      </c>
      <c r="K4934" s="33" t="str">
        <f t="shared" si="154"/>
        <v/>
      </c>
    </row>
    <row r="4935" spans="1:11" x14ac:dyDescent="0.25">
      <c r="A4935" s="17" t="s">
        <v>1313</v>
      </c>
      <c r="B4935" s="17" t="s">
        <v>1314</v>
      </c>
      <c r="C4935" s="18">
        <v>42434</v>
      </c>
      <c r="D4935" s="18">
        <v>42443</v>
      </c>
      <c r="E4935" s="21">
        <v>9</v>
      </c>
      <c r="F4935" s="17" t="s">
        <v>3348</v>
      </c>
      <c r="G4935" s="17" t="s">
        <v>3349</v>
      </c>
      <c r="H4935" s="16">
        <v>13</v>
      </c>
      <c r="I4935" s="17" t="s">
        <v>13</v>
      </c>
      <c r="J4935" t="str">
        <f t="shared" si="155"/>
        <v>K92.0, I21.3, I50.30, N39.0, I97.191, I10, E78.5, Z86.73, M81.0, K21.9, K44.9, K21.0, Z88.8</v>
      </c>
      <c r="K4935" s="33" t="str">
        <f t="shared" si="154"/>
        <v/>
      </c>
    </row>
    <row r="4936" spans="1:11" x14ac:dyDescent="0.25">
      <c r="A4936" s="17" t="s">
        <v>1313</v>
      </c>
      <c r="B4936" s="17" t="s">
        <v>1314</v>
      </c>
      <c r="C4936" s="18">
        <v>42434</v>
      </c>
      <c r="D4936" s="18">
        <v>42443</v>
      </c>
      <c r="E4936" s="21">
        <v>9</v>
      </c>
      <c r="F4936" s="17" t="s">
        <v>3244</v>
      </c>
      <c r="G4936" s="17" t="s">
        <v>3245</v>
      </c>
      <c r="H4936" s="16">
        <v>14</v>
      </c>
      <c r="I4936" s="17" t="s">
        <v>3237</v>
      </c>
      <c r="J4936" t="str">
        <f t="shared" si="155"/>
        <v>K92.0, I21.3, I50.30, N39.0, I97.191, I10, E78.5, Z86.73, M81.0, K21.9, K44.9, K21.0, Z88.8, K20.9</v>
      </c>
      <c r="K4936" s="33" t="str">
        <f t="shared" si="154"/>
        <v/>
      </c>
    </row>
    <row r="4937" spans="1:11" x14ac:dyDescent="0.25">
      <c r="A4937" s="17" t="s">
        <v>1313</v>
      </c>
      <c r="B4937" s="17" t="s">
        <v>1314</v>
      </c>
      <c r="C4937" s="18">
        <v>42434</v>
      </c>
      <c r="D4937" s="18">
        <v>42443</v>
      </c>
      <c r="E4937" s="21">
        <v>9</v>
      </c>
      <c r="F4937" s="17" t="s">
        <v>2635</v>
      </c>
      <c r="G4937" s="17" t="s">
        <v>3324</v>
      </c>
      <c r="H4937" s="16">
        <v>15</v>
      </c>
      <c r="I4937" s="17" t="s">
        <v>3331</v>
      </c>
      <c r="J4937" t="str">
        <f t="shared" si="155"/>
        <v>K92.0, I21.3, I50.30, N39.0, I97.191, I10, E78.5, Z86.73, M81.0, K21.9, K44.9, K21.0, Z88.8, K20.9, K59.00</v>
      </c>
      <c r="K4937" s="33" t="str">
        <f t="shared" si="154"/>
        <v>Last</v>
      </c>
    </row>
    <row r="4938" spans="1:11" x14ac:dyDescent="0.25">
      <c r="A4938" s="17" t="s">
        <v>1317</v>
      </c>
      <c r="B4938" s="17" t="s">
        <v>1318</v>
      </c>
      <c r="C4938" s="18">
        <v>42419</v>
      </c>
      <c r="D4938" s="18">
        <v>42453</v>
      </c>
      <c r="E4938" s="21">
        <v>34</v>
      </c>
      <c r="F4938" s="17" t="s">
        <v>227</v>
      </c>
      <c r="G4938" s="17" t="s">
        <v>228</v>
      </c>
      <c r="H4938" s="16">
        <v>1</v>
      </c>
      <c r="I4938" s="17" t="s">
        <v>3237</v>
      </c>
      <c r="J4938" t="str">
        <f t="shared" si="155"/>
        <v>J69.0</v>
      </c>
      <c r="K4938" s="33" t="str">
        <f t="shared" si="154"/>
        <v/>
      </c>
    </row>
    <row r="4939" spans="1:11" x14ac:dyDescent="0.25">
      <c r="A4939" s="17" t="s">
        <v>1317</v>
      </c>
      <c r="B4939" s="17" t="s">
        <v>1318</v>
      </c>
      <c r="C4939" s="18">
        <v>42419</v>
      </c>
      <c r="D4939" s="18">
        <v>42453</v>
      </c>
      <c r="E4939" s="21">
        <v>34</v>
      </c>
      <c r="F4939" s="17" t="s">
        <v>734</v>
      </c>
      <c r="G4939" s="17" t="s">
        <v>735</v>
      </c>
      <c r="H4939" s="16">
        <v>2</v>
      </c>
      <c r="I4939" s="17" t="s">
        <v>3331</v>
      </c>
      <c r="J4939" t="str">
        <f t="shared" si="155"/>
        <v>J69.0, R65.21</v>
      </c>
      <c r="K4939" s="33" t="str">
        <f t="shared" si="154"/>
        <v/>
      </c>
    </row>
    <row r="4940" spans="1:11" x14ac:dyDescent="0.25">
      <c r="A4940" s="17" t="s">
        <v>1317</v>
      </c>
      <c r="B4940" s="17" t="s">
        <v>1318</v>
      </c>
      <c r="C4940" s="18">
        <v>42419</v>
      </c>
      <c r="D4940" s="18">
        <v>42453</v>
      </c>
      <c r="E4940" s="21">
        <v>34</v>
      </c>
      <c r="F4940" s="17" t="s">
        <v>4927</v>
      </c>
      <c r="G4940" s="17" t="s">
        <v>4928</v>
      </c>
      <c r="H4940" s="16">
        <v>3</v>
      </c>
      <c r="I4940" s="17" t="s">
        <v>3331</v>
      </c>
      <c r="J4940" t="str">
        <f t="shared" si="155"/>
        <v>J69.0, R65.21, J81.0</v>
      </c>
      <c r="K4940" s="33" t="str">
        <f t="shared" si="154"/>
        <v/>
      </c>
    </row>
    <row r="4941" spans="1:11" x14ac:dyDescent="0.25">
      <c r="A4941" s="17" t="s">
        <v>1317</v>
      </c>
      <c r="B4941" s="17" t="s">
        <v>1318</v>
      </c>
      <c r="C4941" s="18">
        <v>42419</v>
      </c>
      <c r="D4941" s="18">
        <v>42453</v>
      </c>
      <c r="E4941" s="21">
        <v>34</v>
      </c>
      <c r="F4941" s="17" t="s">
        <v>22</v>
      </c>
      <c r="G4941" s="17" t="s">
        <v>23</v>
      </c>
      <c r="H4941" s="16">
        <v>4</v>
      </c>
      <c r="I4941" s="17" t="s">
        <v>3331</v>
      </c>
      <c r="J4941" t="str">
        <f t="shared" si="155"/>
        <v>J69.0, R65.21, J81.0, A41.9</v>
      </c>
      <c r="K4941" s="33" t="str">
        <f t="shared" si="154"/>
        <v/>
      </c>
    </row>
    <row r="4942" spans="1:11" x14ac:dyDescent="0.25">
      <c r="A4942" s="17" t="s">
        <v>1317</v>
      </c>
      <c r="B4942" s="17" t="s">
        <v>1318</v>
      </c>
      <c r="C4942" s="18">
        <v>42419</v>
      </c>
      <c r="D4942" s="18">
        <v>42453</v>
      </c>
      <c r="E4942" s="21">
        <v>34</v>
      </c>
      <c r="F4942" s="17" t="s">
        <v>38</v>
      </c>
      <c r="G4942" s="17" t="s">
        <v>39</v>
      </c>
      <c r="H4942" s="16">
        <v>5</v>
      </c>
      <c r="I4942" s="17" t="s">
        <v>3331</v>
      </c>
      <c r="J4942" t="str">
        <f t="shared" si="155"/>
        <v>J69.0, R65.21, J81.0, A41.9, N17.9</v>
      </c>
      <c r="K4942" s="33" t="str">
        <f t="shared" si="154"/>
        <v/>
      </c>
    </row>
    <row r="4943" spans="1:11" x14ac:dyDescent="0.25">
      <c r="A4943" s="17" t="s">
        <v>1317</v>
      </c>
      <c r="B4943" s="17" t="s">
        <v>1318</v>
      </c>
      <c r="C4943" s="18">
        <v>42419</v>
      </c>
      <c r="D4943" s="18">
        <v>42453</v>
      </c>
      <c r="E4943" s="21">
        <v>34</v>
      </c>
      <c r="F4943" s="17" t="s">
        <v>148</v>
      </c>
      <c r="G4943" s="17" t="s">
        <v>149</v>
      </c>
      <c r="H4943" s="16">
        <v>6</v>
      </c>
      <c r="I4943" s="17" t="s">
        <v>3331</v>
      </c>
      <c r="J4943" t="str">
        <f t="shared" si="155"/>
        <v>J69.0, R65.21, J81.0, A41.9, N17.9, J96.21</v>
      </c>
      <c r="K4943" s="33" t="str">
        <f t="shared" si="154"/>
        <v/>
      </c>
    </row>
    <row r="4944" spans="1:11" x14ac:dyDescent="0.25">
      <c r="A4944" s="17" t="s">
        <v>1317</v>
      </c>
      <c r="B4944" s="17" t="s">
        <v>1318</v>
      </c>
      <c r="C4944" s="18">
        <v>42419</v>
      </c>
      <c r="D4944" s="18">
        <v>42453</v>
      </c>
      <c r="E4944" s="21">
        <v>34</v>
      </c>
      <c r="F4944" s="17" t="s">
        <v>1778</v>
      </c>
      <c r="G4944" s="17" t="s">
        <v>1779</v>
      </c>
      <c r="H4944" s="16">
        <v>7</v>
      </c>
      <c r="I4944" s="17" t="s">
        <v>3331</v>
      </c>
      <c r="J4944" t="str">
        <f t="shared" si="155"/>
        <v>J69.0, R65.21, J81.0, A41.9, N17.9, J96.21, J90</v>
      </c>
      <c r="K4944" s="33" t="str">
        <f t="shared" si="154"/>
        <v/>
      </c>
    </row>
    <row r="4945" spans="1:11" x14ac:dyDescent="0.25">
      <c r="A4945" s="17" t="s">
        <v>1317</v>
      </c>
      <c r="B4945" s="17" t="s">
        <v>1318</v>
      </c>
      <c r="C4945" s="18">
        <v>42419</v>
      </c>
      <c r="D4945" s="18">
        <v>42453</v>
      </c>
      <c r="E4945" s="21">
        <v>34</v>
      </c>
      <c r="F4945" s="17" t="s">
        <v>3716</v>
      </c>
      <c r="G4945" s="17" t="s">
        <v>3717</v>
      </c>
      <c r="H4945" s="16">
        <v>8</v>
      </c>
      <c r="I4945" s="17" t="s">
        <v>3237</v>
      </c>
      <c r="J4945" t="str">
        <f t="shared" si="155"/>
        <v>J69.0, R65.21, J81.0, A41.9, N17.9, J96.21, J90, J98.11</v>
      </c>
      <c r="K4945" s="33" t="str">
        <f t="shared" si="154"/>
        <v/>
      </c>
    </row>
    <row r="4946" spans="1:11" x14ac:dyDescent="0.25">
      <c r="A4946" s="17" t="s">
        <v>1317</v>
      </c>
      <c r="B4946" s="17" t="s">
        <v>1318</v>
      </c>
      <c r="C4946" s="18">
        <v>42419</v>
      </c>
      <c r="D4946" s="18">
        <v>42453</v>
      </c>
      <c r="E4946" s="21">
        <v>34</v>
      </c>
      <c r="F4946" s="17" t="s">
        <v>4933</v>
      </c>
      <c r="G4946" s="17" t="s">
        <v>4934</v>
      </c>
      <c r="H4946" s="16">
        <v>9</v>
      </c>
      <c r="I4946" s="17" t="s">
        <v>13</v>
      </c>
      <c r="J4946" t="str">
        <f t="shared" si="155"/>
        <v>J69.0, R65.21, J81.0, A41.9, N17.9, J96.21, J90, J98.11, Z43.1</v>
      </c>
      <c r="K4946" s="33" t="str">
        <f t="shared" si="154"/>
        <v/>
      </c>
    </row>
    <row r="4947" spans="1:11" x14ac:dyDescent="0.25">
      <c r="A4947" s="17" t="s">
        <v>1317</v>
      </c>
      <c r="B4947" s="17" t="s">
        <v>1318</v>
      </c>
      <c r="C4947" s="18">
        <v>42419</v>
      </c>
      <c r="D4947" s="18">
        <v>42453</v>
      </c>
      <c r="E4947" s="21">
        <v>34</v>
      </c>
      <c r="F4947" s="17" t="s">
        <v>69</v>
      </c>
      <c r="G4947" s="17" t="s">
        <v>70</v>
      </c>
      <c r="H4947" s="16">
        <v>10</v>
      </c>
      <c r="I4947" s="17" t="s">
        <v>3237</v>
      </c>
      <c r="J4947" t="str">
        <f t="shared" si="155"/>
        <v>J69.0, R65.21, J81.0, A41.9, N17.9, J96.21, J90, J98.11, Z43.1, I48.0</v>
      </c>
      <c r="K4947" s="33" t="str">
        <f t="shared" si="154"/>
        <v/>
      </c>
    </row>
    <row r="4948" spans="1:11" x14ac:dyDescent="0.25">
      <c r="A4948" s="17" t="s">
        <v>1317</v>
      </c>
      <c r="B4948" s="17" t="s">
        <v>1318</v>
      </c>
      <c r="C4948" s="18">
        <v>42419</v>
      </c>
      <c r="D4948" s="18">
        <v>42453</v>
      </c>
      <c r="E4948" s="21">
        <v>34</v>
      </c>
      <c r="F4948" s="17" t="s">
        <v>1842</v>
      </c>
      <c r="G4948" s="17" t="s">
        <v>1843</v>
      </c>
      <c r="H4948" s="16">
        <v>11</v>
      </c>
      <c r="I4948" s="17" t="s">
        <v>3237</v>
      </c>
      <c r="J4948" t="str">
        <f t="shared" si="155"/>
        <v>J69.0, R65.21, J81.0, A41.9, N17.9, J96.21, J90, J98.11, Z43.1, I48.0, J44.9</v>
      </c>
      <c r="K4948" s="33" t="str">
        <f t="shared" si="154"/>
        <v/>
      </c>
    </row>
    <row r="4949" spans="1:11" x14ac:dyDescent="0.25">
      <c r="A4949" s="17" t="s">
        <v>1317</v>
      </c>
      <c r="B4949" s="17" t="s">
        <v>1318</v>
      </c>
      <c r="C4949" s="18">
        <v>42419</v>
      </c>
      <c r="D4949" s="18">
        <v>42453</v>
      </c>
      <c r="E4949" s="21">
        <v>34</v>
      </c>
      <c r="F4949" s="17" t="s">
        <v>3534</v>
      </c>
      <c r="G4949" s="17" t="s">
        <v>3535</v>
      </c>
      <c r="H4949" s="16">
        <v>12</v>
      </c>
      <c r="I4949" s="17" t="s">
        <v>3237</v>
      </c>
      <c r="J4949" t="str">
        <f t="shared" si="155"/>
        <v>J69.0, R65.21, J81.0, A41.9, N17.9, J96.21, J90, J98.11, Z43.1, I48.0, J44.9, J15.212</v>
      </c>
      <c r="K4949" s="33" t="str">
        <f t="shared" si="154"/>
        <v/>
      </c>
    </row>
    <row r="4950" spans="1:11" x14ac:dyDescent="0.25">
      <c r="A4950" s="17" t="s">
        <v>1317</v>
      </c>
      <c r="B4950" s="17" t="s">
        <v>1318</v>
      </c>
      <c r="C4950" s="18">
        <v>42419</v>
      </c>
      <c r="D4950" s="18">
        <v>42453</v>
      </c>
      <c r="E4950" s="21">
        <v>34</v>
      </c>
      <c r="F4950" s="17" t="s">
        <v>3390</v>
      </c>
      <c r="G4950" s="17" t="s">
        <v>3391</v>
      </c>
      <c r="H4950" s="16">
        <v>13</v>
      </c>
      <c r="I4950" s="17" t="s">
        <v>3237</v>
      </c>
      <c r="J4950" t="str">
        <f t="shared" si="155"/>
        <v>J69.0, R65.21, J81.0, A41.9, N17.9, J96.21, J90, J98.11, Z43.1, I48.0, J44.9, J15.212, I35.0</v>
      </c>
      <c r="K4950" s="33" t="str">
        <f t="shared" ref="K4950:K5013" si="156">IF(B4950&lt;&gt;B4951,"Last","")</f>
        <v/>
      </c>
    </row>
    <row r="4951" spans="1:11" x14ac:dyDescent="0.25">
      <c r="A4951" s="17" t="s">
        <v>1317</v>
      </c>
      <c r="B4951" s="17" t="s">
        <v>1318</v>
      </c>
      <c r="C4951" s="18">
        <v>42419</v>
      </c>
      <c r="D4951" s="18">
        <v>42453</v>
      </c>
      <c r="E4951" s="21">
        <v>34</v>
      </c>
      <c r="F4951" s="17" t="s">
        <v>3283</v>
      </c>
      <c r="G4951" s="17" t="s">
        <v>467</v>
      </c>
      <c r="H4951" s="16">
        <v>14</v>
      </c>
      <c r="I4951" s="17" t="s">
        <v>3237</v>
      </c>
      <c r="J4951" t="str">
        <f t="shared" si="155"/>
        <v>J69.0, R65.21, J81.0, A41.9, N17.9, J96.21, J90, J98.11, Z43.1, I48.0, J44.9, J15.212, I35.0, I25.10</v>
      </c>
      <c r="K4951" s="33" t="str">
        <f t="shared" si="156"/>
        <v/>
      </c>
    </row>
    <row r="4952" spans="1:11" x14ac:dyDescent="0.25">
      <c r="A4952" s="17" t="s">
        <v>1317</v>
      </c>
      <c r="B4952" s="17" t="s">
        <v>1318</v>
      </c>
      <c r="C4952" s="18">
        <v>42419</v>
      </c>
      <c r="D4952" s="18">
        <v>42453</v>
      </c>
      <c r="E4952" s="21">
        <v>34</v>
      </c>
      <c r="F4952" s="17" t="s">
        <v>4566</v>
      </c>
      <c r="G4952" s="17" t="s">
        <v>4567</v>
      </c>
      <c r="H4952" s="16">
        <v>15</v>
      </c>
      <c r="I4952" s="17" t="s">
        <v>13</v>
      </c>
      <c r="J4952" t="str">
        <f t="shared" si="155"/>
        <v>J69.0, R65.21, J81.0, A41.9, N17.9, J96.21, J90, J98.11, Z43.1, I48.0, J44.9, J15.212, I35.0, I25.10, Z85.21</v>
      </c>
      <c r="K4952" s="33" t="str">
        <f t="shared" si="156"/>
        <v/>
      </c>
    </row>
    <row r="4953" spans="1:11" x14ac:dyDescent="0.25">
      <c r="A4953" s="17" t="s">
        <v>1317</v>
      </c>
      <c r="B4953" s="17" t="s">
        <v>1318</v>
      </c>
      <c r="C4953" s="18">
        <v>42419</v>
      </c>
      <c r="D4953" s="18">
        <v>42453</v>
      </c>
      <c r="E4953" s="21">
        <v>34</v>
      </c>
      <c r="F4953" s="17" t="s">
        <v>893</v>
      </c>
      <c r="G4953" s="17" t="s">
        <v>894</v>
      </c>
      <c r="H4953" s="16">
        <v>16</v>
      </c>
      <c r="I4953" s="17" t="s">
        <v>3237</v>
      </c>
      <c r="J4953" t="str">
        <f t="shared" si="155"/>
        <v>J69.0, R65.21, J81.0, A41.9, N17.9, J96.21, J90, J98.11, Z43.1, I48.0, J44.9, J15.212, I35.0, I25.10, Z85.21, D50.9</v>
      </c>
      <c r="K4953" s="33" t="str">
        <f t="shared" si="156"/>
        <v/>
      </c>
    </row>
    <row r="4954" spans="1:11" x14ac:dyDescent="0.25">
      <c r="A4954" s="17" t="s">
        <v>1317</v>
      </c>
      <c r="B4954" s="17" t="s">
        <v>1318</v>
      </c>
      <c r="C4954" s="18">
        <v>42419</v>
      </c>
      <c r="D4954" s="18">
        <v>42453</v>
      </c>
      <c r="E4954" s="21">
        <v>34</v>
      </c>
      <c r="F4954" s="17" t="s">
        <v>4040</v>
      </c>
      <c r="G4954" s="17" t="s">
        <v>4041</v>
      </c>
      <c r="H4954" s="16">
        <v>17</v>
      </c>
      <c r="I4954" s="17" t="s">
        <v>3237</v>
      </c>
      <c r="J4954" t="str">
        <f t="shared" si="155"/>
        <v>J69.0, R65.21, J81.0, A41.9, N17.9, J96.21, J90, J98.11, Z43.1, I48.0, J44.9, J15.212, I35.0, I25.10, Z85.21, D50.9, R73.9</v>
      </c>
      <c r="K4954" s="33" t="str">
        <f t="shared" si="156"/>
        <v/>
      </c>
    </row>
    <row r="4955" spans="1:11" x14ac:dyDescent="0.25">
      <c r="A4955" s="17" t="s">
        <v>1317</v>
      </c>
      <c r="B4955" s="17" t="s">
        <v>1318</v>
      </c>
      <c r="C4955" s="18">
        <v>42419</v>
      </c>
      <c r="D4955" s="18">
        <v>42453</v>
      </c>
      <c r="E4955" s="21">
        <v>34</v>
      </c>
      <c r="F4955" s="17" t="s">
        <v>934</v>
      </c>
      <c r="G4955" s="17" t="s">
        <v>935</v>
      </c>
      <c r="H4955" s="16">
        <v>18</v>
      </c>
      <c r="I4955" s="17" t="s">
        <v>3331</v>
      </c>
      <c r="J4955" t="str">
        <f t="shared" si="155"/>
        <v>J69.0, R65.21, J81.0, A41.9, N17.9, J96.21, J90, J98.11, Z43.1, I48.0, J44.9, J15.212, I35.0, I25.10, Z85.21, D50.9, R73.9, E87.6</v>
      </c>
      <c r="K4955" s="33" t="str">
        <f t="shared" si="156"/>
        <v/>
      </c>
    </row>
    <row r="4956" spans="1:11" x14ac:dyDescent="0.25">
      <c r="A4956" s="17" t="s">
        <v>1317</v>
      </c>
      <c r="B4956" s="17" t="s">
        <v>1318</v>
      </c>
      <c r="C4956" s="18">
        <v>42419</v>
      </c>
      <c r="D4956" s="18">
        <v>42453</v>
      </c>
      <c r="E4956" s="21">
        <v>34</v>
      </c>
      <c r="F4956" s="17" t="s">
        <v>3366</v>
      </c>
      <c r="G4956" s="17" t="s">
        <v>3367</v>
      </c>
      <c r="H4956" s="16">
        <v>19</v>
      </c>
      <c r="I4956" s="17" t="s">
        <v>3331</v>
      </c>
      <c r="J4956" t="str">
        <f t="shared" si="155"/>
        <v>J69.0, R65.21, J81.0, A41.9, N17.9, J96.21, J90, J98.11, Z43.1, I48.0, J44.9, J15.212, I35.0, I25.10, Z85.21, D50.9, R73.9, E87.6, E83.42</v>
      </c>
      <c r="K4956" s="33" t="str">
        <f t="shared" si="156"/>
        <v/>
      </c>
    </row>
    <row r="4957" spans="1:11" x14ac:dyDescent="0.25">
      <c r="A4957" s="17" t="s">
        <v>1317</v>
      </c>
      <c r="B4957" s="17" t="s">
        <v>1318</v>
      </c>
      <c r="C4957" s="18">
        <v>42419</v>
      </c>
      <c r="D4957" s="18">
        <v>42453</v>
      </c>
      <c r="E4957" s="21">
        <v>34</v>
      </c>
      <c r="F4957" s="17" t="s">
        <v>594</v>
      </c>
      <c r="G4957" s="17" t="s">
        <v>595</v>
      </c>
      <c r="H4957" s="16">
        <v>20</v>
      </c>
      <c r="I4957" s="17" t="s">
        <v>3237</v>
      </c>
      <c r="J4957" t="str">
        <f t="shared" si="155"/>
        <v>J69.0, R65.21, J81.0, A41.9, N17.9, J96.21, J90, J98.11, Z43.1, I48.0, J44.9, J15.212, I35.0, I25.10, Z85.21, D50.9, R73.9, E87.6, E83.42, I10</v>
      </c>
      <c r="K4957" s="33" t="str">
        <f t="shared" si="156"/>
        <v/>
      </c>
    </row>
    <row r="4958" spans="1:11" x14ac:dyDescent="0.25">
      <c r="A4958" s="17" t="s">
        <v>1317</v>
      </c>
      <c r="B4958" s="17" t="s">
        <v>1318</v>
      </c>
      <c r="C4958" s="18">
        <v>42419</v>
      </c>
      <c r="D4958" s="18">
        <v>42453</v>
      </c>
      <c r="E4958" s="21">
        <v>34</v>
      </c>
      <c r="F4958" s="17" t="s">
        <v>3388</v>
      </c>
      <c r="G4958" s="17" t="s">
        <v>3389</v>
      </c>
      <c r="H4958" s="16">
        <v>21</v>
      </c>
      <c r="I4958" s="17" t="s">
        <v>3237</v>
      </c>
      <c r="J4958" t="str">
        <f t="shared" si="155"/>
        <v>J69.0, R65.21, J81.0, A41.9, N17.9, J96.21, J90, J98.11, Z43.1, I48.0, J44.9, J15.212, I35.0, I25.10, Z85.21, D50.9, R73.9, E87.6, E83.42, I10, F41.9</v>
      </c>
      <c r="K4958" s="33" t="str">
        <f t="shared" si="156"/>
        <v/>
      </c>
    </row>
    <row r="4959" spans="1:11" x14ac:dyDescent="0.25">
      <c r="A4959" s="17" t="s">
        <v>1317</v>
      </c>
      <c r="B4959" s="17" t="s">
        <v>1318</v>
      </c>
      <c r="C4959" s="18">
        <v>42419</v>
      </c>
      <c r="D4959" s="18">
        <v>42453</v>
      </c>
      <c r="E4959" s="21">
        <v>34</v>
      </c>
      <c r="F4959" s="17" t="s">
        <v>4931</v>
      </c>
      <c r="G4959" s="17" t="s">
        <v>4932</v>
      </c>
      <c r="H4959" s="16">
        <v>22</v>
      </c>
      <c r="I4959" s="17" t="s">
        <v>3237</v>
      </c>
      <c r="J4959" t="str">
        <f t="shared" si="155"/>
        <v>J69.0, R65.21, J81.0, A41.9, N17.9, J96.21, J90, J98.11, Z43.1, I48.0, J44.9, J15.212, I35.0, I25.10, Z85.21, D50.9, R73.9, E87.6, E83.42, I10, F41.9, L74.3</v>
      </c>
      <c r="K4959" s="33" t="str">
        <f t="shared" si="156"/>
        <v/>
      </c>
    </row>
    <row r="4960" spans="1:11" x14ac:dyDescent="0.25">
      <c r="A4960" s="17" t="s">
        <v>1317</v>
      </c>
      <c r="B4960" s="17" t="s">
        <v>1318</v>
      </c>
      <c r="C4960" s="18">
        <v>42419</v>
      </c>
      <c r="D4960" s="18">
        <v>42453</v>
      </c>
      <c r="E4960" s="21">
        <v>34</v>
      </c>
      <c r="F4960" s="17" t="s">
        <v>4929</v>
      </c>
      <c r="G4960" s="17" t="s">
        <v>4930</v>
      </c>
      <c r="H4960" s="16">
        <v>23</v>
      </c>
      <c r="I4960" s="17" t="s">
        <v>3237</v>
      </c>
      <c r="J4960" t="str">
        <f t="shared" si="155"/>
        <v>J69.0, R65.21, J81.0, A41.9, N17.9, J96.21, J90, J98.11, Z43.1, I48.0, J44.9, J15.212, I35.0, I25.10, Z85.21, D50.9, R73.9, E87.6, E83.42, I10, F41.9, L74.3, L56.5</v>
      </c>
      <c r="K4960" s="33" t="str">
        <f t="shared" si="156"/>
        <v/>
      </c>
    </row>
    <row r="4961" spans="1:11" x14ac:dyDescent="0.25">
      <c r="A4961" s="17" t="s">
        <v>1317</v>
      </c>
      <c r="B4961" s="17" t="s">
        <v>1318</v>
      </c>
      <c r="C4961" s="18">
        <v>42419</v>
      </c>
      <c r="D4961" s="18">
        <v>42453</v>
      </c>
      <c r="E4961" s="21">
        <v>34</v>
      </c>
      <c r="F4961" s="17" t="s">
        <v>3356</v>
      </c>
      <c r="G4961" s="17" t="s">
        <v>3357</v>
      </c>
      <c r="H4961" s="16">
        <v>24</v>
      </c>
      <c r="I4961" s="17" t="s">
        <v>13</v>
      </c>
      <c r="J4961" t="str">
        <f t="shared" si="155"/>
        <v>J69.0, R65.21, J81.0, A41.9, N17.9, J96.21, J90, J98.11, Z43.1, I48.0, J44.9, J15.212, I35.0, I25.10, Z85.21, D50.9, R73.9, E87.6, E83.42, I10, F41.9, L74.3, L56.5, Z87.01</v>
      </c>
      <c r="K4961" s="33" t="str">
        <f t="shared" si="156"/>
        <v/>
      </c>
    </row>
    <row r="4962" spans="1:11" x14ac:dyDescent="0.25">
      <c r="A4962" s="17" t="s">
        <v>1317</v>
      </c>
      <c r="B4962" s="17" t="s">
        <v>1318</v>
      </c>
      <c r="C4962" s="18">
        <v>42419</v>
      </c>
      <c r="D4962" s="18">
        <v>42453</v>
      </c>
      <c r="E4962" s="21">
        <v>34</v>
      </c>
      <c r="F4962" s="17" t="s">
        <v>3613</v>
      </c>
      <c r="G4962" s="17" t="s">
        <v>3614</v>
      </c>
      <c r="H4962" s="16">
        <v>25</v>
      </c>
      <c r="I4962" s="17" t="s">
        <v>13</v>
      </c>
      <c r="J4962" t="str">
        <f t="shared" si="155"/>
        <v>J69.0, R65.21, J81.0, A41.9, N17.9, J96.21, J90, J98.11, Z43.1, I48.0, J44.9, J15.212, I35.0, I25.10, Z85.21, D50.9, R73.9, E87.6, E83.42, I10, F41.9, L74.3, L56.5, Z87.01, Z86.14</v>
      </c>
      <c r="K4962" s="33" t="str">
        <f t="shared" si="156"/>
        <v>Last</v>
      </c>
    </row>
    <row r="4963" spans="1:11" x14ac:dyDescent="0.25">
      <c r="A4963" s="17" t="s">
        <v>1321</v>
      </c>
      <c r="B4963" s="17" t="s">
        <v>1322</v>
      </c>
      <c r="C4963" s="18">
        <v>42276</v>
      </c>
      <c r="D4963" s="18">
        <v>42278</v>
      </c>
      <c r="E4963" s="21">
        <v>2</v>
      </c>
      <c r="F4963" s="17" t="s">
        <v>867</v>
      </c>
      <c r="G4963" s="17" t="s">
        <v>868</v>
      </c>
      <c r="H4963" s="16">
        <v>1</v>
      </c>
      <c r="I4963" s="17" t="s">
        <v>3237</v>
      </c>
      <c r="J4963" t="str">
        <f t="shared" si="155"/>
        <v>G45.9</v>
      </c>
      <c r="K4963" s="33" t="str">
        <f t="shared" si="156"/>
        <v/>
      </c>
    </row>
    <row r="4964" spans="1:11" x14ac:dyDescent="0.25">
      <c r="A4964" s="17" t="s">
        <v>1321</v>
      </c>
      <c r="B4964" s="17" t="s">
        <v>1322</v>
      </c>
      <c r="C4964" s="18">
        <v>42276</v>
      </c>
      <c r="D4964" s="18">
        <v>42278</v>
      </c>
      <c r="E4964" s="21">
        <v>2</v>
      </c>
      <c r="F4964" s="17" t="s">
        <v>839</v>
      </c>
      <c r="G4964" s="17" t="s">
        <v>840</v>
      </c>
      <c r="H4964" s="16">
        <v>2</v>
      </c>
      <c r="I4964" s="17" t="s">
        <v>3237</v>
      </c>
      <c r="J4964" t="str">
        <f t="shared" si="155"/>
        <v>G45.9, I12.0</v>
      </c>
      <c r="K4964" s="33" t="str">
        <f t="shared" si="156"/>
        <v/>
      </c>
    </row>
    <row r="4965" spans="1:11" x14ac:dyDescent="0.25">
      <c r="A4965" s="17" t="s">
        <v>1321</v>
      </c>
      <c r="B4965" s="17" t="s">
        <v>1322</v>
      </c>
      <c r="C4965" s="18">
        <v>42276</v>
      </c>
      <c r="D4965" s="18">
        <v>42278</v>
      </c>
      <c r="E4965" s="21">
        <v>2</v>
      </c>
      <c r="F4965" s="17" t="s">
        <v>1630</v>
      </c>
      <c r="G4965" s="17" t="s">
        <v>1631</v>
      </c>
      <c r="H4965" s="16">
        <v>3</v>
      </c>
      <c r="I4965" s="17" t="s">
        <v>3237</v>
      </c>
      <c r="J4965" t="str">
        <f t="shared" si="155"/>
        <v>G45.9, I12.0, N18.6</v>
      </c>
      <c r="K4965" s="33" t="str">
        <f t="shared" si="156"/>
        <v/>
      </c>
    </row>
    <row r="4966" spans="1:11" x14ac:dyDescent="0.25">
      <c r="A4966" s="17" t="s">
        <v>1321</v>
      </c>
      <c r="B4966" s="17" t="s">
        <v>1322</v>
      </c>
      <c r="C4966" s="18">
        <v>42276</v>
      </c>
      <c r="D4966" s="18">
        <v>42278</v>
      </c>
      <c r="E4966" s="21">
        <v>2</v>
      </c>
      <c r="F4966" s="17" t="s">
        <v>3352</v>
      </c>
      <c r="G4966" s="17" t="s">
        <v>3353</v>
      </c>
      <c r="H4966" s="16">
        <v>4</v>
      </c>
      <c r="I4966" s="17" t="s">
        <v>3237</v>
      </c>
      <c r="J4966" t="str">
        <f t="shared" si="155"/>
        <v>G45.9, I12.0, N18.6, E11.40</v>
      </c>
      <c r="K4966" s="33" t="str">
        <f t="shared" si="156"/>
        <v/>
      </c>
    </row>
    <row r="4967" spans="1:11" x14ac:dyDescent="0.25">
      <c r="A4967" s="17" t="s">
        <v>1321</v>
      </c>
      <c r="B4967" s="17" t="s">
        <v>1322</v>
      </c>
      <c r="C4967" s="18">
        <v>42276</v>
      </c>
      <c r="D4967" s="18">
        <v>42278</v>
      </c>
      <c r="E4967" s="21">
        <v>2</v>
      </c>
      <c r="F4967" s="17" t="s">
        <v>3512</v>
      </c>
      <c r="G4967" s="17" t="s">
        <v>3513</v>
      </c>
      <c r="H4967" s="16">
        <v>5</v>
      </c>
      <c r="I4967" s="17" t="s">
        <v>13</v>
      </c>
      <c r="J4967" t="str">
        <f t="shared" si="155"/>
        <v>G45.9, I12.0, N18.6, E11.40, Z99.2</v>
      </c>
      <c r="K4967" s="33" t="str">
        <f t="shared" si="156"/>
        <v/>
      </c>
    </row>
    <row r="4968" spans="1:11" x14ac:dyDescent="0.25">
      <c r="A4968" s="17" t="s">
        <v>1321</v>
      </c>
      <c r="B4968" s="17" t="s">
        <v>1322</v>
      </c>
      <c r="C4968" s="18">
        <v>42276</v>
      </c>
      <c r="D4968" s="18">
        <v>42278</v>
      </c>
      <c r="E4968" s="21">
        <v>2</v>
      </c>
      <c r="F4968" s="17" t="s">
        <v>3283</v>
      </c>
      <c r="G4968" s="17" t="s">
        <v>467</v>
      </c>
      <c r="H4968" s="16">
        <v>6</v>
      </c>
      <c r="I4968" s="17" t="s">
        <v>3237</v>
      </c>
      <c r="J4968" t="str">
        <f t="shared" si="155"/>
        <v>G45.9, I12.0, N18.6, E11.40, Z99.2, I25.10</v>
      </c>
      <c r="K4968" s="33" t="str">
        <f t="shared" si="156"/>
        <v/>
      </c>
    </row>
    <row r="4969" spans="1:11" x14ac:dyDescent="0.25">
      <c r="A4969" s="17" t="s">
        <v>1321</v>
      </c>
      <c r="B4969" s="17" t="s">
        <v>1322</v>
      </c>
      <c r="C4969" s="18">
        <v>42276</v>
      </c>
      <c r="D4969" s="18">
        <v>42278</v>
      </c>
      <c r="E4969" s="21">
        <v>2</v>
      </c>
      <c r="F4969" s="17" t="s">
        <v>3838</v>
      </c>
      <c r="G4969" s="17" t="s">
        <v>3839</v>
      </c>
      <c r="H4969" s="16">
        <v>7</v>
      </c>
      <c r="I4969" s="17" t="s">
        <v>13</v>
      </c>
      <c r="J4969" t="str">
        <f t="shared" si="155"/>
        <v>G45.9, I12.0, N18.6, E11.40, Z99.2, I25.10, I69.398</v>
      </c>
      <c r="K4969" s="33" t="str">
        <f t="shared" si="156"/>
        <v/>
      </c>
    </row>
    <row r="4970" spans="1:11" x14ac:dyDescent="0.25">
      <c r="A4970" s="17" t="s">
        <v>1321</v>
      </c>
      <c r="B4970" s="17" t="s">
        <v>1322</v>
      </c>
      <c r="C4970" s="18">
        <v>42276</v>
      </c>
      <c r="D4970" s="18">
        <v>42278</v>
      </c>
      <c r="E4970" s="21">
        <v>2</v>
      </c>
      <c r="F4970" s="17" t="s">
        <v>4935</v>
      </c>
      <c r="G4970" s="17" t="s">
        <v>4936</v>
      </c>
      <c r="H4970" s="16">
        <v>8</v>
      </c>
      <c r="I4970" s="17" t="s">
        <v>3237</v>
      </c>
      <c r="J4970" t="str">
        <f t="shared" si="155"/>
        <v>G45.9, I12.0, N18.6, E11.40, Z99.2, I25.10, I69.398, H54.0</v>
      </c>
      <c r="K4970" s="33" t="str">
        <f t="shared" si="156"/>
        <v/>
      </c>
    </row>
    <row r="4971" spans="1:11" x14ac:dyDescent="0.25">
      <c r="A4971" s="17" t="s">
        <v>1321</v>
      </c>
      <c r="B4971" s="17" t="s">
        <v>1322</v>
      </c>
      <c r="C4971" s="18">
        <v>42276</v>
      </c>
      <c r="D4971" s="18">
        <v>42278</v>
      </c>
      <c r="E4971" s="21">
        <v>2</v>
      </c>
      <c r="F4971" s="17" t="s">
        <v>3336</v>
      </c>
      <c r="G4971" s="17" t="s">
        <v>3337</v>
      </c>
      <c r="H4971" s="16">
        <v>9</v>
      </c>
      <c r="I4971" s="17" t="s">
        <v>13</v>
      </c>
      <c r="J4971" t="str">
        <f t="shared" si="155"/>
        <v>G45.9, I12.0, N18.6, E11.40, Z99.2, I25.10, I69.398, H54.0, Z95.5</v>
      </c>
      <c r="K4971" s="33" t="str">
        <f t="shared" si="156"/>
        <v/>
      </c>
    </row>
    <row r="4972" spans="1:11" x14ac:dyDescent="0.25">
      <c r="A4972" s="17" t="s">
        <v>1321</v>
      </c>
      <c r="B4972" s="17" t="s">
        <v>1322</v>
      </c>
      <c r="C4972" s="18">
        <v>42276</v>
      </c>
      <c r="D4972" s="18">
        <v>42278</v>
      </c>
      <c r="E4972" s="21">
        <v>2</v>
      </c>
      <c r="F4972" s="17" t="s">
        <v>3292</v>
      </c>
      <c r="G4972" s="17" t="s">
        <v>3293</v>
      </c>
      <c r="H4972" s="16">
        <v>10</v>
      </c>
      <c r="I4972" s="17" t="s">
        <v>13</v>
      </c>
      <c r="J4972" t="str">
        <f t="shared" si="155"/>
        <v>G45.9, I12.0, N18.6, E11.40, Z99.2, I25.10, I69.398, H54.0, Z95.5, Z95.1</v>
      </c>
      <c r="K4972" s="33" t="str">
        <f t="shared" si="156"/>
        <v/>
      </c>
    </row>
    <row r="4973" spans="1:11" x14ac:dyDescent="0.25">
      <c r="A4973" s="17" t="s">
        <v>1321</v>
      </c>
      <c r="B4973" s="17" t="s">
        <v>1322</v>
      </c>
      <c r="C4973" s="18">
        <v>42276</v>
      </c>
      <c r="D4973" s="18">
        <v>42278</v>
      </c>
      <c r="E4973" s="21">
        <v>2</v>
      </c>
      <c r="F4973" s="17" t="s">
        <v>3561</v>
      </c>
      <c r="G4973" s="17" t="s">
        <v>3562</v>
      </c>
      <c r="H4973" s="16">
        <v>11</v>
      </c>
      <c r="I4973" s="17" t="s">
        <v>13</v>
      </c>
      <c r="J4973" t="str">
        <f t="shared" si="155"/>
        <v>G45.9, I12.0, N18.6, E11.40, Z99.2, I25.10, I69.398, H54.0, Z95.5, Z95.1, Z95.810</v>
      </c>
      <c r="K4973" s="33" t="str">
        <f t="shared" si="156"/>
        <v>Last</v>
      </c>
    </row>
    <row r="4974" spans="1:11" x14ac:dyDescent="0.25">
      <c r="A4974" s="17" t="s">
        <v>1323</v>
      </c>
      <c r="B4974" s="17" t="s">
        <v>1324</v>
      </c>
      <c r="C4974" s="18">
        <v>42307</v>
      </c>
      <c r="D4974" s="18">
        <v>42311</v>
      </c>
      <c r="E4974" s="21">
        <v>4</v>
      </c>
      <c r="F4974" s="17" t="s">
        <v>22</v>
      </c>
      <c r="G4974" s="17" t="s">
        <v>23</v>
      </c>
      <c r="H4974" s="16">
        <v>1</v>
      </c>
      <c r="I4974" s="17" t="s">
        <v>3237</v>
      </c>
      <c r="J4974" t="str">
        <f t="shared" si="155"/>
        <v>A41.9</v>
      </c>
      <c r="K4974" s="33" t="str">
        <f t="shared" si="156"/>
        <v/>
      </c>
    </row>
    <row r="4975" spans="1:11" x14ac:dyDescent="0.25">
      <c r="A4975" s="17" t="s">
        <v>1323</v>
      </c>
      <c r="B4975" s="17" t="s">
        <v>1324</v>
      </c>
      <c r="C4975" s="18">
        <v>42307</v>
      </c>
      <c r="D4975" s="18">
        <v>42311</v>
      </c>
      <c r="E4975" s="21">
        <v>4</v>
      </c>
      <c r="F4975" s="17" t="s">
        <v>4939</v>
      </c>
      <c r="G4975" s="17" t="s">
        <v>4940</v>
      </c>
      <c r="H4975" s="16">
        <v>2</v>
      </c>
      <c r="I4975" s="17" t="s">
        <v>3237</v>
      </c>
      <c r="J4975" t="str">
        <f t="shared" si="155"/>
        <v>A41.9, J96.90</v>
      </c>
      <c r="K4975" s="33" t="str">
        <f t="shared" si="156"/>
        <v/>
      </c>
    </row>
    <row r="4976" spans="1:11" x14ac:dyDescent="0.25">
      <c r="A4976" s="17" t="s">
        <v>1323</v>
      </c>
      <c r="B4976" s="17" t="s">
        <v>1324</v>
      </c>
      <c r="C4976" s="18">
        <v>42307</v>
      </c>
      <c r="D4976" s="18">
        <v>42311</v>
      </c>
      <c r="E4976" s="21">
        <v>4</v>
      </c>
      <c r="F4976" s="17" t="s">
        <v>4937</v>
      </c>
      <c r="G4976" s="17" t="s">
        <v>4938</v>
      </c>
      <c r="H4976" s="16">
        <v>3</v>
      </c>
      <c r="I4976" s="17" t="s">
        <v>3237</v>
      </c>
      <c r="J4976" t="str">
        <f t="shared" si="155"/>
        <v>A41.9, J96.90, I46.8</v>
      </c>
      <c r="K4976" s="33" t="str">
        <f t="shared" si="156"/>
        <v/>
      </c>
    </row>
    <row r="4977" spans="1:11" x14ac:dyDescent="0.25">
      <c r="A4977" s="17" t="s">
        <v>1323</v>
      </c>
      <c r="B4977" s="17" t="s">
        <v>1324</v>
      </c>
      <c r="C4977" s="18">
        <v>42307</v>
      </c>
      <c r="D4977" s="18">
        <v>42311</v>
      </c>
      <c r="E4977" s="21">
        <v>4</v>
      </c>
      <c r="F4977" s="17" t="s">
        <v>734</v>
      </c>
      <c r="G4977" s="17" t="s">
        <v>735</v>
      </c>
      <c r="H4977" s="16">
        <v>4</v>
      </c>
      <c r="I4977" s="17" t="s">
        <v>3237</v>
      </c>
      <c r="J4977" t="str">
        <f t="shared" si="155"/>
        <v>A41.9, J96.90, I46.8, R65.21</v>
      </c>
      <c r="K4977" s="33" t="str">
        <f t="shared" si="156"/>
        <v/>
      </c>
    </row>
    <row r="4978" spans="1:11" x14ac:dyDescent="0.25">
      <c r="A4978" s="17" t="s">
        <v>1323</v>
      </c>
      <c r="B4978" s="17" t="s">
        <v>1324</v>
      </c>
      <c r="C4978" s="18">
        <v>42307</v>
      </c>
      <c r="D4978" s="18">
        <v>42311</v>
      </c>
      <c r="E4978" s="21">
        <v>4</v>
      </c>
      <c r="F4978" s="17" t="s">
        <v>1638</v>
      </c>
      <c r="G4978" s="17" t="s">
        <v>1639</v>
      </c>
      <c r="H4978" s="16">
        <v>5</v>
      </c>
      <c r="I4978" s="17" t="s">
        <v>3237</v>
      </c>
      <c r="J4978" t="str">
        <f t="shared" si="155"/>
        <v>A41.9, J96.90, I46.8, R65.21, N39.0</v>
      </c>
      <c r="K4978" s="33" t="str">
        <f t="shared" si="156"/>
        <v/>
      </c>
    </row>
    <row r="4979" spans="1:11" x14ac:dyDescent="0.25">
      <c r="A4979" s="17" t="s">
        <v>1323</v>
      </c>
      <c r="B4979" s="17" t="s">
        <v>1324</v>
      </c>
      <c r="C4979" s="18">
        <v>42307</v>
      </c>
      <c r="D4979" s="18">
        <v>42311</v>
      </c>
      <c r="E4979" s="21">
        <v>4</v>
      </c>
      <c r="F4979" s="17" t="s">
        <v>3370</v>
      </c>
      <c r="G4979" s="17" t="s">
        <v>3371</v>
      </c>
      <c r="H4979" s="16">
        <v>6</v>
      </c>
      <c r="I4979" s="17" t="s">
        <v>3237</v>
      </c>
      <c r="J4979" t="str">
        <f t="shared" si="155"/>
        <v>A41.9, J96.90, I46.8, R65.21, N39.0, E87.4</v>
      </c>
      <c r="K4979" s="33" t="str">
        <f t="shared" si="156"/>
        <v/>
      </c>
    </row>
    <row r="4980" spans="1:11" x14ac:dyDescent="0.25">
      <c r="A4980" s="17" t="s">
        <v>1323</v>
      </c>
      <c r="B4980" s="17" t="s">
        <v>1324</v>
      </c>
      <c r="C4980" s="18">
        <v>42307</v>
      </c>
      <c r="D4980" s="18">
        <v>42311</v>
      </c>
      <c r="E4980" s="21">
        <v>4</v>
      </c>
      <c r="F4980" s="17" t="s">
        <v>1879</v>
      </c>
      <c r="G4980" s="17" t="s">
        <v>1880</v>
      </c>
      <c r="H4980" s="16">
        <v>7</v>
      </c>
      <c r="I4980" s="17" t="s">
        <v>3237</v>
      </c>
      <c r="J4980" t="str">
        <f t="shared" si="155"/>
        <v>A41.9, J96.90, I46.8, R65.21, N39.0, E87.4, I47.2</v>
      </c>
      <c r="K4980" s="33" t="str">
        <f t="shared" si="156"/>
        <v/>
      </c>
    </row>
    <row r="4981" spans="1:11" x14ac:dyDescent="0.25">
      <c r="A4981" s="17" t="s">
        <v>1323</v>
      </c>
      <c r="B4981" s="17" t="s">
        <v>1324</v>
      </c>
      <c r="C4981" s="18">
        <v>42307</v>
      </c>
      <c r="D4981" s="18">
        <v>42311</v>
      </c>
      <c r="E4981" s="21">
        <v>4</v>
      </c>
      <c r="F4981" s="17" t="s">
        <v>3372</v>
      </c>
      <c r="G4981" s="17" t="s">
        <v>3373</v>
      </c>
      <c r="H4981" s="16">
        <v>8</v>
      </c>
      <c r="I4981" s="17" t="s">
        <v>3237</v>
      </c>
      <c r="J4981" t="str">
        <f t="shared" si="155"/>
        <v>A41.9, J96.90, I46.8, R65.21, N39.0, E87.4, I47.2, E87.70</v>
      </c>
      <c r="K4981" s="33" t="str">
        <f t="shared" si="156"/>
        <v/>
      </c>
    </row>
    <row r="4982" spans="1:11" x14ac:dyDescent="0.25">
      <c r="A4982" s="17" t="s">
        <v>1323</v>
      </c>
      <c r="B4982" s="17" t="s">
        <v>1324</v>
      </c>
      <c r="C4982" s="18">
        <v>42307</v>
      </c>
      <c r="D4982" s="18">
        <v>42311</v>
      </c>
      <c r="E4982" s="21">
        <v>4</v>
      </c>
      <c r="F4982" s="17" t="s">
        <v>3542</v>
      </c>
      <c r="G4982" s="17" t="s">
        <v>3543</v>
      </c>
      <c r="H4982" s="16">
        <v>9</v>
      </c>
      <c r="I4982" s="17" t="s">
        <v>3237</v>
      </c>
      <c r="J4982" t="str">
        <f t="shared" si="155"/>
        <v>A41.9, J96.90, I46.8, R65.21, N39.0, E87.4, I47.2, E87.70, I25.5</v>
      </c>
      <c r="K4982" s="33" t="str">
        <f t="shared" si="156"/>
        <v/>
      </c>
    </row>
    <row r="4983" spans="1:11" x14ac:dyDescent="0.25">
      <c r="A4983" s="17" t="s">
        <v>1323</v>
      </c>
      <c r="B4983" s="17" t="s">
        <v>1324</v>
      </c>
      <c r="C4983" s="18">
        <v>42307</v>
      </c>
      <c r="D4983" s="18">
        <v>42311</v>
      </c>
      <c r="E4983" s="21">
        <v>4</v>
      </c>
      <c r="F4983" s="17" t="s">
        <v>4315</v>
      </c>
      <c r="G4983" s="17" t="s">
        <v>4316</v>
      </c>
      <c r="H4983" s="16">
        <v>10</v>
      </c>
      <c r="I4983" s="17" t="s">
        <v>3237</v>
      </c>
      <c r="J4983" t="str">
        <f t="shared" si="155"/>
        <v>A41.9, J96.90, I46.8, R65.21, N39.0, E87.4, I47.2, E87.70, I25.5, I49.9</v>
      </c>
      <c r="K4983" s="33" t="str">
        <f t="shared" si="156"/>
        <v/>
      </c>
    </row>
    <row r="4984" spans="1:11" x14ac:dyDescent="0.25">
      <c r="A4984" s="17" t="s">
        <v>1323</v>
      </c>
      <c r="B4984" s="17" t="s">
        <v>1324</v>
      </c>
      <c r="C4984" s="18">
        <v>42307</v>
      </c>
      <c r="D4984" s="18">
        <v>42311</v>
      </c>
      <c r="E4984" s="21">
        <v>4</v>
      </c>
      <c r="F4984" s="17" t="s">
        <v>3283</v>
      </c>
      <c r="G4984" s="17" t="s">
        <v>467</v>
      </c>
      <c r="H4984" s="16">
        <v>11</v>
      </c>
      <c r="I4984" s="17" t="s">
        <v>3237</v>
      </c>
      <c r="J4984" t="str">
        <f t="shared" si="155"/>
        <v>A41.9, J96.90, I46.8, R65.21, N39.0, E87.4, I47.2, E87.70, I25.5, I49.9, I25.10</v>
      </c>
      <c r="K4984" s="33" t="str">
        <f t="shared" si="156"/>
        <v/>
      </c>
    </row>
    <row r="4985" spans="1:11" x14ac:dyDescent="0.25">
      <c r="A4985" s="17" t="s">
        <v>1323</v>
      </c>
      <c r="B4985" s="17" t="s">
        <v>1324</v>
      </c>
      <c r="C4985" s="18">
        <v>42307</v>
      </c>
      <c r="D4985" s="18">
        <v>42311</v>
      </c>
      <c r="E4985" s="21">
        <v>4</v>
      </c>
      <c r="F4985" s="17" t="s">
        <v>3336</v>
      </c>
      <c r="G4985" s="17" t="s">
        <v>3337</v>
      </c>
      <c r="H4985" s="16">
        <v>12</v>
      </c>
      <c r="I4985" s="17" t="s">
        <v>13</v>
      </c>
      <c r="J4985" t="str">
        <f t="shared" si="155"/>
        <v>A41.9, J96.90, I46.8, R65.21, N39.0, E87.4, I47.2, E87.70, I25.5, I49.9, I25.10, Z95.5</v>
      </c>
      <c r="K4985" s="33" t="str">
        <f t="shared" si="156"/>
        <v/>
      </c>
    </row>
    <row r="4986" spans="1:11" x14ac:dyDescent="0.25">
      <c r="A4986" s="17" t="s">
        <v>1323</v>
      </c>
      <c r="B4986" s="17" t="s">
        <v>1324</v>
      </c>
      <c r="C4986" s="18">
        <v>42307</v>
      </c>
      <c r="D4986" s="18">
        <v>42311</v>
      </c>
      <c r="E4986" s="21">
        <v>4</v>
      </c>
      <c r="F4986" s="17" t="s">
        <v>594</v>
      </c>
      <c r="G4986" s="17" t="s">
        <v>595</v>
      </c>
      <c r="H4986" s="16">
        <v>13</v>
      </c>
      <c r="I4986" s="17" t="s">
        <v>3237</v>
      </c>
      <c r="J4986" t="str">
        <f t="shared" si="155"/>
        <v>A41.9, J96.90, I46.8, R65.21, N39.0, E87.4, I47.2, E87.70, I25.5, I49.9, I25.10, Z95.5, I10</v>
      </c>
      <c r="K4986" s="33" t="str">
        <f t="shared" si="156"/>
        <v/>
      </c>
    </row>
    <row r="4987" spans="1:11" x14ac:dyDescent="0.25">
      <c r="A4987" s="17" t="s">
        <v>1323</v>
      </c>
      <c r="B4987" s="17" t="s">
        <v>1324</v>
      </c>
      <c r="C4987" s="18">
        <v>42307</v>
      </c>
      <c r="D4987" s="18">
        <v>42311</v>
      </c>
      <c r="E4987" s="21">
        <v>4</v>
      </c>
      <c r="F4987" s="17" t="s">
        <v>3238</v>
      </c>
      <c r="G4987" s="17" t="s">
        <v>3239</v>
      </c>
      <c r="H4987" s="16">
        <v>14</v>
      </c>
      <c r="I4987" s="17" t="s">
        <v>3237</v>
      </c>
      <c r="J4987" t="str">
        <f t="shared" si="155"/>
        <v>A41.9, J96.90, I46.8, R65.21, N39.0, E87.4, I47.2, E87.70, I25.5, I49.9, I25.10, Z95.5, I10, E78.5</v>
      </c>
      <c r="K4987" s="33" t="str">
        <f t="shared" si="156"/>
        <v/>
      </c>
    </row>
    <row r="4988" spans="1:11" x14ac:dyDescent="0.25">
      <c r="A4988" s="17" t="s">
        <v>1323</v>
      </c>
      <c r="B4988" s="17" t="s">
        <v>1324</v>
      </c>
      <c r="C4988" s="18">
        <v>42307</v>
      </c>
      <c r="D4988" s="18">
        <v>42311</v>
      </c>
      <c r="E4988" s="21">
        <v>4</v>
      </c>
      <c r="F4988" s="17" t="s">
        <v>3773</v>
      </c>
      <c r="G4988" s="17" t="s">
        <v>3774</v>
      </c>
      <c r="H4988" s="16">
        <v>15</v>
      </c>
      <c r="I4988" s="17" t="s">
        <v>3237</v>
      </c>
      <c r="J4988" t="str">
        <f t="shared" si="155"/>
        <v>A41.9, J96.90, I46.8, R65.21, N39.0, E87.4, I47.2, E87.70, I25.5, I49.9, I25.10, Z95.5, I10, E78.5, F43.10</v>
      </c>
      <c r="K4988" s="33" t="str">
        <f t="shared" si="156"/>
        <v/>
      </c>
    </row>
    <row r="4989" spans="1:11" x14ac:dyDescent="0.25">
      <c r="A4989" s="17" t="s">
        <v>1323</v>
      </c>
      <c r="B4989" s="17" t="s">
        <v>1324</v>
      </c>
      <c r="C4989" s="18">
        <v>42307</v>
      </c>
      <c r="D4989" s="18">
        <v>42311</v>
      </c>
      <c r="E4989" s="21">
        <v>4</v>
      </c>
      <c r="F4989" s="17" t="s">
        <v>3284</v>
      </c>
      <c r="G4989" s="17" t="s">
        <v>3285</v>
      </c>
      <c r="H4989" s="16">
        <v>16</v>
      </c>
      <c r="I4989" s="17" t="s">
        <v>13</v>
      </c>
      <c r="J4989" t="str">
        <f t="shared" si="155"/>
        <v>A41.9, J96.90, I46.8, R65.21, N39.0, E87.4, I47.2, E87.70, I25.5, I49.9, I25.10, Z95.5, I10, E78.5, F43.10, I25.2</v>
      </c>
      <c r="K4989" s="33" t="str">
        <f t="shared" si="156"/>
        <v/>
      </c>
    </row>
    <row r="4990" spans="1:11" x14ac:dyDescent="0.25">
      <c r="A4990" s="17" t="s">
        <v>1323</v>
      </c>
      <c r="B4990" s="17" t="s">
        <v>1324</v>
      </c>
      <c r="C4990" s="18">
        <v>42307</v>
      </c>
      <c r="D4990" s="18">
        <v>42311</v>
      </c>
      <c r="E4990" s="21">
        <v>4</v>
      </c>
      <c r="F4990" s="17" t="s">
        <v>3265</v>
      </c>
      <c r="G4990" s="17" t="s">
        <v>3266</v>
      </c>
      <c r="H4990" s="16">
        <v>17</v>
      </c>
      <c r="I4990" s="17" t="s">
        <v>13</v>
      </c>
      <c r="J4990" t="str">
        <f t="shared" si="155"/>
        <v>A41.9, J96.90, I46.8, R65.21, N39.0, E87.4, I47.2, E87.70, I25.5, I49.9, I25.10, Z95.5, I10, E78.5, F43.10, I25.2, Z87.891</v>
      </c>
      <c r="K4990" s="33" t="str">
        <f t="shared" si="156"/>
        <v>Last</v>
      </c>
    </row>
    <row r="4991" spans="1:11" x14ac:dyDescent="0.25">
      <c r="A4991" s="17" t="s">
        <v>1325</v>
      </c>
      <c r="B4991" s="17" t="s">
        <v>1327</v>
      </c>
      <c r="C4991" s="18">
        <v>42421</v>
      </c>
      <c r="D4991" s="18">
        <v>42441</v>
      </c>
      <c r="E4991" s="21">
        <v>20</v>
      </c>
      <c r="F4991" s="17" t="s">
        <v>1328</v>
      </c>
      <c r="G4991" s="17" t="s">
        <v>1329</v>
      </c>
      <c r="H4991" s="16">
        <v>1</v>
      </c>
      <c r="I4991" s="17" t="s">
        <v>3237</v>
      </c>
      <c r="J4991" t="str">
        <f t="shared" si="155"/>
        <v>N15.1</v>
      </c>
      <c r="K4991" s="33" t="str">
        <f t="shared" si="156"/>
        <v/>
      </c>
    </row>
    <row r="4992" spans="1:11" x14ac:dyDescent="0.25">
      <c r="A4992" s="17" t="s">
        <v>1325</v>
      </c>
      <c r="B4992" s="17" t="s">
        <v>1327</v>
      </c>
      <c r="C4992" s="18">
        <v>42421</v>
      </c>
      <c r="D4992" s="18">
        <v>42441</v>
      </c>
      <c r="E4992" s="21">
        <v>20</v>
      </c>
      <c r="F4992" s="17" t="s">
        <v>1474</v>
      </c>
      <c r="G4992" s="17" t="s">
        <v>1475</v>
      </c>
      <c r="H4992" s="16">
        <v>2</v>
      </c>
      <c r="I4992" s="17" t="s">
        <v>3237</v>
      </c>
      <c r="J4992" t="str">
        <f t="shared" si="155"/>
        <v>N15.1, E11.65</v>
      </c>
      <c r="K4992" s="33" t="str">
        <f t="shared" si="156"/>
        <v/>
      </c>
    </row>
    <row r="4993" spans="1:11" x14ac:dyDescent="0.25">
      <c r="A4993" s="17" t="s">
        <v>1325</v>
      </c>
      <c r="B4993" s="17" t="s">
        <v>1327</v>
      </c>
      <c r="C4993" s="18">
        <v>42421</v>
      </c>
      <c r="D4993" s="18">
        <v>42441</v>
      </c>
      <c r="E4993" s="21">
        <v>20</v>
      </c>
      <c r="F4993" s="17" t="s">
        <v>594</v>
      </c>
      <c r="G4993" s="17" t="s">
        <v>595</v>
      </c>
      <c r="H4993" s="16">
        <v>3</v>
      </c>
      <c r="I4993" s="17" t="s">
        <v>3237</v>
      </c>
      <c r="J4993" t="str">
        <f t="shared" si="155"/>
        <v>N15.1, E11.65, I10</v>
      </c>
      <c r="K4993" s="33" t="str">
        <f t="shared" si="156"/>
        <v/>
      </c>
    </row>
    <row r="4994" spans="1:11" x14ac:dyDescent="0.25">
      <c r="A4994" s="17" t="s">
        <v>1325</v>
      </c>
      <c r="B4994" s="17" t="s">
        <v>1327</v>
      </c>
      <c r="C4994" s="18">
        <v>42421</v>
      </c>
      <c r="D4994" s="18">
        <v>42441</v>
      </c>
      <c r="E4994" s="21">
        <v>20</v>
      </c>
      <c r="F4994" s="17" t="s">
        <v>4052</v>
      </c>
      <c r="G4994" s="17" t="s">
        <v>4053</v>
      </c>
      <c r="H4994" s="16">
        <v>4</v>
      </c>
      <c r="I4994" s="17" t="s">
        <v>3237</v>
      </c>
      <c r="J4994" t="str">
        <f t="shared" si="155"/>
        <v>N15.1, E11.65, I10, N30.91</v>
      </c>
      <c r="K4994" s="33" t="str">
        <f t="shared" si="156"/>
        <v/>
      </c>
    </row>
    <row r="4995" spans="1:11" x14ac:dyDescent="0.25">
      <c r="A4995" s="17" t="s">
        <v>1325</v>
      </c>
      <c r="B4995" s="17" t="s">
        <v>1327</v>
      </c>
      <c r="C4995" s="18">
        <v>42421</v>
      </c>
      <c r="D4995" s="18">
        <v>42441</v>
      </c>
      <c r="E4995" s="21">
        <v>20</v>
      </c>
      <c r="F4995" s="17" t="s">
        <v>3283</v>
      </c>
      <c r="G4995" s="17" t="s">
        <v>467</v>
      </c>
      <c r="H4995" s="16">
        <v>5</v>
      </c>
      <c r="I4995" s="17" t="s">
        <v>3237</v>
      </c>
      <c r="J4995" t="str">
        <f t="shared" si="155"/>
        <v>N15.1, E11.65, I10, N30.91, I25.10</v>
      </c>
      <c r="K4995" s="33" t="str">
        <f t="shared" si="156"/>
        <v/>
      </c>
    </row>
    <row r="4996" spans="1:11" x14ac:dyDescent="0.25">
      <c r="A4996" s="17" t="s">
        <v>1325</v>
      </c>
      <c r="B4996" s="17" t="s">
        <v>1327</v>
      </c>
      <c r="C4996" s="18">
        <v>42421</v>
      </c>
      <c r="D4996" s="18">
        <v>42441</v>
      </c>
      <c r="E4996" s="21">
        <v>20</v>
      </c>
      <c r="F4996" s="17" t="s">
        <v>3458</v>
      </c>
      <c r="G4996" s="17" t="s">
        <v>3459</v>
      </c>
      <c r="H4996" s="16">
        <v>6</v>
      </c>
      <c r="I4996" s="17" t="s">
        <v>13</v>
      </c>
      <c r="J4996" t="str">
        <f t="shared" si="155"/>
        <v>N15.1, E11.65, I10, N30.91, I25.10, Z87.11</v>
      </c>
      <c r="K4996" s="33" t="str">
        <f t="shared" si="156"/>
        <v/>
      </c>
    </row>
    <row r="4997" spans="1:11" x14ac:dyDescent="0.25">
      <c r="A4997" s="17" t="s">
        <v>1325</v>
      </c>
      <c r="B4997" s="17" t="s">
        <v>1327</v>
      </c>
      <c r="C4997" s="18">
        <v>42421</v>
      </c>
      <c r="D4997" s="18">
        <v>42441</v>
      </c>
      <c r="E4997" s="21">
        <v>20</v>
      </c>
      <c r="F4997" s="17" t="s">
        <v>3329</v>
      </c>
      <c r="G4997" s="17" t="s">
        <v>3330</v>
      </c>
      <c r="H4997" s="16">
        <v>7</v>
      </c>
      <c r="I4997" s="17" t="s">
        <v>3237</v>
      </c>
      <c r="J4997" t="str">
        <f t="shared" si="155"/>
        <v>N15.1, E11.65, I10, N30.91, I25.10, Z87.11, R33.9</v>
      </c>
      <c r="K4997" s="33" t="str">
        <f t="shared" si="156"/>
        <v/>
      </c>
    </row>
    <row r="4998" spans="1:11" x14ac:dyDescent="0.25">
      <c r="A4998" s="17" t="s">
        <v>1325</v>
      </c>
      <c r="B4998" s="17" t="s">
        <v>1327</v>
      </c>
      <c r="C4998" s="18">
        <v>42421</v>
      </c>
      <c r="D4998" s="18">
        <v>42441</v>
      </c>
      <c r="E4998" s="21">
        <v>20</v>
      </c>
      <c r="F4998" s="17" t="s">
        <v>3418</v>
      </c>
      <c r="G4998" s="17" t="s">
        <v>3419</v>
      </c>
      <c r="H4998" s="16">
        <v>8</v>
      </c>
      <c r="I4998" s="17" t="s">
        <v>3237</v>
      </c>
      <c r="J4998" t="str">
        <f t="shared" ref="J4998:J5061" si="157">IF(B4998=B4997,J4997&amp;", "&amp;F4998,F4998)</f>
        <v>N15.1, E11.65, I10, N30.91, I25.10, Z87.11, R33.9, G89.29</v>
      </c>
      <c r="K4998" s="33" t="str">
        <f t="shared" si="156"/>
        <v/>
      </c>
    </row>
    <row r="4999" spans="1:11" x14ac:dyDescent="0.25">
      <c r="A4999" s="17" t="s">
        <v>1325</v>
      </c>
      <c r="B4999" s="17" t="s">
        <v>1327</v>
      </c>
      <c r="C4999" s="18">
        <v>42421</v>
      </c>
      <c r="D4999" s="18">
        <v>42441</v>
      </c>
      <c r="E4999" s="21">
        <v>20</v>
      </c>
      <c r="F4999" s="17" t="s">
        <v>1640</v>
      </c>
      <c r="G4999" s="17" t="s">
        <v>1641</v>
      </c>
      <c r="H4999" s="16">
        <v>9</v>
      </c>
      <c r="I4999" s="17" t="s">
        <v>3237</v>
      </c>
      <c r="J4999" t="str">
        <f t="shared" si="157"/>
        <v>N15.1, E11.65, I10, N30.91, I25.10, Z87.11, R33.9, G89.29, M54.5</v>
      </c>
      <c r="K4999" s="33" t="str">
        <f t="shared" si="156"/>
        <v/>
      </c>
    </row>
    <row r="5000" spans="1:11" x14ac:dyDescent="0.25">
      <c r="A5000" s="17" t="s">
        <v>1325</v>
      </c>
      <c r="B5000" s="17" t="s">
        <v>1327</v>
      </c>
      <c r="C5000" s="18">
        <v>42421</v>
      </c>
      <c r="D5000" s="18">
        <v>42441</v>
      </c>
      <c r="E5000" s="21">
        <v>20</v>
      </c>
      <c r="F5000" s="17" t="s">
        <v>893</v>
      </c>
      <c r="G5000" s="17" t="s">
        <v>894</v>
      </c>
      <c r="H5000" s="16">
        <v>10</v>
      </c>
      <c r="I5000" s="17" t="s">
        <v>3237</v>
      </c>
      <c r="J5000" t="str">
        <f t="shared" si="157"/>
        <v>N15.1, E11.65, I10, N30.91, I25.10, Z87.11, R33.9, G89.29, M54.5, D50.9</v>
      </c>
      <c r="K5000" s="33" t="str">
        <f t="shared" si="156"/>
        <v/>
      </c>
    </row>
    <row r="5001" spans="1:11" x14ac:dyDescent="0.25">
      <c r="A5001" s="17" t="s">
        <v>1325</v>
      </c>
      <c r="B5001" s="17" t="s">
        <v>1327</v>
      </c>
      <c r="C5001" s="18">
        <v>42421</v>
      </c>
      <c r="D5001" s="18">
        <v>42441</v>
      </c>
      <c r="E5001" s="21">
        <v>20</v>
      </c>
      <c r="F5001" s="17" t="s">
        <v>4255</v>
      </c>
      <c r="G5001" s="17" t="s">
        <v>4256</v>
      </c>
      <c r="H5001" s="16">
        <v>11</v>
      </c>
      <c r="I5001" s="17" t="s">
        <v>3237</v>
      </c>
      <c r="J5001" t="str">
        <f t="shared" si="157"/>
        <v>N15.1, E11.65, I10, N30.91, I25.10, Z87.11, R33.9, G89.29, M54.5, D50.9, R91.8</v>
      </c>
      <c r="K5001" s="33" t="str">
        <f t="shared" si="156"/>
        <v/>
      </c>
    </row>
    <row r="5002" spans="1:11" x14ac:dyDescent="0.25">
      <c r="A5002" s="17" t="s">
        <v>1325</v>
      </c>
      <c r="B5002" s="17" t="s">
        <v>1327</v>
      </c>
      <c r="C5002" s="18">
        <v>42421</v>
      </c>
      <c r="D5002" s="18">
        <v>42441</v>
      </c>
      <c r="E5002" s="21">
        <v>20</v>
      </c>
      <c r="F5002" s="17" t="s">
        <v>3514</v>
      </c>
      <c r="G5002" s="17" t="s">
        <v>3515</v>
      </c>
      <c r="H5002" s="16">
        <v>12</v>
      </c>
      <c r="I5002" s="17" t="s">
        <v>3237</v>
      </c>
      <c r="J5002" t="str">
        <f t="shared" si="157"/>
        <v>N15.1, E11.65, I10, N30.91, I25.10, Z87.11, R33.9, G89.29, M54.5, D50.9, R91.8, F32.9</v>
      </c>
      <c r="K5002" s="33" t="str">
        <f t="shared" si="156"/>
        <v/>
      </c>
    </row>
    <row r="5003" spans="1:11" x14ac:dyDescent="0.25">
      <c r="A5003" s="17" t="s">
        <v>1325</v>
      </c>
      <c r="B5003" s="17" t="s">
        <v>1327</v>
      </c>
      <c r="C5003" s="18">
        <v>42421</v>
      </c>
      <c r="D5003" s="18">
        <v>42441</v>
      </c>
      <c r="E5003" s="21">
        <v>20</v>
      </c>
      <c r="F5003" s="17" t="s">
        <v>4941</v>
      </c>
      <c r="G5003" s="17" t="s">
        <v>4942</v>
      </c>
      <c r="H5003" s="16">
        <v>13</v>
      </c>
      <c r="I5003" s="17" t="s">
        <v>3237</v>
      </c>
      <c r="J5003" t="str">
        <f t="shared" si="157"/>
        <v>N15.1, E11.65, I10, N30.91, I25.10, Z87.11, R33.9, G89.29, M54.5, D50.9, R91.8, F32.9, F60.3</v>
      </c>
      <c r="K5003" s="33" t="str">
        <f t="shared" si="156"/>
        <v/>
      </c>
    </row>
    <row r="5004" spans="1:11" x14ac:dyDescent="0.25">
      <c r="A5004" s="17" t="s">
        <v>1325</v>
      </c>
      <c r="B5004" s="17" t="s">
        <v>1327</v>
      </c>
      <c r="C5004" s="18">
        <v>42421</v>
      </c>
      <c r="D5004" s="18">
        <v>42441</v>
      </c>
      <c r="E5004" s="21">
        <v>20</v>
      </c>
      <c r="F5004" s="17" t="s">
        <v>3284</v>
      </c>
      <c r="G5004" s="17" t="s">
        <v>3285</v>
      </c>
      <c r="H5004" s="16">
        <v>14</v>
      </c>
      <c r="I5004" s="17" t="s">
        <v>13</v>
      </c>
      <c r="J5004" t="str">
        <f t="shared" si="157"/>
        <v>N15.1, E11.65, I10, N30.91, I25.10, Z87.11, R33.9, G89.29, M54.5, D50.9, R91.8, F32.9, F60.3, I25.2</v>
      </c>
      <c r="K5004" s="33" t="str">
        <f t="shared" si="156"/>
        <v/>
      </c>
    </row>
    <row r="5005" spans="1:11" x14ac:dyDescent="0.25">
      <c r="A5005" s="17" t="s">
        <v>1325</v>
      </c>
      <c r="B5005" s="17" t="s">
        <v>1327</v>
      </c>
      <c r="C5005" s="18">
        <v>42421</v>
      </c>
      <c r="D5005" s="18">
        <v>42441</v>
      </c>
      <c r="E5005" s="21">
        <v>20</v>
      </c>
      <c r="F5005" s="17" t="s">
        <v>3490</v>
      </c>
      <c r="G5005" s="17" t="s">
        <v>3491</v>
      </c>
      <c r="H5005" s="16">
        <v>15</v>
      </c>
      <c r="I5005" s="17" t="s">
        <v>3237</v>
      </c>
      <c r="J5005" t="str">
        <f t="shared" si="157"/>
        <v>N15.1, E11.65, I10, N30.91, I25.10, Z87.11, R33.9, G89.29, M54.5, D50.9, R91.8, F32.9, F60.3, I25.2, Z91.19</v>
      </c>
      <c r="K5005" s="33" t="str">
        <f t="shared" si="156"/>
        <v/>
      </c>
    </row>
    <row r="5006" spans="1:11" ht="30" x14ac:dyDescent="0.25">
      <c r="A5006" s="17" t="s">
        <v>1325</v>
      </c>
      <c r="B5006" s="17" t="s">
        <v>1327</v>
      </c>
      <c r="C5006" s="18">
        <v>42421</v>
      </c>
      <c r="D5006" s="18">
        <v>42441</v>
      </c>
      <c r="E5006" s="21">
        <v>20</v>
      </c>
      <c r="F5006" s="17" t="s">
        <v>4120</v>
      </c>
      <c r="G5006" s="17" t="s">
        <v>4121</v>
      </c>
      <c r="H5006" s="16">
        <v>16</v>
      </c>
      <c r="I5006" s="17" t="s">
        <v>3237</v>
      </c>
      <c r="J5006" t="str">
        <f t="shared" si="157"/>
        <v>N15.1, E11.65, I10, N30.91, I25.10, Z87.11, R33.9, G89.29, M54.5, D50.9, R91.8, F32.9, F60.3, I25.2, Z91.19, W01.0XXA</v>
      </c>
      <c r="K5006" s="33" t="str">
        <f t="shared" si="156"/>
        <v>Last</v>
      </c>
    </row>
    <row r="5007" spans="1:11" ht="30" x14ac:dyDescent="0.25">
      <c r="A5007" s="17" t="s">
        <v>1332</v>
      </c>
      <c r="B5007" s="17" t="s">
        <v>1333</v>
      </c>
      <c r="C5007" s="18">
        <v>42356</v>
      </c>
      <c r="D5007" s="18">
        <v>42366</v>
      </c>
      <c r="E5007" s="21">
        <v>10</v>
      </c>
      <c r="F5007" s="17" t="s">
        <v>1334</v>
      </c>
      <c r="G5007" s="17" t="s">
        <v>1335</v>
      </c>
      <c r="H5007" s="16">
        <v>1</v>
      </c>
      <c r="I5007" s="17" t="s">
        <v>3237</v>
      </c>
      <c r="J5007" t="str">
        <f t="shared" si="157"/>
        <v>M84.452A</v>
      </c>
      <c r="K5007" s="33" t="str">
        <f t="shared" si="156"/>
        <v/>
      </c>
    </row>
    <row r="5008" spans="1:11" x14ac:dyDescent="0.25">
      <c r="A5008" s="17" t="s">
        <v>1332</v>
      </c>
      <c r="B5008" s="17" t="s">
        <v>1333</v>
      </c>
      <c r="C5008" s="18">
        <v>42356</v>
      </c>
      <c r="D5008" s="18">
        <v>42366</v>
      </c>
      <c r="E5008" s="21">
        <v>10</v>
      </c>
      <c r="F5008" s="17" t="s">
        <v>3488</v>
      </c>
      <c r="G5008" s="17" t="s">
        <v>3489</v>
      </c>
      <c r="H5008" s="16">
        <v>2</v>
      </c>
      <c r="I5008" s="17" t="s">
        <v>13</v>
      </c>
      <c r="J5008" t="str">
        <f t="shared" si="157"/>
        <v>M84.452A, Z68.42</v>
      </c>
      <c r="K5008" s="33" t="str">
        <f t="shared" si="156"/>
        <v/>
      </c>
    </row>
    <row r="5009" spans="1:11" x14ac:dyDescent="0.25">
      <c r="A5009" s="17" t="s">
        <v>1332</v>
      </c>
      <c r="B5009" s="17" t="s">
        <v>1333</v>
      </c>
      <c r="C5009" s="18">
        <v>42356</v>
      </c>
      <c r="D5009" s="18">
        <v>42366</v>
      </c>
      <c r="E5009" s="21">
        <v>10</v>
      </c>
      <c r="F5009" s="17" t="s">
        <v>4943</v>
      </c>
      <c r="G5009" s="17" t="s">
        <v>4944</v>
      </c>
      <c r="H5009" s="16">
        <v>3</v>
      </c>
      <c r="I5009" s="17" t="s">
        <v>3237</v>
      </c>
      <c r="J5009" t="str">
        <f t="shared" si="157"/>
        <v>M84.452A, Z68.42, C64.1</v>
      </c>
      <c r="K5009" s="33" t="str">
        <f t="shared" si="156"/>
        <v/>
      </c>
    </row>
    <row r="5010" spans="1:11" x14ac:dyDescent="0.25">
      <c r="A5010" s="17" t="s">
        <v>1332</v>
      </c>
      <c r="B5010" s="17" t="s">
        <v>1333</v>
      </c>
      <c r="C5010" s="18">
        <v>42356</v>
      </c>
      <c r="D5010" s="18">
        <v>42366</v>
      </c>
      <c r="E5010" s="21">
        <v>10</v>
      </c>
      <c r="F5010" s="17" t="s">
        <v>966</v>
      </c>
      <c r="G5010" s="17" t="s">
        <v>967</v>
      </c>
      <c r="H5010" s="16">
        <v>4</v>
      </c>
      <c r="I5010" s="17" t="s">
        <v>3237</v>
      </c>
      <c r="J5010" t="str">
        <f t="shared" si="157"/>
        <v>M84.452A, Z68.42, C64.1, I47.1</v>
      </c>
      <c r="K5010" s="33" t="str">
        <f t="shared" si="156"/>
        <v/>
      </c>
    </row>
    <row r="5011" spans="1:11" x14ac:dyDescent="0.25">
      <c r="A5011" s="17" t="s">
        <v>1332</v>
      </c>
      <c r="B5011" s="17" t="s">
        <v>1333</v>
      </c>
      <c r="C5011" s="18">
        <v>42356</v>
      </c>
      <c r="D5011" s="18">
        <v>42366</v>
      </c>
      <c r="E5011" s="21">
        <v>10</v>
      </c>
      <c r="F5011" s="17" t="s">
        <v>1066</v>
      </c>
      <c r="G5011" s="17" t="s">
        <v>1067</v>
      </c>
      <c r="H5011" s="16">
        <v>5</v>
      </c>
      <c r="I5011" s="17" t="s">
        <v>3331</v>
      </c>
      <c r="J5011" t="str">
        <f t="shared" si="157"/>
        <v>M84.452A, Z68.42, C64.1, I47.1, D62</v>
      </c>
      <c r="K5011" s="33" t="str">
        <f t="shared" si="156"/>
        <v/>
      </c>
    </row>
    <row r="5012" spans="1:11" x14ac:dyDescent="0.25">
      <c r="A5012" s="17" t="s">
        <v>1332</v>
      </c>
      <c r="B5012" s="17" t="s">
        <v>1333</v>
      </c>
      <c r="C5012" s="18">
        <v>42356</v>
      </c>
      <c r="D5012" s="18">
        <v>42366</v>
      </c>
      <c r="E5012" s="21">
        <v>10</v>
      </c>
      <c r="F5012" s="17" t="s">
        <v>594</v>
      </c>
      <c r="G5012" s="17" t="s">
        <v>595</v>
      </c>
      <c r="H5012" s="16">
        <v>6</v>
      </c>
      <c r="I5012" s="17" t="s">
        <v>3237</v>
      </c>
      <c r="J5012" t="str">
        <f t="shared" si="157"/>
        <v>M84.452A, Z68.42, C64.1, I47.1, D62, I10</v>
      </c>
      <c r="K5012" s="33" t="str">
        <f t="shared" si="156"/>
        <v/>
      </c>
    </row>
    <row r="5013" spans="1:11" x14ac:dyDescent="0.25">
      <c r="A5013" s="17" t="s">
        <v>1332</v>
      </c>
      <c r="B5013" s="17" t="s">
        <v>1333</v>
      </c>
      <c r="C5013" s="18">
        <v>42356</v>
      </c>
      <c r="D5013" s="18">
        <v>42366</v>
      </c>
      <c r="E5013" s="21">
        <v>10</v>
      </c>
      <c r="F5013" s="17" t="s">
        <v>3283</v>
      </c>
      <c r="G5013" s="17" t="s">
        <v>467</v>
      </c>
      <c r="H5013" s="16">
        <v>7</v>
      </c>
      <c r="I5013" s="17" t="s">
        <v>3237</v>
      </c>
      <c r="J5013" t="str">
        <f t="shared" si="157"/>
        <v>M84.452A, Z68.42, C64.1, I47.1, D62, I10, I25.10</v>
      </c>
      <c r="K5013" s="33" t="str">
        <f t="shared" si="156"/>
        <v/>
      </c>
    </row>
    <row r="5014" spans="1:11" x14ac:dyDescent="0.25">
      <c r="A5014" s="17" t="s">
        <v>1332</v>
      </c>
      <c r="B5014" s="17" t="s">
        <v>1333</v>
      </c>
      <c r="C5014" s="18">
        <v>42356</v>
      </c>
      <c r="D5014" s="18">
        <v>42366</v>
      </c>
      <c r="E5014" s="21">
        <v>10</v>
      </c>
      <c r="F5014" s="17" t="s">
        <v>3292</v>
      </c>
      <c r="G5014" s="17" t="s">
        <v>3293</v>
      </c>
      <c r="H5014" s="16">
        <v>8</v>
      </c>
      <c r="I5014" s="17" t="s">
        <v>13</v>
      </c>
      <c r="J5014" t="str">
        <f t="shared" si="157"/>
        <v>M84.452A, Z68.42, C64.1, I47.1, D62, I10, I25.10, Z95.1</v>
      </c>
      <c r="K5014" s="33" t="str">
        <f t="shared" ref="K5014:K5077" si="158">IF(B5014&lt;&gt;B5015,"Last","")</f>
        <v/>
      </c>
    </row>
    <row r="5015" spans="1:11" x14ac:dyDescent="0.25">
      <c r="A5015" s="17" t="s">
        <v>1332</v>
      </c>
      <c r="B5015" s="17" t="s">
        <v>1333</v>
      </c>
      <c r="C5015" s="18">
        <v>42356</v>
      </c>
      <c r="D5015" s="18">
        <v>42366</v>
      </c>
      <c r="E5015" s="21">
        <v>10</v>
      </c>
      <c r="F5015" s="17" t="s">
        <v>3238</v>
      </c>
      <c r="G5015" s="17" t="s">
        <v>3239</v>
      </c>
      <c r="H5015" s="16">
        <v>9</v>
      </c>
      <c r="I5015" s="17" t="s">
        <v>3237</v>
      </c>
      <c r="J5015" t="str">
        <f t="shared" si="157"/>
        <v>M84.452A, Z68.42, C64.1, I47.1, D62, I10, I25.10, Z95.1, E78.5</v>
      </c>
      <c r="K5015" s="33" t="str">
        <f t="shared" si="158"/>
        <v/>
      </c>
    </row>
    <row r="5016" spans="1:11" ht="30" x14ac:dyDescent="0.25">
      <c r="A5016" s="17" t="s">
        <v>1332</v>
      </c>
      <c r="B5016" s="17" t="s">
        <v>1333</v>
      </c>
      <c r="C5016" s="18">
        <v>42356</v>
      </c>
      <c r="D5016" s="18">
        <v>42366</v>
      </c>
      <c r="E5016" s="21">
        <v>10</v>
      </c>
      <c r="F5016" s="17" t="s">
        <v>4120</v>
      </c>
      <c r="G5016" s="17" t="s">
        <v>4121</v>
      </c>
      <c r="H5016" s="16">
        <v>10</v>
      </c>
      <c r="I5016" s="17" t="s">
        <v>3237</v>
      </c>
      <c r="J5016" t="str">
        <f t="shared" si="157"/>
        <v>M84.452A, Z68.42, C64.1, I47.1, D62, I10, I25.10, Z95.1, E78.5, W01.0XXA</v>
      </c>
      <c r="K5016" s="33" t="str">
        <f t="shared" si="158"/>
        <v/>
      </c>
    </row>
    <row r="5017" spans="1:11" x14ac:dyDescent="0.25">
      <c r="A5017" s="17" t="s">
        <v>1332</v>
      </c>
      <c r="B5017" s="17" t="s">
        <v>1333</v>
      </c>
      <c r="C5017" s="18">
        <v>42356</v>
      </c>
      <c r="D5017" s="18">
        <v>42366</v>
      </c>
      <c r="E5017" s="21">
        <v>10</v>
      </c>
      <c r="F5017" s="17" t="s">
        <v>3854</v>
      </c>
      <c r="G5017" s="17" t="s">
        <v>3855</v>
      </c>
      <c r="H5017" s="16">
        <v>11</v>
      </c>
      <c r="I5017" s="17" t="s">
        <v>13</v>
      </c>
      <c r="J5017" t="str">
        <f t="shared" si="157"/>
        <v>M84.452A, Z68.42, C64.1, I47.1, D62, I10, I25.10, Z95.1, E78.5, W01.0XXA, Y92.009</v>
      </c>
      <c r="K5017" s="33" t="str">
        <f t="shared" si="158"/>
        <v/>
      </c>
    </row>
    <row r="5018" spans="1:11" x14ac:dyDescent="0.25">
      <c r="A5018" s="17" t="s">
        <v>1332</v>
      </c>
      <c r="B5018" s="17" t="s">
        <v>1333</v>
      </c>
      <c r="C5018" s="18">
        <v>42356</v>
      </c>
      <c r="D5018" s="18">
        <v>42366</v>
      </c>
      <c r="E5018" s="21">
        <v>10</v>
      </c>
      <c r="F5018" s="17" t="s">
        <v>893</v>
      </c>
      <c r="G5018" s="17" t="s">
        <v>894</v>
      </c>
      <c r="H5018" s="16">
        <v>12</v>
      </c>
      <c r="I5018" s="17" t="s">
        <v>3237</v>
      </c>
      <c r="J5018" t="str">
        <f t="shared" si="157"/>
        <v>M84.452A, Z68.42, C64.1, I47.1, D62, I10, I25.10, Z95.1, E78.5, W01.0XXA, Y92.009, D50.9</v>
      </c>
      <c r="K5018" s="33" t="str">
        <f t="shared" si="158"/>
        <v/>
      </c>
    </row>
    <row r="5019" spans="1:11" x14ac:dyDescent="0.25">
      <c r="A5019" s="17" t="s">
        <v>1332</v>
      </c>
      <c r="B5019" s="17" t="s">
        <v>1333</v>
      </c>
      <c r="C5019" s="18">
        <v>42356</v>
      </c>
      <c r="D5019" s="18">
        <v>42366</v>
      </c>
      <c r="E5019" s="21">
        <v>10</v>
      </c>
      <c r="F5019" s="17" t="s">
        <v>4945</v>
      </c>
      <c r="G5019" s="17" t="s">
        <v>4946</v>
      </c>
      <c r="H5019" s="16">
        <v>13</v>
      </c>
      <c r="I5019" s="17" t="s">
        <v>3331</v>
      </c>
      <c r="J5019" t="str">
        <f t="shared" si="157"/>
        <v>M84.452A, Z68.42, C64.1, I47.1, D62, I10, I25.10, Z95.1, E78.5, W01.0XXA, Y92.009, D50.9, R53.81</v>
      </c>
      <c r="K5019" s="33" t="str">
        <f t="shared" si="158"/>
        <v/>
      </c>
    </row>
    <row r="5020" spans="1:11" x14ac:dyDescent="0.25">
      <c r="A5020" s="17" t="s">
        <v>1332</v>
      </c>
      <c r="B5020" s="17" t="s">
        <v>1333</v>
      </c>
      <c r="C5020" s="18">
        <v>42356</v>
      </c>
      <c r="D5020" s="18">
        <v>42366</v>
      </c>
      <c r="E5020" s="21">
        <v>10</v>
      </c>
      <c r="F5020" s="17" t="s">
        <v>3316</v>
      </c>
      <c r="G5020" s="17" t="s">
        <v>3317</v>
      </c>
      <c r="H5020" s="16">
        <v>14</v>
      </c>
      <c r="I5020" s="17" t="s">
        <v>3237</v>
      </c>
      <c r="J5020" t="str">
        <f t="shared" si="157"/>
        <v>M84.452A, Z68.42, C64.1, I47.1, D62, I10, I25.10, Z95.1, E78.5, W01.0XXA, Y92.009, D50.9, R53.81, E66.01</v>
      </c>
      <c r="K5020" s="33" t="str">
        <f t="shared" si="158"/>
        <v/>
      </c>
    </row>
    <row r="5021" spans="1:11" x14ac:dyDescent="0.25">
      <c r="A5021" s="17" t="s">
        <v>1332</v>
      </c>
      <c r="B5021" s="17" t="s">
        <v>1333</v>
      </c>
      <c r="C5021" s="18">
        <v>42356</v>
      </c>
      <c r="D5021" s="18">
        <v>42366</v>
      </c>
      <c r="E5021" s="21">
        <v>10</v>
      </c>
      <c r="F5021" s="17" t="s">
        <v>3514</v>
      </c>
      <c r="G5021" s="17" t="s">
        <v>3515</v>
      </c>
      <c r="H5021" s="16">
        <v>15</v>
      </c>
      <c r="I5021" s="17" t="s">
        <v>3237</v>
      </c>
      <c r="J5021" t="str">
        <f t="shared" si="157"/>
        <v>M84.452A, Z68.42, C64.1, I47.1, D62, I10, I25.10, Z95.1, E78.5, W01.0XXA, Y92.009, D50.9, R53.81, E66.01, F32.9</v>
      </c>
      <c r="K5021" s="33" t="str">
        <f t="shared" si="158"/>
        <v/>
      </c>
    </row>
    <row r="5022" spans="1:11" x14ac:dyDescent="0.25">
      <c r="A5022" s="17" t="s">
        <v>1332</v>
      </c>
      <c r="B5022" s="17" t="s">
        <v>1333</v>
      </c>
      <c r="C5022" s="18">
        <v>42356</v>
      </c>
      <c r="D5022" s="18">
        <v>42366</v>
      </c>
      <c r="E5022" s="21">
        <v>10</v>
      </c>
      <c r="F5022" s="17" t="s">
        <v>4947</v>
      </c>
      <c r="G5022" s="17" t="s">
        <v>4948</v>
      </c>
      <c r="H5022" s="16">
        <v>16</v>
      </c>
      <c r="I5022" s="17" t="s">
        <v>13</v>
      </c>
      <c r="J5022" t="str">
        <f t="shared" si="157"/>
        <v>M84.452A, Z68.42, C64.1, I47.1, D62, I10, I25.10, Z95.1, E78.5, W01.0XXA, Y92.009, D50.9, R53.81, E66.01, F32.9, Z80.0</v>
      </c>
      <c r="K5022" s="33" t="str">
        <f t="shared" si="158"/>
        <v/>
      </c>
    </row>
    <row r="5023" spans="1:11" x14ac:dyDescent="0.25">
      <c r="A5023" s="17" t="s">
        <v>1332</v>
      </c>
      <c r="B5023" s="17" t="s">
        <v>1333</v>
      </c>
      <c r="C5023" s="18">
        <v>42356</v>
      </c>
      <c r="D5023" s="18">
        <v>42366</v>
      </c>
      <c r="E5023" s="21">
        <v>10</v>
      </c>
      <c r="F5023" s="17" t="s">
        <v>4949</v>
      </c>
      <c r="G5023" s="17" t="s">
        <v>4950</v>
      </c>
      <c r="H5023" s="16">
        <v>17</v>
      </c>
      <c r="I5023" s="17" t="s">
        <v>13</v>
      </c>
      <c r="J5023" t="str">
        <f t="shared" si="157"/>
        <v>M84.452A, Z68.42, C64.1, I47.1, D62, I10, I25.10, Z95.1, E78.5, W01.0XXA, Y92.009, D50.9, R53.81, E66.01, F32.9, Z80.0, Z80.3</v>
      </c>
      <c r="K5023" s="33" t="str">
        <f t="shared" si="158"/>
        <v/>
      </c>
    </row>
    <row r="5024" spans="1:11" x14ac:dyDescent="0.25">
      <c r="A5024" s="17" t="s">
        <v>1332</v>
      </c>
      <c r="B5024" s="17" t="s">
        <v>1333</v>
      </c>
      <c r="C5024" s="18">
        <v>42356</v>
      </c>
      <c r="D5024" s="18">
        <v>42366</v>
      </c>
      <c r="E5024" s="21">
        <v>10</v>
      </c>
      <c r="F5024" s="17" t="s">
        <v>3844</v>
      </c>
      <c r="G5024" s="17" t="s">
        <v>3845</v>
      </c>
      <c r="H5024" s="16">
        <v>18</v>
      </c>
      <c r="I5024" s="17" t="s">
        <v>13</v>
      </c>
      <c r="J5024" t="str">
        <f t="shared" si="157"/>
        <v>M84.452A, Z68.42, C64.1, I47.1, D62, I10, I25.10, Z95.1, E78.5, W01.0XXA, Y92.009, D50.9, R53.81, E66.01, F32.9, Z80.0, Z80.3, Z95.2</v>
      </c>
      <c r="K5024" s="33" t="str">
        <f t="shared" si="158"/>
        <v>Last</v>
      </c>
    </row>
    <row r="5025" spans="1:11" x14ac:dyDescent="0.25">
      <c r="A5025" s="17" t="s">
        <v>1344</v>
      </c>
      <c r="B5025" s="17" t="s">
        <v>1345</v>
      </c>
      <c r="C5025" s="18">
        <v>42449</v>
      </c>
      <c r="D5025" s="18">
        <v>42452</v>
      </c>
      <c r="E5025" s="21">
        <v>3</v>
      </c>
      <c r="F5025" s="17" t="s">
        <v>1168</v>
      </c>
      <c r="G5025" s="17" t="s">
        <v>1169</v>
      </c>
      <c r="H5025" s="16">
        <v>1</v>
      </c>
      <c r="I5025" s="17" t="s">
        <v>3237</v>
      </c>
      <c r="J5025" t="str">
        <f t="shared" si="157"/>
        <v>N45.1</v>
      </c>
      <c r="K5025" s="33" t="str">
        <f t="shared" si="158"/>
        <v/>
      </c>
    </row>
    <row r="5026" spans="1:11" x14ac:dyDescent="0.25">
      <c r="A5026" s="17" t="s">
        <v>1344</v>
      </c>
      <c r="B5026" s="17" t="s">
        <v>1345</v>
      </c>
      <c r="C5026" s="18">
        <v>42449</v>
      </c>
      <c r="D5026" s="18">
        <v>42452</v>
      </c>
      <c r="E5026" s="21">
        <v>3</v>
      </c>
      <c r="F5026" s="17" t="s">
        <v>22</v>
      </c>
      <c r="G5026" s="17" t="s">
        <v>23</v>
      </c>
      <c r="H5026" s="16">
        <v>2</v>
      </c>
      <c r="I5026" s="17" t="s">
        <v>3237</v>
      </c>
      <c r="J5026" t="str">
        <f t="shared" si="157"/>
        <v>N45.1, A41.9</v>
      </c>
      <c r="K5026" s="33" t="str">
        <f t="shared" si="158"/>
        <v/>
      </c>
    </row>
    <row r="5027" spans="1:11" x14ac:dyDescent="0.25">
      <c r="A5027" s="17" t="s">
        <v>1344</v>
      </c>
      <c r="B5027" s="17" t="s">
        <v>1345</v>
      </c>
      <c r="C5027" s="18">
        <v>42449</v>
      </c>
      <c r="D5027" s="18">
        <v>42452</v>
      </c>
      <c r="E5027" s="21">
        <v>3</v>
      </c>
      <c r="F5027" s="17" t="s">
        <v>48</v>
      </c>
      <c r="G5027" s="17" t="s">
        <v>49</v>
      </c>
      <c r="H5027" s="16">
        <v>3</v>
      </c>
      <c r="I5027" s="17" t="s">
        <v>3237</v>
      </c>
      <c r="J5027" t="str">
        <f t="shared" si="157"/>
        <v>N45.1, A41.9, I95.9</v>
      </c>
      <c r="K5027" s="33" t="str">
        <f t="shared" si="158"/>
        <v/>
      </c>
    </row>
    <row r="5028" spans="1:11" x14ac:dyDescent="0.25">
      <c r="A5028" s="17" t="s">
        <v>1344</v>
      </c>
      <c r="B5028" s="17" t="s">
        <v>1345</v>
      </c>
      <c r="C5028" s="18">
        <v>42449</v>
      </c>
      <c r="D5028" s="18">
        <v>42452</v>
      </c>
      <c r="E5028" s="21">
        <v>3</v>
      </c>
      <c r="F5028" s="17" t="s">
        <v>3267</v>
      </c>
      <c r="G5028" s="17" t="s">
        <v>3268</v>
      </c>
      <c r="H5028" s="16">
        <v>4</v>
      </c>
      <c r="I5028" s="17" t="s">
        <v>3237</v>
      </c>
      <c r="J5028" t="str">
        <f t="shared" si="157"/>
        <v>N45.1, A41.9, I95.9, E11.9</v>
      </c>
      <c r="K5028" s="33" t="str">
        <f t="shared" si="158"/>
        <v/>
      </c>
    </row>
    <row r="5029" spans="1:11" x14ac:dyDescent="0.25">
      <c r="A5029" s="17" t="s">
        <v>1344</v>
      </c>
      <c r="B5029" s="17" t="s">
        <v>1345</v>
      </c>
      <c r="C5029" s="18">
        <v>42449</v>
      </c>
      <c r="D5029" s="18">
        <v>42452</v>
      </c>
      <c r="E5029" s="21">
        <v>3</v>
      </c>
      <c r="F5029" s="17" t="s">
        <v>1195</v>
      </c>
      <c r="G5029" s="17" t="s">
        <v>1196</v>
      </c>
      <c r="H5029" s="16">
        <v>5</v>
      </c>
      <c r="I5029" s="17" t="s">
        <v>3237</v>
      </c>
      <c r="J5029" t="str">
        <f t="shared" si="157"/>
        <v>N45.1, A41.9, I95.9, E11.9, D64.9</v>
      </c>
      <c r="K5029" s="33" t="str">
        <f t="shared" si="158"/>
        <v/>
      </c>
    </row>
    <row r="5030" spans="1:11" x14ac:dyDescent="0.25">
      <c r="A5030" s="17" t="s">
        <v>1344</v>
      </c>
      <c r="B5030" s="17" t="s">
        <v>1345</v>
      </c>
      <c r="C5030" s="18">
        <v>42449</v>
      </c>
      <c r="D5030" s="18">
        <v>42452</v>
      </c>
      <c r="E5030" s="21">
        <v>3</v>
      </c>
      <c r="F5030" s="17" t="s">
        <v>4052</v>
      </c>
      <c r="G5030" s="17" t="s">
        <v>4053</v>
      </c>
      <c r="H5030" s="16">
        <v>6</v>
      </c>
      <c r="I5030" s="17" t="s">
        <v>3237</v>
      </c>
      <c r="J5030" t="str">
        <f t="shared" si="157"/>
        <v>N45.1, A41.9, I95.9, E11.9, D64.9, N30.91</v>
      </c>
      <c r="K5030" s="33" t="str">
        <f t="shared" si="158"/>
        <v/>
      </c>
    </row>
    <row r="5031" spans="1:11" x14ac:dyDescent="0.25">
      <c r="A5031" s="17" t="s">
        <v>1344</v>
      </c>
      <c r="B5031" s="17" t="s">
        <v>1345</v>
      </c>
      <c r="C5031" s="18">
        <v>42449</v>
      </c>
      <c r="D5031" s="18">
        <v>42452</v>
      </c>
      <c r="E5031" s="21">
        <v>3</v>
      </c>
      <c r="F5031" s="17" t="s">
        <v>594</v>
      </c>
      <c r="G5031" s="17" t="s">
        <v>595</v>
      </c>
      <c r="H5031" s="16">
        <v>7</v>
      </c>
      <c r="I5031" s="17" t="s">
        <v>3237</v>
      </c>
      <c r="J5031" t="str">
        <f t="shared" si="157"/>
        <v>N45.1, A41.9, I95.9, E11.9, D64.9, N30.91, I10</v>
      </c>
      <c r="K5031" s="33" t="str">
        <f t="shared" si="158"/>
        <v/>
      </c>
    </row>
    <row r="5032" spans="1:11" x14ac:dyDescent="0.25">
      <c r="A5032" s="17" t="s">
        <v>1344</v>
      </c>
      <c r="B5032" s="17" t="s">
        <v>1345</v>
      </c>
      <c r="C5032" s="18">
        <v>42449</v>
      </c>
      <c r="D5032" s="18">
        <v>42452</v>
      </c>
      <c r="E5032" s="21">
        <v>3</v>
      </c>
      <c r="F5032" s="17" t="s">
        <v>3238</v>
      </c>
      <c r="G5032" s="17" t="s">
        <v>3239</v>
      </c>
      <c r="H5032" s="16">
        <v>8</v>
      </c>
      <c r="I5032" s="17" t="s">
        <v>3237</v>
      </c>
      <c r="J5032" t="str">
        <f t="shared" si="157"/>
        <v>N45.1, A41.9, I95.9, E11.9, D64.9, N30.91, I10, E78.5</v>
      </c>
      <c r="K5032" s="33" t="str">
        <f t="shared" si="158"/>
        <v/>
      </c>
    </row>
    <row r="5033" spans="1:11" x14ac:dyDescent="0.25">
      <c r="A5033" s="17" t="s">
        <v>1344</v>
      </c>
      <c r="B5033" s="17" t="s">
        <v>1345</v>
      </c>
      <c r="C5033" s="18">
        <v>42449</v>
      </c>
      <c r="D5033" s="18">
        <v>42452</v>
      </c>
      <c r="E5033" s="21">
        <v>3</v>
      </c>
      <c r="F5033" s="17" t="s">
        <v>3712</v>
      </c>
      <c r="G5033" s="17" t="s">
        <v>3713</v>
      </c>
      <c r="H5033" s="16">
        <v>9</v>
      </c>
      <c r="I5033" s="17" t="s">
        <v>3237</v>
      </c>
      <c r="J5033" t="str">
        <f t="shared" si="157"/>
        <v>N45.1, A41.9, I95.9, E11.9, D64.9, N30.91, I10, E78.5, B96.5</v>
      </c>
      <c r="K5033" s="33" t="str">
        <f t="shared" si="158"/>
        <v/>
      </c>
    </row>
    <row r="5034" spans="1:11" x14ac:dyDescent="0.25">
      <c r="A5034" s="17" t="s">
        <v>1344</v>
      </c>
      <c r="B5034" s="17" t="s">
        <v>1345</v>
      </c>
      <c r="C5034" s="18">
        <v>42449</v>
      </c>
      <c r="D5034" s="18">
        <v>42452</v>
      </c>
      <c r="E5034" s="21">
        <v>3</v>
      </c>
      <c r="F5034" s="17" t="s">
        <v>3454</v>
      </c>
      <c r="G5034" s="17" t="s">
        <v>3455</v>
      </c>
      <c r="H5034" s="16">
        <v>10</v>
      </c>
      <c r="I5034" s="17" t="s">
        <v>13</v>
      </c>
      <c r="J5034" t="str">
        <f t="shared" si="157"/>
        <v>N45.1, A41.9, I95.9, E11.9, D64.9, N30.91, I10, E78.5, B96.5, Z85.048</v>
      </c>
      <c r="K5034" s="33" t="str">
        <f t="shared" si="158"/>
        <v/>
      </c>
    </row>
    <row r="5035" spans="1:11" x14ac:dyDescent="0.25">
      <c r="A5035" s="17" t="s">
        <v>1344</v>
      </c>
      <c r="B5035" s="17" t="s">
        <v>1345</v>
      </c>
      <c r="C5035" s="18">
        <v>42449</v>
      </c>
      <c r="D5035" s="18">
        <v>42452</v>
      </c>
      <c r="E5035" s="21">
        <v>3</v>
      </c>
      <c r="F5035" s="17" t="s">
        <v>4951</v>
      </c>
      <c r="G5035" s="17" t="s">
        <v>4952</v>
      </c>
      <c r="H5035" s="16">
        <v>11</v>
      </c>
      <c r="I5035" s="17" t="s">
        <v>13</v>
      </c>
      <c r="J5035" t="str">
        <f t="shared" si="157"/>
        <v>N45.1, A41.9, I95.9, E11.9, D64.9, N30.91, I10, E78.5, B96.5, Z85.048, Z85.818</v>
      </c>
      <c r="K5035" s="33" t="str">
        <f t="shared" si="158"/>
        <v/>
      </c>
    </row>
    <row r="5036" spans="1:11" x14ac:dyDescent="0.25">
      <c r="A5036" s="17" t="s">
        <v>1344</v>
      </c>
      <c r="B5036" s="17" t="s">
        <v>1345</v>
      </c>
      <c r="C5036" s="18">
        <v>42449</v>
      </c>
      <c r="D5036" s="18">
        <v>42452</v>
      </c>
      <c r="E5036" s="21">
        <v>3</v>
      </c>
      <c r="F5036" s="17" t="s">
        <v>3438</v>
      </c>
      <c r="G5036" s="17" t="s">
        <v>3439</v>
      </c>
      <c r="H5036" s="16">
        <v>12</v>
      </c>
      <c r="I5036" s="17" t="s">
        <v>13</v>
      </c>
      <c r="J5036" t="str">
        <f t="shared" si="157"/>
        <v>N45.1, A41.9, I95.9, E11.9, D64.9, N30.91, I10, E78.5, B96.5, Z85.048, Z85.818, Z93.2</v>
      </c>
      <c r="K5036" s="33" t="str">
        <f t="shared" si="158"/>
        <v>Last</v>
      </c>
    </row>
    <row r="5037" spans="1:11" x14ac:dyDescent="0.25">
      <c r="A5037" s="17" t="s">
        <v>1346</v>
      </c>
      <c r="B5037" s="17" t="s">
        <v>1347</v>
      </c>
      <c r="C5037" s="18">
        <v>42428</v>
      </c>
      <c r="D5037" s="18">
        <v>42435</v>
      </c>
      <c r="E5037" s="21">
        <v>7</v>
      </c>
      <c r="F5037" s="17" t="s">
        <v>22</v>
      </c>
      <c r="G5037" s="17" t="s">
        <v>23</v>
      </c>
      <c r="H5037" s="16">
        <v>1</v>
      </c>
      <c r="I5037" s="17" t="s">
        <v>3237</v>
      </c>
      <c r="J5037" t="str">
        <f t="shared" si="157"/>
        <v>A41.9</v>
      </c>
      <c r="K5037" s="33" t="str">
        <f t="shared" si="158"/>
        <v/>
      </c>
    </row>
    <row r="5038" spans="1:11" x14ac:dyDescent="0.25">
      <c r="A5038" s="17" t="s">
        <v>1346</v>
      </c>
      <c r="B5038" s="17" t="s">
        <v>1347</v>
      </c>
      <c r="C5038" s="18">
        <v>42428</v>
      </c>
      <c r="D5038" s="18">
        <v>42435</v>
      </c>
      <c r="E5038" s="21">
        <v>7</v>
      </c>
      <c r="F5038" s="17" t="s">
        <v>119</v>
      </c>
      <c r="G5038" s="17" t="s">
        <v>120</v>
      </c>
      <c r="H5038" s="16">
        <v>2</v>
      </c>
      <c r="I5038" s="17" t="s">
        <v>3237</v>
      </c>
      <c r="J5038" t="str">
        <f t="shared" si="157"/>
        <v>A41.9, G93.40</v>
      </c>
      <c r="K5038" s="33" t="str">
        <f t="shared" si="158"/>
        <v/>
      </c>
    </row>
    <row r="5039" spans="1:11" x14ac:dyDescent="0.25">
      <c r="A5039" s="17" t="s">
        <v>1346</v>
      </c>
      <c r="B5039" s="17" t="s">
        <v>1347</v>
      </c>
      <c r="C5039" s="18">
        <v>42428</v>
      </c>
      <c r="D5039" s="18">
        <v>42435</v>
      </c>
      <c r="E5039" s="21">
        <v>7</v>
      </c>
      <c r="F5039" s="17" t="s">
        <v>3758</v>
      </c>
      <c r="G5039" s="17" t="s">
        <v>3759</v>
      </c>
      <c r="H5039" s="16">
        <v>3</v>
      </c>
      <c r="I5039" s="17" t="s">
        <v>3237</v>
      </c>
      <c r="J5039" t="str">
        <f t="shared" si="157"/>
        <v>A41.9, G93.40, K83.0</v>
      </c>
      <c r="K5039" s="33" t="str">
        <f t="shared" si="158"/>
        <v/>
      </c>
    </row>
    <row r="5040" spans="1:11" x14ac:dyDescent="0.25">
      <c r="A5040" s="17" t="s">
        <v>1346</v>
      </c>
      <c r="B5040" s="17" t="s">
        <v>1347</v>
      </c>
      <c r="C5040" s="18">
        <v>42428</v>
      </c>
      <c r="D5040" s="18">
        <v>42435</v>
      </c>
      <c r="E5040" s="21">
        <v>7</v>
      </c>
      <c r="F5040" s="17" t="s">
        <v>3974</v>
      </c>
      <c r="G5040" s="17" t="s">
        <v>3975</v>
      </c>
      <c r="H5040" s="16">
        <v>4</v>
      </c>
      <c r="I5040" s="17" t="s">
        <v>3237</v>
      </c>
      <c r="J5040" t="str">
        <f t="shared" si="157"/>
        <v>A41.9, G93.40, K83.0, K76.0</v>
      </c>
      <c r="K5040" s="33" t="str">
        <f t="shared" si="158"/>
        <v/>
      </c>
    </row>
    <row r="5041" spans="1:11" x14ac:dyDescent="0.25">
      <c r="A5041" s="17" t="s">
        <v>1346</v>
      </c>
      <c r="B5041" s="17" t="s">
        <v>1347</v>
      </c>
      <c r="C5041" s="18">
        <v>42428</v>
      </c>
      <c r="D5041" s="18">
        <v>42435</v>
      </c>
      <c r="E5041" s="21">
        <v>7</v>
      </c>
      <c r="F5041" s="17" t="s">
        <v>1638</v>
      </c>
      <c r="G5041" s="17" t="s">
        <v>1639</v>
      </c>
      <c r="H5041" s="16">
        <v>5</v>
      </c>
      <c r="I5041" s="17" t="s">
        <v>3237</v>
      </c>
      <c r="J5041" t="str">
        <f t="shared" si="157"/>
        <v>A41.9, G93.40, K83.0, K76.0, N39.0</v>
      </c>
      <c r="K5041" s="33" t="str">
        <f t="shared" si="158"/>
        <v/>
      </c>
    </row>
    <row r="5042" spans="1:11" x14ac:dyDescent="0.25">
      <c r="A5042" s="17" t="s">
        <v>1346</v>
      </c>
      <c r="B5042" s="17" t="s">
        <v>1347</v>
      </c>
      <c r="C5042" s="18">
        <v>42428</v>
      </c>
      <c r="D5042" s="18">
        <v>42435</v>
      </c>
      <c r="E5042" s="21">
        <v>7</v>
      </c>
      <c r="F5042" s="17" t="s">
        <v>594</v>
      </c>
      <c r="G5042" s="17" t="s">
        <v>595</v>
      </c>
      <c r="H5042" s="16">
        <v>6</v>
      </c>
      <c r="I5042" s="17" t="s">
        <v>3237</v>
      </c>
      <c r="J5042" t="str">
        <f t="shared" si="157"/>
        <v>A41.9, G93.40, K83.0, K76.0, N39.0, I10</v>
      </c>
      <c r="K5042" s="33" t="str">
        <f t="shared" si="158"/>
        <v/>
      </c>
    </row>
    <row r="5043" spans="1:11" x14ac:dyDescent="0.25">
      <c r="A5043" s="17" t="s">
        <v>1346</v>
      </c>
      <c r="B5043" s="17" t="s">
        <v>1347</v>
      </c>
      <c r="C5043" s="18">
        <v>42428</v>
      </c>
      <c r="D5043" s="18">
        <v>42435</v>
      </c>
      <c r="E5043" s="21">
        <v>7</v>
      </c>
      <c r="F5043" s="17" t="s">
        <v>3275</v>
      </c>
      <c r="G5043" s="17" t="s">
        <v>3276</v>
      </c>
      <c r="H5043" s="16">
        <v>7</v>
      </c>
      <c r="I5043" s="17" t="s">
        <v>3237</v>
      </c>
      <c r="J5043" t="str">
        <f t="shared" si="157"/>
        <v>A41.9, G93.40, K83.0, K76.0, N39.0, I10, R65.20</v>
      </c>
      <c r="K5043" s="33" t="str">
        <f t="shared" si="158"/>
        <v/>
      </c>
    </row>
    <row r="5044" spans="1:11" x14ac:dyDescent="0.25">
      <c r="A5044" s="17" t="s">
        <v>1346</v>
      </c>
      <c r="B5044" s="17" t="s">
        <v>1347</v>
      </c>
      <c r="C5044" s="18">
        <v>42428</v>
      </c>
      <c r="D5044" s="18">
        <v>42435</v>
      </c>
      <c r="E5044" s="21">
        <v>7</v>
      </c>
      <c r="F5044" s="17" t="s">
        <v>3500</v>
      </c>
      <c r="G5044" s="17" t="s">
        <v>3501</v>
      </c>
      <c r="H5044" s="16">
        <v>8</v>
      </c>
      <c r="I5044" s="17" t="s">
        <v>3237</v>
      </c>
      <c r="J5044" t="str">
        <f t="shared" si="157"/>
        <v>A41.9, G93.40, K83.0, K76.0, N39.0, I10, R65.20, K22.70</v>
      </c>
      <c r="K5044" s="33" t="str">
        <f t="shared" si="158"/>
        <v/>
      </c>
    </row>
    <row r="5045" spans="1:11" x14ac:dyDescent="0.25">
      <c r="A5045" s="17" t="s">
        <v>1346</v>
      </c>
      <c r="B5045" s="17" t="s">
        <v>1347</v>
      </c>
      <c r="C5045" s="18">
        <v>42428</v>
      </c>
      <c r="D5045" s="18">
        <v>42435</v>
      </c>
      <c r="E5045" s="21">
        <v>7</v>
      </c>
      <c r="F5045" s="17" t="s">
        <v>4186</v>
      </c>
      <c r="G5045" s="17" t="s">
        <v>4187</v>
      </c>
      <c r="H5045" s="16">
        <v>9</v>
      </c>
      <c r="I5045" s="17" t="s">
        <v>3237</v>
      </c>
      <c r="J5045" t="str">
        <f t="shared" si="157"/>
        <v>A41.9, G93.40, K83.0, K76.0, N39.0, I10, R65.20, K22.70, G30.9</v>
      </c>
      <c r="K5045" s="33" t="str">
        <f t="shared" si="158"/>
        <v/>
      </c>
    </row>
    <row r="5046" spans="1:11" x14ac:dyDescent="0.25">
      <c r="A5046" s="17" t="s">
        <v>1346</v>
      </c>
      <c r="B5046" s="17" t="s">
        <v>1347</v>
      </c>
      <c r="C5046" s="18">
        <v>42428</v>
      </c>
      <c r="D5046" s="18">
        <v>42435</v>
      </c>
      <c r="E5046" s="21">
        <v>7</v>
      </c>
      <c r="F5046" s="17" t="s">
        <v>4184</v>
      </c>
      <c r="G5046" s="17" t="s">
        <v>4185</v>
      </c>
      <c r="H5046" s="16">
        <v>10</v>
      </c>
      <c r="I5046" s="17" t="s">
        <v>3237</v>
      </c>
      <c r="J5046" t="str">
        <f t="shared" si="157"/>
        <v>A41.9, G93.40, K83.0, K76.0, N39.0, I10, R65.20, K22.70, G30.9, F02.80</v>
      </c>
      <c r="K5046" s="33" t="str">
        <f t="shared" si="158"/>
        <v/>
      </c>
    </row>
    <row r="5047" spans="1:11" x14ac:dyDescent="0.25">
      <c r="A5047" s="17" t="s">
        <v>1346</v>
      </c>
      <c r="B5047" s="17" t="s">
        <v>1347</v>
      </c>
      <c r="C5047" s="18">
        <v>42428</v>
      </c>
      <c r="D5047" s="18">
        <v>42435</v>
      </c>
      <c r="E5047" s="21">
        <v>7</v>
      </c>
      <c r="F5047" s="17" t="s">
        <v>3320</v>
      </c>
      <c r="G5047" s="17" t="s">
        <v>3321</v>
      </c>
      <c r="H5047" s="16">
        <v>11</v>
      </c>
      <c r="I5047" s="17" t="s">
        <v>3237</v>
      </c>
      <c r="J5047" t="str">
        <f t="shared" si="157"/>
        <v>A41.9, G93.40, K83.0, K76.0, N39.0, I10, R65.20, K22.70, G30.9, F02.80, G47.33</v>
      </c>
      <c r="K5047" s="33" t="str">
        <f t="shared" si="158"/>
        <v/>
      </c>
    </row>
    <row r="5048" spans="1:11" x14ac:dyDescent="0.25">
      <c r="A5048" s="17" t="s">
        <v>1346</v>
      </c>
      <c r="B5048" s="17" t="s">
        <v>1347</v>
      </c>
      <c r="C5048" s="18">
        <v>42428</v>
      </c>
      <c r="D5048" s="18">
        <v>42435</v>
      </c>
      <c r="E5048" s="21">
        <v>7</v>
      </c>
      <c r="F5048" s="17" t="s">
        <v>4953</v>
      </c>
      <c r="G5048" s="17" t="s">
        <v>4954</v>
      </c>
      <c r="H5048" s="16">
        <v>12</v>
      </c>
      <c r="I5048" s="17" t="s">
        <v>3331</v>
      </c>
      <c r="J5048" t="str">
        <f t="shared" si="157"/>
        <v>A41.9, G93.40, K83.0, K76.0, N39.0, I10, R65.20, K22.70, G30.9, F02.80, G47.33, K59.09</v>
      </c>
      <c r="K5048" s="33" t="str">
        <f t="shared" si="158"/>
        <v/>
      </c>
    </row>
    <row r="5049" spans="1:11" x14ac:dyDescent="0.25">
      <c r="A5049" s="17" t="s">
        <v>1346</v>
      </c>
      <c r="B5049" s="17" t="s">
        <v>1347</v>
      </c>
      <c r="C5049" s="18">
        <v>42428</v>
      </c>
      <c r="D5049" s="18">
        <v>42435</v>
      </c>
      <c r="E5049" s="21">
        <v>7</v>
      </c>
      <c r="F5049" s="17" t="s">
        <v>4194</v>
      </c>
      <c r="G5049" s="17" t="s">
        <v>4195</v>
      </c>
      <c r="H5049" s="16">
        <v>13</v>
      </c>
      <c r="I5049" s="17" t="s">
        <v>3331</v>
      </c>
      <c r="J5049" t="str">
        <f t="shared" si="157"/>
        <v>A41.9, G93.40, K83.0, K76.0, N39.0, I10, R65.20, K22.70, G30.9, F02.80, G47.33, K59.09, T40.2X5A</v>
      </c>
      <c r="K5049" s="33" t="str">
        <f t="shared" si="158"/>
        <v/>
      </c>
    </row>
    <row r="5050" spans="1:11" x14ac:dyDescent="0.25">
      <c r="A5050" s="17" t="s">
        <v>1346</v>
      </c>
      <c r="B5050" s="17" t="s">
        <v>1347</v>
      </c>
      <c r="C5050" s="18">
        <v>42428</v>
      </c>
      <c r="D5050" s="18">
        <v>42435</v>
      </c>
      <c r="E5050" s="21">
        <v>7</v>
      </c>
      <c r="F5050" s="17" t="s">
        <v>3248</v>
      </c>
      <c r="G5050" s="17" t="s">
        <v>3249</v>
      </c>
      <c r="H5050" s="16">
        <v>14</v>
      </c>
      <c r="I5050" s="17" t="s">
        <v>3237</v>
      </c>
      <c r="J5050" t="str">
        <f t="shared" si="157"/>
        <v>A41.9, G93.40, K83.0, K76.0, N39.0, I10, R65.20, K22.70, G30.9, F02.80, G47.33, K59.09, T40.2X5A, K44.9</v>
      </c>
      <c r="K5050" s="33" t="str">
        <f t="shared" si="158"/>
        <v/>
      </c>
    </row>
    <row r="5051" spans="1:11" x14ac:dyDescent="0.25">
      <c r="A5051" s="17" t="s">
        <v>1346</v>
      </c>
      <c r="B5051" s="17" t="s">
        <v>1347</v>
      </c>
      <c r="C5051" s="18">
        <v>42428</v>
      </c>
      <c r="D5051" s="18">
        <v>42435</v>
      </c>
      <c r="E5051" s="21">
        <v>7</v>
      </c>
      <c r="F5051" s="17" t="s">
        <v>3242</v>
      </c>
      <c r="G5051" s="17" t="s">
        <v>3243</v>
      </c>
      <c r="H5051" s="16">
        <v>15</v>
      </c>
      <c r="I5051" s="17" t="s">
        <v>3237</v>
      </c>
      <c r="J5051" t="str">
        <f t="shared" si="157"/>
        <v>A41.9, G93.40, K83.0, K76.0, N39.0, I10, R65.20, K22.70, G30.9, F02.80, G47.33, K59.09, T40.2X5A, K44.9, J45.909</v>
      </c>
      <c r="K5051" s="33" t="str">
        <f t="shared" si="158"/>
        <v/>
      </c>
    </row>
    <row r="5052" spans="1:11" x14ac:dyDescent="0.25">
      <c r="A5052" s="17" t="s">
        <v>1346</v>
      </c>
      <c r="B5052" s="17" t="s">
        <v>1347</v>
      </c>
      <c r="C5052" s="18">
        <v>42428</v>
      </c>
      <c r="D5052" s="18">
        <v>42435</v>
      </c>
      <c r="E5052" s="21">
        <v>7</v>
      </c>
      <c r="F5052" s="17" t="s">
        <v>3567</v>
      </c>
      <c r="G5052" s="17" t="s">
        <v>3568</v>
      </c>
      <c r="H5052" s="16">
        <v>16</v>
      </c>
      <c r="I5052" s="17" t="s">
        <v>3237</v>
      </c>
      <c r="J5052" t="str">
        <f t="shared" si="157"/>
        <v>A41.9, G93.40, K83.0, K76.0, N39.0, I10, R65.20, K22.70, G30.9, F02.80, G47.33, K59.09, T40.2X5A, K44.9, J45.909, M10.9</v>
      </c>
      <c r="K5052" s="33" t="str">
        <f t="shared" si="158"/>
        <v/>
      </c>
    </row>
    <row r="5053" spans="1:11" x14ac:dyDescent="0.25">
      <c r="A5053" s="17" t="s">
        <v>1346</v>
      </c>
      <c r="B5053" s="17" t="s">
        <v>1347</v>
      </c>
      <c r="C5053" s="18">
        <v>42428</v>
      </c>
      <c r="D5053" s="18">
        <v>42435</v>
      </c>
      <c r="E5053" s="21">
        <v>7</v>
      </c>
      <c r="F5053" s="17" t="s">
        <v>4266</v>
      </c>
      <c r="G5053" s="17" t="s">
        <v>4267</v>
      </c>
      <c r="H5053" s="16">
        <v>17</v>
      </c>
      <c r="I5053" s="17" t="s">
        <v>3237</v>
      </c>
      <c r="J5053" t="str">
        <f t="shared" si="157"/>
        <v>A41.9, G93.40, K83.0, K76.0, N39.0, I10, R65.20, K22.70, G30.9, F02.80, G47.33, K59.09, T40.2X5A, K44.9, J45.909, M10.9, R51</v>
      </c>
      <c r="K5053" s="33" t="str">
        <f t="shared" si="158"/>
        <v/>
      </c>
    </row>
    <row r="5054" spans="1:11" x14ac:dyDescent="0.25">
      <c r="A5054" s="17" t="s">
        <v>1346</v>
      </c>
      <c r="B5054" s="17" t="s">
        <v>1347</v>
      </c>
      <c r="C5054" s="18">
        <v>42428</v>
      </c>
      <c r="D5054" s="18">
        <v>42435</v>
      </c>
      <c r="E5054" s="21">
        <v>7</v>
      </c>
      <c r="F5054" s="17" t="s">
        <v>4955</v>
      </c>
      <c r="G5054" s="17" t="s">
        <v>4956</v>
      </c>
      <c r="H5054" s="16">
        <v>18</v>
      </c>
      <c r="I5054" s="17" t="s">
        <v>13</v>
      </c>
      <c r="J5054" t="str">
        <f t="shared" si="157"/>
        <v>A41.9, G93.40, K83.0, K76.0, N39.0, I10, R65.20, K22.70, G30.9, F02.80, G47.33, K59.09, T40.2X5A, K44.9, J45.909, M10.9, R51, Z94.7</v>
      </c>
      <c r="K5054" s="33" t="str">
        <f t="shared" si="158"/>
        <v/>
      </c>
    </row>
    <row r="5055" spans="1:11" x14ac:dyDescent="0.25">
      <c r="A5055" s="17" t="s">
        <v>1346</v>
      </c>
      <c r="B5055" s="17" t="s">
        <v>1347</v>
      </c>
      <c r="C5055" s="18">
        <v>42428</v>
      </c>
      <c r="D5055" s="18">
        <v>42435</v>
      </c>
      <c r="E5055" s="21">
        <v>7</v>
      </c>
      <c r="F5055" s="17" t="s">
        <v>3472</v>
      </c>
      <c r="G5055" s="17" t="s">
        <v>3473</v>
      </c>
      <c r="H5055" s="16">
        <v>19</v>
      </c>
      <c r="I5055" s="17" t="s">
        <v>13</v>
      </c>
      <c r="J5055" t="str">
        <f t="shared" si="157"/>
        <v>A41.9, G93.40, K83.0, K76.0, N39.0, I10, R65.20, K22.70, G30.9, F02.80, G47.33, K59.09, T40.2X5A, K44.9, J45.909, M10.9, R51, Z94.7, Z88.0</v>
      </c>
      <c r="K5055" s="33" t="str">
        <f t="shared" si="158"/>
        <v/>
      </c>
    </row>
    <row r="5056" spans="1:11" x14ac:dyDescent="0.25">
      <c r="A5056" s="17" t="s">
        <v>1346</v>
      </c>
      <c r="B5056" s="17" t="s">
        <v>1347</v>
      </c>
      <c r="C5056" s="18">
        <v>42428</v>
      </c>
      <c r="D5056" s="18">
        <v>42435</v>
      </c>
      <c r="E5056" s="21">
        <v>7</v>
      </c>
      <c r="F5056" s="17" t="s">
        <v>3490</v>
      </c>
      <c r="G5056" s="17" t="s">
        <v>3491</v>
      </c>
      <c r="H5056" s="16">
        <v>20</v>
      </c>
      <c r="I5056" s="17" t="s">
        <v>3237</v>
      </c>
      <c r="J5056" t="str">
        <f t="shared" si="157"/>
        <v>A41.9, G93.40, K83.0, K76.0, N39.0, I10, R65.20, K22.70, G30.9, F02.80, G47.33, K59.09, T40.2X5A, K44.9, J45.909, M10.9, R51, Z94.7, Z88.0, Z91.19</v>
      </c>
      <c r="K5056" s="33" t="str">
        <f t="shared" si="158"/>
        <v/>
      </c>
    </row>
    <row r="5057" spans="1:11" x14ac:dyDescent="0.25">
      <c r="A5057" s="17" t="s">
        <v>1346</v>
      </c>
      <c r="B5057" s="17" t="s">
        <v>1347</v>
      </c>
      <c r="C5057" s="18">
        <v>42428</v>
      </c>
      <c r="D5057" s="18">
        <v>42435</v>
      </c>
      <c r="E5057" s="21">
        <v>7</v>
      </c>
      <c r="F5057" s="17" t="s">
        <v>3460</v>
      </c>
      <c r="G5057" s="17" t="s">
        <v>3461</v>
      </c>
      <c r="H5057" s="16">
        <v>21</v>
      </c>
      <c r="I5057" s="17" t="s">
        <v>3237</v>
      </c>
      <c r="J5057" t="str">
        <f t="shared" si="157"/>
        <v>A41.9, G93.40, K83.0, K76.0, N39.0, I10, R65.20, K22.70, G30.9, F02.80, G47.33, K59.09, T40.2X5A, K44.9, J45.909, M10.9, R51, Z94.7, Z88.0, Z91.19, Z90.49</v>
      </c>
      <c r="K5057" s="33" t="str">
        <f t="shared" si="158"/>
        <v>Last</v>
      </c>
    </row>
    <row r="5058" spans="1:11" x14ac:dyDescent="0.25">
      <c r="A5058" s="17" t="s">
        <v>1351</v>
      </c>
      <c r="B5058" s="17" t="s">
        <v>1352</v>
      </c>
      <c r="C5058" s="18">
        <v>42389</v>
      </c>
      <c r="D5058" s="18">
        <v>42392</v>
      </c>
      <c r="E5058" s="21">
        <v>3</v>
      </c>
      <c r="F5058" s="17" t="s">
        <v>1353</v>
      </c>
      <c r="G5058" s="17" t="s">
        <v>1354</v>
      </c>
      <c r="H5058" s="16">
        <v>1</v>
      </c>
      <c r="I5058" s="17" t="s">
        <v>3237</v>
      </c>
      <c r="J5058" t="str">
        <f t="shared" si="157"/>
        <v>K70.31</v>
      </c>
      <c r="K5058" s="33" t="str">
        <f t="shared" si="158"/>
        <v/>
      </c>
    </row>
    <row r="5059" spans="1:11" x14ac:dyDescent="0.25">
      <c r="A5059" s="17" t="s">
        <v>1351</v>
      </c>
      <c r="B5059" s="17" t="s">
        <v>1352</v>
      </c>
      <c r="C5059" s="18">
        <v>42389</v>
      </c>
      <c r="D5059" s="18">
        <v>42392</v>
      </c>
      <c r="E5059" s="21">
        <v>3</v>
      </c>
      <c r="F5059" s="17" t="s">
        <v>38</v>
      </c>
      <c r="G5059" s="17" t="s">
        <v>39</v>
      </c>
      <c r="H5059" s="16">
        <v>2</v>
      </c>
      <c r="I5059" s="17" t="s">
        <v>3237</v>
      </c>
      <c r="J5059" t="str">
        <f t="shared" si="157"/>
        <v>K70.31, N17.9</v>
      </c>
      <c r="K5059" s="33" t="str">
        <f t="shared" si="158"/>
        <v/>
      </c>
    </row>
    <row r="5060" spans="1:11" x14ac:dyDescent="0.25">
      <c r="A5060" s="17" t="s">
        <v>1351</v>
      </c>
      <c r="B5060" s="17" t="s">
        <v>1352</v>
      </c>
      <c r="C5060" s="18">
        <v>42389</v>
      </c>
      <c r="D5060" s="18">
        <v>42392</v>
      </c>
      <c r="E5060" s="21">
        <v>3</v>
      </c>
      <c r="F5060" s="17" t="s">
        <v>3804</v>
      </c>
      <c r="G5060" s="17" t="s">
        <v>3805</v>
      </c>
      <c r="H5060" s="16">
        <v>3</v>
      </c>
      <c r="I5060" s="17" t="s">
        <v>3237</v>
      </c>
      <c r="J5060" t="str">
        <f t="shared" si="157"/>
        <v>K70.31, N17.9, I85.10</v>
      </c>
      <c r="K5060" s="33" t="str">
        <f t="shared" si="158"/>
        <v/>
      </c>
    </row>
    <row r="5061" spans="1:11" x14ac:dyDescent="0.25">
      <c r="A5061" s="17" t="s">
        <v>1351</v>
      </c>
      <c r="B5061" s="17" t="s">
        <v>1352</v>
      </c>
      <c r="C5061" s="18">
        <v>42389</v>
      </c>
      <c r="D5061" s="18">
        <v>42392</v>
      </c>
      <c r="E5061" s="21">
        <v>3</v>
      </c>
      <c r="F5061" s="17" t="s">
        <v>1938</v>
      </c>
      <c r="G5061" s="17" t="s">
        <v>1939</v>
      </c>
      <c r="H5061" s="16">
        <v>4</v>
      </c>
      <c r="I5061" s="17" t="s">
        <v>3237</v>
      </c>
      <c r="J5061" t="str">
        <f t="shared" si="157"/>
        <v>K70.31, N17.9, I85.10, K76.6</v>
      </c>
      <c r="K5061" s="33" t="str">
        <f t="shared" si="158"/>
        <v/>
      </c>
    </row>
    <row r="5062" spans="1:11" x14ac:dyDescent="0.25">
      <c r="A5062" s="17" t="s">
        <v>1351</v>
      </c>
      <c r="B5062" s="17" t="s">
        <v>1352</v>
      </c>
      <c r="C5062" s="18">
        <v>42389</v>
      </c>
      <c r="D5062" s="18">
        <v>42392</v>
      </c>
      <c r="E5062" s="21">
        <v>3</v>
      </c>
      <c r="F5062" s="17" t="s">
        <v>4284</v>
      </c>
      <c r="G5062" s="17" t="s">
        <v>4285</v>
      </c>
      <c r="H5062" s="16">
        <v>5</v>
      </c>
      <c r="I5062" s="17" t="s">
        <v>3237</v>
      </c>
      <c r="J5062" t="str">
        <f t="shared" ref="J5062:J5125" si="159">IF(B5062=B5061,J5061&amp;", "&amp;F5062,F5062)</f>
        <v>K70.31, N17.9, I85.10, K76.6, E10.649</v>
      </c>
      <c r="K5062" s="33" t="str">
        <f t="shared" si="158"/>
        <v/>
      </c>
    </row>
    <row r="5063" spans="1:11" x14ac:dyDescent="0.25">
      <c r="A5063" s="17" t="s">
        <v>1351</v>
      </c>
      <c r="B5063" s="17" t="s">
        <v>1352</v>
      </c>
      <c r="C5063" s="18">
        <v>42389</v>
      </c>
      <c r="D5063" s="18">
        <v>42392</v>
      </c>
      <c r="E5063" s="21">
        <v>3</v>
      </c>
      <c r="F5063" s="17" t="s">
        <v>472</v>
      </c>
      <c r="G5063" s="17" t="s">
        <v>473</v>
      </c>
      <c r="H5063" s="16">
        <v>6</v>
      </c>
      <c r="I5063" s="17" t="s">
        <v>3237</v>
      </c>
      <c r="J5063" t="str">
        <f t="shared" si="159"/>
        <v>K70.31, N17.9, I85.10, K76.6, E10.649, K86.1</v>
      </c>
      <c r="K5063" s="33" t="str">
        <f t="shared" si="158"/>
        <v/>
      </c>
    </row>
    <row r="5064" spans="1:11" x14ac:dyDescent="0.25">
      <c r="A5064" s="17" t="s">
        <v>1351</v>
      </c>
      <c r="B5064" s="17" t="s">
        <v>1352</v>
      </c>
      <c r="C5064" s="18">
        <v>42389</v>
      </c>
      <c r="D5064" s="18">
        <v>42392</v>
      </c>
      <c r="E5064" s="21">
        <v>3</v>
      </c>
      <c r="F5064" s="17" t="s">
        <v>893</v>
      </c>
      <c r="G5064" s="17" t="s">
        <v>894</v>
      </c>
      <c r="H5064" s="16">
        <v>7</v>
      </c>
      <c r="I5064" s="17" t="s">
        <v>3237</v>
      </c>
      <c r="J5064" t="str">
        <f t="shared" si="159"/>
        <v>K70.31, N17.9, I85.10, K76.6, E10.649, K86.1, D50.9</v>
      </c>
      <c r="K5064" s="33" t="str">
        <f t="shared" si="158"/>
        <v/>
      </c>
    </row>
    <row r="5065" spans="1:11" x14ac:dyDescent="0.25">
      <c r="A5065" s="17" t="s">
        <v>1351</v>
      </c>
      <c r="B5065" s="17" t="s">
        <v>1352</v>
      </c>
      <c r="C5065" s="18">
        <v>42389</v>
      </c>
      <c r="D5065" s="18">
        <v>42392</v>
      </c>
      <c r="E5065" s="21">
        <v>3</v>
      </c>
      <c r="F5065" s="17" t="s">
        <v>1715</v>
      </c>
      <c r="G5065" s="17" t="s">
        <v>1716</v>
      </c>
      <c r="H5065" s="16">
        <v>8</v>
      </c>
      <c r="I5065" s="17" t="s">
        <v>3237</v>
      </c>
      <c r="J5065" t="str">
        <f t="shared" si="159"/>
        <v>K70.31, N17.9, I85.10, K76.6, E10.649, K86.1, D50.9, G40.909</v>
      </c>
      <c r="K5065" s="33" t="str">
        <f t="shared" si="158"/>
        <v/>
      </c>
    </row>
    <row r="5066" spans="1:11" x14ac:dyDescent="0.25">
      <c r="A5066" s="17" t="s">
        <v>1351</v>
      </c>
      <c r="B5066" s="17" t="s">
        <v>1352</v>
      </c>
      <c r="C5066" s="18">
        <v>42389</v>
      </c>
      <c r="D5066" s="18">
        <v>42392</v>
      </c>
      <c r="E5066" s="21">
        <v>3</v>
      </c>
      <c r="F5066" s="17" t="s">
        <v>376</v>
      </c>
      <c r="G5066" s="17" t="s">
        <v>377</v>
      </c>
      <c r="H5066" s="16">
        <v>9</v>
      </c>
      <c r="I5066" s="17" t="s">
        <v>3237</v>
      </c>
      <c r="J5066" t="str">
        <f t="shared" si="159"/>
        <v>K70.31, N17.9, I85.10, K76.6, E10.649, K86.1, D50.9, G40.909, R55</v>
      </c>
      <c r="K5066" s="33" t="str">
        <f t="shared" si="158"/>
        <v/>
      </c>
    </row>
    <row r="5067" spans="1:11" x14ac:dyDescent="0.25">
      <c r="A5067" s="17" t="s">
        <v>1351</v>
      </c>
      <c r="B5067" s="17" t="s">
        <v>1352</v>
      </c>
      <c r="C5067" s="18">
        <v>42389</v>
      </c>
      <c r="D5067" s="18">
        <v>42392</v>
      </c>
      <c r="E5067" s="21">
        <v>3</v>
      </c>
      <c r="F5067" s="17" t="s">
        <v>3866</v>
      </c>
      <c r="G5067" s="17" t="s">
        <v>3867</v>
      </c>
      <c r="H5067" s="16">
        <v>10</v>
      </c>
      <c r="I5067" s="17" t="s">
        <v>3237</v>
      </c>
      <c r="J5067" t="str">
        <f t="shared" si="159"/>
        <v>K70.31, N17.9, I85.10, K76.6, E10.649, K86.1, D50.9, G40.909, R55, K31.89</v>
      </c>
      <c r="K5067" s="33" t="str">
        <f t="shared" si="158"/>
        <v/>
      </c>
    </row>
    <row r="5068" spans="1:11" x14ac:dyDescent="0.25">
      <c r="A5068" s="17" t="s">
        <v>1351</v>
      </c>
      <c r="B5068" s="17" t="s">
        <v>1352</v>
      </c>
      <c r="C5068" s="18">
        <v>42389</v>
      </c>
      <c r="D5068" s="18">
        <v>42392</v>
      </c>
      <c r="E5068" s="21">
        <v>3</v>
      </c>
      <c r="F5068" s="17" t="s">
        <v>3526</v>
      </c>
      <c r="G5068" s="17" t="s">
        <v>3527</v>
      </c>
      <c r="H5068" s="16">
        <v>11</v>
      </c>
      <c r="I5068" s="17" t="s">
        <v>13</v>
      </c>
      <c r="J5068" t="str">
        <f t="shared" si="159"/>
        <v>K70.31, N17.9, I85.10, K76.6, E10.649, K86.1, D50.9, G40.909, R55, K31.89, Z72.0</v>
      </c>
      <c r="K5068" s="33" t="str">
        <f t="shared" si="158"/>
        <v/>
      </c>
    </row>
    <row r="5069" spans="1:11" x14ac:dyDescent="0.25">
      <c r="A5069" s="17" t="s">
        <v>1351</v>
      </c>
      <c r="B5069" s="17" t="s">
        <v>1352</v>
      </c>
      <c r="C5069" s="18">
        <v>42389</v>
      </c>
      <c r="D5069" s="18">
        <v>42392</v>
      </c>
      <c r="E5069" s="21">
        <v>3</v>
      </c>
      <c r="F5069" s="17" t="s">
        <v>3344</v>
      </c>
      <c r="G5069" s="17" t="s">
        <v>3345</v>
      </c>
      <c r="H5069" s="16">
        <v>12</v>
      </c>
      <c r="I5069" s="17" t="s">
        <v>13</v>
      </c>
      <c r="J5069" t="str">
        <f t="shared" si="159"/>
        <v>K70.31, N17.9, I85.10, K76.6, E10.649, K86.1, D50.9, G40.909, R55, K31.89, Z72.0, Z79.4</v>
      </c>
      <c r="K5069" s="33" t="str">
        <f t="shared" si="158"/>
        <v>Last</v>
      </c>
    </row>
    <row r="5070" spans="1:11" x14ac:dyDescent="0.25">
      <c r="A5070" s="17" t="s">
        <v>1357</v>
      </c>
      <c r="B5070" s="17" t="s">
        <v>1358</v>
      </c>
      <c r="C5070" s="18">
        <v>42335</v>
      </c>
      <c r="D5070" s="18">
        <v>42349</v>
      </c>
      <c r="E5070" s="21">
        <v>14</v>
      </c>
      <c r="F5070" s="17" t="s">
        <v>11</v>
      </c>
      <c r="G5070" s="17" t="s">
        <v>12</v>
      </c>
      <c r="H5070" s="16">
        <v>1</v>
      </c>
      <c r="I5070" s="17" t="s">
        <v>3237</v>
      </c>
      <c r="J5070" t="str">
        <f t="shared" si="159"/>
        <v>J18.9</v>
      </c>
      <c r="K5070" s="33" t="str">
        <f t="shared" si="158"/>
        <v/>
      </c>
    </row>
    <row r="5071" spans="1:11" x14ac:dyDescent="0.25">
      <c r="A5071" s="17" t="s">
        <v>1357</v>
      </c>
      <c r="B5071" s="17" t="s">
        <v>1358</v>
      </c>
      <c r="C5071" s="18">
        <v>42335</v>
      </c>
      <c r="D5071" s="18">
        <v>42349</v>
      </c>
      <c r="E5071" s="21">
        <v>14</v>
      </c>
      <c r="F5071" s="17" t="s">
        <v>1560</v>
      </c>
      <c r="G5071" s="17" t="s">
        <v>1561</v>
      </c>
      <c r="H5071" s="16">
        <v>2</v>
      </c>
      <c r="I5071" s="17" t="s">
        <v>3331</v>
      </c>
      <c r="J5071" t="str">
        <f t="shared" si="159"/>
        <v>J18.9, J96.02</v>
      </c>
      <c r="K5071" s="33" t="str">
        <f t="shared" si="158"/>
        <v/>
      </c>
    </row>
    <row r="5072" spans="1:11" x14ac:dyDescent="0.25">
      <c r="A5072" s="17" t="s">
        <v>1357</v>
      </c>
      <c r="B5072" s="17" t="s">
        <v>1358</v>
      </c>
      <c r="C5072" s="18">
        <v>42335</v>
      </c>
      <c r="D5072" s="18">
        <v>42349</v>
      </c>
      <c r="E5072" s="21">
        <v>14</v>
      </c>
      <c r="F5072" s="17" t="s">
        <v>223</v>
      </c>
      <c r="G5072" s="17" t="s">
        <v>224</v>
      </c>
      <c r="H5072" s="16">
        <v>3</v>
      </c>
      <c r="I5072" s="17" t="s">
        <v>3331</v>
      </c>
      <c r="J5072" t="str">
        <f t="shared" si="159"/>
        <v>J18.9, J96.02, I26.99</v>
      </c>
      <c r="K5072" s="33" t="str">
        <f t="shared" si="158"/>
        <v/>
      </c>
    </row>
    <row r="5073" spans="1:11" x14ac:dyDescent="0.25">
      <c r="A5073" s="17" t="s">
        <v>1357</v>
      </c>
      <c r="B5073" s="17" t="s">
        <v>1358</v>
      </c>
      <c r="C5073" s="18">
        <v>42335</v>
      </c>
      <c r="D5073" s="18">
        <v>42349</v>
      </c>
      <c r="E5073" s="21">
        <v>14</v>
      </c>
      <c r="F5073" s="17" t="s">
        <v>4152</v>
      </c>
      <c r="G5073" s="17" t="s">
        <v>4153</v>
      </c>
      <c r="H5073" s="16">
        <v>4</v>
      </c>
      <c r="I5073" s="17" t="s">
        <v>3237</v>
      </c>
      <c r="J5073" t="str">
        <f t="shared" si="159"/>
        <v>J18.9, J96.02, I26.99, D68.2</v>
      </c>
      <c r="K5073" s="33" t="str">
        <f t="shared" si="158"/>
        <v/>
      </c>
    </row>
    <row r="5074" spans="1:11" x14ac:dyDescent="0.25">
      <c r="A5074" s="17" t="s">
        <v>1357</v>
      </c>
      <c r="B5074" s="17" t="s">
        <v>1358</v>
      </c>
      <c r="C5074" s="18">
        <v>42335</v>
      </c>
      <c r="D5074" s="18">
        <v>42349</v>
      </c>
      <c r="E5074" s="21">
        <v>14</v>
      </c>
      <c r="F5074" s="17" t="s">
        <v>4957</v>
      </c>
      <c r="G5074" s="17" t="s">
        <v>4958</v>
      </c>
      <c r="H5074" s="16">
        <v>5</v>
      </c>
      <c r="I5074" s="17" t="s">
        <v>3237</v>
      </c>
      <c r="J5074" t="str">
        <f t="shared" si="159"/>
        <v>J18.9, J96.02, I26.99, D68.2, D69.3</v>
      </c>
      <c r="K5074" s="33" t="str">
        <f t="shared" si="158"/>
        <v/>
      </c>
    </row>
    <row r="5075" spans="1:11" x14ac:dyDescent="0.25">
      <c r="A5075" s="17" t="s">
        <v>1357</v>
      </c>
      <c r="B5075" s="17" t="s">
        <v>1358</v>
      </c>
      <c r="C5075" s="18">
        <v>42335</v>
      </c>
      <c r="D5075" s="18">
        <v>42349</v>
      </c>
      <c r="E5075" s="21">
        <v>14</v>
      </c>
      <c r="F5075" s="17" t="s">
        <v>3480</v>
      </c>
      <c r="G5075" s="17" t="s">
        <v>3481</v>
      </c>
      <c r="H5075" s="16">
        <v>6</v>
      </c>
      <c r="I5075" s="17" t="s">
        <v>3331</v>
      </c>
      <c r="J5075" t="str">
        <f t="shared" si="159"/>
        <v>J18.9, J96.02, I26.99, D68.2, D69.3, E87.3</v>
      </c>
      <c r="K5075" s="33" t="str">
        <f t="shared" si="158"/>
        <v/>
      </c>
    </row>
    <row r="5076" spans="1:11" x14ac:dyDescent="0.25">
      <c r="A5076" s="17" t="s">
        <v>1357</v>
      </c>
      <c r="B5076" s="17" t="s">
        <v>1358</v>
      </c>
      <c r="C5076" s="18">
        <v>42335</v>
      </c>
      <c r="D5076" s="18">
        <v>42349</v>
      </c>
      <c r="E5076" s="21">
        <v>14</v>
      </c>
      <c r="F5076" s="17" t="s">
        <v>553</v>
      </c>
      <c r="G5076" s="17" t="s">
        <v>554</v>
      </c>
      <c r="H5076" s="16">
        <v>7</v>
      </c>
      <c r="I5076" s="17" t="s">
        <v>3237</v>
      </c>
      <c r="J5076" t="str">
        <f t="shared" si="159"/>
        <v>J18.9, J96.02, I26.99, D68.2, D69.3, E87.3, E22.2</v>
      </c>
      <c r="K5076" s="33" t="str">
        <f t="shared" si="158"/>
        <v/>
      </c>
    </row>
    <row r="5077" spans="1:11" x14ac:dyDescent="0.25">
      <c r="A5077" s="17" t="s">
        <v>1357</v>
      </c>
      <c r="B5077" s="17" t="s">
        <v>1358</v>
      </c>
      <c r="C5077" s="18">
        <v>42335</v>
      </c>
      <c r="D5077" s="18">
        <v>42349</v>
      </c>
      <c r="E5077" s="21">
        <v>14</v>
      </c>
      <c r="F5077" s="17" t="s">
        <v>4959</v>
      </c>
      <c r="G5077" s="17" t="s">
        <v>4960</v>
      </c>
      <c r="H5077" s="16">
        <v>8</v>
      </c>
      <c r="I5077" s="17" t="s">
        <v>3237</v>
      </c>
      <c r="J5077" t="str">
        <f t="shared" si="159"/>
        <v>J18.9, J96.02, I26.99, D68.2, D69.3, E87.3, E22.2, D83.9</v>
      </c>
      <c r="K5077" s="33" t="str">
        <f t="shared" si="158"/>
        <v/>
      </c>
    </row>
    <row r="5078" spans="1:11" x14ac:dyDescent="0.25">
      <c r="A5078" s="17" t="s">
        <v>1357</v>
      </c>
      <c r="B5078" s="17" t="s">
        <v>1358</v>
      </c>
      <c r="C5078" s="18">
        <v>42335</v>
      </c>
      <c r="D5078" s="18">
        <v>42349</v>
      </c>
      <c r="E5078" s="21">
        <v>14</v>
      </c>
      <c r="F5078" s="17" t="s">
        <v>4961</v>
      </c>
      <c r="G5078" s="17" t="s">
        <v>4962</v>
      </c>
      <c r="H5078" s="16">
        <v>9</v>
      </c>
      <c r="I5078" s="17" t="s">
        <v>3237</v>
      </c>
      <c r="J5078" t="str">
        <f t="shared" si="159"/>
        <v>J18.9, J96.02, I26.99, D68.2, D69.3, E87.3, E22.2, D83.9, K86.2</v>
      </c>
      <c r="K5078" s="33" t="str">
        <f t="shared" ref="K5078:K5141" si="160">IF(B5078&lt;&gt;B5079,"Last","")</f>
        <v/>
      </c>
    </row>
    <row r="5079" spans="1:11" x14ac:dyDescent="0.25">
      <c r="A5079" s="17" t="s">
        <v>1357</v>
      </c>
      <c r="B5079" s="17" t="s">
        <v>1358</v>
      </c>
      <c r="C5079" s="18">
        <v>42335</v>
      </c>
      <c r="D5079" s="18">
        <v>42349</v>
      </c>
      <c r="E5079" s="21">
        <v>14</v>
      </c>
      <c r="F5079" s="17" t="s">
        <v>3681</v>
      </c>
      <c r="G5079" s="17" t="s">
        <v>3682</v>
      </c>
      <c r="H5079" s="16">
        <v>10</v>
      </c>
      <c r="I5079" s="17" t="s">
        <v>3237</v>
      </c>
      <c r="J5079" t="str">
        <f t="shared" si="159"/>
        <v>J18.9, J96.02, I26.99, D68.2, D69.3, E87.3, E22.2, D83.9, K86.2, E83.51</v>
      </c>
      <c r="K5079" s="33" t="str">
        <f t="shared" si="160"/>
        <v/>
      </c>
    </row>
    <row r="5080" spans="1:11" x14ac:dyDescent="0.25">
      <c r="A5080" s="17" t="s">
        <v>1357</v>
      </c>
      <c r="B5080" s="17" t="s">
        <v>1358</v>
      </c>
      <c r="C5080" s="18">
        <v>42335</v>
      </c>
      <c r="D5080" s="18">
        <v>42349</v>
      </c>
      <c r="E5080" s="21">
        <v>14</v>
      </c>
      <c r="F5080" s="17" t="s">
        <v>3386</v>
      </c>
      <c r="G5080" s="17" t="s">
        <v>3387</v>
      </c>
      <c r="H5080" s="16">
        <v>11</v>
      </c>
      <c r="I5080" s="17" t="s">
        <v>3237</v>
      </c>
      <c r="J5080" t="str">
        <f t="shared" si="159"/>
        <v>J18.9, J96.02, I26.99, D68.2, D69.3, E87.3, E22.2, D83.9, K86.2, E83.51, M06.9</v>
      </c>
      <c r="K5080" s="33" t="str">
        <f t="shared" si="160"/>
        <v/>
      </c>
    </row>
    <row r="5081" spans="1:11" x14ac:dyDescent="0.25">
      <c r="A5081" s="17" t="s">
        <v>1357</v>
      </c>
      <c r="B5081" s="17" t="s">
        <v>1358</v>
      </c>
      <c r="C5081" s="18">
        <v>42335</v>
      </c>
      <c r="D5081" s="18">
        <v>42349</v>
      </c>
      <c r="E5081" s="21">
        <v>14</v>
      </c>
      <c r="F5081" s="17" t="s">
        <v>4963</v>
      </c>
      <c r="G5081" s="17" t="s">
        <v>4964</v>
      </c>
      <c r="H5081" s="16">
        <v>12</v>
      </c>
      <c r="I5081" s="17" t="s">
        <v>3237</v>
      </c>
      <c r="J5081" t="str">
        <f t="shared" si="159"/>
        <v>J18.9, J96.02, I26.99, D68.2, D69.3, E87.3, E22.2, D83.9, K86.2, E83.51, M06.9, R60.0</v>
      </c>
      <c r="K5081" s="33" t="str">
        <f t="shared" si="160"/>
        <v/>
      </c>
    </row>
    <row r="5082" spans="1:11" x14ac:dyDescent="0.25">
      <c r="A5082" s="17" t="s">
        <v>1357</v>
      </c>
      <c r="B5082" s="17" t="s">
        <v>1358</v>
      </c>
      <c r="C5082" s="18">
        <v>42335</v>
      </c>
      <c r="D5082" s="18">
        <v>42349</v>
      </c>
      <c r="E5082" s="21">
        <v>14</v>
      </c>
      <c r="F5082" s="17" t="s">
        <v>1195</v>
      </c>
      <c r="G5082" s="17" t="s">
        <v>1196</v>
      </c>
      <c r="H5082" s="16">
        <v>13</v>
      </c>
      <c r="I5082" s="17" t="s">
        <v>3237</v>
      </c>
      <c r="J5082" t="str">
        <f t="shared" si="159"/>
        <v>J18.9, J96.02, I26.99, D68.2, D69.3, E87.3, E22.2, D83.9, K86.2, E83.51, M06.9, R60.0, D64.9</v>
      </c>
      <c r="K5082" s="33" t="str">
        <f t="shared" si="160"/>
        <v/>
      </c>
    </row>
    <row r="5083" spans="1:11" x14ac:dyDescent="0.25">
      <c r="A5083" s="17" t="s">
        <v>1357</v>
      </c>
      <c r="B5083" s="17" t="s">
        <v>1358</v>
      </c>
      <c r="C5083" s="18">
        <v>42335</v>
      </c>
      <c r="D5083" s="18">
        <v>42349</v>
      </c>
      <c r="E5083" s="21">
        <v>14</v>
      </c>
      <c r="F5083" s="17" t="s">
        <v>361</v>
      </c>
      <c r="G5083" s="17" t="s">
        <v>362</v>
      </c>
      <c r="H5083" s="16">
        <v>14</v>
      </c>
      <c r="I5083" s="17" t="s">
        <v>3331</v>
      </c>
      <c r="J5083" t="str">
        <f t="shared" si="159"/>
        <v>J18.9, J96.02, I26.99, D68.2, D69.3, E87.3, E22.2, D83.9, K86.2, E83.51, M06.9, R60.0, D64.9, E87.5</v>
      </c>
      <c r="K5083" s="33" t="str">
        <f t="shared" si="160"/>
        <v/>
      </c>
    </row>
    <row r="5084" spans="1:11" x14ac:dyDescent="0.25">
      <c r="A5084" s="17" t="s">
        <v>1357</v>
      </c>
      <c r="B5084" s="17" t="s">
        <v>1358</v>
      </c>
      <c r="C5084" s="18">
        <v>42335</v>
      </c>
      <c r="D5084" s="18">
        <v>42349</v>
      </c>
      <c r="E5084" s="21">
        <v>14</v>
      </c>
      <c r="F5084" s="17" t="s">
        <v>3261</v>
      </c>
      <c r="G5084" s="17" t="s">
        <v>3262</v>
      </c>
      <c r="H5084" s="16">
        <v>15</v>
      </c>
      <c r="I5084" s="17" t="s">
        <v>3331</v>
      </c>
      <c r="J5084" t="str">
        <f t="shared" si="159"/>
        <v>J18.9, J96.02, I26.99, D68.2, D69.3, E87.3, E22.2, D83.9, K86.2, E83.51, M06.9, R60.0, D64.9, E87.5, Z66</v>
      </c>
      <c r="K5084" s="33" t="str">
        <f t="shared" si="160"/>
        <v/>
      </c>
    </row>
    <row r="5085" spans="1:11" x14ac:dyDescent="0.25">
      <c r="A5085" s="17" t="s">
        <v>1357</v>
      </c>
      <c r="B5085" s="17" t="s">
        <v>1358</v>
      </c>
      <c r="C5085" s="18">
        <v>42335</v>
      </c>
      <c r="D5085" s="18">
        <v>42349</v>
      </c>
      <c r="E5085" s="21">
        <v>14</v>
      </c>
      <c r="F5085" s="17" t="s">
        <v>3404</v>
      </c>
      <c r="G5085" s="17" t="s">
        <v>3405</v>
      </c>
      <c r="H5085" s="16">
        <v>16</v>
      </c>
      <c r="I5085" s="17" t="s">
        <v>3331</v>
      </c>
      <c r="J5085" t="str">
        <f t="shared" si="159"/>
        <v>J18.9, J96.02, I26.99, D68.2, D69.3, E87.3, E22.2, D83.9, K86.2, E83.51, M06.9, R60.0, D64.9, E87.5, Z66, H91.90</v>
      </c>
      <c r="K5085" s="33" t="str">
        <f t="shared" si="160"/>
        <v/>
      </c>
    </row>
    <row r="5086" spans="1:11" x14ac:dyDescent="0.25">
      <c r="A5086" s="17" t="s">
        <v>1357</v>
      </c>
      <c r="B5086" s="17" t="s">
        <v>1358</v>
      </c>
      <c r="C5086" s="18">
        <v>42335</v>
      </c>
      <c r="D5086" s="18">
        <v>42349</v>
      </c>
      <c r="E5086" s="21">
        <v>14</v>
      </c>
      <c r="F5086" s="17" t="s">
        <v>4309</v>
      </c>
      <c r="G5086" s="17" t="s">
        <v>4310</v>
      </c>
      <c r="H5086" s="16">
        <v>17</v>
      </c>
      <c r="I5086" s="17" t="s">
        <v>3237</v>
      </c>
      <c r="J5086" t="str">
        <f t="shared" si="159"/>
        <v>J18.9, J96.02, I26.99, D68.2, D69.3, E87.3, E22.2, D83.9, K86.2, E83.51, M06.9, R60.0, D64.9, E87.5, Z66, H91.90, J47.9</v>
      </c>
      <c r="K5086" s="33" t="str">
        <f t="shared" si="160"/>
        <v/>
      </c>
    </row>
    <row r="5087" spans="1:11" x14ac:dyDescent="0.25">
      <c r="A5087" s="17" t="s">
        <v>1357</v>
      </c>
      <c r="B5087" s="17" t="s">
        <v>1358</v>
      </c>
      <c r="C5087" s="18">
        <v>42335</v>
      </c>
      <c r="D5087" s="18">
        <v>42349</v>
      </c>
      <c r="E5087" s="21">
        <v>14</v>
      </c>
      <c r="F5087" s="17" t="s">
        <v>3298</v>
      </c>
      <c r="G5087" s="17" t="s">
        <v>3299</v>
      </c>
      <c r="H5087" s="16">
        <v>18</v>
      </c>
      <c r="I5087" s="17" t="s">
        <v>3237</v>
      </c>
      <c r="J5087" t="str">
        <f t="shared" si="159"/>
        <v>J18.9, J96.02, I26.99, D68.2, D69.3, E87.3, E22.2, D83.9, K86.2, E83.51, M06.9, R60.0, D64.9, E87.5, Z66, H91.90, J47.9, R19.09</v>
      </c>
      <c r="K5087" s="33" t="str">
        <f t="shared" si="160"/>
        <v/>
      </c>
    </row>
    <row r="5088" spans="1:11" x14ac:dyDescent="0.25">
      <c r="A5088" s="17" t="s">
        <v>1357</v>
      </c>
      <c r="B5088" s="17" t="s">
        <v>1358</v>
      </c>
      <c r="C5088" s="18">
        <v>42335</v>
      </c>
      <c r="D5088" s="18">
        <v>42349</v>
      </c>
      <c r="E5088" s="21">
        <v>14</v>
      </c>
      <c r="F5088" s="17" t="s">
        <v>3712</v>
      </c>
      <c r="G5088" s="17" t="s">
        <v>3713</v>
      </c>
      <c r="H5088" s="16">
        <v>19</v>
      </c>
      <c r="I5088" s="17" t="s">
        <v>3237</v>
      </c>
      <c r="J5088" t="str">
        <f t="shared" si="159"/>
        <v>J18.9, J96.02, I26.99, D68.2, D69.3, E87.3, E22.2, D83.9, K86.2, E83.51, M06.9, R60.0, D64.9, E87.5, Z66, H91.90, J47.9, R19.09, B96.5</v>
      </c>
      <c r="K5088" s="33" t="str">
        <f t="shared" si="160"/>
        <v/>
      </c>
    </row>
    <row r="5089" spans="1:11" x14ac:dyDescent="0.25">
      <c r="A5089" s="17" t="s">
        <v>1357</v>
      </c>
      <c r="B5089" s="17" t="s">
        <v>1358</v>
      </c>
      <c r="C5089" s="18">
        <v>42335</v>
      </c>
      <c r="D5089" s="18">
        <v>42349</v>
      </c>
      <c r="E5089" s="21">
        <v>14</v>
      </c>
      <c r="F5089" s="17" t="s">
        <v>3358</v>
      </c>
      <c r="G5089" s="17" t="s">
        <v>3359</v>
      </c>
      <c r="H5089" s="16">
        <v>20</v>
      </c>
      <c r="I5089" s="17" t="s">
        <v>13</v>
      </c>
      <c r="J5089" t="str">
        <f t="shared" si="159"/>
        <v>J18.9, J96.02, I26.99, D68.2, D69.3, E87.3, E22.2, D83.9, K86.2, E83.51, M06.9, R60.0, D64.9, E87.5, Z66, H91.90, J47.9, R19.09, B96.5, Z99.81</v>
      </c>
      <c r="K5089" s="33" t="str">
        <f t="shared" si="160"/>
        <v/>
      </c>
    </row>
    <row r="5090" spans="1:11" x14ac:dyDescent="0.25">
      <c r="A5090" s="17" t="s">
        <v>1357</v>
      </c>
      <c r="B5090" s="17" t="s">
        <v>1358</v>
      </c>
      <c r="C5090" s="18">
        <v>42335</v>
      </c>
      <c r="D5090" s="18">
        <v>42349</v>
      </c>
      <c r="E5090" s="21">
        <v>14</v>
      </c>
      <c r="F5090" s="17" t="s">
        <v>3583</v>
      </c>
      <c r="G5090" s="17" t="s">
        <v>3584</v>
      </c>
      <c r="H5090" s="16">
        <v>21</v>
      </c>
      <c r="I5090" s="17" t="s">
        <v>13</v>
      </c>
      <c r="J5090" t="str">
        <f t="shared" si="159"/>
        <v>J18.9, J96.02, I26.99, D68.2, D69.3, E87.3, E22.2, D83.9, K86.2, E83.51, M06.9, R60.0, D64.9, E87.5, Z66, H91.90, J47.9, R19.09, B96.5, Z99.81, Z86.718</v>
      </c>
      <c r="K5090" s="33" t="str">
        <f t="shared" si="160"/>
        <v/>
      </c>
    </row>
    <row r="5091" spans="1:11" x14ac:dyDescent="0.25">
      <c r="A5091" s="17" t="s">
        <v>1357</v>
      </c>
      <c r="B5091" s="17" t="s">
        <v>1358</v>
      </c>
      <c r="C5091" s="18">
        <v>42335</v>
      </c>
      <c r="D5091" s="18">
        <v>42349</v>
      </c>
      <c r="E5091" s="21">
        <v>14</v>
      </c>
      <c r="F5091" s="17" t="s">
        <v>3474</v>
      </c>
      <c r="G5091" s="17" t="s">
        <v>3475</v>
      </c>
      <c r="H5091" s="16">
        <v>22</v>
      </c>
      <c r="I5091" s="17" t="s">
        <v>13</v>
      </c>
      <c r="J5091" t="str">
        <f t="shared" si="159"/>
        <v>J18.9, J96.02, I26.99, D68.2, D69.3, E87.3, E22.2, D83.9, K86.2, E83.51, M06.9, R60.0, D64.9, E87.5, Z66, H91.90, J47.9, R19.09, B96.5, Z99.81, Z86.718, Z88.2</v>
      </c>
      <c r="K5091" s="33" t="str">
        <f t="shared" si="160"/>
        <v>Last</v>
      </c>
    </row>
    <row r="5092" spans="1:11" x14ac:dyDescent="0.25">
      <c r="A5092" s="17" t="s">
        <v>1365</v>
      </c>
      <c r="B5092" s="17" t="s">
        <v>1366</v>
      </c>
      <c r="C5092" s="18">
        <v>42307</v>
      </c>
      <c r="D5092" s="18">
        <v>42315</v>
      </c>
      <c r="E5092" s="21">
        <v>8</v>
      </c>
      <c r="F5092" s="17" t="s">
        <v>1367</v>
      </c>
      <c r="G5092" s="17" t="s">
        <v>1368</v>
      </c>
      <c r="H5092" s="16">
        <v>1</v>
      </c>
      <c r="I5092" s="17" t="s">
        <v>3237</v>
      </c>
      <c r="J5092" t="str">
        <f t="shared" si="159"/>
        <v>C34.11</v>
      </c>
      <c r="K5092" s="33" t="str">
        <f t="shared" si="160"/>
        <v/>
      </c>
    </row>
    <row r="5093" spans="1:11" x14ac:dyDescent="0.25">
      <c r="A5093" s="17" t="s">
        <v>1365</v>
      </c>
      <c r="B5093" s="17" t="s">
        <v>1366</v>
      </c>
      <c r="C5093" s="18">
        <v>42307</v>
      </c>
      <c r="D5093" s="18">
        <v>42315</v>
      </c>
      <c r="E5093" s="21">
        <v>8</v>
      </c>
      <c r="F5093" s="17" t="s">
        <v>1938</v>
      </c>
      <c r="G5093" s="17" t="s">
        <v>1939</v>
      </c>
      <c r="H5093" s="16">
        <v>2</v>
      </c>
      <c r="I5093" s="17" t="s">
        <v>3237</v>
      </c>
      <c r="J5093" t="str">
        <f t="shared" si="159"/>
        <v>C34.11, K76.6</v>
      </c>
      <c r="K5093" s="33" t="str">
        <f t="shared" si="160"/>
        <v/>
      </c>
    </row>
    <row r="5094" spans="1:11" x14ac:dyDescent="0.25">
      <c r="A5094" s="17" t="s">
        <v>1365</v>
      </c>
      <c r="B5094" s="17" t="s">
        <v>1366</v>
      </c>
      <c r="C5094" s="18">
        <v>42307</v>
      </c>
      <c r="D5094" s="18">
        <v>42315</v>
      </c>
      <c r="E5094" s="21">
        <v>8</v>
      </c>
      <c r="F5094" s="17" t="s">
        <v>3802</v>
      </c>
      <c r="G5094" s="17" t="s">
        <v>3803</v>
      </c>
      <c r="H5094" s="16">
        <v>3</v>
      </c>
      <c r="I5094" s="17" t="s">
        <v>3237</v>
      </c>
      <c r="J5094" t="str">
        <f t="shared" si="159"/>
        <v>C34.11, K76.6, K74.60</v>
      </c>
      <c r="K5094" s="33" t="str">
        <f t="shared" si="160"/>
        <v/>
      </c>
    </row>
    <row r="5095" spans="1:11" x14ac:dyDescent="0.25">
      <c r="A5095" s="17" t="s">
        <v>1365</v>
      </c>
      <c r="B5095" s="17" t="s">
        <v>1366</v>
      </c>
      <c r="C5095" s="18">
        <v>42307</v>
      </c>
      <c r="D5095" s="18">
        <v>42315</v>
      </c>
      <c r="E5095" s="21">
        <v>8</v>
      </c>
      <c r="F5095" s="17" t="s">
        <v>472</v>
      </c>
      <c r="G5095" s="17" t="s">
        <v>473</v>
      </c>
      <c r="H5095" s="16">
        <v>4</v>
      </c>
      <c r="I5095" s="17" t="s">
        <v>3237</v>
      </c>
      <c r="J5095" t="str">
        <f t="shared" si="159"/>
        <v>C34.11, K76.6, K74.60, K86.1</v>
      </c>
      <c r="K5095" s="33" t="str">
        <f t="shared" si="160"/>
        <v/>
      </c>
    </row>
    <row r="5096" spans="1:11" x14ac:dyDescent="0.25">
      <c r="A5096" s="17" t="s">
        <v>1365</v>
      </c>
      <c r="B5096" s="17" t="s">
        <v>1366</v>
      </c>
      <c r="C5096" s="18">
        <v>42307</v>
      </c>
      <c r="D5096" s="18">
        <v>42315</v>
      </c>
      <c r="E5096" s="21">
        <v>8</v>
      </c>
      <c r="F5096" s="17" t="s">
        <v>3787</v>
      </c>
      <c r="G5096" s="17" t="s">
        <v>3788</v>
      </c>
      <c r="H5096" s="16">
        <v>5</v>
      </c>
      <c r="I5096" s="17" t="s">
        <v>3237</v>
      </c>
      <c r="J5096" t="str">
        <f t="shared" si="159"/>
        <v>C34.11, K76.6, K74.60, K86.1, J43.9</v>
      </c>
      <c r="K5096" s="33" t="str">
        <f t="shared" si="160"/>
        <v/>
      </c>
    </row>
    <row r="5097" spans="1:11" x14ac:dyDescent="0.25">
      <c r="A5097" s="17" t="s">
        <v>1365</v>
      </c>
      <c r="B5097" s="17" t="s">
        <v>1366</v>
      </c>
      <c r="C5097" s="18">
        <v>42307</v>
      </c>
      <c r="D5097" s="18">
        <v>42315</v>
      </c>
      <c r="E5097" s="21">
        <v>8</v>
      </c>
      <c r="F5097" s="17" t="s">
        <v>3587</v>
      </c>
      <c r="G5097" s="17" t="s">
        <v>3588</v>
      </c>
      <c r="H5097" s="16">
        <v>6</v>
      </c>
      <c r="I5097" s="17" t="s">
        <v>3237</v>
      </c>
      <c r="J5097" t="str">
        <f t="shared" si="159"/>
        <v>C34.11, K76.6, K74.60, K86.1, J43.9, B19.20</v>
      </c>
      <c r="K5097" s="33" t="str">
        <f t="shared" si="160"/>
        <v/>
      </c>
    </row>
    <row r="5098" spans="1:11" x14ac:dyDescent="0.25">
      <c r="A5098" s="17" t="s">
        <v>1365</v>
      </c>
      <c r="B5098" s="17" t="s">
        <v>1366</v>
      </c>
      <c r="C5098" s="18">
        <v>42307</v>
      </c>
      <c r="D5098" s="18">
        <v>42315</v>
      </c>
      <c r="E5098" s="21">
        <v>8</v>
      </c>
      <c r="F5098" s="17" t="s">
        <v>4965</v>
      </c>
      <c r="G5098" s="17" t="s">
        <v>4966</v>
      </c>
      <c r="H5098" s="16">
        <v>7</v>
      </c>
      <c r="I5098" s="17" t="s">
        <v>3237</v>
      </c>
      <c r="J5098" t="str">
        <f t="shared" si="159"/>
        <v>C34.11, K76.6, K74.60, K86.1, J43.9, B19.20, D18.03</v>
      </c>
      <c r="K5098" s="33" t="str">
        <f t="shared" si="160"/>
        <v/>
      </c>
    </row>
    <row r="5099" spans="1:11" x14ac:dyDescent="0.25">
      <c r="A5099" s="17" t="s">
        <v>1365</v>
      </c>
      <c r="B5099" s="17" t="s">
        <v>1366</v>
      </c>
      <c r="C5099" s="18">
        <v>42307</v>
      </c>
      <c r="D5099" s="18">
        <v>42315</v>
      </c>
      <c r="E5099" s="21">
        <v>8</v>
      </c>
      <c r="F5099" s="17" t="s">
        <v>3402</v>
      </c>
      <c r="G5099" s="17" t="s">
        <v>3403</v>
      </c>
      <c r="H5099" s="16">
        <v>8</v>
      </c>
      <c r="I5099" s="17" t="s">
        <v>3237</v>
      </c>
      <c r="J5099" t="str">
        <f t="shared" si="159"/>
        <v>C34.11, K76.6, K74.60, K86.1, J43.9, B19.20, D18.03, F17.210</v>
      </c>
      <c r="K5099" s="33" t="str">
        <f t="shared" si="160"/>
        <v/>
      </c>
    </row>
    <row r="5100" spans="1:11" x14ac:dyDescent="0.25">
      <c r="A5100" s="17" t="s">
        <v>1365</v>
      </c>
      <c r="B5100" s="17" t="s">
        <v>1366</v>
      </c>
      <c r="C5100" s="18">
        <v>42307</v>
      </c>
      <c r="D5100" s="18">
        <v>42315</v>
      </c>
      <c r="E5100" s="21">
        <v>8</v>
      </c>
      <c r="F5100" s="17" t="s">
        <v>3259</v>
      </c>
      <c r="G5100" s="17" t="s">
        <v>3260</v>
      </c>
      <c r="H5100" s="16">
        <v>9</v>
      </c>
      <c r="I5100" s="17" t="s">
        <v>3237</v>
      </c>
      <c r="J5100" t="str">
        <f t="shared" si="159"/>
        <v>C34.11, K76.6, K74.60, K86.1, J43.9, B19.20, D18.03, F17.210, R63.4</v>
      </c>
      <c r="K5100" s="33" t="str">
        <f t="shared" si="160"/>
        <v/>
      </c>
    </row>
    <row r="5101" spans="1:11" x14ac:dyDescent="0.25">
      <c r="A5101" s="17" t="s">
        <v>1365</v>
      </c>
      <c r="B5101" s="17" t="s">
        <v>1366</v>
      </c>
      <c r="C5101" s="18">
        <v>42307</v>
      </c>
      <c r="D5101" s="18">
        <v>42315</v>
      </c>
      <c r="E5101" s="21">
        <v>8</v>
      </c>
      <c r="F5101" s="17" t="s">
        <v>594</v>
      </c>
      <c r="G5101" s="17" t="s">
        <v>595</v>
      </c>
      <c r="H5101" s="16">
        <v>10</v>
      </c>
      <c r="I5101" s="17" t="s">
        <v>3237</v>
      </c>
      <c r="J5101" t="str">
        <f t="shared" si="159"/>
        <v>C34.11, K76.6, K74.60, K86.1, J43.9, B19.20, D18.03, F17.210, R63.4, I10</v>
      </c>
      <c r="K5101" s="33" t="str">
        <f t="shared" si="160"/>
        <v/>
      </c>
    </row>
    <row r="5102" spans="1:11" x14ac:dyDescent="0.25">
      <c r="A5102" s="17" t="s">
        <v>1365</v>
      </c>
      <c r="B5102" s="17" t="s">
        <v>1366</v>
      </c>
      <c r="C5102" s="18">
        <v>42307</v>
      </c>
      <c r="D5102" s="18">
        <v>42315</v>
      </c>
      <c r="E5102" s="21">
        <v>8</v>
      </c>
      <c r="F5102" s="17" t="s">
        <v>4969</v>
      </c>
      <c r="G5102" s="17" t="s">
        <v>4970</v>
      </c>
      <c r="H5102" s="16">
        <v>11</v>
      </c>
      <c r="I5102" s="17" t="s">
        <v>3237</v>
      </c>
      <c r="J5102" t="str">
        <f t="shared" si="159"/>
        <v>C34.11, K76.6, K74.60, K86.1, J43.9, B19.20, D18.03, F17.210, R63.4, I10, Z77.090</v>
      </c>
      <c r="K5102" s="33" t="str">
        <f t="shared" si="160"/>
        <v/>
      </c>
    </row>
    <row r="5103" spans="1:11" x14ac:dyDescent="0.25">
      <c r="A5103" s="17" t="s">
        <v>1365</v>
      </c>
      <c r="B5103" s="17" t="s">
        <v>1366</v>
      </c>
      <c r="C5103" s="18">
        <v>42307</v>
      </c>
      <c r="D5103" s="18">
        <v>42315</v>
      </c>
      <c r="E5103" s="21">
        <v>8</v>
      </c>
      <c r="F5103" s="17" t="s">
        <v>4967</v>
      </c>
      <c r="G5103" s="17" t="s">
        <v>4968</v>
      </c>
      <c r="H5103" s="16">
        <v>12</v>
      </c>
      <c r="I5103" s="17" t="s">
        <v>3237</v>
      </c>
      <c r="J5103" t="str">
        <f t="shared" si="159"/>
        <v>C34.11, K76.6, K74.60, K86.1, J43.9, B19.20, D18.03, F17.210, R63.4, I10, Z77.090, K43.9</v>
      </c>
      <c r="K5103" s="33" t="str">
        <f t="shared" si="160"/>
        <v/>
      </c>
    </row>
    <row r="5104" spans="1:11" x14ac:dyDescent="0.25">
      <c r="A5104" s="17" t="s">
        <v>1365</v>
      </c>
      <c r="B5104" s="17" t="s">
        <v>1366</v>
      </c>
      <c r="C5104" s="18">
        <v>42307</v>
      </c>
      <c r="D5104" s="18">
        <v>42315</v>
      </c>
      <c r="E5104" s="21">
        <v>8</v>
      </c>
      <c r="F5104" s="17" t="s">
        <v>4168</v>
      </c>
      <c r="G5104" s="17" t="s">
        <v>4169</v>
      </c>
      <c r="H5104" s="16">
        <v>13</v>
      </c>
      <c r="I5104" s="17" t="s">
        <v>13</v>
      </c>
      <c r="J5104" t="str">
        <f t="shared" si="159"/>
        <v>C34.11, K76.6, K74.60, K86.1, J43.9, B19.20, D18.03, F17.210, R63.4, I10, Z77.090, K43.9, Z68.21</v>
      </c>
      <c r="K5104" s="33" t="str">
        <f t="shared" si="160"/>
        <v>Last</v>
      </c>
    </row>
    <row r="5105" spans="1:11" x14ac:dyDescent="0.25">
      <c r="A5105" s="17" t="s">
        <v>1370</v>
      </c>
      <c r="B5105" s="17" t="s">
        <v>1371</v>
      </c>
      <c r="C5105" s="18">
        <v>42414</v>
      </c>
      <c r="D5105" s="18">
        <v>42419</v>
      </c>
      <c r="E5105" s="21">
        <v>5</v>
      </c>
      <c r="F5105" s="17" t="s">
        <v>682</v>
      </c>
      <c r="G5105" s="17" t="s">
        <v>683</v>
      </c>
      <c r="H5105" s="16">
        <v>1</v>
      </c>
      <c r="I5105" s="17" t="s">
        <v>3237</v>
      </c>
      <c r="J5105" t="str">
        <f t="shared" si="159"/>
        <v>J44.0</v>
      </c>
      <c r="K5105" s="33" t="str">
        <f t="shared" si="160"/>
        <v/>
      </c>
    </row>
    <row r="5106" spans="1:11" x14ac:dyDescent="0.25">
      <c r="A5106" s="17" t="s">
        <v>1370</v>
      </c>
      <c r="B5106" s="17" t="s">
        <v>1371</v>
      </c>
      <c r="C5106" s="18">
        <v>42414</v>
      </c>
      <c r="D5106" s="18">
        <v>42419</v>
      </c>
      <c r="E5106" s="21">
        <v>5</v>
      </c>
      <c r="F5106" s="17" t="s">
        <v>11</v>
      </c>
      <c r="G5106" s="17" t="s">
        <v>12</v>
      </c>
      <c r="H5106" s="16">
        <v>2</v>
      </c>
      <c r="I5106" s="17" t="s">
        <v>3237</v>
      </c>
      <c r="J5106" t="str">
        <f t="shared" si="159"/>
        <v>J44.0, J18.9</v>
      </c>
      <c r="K5106" s="33" t="str">
        <f t="shared" si="160"/>
        <v/>
      </c>
    </row>
    <row r="5107" spans="1:11" x14ac:dyDescent="0.25">
      <c r="A5107" s="17" t="s">
        <v>1370</v>
      </c>
      <c r="B5107" s="17" t="s">
        <v>1371</v>
      </c>
      <c r="C5107" s="18">
        <v>42414</v>
      </c>
      <c r="D5107" s="18">
        <v>42419</v>
      </c>
      <c r="E5107" s="21">
        <v>5</v>
      </c>
      <c r="F5107" s="17" t="s">
        <v>3480</v>
      </c>
      <c r="G5107" s="17" t="s">
        <v>3481</v>
      </c>
      <c r="H5107" s="16">
        <v>3</v>
      </c>
      <c r="I5107" s="17" t="s">
        <v>3237</v>
      </c>
      <c r="J5107" t="str">
        <f t="shared" si="159"/>
        <v>J44.0, J18.9, E87.3</v>
      </c>
      <c r="K5107" s="33" t="str">
        <f t="shared" si="160"/>
        <v/>
      </c>
    </row>
    <row r="5108" spans="1:11" x14ac:dyDescent="0.25">
      <c r="A5108" s="17" t="s">
        <v>1370</v>
      </c>
      <c r="B5108" s="17" t="s">
        <v>1371</v>
      </c>
      <c r="C5108" s="18">
        <v>42414</v>
      </c>
      <c r="D5108" s="18">
        <v>42419</v>
      </c>
      <c r="E5108" s="21">
        <v>5</v>
      </c>
      <c r="F5108" s="17" t="s">
        <v>3470</v>
      </c>
      <c r="G5108" s="17" t="s">
        <v>3471</v>
      </c>
      <c r="H5108" s="16">
        <v>4</v>
      </c>
      <c r="I5108" s="17" t="s">
        <v>13</v>
      </c>
      <c r="J5108" t="str">
        <f t="shared" si="159"/>
        <v>J44.0, J18.9, E87.3, Z68.43</v>
      </c>
      <c r="K5108" s="33" t="str">
        <f t="shared" si="160"/>
        <v/>
      </c>
    </row>
    <row r="5109" spans="1:11" x14ac:dyDescent="0.25">
      <c r="A5109" s="17" t="s">
        <v>1370</v>
      </c>
      <c r="B5109" s="17" t="s">
        <v>1371</v>
      </c>
      <c r="C5109" s="18">
        <v>42414</v>
      </c>
      <c r="D5109" s="18">
        <v>42419</v>
      </c>
      <c r="E5109" s="21">
        <v>5</v>
      </c>
      <c r="F5109" s="17" t="s">
        <v>4971</v>
      </c>
      <c r="G5109" s="17" t="s">
        <v>4972</v>
      </c>
      <c r="H5109" s="16">
        <v>5</v>
      </c>
      <c r="I5109" s="17" t="s">
        <v>3331</v>
      </c>
      <c r="J5109" t="str">
        <f t="shared" si="159"/>
        <v>J44.0, J18.9, E87.3, Z68.43, E27.8</v>
      </c>
      <c r="K5109" s="33" t="str">
        <f t="shared" si="160"/>
        <v/>
      </c>
    </row>
    <row r="5110" spans="1:11" x14ac:dyDescent="0.25">
      <c r="A5110" s="17" t="s">
        <v>1370</v>
      </c>
      <c r="B5110" s="17" t="s">
        <v>1371</v>
      </c>
      <c r="C5110" s="18">
        <v>42414</v>
      </c>
      <c r="D5110" s="18">
        <v>42419</v>
      </c>
      <c r="E5110" s="21">
        <v>5</v>
      </c>
      <c r="F5110" s="17" t="s">
        <v>3316</v>
      </c>
      <c r="G5110" s="17" t="s">
        <v>3317</v>
      </c>
      <c r="H5110" s="16">
        <v>6</v>
      </c>
      <c r="I5110" s="17" t="s">
        <v>3237</v>
      </c>
      <c r="J5110" t="str">
        <f t="shared" si="159"/>
        <v>J44.0, J18.9, E87.3, Z68.43, E27.8, E66.01</v>
      </c>
      <c r="K5110" s="33" t="str">
        <f t="shared" si="160"/>
        <v/>
      </c>
    </row>
    <row r="5111" spans="1:11" x14ac:dyDescent="0.25">
      <c r="A5111" s="17" t="s">
        <v>1370</v>
      </c>
      <c r="B5111" s="17" t="s">
        <v>1371</v>
      </c>
      <c r="C5111" s="18">
        <v>42414</v>
      </c>
      <c r="D5111" s="18">
        <v>42419</v>
      </c>
      <c r="E5111" s="21">
        <v>5</v>
      </c>
      <c r="F5111" s="17" t="s">
        <v>334</v>
      </c>
      <c r="G5111" s="17" t="s">
        <v>335</v>
      </c>
      <c r="H5111" s="16">
        <v>7</v>
      </c>
      <c r="I5111" s="17" t="s">
        <v>3237</v>
      </c>
      <c r="J5111" t="str">
        <f t="shared" si="159"/>
        <v>J44.0, J18.9, E87.3, Z68.43, E27.8, E66.01, J45.901</v>
      </c>
      <c r="K5111" s="33" t="str">
        <f t="shared" si="160"/>
        <v/>
      </c>
    </row>
    <row r="5112" spans="1:11" x14ac:dyDescent="0.25">
      <c r="A5112" s="17" t="s">
        <v>1370</v>
      </c>
      <c r="B5112" s="17" t="s">
        <v>1371</v>
      </c>
      <c r="C5112" s="18">
        <v>42414</v>
      </c>
      <c r="D5112" s="18">
        <v>42419</v>
      </c>
      <c r="E5112" s="21">
        <v>5</v>
      </c>
      <c r="F5112" s="17" t="s">
        <v>3354</v>
      </c>
      <c r="G5112" s="17" t="s">
        <v>3355</v>
      </c>
      <c r="H5112" s="16">
        <v>8</v>
      </c>
      <c r="I5112" s="17" t="s">
        <v>3237</v>
      </c>
      <c r="J5112" t="str">
        <f t="shared" si="159"/>
        <v>J44.0, J18.9, E87.3, Z68.43, E27.8, E66.01, J45.901, Y95</v>
      </c>
      <c r="K5112" s="33" t="str">
        <f t="shared" si="160"/>
        <v/>
      </c>
    </row>
    <row r="5113" spans="1:11" x14ac:dyDescent="0.25">
      <c r="A5113" s="17" t="s">
        <v>1370</v>
      </c>
      <c r="B5113" s="17" t="s">
        <v>1371</v>
      </c>
      <c r="C5113" s="18">
        <v>42414</v>
      </c>
      <c r="D5113" s="18">
        <v>42419</v>
      </c>
      <c r="E5113" s="21">
        <v>5</v>
      </c>
      <c r="F5113" s="17" t="s">
        <v>3388</v>
      </c>
      <c r="G5113" s="17" t="s">
        <v>3389</v>
      </c>
      <c r="H5113" s="16">
        <v>9</v>
      </c>
      <c r="I5113" s="17" t="s">
        <v>3237</v>
      </c>
      <c r="J5113" t="str">
        <f t="shared" si="159"/>
        <v>J44.0, J18.9, E87.3, Z68.43, E27.8, E66.01, J45.901, Y95, F41.9</v>
      </c>
      <c r="K5113" s="33" t="str">
        <f t="shared" si="160"/>
        <v/>
      </c>
    </row>
    <row r="5114" spans="1:11" x14ac:dyDescent="0.25">
      <c r="A5114" s="17" t="s">
        <v>1370</v>
      </c>
      <c r="B5114" s="17" t="s">
        <v>1371</v>
      </c>
      <c r="C5114" s="18">
        <v>42414</v>
      </c>
      <c r="D5114" s="18">
        <v>42419</v>
      </c>
      <c r="E5114" s="21">
        <v>5</v>
      </c>
      <c r="F5114" s="17" t="s">
        <v>3320</v>
      </c>
      <c r="G5114" s="17" t="s">
        <v>3321</v>
      </c>
      <c r="H5114" s="16">
        <v>10</v>
      </c>
      <c r="I5114" s="17" t="s">
        <v>3237</v>
      </c>
      <c r="J5114" t="str">
        <f t="shared" si="159"/>
        <v>J44.0, J18.9, E87.3, Z68.43, E27.8, E66.01, J45.901, Y95, F41.9, G47.33</v>
      </c>
      <c r="K5114" s="33" t="str">
        <f t="shared" si="160"/>
        <v/>
      </c>
    </row>
    <row r="5115" spans="1:11" x14ac:dyDescent="0.25">
      <c r="A5115" s="17" t="s">
        <v>1370</v>
      </c>
      <c r="B5115" s="17" t="s">
        <v>1371</v>
      </c>
      <c r="C5115" s="18">
        <v>42414</v>
      </c>
      <c r="D5115" s="18">
        <v>42419</v>
      </c>
      <c r="E5115" s="21">
        <v>5</v>
      </c>
      <c r="F5115" s="17" t="s">
        <v>4963</v>
      </c>
      <c r="G5115" s="17" t="s">
        <v>4964</v>
      </c>
      <c r="H5115" s="16">
        <v>11</v>
      </c>
      <c r="I5115" s="17" t="s">
        <v>3237</v>
      </c>
      <c r="J5115" t="str">
        <f t="shared" si="159"/>
        <v>J44.0, J18.9, E87.3, Z68.43, E27.8, E66.01, J45.901, Y95, F41.9, G47.33, R60.0</v>
      </c>
      <c r="K5115" s="33" t="str">
        <f t="shared" si="160"/>
        <v/>
      </c>
    </row>
    <row r="5116" spans="1:11" x14ac:dyDescent="0.25">
      <c r="A5116" s="17" t="s">
        <v>1370</v>
      </c>
      <c r="B5116" s="17" t="s">
        <v>1371</v>
      </c>
      <c r="C5116" s="18">
        <v>42414</v>
      </c>
      <c r="D5116" s="18">
        <v>42419</v>
      </c>
      <c r="E5116" s="21">
        <v>5</v>
      </c>
      <c r="F5116" s="17" t="s">
        <v>3708</v>
      </c>
      <c r="G5116" s="17" t="s">
        <v>3709</v>
      </c>
      <c r="H5116" s="16">
        <v>12</v>
      </c>
      <c r="I5116" s="17" t="s">
        <v>3237</v>
      </c>
      <c r="J5116" t="str">
        <f t="shared" si="159"/>
        <v>J44.0, J18.9, E87.3, Z68.43, E27.8, E66.01, J45.901, Y95, F41.9, G47.33, R60.0, R73.09</v>
      </c>
      <c r="K5116" s="33" t="str">
        <f t="shared" si="160"/>
        <v/>
      </c>
    </row>
    <row r="5117" spans="1:11" x14ac:dyDescent="0.25">
      <c r="A5117" s="17" t="s">
        <v>1370</v>
      </c>
      <c r="B5117" s="17" t="s">
        <v>1371</v>
      </c>
      <c r="C5117" s="18">
        <v>42414</v>
      </c>
      <c r="D5117" s="18">
        <v>42419</v>
      </c>
      <c r="E5117" s="21">
        <v>5</v>
      </c>
      <c r="F5117" s="17" t="s">
        <v>4266</v>
      </c>
      <c r="G5117" s="17" t="s">
        <v>4267</v>
      </c>
      <c r="H5117" s="16">
        <v>13</v>
      </c>
      <c r="I5117" s="17" t="s">
        <v>3331</v>
      </c>
      <c r="J5117" t="str">
        <f t="shared" si="159"/>
        <v>J44.0, J18.9, E87.3, Z68.43, E27.8, E66.01, J45.901, Y95, F41.9, G47.33, R60.0, R73.09, R51</v>
      </c>
      <c r="K5117" s="33" t="str">
        <f t="shared" si="160"/>
        <v/>
      </c>
    </row>
    <row r="5118" spans="1:11" x14ac:dyDescent="0.25">
      <c r="A5118" s="17" t="s">
        <v>1370</v>
      </c>
      <c r="B5118" s="17" t="s">
        <v>1371</v>
      </c>
      <c r="C5118" s="18">
        <v>42414</v>
      </c>
      <c r="D5118" s="18">
        <v>42419</v>
      </c>
      <c r="E5118" s="21">
        <v>5</v>
      </c>
      <c r="F5118" s="17" t="s">
        <v>3346</v>
      </c>
      <c r="G5118" s="17" t="s">
        <v>3347</v>
      </c>
      <c r="H5118" s="16">
        <v>14</v>
      </c>
      <c r="I5118" s="17" t="s">
        <v>13</v>
      </c>
      <c r="J5118" t="str">
        <f t="shared" si="159"/>
        <v>J44.0, J18.9, E87.3, Z68.43, E27.8, E66.01, J45.901, Y95, F41.9, G47.33, R60.0, R73.09, R51, Z88.1</v>
      </c>
      <c r="K5118" s="33" t="str">
        <f t="shared" si="160"/>
        <v/>
      </c>
    </row>
    <row r="5119" spans="1:11" x14ac:dyDescent="0.25">
      <c r="A5119" s="17" t="s">
        <v>1370</v>
      </c>
      <c r="B5119" s="17" t="s">
        <v>1371</v>
      </c>
      <c r="C5119" s="18">
        <v>42414</v>
      </c>
      <c r="D5119" s="18">
        <v>42419</v>
      </c>
      <c r="E5119" s="21">
        <v>5</v>
      </c>
      <c r="F5119" s="17" t="s">
        <v>3474</v>
      </c>
      <c r="G5119" s="17" t="s">
        <v>3475</v>
      </c>
      <c r="H5119" s="16">
        <v>15</v>
      </c>
      <c r="I5119" s="17" t="s">
        <v>13</v>
      </c>
      <c r="J5119" t="str">
        <f t="shared" si="159"/>
        <v>J44.0, J18.9, E87.3, Z68.43, E27.8, E66.01, J45.901, Y95, F41.9, G47.33, R60.0, R73.09, R51, Z88.1, Z88.2</v>
      </c>
      <c r="K5119" s="33" t="str">
        <f t="shared" si="160"/>
        <v>Last</v>
      </c>
    </row>
    <row r="5120" spans="1:11" x14ac:dyDescent="0.25">
      <c r="A5120" s="17" t="s">
        <v>1372</v>
      </c>
      <c r="B5120" s="17" t="s">
        <v>1373</v>
      </c>
      <c r="C5120" s="18">
        <v>42450</v>
      </c>
      <c r="D5120" s="18">
        <v>42460</v>
      </c>
      <c r="E5120" s="21">
        <v>10</v>
      </c>
      <c r="F5120" s="17" t="s">
        <v>295</v>
      </c>
      <c r="G5120" s="17" t="s">
        <v>296</v>
      </c>
      <c r="H5120" s="16">
        <v>1</v>
      </c>
      <c r="I5120" s="17" t="s">
        <v>3237</v>
      </c>
      <c r="J5120" t="str">
        <f t="shared" si="159"/>
        <v>I50.23</v>
      </c>
      <c r="K5120" s="33" t="str">
        <f t="shared" si="160"/>
        <v/>
      </c>
    </row>
    <row r="5121" spans="1:11" x14ac:dyDescent="0.25">
      <c r="A5121" s="17" t="s">
        <v>1372</v>
      </c>
      <c r="B5121" s="17" t="s">
        <v>1373</v>
      </c>
      <c r="C5121" s="18">
        <v>42450</v>
      </c>
      <c r="D5121" s="18">
        <v>42460</v>
      </c>
      <c r="E5121" s="21">
        <v>10</v>
      </c>
      <c r="F5121" s="17" t="s">
        <v>148</v>
      </c>
      <c r="G5121" s="17" t="s">
        <v>149</v>
      </c>
      <c r="H5121" s="16">
        <v>2</v>
      </c>
      <c r="I5121" s="17" t="s">
        <v>3237</v>
      </c>
      <c r="J5121" t="str">
        <f t="shared" si="159"/>
        <v>I50.23, J96.21</v>
      </c>
      <c r="K5121" s="33" t="str">
        <f t="shared" si="160"/>
        <v/>
      </c>
    </row>
    <row r="5122" spans="1:11" x14ac:dyDescent="0.25">
      <c r="A5122" s="17" t="s">
        <v>1372</v>
      </c>
      <c r="B5122" s="17" t="s">
        <v>1373</v>
      </c>
      <c r="C5122" s="18">
        <v>42450</v>
      </c>
      <c r="D5122" s="18">
        <v>42460</v>
      </c>
      <c r="E5122" s="21">
        <v>10</v>
      </c>
      <c r="F5122" s="17" t="s">
        <v>3400</v>
      </c>
      <c r="G5122" s="17" t="s">
        <v>3401</v>
      </c>
      <c r="H5122" s="16">
        <v>3</v>
      </c>
      <c r="I5122" s="17" t="s">
        <v>3237</v>
      </c>
      <c r="J5122" t="str">
        <f t="shared" si="159"/>
        <v>I50.23, J96.21, N18.4</v>
      </c>
      <c r="K5122" s="33" t="str">
        <f t="shared" si="160"/>
        <v/>
      </c>
    </row>
    <row r="5123" spans="1:11" x14ac:dyDescent="0.25">
      <c r="A5123" s="17" t="s">
        <v>1372</v>
      </c>
      <c r="B5123" s="17" t="s">
        <v>1373</v>
      </c>
      <c r="C5123" s="18">
        <v>42450</v>
      </c>
      <c r="D5123" s="18">
        <v>42460</v>
      </c>
      <c r="E5123" s="21">
        <v>10</v>
      </c>
      <c r="F5123" s="17" t="s">
        <v>38</v>
      </c>
      <c r="G5123" s="17" t="s">
        <v>39</v>
      </c>
      <c r="H5123" s="16">
        <v>4</v>
      </c>
      <c r="I5123" s="17" t="s">
        <v>3237</v>
      </c>
      <c r="J5123" t="str">
        <f t="shared" si="159"/>
        <v>I50.23, J96.21, N18.4, N17.9</v>
      </c>
      <c r="K5123" s="33" t="str">
        <f t="shared" si="160"/>
        <v/>
      </c>
    </row>
    <row r="5124" spans="1:11" x14ac:dyDescent="0.25">
      <c r="A5124" s="17" t="s">
        <v>1372</v>
      </c>
      <c r="B5124" s="17" t="s">
        <v>1373</v>
      </c>
      <c r="C5124" s="18">
        <v>42450</v>
      </c>
      <c r="D5124" s="18">
        <v>42460</v>
      </c>
      <c r="E5124" s="21">
        <v>10</v>
      </c>
      <c r="F5124" s="17" t="s">
        <v>112</v>
      </c>
      <c r="G5124" s="17" t="s">
        <v>113</v>
      </c>
      <c r="H5124" s="16">
        <v>5</v>
      </c>
      <c r="I5124" s="17" t="s">
        <v>3237</v>
      </c>
      <c r="J5124" t="str">
        <f t="shared" si="159"/>
        <v>I50.23, J96.21, N18.4, N17.9, J44.1</v>
      </c>
      <c r="K5124" s="33" t="str">
        <f t="shared" si="160"/>
        <v/>
      </c>
    </row>
    <row r="5125" spans="1:11" x14ac:dyDescent="0.25">
      <c r="A5125" s="17" t="s">
        <v>1372</v>
      </c>
      <c r="B5125" s="17" t="s">
        <v>1373</v>
      </c>
      <c r="C5125" s="18">
        <v>42450</v>
      </c>
      <c r="D5125" s="18">
        <v>42460</v>
      </c>
      <c r="E5125" s="21">
        <v>10</v>
      </c>
      <c r="F5125" s="17" t="s">
        <v>349</v>
      </c>
      <c r="G5125" s="17" t="s">
        <v>350</v>
      </c>
      <c r="H5125" s="16">
        <v>6</v>
      </c>
      <c r="I5125" s="17" t="s">
        <v>3237</v>
      </c>
      <c r="J5125" t="str">
        <f t="shared" si="159"/>
        <v>I50.23, J96.21, N18.4, N17.9, J44.1, T83.51XA</v>
      </c>
      <c r="K5125" s="33" t="str">
        <f t="shared" si="160"/>
        <v/>
      </c>
    </row>
    <row r="5126" spans="1:11" x14ac:dyDescent="0.25">
      <c r="A5126" s="17" t="s">
        <v>1372</v>
      </c>
      <c r="B5126" s="17" t="s">
        <v>1373</v>
      </c>
      <c r="C5126" s="18">
        <v>42450</v>
      </c>
      <c r="D5126" s="18">
        <v>42460</v>
      </c>
      <c r="E5126" s="21">
        <v>10</v>
      </c>
      <c r="F5126" s="17" t="s">
        <v>3267</v>
      </c>
      <c r="G5126" s="17" t="s">
        <v>3268</v>
      </c>
      <c r="H5126" s="16">
        <v>7</v>
      </c>
      <c r="I5126" s="17" t="s">
        <v>3237</v>
      </c>
      <c r="J5126" t="str">
        <f t="shared" ref="J5126:J5189" si="161">IF(B5126=B5125,J5125&amp;", "&amp;F5126,F5126)</f>
        <v>I50.23, J96.21, N18.4, N17.9, J44.1, T83.51XA, E11.9</v>
      </c>
      <c r="K5126" s="33" t="str">
        <f t="shared" si="160"/>
        <v/>
      </c>
    </row>
    <row r="5127" spans="1:11" x14ac:dyDescent="0.25">
      <c r="A5127" s="17" t="s">
        <v>1372</v>
      </c>
      <c r="B5127" s="17" t="s">
        <v>1373</v>
      </c>
      <c r="C5127" s="18">
        <v>42450</v>
      </c>
      <c r="D5127" s="18">
        <v>42460</v>
      </c>
      <c r="E5127" s="21">
        <v>10</v>
      </c>
      <c r="F5127" s="17" t="s">
        <v>4981</v>
      </c>
      <c r="G5127" s="17" t="s">
        <v>4982</v>
      </c>
      <c r="H5127" s="16">
        <v>8</v>
      </c>
      <c r="I5127" s="17" t="s">
        <v>13</v>
      </c>
      <c r="J5127" t="str">
        <f t="shared" si="161"/>
        <v>I50.23, J96.21, N18.4, N17.9, J44.1, T83.51XA, E11.9, Z98.2</v>
      </c>
      <c r="K5127" s="33" t="str">
        <f t="shared" si="160"/>
        <v/>
      </c>
    </row>
    <row r="5128" spans="1:11" x14ac:dyDescent="0.25">
      <c r="A5128" s="17" t="s">
        <v>1372</v>
      </c>
      <c r="B5128" s="17" t="s">
        <v>1373</v>
      </c>
      <c r="C5128" s="18">
        <v>42450</v>
      </c>
      <c r="D5128" s="18">
        <v>42460</v>
      </c>
      <c r="E5128" s="21">
        <v>10</v>
      </c>
      <c r="F5128" s="17" t="s">
        <v>3238</v>
      </c>
      <c r="G5128" s="17" t="s">
        <v>3239</v>
      </c>
      <c r="H5128" s="16">
        <v>9</v>
      </c>
      <c r="I5128" s="17" t="s">
        <v>3237</v>
      </c>
      <c r="J5128" t="str">
        <f t="shared" si="161"/>
        <v>I50.23, J96.21, N18.4, N17.9, J44.1, T83.51XA, E11.9, Z98.2, E78.5</v>
      </c>
      <c r="K5128" s="33" t="str">
        <f t="shared" si="160"/>
        <v/>
      </c>
    </row>
    <row r="5129" spans="1:11" x14ac:dyDescent="0.25">
      <c r="A5129" s="17" t="s">
        <v>1372</v>
      </c>
      <c r="B5129" s="17" t="s">
        <v>1373</v>
      </c>
      <c r="C5129" s="18">
        <v>42450</v>
      </c>
      <c r="D5129" s="18">
        <v>42460</v>
      </c>
      <c r="E5129" s="21">
        <v>10</v>
      </c>
      <c r="F5129" s="17" t="s">
        <v>3404</v>
      </c>
      <c r="G5129" s="17" t="s">
        <v>3405</v>
      </c>
      <c r="H5129" s="16">
        <v>10</v>
      </c>
      <c r="I5129" s="17" t="s">
        <v>3237</v>
      </c>
      <c r="J5129" t="str">
        <f t="shared" si="161"/>
        <v>I50.23, J96.21, N18.4, N17.9, J44.1, T83.51XA, E11.9, Z98.2, E78.5, H91.90</v>
      </c>
      <c r="K5129" s="33" t="str">
        <f t="shared" si="160"/>
        <v/>
      </c>
    </row>
    <row r="5130" spans="1:11" x14ac:dyDescent="0.25">
      <c r="A5130" s="17" t="s">
        <v>1372</v>
      </c>
      <c r="B5130" s="17" t="s">
        <v>1373</v>
      </c>
      <c r="C5130" s="18">
        <v>42450</v>
      </c>
      <c r="D5130" s="18">
        <v>42460</v>
      </c>
      <c r="E5130" s="21">
        <v>10</v>
      </c>
      <c r="F5130" s="17" t="s">
        <v>3283</v>
      </c>
      <c r="G5130" s="17" t="s">
        <v>467</v>
      </c>
      <c r="H5130" s="16">
        <v>11</v>
      </c>
      <c r="I5130" s="17" t="s">
        <v>3237</v>
      </c>
      <c r="J5130" t="str">
        <f t="shared" si="161"/>
        <v>I50.23, J96.21, N18.4, N17.9, J44.1, T83.51XA, E11.9, Z98.2, E78.5, H91.90, I25.10</v>
      </c>
      <c r="K5130" s="33" t="str">
        <f t="shared" si="160"/>
        <v/>
      </c>
    </row>
    <row r="5131" spans="1:11" x14ac:dyDescent="0.25">
      <c r="A5131" s="17" t="s">
        <v>1372</v>
      </c>
      <c r="B5131" s="17" t="s">
        <v>1373</v>
      </c>
      <c r="C5131" s="18">
        <v>42450</v>
      </c>
      <c r="D5131" s="18">
        <v>42460</v>
      </c>
      <c r="E5131" s="21">
        <v>10</v>
      </c>
      <c r="F5131" s="17" t="s">
        <v>286</v>
      </c>
      <c r="G5131" s="17" t="s">
        <v>287</v>
      </c>
      <c r="H5131" s="16">
        <v>12</v>
      </c>
      <c r="I5131" s="17" t="s">
        <v>3237</v>
      </c>
      <c r="J5131" t="str">
        <f t="shared" si="161"/>
        <v>I50.23, J96.21, N18.4, N17.9, J44.1, T83.51XA, E11.9, Z98.2, E78.5, H91.90, I25.10, K21.9</v>
      </c>
      <c r="K5131" s="33" t="str">
        <f t="shared" si="160"/>
        <v/>
      </c>
    </row>
    <row r="5132" spans="1:11" x14ac:dyDescent="0.25">
      <c r="A5132" s="17" t="s">
        <v>1372</v>
      </c>
      <c r="B5132" s="17" t="s">
        <v>1373</v>
      </c>
      <c r="C5132" s="18">
        <v>42450</v>
      </c>
      <c r="D5132" s="18">
        <v>42460</v>
      </c>
      <c r="E5132" s="21">
        <v>10</v>
      </c>
      <c r="F5132" s="17" t="s">
        <v>3242</v>
      </c>
      <c r="G5132" s="17" t="s">
        <v>3243</v>
      </c>
      <c r="H5132" s="16">
        <v>13</v>
      </c>
      <c r="I5132" s="17" t="s">
        <v>3237</v>
      </c>
      <c r="J5132" t="str">
        <f t="shared" si="161"/>
        <v>I50.23, J96.21, N18.4, N17.9, J44.1, T83.51XA, E11.9, Z98.2, E78.5, H91.90, I25.10, K21.9, J45.909</v>
      </c>
      <c r="K5132" s="33" t="str">
        <f t="shared" si="160"/>
        <v/>
      </c>
    </row>
    <row r="5133" spans="1:11" x14ac:dyDescent="0.25">
      <c r="A5133" s="17" t="s">
        <v>1372</v>
      </c>
      <c r="B5133" s="17" t="s">
        <v>1373</v>
      </c>
      <c r="C5133" s="18">
        <v>42450</v>
      </c>
      <c r="D5133" s="18">
        <v>42460</v>
      </c>
      <c r="E5133" s="21">
        <v>10</v>
      </c>
      <c r="F5133" s="17" t="s">
        <v>3448</v>
      </c>
      <c r="G5133" s="17" t="s">
        <v>3449</v>
      </c>
      <c r="H5133" s="16">
        <v>14</v>
      </c>
      <c r="I5133" s="17" t="s">
        <v>3237</v>
      </c>
      <c r="J5133" t="str">
        <f t="shared" si="161"/>
        <v>I50.23, J96.21, N18.4, N17.9, J44.1, T83.51XA, E11.9, Z98.2, E78.5, H91.90, I25.10, K21.9, J45.909, N32.81</v>
      </c>
      <c r="K5133" s="33" t="str">
        <f t="shared" si="160"/>
        <v/>
      </c>
    </row>
    <row r="5134" spans="1:11" x14ac:dyDescent="0.25">
      <c r="A5134" s="17" t="s">
        <v>1372</v>
      </c>
      <c r="B5134" s="17" t="s">
        <v>1373</v>
      </c>
      <c r="C5134" s="18">
        <v>42450</v>
      </c>
      <c r="D5134" s="18">
        <v>42460</v>
      </c>
      <c r="E5134" s="21">
        <v>10</v>
      </c>
      <c r="F5134" s="17" t="s">
        <v>4098</v>
      </c>
      <c r="G5134" s="17" t="s">
        <v>4099</v>
      </c>
      <c r="H5134" s="16">
        <v>15</v>
      </c>
      <c r="I5134" s="17" t="s">
        <v>13</v>
      </c>
      <c r="J5134" t="str">
        <f t="shared" si="161"/>
        <v>I50.23, J96.21, N18.4, N17.9, J44.1, T83.51XA, E11.9, Z98.2, E78.5, H91.90, I25.10, K21.9, J45.909, N32.81, Z95.0</v>
      </c>
      <c r="K5134" s="33" t="str">
        <f t="shared" si="160"/>
        <v/>
      </c>
    </row>
    <row r="5135" spans="1:11" x14ac:dyDescent="0.25">
      <c r="A5135" s="17" t="s">
        <v>1372</v>
      </c>
      <c r="B5135" s="17" t="s">
        <v>1373</v>
      </c>
      <c r="C5135" s="18">
        <v>42450</v>
      </c>
      <c r="D5135" s="18">
        <v>42460</v>
      </c>
      <c r="E5135" s="21">
        <v>10</v>
      </c>
      <c r="F5135" s="17" t="s">
        <v>4438</v>
      </c>
      <c r="G5135" s="17" t="s">
        <v>4439</v>
      </c>
      <c r="H5135" s="16">
        <v>16</v>
      </c>
      <c r="I5135" s="17" t="s">
        <v>3237</v>
      </c>
      <c r="J5135" t="str">
        <f t="shared" si="161"/>
        <v>I50.23, J96.21, N18.4, N17.9, J44.1, T83.51XA, E11.9, Z98.2, E78.5, H91.90, I25.10, K21.9, J45.909, N32.81, Z95.0, F17.220</v>
      </c>
      <c r="K5135" s="33" t="str">
        <f t="shared" si="160"/>
        <v/>
      </c>
    </row>
    <row r="5136" spans="1:11" x14ac:dyDescent="0.25">
      <c r="A5136" s="17" t="s">
        <v>1372</v>
      </c>
      <c r="B5136" s="17" t="s">
        <v>1373</v>
      </c>
      <c r="C5136" s="18">
        <v>42450</v>
      </c>
      <c r="D5136" s="18">
        <v>42460</v>
      </c>
      <c r="E5136" s="21">
        <v>10</v>
      </c>
      <c r="F5136" s="17" t="s">
        <v>3329</v>
      </c>
      <c r="G5136" s="17" t="s">
        <v>3330</v>
      </c>
      <c r="H5136" s="16">
        <v>17</v>
      </c>
      <c r="I5136" s="17" t="s">
        <v>3237</v>
      </c>
      <c r="J5136" t="str">
        <f t="shared" si="161"/>
        <v>I50.23, J96.21, N18.4, N17.9, J44.1, T83.51XA, E11.9, Z98.2, E78.5, H91.90, I25.10, K21.9, J45.909, N32.81, Z95.0, F17.220, R33.9</v>
      </c>
      <c r="K5136" s="33" t="str">
        <f t="shared" si="160"/>
        <v/>
      </c>
    </row>
    <row r="5137" spans="1:11" x14ac:dyDescent="0.25">
      <c r="A5137" s="17" t="s">
        <v>1372</v>
      </c>
      <c r="B5137" s="17" t="s">
        <v>1373</v>
      </c>
      <c r="C5137" s="18">
        <v>42450</v>
      </c>
      <c r="D5137" s="18">
        <v>42460</v>
      </c>
      <c r="E5137" s="21">
        <v>10</v>
      </c>
      <c r="F5137" s="17" t="s">
        <v>4973</v>
      </c>
      <c r="G5137" s="17" t="s">
        <v>4974</v>
      </c>
      <c r="H5137" s="16">
        <v>18</v>
      </c>
      <c r="I5137" s="17" t="s">
        <v>3237</v>
      </c>
      <c r="J5137" t="str">
        <f t="shared" si="161"/>
        <v>I50.23, J96.21, N18.4, N17.9, J44.1, T83.51XA, E11.9, Z98.2, E78.5, H91.90, I25.10, K21.9, J45.909, N32.81, Z95.0, F17.220, R33.9, N31.8</v>
      </c>
      <c r="K5137" s="33" t="str">
        <f t="shared" si="160"/>
        <v/>
      </c>
    </row>
    <row r="5138" spans="1:11" x14ac:dyDescent="0.25">
      <c r="A5138" s="17" t="s">
        <v>1372</v>
      </c>
      <c r="B5138" s="17" t="s">
        <v>1373</v>
      </c>
      <c r="C5138" s="18">
        <v>42450</v>
      </c>
      <c r="D5138" s="18">
        <v>42460</v>
      </c>
      <c r="E5138" s="21">
        <v>10</v>
      </c>
      <c r="F5138" s="17" t="s">
        <v>4975</v>
      </c>
      <c r="G5138" s="17" t="s">
        <v>4976</v>
      </c>
      <c r="H5138" s="16">
        <v>19</v>
      </c>
      <c r="I5138" s="17" t="s">
        <v>3237</v>
      </c>
      <c r="J5138" t="str">
        <f t="shared" si="161"/>
        <v>I50.23, J96.21, N18.4, N17.9, J44.1, T83.51XA, E11.9, Z98.2, E78.5, H91.90, I25.10, K21.9, J45.909, N32.81, Z95.0, F17.220, R33.9, N31.8, N32.89</v>
      </c>
      <c r="K5138" s="33" t="str">
        <f t="shared" si="160"/>
        <v/>
      </c>
    </row>
    <row r="5139" spans="1:11" x14ac:dyDescent="0.25">
      <c r="A5139" s="17" t="s">
        <v>1372</v>
      </c>
      <c r="B5139" s="17" t="s">
        <v>1373</v>
      </c>
      <c r="C5139" s="18">
        <v>42450</v>
      </c>
      <c r="D5139" s="18">
        <v>42460</v>
      </c>
      <c r="E5139" s="21">
        <v>10</v>
      </c>
      <c r="F5139" s="17" t="s">
        <v>4052</v>
      </c>
      <c r="G5139" s="17" t="s">
        <v>4053</v>
      </c>
      <c r="H5139" s="16">
        <v>20</v>
      </c>
      <c r="I5139" s="17" t="s">
        <v>3237</v>
      </c>
      <c r="J5139" t="str">
        <f t="shared" si="161"/>
        <v>I50.23, J96.21, N18.4, N17.9, J44.1, T83.51XA, E11.9, Z98.2, E78.5, H91.90, I25.10, K21.9, J45.909, N32.81, Z95.0, F17.220, R33.9, N31.8, N32.89, N30.91</v>
      </c>
      <c r="K5139" s="33" t="str">
        <f t="shared" si="160"/>
        <v/>
      </c>
    </row>
    <row r="5140" spans="1:11" x14ac:dyDescent="0.25">
      <c r="A5140" s="17" t="s">
        <v>1372</v>
      </c>
      <c r="B5140" s="17" t="s">
        <v>1373</v>
      </c>
      <c r="C5140" s="18">
        <v>42450</v>
      </c>
      <c r="D5140" s="18">
        <v>42460</v>
      </c>
      <c r="E5140" s="21">
        <v>10</v>
      </c>
      <c r="F5140" s="17" t="s">
        <v>216</v>
      </c>
      <c r="G5140" s="17" t="s">
        <v>217</v>
      </c>
      <c r="H5140" s="16">
        <v>21</v>
      </c>
      <c r="I5140" s="17" t="s">
        <v>3237</v>
      </c>
      <c r="J5140" t="str">
        <f t="shared" si="161"/>
        <v>I50.23, J96.21, N18.4, N17.9, J44.1, T83.51XA, E11.9, Z98.2, E78.5, H91.90, I25.10, K21.9, J45.909, N32.81, Z95.0, F17.220, R33.9, N31.8, N32.89, N30.91, I12.9</v>
      </c>
      <c r="K5140" s="33" t="str">
        <f t="shared" si="160"/>
        <v/>
      </c>
    </row>
    <row r="5141" spans="1:11" x14ac:dyDescent="0.25">
      <c r="A5141" s="17" t="s">
        <v>1372</v>
      </c>
      <c r="B5141" s="17" t="s">
        <v>1373</v>
      </c>
      <c r="C5141" s="18">
        <v>42450</v>
      </c>
      <c r="D5141" s="18">
        <v>42460</v>
      </c>
      <c r="E5141" s="21">
        <v>10</v>
      </c>
      <c r="F5141" s="17" t="s">
        <v>4979</v>
      </c>
      <c r="G5141" s="17" t="s">
        <v>4980</v>
      </c>
      <c r="H5141" s="16">
        <v>22</v>
      </c>
      <c r="I5141" s="17" t="s">
        <v>13</v>
      </c>
      <c r="J5141" t="str">
        <f t="shared" si="161"/>
        <v>I50.23, J96.21, N18.4, N17.9, J44.1, T83.51XA, E11.9, Z98.2, E78.5, H91.90, I25.10, K21.9, J45.909, N32.81, Z95.0, F17.220, R33.9, N31.8, N32.89, N30.91, I12.9, Z85.841</v>
      </c>
      <c r="K5141" s="33" t="str">
        <f t="shared" si="160"/>
        <v/>
      </c>
    </row>
    <row r="5142" spans="1:11" x14ac:dyDescent="0.25">
      <c r="A5142" s="17" t="s">
        <v>1372</v>
      </c>
      <c r="B5142" s="17" t="s">
        <v>1373</v>
      </c>
      <c r="C5142" s="18">
        <v>42450</v>
      </c>
      <c r="D5142" s="18">
        <v>42460</v>
      </c>
      <c r="E5142" s="21">
        <v>10</v>
      </c>
      <c r="F5142" s="17" t="s">
        <v>4977</v>
      </c>
      <c r="G5142" s="17" t="s">
        <v>4978</v>
      </c>
      <c r="H5142" s="16">
        <v>23</v>
      </c>
      <c r="I5142" s="17" t="s">
        <v>3237</v>
      </c>
      <c r="J5142" t="str">
        <f t="shared" si="161"/>
        <v>I50.23, J96.21, N18.4, N17.9, J44.1, T83.51XA, E11.9, Z98.2, E78.5, H91.90, I25.10, K21.9, J45.909, N32.81, Z95.0, F17.220, R33.9, N31.8, N32.89, N30.91, I12.9, Z85.841, Y84.6</v>
      </c>
      <c r="K5142" s="33" t="str">
        <f t="shared" ref="K5142:K5205" si="162">IF(B5142&lt;&gt;B5143,"Last","")</f>
        <v>Last</v>
      </c>
    </row>
    <row r="5143" spans="1:11" x14ac:dyDescent="0.25">
      <c r="A5143" s="17" t="s">
        <v>1376</v>
      </c>
      <c r="B5143" s="17" t="s">
        <v>1377</v>
      </c>
      <c r="C5143" s="18">
        <v>42384</v>
      </c>
      <c r="D5143" s="18">
        <v>42398</v>
      </c>
      <c r="E5143" s="21">
        <v>14</v>
      </c>
      <c r="F5143" s="17" t="s">
        <v>1378</v>
      </c>
      <c r="G5143" s="17" t="s">
        <v>445</v>
      </c>
      <c r="H5143" s="16">
        <v>1</v>
      </c>
      <c r="I5143" s="17" t="s">
        <v>3237</v>
      </c>
      <c r="J5143" t="str">
        <f t="shared" si="161"/>
        <v>I13.2</v>
      </c>
      <c r="K5143" s="33" t="str">
        <f t="shared" si="162"/>
        <v/>
      </c>
    </row>
    <row r="5144" spans="1:11" x14ac:dyDescent="0.25">
      <c r="A5144" s="17" t="s">
        <v>1376</v>
      </c>
      <c r="B5144" s="17" t="s">
        <v>1377</v>
      </c>
      <c r="C5144" s="18">
        <v>42384</v>
      </c>
      <c r="D5144" s="18">
        <v>42398</v>
      </c>
      <c r="E5144" s="21">
        <v>14</v>
      </c>
      <c r="F5144" s="17" t="s">
        <v>38</v>
      </c>
      <c r="G5144" s="17" t="s">
        <v>39</v>
      </c>
      <c r="H5144" s="16">
        <v>2</v>
      </c>
      <c r="I5144" s="17" t="s">
        <v>3237</v>
      </c>
      <c r="J5144" t="str">
        <f t="shared" si="161"/>
        <v>I13.2, N17.9</v>
      </c>
      <c r="K5144" s="33" t="str">
        <f t="shared" si="162"/>
        <v/>
      </c>
    </row>
    <row r="5145" spans="1:11" x14ac:dyDescent="0.25">
      <c r="A5145" s="17" t="s">
        <v>1376</v>
      </c>
      <c r="B5145" s="17" t="s">
        <v>1377</v>
      </c>
      <c r="C5145" s="18">
        <v>42384</v>
      </c>
      <c r="D5145" s="18">
        <v>42398</v>
      </c>
      <c r="E5145" s="21">
        <v>14</v>
      </c>
      <c r="F5145" s="17" t="s">
        <v>4983</v>
      </c>
      <c r="G5145" s="17" t="s">
        <v>4984</v>
      </c>
      <c r="H5145" s="16">
        <v>3</v>
      </c>
      <c r="I5145" s="17" t="s">
        <v>3237</v>
      </c>
      <c r="J5145" t="str">
        <f t="shared" si="161"/>
        <v>I13.2, N17.9, B37.89</v>
      </c>
      <c r="K5145" s="33" t="str">
        <f t="shared" si="162"/>
        <v/>
      </c>
    </row>
    <row r="5146" spans="1:11" x14ac:dyDescent="0.25">
      <c r="A5146" s="17" t="s">
        <v>1376</v>
      </c>
      <c r="B5146" s="17" t="s">
        <v>1377</v>
      </c>
      <c r="C5146" s="18">
        <v>42384</v>
      </c>
      <c r="D5146" s="18">
        <v>42398</v>
      </c>
      <c r="E5146" s="21">
        <v>14</v>
      </c>
      <c r="F5146" s="17" t="s">
        <v>3422</v>
      </c>
      <c r="G5146" s="17" t="s">
        <v>3423</v>
      </c>
      <c r="H5146" s="16">
        <v>4</v>
      </c>
      <c r="I5146" s="17" t="s">
        <v>3237</v>
      </c>
      <c r="J5146" t="str">
        <f t="shared" si="161"/>
        <v>I13.2, N17.9, B37.89, J96.10</v>
      </c>
      <c r="K5146" s="33" t="str">
        <f t="shared" si="162"/>
        <v/>
      </c>
    </row>
    <row r="5147" spans="1:11" x14ac:dyDescent="0.25">
      <c r="A5147" s="17" t="s">
        <v>1376</v>
      </c>
      <c r="B5147" s="17" t="s">
        <v>1377</v>
      </c>
      <c r="C5147" s="18">
        <v>42384</v>
      </c>
      <c r="D5147" s="18">
        <v>42398</v>
      </c>
      <c r="E5147" s="21">
        <v>14</v>
      </c>
      <c r="F5147" s="17" t="s">
        <v>4685</v>
      </c>
      <c r="G5147" s="17" t="s">
        <v>4686</v>
      </c>
      <c r="H5147" s="16">
        <v>5</v>
      </c>
      <c r="I5147" s="17" t="s">
        <v>3237</v>
      </c>
      <c r="J5147" t="str">
        <f t="shared" si="161"/>
        <v>I13.2, N17.9, B37.89, J96.10, M86.172</v>
      </c>
      <c r="K5147" s="33" t="str">
        <f t="shared" si="162"/>
        <v/>
      </c>
    </row>
    <row r="5148" spans="1:11" x14ac:dyDescent="0.25">
      <c r="A5148" s="17" t="s">
        <v>1376</v>
      </c>
      <c r="B5148" s="17" t="s">
        <v>1377</v>
      </c>
      <c r="C5148" s="18">
        <v>42384</v>
      </c>
      <c r="D5148" s="18">
        <v>42398</v>
      </c>
      <c r="E5148" s="21">
        <v>14</v>
      </c>
      <c r="F5148" s="17" t="s">
        <v>1630</v>
      </c>
      <c r="G5148" s="17" t="s">
        <v>1631</v>
      </c>
      <c r="H5148" s="16">
        <v>6</v>
      </c>
      <c r="I5148" s="17" t="s">
        <v>3237</v>
      </c>
      <c r="J5148" t="str">
        <f t="shared" si="161"/>
        <v>I13.2, N17.9, B37.89, J96.10, M86.172, N18.6</v>
      </c>
      <c r="K5148" s="33" t="str">
        <f t="shared" si="162"/>
        <v/>
      </c>
    </row>
    <row r="5149" spans="1:11" x14ac:dyDescent="0.25">
      <c r="A5149" s="17" t="s">
        <v>1376</v>
      </c>
      <c r="B5149" s="17" t="s">
        <v>1377</v>
      </c>
      <c r="C5149" s="18">
        <v>42384</v>
      </c>
      <c r="D5149" s="18">
        <v>42398</v>
      </c>
      <c r="E5149" s="21">
        <v>14</v>
      </c>
      <c r="F5149" s="17" t="s">
        <v>497</v>
      </c>
      <c r="G5149" s="17" t="s">
        <v>498</v>
      </c>
      <c r="H5149" s="16">
        <v>7</v>
      </c>
      <c r="I5149" s="17" t="s">
        <v>3331</v>
      </c>
      <c r="J5149" t="str">
        <f t="shared" si="161"/>
        <v>I13.2, N17.9, B37.89, J96.10, M86.172, N18.6, I95.3</v>
      </c>
      <c r="K5149" s="33" t="str">
        <f t="shared" si="162"/>
        <v/>
      </c>
    </row>
    <row r="5150" spans="1:11" x14ac:dyDescent="0.25">
      <c r="A5150" s="17" t="s">
        <v>1376</v>
      </c>
      <c r="B5150" s="17" t="s">
        <v>1377</v>
      </c>
      <c r="C5150" s="18">
        <v>42384</v>
      </c>
      <c r="D5150" s="18">
        <v>42398</v>
      </c>
      <c r="E5150" s="21">
        <v>14</v>
      </c>
      <c r="F5150" s="17" t="s">
        <v>295</v>
      </c>
      <c r="G5150" s="17" t="s">
        <v>296</v>
      </c>
      <c r="H5150" s="16">
        <v>8</v>
      </c>
      <c r="I5150" s="17" t="s">
        <v>3237</v>
      </c>
      <c r="J5150" t="str">
        <f t="shared" si="161"/>
        <v>I13.2, N17.9, B37.89, J96.10, M86.172, N18.6, I95.3, I50.23</v>
      </c>
      <c r="K5150" s="33" t="str">
        <f t="shared" si="162"/>
        <v/>
      </c>
    </row>
    <row r="5151" spans="1:11" x14ac:dyDescent="0.25">
      <c r="A5151" s="17" t="s">
        <v>1376</v>
      </c>
      <c r="B5151" s="17" t="s">
        <v>1377</v>
      </c>
      <c r="C5151" s="18">
        <v>42384</v>
      </c>
      <c r="D5151" s="18">
        <v>42398</v>
      </c>
      <c r="E5151" s="21">
        <v>14</v>
      </c>
      <c r="F5151" s="17" t="s">
        <v>3408</v>
      </c>
      <c r="G5151" s="17" t="s">
        <v>3409</v>
      </c>
      <c r="H5151" s="16">
        <v>9</v>
      </c>
      <c r="I5151" s="17" t="s">
        <v>3237</v>
      </c>
      <c r="J5151" t="str">
        <f t="shared" si="161"/>
        <v>I13.2, N17.9, B37.89, J96.10, M86.172, N18.6, I95.3, I50.23, R18.8</v>
      </c>
      <c r="K5151" s="33" t="str">
        <f t="shared" si="162"/>
        <v/>
      </c>
    </row>
    <row r="5152" spans="1:11" x14ac:dyDescent="0.25">
      <c r="A5152" s="17" t="s">
        <v>1376</v>
      </c>
      <c r="B5152" s="17" t="s">
        <v>1377</v>
      </c>
      <c r="C5152" s="18">
        <v>42384</v>
      </c>
      <c r="D5152" s="18">
        <v>42398</v>
      </c>
      <c r="E5152" s="21">
        <v>14</v>
      </c>
      <c r="F5152" s="17" t="s">
        <v>112</v>
      </c>
      <c r="G5152" s="17" t="s">
        <v>113</v>
      </c>
      <c r="H5152" s="16">
        <v>10</v>
      </c>
      <c r="I5152" s="17" t="s">
        <v>3237</v>
      </c>
      <c r="J5152" t="str">
        <f t="shared" si="161"/>
        <v>I13.2, N17.9, B37.89, J96.10, M86.172, N18.6, I95.3, I50.23, R18.8, J44.1</v>
      </c>
      <c r="K5152" s="33" t="str">
        <f t="shared" si="162"/>
        <v/>
      </c>
    </row>
    <row r="5153" spans="1:11" x14ac:dyDescent="0.25">
      <c r="A5153" s="17" t="s">
        <v>1376</v>
      </c>
      <c r="B5153" s="17" t="s">
        <v>1377</v>
      </c>
      <c r="C5153" s="18">
        <v>42384</v>
      </c>
      <c r="D5153" s="18">
        <v>42398</v>
      </c>
      <c r="E5153" s="21">
        <v>14</v>
      </c>
      <c r="F5153" s="17" t="s">
        <v>4985</v>
      </c>
      <c r="G5153" s="17" t="s">
        <v>4986</v>
      </c>
      <c r="H5153" s="16">
        <v>11</v>
      </c>
      <c r="I5153" s="17" t="s">
        <v>3237</v>
      </c>
      <c r="J5153" t="str">
        <f t="shared" si="161"/>
        <v>I13.2, N17.9, B37.89, J96.10, M86.172, N18.6, I95.3, I50.23, R18.8, J44.1, L97.809</v>
      </c>
      <c r="K5153" s="33" t="str">
        <f t="shared" si="162"/>
        <v/>
      </c>
    </row>
    <row r="5154" spans="1:11" x14ac:dyDescent="0.25">
      <c r="A5154" s="17" t="s">
        <v>1376</v>
      </c>
      <c r="B5154" s="17" t="s">
        <v>1377</v>
      </c>
      <c r="C5154" s="18">
        <v>42384</v>
      </c>
      <c r="D5154" s="18">
        <v>42398</v>
      </c>
      <c r="E5154" s="21">
        <v>14</v>
      </c>
      <c r="F5154" s="17" t="s">
        <v>3261</v>
      </c>
      <c r="G5154" s="17" t="s">
        <v>3262</v>
      </c>
      <c r="H5154" s="16">
        <v>12</v>
      </c>
      <c r="I5154" s="17" t="s">
        <v>3331</v>
      </c>
      <c r="J5154" t="str">
        <f t="shared" si="161"/>
        <v>I13.2, N17.9, B37.89, J96.10, M86.172, N18.6, I95.3, I50.23, R18.8, J44.1, L97.809, Z66</v>
      </c>
      <c r="K5154" s="33" t="str">
        <f t="shared" si="162"/>
        <v/>
      </c>
    </row>
    <row r="5155" spans="1:11" x14ac:dyDescent="0.25">
      <c r="A5155" s="17" t="s">
        <v>1376</v>
      </c>
      <c r="B5155" s="17" t="s">
        <v>1377</v>
      </c>
      <c r="C5155" s="18">
        <v>42384</v>
      </c>
      <c r="D5155" s="18">
        <v>42398</v>
      </c>
      <c r="E5155" s="21">
        <v>14</v>
      </c>
      <c r="F5155" s="17" t="s">
        <v>3362</v>
      </c>
      <c r="G5155" s="17" t="s">
        <v>3363</v>
      </c>
      <c r="H5155" s="16">
        <v>13</v>
      </c>
      <c r="I5155" s="17" t="s">
        <v>3237</v>
      </c>
      <c r="J5155" t="str">
        <f t="shared" si="161"/>
        <v>I13.2, N17.9, B37.89, J96.10, M86.172, N18.6, I95.3, I50.23, R18.8, J44.1, L97.809, Z66, D69.6</v>
      </c>
      <c r="K5155" s="33" t="str">
        <f t="shared" si="162"/>
        <v/>
      </c>
    </row>
    <row r="5156" spans="1:11" x14ac:dyDescent="0.25">
      <c r="A5156" s="17" t="s">
        <v>1376</v>
      </c>
      <c r="B5156" s="17" t="s">
        <v>1377</v>
      </c>
      <c r="C5156" s="18">
        <v>42384</v>
      </c>
      <c r="D5156" s="18">
        <v>42398</v>
      </c>
      <c r="E5156" s="21">
        <v>14</v>
      </c>
      <c r="F5156" s="17" t="s">
        <v>3988</v>
      </c>
      <c r="G5156" s="17" t="s">
        <v>3989</v>
      </c>
      <c r="H5156" s="16">
        <v>14</v>
      </c>
      <c r="I5156" s="17" t="s">
        <v>3331</v>
      </c>
      <c r="J5156" t="str">
        <f t="shared" si="161"/>
        <v>I13.2, N17.9, B37.89, J96.10, M86.172, N18.6, I95.3, I50.23, R18.8, J44.1, L97.809, Z66, D69.6, R00.1</v>
      </c>
      <c r="K5156" s="33" t="str">
        <f t="shared" si="162"/>
        <v/>
      </c>
    </row>
    <row r="5157" spans="1:11" x14ac:dyDescent="0.25">
      <c r="A5157" s="17" t="s">
        <v>1376</v>
      </c>
      <c r="B5157" s="17" t="s">
        <v>1377</v>
      </c>
      <c r="C5157" s="18">
        <v>42384</v>
      </c>
      <c r="D5157" s="18">
        <v>42398</v>
      </c>
      <c r="E5157" s="21">
        <v>14</v>
      </c>
      <c r="F5157" s="17" t="s">
        <v>3886</v>
      </c>
      <c r="G5157" s="17" t="s">
        <v>3887</v>
      </c>
      <c r="H5157" s="16">
        <v>15</v>
      </c>
      <c r="I5157" s="17" t="s">
        <v>3237</v>
      </c>
      <c r="J5157" t="str">
        <f t="shared" si="161"/>
        <v>I13.2, N17.9, B37.89, J96.10, M86.172, N18.6, I95.3, I50.23, R18.8, J44.1, L97.809, Z66, D69.6, R00.1, L97.529</v>
      </c>
      <c r="K5157" s="33" t="str">
        <f t="shared" si="162"/>
        <v/>
      </c>
    </row>
    <row r="5158" spans="1:11" x14ac:dyDescent="0.25">
      <c r="A5158" s="17" t="s">
        <v>1376</v>
      </c>
      <c r="B5158" s="17" t="s">
        <v>1377</v>
      </c>
      <c r="C5158" s="18">
        <v>42384</v>
      </c>
      <c r="D5158" s="18">
        <v>42398</v>
      </c>
      <c r="E5158" s="21">
        <v>14</v>
      </c>
      <c r="F5158" s="17" t="s">
        <v>3542</v>
      </c>
      <c r="G5158" s="17" t="s">
        <v>3543</v>
      </c>
      <c r="H5158" s="16">
        <v>16</v>
      </c>
      <c r="I5158" s="17" t="s">
        <v>3237</v>
      </c>
      <c r="J5158" t="str">
        <f t="shared" si="161"/>
        <v>I13.2, N17.9, B37.89, J96.10, M86.172, N18.6, I95.3, I50.23, R18.8, J44.1, L97.809, Z66, D69.6, R00.1, L97.529, I25.5</v>
      </c>
      <c r="K5158" s="33" t="str">
        <f t="shared" si="162"/>
        <v/>
      </c>
    </row>
    <row r="5159" spans="1:11" x14ac:dyDescent="0.25">
      <c r="A5159" s="17" t="s">
        <v>1376</v>
      </c>
      <c r="B5159" s="17" t="s">
        <v>1377</v>
      </c>
      <c r="C5159" s="18">
        <v>42384</v>
      </c>
      <c r="D5159" s="18">
        <v>42398</v>
      </c>
      <c r="E5159" s="21">
        <v>14</v>
      </c>
      <c r="F5159" s="17" t="s">
        <v>3358</v>
      </c>
      <c r="G5159" s="17" t="s">
        <v>3359</v>
      </c>
      <c r="H5159" s="16">
        <v>17</v>
      </c>
      <c r="I5159" s="17" t="s">
        <v>13</v>
      </c>
      <c r="J5159" t="str">
        <f t="shared" si="161"/>
        <v>I13.2, N17.9, B37.89, J96.10, M86.172, N18.6, I95.3, I50.23, R18.8, J44.1, L97.809, Z66, D69.6, R00.1, L97.529, I25.5, Z99.81</v>
      </c>
      <c r="K5159" s="33" t="str">
        <f t="shared" si="162"/>
        <v/>
      </c>
    </row>
    <row r="5160" spans="1:11" x14ac:dyDescent="0.25">
      <c r="A5160" s="17" t="s">
        <v>1376</v>
      </c>
      <c r="B5160" s="17" t="s">
        <v>1377</v>
      </c>
      <c r="C5160" s="18">
        <v>42384</v>
      </c>
      <c r="D5160" s="18">
        <v>42398</v>
      </c>
      <c r="E5160" s="21">
        <v>14</v>
      </c>
      <c r="F5160" s="17" t="s">
        <v>69</v>
      </c>
      <c r="G5160" s="17" t="s">
        <v>70</v>
      </c>
      <c r="H5160" s="16">
        <v>18</v>
      </c>
      <c r="I5160" s="17" t="s">
        <v>3237</v>
      </c>
      <c r="J5160" t="str">
        <f t="shared" si="161"/>
        <v>I13.2, N17.9, B37.89, J96.10, M86.172, N18.6, I95.3, I50.23, R18.8, J44.1, L97.809, Z66, D69.6, R00.1, L97.529, I25.5, Z99.81, I48.0</v>
      </c>
      <c r="K5160" s="33" t="str">
        <f t="shared" si="162"/>
        <v/>
      </c>
    </row>
    <row r="5161" spans="1:11" x14ac:dyDescent="0.25">
      <c r="A5161" s="17" t="s">
        <v>1376</v>
      </c>
      <c r="B5161" s="17" t="s">
        <v>1377</v>
      </c>
      <c r="C5161" s="18">
        <v>42384</v>
      </c>
      <c r="D5161" s="18">
        <v>42398</v>
      </c>
      <c r="E5161" s="21">
        <v>14</v>
      </c>
      <c r="F5161" s="17" t="s">
        <v>3267</v>
      </c>
      <c r="G5161" s="17" t="s">
        <v>3268</v>
      </c>
      <c r="H5161" s="16">
        <v>19</v>
      </c>
      <c r="I5161" s="17" t="s">
        <v>3237</v>
      </c>
      <c r="J5161" t="str">
        <f t="shared" si="161"/>
        <v>I13.2, N17.9, B37.89, J96.10, M86.172, N18.6, I95.3, I50.23, R18.8, J44.1, L97.809, Z66, D69.6, R00.1, L97.529, I25.5, Z99.81, I48.0, E11.9</v>
      </c>
      <c r="K5161" s="33" t="str">
        <f t="shared" si="162"/>
        <v/>
      </c>
    </row>
    <row r="5162" spans="1:11" x14ac:dyDescent="0.25">
      <c r="A5162" s="17" t="s">
        <v>1376</v>
      </c>
      <c r="B5162" s="17" t="s">
        <v>1377</v>
      </c>
      <c r="C5162" s="18">
        <v>42384</v>
      </c>
      <c r="D5162" s="18">
        <v>42398</v>
      </c>
      <c r="E5162" s="21">
        <v>14</v>
      </c>
      <c r="F5162" s="17" t="s">
        <v>3420</v>
      </c>
      <c r="G5162" s="17" t="s">
        <v>3421</v>
      </c>
      <c r="H5162" s="16">
        <v>20</v>
      </c>
      <c r="I5162" s="17" t="s">
        <v>3237</v>
      </c>
      <c r="J5162" t="str">
        <f t="shared" si="161"/>
        <v>I13.2, N17.9, B37.89, J96.10, M86.172, N18.6, I95.3, I50.23, R18.8, J44.1, L97.809, Z66, D69.6, R00.1, L97.529, I25.5, Z99.81, I48.0, E11.9, I73.9</v>
      </c>
      <c r="K5162" s="33" t="str">
        <f t="shared" si="162"/>
        <v/>
      </c>
    </row>
    <row r="5163" spans="1:11" x14ac:dyDescent="0.25">
      <c r="A5163" s="17" t="s">
        <v>1376</v>
      </c>
      <c r="B5163" s="17" t="s">
        <v>1377</v>
      </c>
      <c r="C5163" s="18">
        <v>42384</v>
      </c>
      <c r="D5163" s="18">
        <v>42398</v>
      </c>
      <c r="E5163" s="21">
        <v>14</v>
      </c>
      <c r="F5163" s="17" t="s">
        <v>3283</v>
      </c>
      <c r="G5163" s="17" t="s">
        <v>467</v>
      </c>
      <c r="H5163" s="16">
        <v>21</v>
      </c>
      <c r="I5163" s="17" t="s">
        <v>3237</v>
      </c>
      <c r="J5163" t="str">
        <f t="shared" si="161"/>
        <v>I13.2, N17.9, B37.89, J96.10, M86.172, N18.6, I95.3, I50.23, R18.8, J44.1, L97.809, Z66, D69.6, R00.1, L97.529, I25.5, Z99.81, I48.0, E11.9, I73.9, I25.10</v>
      </c>
      <c r="K5163" s="33" t="str">
        <f t="shared" si="162"/>
        <v/>
      </c>
    </row>
    <row r="5164" spans="1:11" x14ac:dyDescent="0.25">
      <c r="A5164" s="17" t="s">
        <v>1376</v>
      </c>
      <c r="B5164" s="17" t="s">
        <v>1377</v>
      </c>
      <c r="C5164" s="18">
        <v>42384</v>
      </c>
      <c r="D5164" s="18">
        <v>42398</v>
      </c>
      <c r="E5164" s="21">
        <v>14</v>
      </c>
      <c r="F5164" s="17" t="s">
        <v>3336</v>
      </c>
      <c r="G5164" s="17" t="s">
        <v>3337</v>
      </c>
      <c r="H5164" s="16">
        <v>22</v>
      </c>
      <c r="I5164" s="17" t="s">
        <v>13</v>
      </c>
      <c r="J5164" t="str">
        <f t="shared" si="161"/>
        <v>I13.2, N17.9, B37.89, J96.10, M86.172, N18.6, I95.3, I50.23, R18.8, J44.1, L97.809, Z66, D69.6, R00.1, L97.529, I25.5, Z99.81, I48.0, E11.9, I73.9, I25.10, Z95.5</v>
      </c>
      <c r="K5164" s="33" t="str">
        <f t="shared" si="162"/>
        <v/>
      </c>
    </row>
    <row r="5165" spans="1:11" x14ac:dyDescent="0.25">
      <c r="A5165" s="17" t="s">
        <v>1376</v>
      </c>
      <c r="B5165" s="17" t="s">
        <v>1377</v>
      </c>
      <c r="C5165" s="18">
        <v>42384</v>
      </c>
      <c r="D5165" s="18">
        <v>42398</v>
      </c>
      <c r="E5165" s="21">
        <v>14</v>
      </c>
      <c r="F5165" s="17" t="s">
        <v>3320</v>
      </c>
      <c r="G5165" s="17" t="s">
        <v>3321</v>
      </c>
      <c r="H5165" s="16">
        <v>23</v>
      </c>
      <c r="I5165" s="17" t="s">
        <v>3237</v>
      </c>
      <c r="J5165" t="str">
        <f t="shared" si="161"/>
        <v>I13.2, N17.9, B37.89, J96.10, M86.172, N18.6, I95.3, I50.23, R18.8, J44.1, L97.809, Z66, D69.6, R00.1, L97.529, I25.5, Z99.81, I48.0, E11.9, I73.9, I25.10, Z95.5, G47.33</v>
      </c>
      <c r="K5165" s="33" t="str">
        <f t="shared" si="162"/>
        <v/>
      </c>
    </row>
    <row r="5166" spans="1:11" x14ac:dyDescent="0.25">
      <c r="A5166" s="17" t="s">
        <v>1376</v>
      </c>
      <c r="B5166" s="17" t="s">
        <v>1377</v>
      </c>
      <c r="C5166" s="18">
        <v>42384</v>
      </c>
      <c r="D5166" s="18">
        <v>42398</v>
      </c>
      <c r="E5166" s="21">
        <v>14</v>
      </c>
      <c r="F5166" s="17" t="s">
        <v>3738</v>
      </c>
      <c r="G5166" s="17" t="s">
        <v>3739</v>
      </c>
      <c r="H5166" s="16">
        <v>24</v>
      </c>
      <c r="I5166" s="17" t="s">
        <v>3331</v>
      </c>
      <c r="J5166" t="str">
        <f t="shared" si="161"/>
        <v>I13.2, N17.9, B37.89, J96.10, M86.172, N18.6, I95.3, I50.23, R18.8, J44.1, L97.809, Z66, D69.6, R00.1, L97.529, I25.5, Z99.81, I48.0, E11.9, I73.9, I25.10, Z95.5, G47.33, R39.11</v>
      </c>
      <c r="K5166" s="33" t="str">
        <f t="shared" si="162"/>
        <v/>
      </c>
    </row>
    <row r="5167" spans="1:11" x14ac:dyDescent="0.25">
      <c r="A5167" s="17" t="s">
        <v>1376</v>
      </c>
      <c r="B5167" s="17" t="s">
        <v>1377</v>
      </c>
      <c r="C5167" s="18">
        <v>42384</v>
      </c>
      <c r="D5167" s="18">
        <v>42398</v>
      </c>
      <c r="E5167" s="21">
        <v>14</v>
      </c>
      <c r="F5167" s="17" t="s">
        <v>893</v>
      </c>
      <c r="G5167" s="17" t="s">
        <v>894</v>
      </c>
      <c r="H5167" s="16">
        <v>25</v>
      </c>
      <c r="I5167" s="17" t="s">
        <v>3237</v>
      </c>
      <c r="J5167" t="str">
        <f t="shared" si="161"/>
        <v>I13.2, N17.9, B37.89, J96.10, M86.172, N18.6, I95.3, I50.23, R18.8, J44.1, L97.809, Z66, D69.6, R00.1, L97.529, I25.5, Z99.81, I48.0, E11.9, I73.9, I25.10, Z95.5, G47.33, R39.11, D50.9</v>
      </c>
      <c r="K5167" s="33" t="str">
        <f t="shared" si="162"/>
        <v/>
      </c>
    </row>
    <row r="5168" spans="1:11" x14ac:dyDescent="0.25">
      <c r="A5168" s="17" t="s">
        <v>1376</v>
      </c>
      <c r="B5168" s="17" t="s">
        <v>1377</v>
      </c>
      <c r="C5168" s="18">
        <v>42384</v>
      </c>
      <c r="D5168" s="18">
        <v>42398</v>
      </c>
      <c r="E5168" s="21">
        <v>14</v>
      </c>
      <c r="F5168" s="17" t="s">
        <v>3238</v>
      </c>
      <c r="G5168" s="17" t="s">
        <v>3239</v>
      </c>
      <c r="H5168" s="16">
        <v>26</v>
      </c>
      <c r="I5168" s="17" t="s">
        <v>3237</v>
      </c>
      <c r="J5168" t="str">
        <f t="shared" si="161"/>
        <v>I13.2, N17.9, B37.89, J96.10, M86.172, N18.6, I95.3, I50.23, R18.8, J44.1, L97.809, Z66, D69.6, R00.1, L97.529, I25.5, Z99.81, I48.0, E11.9, I73.9, I25.10, Z95.5, G47.33, R39.11, D50.9, E78.5</v>
      </c>
      <c r="K5168" s="33" t="str">
        <f t="shared" si="162"/>
        <v/>
      </c>
    </row>
    <row r="5169" spans="1:11" x14ac:dyDescent="0.25">
      <c r="A5169" s="17" t="s">
        <v>1376</v>
      </c>
      <c r="B5169" s="17" t="s">
        <v>1377</v>
      </c>
      <c r="C5169" s="18">
        <v>42384</v>
      </c>
      <c r="D5169" s="18">
        <v>42398</v>
      </c>
      <c r="E5169" s="21">
        <v>14</v>
      </c>
      <c r="F5169" s="17" t="s">
        <v>3235</v>
      </c>
      <c r="G5169" s="17" t="s">
        <v>3236</v>
      </c>
      <c r="H5169" s="16">
        <v>27</v>
      </c>
      <c r="I5169" s="17" t="s">
        <v>3237</v>
      </c>
      <c r="J5169" t="str">
        <f t="shared" si="161"/>
        <v>I13.2, N17.9, B37.89, J96.10, M86.172, N18.6, I95.3, I50.23, R18.8, J44.1, L97.809, Z66, D69.6, R00.1, L97.529, I25.5, Z99.81, I48.0, E11.9, I73.9, I25.10, Z95.5, G47.33, R39.11, D50.9, E78.5, E03.9</v>
      </c>
      <c r="K5169" s="33" t="str">
        <f t="shared" si="162"/>
        <v/>
      </c>
    </row>
    <row r="5170" spans="1:11" x14ac:dyDescent="0.25">
      <c r="A5170" s="17" t="s">
        <v>1376</v>
      </c>
      <c r="B5170" s="17" t="s">
        <v>1377</v>
      </c>
      <c r="C5170" s="18">
        <v>42384</v>
      </c>
      <c r="D5170" s="18">
        <v>42398</v>
      </c>
      <c r="E5170" s="21">
        <v>14</v>
      </c>
      <c r="F5170" s="17" t="s">
        <v>3512</v>
      </c>
      <c r="G5170" s="17" t="s">
        <v>3513</v>
      </c>
      <c r="H5170" s="16">
        <v>28</v>
      </c>
      <c r="I5170" s="17" t="s">
        <v>13</v>
      </c>
      <c r="J5170" t="str">
        <f t="shared" si="161"/>
        <v>I13.2, N17.9, B37.89, J96.10, M86.172, N18.6, I95.3, I50.23, R18.8, J44.1, L97.809, Z66, D69.6, R00.1, L97.529, I25.5, Z99.81, I48.0, E11.9, I73.9, I25.10, Z95.5, G47.33, R39.11, D50.9, E78.5, E03.9, Z99.2</v>
      </c>
      <c r="K5170" s="33" t="str">
        <f t="shared" si="162"/>
        <v/>
      </c>
    </row>
    <row r="5171" spans="1:11" x14ac:dyDescent="0.25">
      <c r="A5171" s="17" t="s">
        <v>1376</v>
      </c>
      <c r="B5171" s="17" t="s">
        <v>1377</v>
      </c>
      <c r="C5171" s="18">
        <v>42384</v>
      </c>
      <c r="D5171" s="18">
        <v>42398</v>
      </c>
      <c r="E5171" s="21">
        <v>14</v>
      </c>
      <c r="F5171" s="17" t="s">
        <v>3561</v>
      </c>
      <c r="G5171" s="17" t="s">
        <v>3562</v>
      </c>
      <c r="H5171" s="16">
        <v>29</v>
      </c>
      <c r="I5171" s="17" t="s">
        <v>13</v>
      </c>
      <c r="J5171" t="str">
        <f t="shared" si="161"/>
        <v>I13.2, N17.9, B37.89, J96.10, M86.172, N18.6, I95.3, I50.23, R18.8, J44.1, L97.809, Z66, D69.6, R00.1, L97.529, I25.5, Z99.81, I48.0, E11.9, I73.9, I25.10, Z95.5, G47.33, R39.11, D50.9, E78.5, E03.9, Z99.2, Z95.810</v>
      </c>
      <c r="K5171" s="33" t="str">
        <f t="shared" si="162"/>
        <v/>
      </c>
    </row>
    <row r="5172" spans="1:11" x14ac:dyDescent="0.25">
      <c r="A5172" s="17" t="s">
        <v>1376</v>
      </c>
      <c r="B5172" s="17" t="s">
        <v>1377</v>
      </c>
      <c r="C5172" s="18">
        <v>42384</v>
      </c>
      <c r="D5172" s="18">
        <v>42398</v>
      </c>
      <c r="E5172" s="21">
        <v>14</v>
      </c>
      <c r="F5172" s="17" t="s">
        <v>3436</v>
      </c>
      <c r="G5172" s="17" t="s">
        <v>3437</v>
      </c>
      <c r="H5172" s="16">
        <v>30</v>
      </c>
      <c r="I5172" s="17" t="s">
        <v>13</v>
      </c>
      <c r="J5172" t="str">
        <f t="shared" si="161"/>
        <v>I13.2, N17.9, B37.89, J96.10, M86.172, N18.6, I95.3, I50.23, R18.8, J44.1, L97.809, Z66, D69.6, R00.1, L97.529, I25.5, Z99.81, I48.0, E11.9, I73.9, I25.10, Z95.5, G47.33, R39.11, D50.9, E78.5, E03.9, Z99.2, Z95.810, Z86.73</v>
      </c>
      <c r="K5172" s="33" t="str">
        <f t="shared" si="162"/>
        <v>Last</v>
      </c>
    </row>
    <row r="5173" spans="1:11" x14ac:dyDescent="0.25">
      <c r="A5173" s="17" t="s">
        <v>1383</v>
      </c>
      <c r="B5173" s="17" t="s">
        <v>1384</v>
      </c>
      <c r="C5173" s="18">
        <v>42304</v>
      </c>
      <c r="D5173" s="18">
        <v>42309</v>
      </c>
      <c r="E5173" s="21">
        <v>5</v>
      </c>
      <c r="F5173" s="17" t="s">
        <v>22</v>
      </c>
      <c r="G5173" s="17" t="s">
        <v>23</v>
      </c>
      <c r="H5173" s="16">
        <v>1</v>
      </c>
      <c r="I5173" s="17" t="s">
        <v>3237</v>
      </c>
      <c r="J5173" t="str">
        <f t="shared" si="161"/>
        <v>A41.9</v>
      </c>
      <c r="K5173" s="33" t="str">
        <f t="shared" si="162"/>
        <v/>
      </c>
    </row>
    <row r="5174" spans="1:11" x14ac:dyDescent="0.25">
      <c r="A5174" s="17" t="s">
        <v>1383</v>
      </c>
      <c r="B5174" s="17" t="s">
        <v>1384</v>
      </c>
      <c r="C5174" s="18">
        <v>42304</v>
      </c>
      <c r="D5174" s="18">
        <v>42309</v>
      </c>
      <c r="E5174" s="21">
        <v>5</v>
      </c>
      <c r="F5174" s="17" t="s">
        <v>38</v>
      </c>
      <c r="G5174" s="17" t="s">
        <v>39</v>
      </c>
      <c r="H5174" s="16">
        <v>2</v>
      </c>
      <c r="I5174" s="17" t="s">
        <v>3237</v>
      </c>
      <c r="J5174" t="str">
        <f t="shared" si="161"/>
        <v>A41.9, N17.9</v>
      </c>
      <c r="K5174" s="33" t="str">
        <f t="shared" si="162"/>
        <v/>
      </c>
    </row>
    <row r="5175" spans="1:11" x14ac:dyDescent="0.25">
      <c r="A5175" s="17" t="s">
        <v>1383</v>
      </c>
      <c r="B5175" s="17" t="s">
        <v>1384</v>
      </c>
      <c r="C5175" s="18">
        <v>42304</v>
      </c>
      <c r="D5175" s="18">
        <v>42309</v>
      </c>
      <c r="E5175" s="21">
        <v>5</v>
      </c>
      <c r="F5175" s="17" t="s">
        <v>3275</v>
      </c>
      <c r="G5175" s="17" t="s">
        <v>3276</v>
      </c>
      <c r="H5175" s="16">
        <v>3</v>
      </c>
      <c r="I5175" s="17" t="s">
        <v>3237</v>
      </c>
      <c r="J5175" t="str">
        <f t="shared" si="161"/>
        <v>A41.9, N17.9, R65.20</v>
      </c>
      <c r="K5175" s="33" t="str">
        <f t="shared" si="162"/>
        <v/>
      </c>
    </row>
    <row r="5176" spans="1:11" x14ac:dyDescent="0.25">
      <c r="A5176" s="17" t="s">
        <v>1383</v>
      </c>
      <c r="B5176" s="17" t="s">
        <v>1384</v>
      </c>
      <c r="C5176" s="18">
        <v>42304</v>
      </c>
      <c r="D5176" s="18">
        <v>42309</v>
      </c>
      <c r="E5176" s="21">
        <v>5</v>
      </c>
      <c r="F5176" s="17" t="s">
        <v>4987</v>
      </c>
      <c r="G5176" s="17" t="s">
        <v>4988</v>
      </c>
      <c r="H5176" s="16">
        <v>4</v>
      </c>
      <c r="I5176" s="17" t="s">
        <v>3237</v>
      </c>
      <c r="J5176" t="str">
        <f t="shared" si="161"/>
        <v>A41.9, N17.9, R65.20, K80.30</v>
      </c>
      <c r="K5176" s="33" t="str">
        <f t="shared" si="162"/>
        <v/>
      </c>
    </row>
    <row r="5177" spans="1:11" x14ac:dyDescent="0.25">
      <c r="A5177" s="17" t="s">
        <v>1383</v>
      </c>
      <c r="B5177" s="17" t="s">
        <v>1384</v>
      </c>
      <c r="C5177" s="18">
        <v>42304</v>
      </c>
      <c r="D5177" s="18">
        <v>42309</v>
      </c>
      <c r="E5177" s="21">
        <v>5</v>
      </c>
      <c r="F5177" s="17" t="s">
        <v>934</v>
      </c>
      <c r="G5177" s="17" t="s">
        <v>935</v>
      </c>
      <c r="H5177" s="16">
        <v>5</v>
      </c>
      <c r="I5177" s="17" t="s">
        <v>3331</v>
      </c>
      <c r="J5177" t="str">
        <f t="shared" si="161"/>
        <v>A41.9, N17.9, R65.20, K80.30, E87.6</v>
      </c>
      <c r="K5177" s="33" t="str">
        <f t="shared" si="162"/>
        <v/>
      </c>
    </row>
    <row r="5178" spans="1:11" x14ac:dyDescent="0.25">
      <c r="A5178" s="17" t="s">
        <v>1383</v>
      </c>
      <c r="B5178" s="17" t="s">
        <v>1384</v>
      </c>
      <c r="C5178" s="18">
        <v>42304</v>
      </c>
      <c r="D5178" s="18">
        <v>42309</v>
      </c>
      <c r="E5178" s="21">
        <v>5</v>
      </c>
      <c r="F5178" s="17" t="s">
        <v>594</v>
      </c>
      <c r="G5178" s="17" t="s">
        <v>595</v>
      </c>
      <c r="H5178" s="16">
        <v>6</v>
      </c>
      <c r="I5178" s="17" t="s">
        <v>3237</v>
      </c>
      <c r="J5178" t="str">
        <f t="shared" si="161"/>
        <v>A41.9, N17.9, R65.20, K80.30, E87.6, I10</v>
      </c>
      <c r="K5178" s="33" t="str">
        <f t="shared" si="162"/>
        <v/>
      </c>
    </row>
    <row r="5179" spans="1:11" x14ac:dyDescent="0.25">
      <c r="A5179" s="17" t="s">
        <v>1383</v>
      </c>
      <c r="B5179" s="17" t="s">
        <v>1384</v>
      </c>
      <c r="C5179" s="18">
        <v>42304</v>
      </c>
      <c r="D5179" s="18">
        <v>42309</v>
      </c>
      <c r="E5179" s="21">
        <v>5</v>
      </c>
      <c r="F5179" s="17" t="s">
        <v>3388</v>
      </c>
      <c r="G5179" s="17" t="s">
        <v>3389</v>
      </c>
      <c r="H5179" s="16">
        <v>7</v>
      </c>
      <c r="I5179" s="17" t="s">
        <v>3237</v>
      </c>
      <c r="J5179" t="str">
        <f t="shared" si="161"/>
        <v>A41.9, N17.9, R65.20, K80.30, E87.6, I10, F41.9</v>
      </c>
      <c r="K5179" s="33" t="str">
        <f t="shared" si="162"/>
        <v/>
      </c>
    </row>
    <row r="5180" spans="1:11" x14ac:dyDescent="0.25">
      <c r="A5180" s="17" t="s">
        <v>1383</v>
      </c>
      <c r="B5180" s="17" t="s">
        <v>1384</v>
      </c>
      <c r="C5180" s="18">
        <v>42304</v>
      </c>
      <c r="D5180" s="18">
        <v>42309</v>
      </c>
      <c r="E5180" s="21">
        <v>5</v>
      </c>
      <c r="F5180" s="17" t="s">
        <v>4989</v>
      </c>
      <c r="G5180" s="17" t="s">
        <v>4990</v>
      </c>
      <c r="H5180" s="16">
        <v>8</v>
      </c>
      <c r="I5180" s="17" t="s">
        <v>3237</v>
      </c>
      <c r="J5180" t="str">
        <f t="shared" si="161"/>
        <v>A41.9, N17.9, R65.20, K80.30, E87.6, I10, F41.9, N81.4</v>
      </c>
      <c r="K5180" s="33" t="str">
        <f t="shared" si="162"/>
        <v/>
      </c>
    </row>
    <row r="5181" spans="1:11" x14ac:dyDescent="0.25">
      <c r="A5181" s="17" t="s">
        <v>1383</v>
      </c>
      <c r="B5181" s="17" t="s">
        <v>1384</v>
      </c>
      <c r="C5181" s="18">
        <v>42304</v>
      </c>
      <c r="D5181" s="18">
        <v>42309</v>
      </c>
      <c r="E5181" s="21">
        <v>5</v>
      </c>
      <c r="F5181" s="17" t="s">
        <v>3478</v>
      </c>
      <c r="G5181" s="17" t="s">
        <v>3479</v>
      </c>
      <c r="H5181" s="16">
        <v>9</v>
      </c>
      <c r="I5181" s="17" t="s">
        <v>3237</v>
      </c>
      <c r="J5181" t="str">
        <f t="shared" si="161"/>
        <v>A41.9, N17.9, R65.20, K80.30, E87.6, I10, F41.9, N81.4, E66.9</v>
      </c>
      <c r="K5181" s="33" t="str">
        <f t="shared" si="162"/>
        <v/>
      </c>
    </row>
    <row r="5182" spans="1:11" x14ac:dyDescent="0.25">
      <c r="A5182" s="17" t="s">
        <v>1383</v>
      </c>
      <c r="B5182" s="17" t="s">
        <v>1384</v>
      </c>
      <c r="C5182" s="18">
        <v>42304</v>
      </c>
      <c r="D5182" s="18">
        <v>42309</v>
      </c>
      <c r="E5182" s="21">
        <v>5</v>
      </c>
      <c r="F5182" s="17" t="s">
        <v>4613</v>
      </c>
      <c r="G5182" s="17" t="s">
        <v>4614</v>
      </c>
      <c r="H5182" s="16">
        <v>10</v>
      </c>
      <c r="I5182" s="17" t="s">
        <v>13</v>
      </c>
      <c r="J5182" t="str">
        <f t="shared" si="161"/>
        <v>A41.9, N17.9, R65.20, K80.30, E87.6, I10, F41.9, N81.4, E66.9, Z68.38</v>
      </c>
      <c r="K5182" s="33" t="str">
        <f t="shared" si="162"/>
        <v>Last</v>
      </c>
    </row>
    <row r="5183" spans="1:11" x14ac:dyDescent="0.25">
      <c r="A5183" s="17" t="s">
        <v>1385</v>
      </c>
      <c r="B5183" s="17" t="s">
        <v>1386</v>
      </c>
      <c r="C5183" s="18">
        <v>42296</v>
      </c>
      <c r="D5183" s="18">
        <v>42306</v>
      </c>
      <c r="E5183" s="21">
        <v>10</v>
      </c>
      <c r="F5183" s="17" t="s">
        <v>223</v>
      </c>
      <c r="G5183" s="17" t="s">
        <v>224</v>
      </c>
      <c r="H5183" s="16">
        <v>1</v>
      </c>
      <c r="I5183" s="17" t="s">
        <v>3237</v>
      </c>
      <c r="J5183" t="str">
        <f t="shared" si="161"/>
        <v>I26.99</v>
      </c>
      <c r="K5183" s="33" t="str">
        <f t="shared" si="162"/>
        <v/>
      </c>
    </row>
    <row r="5184" spans="1:11" x14ac:dyDescent="0.25">
      <c r="A5184" s="17" t="s">
        <v>1385</v>
      </c>
      <c r="B5184" s="17" t="s">
        <v>1386</v>
      </c>
      <c r="C5184" s="18">
        <v>42296</v>
      </c>
      <c r="D5184" s="18">
        <v>42306</v>
      </c>
      <c r="E5184" s="21">
        <v>10</v>
      </c>
      <c r="F5184" s="17" t="s">
        <v>839</v>
      </c>
      <c r="G5184" s="17" t="s">
        <v>840</v>
      </c>
      <c r="H5184" s="16">
        <v>2</v>
      </c>
      <c r="I5184" s="17" t="s">
        <v>3237</v>
      </c>
      <c r="J5184" t="str">
        <f t="shared" si="161"/>
        <v>I26.99, I12.0</v>
      </c>
      <c r="K5184" s="33" t="str">
        <f t="shared" si="162"/>
        <v/>
      </c>
    </row>
    <row r="5185" spans="1:11" x14ac:dyDescent="0.25">
      <c r="A5185" s="17" t="s">
        <v>1385</v>
      </c>
      <c r="B5185" s="17" t="s">
        <v>1386</v>
      </c>
      <c r="C5185" s="18">
        <v>42296</v>
      </c>
      <c r="D5185" s="18">
        <v>42306</v>
      </c>
      <c r="E5185" s="21">
        <v>10</v>
      </c>
      <c r="F5185" s="17" t="s">
        <v>1630</v>
      </c>
      <c r="G5185" s="17" t="s">
        <v>1631</v>
      </c>
      <c r="H5185" s="16">
        <v>3</v>
      </c>
      <c r="I5185" s="17" t="s">
        <v>3237</v>
      </c>
      <c r="J5185" t="str">
        <f t="shared" si="161"/>
        <v>I26.99, I12.0, N18.6</v>
      </c>
      <c r="K5185" s="33" t="str">
        <f t="shared" si="162"/>
        <v/>
      </c>
    </row>
    <row r="5186" spans="1:11" x14ac:dyDescent="0.25">
      <c r="A5186" s="17" t="s">
        <v>1385</v>
      </c>
      <c r="B5186" s="17" t="s">
        <v>1386</v>
      </c>
      <c r="C5186" s="18">
        <v>42296</v>
      </c>
      <c r="D5186" s="18">
        <v>42306</v>
      </c>
      <c r="E5186" s="21">
        <v>10</v>
      </c>
      <c r="F5186" s="17" t="s">
        <v>3296</v>
      </c>
      <c r="G5186" s="17" t="s">
        <v>3297</v>
      </c>
      <c r="H5186" s="16">
        <v>4</v>
      </c>
      <c r="I5186" s="17" t="s">
        <v>3237</v>
      </c>
      <c r="J5186" t="str">
        <f t="shared" si="161"/>
        <v>I26.99, I12.0, N18.6, I82.422</v>
      </c>
      <c r="K5186" s="33" t="str">
        <f t="shared" si="162"/>
        <v/>
      </c>
    </row>
    <row r="5187" spans="1:11" x14ac:dyDescent="0.25">
      <c r="A5187" s="17" t="s">
        <v>1385</v>
      </c>
      <c r="B5187" s="17" t="s">
        <v>1386</v>
      </c>
      <c r="C5187" s="18">
        <v>42296</v>
      </c>
      <c r="D5187" s="18">
        <v>42306</v>
      </c>
      <c r="E5187" s="21">
        <v>10</v>
      </c>
      <c r="F5187" s="17" t="s">
        <v>25</v>
      </c>
      <c r="G5187" s="17" t="s">
        <v>26</v>
      </c>
      <c r="H5187" s="16">
        <v>5</v>
      </c>
      <c r="I5187" s="17" t="s">
        <v>3237</v>
      </c>
      <c r="J5187" t="str">
        <f t="shared" si="161"/>
        <v>I26.99, I12.0, N18.6, I82.422, I48.2</v>
      </c>
      <c r="K5187" s="33" t="str">
        <f t="shared" si="162"/>
        <v/>
      </c>
    </row>
    <row r="5188" spans="1:11" x14ac:dyDescent="0.25">
      <c r="A5188" s="17" t="s">
        <v>1385</v>
      </c>
      <c r="B5188" s="17" t="s">
        <v>1386</v>
      </c>
      <c r="C5188" s="18">
        <v>42296</v>
      </c>
      <c r="D5188" s="18">
        <v>42306</v>
      </c>
      <c r="E5188" s="21">
        <v>10</v>
      </c>
      <c r="F5188" s="17" t="s">
        <v>1842</v>
      </c>
      <c r="G5188" s="17" t="s">
        <v>1843</v>
      </c>
      <c r="H5188" s="16">
        <v>6</v>
      </c>
      <c r="I5188" s="17" t="s">
        <v>3237</v>
      </c>
      <c r="J5188" t="str">
        <f t="shared" si="161"/>
        <v>I26.99, I12.0, N18.6, I82.422, I48.2, J44.9</v>
      </c>
      <c r="K5188" s="33" t="str">
        <f t="shared" si="162"/>
        <v/>
      </c>
    </row>
    <row r="5189" spans="1:11" x14ac:dyDescent="0.25">
      <c r="A5189" s="17" t="s">
        <v>1385</v>
      </c>
      <c r="B5189" s="17" t="s">
        <v>1386</v>
      </c>
      <c r="C5189" s="18">
        <v>42296</v>
      </c>
      <c r="D5189" s="18">
        <v>42306</v>
      </c>
      <c r="E5189" s="21">
        <v>10</v>
      </c>
      <c r="F5189" s="17" t="s">
        <v>3261</v>
      </c>
      <c r="G5189" s="17" t="s">
        <v>3262</v>
      </c>
      <c r="H5189" s="16">
        <v>7</v>
      </c>
      <c r="I5189" s="17" t="s">
        <v>3331</v>
      </c>
      <c r="J5189" t="str">
        <f t="shared" si="161"/>
        <v>I26.99, I12.0, N18.6, I82.422, I48.2, J44.9, Z66</v>
      </c>
      <c r="K5189" s="33" t="str">
        <f t="shared" si="162"/>
        <v/>
      </c>
    </row>
    <row r="5190" spans="1:11" x14ac:dyDescent="0.25">
      <c r="A5190" s="17" t="s">
        <v>1385</v>
      </c>
      <c r="B5190" s="17" t="s">
        <v>1386</v>
      </c>
      <c r="C5190" s="18">
        <v>42296</v>
      </c>
      <c r="D5190" s="18">
        <v>42306</v>
      </c>
      <c r="E5190" s="21">
        <v>10</v>
      </c>
      <c r="F5190" s="17" t="s">
        <v>3512</v>
      </c>
      <c r="G5190" s="17" t="s">
        <v>3513</v>
      </c>
      <c r="H5190" s="16">
        <v>8</v>
      </c>
      <c r="I5190" s="17" t="s">
        <v>13</v>
      </c>
      <c r="J5190" t="str">
        <f t="shared" ref="J5190:J5253" si="163">IF(B5190=B5189,J5189&amp;", "&amp;F5190,F5190)</f>
        <v>I26.99, I12.0, N18.6, I82.422, I48.2, J44.9, Z66, Z99.2</v>
      </c>
      <c r="K5190" s="33" t="str">
        <f t="shared" si="162"/>
        <v/>
      </c>
    </row>
    <row r="5191" spans="1:11" x14ac:dyDescent="0.25">
      <c r="A5191" s="17" t="s">
        <v>1385</v>
      </c>
      <c r="B5191" s="17" t="s">
        <v>1386</v>
      </c>
      <c r="C5191" s="18">
        <v>42296</v>
      </c>
      <c r="D5191" s="18">
        <v>42306</v>
      </c>
      <c r="E5191" s="21">
        <v>10</v>
      </c>
      <c r="F5191" s="17" t="s">
        <v>3657</v>
      </c>
      <c r="G5191" s="17" t="s">
        <v>3658</v>
      </c>
      <c r="H5191" s="16">
        <v>9</v>
      </c>
      <c r="I5191" s="17" t="s">
        <v>13</v>
      </c>
      <c r="J5191" t="str">
        <f t="shared" si="163"/>
        <v>I26.99, I12.0, N18.6, I82.422, I48.2, J44.9, Z66, Z99.2, Z51.5</v>
      </c>
      <c r="K5191" s="33" t="str">
        <f t="shared" si="162"/>
        <v/>
      </c>
    </row>
    <row r="5192" spans="1:11" x14ac:dyDescent="0.25">
      <c r="A5192" s="17" t="s">
        <v>1385</v>
      </c>
      <c r="B5192" s="17" t="s">
        <v>1386</v>
      </c>
      <c r="C5192" s="18">
        <v>42296</v>
      </c>
      <c r="D5192" s="18">
        <v>42306</v>
      </c>
      <c r="E5192" s="21">
        <v>10</v>
      </c>
      <c r="F5192" s="17" t="s">
        <v>1195</v>
      </c>
      <c r="G5192" s="17" t="s">
        <v>1196</v>
      </c>
      <c r="H5192" s="16">
        <v>10</v>
      </c>
      <c r="I5192" s="17" t="s">
        <v>3237</v>
      </c>
      <c r="J5192" t="str">
        <f t="shared" si="163"/>
        <v>I26.99, I12.0, N18.6, I82.422, I48.2, J44.9, Z66, Z99.2, Z51.5, D64.9</v>
      </c>
      <c r="K5192" s="33" t="str">
        <f t="shared" si="162"/>
        <v/>
      </c>
    </row>
    <row r="5193" spans="1:11" x14ac:dyDescent="0.25">
      <c r="A5193" s="17" t="s">
        <v>1385</v>
      </c>
      <c r="B5193" s="17" t="s">
        <v>1386</v>
      </c>
      <c r="C5193" s="18">
        <v>42296</v>
      </c>
      <c r="D5193" s="18">
        <v>42306</v>
      </c>
      <c r="E5193" s="21">
        <v>10</v>
      </c>
      <c r="F5193" s="17" t="s">
        <v>3279</v>
      </c>
      <c r="G5193" s="17" t="s">
        <v>3280</v>
      </c>
      <c r="H5193" s="16">
        <v>11</v>
      </c>
      <c r="I5193" s="17" t="s">
        <v>13</v>
      </c>
      <c r="J5193" t="str">
        <f t="shared" si="163"/>
        <v>I26.99, I12.0, N18.6, I82.422, I48.2, J44.9, Z66, Z99.2, Z51.5, D64.9, Z79.82</v>
      </c>
      <c r="K5193" s="33" t="str">
        <f t="shared" si="162"/>
        <v/>
      </c>
    </row>
    <row r="5194" spans="1:11" x14ac:dyDescent="0.25">
      <c r="A5194" s="17" t="s">
        <v>1385</v>
      </c>
      <c r="B5194" s="17" t="s">
        <v>1386</v>
      </c>
      <c r="C5194" s="18">
        <v>42296</v>
      </c>
      <c r="D5194" s="18">
        <v>42306</v>
      </c>
      <c r="E5194" s="21">
        <v>10</v>
      </c>
      <c r="F5194" s="17" t="s">
        <v>4242</v>
      </c>
      <c r="G5194" s="17" t="s">
        <v>4243</v>
      </c>
      <c r="H5194" s="16">
        <v>12</v>
      </c>
      <c r="I5194" s="17" t="s">
        <v>13</v>
      </c>
      <c r="J5194" t="str">
        <f t="shared" si="163"/>
        <v>I26.99, I12.0, N18.6, I82.422, I48.2, J44.9, Z66, Z99.2, Z51.5, D64.9, Z79.82, Z79.52</v>
      </c>
      <c r="K5194" s="33" t="str">
        <f t="shared" si="162"/>
        <v>Last</v>
      </c>
    </row>
    <row r="5195" spans="1:11" x14ac:dyDescent="0.25">
      <c r="A5195" s="17" t="s">
        <v>1387</v>
      </c>
      <c r="B5195" s="17" t="s">
        <v>1388</v>
      </c>
      <c r="C5195" s="18">
        <v>42411</v>
      </c>
      <c r="D5195" s="18">
        <v>42419</v>
      </c>
      <c r="E5195" s="21">
        <v>8</v>
      </c>
      <c r="F5195" s="17" t="s">
        <v>22</v>
      </c>
      <c r="G5195" s="17" t="s">
        <v>23</v>
      </c>
      <c r="H5195" s="16">
        <v>1</v>
      </c>
      <c r="I5195" s="17" t="s">
        <v>3237</v>
      </c>
      <c r="J5195" t="str">
        <f t="shared" si="163"/>
        <v>A41.9</v>
      </c>
      <c r="K5195" s="33" t="str">
        <f t="shared" si="162"/>
        <v/>
      </c>
    </row>
    <row r="5196" spans="1:11" x14ac:dyDescent="0.25">
      <c r="A5196" s="17" t="s">
        <v>1387</v>
      </c>
      <c r="B5196" s="17" t="s">
        <v>1388</v>
      </c>
      <c r="C5196" s="18">
        <v>42411</v>
      </c>
      <c r="D5196" s="18">
        <v>42419</v>
      </c>
      <c r="E5196" s="21">
        <v>8</v>
      </c>
      <c r="F5196" s="17" t="s">
        <v>148</v>
      </c>
      <c r="G5196" s="17" t="s">
        <v>149</v>
      </c>
      <c r="H5196" s="16">
        <v>2</v>
      </c>
      <c r="I5196" s="17" t="s">
        <v>3237</v>
      </c>
      <c r="J5196" t="str">
        <f t="shared" si="163"/>
        <v>A41.9, J96.21</v>
      </c>
      <c r="K5196" s="33" t="str">
        <f t="shared" si="162"/>
        <v/>
      </c>
    </row>
    <row r="5197" spans="1:11" x14ac:dyDescent="0.25">
      <c r="A5197" s="17" t="s">
        <v>1387</v>
      </c>
      <c r="B5197" s="17" t="s">
        <v>1388</v>
      </c>
      <c r="C5197" s="18">
        <v>42411</v>
      </c>
      <c r="D5197" s="18">
        <v>42419</v>
      </c>
      <c r="E5197" s="21">
        <v>8</v>
      </c>
      <c r="F5197" s="17" t="s">
        <v>3275</v>
      </c>
      <c r="G5197" s="17" t="s">
        <v>3276</v>
      </c>
      <c r="H5197" s="16">
        <v>3</v>
      </c>
      <c r="I5197" s="17" t="s">
        <v>3237</v>
      </c>
      <c r="J5197" t="str">
        <f t="shared" si="163"/>
        <v>A41.9, J96.21, R65.20</v>
      </c>
      <c r="K5197" s="33" t="str">
        <f t="shared" si="162"/>
        <v/>
      </c>
    </row>
    <row r="5198" spans="1:11" x14ac:dyDescent="0.25">
      <c r="A5198" s="17" t="s">
        <v>1387</v>
      </c>
      <c r="B5198" s="17" t="s">
        <v>1388</v>
      </c>
      <c r="C5198" s="18">
        <v>42411</v>
      </c>
      <c r="D5198" s="18">
        <v>42419</v>
      </c>
      <c r="E5198" s="21">
        <v>8</v>
      </c>
      <c r="F5198" s="17" t="s">
        <v>1879</v>
      </c>
      <c r="G5198" s="17" t="s">
        <v>1880</v>
      </c>
      <c r="H5198" s="16">
        <v>4</v>
      </c>
      <c r="I5198" s="17" t="s">
        <v>3237</v>
      </c>
      <c r="J5198" t="str">
        <f t="shared" si="163"/>
        <v>A41.9, J96.21, R65.20, I47.2</v>
      </c>
      <c r="K5198" s="33" t="str">
        <f t="shared" si="162"/>
        <v/>
      </c>
    </row>
    <row r="5199" spans="1:11" x14ac:dyDescent="0.25">
      <c r="A5199" s="17" t="s">
        <v>1387</v>
      </c>
      <c r="B5199" s="17" t="s">
        <v>1388</v>
      </c>
      <c r="C5199" s="18">
        <v>42411</v>
      </c>
      <c r="D5199" s="18">
        <v>42419</v>
      </c>
      <c r="E5199" s="21">
        <v>8</v>
      </c>
      <c r="F5199" s="17" t="s">
        <v>11</v>
      </c>
      <c r="G5199" s="17" t="s">
        <v>12</v>
      </c>
      <c r="H5199" s="16">
        <v>5</v>
      </c>
      <c r="I5199" s="17" t="s">
        <v>3237</v>
      </c>
      <c r="J5199" t="str">
        <f t="shared" si="163"/>
        <v>A41.9, J96.21, R65.20, I47.2, J18.9</v>
      </c>
      <c r="K5199" s="33" t="str">
        <f t="shared" si="162"/>
        <v/>
      </c>
    </row>
    <row r="5200" spans="1:11" x14ac:dyDescent="0.25">
      <c r="A5200" s="17" t="s">
        <v>1387</v>
      </c>
      <c r="B5200" s="17" t="s">
        <v>1388</v>
      </c>
      <c r="C5200" s="18">
        <v>42411</v>
      </c>
      <c r="D5200" s="18">
        <v>42419</v>
      </c>
      <c r="E5200" s="21">
        <v>8</v>
      </c>
      <c r="F5200" s="17" t="s">
        <v>4420</v>
      </c>
      <c r="G5200" s="17" t="s">
        <v>4421</v>
      </c>
      <c r="H5200" s="16">
        <v>6</v>
      </c>
      <c r="I5200" s="17" t="s">
        <v>3237</v>
      </c>
      <c r="J5200" t="str">
        <f t="shared" si="163"/>
        <v>A41.9, J96.21, R65.20, I47.2, J18.9, D80.1</v>
      </c>
      <c r="K5200" s="33" t="str">
        <f t="shared" si="162"/>
        <v/>
      </c>
    </row>
    <row r="5201" spans="1:11" x14ac:dyDescent="0.25">
      <c r="A5201" s="17" t="s">
        <v>1387</v>
      </c>
      <c r="B5201" s="17" t="s">
        <v>1388</v>
      </c>
      <c r="C5201" s="18">
        <v>42411</v>
      </c>
      <c r="D5201" s="18">
        <v>42419</v>
      </c>
      <c r="E5201" s="21">
        <v>8</v>
      </c>
      <c r="F5201" s="17" t="s">
        <v>3988</v>
      </c>
      <c r="G5201" s="17" t="s">
        <v>3989</v>
      </c>
      <c r="H5201" s="16">
        <v>7</v>
      </c>
      <c r="I5201" s="17" t="s">
        <v>3331</v>
      </c>
      <c r="J5201" t="str">
        <f t="shared" si="163"/>
        <v>A41.9, J96.21, R65.20, I47.2, J18.9, D80.1, R00.1</v>
      </c>
      <c r="K5201" s="33" t="str">
        <f t="shared" si="162"/>
        <v/>
      </c>
    </row>
    <row r="5202" spans="1:11" x14ac:dyDescent="0.25">
      <c r="A5202" s="17" t="s">
        <v>1387</v>
      </c>
      <c r="B5202" s="17" t="s">
        <v>1388</v>
      </c>
      <c r="C5202" s="18">
        <v>42411</v>
      </c>
      <c r="D5202" s="18">
        <v>42419</v>
      </c>
      <c r="E5202" s="21">
        <v>8</v>
      </c>
      <c r="F5202" s="17" t="s">
        <v>4991</v>
      </c>
      <c r="G5202" s="17" t="s">
        <v>4992</v>
      </c>
      <c r="H5202" s="16">
        <v>8</v>
      </c>
      <c r="I5202" s="17" t="s">
        <v>3237</v>
      </c>
      <c r="J5202" t="str">
        <f t="shared" si="163"/>
        <v>A41.9, J96.21, R65.20, I47.2, J18.9, D80.1, R00.1, I45.2</v>
      </c>
      <c r="K5202" s="33" t="str">
        <f t="shared" si="162"/>
        <v/>
      </c>
    </row>
    <row r="5203" spans="1:11" x14ac:dyDescent="0.25">
      <c r="A5203" s="17" t="s">
        <v>1387</v>
      </c>
      <c r="B5203" s="17" t="s">
        <v>1388</v>
      </c>
      <c r="C5203" s="18">
        <v>42411</v>
      </c>
      <c r="D5203" s="18">
        <v>42419</v>
      </c>
      <c r="E5203" s="21">
        <v>8</v>
      </c>
      <c r="F5203" s="17" t="s">
        <v>966</v>
      </c>
      <c r="G5203" s="17" t="s">
        <v>967</v>
      </c>
      <c r="H5203" s="16">
        <v>9</v>
      </c>
      <c r="I5203" s="17" t="s">
        <v>3237</v>
      </c>
      <c r="J5203" t="str">
        <f t="shared" si="163"/>
        <v>A41.9, J96.21, R65.20, I47.2, J18.9, D80.1, R00.1, I45.2, I47.1</v>
      </c>
      <c r="K5203" s="33" t="str">
        <f t="shared" si="162"/>
        <v/>
      </c>
    </row>
    <row r="5204" spans="1:11" x14ac:dyDescent="0.25">
      <c r="A5204" s="17" t="s">
        <v>1387</v>
      </c>
      <c r="B5204" s="17" t="s">
        <v>1388</v>
      </c>
      <c r="C5204" s="18">
        <v>42411</v>
      </c>
      <c r="D5204" s="18">
        <v>42419</v>
      </c>
      <c r="E5204" s="21">
        <v>8</v>
      </c>
      <c r="F5204" s="17" t="s">
        <v>114</v>
      </c>
      <c r="G5204" s="17" t="s">
        <v>115</v>
      </c>
      <c r="H5204" s="16">
        <v>10</v>
      </c>
      <c r="I5204" s="17" t="s">
        <v>3237</v>
      </c>
      <c r="J5204" t="str">
        <f t="shared" si="163"/>
        <v>A41.9, J96.21, R65.20, I47.2, J18.9, D80.1, R00.1, I45.2, I47.1, J96.22</v>
      </c>
      <c r="K5204" s="33" t="str">
        <f t="shared" si="162"/>
        <v/>
      </c>
    </row>
    <row r="5205" spans="1:11" x14ac:dyDescent="0.25">
      <c r="A5205" s="17" t="s">
        <v>1387</v>
      </c>
      <c r="B5205" s="17" t="s">
        <v>1388</v>
      </c>
      <c r="C5205" s="18">
        <v>42411</v>
      </c>
      <c r="D5205" s="18">
        <v>42419</v>
      </c>
      <c r="E5205" s="21">
        <v>8</v>
      </c>
      <c r="F5205" s="17" t="s">
        <v>112</v>
      </c>
      <c r="G5205" s="17" t="s">
        <v>113</v>
      </c>
      <c r="H5205" s="16">
        <v>11</v>
      </c>
      <c r="I5205" s="17" t="s">
        <v>3237</v>
      </c>
      <c r="J5205" t="str">
        <f t="shared" si="163"/>
        <v>A41.9, J96.21, R65.20, I47.2, J18.9, D80.1, R00.1, I45.2, I47.1, J96.22, J44.1</v>
      </c>
      <c r="K5205" s="33" t="str">
        <f t="shared" si="162"/>
        <v/>
      </c>
    </row>
    <row r="5206" spans="1:11" x14ac:dyDescent="0.25">
      <c r="A5206" s="17" t="s">
        <v>1387</v>
      </c>
      <c r="B5206" s="17" t="s">
        <v>1388</v>
      </c>
      <c r="C5206" s="18">
        <v>42411</v>
      </c>
      <c r="D5206" s="18">
        <v>42419</v>
      </c>
      <c r="E5206" s="21">
        <v>8</v>
      </c>
      <c r="F5206" s="17" t="s">
        <v>3470</v>
      </c>
      <c r="G5206" s="17" t="s">
        <v>3471</v>
      </c>
      <c r="H5206" s="16">
        <v>12</v>
      </c>
      <c r="I5206" s="17" t="s">
        <v>13</v>
      </c>
      <c r="J5206" t="str">
        <f t="shared" si="163"/>
        <v>A41.9, J96.21, R65.20, I47.2, J18.9, D80.1, R00.1, I45.2, I47.1, J96.22, J44.1, Z68.43</v>
      </c>
      <c r="K5206" s="33" t="str">
        <f t="shared" ref="K5206:K5269" si="164">IF(B5206&lt;&gt;B5207,"Last","")</f>
        <v/>
      </c>
    </row>
    <row r="5207" spans="1:11" x14ac:dyDescent="0.25">
      <c r="A5207" s="17" t="s">
        <v>1387</v>
      </c>
      <c r="B5207" s="17" t="s">
        <v>1388</v>
      </c>
      <c r="C5207" s="18">
        <v>42411</v>
      </c>
      <c r="D5207" s="18">
        <v>42419</v>
      </c>
      <c r="E5207" s="21">
        <v>8</v>
      </c>
      <c r="F5207" s="17" t="s">
        <v>3358</v>
      </c>
      <c r="G5207" s="17" t="s">
        <v>3359</v>
      </c>
      <c r="H5207" s="16">
        <v>13</v>
      </c>
      <c r="I5207" s="17" t="s">
        <v>13</v>
      </c>
      <c r="J5207" t="str">
        <f t="shared" si="163"/>
        <v>A41.9, J96.21, R65.20, I47.2, J18.9, D80.1, R00.1, I45.2, I47.1, J96.22, J44.1, Z68.43, Z99.81</v>
      </c>
      <c r="K5207" s="33" t="str">
        <f t="shared" si="164"/>
        <v/>
      </c>
    </row>
    <row r="5208" spans="1:11" x14ac:dyDescent="0.25">
      <c r="A5208" s="17" t="s">
        <v>1387</v>
      </c>
      <c r="B5208" s="17" t="s">
        <v>1388</v>
      </c>
      <c r="C5208" s="18">
        <v>42411</v>
      </c>
      <c r="D5208" s="18">
        <v>42419</v>
      </c>
      <c r="E5208" s="21">
        <v>8</v>
      </c>
      <c r="F5208" s="17" t="s">
        <v>3316</v>
      </c>
      <c r="G5208" s="17" t="s">
        <v>3317</v>
      </c>
      <c r="H5208" s="16">
        <v>14</v>
      </c>
      <c r="I5208" s="17" t="s">
        <v>3237</v>
      </c>
      <c r="J5208" t="str">
        <f t="shared" si="163"/>
        <v>A41.9, J96.21, R65.20, I47.2, J18.9, D80.1, R00.1, I45.2, I47.1, J96.22, J44.1, Z68.43, Z99.81, E66.01</v>
      </c>
      <c r="K5208" s="33" t="str">
        <f t="shared" si="164"/>
        <v/>
      </c>
    </row>
    <row r="5209" spans="1:11" x14ac:dyDescent="0.25">
      <c r="A5209" s="17" t="s">
        <v>1387</v>
      </c>
      <c r="B5209" s="17" t="s">
        <v>1388</v>
      </c>
      <c r="C5209" s="18">
        <v>42411</v>
      </c>
      <c r="D5209" s="18">
        <v>42419</v>
      </c>
      <c r="E5209" s="21">
        <v>8</v>
      </c>
      <c r="F5209" s="17" t="s">
        <v>4842</v>
      </c>
      <c r="G5209" s="17" t="s">
        <v>4843</v>
      </c>
      <c r="H5209" s="16">
        <v>15</v>
      </c>
      <c r="I5209" s="17" t="s">
        <v>13</v>
      </c>
      <c r="J5209" t="str">
        <f t="shared" si="163"/>
        <v>A41.9, J96.21, R65.20, I47.2, J18.9, D80.1, R00.1, I45.2, I47.1, J96.22, J44.1, Z68.43, Z99.81, E66.01, Z85.41</v>
      </c>
      <c r="K5209" s="33" t="str">
        <f t="shared" si="164"/>
        <v/>
      </c>
    </row>
    <row r="5210" spans="1:11" x14ac:dyDescent="0.25">
      <c r="A5210" s="17" t="s">
        <v>1387</v>
      </c>
      <c r="B5210" s="17" t="s">
        <v>1388</v>
      </c>
      <c r="C5210" s="18">
        <v>42411</v>
      </c>
      <c r="D5210" s="18">
        <v>42419</v>
      </c>
      <c r="E5210" s="21">
        <v>8</v>
      </c>
      <c r="F5210" s="17" t="s">
        <v>4994</v>
      </c>
      <c r="G5210" s="17" t="s">
        <v>4995</v>
      </c>
      <c r="H5210" s="16">
        <v>16</v>
      </c>
      <c r="I5210" s="17" t="s">
        <v>13</v>
      </c>
      <c r="J5210" t="str">
        <f t="shared" si="163"/>
        <v>A41.9, J96.21, R65.20, I47.2, J18.9, D80.1, R00.1, I45.2, I47.1, J96.22, J44.1, Z68.43, Z99.81, E66.01, Z85.41, Z86.72</v>
      </c>
      <c r="K5210" s="33" t="str">
        <f t="shared" si="164"/>
        <v/>
      </c>
    </row>
    <row r="5211" spans="1:11" x14ac:dyDescent="0.25">
      <c r="A5211" s="17" t="s">
        <v>1387</v>
      </c>
      <c r="B5211" s="17" t="s">
        <v>1388</v>
      </c>
      <c r="C5211" s="18">
        <v>42411</v>
      </c>
      <c r="D5211" s="18">
        <v>42419</v>
      </c>
      <c r="E5211" s="21">
        <v>8</v>
      </c>
      <c r="F5211" s="17" t="s">
        <v>594</v>
      </c>
      <c r="G5211" s="17" t="s">
        <v>595</v>
      </c>
      <c r="H5211" s="16">
        <v>17</v>
      </c>
      <c r="I5211" s="17" t="s">
        <v>3237</v>
      </c>
      <c r="J5211" t="str">
        <f t="shared" si="163"/>
        <v>A41.9, J96.21, R65.20, I47.2, J18.9, D80.1, R00.1, I45.2, I47.1, J96.22, J44.1, Z68.43, Z99.81, E66.01, Z85.41, Z86.72, I10</v>
      </c>
      <c r="K5211" s="33" t="str">
        <f t="shared" si="164"/>
        <v/>
      </c>
    </row>
    <row r="5212" spans="1:11" x14ac:dyDescent="0.25">
      <c r="A5212" s="17" t="s">
        <v>1387</v>
      </c>
      <c r="B5212" s="17" t="s">
        <v>1388</v>
      </c>
      <c r="C5212" s="18">
        <v>42411</v>
      </c>
      <c r="D5212" s="18">
        <v>42419</v>
      </c>
      <c r="E5212" s="21">
        <v>8</v>
      </c>
      <c r="F5212" s="17" t="s">
        <v>3553</v>
      </c>
      <c r="G5212" s="17" t="s">
        <v>3554</v>
      </c>
      <c r="H5212" s="16">
        <v>18</v>
      </c>
      <c r="I5212" s="17" t="s">
        <v>3237</v>
      </c>
      <c r="J5212" t="str">
        <f t="shared" si="163"/>
        <v>A41.9, J96.21, R65.20, I47.2, J18.9, D80.1, R00.1, I45.2, I47.1, J96.22, J44.1, Z68.43, Z99.81, E66.01, Z85.41, Z86.72, I10, M54.9</v>
      </c>
      <c r="K5212" s="33" t="str">
        <f t="shared" si="164"/>
        <v/>
      </c>
    </row>
    <row r="5213" spans="1:11" x14ac:dyDescent="0.25">
      <c r="A5213" s="17" t="s">
        <v>1387</v>
      </c>
      <c r="B5213" s="17" t="s">
        <v>1388</v>
      </c>
      <c r="C5213" s="18">
        <v>42411</v>
      </c>
      <c r="D5213" s="18">
        <v>42419</v>
      </c>
      <c r="E5213" s="21">
        <v>8</v>
      </c>
      <c r="F5213" s="17" t="s">
        <v>3418</v>
      </c>
      <c r="G5213" s="17" t="s">
        <v>3419</v>
      </c>
      <c r="H5213" s="16">
        <v>19</v>
      </c>
      <c r="I5213" s="17" t="s">
        <v>3237</v>
      </c>
      <c r="J5213" t="str">
        <f t="shared" si="163"/>
        <v>A41.9, J96.21, R65.20, I47.2, J18.9, D80.1, R00.1, I45.2, I47.1, J96.22, J44.1, Z68.43, Z99.81, E66.01, Z85.41, Z86.72, I10, M54.9, G89.29</v>
      </c>
      <c r="K5213" s="33" t="str">
        <f t="shared" si="164"/>
        <v/>
      </c>
    </row>
    <row r="5214" spans="1:11" x14ac:dyDescent="0.25">
      <c r="A5214" s="17" t="s">
        <v>1387</v>
      </c>
      <c r="B5214" s="17" t="s">
        <v>1388</v>
      </c>
      <c r="C5214" s="18">
        <v>42411</v>
      </c>
      <c r="D5214" s="18">
        <v>42419</v>
      </c>
      <c r="E5214" s="21">
        <v>8</v>
      </c>
      <c r="F5214" s="17" t="s">
        <v>4030</v>
      </c>
      <c r="G5214" s="17" t="s">
        <v>4031</v>
      </c>
      <c r="H5214" s="16">
        <v>20</v>
      </c>
      <c r="I5214" s="17" t="s">
        <v>3237</v>
      </c>
      <c r="J5214" t="str">
        <f t="shared" si="163"/>
        <v>A41.9, J96.21, R65.20, I47.2, J18.9, D80.1, R00.1, I45.2, I47.1, J96.22, J44.1, Z68.43, Z99.81, E66.01, Z85.41, Z86.72, I10, M54.9, G89.29, E78.1</v>
      </c>
      <c r="K5214" s="33" t="str">
        <f t="shared" si="164"/>
        <v/>
      </c>
    </row>
    <row r="5215" spans="1:11" x14ac:dyDescent="0.25">
      <c r="A5215" s="17" t="s">
        <v>1387</v>
      </c>
      <c r="B5215" s="17" t="s">
        <v>1388</v>
      </c>
      <c r="C5215" s="18">
        <v>42411</v>
      </c>
      <c r="D5215" s="18">
        <v>42419</v>
      </c>
      <c r="E5215" s="21">
        <v>8</v>
      </c>
      <c r="F5215" s="17" t="s">
        <v>3283</v>
      </c>
      <c r="G5215" s="17" t="s">
        <v>467</v>
      </c>
      <c r="H5215" s="16">
        <v>21</v>
      </c>
      <c r="I5215" s="17" t="s">
        <v>3237</v>
      </c>
      <c r="J5215" t="str">
        <f t="shared" si="163"/>
        <v>A41.9, J96.21, R65.20, I47.2, J18.9, D80.1, R00.1, I45.2, I47.1, J96.22, J44.1, Z68.43, Z99.81, E66.01, Z85.41, Z86.72, I10, M54.9, G89.29, E78.1, I25.10</v>
      </c>
      <c r="K5215" s="33" t="str">
        <f t="shared" si="164"/>
        <v/>
      </c>
    </row>
    <row r="5216" spans="1:11" x14ac:dyDescent="0.25">
      <c r="A5216" s="17" t="s">
        <v>1387</v>
      </c>
      <c r="B5216" s="17" t="s">
        <v>1388</v>
      </c>
      <c r="C5216" s="18">
        <v>42411</v>
      </c>
      <c r="D5216" s="18">
        <v>42419</v>
      </c>
      <c r="E5216" s="21">
        <v>8</v>
      </c>
      <c r="F5216" s="17" t="s">
        <v>3708</v>
      </c>
      <c r="G5216" s="17" t="s">
        <v>3709</v>
      </c>
      <c r="H5216" s="16">
        <v>22</v>
      </c>
      <c r="I5216" s="17" t="s">
        <v>3237</v>
      </c>
      <c r="J5216" t="str">
        <f t="shared" si="163"/>
        <v>A41.9, J96.21, R65.20, I47.2, J18.9, D80.1, R00.1, I45.2, I47.1, J96.22, J44.1, Z68.43, Z99.81, E66.01, Z85.41, Z86.72, I10, M54.9, G89.29, E78.1, I25.10, R73.09</v>
      </c>
      <c r="K5216" s="33" t="str">
        <f t="shared" si="164"/>
        <v/>
      </c>
    </row>
    <row r="5217" spans="1:11" x14ac:dyDescent="0.25">
      <c r="A5217" s="17" t="s">
        <v>1387</v>
      </c>
      <c r="B5217" s="17" t="s">
        <v>1388</v>
      </c>
      <c r="C5217" s="18">
        <v>42411</v>
      </c>
      <c r="D5217" s="18">
        <v>42419</v>
      </c>
      <c r="E5217" s="21">
        <v>8</v>
      </c>
      <c r="F5217" s="17" t="s">
        <v>3265</v>
      </c>
      <c r="G5217" s="17" t="s">
        <v>3266</v>
      </c>
      <c r="H5217" s="16">
        <v>23</v>
      </c>
      <c r="I5217" s="17" t="s">
        <v>13</v>
      </c>
      <c r="J5217" t="str">
        <f t="shared" si="163"/>
        <v>A41.9, J96.21, R65.20, I47.2, J18.9, D80.1, R00.1, I45.2, I47.1, J96.22, J44.1, Z68.43, Z99.81, E66.01, Z85.41, Z86.72, I10, M54.9, G89.29, E78.1, I25.10, R73.09, Z87.891</v>
      </c>
      <c r="K5217" s="33" t="str">
        <f t="shared" si="164"/>
        <v/>
      </c>
    </row>
    <row r="5218" spans="1:11" x14ac:dyDescent="0.25">
      <c r="A5218" s="17" t="s">
        <v>1387</v>
      </c>
      <c r="B5218" s="17" t="s">
        <v>1388</v>
      </c>
      <c r="C5218" s="18">
        <v>42411</v>
      </c>
      <c r="D5218" s="18">
        <v>42419</v>
      </c>
      <c r="E5218" s="21">
        <v>8</v>
      </c>
      <c r="F5218" s="17" t="s">
        <v>4993</v>
      </c>
      <c r="G5218" s="17" t="s">
        <v>3570</v>
      </c>
      <c r="H5218" s="16">
        <v>24</v>
      </c>
      <c r="I5218" s="17" t="s">
        <v>3237</v>
      </c>
      <c r="J5218" t="str">
        <f t="shared" si="163"/>
        <v>A41.9, J96.21, R65.20, I47.2, J18.9, D80.1, R00.1, I45.2, I47.1, J96.22, J44.1, Z68.43, Z99.81, E66.01, Z85.41, Z86.72, I10, M54.9, G89.29, E78.1, I25.10, R73.09, Z87.891, Z53.1</v>
      </c>
      <c r="K5218" s="33" t="str">
        <f t="shared" si="164"/>
        <v/>
      </c>
    </row>
    <row r="5219" spans="1:11" x14ac:dyDescent="0.25">
      <c r="A5219" s="17" t="s">
        <v>1387</v>
      </c>
      <c r="B5219" s="17" t="s">
        <v>1388</v>
      </c>
      <c r="C5219" s="18">
        <v>42411</v>
      </c>
      <c r="D5219" s="18">
        <v>42419</v>
      </c>
      <c r="E5219" s="21">
        <v>8</v>
      </c>
      <c r="F5219" s="17" t="s">
        <v>4014</v>
      </c>
      <c r="G5219" s="17" t="s">
        <v>4015</v>
      </c>
      <c r="H5219" s="16">
        <v>25</v>
      </c>
      <c r="I5219" s="17" t="s">
        <v>3237</v>
      </c>
      <c r="J5219" t="str">
        <f t="shared" si="163"/>
        <v>A41.9, J96.21, R65.20, I47.2, J18.9, D80.1, R00.1, I45.2, I47.1, J96.22, J44.1, Z68.43, Z99.81, E66.01, Z85.41, Z86.72, I10, M54.9, G89.29, E78.1, I25.10, R73.09, Z87.891, Z53.1, R74.8</v>
      </c>
      <c r="K5219" s="33" t="str">
        <f t="shared" si="164"/>
        <v/>
      </c>
    </row>
    <row r="5220" spans="1:11" x14ac:dyDescent="0.25">
      <c r="A5220" s="17" t="s">
        <v>1387</v>
      </c>
      <c r="B5220" s="17" t="s">
        <v>1388</v>
      </c>
      <c r="C5220" s="18">
        <v>42411</v>
      </c>
      <c r="D5220" s="18">
        <v>42419</v>
      </c>
      <c r="E5220" s="21">
        <v>8</v>
      </c>
      <c r="F5220" s="17" t="s">
        <v>286</v>
      </c>
      <c r="G5220" s="17" t="s">
        <v>287</v>
      </c>
      <c r="H5220" s="16">
        <v>26</v>
      </c>
      <c r="I5220" s="17" t="s">
        <v>3237</v>
      </c>
      <c r="J5220" t="str">
        <f t="shared" si="163"/>
        <v>A41.9, J96.21, R65.20, I47.2, J18.9, D80.1, R00.1, I45.2, I47.1, J96.22, J44.1, Z68.43, Z99.81, E66.01, Z85.41, Z86.72, I10, M54.9, G89.29, E78.1, I25.10, R73.09, Z87.891, Z53.1, R74.8, K21.9</v>
      </c>
      <c r="K5220" s="33" t="str">
        <f t="shared" si="164"/>
        <v/>
      </c>
    </row>
    <row r="5221" spans="1:11" x14ac:dyDescent="0.25">
      <c r="A5221" s="17" t="s">
        <v>1387</v>
      </c>
      <c r="B5221" s="17" t="s">
        <v>1388</v>
      </c>
      <c r="C5221" s="18">
        <v>42411</v>
      </c>
      <c r="D5221" s="18">
        <v>42419</v>
      </c>
      <c r="E5221" s="21">
        <v>8</v>
      </c>
      <c r="F5221" s="17" t="s">
        <v>3320</v>
      </c>
      <c r="G5221" s="17" t="s">
        <v>3321</v>
      </c>
      <c r="H5221" s="16">
        <v>27</v>
      </c>
      <c r="I5221" s="17" t="s">
        <v>3237</v>
      </c>
      <c r="J5221" t="str">
        <f t="shared" si="163"/>
        <v>A41.9, J96.21, R65.20, I47.2, J18.9, D80.1, R00.1, I45.2, I47.1, J96.22, J44.1, Z68.43, Z99.81, E66.01, Z85.41, Z86.72, I10, M54.9, G89.29, E78.1, I25.10, R73.09, Z87.891, Z53.1, R74.8, K21.9, G47.33</v>
      </c>
      <c r="K5221" s="33" t="str">
        <f t="shared" si="164"/>
        <v/>
      </c>
    </row>
    <row r="5222" spans="1:11" x14ac:dyDescent="0.25">
      <c r="A5222" s="17" t="s">
        <v>1387</v>
      </c>
      <c r="B5222" s="17" t="s">
        <v>1388</v>
      </c>
      <c r="C5222" s="18">
        <v>42411</v>
      </c>
      <c r="D5222" s="18">
        <v>42419</v>
      </c>
      <c r="E5222" s="21">
        <v>8</v>
      </c>
      <c r="F5222" s="17" t="s">
        <v>3958</v>
      </c>
      <c r="G5222" s="17" t="s">
        <v>3959</v>
      </c>
      <c r="H5222" s="16">
        <v>28</v>
      </c>
      <c r="I5222" s="17" t="s">
        <v>13</v>
      </c>
      <c r="J5222" t="str">
        <f t="shared" si="163"/>
        <v>A41.9, J96.21, R65.20, I47.2, J18.9, D80.1, R00.1, I45.2, I47.1, J96.22, J44.1, Z68.43, Z99.81, E66.01, Z85.41, Z86.72, I10, M54.9, G89.29, E78.1, I25.10, R73.09, Z87.891, Z53.1, R74.8, K21.9, G47.33, Z74.01</v>
      </c>
      <c r="K5222" s="33" t="str">
        <f t="shared" si="164"/>
        <v/>
      </c>
    </row>
    <row r="5223" spans="1:11" x14ac:dyDescent="0.25">
      <c r="A5223" s="17" t="s">
        <v>1387</v>
      </c>
      <c r="B5223" s="17" t="s">
        <v>1388</v>
      </c>
      <c r="C5223" s="18">
        <v>42411</v>
      </c>
      <c r="D5223" s="18">
        <v>42419</v>
      </c>
      <c r="E5223" s="21">
        <v>8</v>
      </c>
      <c r="F5223" s="17" t="s">
        <v>3388</v>
      </c>
      <c r="G5223" s="17" t="s">
        <v>3389</v>
      </c>
      <c r="H5223" s="16">
        <v>29</v>
      </c>
      <c r="I5223" s="17" t="s">
        <v>3237</v>
      </c>
      <c r="J5223" t="str">
        <f t="shared" si="163"/>
        <v>A41.9, J96.21, R65.20, I47.2, J18.9, D80.1, R00.1, I45.2, I47.1, J96.22, J44.1, Z68.43, Z99.81, E66.01, Z85.41, Z86.72, I10, M54.9, G89.29, E78.1, I25.10, R73.09, Z87.891, Z53.1, R74.8, K21.9, G47.33, Z74.01, F41.9</v>
      </c>
      <c r="K5223" s="33" t="str">
        <f t="shared" si="164"/>
        <v/>
      </c>
    </row>
    <row r="5224" spans="1:11" x14ac:dyDescent="0.25">
      <c r="A5224" s="17" t="s">
        <v>1387</v>
      </c>
      <c r="B5224" s="17" t="s">
        <v>1388</v>
      </c>
      <c r="C5224" s="18">
        <v>42411</v>
      </c>
      <c r="D5224" s="18">
        <v>42419</v>
      </c>
      <c r="E5224" s="21">
        <v>8</v>
      </c>
      <c r="F5224" s="17" t="s">
        <v>2635</v>
      </c>
      <c r="G5224" s="17" t="s">
        <v>3324</v>
      </c>
      <c r="H5224" s="16">
        <v>30</v>
      </c>
      <c r="I5224" s="17" t="s">
        <v>3331</v>
      </c>
      <c r="J5224" t="str">
        <f t="shared" si="163"/>
        <v>A41.9, J96.21, R65.20, I47.2, J18.9, D80.1, R00.1, I45.2, I47.1, J96.22, J44.1, Z68.43, Z99.81, E66.01, Z85.41, Z86.72, I10, M54.9, G89.29, E78.1, I25.10, R73.09, Z87.891, Z53.1, R74.8, K21.9, G47.33, Z74.01, F41.9, K59.00</v>
      </c>
      <c r="K5224" s="33" t="str">
        <f t="shared" si="164"/>
        <v>Last</v>
      </c>
    </row>
    <row r="5225" spans="1:11" x14ac:dyDescent="0.25">
      <c r="A5225" s="17" t="s">
        <v>1389</v>
      </c>
      <c r="B5225" s="17" t="s">
        <v>1390</v>
      </c>
      <c r="C5225" s="18">
        <v>42292</v>
      </c>
      <c r="D5225" s="18">
        <v>42310</v>
      </c>
      <c r="E5225" s="21">
        <v>18</v>
      </c>
      <c r="F5225" s="17" t="s">
        <v>1391</v>
      </c>
      <c r="G5225" s="17" t="s">
        <v>1392</v>
      </c>
      <c r="H5225" s="16">
        <v>1</v>
      </c>
      <c r="I5225" s="17" t="s">
        <v>3237</v>
      </c>
      <c r="J5225" t="str">
        <f t="shared" si="163"/>
        <v>C79.31</v>
      </c>
      <c r="K5225" s="33" t="str">
        <f t="shared" si="164"/>
        <v/>
      </c>
    </row>
    <row r="5226" spans="1:11" x14ac:dyDescent="0.25">
      <c r="A5226" s="17" t="s">
        <v>1389</v>
      </c>
      <c r="B5226" s="17" t="s">
        <v>1390</v>
      </c>
      <c r="C5226" s="18">
        <v>42292</v>
      </c>
      <c r="D5226" s="18">
        <v>42310</v>
      </c>
      <c r="E5226" s="21">
        <v>18</v>
      </c>
      <c r="F5226" s="17" t="s">
        <v>223</v>
      </c>
      <c r="G5226" s="17" t="s">
        <v>224</v>
      </c>
      <c r="H5226" s="16">
        <v>2</v>
      </c>
      <c r="I5226" s="17" t="s">
        <v>3237</v>
      </c>
      <c r="J5226" t="str">
        <f t="shared" si="163"/>
        <v>C79.31, I26.99</v>
      </c>
      <c r="K5226" s="33" t="str">
        <f t="shared" si="164"/>
        <v/>
      </c>
    </row>
    <row r="5227" spans="1:11" x14ac:dyDescent="0.25">
      <c r="A5227" s="17" t="s">
        <v>1389</v>
      </c>
      <c r="B5227" s="17" t="s">
        <v>1390</v>
      </c>
      <c r="C5227" s="18">
        <v>42292</v>
      </c>
      <c r="D5227" s="18">
        <v>42310</v>
      </c>
      <c r="E5227" s="21">
        <v>18</v>
      </c>
      <c r="F5227" s="17" t="s">
        <v>592</v>
      </c>
      <c r="G5227" s="17" t="s">
        <v>593</v>
      </c>
      <c r="H5227" s="16">
        <v>3</v>
      </c>
      <c r="I5227" s="17" t="s">
        <v>3237</v>
      </c>
      <c r="J5227" t="str">
        <f t="shared" si="163"/>
        <v>C79.31, I26.99, G93.41</v>
      </c>
      <c r="K5227" s="33" t="str">
        <f t="shared" si="164"/>
        <v/>
      </c>
    </row>
    <row r="5228" spans="1:11" x14ac:dyDescent="0.25">
      <c r="A5228" s="17" t="s">
        <v>1389</v>
      </c>
      <c r="B5228" s="17" t="s">
        <v>1390</v>
      </c>
      <c r="C5228" s="18">
        <v>42292</v>
      </c>
      <c r="D5228" s="18">
        <v>42310</v>
      </c>
      <c r="E5228" s="21">
        <v>18</v>
      </c>
      <c r="F5228" s="17" t="s">
        <v>1239</v>
      </c>
      <c r="G5228" s="17" t="s">
        <v>1240</v>
      </c>
      <c r="H5228" s="16">
        <v>4</v>
      </c>
      <c r="I5228" s="17" t="s">
        <v>3237</v>
      </c>
      <c r="J5228" t="str">
        <f t="shared" si="163"/>
        <v>C79.31, I26.99, G93.41, G93.6</v>
      </c>
      <c r="K5228" s="33" t="str">
        <f t="shared" si="164"/>
        <v/>
      </c>
    </row>
    <row r="5229" spans="1:11" x14ac:dyDescent="0.25">
      <c r="A5229" s="17" t="s">
        <v>1389</v>
      </c>
      <c r="B5229" s="17" t="s">
        <v>1390</v>
      </c>
      <c r="C5229" s="18">
        <v>42292</v>
      </c>
      <c r="D5229" s="18">
        <v>42310</v>
      </c>
      <c r="E5229" s="21">
        <v>18</v>
      </c>
      <c r="F5229" s="17" t="s">
        <v>5004</v>
      </c>
      <c r="G5229" s="17" t="s">
        <v>5005</v>
      </c>
      <c r="H5229" s="16">
        <v>5</v>
      </c>
      <c r="I5229" s="17" t="s">
        <v>3237</v>
      </c>
      <c r="J5229" t="str">
        <f t="shared" si="163"/>
        <v>C79.31, I26.99, G93.41, G93.6, G91.1</v>
      </c>
      <c r="K5229" s="33" t="str">
        <f t="shared" si="164"/>
        <v/>
      </c>
    </row>
    <row r="5230" spans="1:11" x14ac:dyDescent="0.25">
      <c r="A5230" s="17" t="s">
        <v>1389</v>
      </c>
      <c r="B5230" s="17" t="s">
        <v>1390</v>
      </c>
      <c r="C5230" s="18">
        <v>42292</v>
      </c>
      <c r="D5230" s="18">
        <v>42310</v>
      </c>
      <c r="E5230" s="21">
        <v>18</v>
      </c>
      <c r="F5230" s="17" t="s">
        <v>4998</v>
      </c>
      <c r="G5230" s="17" t="s">
        <v>4999</v>
      </c>
      <c r="H5230" s="16">
        <v>6</v>
      </c>
      <c r="I5230" s="17" t="s">
        <v>3237</v>
      </c>
      <c r="J5230" t="str">
        <f t="shared" si="163"/>
        <v>C79.31, I26.99, G93.41, G93.6, G91.1, C77.9</v>
      </c>
      <c r="K5230" s="33" t="str">
        <f t="shared" si="164"/>
        <v/>
      </c>
    </row>
    <row r="5231" spans="1:11" x14ac:dyDescent="0.25">
      <c r="A5231" s="17" t="s">
        <v>1389</v>
      </c>
      <c r="B5231" s="17" t="s">
        <v>1390</v>
      </c>
      <c r="C5231" s="18">
        <v>42292</v>
      </c>
      <c r="D5231" s="18">
        <v>42310</v>
      </c>
      <c r="E5231" s="21">
        <v>18</v>
      </c>
      <c r="F5231" s="17" t="s">
        <v>3261</v>
      </c>
      <c r="G5231" s="17" t="s">
        <v>3262</v>
      </c>
      <c r="H5231" s="16">
        <v>7</v>
      </c>
      <c r="I5231" s="17" t="s">
        <v>3331</v>
      </c>
      <c r="J5231" t="str">
        <f t="shared" si="163"/>
        <v>C79.31, I26.99, G93.41, G93.6, G91.1, C77.9, Z66</v>
      </c>
      <c r="K5231" s="33" t="str">
        <f t="shared" si="164"/>
        <v/>
      </c>
    </row>
    <row r="5232" spans="1:11" x14ac:dyDescent="0.25">
      <c r="A5232" s="17" t="s">
        <v>1389</v>
      </c>
      <c r="B5232" s="17" t="s">
        <v>1390</v>
      </c>
      <c r="C5232" s="18">
        <v>42292</v>
      </c>
      <c r="D5232" s="18">
        <v>42310</v>
      </c>
      <c r="E5232" s="21">
        <v>18</v>
      </c>
      <c r="F5232" s="17" t="s">
        <v>3657</v>
      </c>
      <c r="G5232" s="17" t="s">
        <v>3658</v>
      </c>
      <c r="H5232" s="16">
        <v>8</v>
      </c>
      <c r="I5232" s="17" t="s">
        <v>13</v>
      </c>
      <c r="J5232" t="str">
        <f t="shared" si="163"/>
        <v>C79.31, I26.99, G93.41, G93.6, G91.1, C77.9, Z66, Z51.5</v>
      </c>
      <c r="K5232" s="33" t="str">
        <f t="shared" si="164"/>
        <v/>
      </c>
    </row>
    <row r="5233" spans="1:11" x14ac:dyDescent="0.25">
      <c r="A5233" s="17" t="s">
        <v>1389</v>
      </c>
      <c r="B5233" s="17" t="s">
        <v>1390</v>
      </c>
      <c r="C5233" s="18">
        <v>42292</v>
      </c>
      <c r="D5233" s="18">
        <v>42310</v>
      </c>
      <c r="E5233" s="21">
        <v>18</v>
      </c>
      <c r="F5233" s="17" t="s">
        <v>5000</v>
      </c>
      <c r="G5233" s="17" t="s">
        <v>5001</v>
      </c>
      <c r="H5233" s="16">
        <v>9</v>
      </c>
      <c r="I5233" s="17" t="s">
        <v>3237</v>
      </c>
      <c r="J5233" t="str">
        <f t="shared" si="163"/>
        <v>C79.31, I26.99, G93.41, G93.6, G91.1, C77.9, Z66, Z51.5, C78.00</v>
      </c>
      <c r="K5233" s="33" t="str">
        <f t="shared" si="164"/>
        <v/>
      </c>
    </row>
    <row r="5234" spans="1:11" x14ac:dyDescent="0.25">
      <c r="A5234" s="17" t="s">
        <v>1389</v>
      </c>
      <c r="B5234" s="17" t="s">
        <v>1390</v>
      </c>
      <c r="C5234" s="18">
        <v>42292</v>
      </c>
      <c r="D5234" s="18">
        <v>42310</v>
      </c>
      <c r="E5234" s="21">
        <v>18</v>
      </c>
      <c r="F5234" s="17" t="s">
        <v>4354</v>
      </c>
      <c r="G5234" s="17" t="s">
        <v>4355</v>
      </c>
      <c r="H5234" s="16">
        <v>10</v>
      </c>
      <c r="I5234" s="17" t="s">
        <v>3237</v>
      </c>
      <c r="J5234" t="str">
        <f t="shared" si="163"/>
        <v>C79.31, I26.99, G93.41, G93.6, G91.1, C77.9, Z66, Z51.5, C78.00, C79.51</v>
      </c>
      <c r="K5234" s="33" t="str">
        <f t="shared" si="164"/>
        <v/>
      </c>
    </row>
    <row r="5235" spans="1:11" x14ac:dyDescent="0.25">
      <c r="A5235" s="17" t="s">
        <v>1389</v>
      </c>
      <c r="B5235" s="17" t="s">
        <v>1390</v>
      </c>
      <c r="C5235" s="18">
        <v>42292</v>
      </c>
      <c r="D5235" s="18">
        <v>42310</v>
      </c>
      <c r="E5235" s="21">
        <v>18</v>
      </c>
      <c r="F5235" s="17" t="s">
        <v>271</v>
      </c>
      <c r="G5235" s="17" t="s">
        <v>272</v>
      </c>
      <c r="H5235" s="16">
        <v>11</v>
      </c>
      <c r="I5235" s="17" t="s">
        <v>3237</v>
      </c>
      <c r="J5235" t="str">
        <f t="shared" si="163"/>
        <v>C79.31, I26.99, G93.41, G93.6, G91.1, C77.9, Z66, Z51.5, C78.00, C79.51, G40.209</v>
      </c>
      <c r="K5235" s="33" t="str">
        <f t="shared" si="164"/>
        <v/>
      </c>
    </row>
    <row r="5236" spans="1:11" x14ac:dyDescent="0.25">
      <c r="A5236" s="17" t="s">
        <v>1389</v>
      </c>
      <c r="B5236" s="17" t="s">
        <v>1390</v>
      </c>
      <c r="C5236" s="18">
        <v>42292</v>
      </c>
      <c r="D5236" s="18">
        <v>42310</v>
      </c>
      <c r="E5236" s="21">
        <v>18</v>
      </c>
      <c r="F5236" s="17" t="s">
        <v>196</v>
      </c>
      <c r="G5236" s="17" t="s">
        <v>197</v>
      </c>
      <c r="H5236" s="16">
        <v>12</v>
      </c>
      <c r="I5236" s="17" t="s">
        <v>3237</v>
      </c>
      <c r="J5236" t="str">
        <f t="shared" si="163"/>
        <v>C79.31, I26.99, G93.41, G93.6, G91.1, C77.9, Z66, Z51.5, C78.00, C79.51, G40.209, E87.1</v>
      </c>
      <c r="K5236" s="33" t="str">
        <f t="shared" si="164"/>
        <v/>
      </c>
    </row>
    <row r="5237" spans="1:11" x14ac:dyDescent="0.25">
      <c r="A5237" s="17" t="s">
        <v>1389</v>
      </c>
      <c r="B5237" s="17" t="s">
        <v>1390</v>
      </c>
      <c r="C5237" s="18">
        <v>42292</v>
      </c>
      <c r="D5237" s="18">
        <v>42310</v>
      </c>
      <c r="E5237" s="21">
        <v>18</v>
      </c>
      <c r="F5237" s="17" t="s">
        <v>4996</v>
      </c>
      <c r="G5237" s="17" t="s">
        <v>4997</v>
      </c>
      <c r="H5237" s="16">
        <v>13</v>
      </c>
      <c r="I5237" s="17" t="s">
        <v>3237</v>
      </c>
      <c r="J5237" t="str">
        <f t="shared" si="163"/>
        <v>C79.31, I26.99, G93.41, G93.6, G91.1, C77.9, Z66, Z51.5, C78.00, C79.51, G40.209, E87.1, C50.911</v>
      </c>
      <c r="K5237" s="33" t="str">
        <f t="shared" si="164"/>
        <v/>
      </c>
    </row>
    <row r="5238" spans="1:11" x14ac:dyDescent="0.25">
      <c r="A5238" s="17" t="s">
        <v>1389</v>
      </c>
      <c r="B5238" s="17" t="s">
        <v>1390</v>
      </c>
      <c r="C5238" s="18">
        <v>42292</v>
      </c>
      <c r="D5238" s="18">
        <v>42310</v>
      </c>
      <c r="E5238" s="21">
        <v>18</v>
      </c>
      <c r="F5238" s="17" t="s">
        <v>4428</v>
      </c>
      <c r="G5238" s="17" t="s">
        <v>4429</v>
      </c>
      <c r="H5238" s="16">
        <v>14</v>
      </c>
      <c r="I5238" s="17" t="s">
        <v>3237</v>
      </c>
      <c r="J5238" t="str">
        <f t="shared" si="163"/>
        <v>C79.31, I26.99, G93.41, G93.6, G91.1, C77.9, Z66, Z51.5, C78.00, C79.51, G40.209, E87.1, C50.911, N28.1</v>
      </c>
      <c r="K5238" s="33" t="str">
        <f t="shared" si="164"/>
        <v/>
      </c>
    </row>
    <row r="5239" spans="1:11" x14ac:dyDescent="0.25">
      <c r="A5239" s="17" t="s">
        <v>1389</v>
      </c>
      <c r="B5239" s="17" t="s">
        <v>1390</v>
      </c>
      <c r="C5239" s="18">
        <v>42292</v>
      </c>
      <c r="D5239" s="18">
        <v>42310</v>
      </c>
      <c r="E5239" s="21">
        <v>18</v>
      </c>
      <c r="F5239" s="17" t="s">
        <v>5002</v>
      </c>
      <c r="G5239" s="17" t="s">
        <v>5003</v>
      </c>
      <c r="H5239" s="16">
        <v>15</v>
      </c>
      <c r="I5239" s="17" t="s">
        <v>3237</v>
      </c>
      <c r="J5239" t="str">
        <f t="shared" si="163"/>
        <v>C79.31, I26.99, G93.41, G93.6, G91.1, C77.9, Z66, Z51.5, C78.00, C79.51, G40.209, E87.1, C50.911, N28.1, G62.0</v>
      </c>
      <c r="K5239" s="33" t="str">
        <f t="shared" si="164"/>
        <v/>
      </c>
    </row>
    <row r="5240" spans="1:11" x14ac:dyDescent="0.25">
      <c r="A5240" s="17" t="s">
        <v>1389</v>
      </c>
      <c r="B5240" s="17" t="s">
        <v>1390</v>
      </c>
      <c r="C5240" s="18">
        <v>42292</v>
      </c>
      <c r="D5240" s="18">
        <v>42310</v>
      </c>
      <c r="E5240" s="21">
        <v>18</v>
      </c>
      <c r="F5240" s="17" t="s">
        <v>4086</v>
      </c>
      <c r="G5240" s="17" t="s">
        <v>4087</v>
      </c>
      <c r="H5240" s="16">
        <v>16</v>
      </c>
      <c r="I5240" s="17" t="s">
        <v>3237</v>
      </c>
      <c r="J5240" t="str">
        <f t="shared" si="163"/>
        <v>C79.31, I26.99, G93.41, G93.6, G91.1, C77.9, Z66, Z51.5, C78.00, C79.51, G40.209, E87.1, C50.911, N28.1, G62.0, T45.1X5A</v>
      </c>
      <c r="K5240" s="33" t="str">
        <f t="shared" si="164"/>
        <v/>
      </c>
    </row>
    <row r="5241" spans="1:11" x14ac:dyDescent="0.25">
      <c r="A5241" s="17" t="s">
        <v>1389</v>
      </c>
      <c r="B5241" s="17" t="s">
        <v>1390</v>
      </c>
      <c r="C5241" s="18">
        <v>42292</v>
      </c>
      <c r="D5241" s="18">
        <v>42310</v>
      </c>
      <c r="E5241" s="21">
        <v>18</v>
      </c>
      <c r="F5241" s="17" t="s">
        <v>4182</v>
      </c>
      <c r="G5241" s="17" t="s">
        <v>4183</v>
      </c>
      <c r="H5241" s="16">
        <v>17</v>
      </c>
      <c r="I5241" s="17" t="s">
        <v>3331</v>
      </c>
      <c r="J5241" t="str">
        <f t="shared" si="163"/>
        <v>C79.31, I26.99, G93.41, G93.6, G91.1, C77.9, Z66, Z51.5, C78.00, C79.51, G40.209, E87.1, C50.911, N28.1, G62.0, T45.1X5A, R44.1</v>
      </c>
      <c r="K5241" s="33" t="str">
        <f t="shared" si="164"/>
        <v/>
      </c>
    </row>
    <row r="5242" spans="1:11" x14ac:dyDescent="0.25">
      <c r="A5242" s="17" t="s">
        <v>1389</v>
      </c>
      <c r="B5242" s="17" t="s">
        <v>1390</v>
      </c>
      <c r="C5242" s="18">
        <v>42292</v>
      </c>
      <c r="D5242" s="18">
        <v>42310</v>
      </c>
      <c r="E5242" s="21">
        <v>18</v>
      </c>
      <c r="F5242" s="17" t="s">
        <v>4470</v>
      </c>
      <c r="G5242" s="17" t="s">
        <v>4471</v>
      </c>
      <c r="H5242" s="16">
        <v>18</v>
      </c>
      <c r="I5242" s="17" t="s">
        <v>3331</v>
      </c>
      <c r="J5242" t="str">
        <f t="shared" si="163"/>
        <v>C79.31, I26.99, G93.41, G93.6, G91.1, C77.9, Z66, Z51.5, C78.00, C79.51, G40.209, E87.1, C50.911, N28.1, G62.0, T45.1X5A, R44.1, R04.0</v>
      </c>
      <c r="K5242" s="33" t="str">
        <f t="shared" si="164"/>
        <v/>
      </c>
    </row>
    <row r="5243" spans="1:11" x14ac:dyDescent="0.25">
      <c r="A5243" s="17" t="s">
        <v>1389</v>
      </c>
      <c r="B5243" s="17" t="s">
        <v>1390</v>
      </c>
      <c r="C5243" s="18">
        <v>42292</v>
      </c>
      <c r="D5243" s="18">
        <v>42310</v>
      </c>
      <c r="E5243" s="21">
        <v>18</v>
      </c>
      <c r="F5243" s="17" t="s">
        <v>934</v>
      </c>
      <c r="G5243" s="17" t="s">
        <v>935</v>
      </c>
      <c r="H5243" s="16">
        <v>19</v>
      </c>
      <c r="I5243" s="17" t="s">
        <v>3331</v>
      </c>
      <c r="J5243" t="str">
        <f t="shared" si="163"/>
        <v>C79.31, I26.99, G93.41, G93.6, G91.1, C77.9, Z66, Z51.5, C78.00, C79.51, G40.209, E87.1, C50.911, N28.1, G62.0, T45.1X5A, R44.1, R04.0, E87.6</v>
      </c>
      <c r="K5243" s="33" t="str">
        <f t="shared" si="164"/>
        <v/>
      </c>
    </row>
    <row r="5244" spans="1:11" x14ac:dyDescent="0.25">
      <c r="A5244" s="17" t="s">
        <v>1389</v>
      </c>
      <c r="B5244" s="17" t="s">
        <v>1390</v>
      </c>
      <c r="C5244" s="18">
        <v>42292</v>
      </c>
      <c r="D5244" s="18">
        <v>42310</v>
      </c>
      <c r="E5244" s="21">
        <v>18</v>
      </c>
      <c r="F5244" s="17" t="s">
        <v>594</v>
      </c>
      <c r="G5244" s="17" t="s">
        <v>595</v>
      </c>
      <c r="H5244" s="16">
        <v>20</v>
      </c>
      <c r="I5244" s="17" t="s">
        <v>3237</v>
      </c>
      <c r="J5244" t="str">
        <f t="shared" si="163"/>
        <v>C79.31, I26.99, G93.41, G93.6, G91.1, C77.9, Z66, Z51.5, C78.00, C79.51, G40.209, E87.1, C50.911, N28.1, G62.0, T45.1X5A, R44.1, R04.0, E87.6, I10</v>
      </c>
      <c r="K5244" s="33" t="str">
        <f t="shared" si="164"/>
        <v/>
      </c>
    </row>
    <row r="5245" spans="1:11" x14ac:dyDescent="0.25">
      <c r="A5245" s="17" t="s">
        <v>1389</v>
      </c>
      <c r="B5245" s="17" t="s">
        <v>1390</v>
      </c>
      <c r="C5245" s="18">
        <v>42292</v>
      </c>
      <c r="D5245" s="18">
        <v>42310</v>
      </c>
      <c r="E5245" s="21">
        <v>18</v>
      </c>
      <c r="F5245" s="17" t="s">
        <v>3696</v>
      </c>
      <c r="G5245" s="17" t="s">
        <v>3697</v>
      </c>
      <c r="H5245" s="16">
        <v>21</v>
      </c>
      <c r="I5245" s="17" t="s">
        <v>3237</v>
      </c>
      <c r="J5245" t="str">
        <f t="shared" si="163"/>
        <v>C79.31, I26.99, G93.41, G93.6, G91.1, C77.9, Z66, Z51.5, C78.00, C79.51, G40.209, E87.1, C50.911, N28.1, G62.0, T45.1X5A, R44.1, R04.0, E87.6, I10, I89.0</v>
      </c>
      <c r="K5245" s="33" t="str">
        <f t="shared" si="164"/>
        <v/>
      </c>
    </row>
    <row r="5246" spans="1:11" x14ac:dyDescent="0.25">
      <c r="A5246" s="17" t="s">
        <v>1389</v>
      </c>
      <c r="B5246" s="17" t="s">
        <v>1390</v>
      </c>
      <c r="C5246" s="18">
        <v>42292</v>
      </c>
      <c r="D5246" s="18">
        <v>42310</v>
      </c>
      <c r="E5246" s="21">
        <v>18</v>
      </c>
      <c r="F5246" s="17" t="s">
        <v>5006</v>
      </c>
      <c r="G5246" s="17" t="s">
        <v>5007</v>
      </c>
      <c r="H5246" s="16">
        <v>22</v>
      </c>
      <c r="I5246" s="17" t="s">
        <v>13</v>
      </c>
      <c r="J5246" t="str">
        <f t="shared" si="163"/>
        <v>C79.31, I26.99, G93.41, G93.6, G91.1, C77.9, Z66, Z51.5, C78.00, C79.51, G40.209, E87.1, C50.911, N28.1, G62.0, T45.1X5A, R44.1, R04.0, E87.6, I10, I89.0, Z17.1</v>
      </c>
      <c r="K5246" s="33" t="str">
        <f t="shared" si="164"/>
        <v/>
      </c>
    </row>
    <row r="5247" spans="1:11" x14ac:dyDescent="0.25">
      <c r="A5247" s="17" t="s">
        <v>1389</v>
      </c>
      <c r="B5247" s="17" t="s">
        <v>1390</v>
      </c>
      <c r="C5247" s="18">
        <v>42292</v>
      </c>
      <c r="D5247" s="18">
        <v>42310</v>
      </c>
      <c r="E5247" s="21">
        <v>18</v>
      </c>
      <c r="F5247" s="17" t="s">
        <v>3826</v>
      </c>
      <c r="G5247" s="17" t="s">
        <v>3827</v>
      </c>
      <c r="H5247" s="16">
        <v>23</v>
      </c>
      <c r="I5247" s="17" t="s">
        <v>3237</v>
      </c>
      <c r="J5247" t="str">
        <f t="shared" si="163"/>
        <v>C79.31, I26.99, G93.41, G93.6, G91.1, C77.9, Z66, Z51.5, C78.00, C79.51, G40.209, E87.1, C50.911, N28.1, G62.0, T45.1X5A, R44.1, R04.0, E87.6, I10, I89.0, Z17.1, K21.0</v>
      </c>
      <c r="K5247" s="33" t="str">
        <f t="shared" si="164"/>
        <v/>
      </c>
    </row>
    <row r="5248" spans="1:11" x14ac:dyDescent="0.25">
      <c r="A5248" s="17" t="s">
        <v>1389</v>
      </c>
      <c r="B5248" s="17" t="s">
        <v>1390</v>
      </c>
      <c r="C5248" s="18">
        <v>42292</v>
      </c>
      <c r="D5248" s="18">
        <v>42310</v>
      </c>
      <c r="E5248" s="21">
        <v>18</v>
      </c>
      <c r="F5248" s="17" t="s">
        <v>3235</v>
      </c>
      <c r="G5248" s="17" t="s">
        <v>3236</v>
      </c>
      <c r="H5248" s="16">
        <v>24</v>
      </c>
      <c r="I5248" s="17" t="s">
        <v>3237</v>
      </c>
      <c r="J5248" t="str">
        <f t="shared" si="163"/>
        <v>C79.31, I26.99, G93.41, G93.6, G91.1, C77.9, Z66, Z51.5, C78.00, C79.51, G40.209, E87.1, C50.911, N28.1, G62.0, T45.1X5A, R44.1, R04.0, E87.6, I10, I89.0, Z17.1, K21.0, E03.9</v>
      </c>
      <c r="K5248" s="33" t="str">
        <f t="shared" si="164"/>
        <v>Last</v>
      </c>
    </row>
    <row r="5249" spans="1:11" x14ac:dyDescent="0.25">
      <c r="A5249" s="17" t="s">
        <v>1393</v>
      </c>
      <c r="B5249" s="17" t="s">
        <v>1394</v>
      </c>
      <c r="C5249" s="18">
        <v>42446</v>
      </c>
      <c r="D5249" s="18">
        <v>42447</v>
      </c>
      <c r="E5249" s="21">
        <v>1</v>
      </c>
      <c r="F5249" s="17" t="s">
        <v>466</v>
      </c>
      <c r="G5249" s="17" t="s">
        <v>467</v>
      </c>
      <c r="H5249" s="16">
        <v>1</v>
      </c>
      <c r="I5249" s="17" t="s">
        <v>3237</v>
      </c>
      <c r="J5249" t="str">
        <f t="shared" si="163"/>
        <v>I25.110</v>
      </c>
      <c r="K5249" s="33" t="str">
        <f t="shared" si="164"/>
        <v/>
      </c>
    </row>
    <row r="5250" spans="1:11" x14ac:dyDescent="0.25">
      <c r="A5250" s="17" t="s">
        <v>1393</v>
      </c>
      <c r="B5250" s="17" t="s">
        <v>1394</v>
      </c>
      <c r="C5250" s="18">
        <v>42446</v>
      </c>
      <c r="D5250" s="18">
        <v>42447</v>
      </c>
      <c r="E5250" s="21">
        <v>1</v>
      </c>
      <c r="F5250" s="17" t="s">
        <v>1474</v>
      </c>
      <c r="G5250" s="17" t="s">
        <v>1475</v>
      </c>
      <c r="H5250" s="16">
        <v>2</v>
      </c>
      <c r="I5250" s="17" t="s">
        <v>3237</v>
      </c>
      <c r="J5250" t="str">
        <f t="shared" si="163"/>
        <v>I25.110, E11.65</v>
      </c>
      <c r="K5250" s="33" t="str">
        <f t="shared" si="164"/>
        <v/>
      </c>
    </row>
    <row r="5251" spans="1:11" x14ac:dyDescent="0.25">
      <c r="A5251" s="17" t="s">
        <v>1393</v>
      </c>
      <c r="B5251" s="17" t="s">
        <v>1394</v>
      </c>
      <c r="C5251" s="18">
        <v>42446</v>
      </c>
      <c r="D5251" s="18">
        <v>42447</v>
      </c>
      <c r="E5251" s="21">
        <v>1</v>
      </c>
      <c r="F5251" s="17" t="s">
        <v>594</v>
      </c>
      <c r="G5251" s="17" t="s">
        <v>595</v>
      </c>
      <c r="H5251" s="16">
        <v>3</v>
      </c>
      <c r="I5251" s="17" t="s">
        <v>3237</v>
      </c>
      <c r="J5251" t="str">
        <f t="shared" si="163"/>
        <v>I25.110, E11.65, I10</v>
      </c>
      <c r="K5251" s="33" t="str">
        <f t="shared" si="164"/>
        <v/>
      </c>
    </row>
    <row r="5252" spans="1:11" x14ac:dyDescent="0.25">
      <c r="A5252" s="17" t="s">
        <v>1393</v>
      </c>
      <c r="B5252" s="17" t="s">
        <v>1394</v>
      </c>
      <c r="C5252" s="18">
        <v>42446</v>
      </c>
      <c r="D5252" s="18">
        <v>42447</v>
      </c>
      <c r="E5252" s="21">
        <v>1</v>
      </c>
      <c r="F5252" s="17" t="s">
        <v>3284</v>
      </c>
      <c r="G5252" s="17" t="s">
        <v>3285</v>
      </c>
      <c r="H5252" s="16">
        <v>4</v>
      </c>
      <c r="I5252" s="17" t="s">
        <v>3237</v>
      </c>
      <c r="J5252" t="str">
        <f t="shared" si="163"/>
        <v>I25.110, E11.65, I10, I25.2</v>
      </c>
      <c r="K5252" s="33" t="str">
        <f t="shared" si="164"/>
        <v/>
      </c>
    </row>
    <row r="5253" spans="1:11" x14ac:dyDescent="0.25">
      <c r="A5253" s="17" t="s">
        <v>1393</v>
      </c>
      <c r="B5253" s="17" t="s">
        <v>1394</v>
      </c>
      <c r="C5253" s="18">
        <v>42446</v>
      </c>
      <c r="D5253" s="18">
        <v>42447</v>
      </c>
      <c r="E5253" s="21">
        <v>1</v>
      </c>
      <c r="F5253" s="17" t="s">
        <v>3238</v>
      </c>
      <c r="G5253" s="17" t="s">
        <v>3239</v>
      </c>
      <c r="H5253" s="16">
        <v>5</v>
      </c>
      <c r="I5253" s="17" t="s">
        <v>3237</v>
      </c>
      <c r="J5253" t="str">
        <f t="shared" si="163"/>
        <v>I25.110, E11.65, I10, I25.2, E78.5</v>
      </c>
      <c r="K5253" s="33" t="str">
        <f t="shared" si="164"/>
        <v/>
      </c>
    </row>
    <row r="5254" spans="1:11" x14ac:dyDescent="0.25">
      <c r="A5254" s="17" t="s">
        <v>1393</v>
      </c>
      <c r="B5254" s="17" t="s">
        <v>1394</v>
      </c>
      <c r="C5254" s="18">
        <v>42446</v>
      </c>
      <c r="D5254" s="18">
        <v>42447</v>
      </c>
      <c r="E5254" s="21">
        <v>1</v>
      </c>
      <c r="F5254" s="17" t="s">
        <v>3336</v>
      </c>
      <c r="G5254" s="17" t="s">
        <v>3337</v>
      </c>
      <c r="H5254" s="16">
        <v>6</v>
      </c>
      <c r="I5254" s="17" t="s">
        <v>13</v>
      </c>
      <c r="J5254" t="str">
        <f t="shared" ref="J5254:J5317" si="165">IF(B5254=B5253,J5253&amp;", "&amp;F5254,F5254)</f>
        <v>I25.110, E11.65, I10, I25.2, E78.5, Z95.5</v>
      </c>
      <c r="K5254" s="33" t="str">
        <f t="shared" si="164"/>
        <v>Last</v>
      </c>
    </row>
    <row r="5255" spans="1:11" x14ac:dyDescent="0.25">
      <c r="A5255" s="17" t="s">
        <v>1395</v>
      </c>
      <c r="B5255" s="17" t="s">
        <v>1396</v>
      </c>
      <c r="C5255" s="18">
        <v>42429</v>
      </c>
      <c r="D5255" s="18">
        <v>42435</v>
      </c>
      <c r="E5255" s="21">
        <v>6</v>
      </c>
      <c r="F5255" s="17" t="s">
        <v>22</v>
      </c>
      <c r="G5255" s="17" t="s">
        <v>23</v>
      </c>
      <c r="H5255" s="16">
        <v>1</v>
      </c>
      <c r="I5255" s="17" t="s">
        <v>3237</v>
      </c>
      <c r="J5255" t="str">
        <f t="shared" si="165"/>
        <v>A41.9</v>
      </c>
      <c r="K5255" s="33" t="str">
        <f t="shared" si="164"/>
        <v/>
      </c>
    </row>
    <row r="5256" spans="1:11" x14ac:dyDescent="0.25">
      <c r="A5256" s="17" t="s">
        <v>1395</v>
      </c>
      <c r="B5256" s="17" t="s">
        <v>1396</v>
      </c>
      <c r="C5256" s="18">
        <v>42429</v>
      </c>
      <c r="D5256" s="18">
        <v>42435</v>
      </c>
      <c r="E5256" s="21">
        <v>6</v>
      </c>
      <c r="F5256" s="17" t="s">
        <v>734</v>
      </c>
      <c r="G5256" s="17" t="s">
        <v>735</v>
      </c>
      <c r="H5256" s="16">
        <v>2</v>
      </c>
      <c r="I5256" s="17" t="s">
        <v>3237</v>
      </c>
      <c r="J5256" t="str">
        <f t="shared" si="165"/>
        <v>A41.9, R65.21</v>
      </c>
      <c r="K5256" s="33" t="str">
        <f t="shared" si="164"/>
        <v/>
      </c>
    </row>
    <row r="5257" spans="1:11" x14ac:dyDescent="0.25">
      <c r="A5257" s="17" t="s">
        <v>1395</v>
      </c>
      <c r="B5257" s="17" t="s">
        <v>1396</v>
      </c>
      <c r="C5257" s="18">
        <v>42429</v>
      </c>
      <c r="D5257" s="18">
        <v>42435</v>
      </c>
      <c r="E5257" s="21">
        <v>6</v>
      </c>
      <c r="F5257" s="17" t="s">
        <v>1778</v>
      </c>
      <c r="G5257" s="17" t="s">
        <v>1779</v>
      </c>
      <c r="H5257" s="16">
        <v>3</v>
      </c>
      <c r="I5257" s="17" t="s">
        <v>3237</v>
      </c>
      <c r="J5257" t="str">
        <f t="shared" si="165"/>
        <v>A41.9, R65.21, J90</v>
      </c>
      <c r="K5257" s="33" t="str">
        <f t="shared" si="164"/>
        <v/>
      </c>
    </row>
    <row r="5258" spans="1:11" x14ac:dyDescent="0.25">
      <c r="A5258" s="17" t="s">
        <v>1395</v>
      </c>
      <c r="B5258" s="17" t="s">
        <v>1396</v>
      </c>
      <c r="C5258" s="18">
        <v>42429</v>
      </c>
      <c r="D5258" s="18">
        <v>42435</v>
      </c>
      <c r="E5258" s="21">
        <v>6</v>
      </c>
      <c r="F5258" s="17" t="s">
        <v>1032</v>
      </c>
      <c r="G5258" s="17" t="s">
        <v>1033</v>
      </c>
      <c r="H5258" s="16">
        <v>4</v>
      </c>
      <c r="I5258" s="17" t="s">
        <v>3237</v>
      </c>
      <c r="J5258" t="str">
        <f t="shared" si="165"/>
        <v>A41.9, R65.21, J90, E87.2</v>
      </c>
      <c r="K5258" s="33" t="str">
        <f t="shared" si="164"/>
        <v/>
      </c>
    </row>
    <row r="5259" spans="1:11" x14ac:dyDescent="0.25">
      <c r="A5259" s="17" t="s">
        <v>1395</v>
      </c>
      <c r="B5259" s="17" t="s">
        <v>1396</v>
      </c>
      <c r="C5259" s="18">
        <v>42429</v>
      </c>
      <c r="D5259" s="18">
        <v>42435</v>
      </c>
      <c r="E5259" s="21">
        <v>6</v>
      </c>
      <c r="F5259" s="17" t="s">
        <v>3480</v>
      </c>
      <c r="G5259" s="17" t="s">
        <v>3481</v>
      </c>
      <c r="H5259" s="16">
        <v>5</v>
      </c>
      <c r="I5259" s="17" t="s">
        <v>3237</v>
      </c>
      <c r="J5259" t="str">
        <f t="shared" si="165"/>
        <v>A41.9, R65.21, J90, E87.2, E87.3</v>
      </c>
      <c r="K5259" s="33" t="str">
        <f t="shared" si="164"/>
        <v/>
      </c>
    </row>
    <row r="5260" spans="1:11" ht="30" x14ac:dyDescent="0.25">
      <c r="A5260" s="17" t="s">
        <v>1395</v>
      </c>
      <c r="B5260" s="17" t="s">
        <v>1396</v>
      </c>
      <c r="C5260" s="18">
        <v>42429</v>
      </c>
      <c r="D5260" s="18">
        <v>42435</v>
      </c>
      <c r="E5260" s="21">
        <v>6</v>
      </c>
      <c r="F5260" s="17" t="s">
        <v>1166</v>
      </c>
      <c r="G5260" s="17" t="s">
        <v>1167</v>
      </c>
      <c r="H5260" s="16">
        <v>6</v>
      </c>
      <c r="I5260" s="17" t="s">
        <v>3237</v>
      </c>
      <c r="J5260" t="str">
        <f t="shared" si="165"/>
        <v>A41.9, R65.21, J90, E87.2, E87.3, T68.XXXA</v>
      </c>
      <c r="K5260" s="33" t="str">
        <f t="shared" si="164"/>
        <v/>
      </c>
    </row>
    <row r="5261" spans="1:11" x14ac:dyDescent="0.25">
      <c r="A5261" s="17" t="s">
        <v>1395</v>
      </c>
      <c r="B5261" s="17" t="s">
        <v>1396</v>
      </c>
      <c r="C5261" s="18">
        <v>42429</v>
      </c>
      <c r="D5261" s="18">
        <v>42435</v>
      </c>
      <c r="E5261" s="21">
        <v>6</v>
      </c>
      <c r="F5261" s="17" t="s">
        <v>4248</v>
      </c>
      <c r="G5261" s="17" t="s">
        <v>3274</v>
      </c>
      <c r="H5261" s="16">
        <v>7</v>
      </c>
      <c r="I5261" s="17" t="s">
        <v>13</v>
      </c>
      <c r="J5261" t="str">
        <f t="shared" si="165"/>
        <v>A41.9, R65.21, J90, E87.2, E87.3, T68.XXXA, I69.351</v>
      </c>
      <c r="K5261" s="33" t="str">
        <f t="shared" si="164"/>
        <v/>
      </c>
    </row>
    <row r="5262" spans="1:11" x14ac:dyDescent="0.25">
      <c r="A5262" s="17" t="s">
        <v>1395</v>
      </c>
      <c r="B5262" s="17" t="s">
        <v>1396</v>
      </c>
      <c r="C5262" s="18">
        <v>42429</v>
      </c>
      <c r="D5262" s="18">
        <v>42435</v>
      </c>
      <c r="E5262" s="21">
        <v>6</v>
      </c>
      <c r="F5262" s="17" t="s">
        <v>3716</v>
      </c>
      <c r="G5262" s="17" t="s">
        <v>3717</v>
      </c>
      <c r="H5262" s="16">
        <v>8</v>
      </c>
      <c r="I5262" s="17" t="s">
        <v>3237</v>
      </c>
      <c r="J5262" t="str">
        <f t="shared" si="165"/>
        <v>A41.9, R65.21, J90, E87.2, E87.3, T68.XXXA, I69.351, J98.11</v>
      </c>
      <c r="K5262" s="33" t="str">
        <f t="shared" si="164"/>
        <v/>
      </c>
    </row>
    <row r="5263" spans="1:11" x14ac:dyDescent="0.25">
      <c r="A5263" s="17" t="s">
        <v>1395</v>
      </c>
      <c r="B5263" s="17" t="s">
        <v>1396</v>
      </c>
      <c r="C5263" s="18">
        <v>42429</v>
      </c>
      <c r="D5263" s="18">
        <v>42435</v>
      </c>
      <c r="E5263" s="21">
        <v>6</v>
      </c>
      <c r="F5263" s="17" t="s">
        <v>4255</v>
      </c>
      <c r="G5263" s="17" t="s">
        <v>4256</v>
      </c>
      <c r="H5263" s="16">
        <v>9</v>
      </c>
      <c r="I5263" s="17" t="s">
        <v>3237</v>
      </c>
      <c r="J5263" t="str">
        <f t="shared" si="165"/>
        <v>A41.9, R65.21, J90, E87.2, E87.3, T68.XXXA, I69.351, J98.11, R91.8</v>
      </c>
      <c r="K5263" s="33" t="str">
        <f t="shared" si="164"/>
        <v/>
      </c>
    </row>
    <row r="5264" spans="1:11" x14ac:dyDescent="0.25">
      <c r="A5264" s="17" t="s">
        <v>1395</v>
      </c>
      <c r="B5264" s="17" t="s">
        <v>1396</v>
      </c>
      <c r="C5264" s="18">
        <v>42429</v>
      </c>
      <c r="D5264" s="18">
        <v>42435</v>
      </c>
      <c r="E5264" s="21">
        <v>6</v>
      </c>
      <c r="F5264" s="17" t="s">
        <v>3830</v>
      </c>
      <c r="G5264" s="17" t="s">
        <v>3831</v>
      </c>
      <c r="H5264" s="16">
        <v>10</v>
      </c>
      <c r="I5264" s="17" t="s">
        <v>3237</v>
      </c>
      <c r="J5264" t="str">
        <f t="shared" si="165"/>
        <v>A41.9, R65.21, J90, E87.2, E87.3, T68.XXXA, I69.351, J98.11, R91.8, R59.0</v>
      </c>
      <c r="K5264" s="33" t="str">
        <f t="shared" si="164"/>
        <v/>
      </c>
    </row>
    <row r="5265" spans="1:11" x14ac:dyDescent="0.25">
      <c r="A5265" s="17" t="s">
        <v>1395</v>
      </c>
      <c r="B5265" s="17" t="s">
        <v>1396</v>
      </c>
      <c r="C5265" s="18">
        <v>42429</v>
      </c>
      <c r="D5265" s="18">
        <v>42435</v>
      </c>
      <c r="E5265" s="21">
        <v>6</v>
      </c>
      <c r="F5265" s="17" t="s">
        <v>1441</v>
      </c>
      <c r="G5265" s="17" t="s">
        <v>1442</v>
      </c>
      <c r="H5265" s="16">
        <v>11</v>
      </c>
      <c r="I5265" s="17" t="s">
        <v>3237</v>
      </c>
      <c r="J5265" t="str">
        <f t="shared" si="165"/>
        <v>A41.9, R65.21, J90, E87.2, E87.3, T68.XXXA, I69.351, J98.11, R91.8, R59.0, E86.0</v>
      </c>
      <c r="K5265" s="33" t="str">
        <f t="shared" si="164"/>
        <v/>
      </c>
    </row>
    <row r="5266" spans="1:11" x14ac:dyDescent="0.25">
      <c r="A5266" s="17" t="s">
        <v>1395</v>
      </c>
      <c r="B5266" s="17" t="s">
        <v>1396</v>
      </c>
      <c r="C5266" s="18">
        <v>42429</v>
      </c>
      <c r="D5266" s="18">
        <v>42435</v>
      </c>
      <c r="E5266" s="21">
        <v>6</v>
      </c>
      <c r="F5266" s="17" t="s">
        <v>647</v>
      </c>
      <c r="G5266" s="17" t="s">
        <v>648</v>
      </c>
      <c r="H5266" s="16">
        <v>12</v>
      </c>
      <c r="I5266" s="17" t="s">
        <v>3237</v>
      </c>
      <c r="J5266" t="str">
        <f t="shared" si="165"/>
        <v>A41.9, R65.21, J90, E87.2, E87.3, T68.XXXA, I69.351, J98.11, R91.8, R59.0, E86.0, A08.4</v>
      </c>
      <c r="K5266" s="33" t="str">
        <f t="shared" si="164"/>
        <v/>
      </c>
    </row>
    <row r="5267" spans="1:11" x14ac:dyDescent="0.25">
      <c r="A5267" s="17" t="s">
        <v>1395</v>
      </c>
      <c r="B5267" s="17" t="s">
        <v>1396</v>
      </c>
      <c r="C5267" s="18">
        <v>42429</v>
      </c>
      <c r="D5267" s="18">
        <v>42435</v>
      </c>
      <c r="E5267" s="21">
        <v>6</v>
      </c>
      <c r="F5267" s="17" t="s">
        <v>3573</v>
      </c>
      <c r="G5267" s="17" t="s">
        <v>3574</v>
      </c>
      <c r="H5267" s="16">
        <v>13</v>
      </c>
      <c r="I5267" s="17" t="s">
        <v>3237</v>
      </c>
      <c r="J5267" t="str">
        <f t="shared" si="165"/>
        <v>A41.9, R65.21, J90, E87.2, E87.3, T68.XXXA, I69.351, J98.11, R91.8, R59.0, E86.0, A08.4, F10.20</v>
      </c>
      <c r="K5267" s="33" t="str">
        <f t="shared" si="164"/>
        <v/>
      </c>
    </row>
    <row r="5268" spans="1:11" x14ac:dyDescent="0.25">
      <c r="A5268" s="17" t="s">
        <v>1395</v>
      </c>
      <c r="B5268" s="17" t="s">
        <v>1396</v>
      </c>
      <c r="C5268" s="18">
        <v>42429</v>
      </c>
      <c r="D5268" s="18">
        <v>42435</v>
      </c>
      <c r="E5268" s="21">
        <v>6</v>
      </c>
      <c r="F5268" s="17" t="s">
        <v>3591</v>
      </c>
      <c r="G5268" s="17" t="s">
        <v>3592</v>
      </c>
      <c r="H5268" s="16">
        <v>14</v>
      </c>
      <c r="I5268" s="17" t="s">
        <v>3237</v>
      </c>
      <c r="J5268" t="str">
        <f t="shared" si="165"/>
        <v>A41.9, R65.21, J90, E87.2, E87.3, T68.XXXA, I69.351, J98.11, R91.8, R59.0, E86.0, A08.4, F10.20, F41.8</v>
      </c>
      <c r="K5268" s="33" t="str">
        <f t="shared" si="164"/>
        <v/>
      </c>
    </row>
    <row r="5269" spans="1:11" x14ac:dyDescent="0.25">
      <c r="A5269" s="17" t="s">
        <v>1395</v>
      </c>
      <c r="B5269" s="17" t="s">
        <v>1396</v>
      </c>
      <c r="C5269" s="18">
        <v>42429</v>
      </c>
      <c r="D5269" s="18">
        <v>42435</v>
      </c>
      <c r="E5269" s="21">
        <v>6</v>
      </c>
      <c r="F5269" s="17" t="s">
        <v>4759</v>
      </c>
      <c r="G5269" s="17" t="s">
        <v>4760</v>
      </c>
      <c r="H5269" s="16">
        <v>15</v>
      </c>
      <c r="I5269" s="17" t="s">
        <v>3237</v>
      </c>
      <c r="J5269" t="str">
        <f t="shared" si="165"/>
        <v>A41.9, R65.21, J90, E87.2, E87.3, T68.XXXA, I69.351, J98.11, R91.8, R59.0, E86.0, A08.4, F10.20, F41.8, F12.10</v>
      </c>
      <c r="K5269" s="33" t="str">
        <f t="shared" si="164"/>
        <v/>
      </c>
    </row>
    <row r="5270" spans="1:11" x14ac:dyDescent="0.25">
      <c r="A5270" s="17" t="s">
        <v>1395</v>
      </c>
      <c r="B5270" s="17" t="s">
        <v>1396</v>
      </c>
      <c r="C5270" s="18">
        <v>42429</v>
      </c>
      <c r="D5270" s="18">
        <v>42435</v>
      </c>
      <c r="E5270" s="21">
        <v>6</v>
      </c>
      <c r="F5270" s="17" t="s">
        <v>594</v>
      </c>
      <c r="G5270" s="17" t="s">
        <v>595</v>
      </c>
      <c r="H5270" s="16">
        <v>16</v>
      </c>
      <c r="I5270" s="17" t="s">
        <v>3237</v>
      </c>
      <c r="J5270" t="str">
        <f t="shared" si="165"/>
        <v>A41.9, R65.21, J90, E87.2, E87.3, T68.XXXA, I69.351, J98.11, R91.8, R59.0, E86.0, A08.4, F10.20, F41.8, F12.10, I10</v>
      </c>
      <c r="K5270" s="33" t="str">
        <f t="shared" ref="K5270:K5333" si="166">IF(B5270&lt;&gt;B5271,"Last","")</f>
        <v/>
      </c>
    </row>
    <row r="5271" spans="1:11" x14ac:dyDescent="0.25">
      <c r="A5271" s="17" t="s">
        <v>1395</v>
      </c>
      <c r="B5271" s="17" t="s">
        <v>1396</v>
      </c>
      <c r="C5271" s="18">
        <v>42429</v>
      </c>
      <c r="D5271" s="18">
        <v>42435</v>
      </c>
      <c r="E5271" s="21">
        <v>6</v>
      </c>
      <c r="F5271" s="17" t="s">
        <v>4817</v>
      </c>
      <c r="G5271" s="17" t="s">
        <v>4818</v>
      </c>
      <c r="H5271" s="16">
        <v>17</v>
      </c>
      <c r="I5271" s="17" t="s">
        <v>3237</v>
      </c>
      <c r="J5271" t="str">
        <f t="shared" si="165"/>
        <v>A41.9, R65.21, J90, E87.2, E87.3, T68.XXXA, I69.351, J98.11, R91.8, R59.0, E86.0, A08.4, F10.20, F41.8, F12.10, I10, G25.0</v>
      </c>
      <c r="K5271" s="33" t="str">
        <f t="shared" si="166"/>
        <v/>
      </c>
    </row>
    <row r="5272" spans="1:11" x14ac:dyDescent="0.25">
      <c r="A5272" s="17" t="s">
        <v>1395</v>
      </c>
      <c r="B5272" s="17" t="s">
        <v>1396</v>
      </c>
      <c r="C5272" s="18">
        <v>42429</v>
      </c>
      <c r="D5272" s="18">
        <v>42435</v>
      </c>
      <c r="E5272" s="21">
        <v>6</v>
      </c>
      <c r="F5272" s="17" t="s">
        <v>3565</v>
      </c>
      <c r="G5272" s="17" t="s">
        <v>3566</v>
      </c>
      <c r="H5272" s="16">
        <v>18</v>
      </c>
      <c r="I5272" s="17" t="s">
        <v>3237</v>
      </c>
      <c r="J5272" t="str">
        <f t="shared" si="165"/>
        <v>A41.9, R65.21, J90, E87.2, E87.3, T68.XXXA, I69.351, J98.11, R91.8, R59.0, E86.0, A08.4, F10.20, F41.8, F12.10, I10, G25.0, G62.9</v>
      </c>
      <c r="K5272" s="33" t="str">
        <f t="shared" si="166"/>
        <v/>
      </c>
    </row>
    <row r="5273" spans="1:11" x14ac:dyDescent="0.25">
      <c r="A5273" s="17" t="s">
        <v>1395</v>
      </c>
      <c r="B5273" s="17" t="s">
        <v>1396</v>
      </c>
      <c r="C5273" s="18">
        <v>42429</v>
      </c>
      <c r="D5273" s="18">
        <v>42435</v>
      </c>
      <c r="E5273" s="21">
        <v>6</v>
      </c>
      <c r="F5273" s="17" t="s">
        <v>5008</v>
      </c>
      <c r="G5273" s="17" t="s">
        <v>5009</v>
      </c>
      <c r="H5273" s="16">
        <v>19</v>
      </c>
      <c r="I5273" s="17" t="s">
        <v>13</v>
      </c>
      <c r="J5273" t="str">
        <f t="shared" si="165"/>
        <v>A41.9, R65.21, J90, E87.2, E87.3, T68.XXXA, I69.351, J98.11, R91.8, R59.0, E86.0, A08.4, F10.20, F41.8, F12.10, I10, G25.0, G62.9, I69.392</v>
      </c>
      <c r="K5273" s="33" t="str">
        <f t="shared" si="166"/>
        <v/>
      </c>
    </row>
    <row r="5274" spans="1:11" x14ac:dyDescent="0.25">
      <c r="A5274" s="17" t="s">
        <v>1395</v>
      </c>
      <c r="B5274" s="17" t="s">
        <v>1396</v>
      </c>
      <c r="C5274" s="18">
        <v>42429</v>
      </c>
      <c r="D5274" s="18">
        <v>42435</v>
      </c>
      <c r="E5274" s="21">
        <v>6</v>
      </c>
      <c r="F5274" s="17" t="s">
        <v>3583</v>
      </c>
      <c r="G5274" s="17" t="s">
        <v>3584</v>
      </c>
      <c r="H5274" s="16">
        <v>20</v>
      </c>
      <c r="I5274" s="17" t="s">
        <v>13</v>
      </c>
      <c r="J5274" t="str">
        <f t="shared" si="165"/>
        <v>A41.9, R65.21, J90, E87.2, E87.3, T68.XXXA, I69.351, J98.11, R91.8, R59.0, E86.0, A08.4, F10.20, F41.8, F12.10, I10, G25.0, G62.9, I69.392, Z86.718</v>
      </c>
      <c r="K5274" s="33" t="str">
        <f t="shared" si="166"/>
        <v/>
      </c>
    </row>
    <row r="5275" spans="1:11" x14ac:dyDescent="0.25">
      <c r="A5275" s="17" t="s">
        <v>1395</v>
      </c>
      <c r="B5275" s="17" t="s">
        <v>1396</v>
      </c>
      <c r="C5275" s="18">
        <v>42429</v>
      </c>
      <c r="D5275" s="18">
        <v>42435</v>
      </c>
      <c r="E5275" s="21">
        <v>6</v>
      </c>
      <c r="F5275" s="17" t="s">
        <v>3752</v>
      </c>
      <c r="G5275" s="17" t="s">
        <v>3753</v>
      </c>
      <c r="H5275" s="16">
        <v>21</v>
      </c>
      <c r="I5275" s="17" t="s">
        <v>13</v>
      </c>
      <c r="J5275" t="str">
        <f t="shared" si="165"/>
        <v>A41.9, R65.21, J90, E87.2, E87.3, T68.XXXA, I69.351, J98.11, R91.8, R59.0, E86.0, A08.4, F10.20, F41.8, F12.10, I10, G25.0, G62.9, I69.392, Z86.718, Z86.711</v>
      </c>
      <c r="K5275" s="33" t="str">
        <f t="shared" si="166"/>
        <v/>
      </c>
    </row>
    <row r="5276" spans="1:11" x14ac:dyDescent="0.25">
      <c r="A5276" s="17" t="s">
        <v>1395</v>
      </c>
      <c r="B5276" s="17" t="s">
        <v>1396</v>
      </c>
      <c r="C5276" s="18">
        <v>42429</v>
      </c>
      <c r="D5276" s="18">
        <v>42435</v>
      </c>
      <c r="E5276" s="21">
        <v>6</v>
      </c>
      <c r="F5276" s="17" t="s">
        <v>3402</v>
      </c>
      <c r="G5276" s="17" t="s">
        <v>3403</v>
      </c>
      <c r="H5276" s="16">
        <v>22</v>
      </c>
      <c r="I5276" s="17" t="s">
        <v>3237</v>
      </c>
      <c r="J5276" t="str">
        <f t="shared" si="165"/>
        <v>A41.9, R65.21, J90, E87.2, E87.3, T68.XXXA, I69.351, J98.11, R91.8, R59.0, E86.0, A08.4, F10.20, F41.8, F12.10, I10, G25.0, G62.9, I69.392, Z86.718, Z86.711, F17.210</v>
      </c>
      <c r="K5276" s="33" t="str">
        <f t="shared" si="166"/>
        <v>Last</v>
      </c>
    </row>
    <row r="5277" spans="1:11" x14ac:dyDescent="0.25">
      <c r="A5277" s="17" t="s">
        <v>1397</v>
      </c>
      <c r="B5277" s="17" t="s">
        <v>1398</v>
      </c>
      <c r="C5277" s="18">
        <v>42412</v>
      </c>
      <c r="D5277" s="18">
        <v>42415</v>
      </c>
      <c r="E5277" s="21">
        <v>3</v>
      </c>
      <c r="F5277" s="17" t="s">
        <v>143</v>
      </c>
      <c r="G5277" s="17" t="s">
        <v>144</v>
      </c>
      <c r="H5277" s="16">
        <v>1</v>
      </c>
      <c r="I5277" s="17" t="s">
        <v>3237</v>
      </c>
      <c r="J5277" t="str">
        <f t="shared" si="165"/>
        <v>K92.2</v>
      </c>
      <c r="K5277" s="33" t="str">
        <f t="shared" si="166"/>
        <v/>
      </c>
    </row>
    <row r="5278" spans="1:11" x14ac:dyDescent="0.25">
      <c r="A5278" s="17" t="s">
        <v>1397</v>
      </c>
      <c r="B5278" s="17" t="s">
        <v>1398</v>
      </c>
      <c r="C5278" s="18">
        <v>42412</v>
      </c>
      <c r="D5278" s="18">
        <v>42415</v>
      </c>
      <c r="E5278" s="21">
        <v>3</v>
      </c>
      <c r="F5278" s="17" t="s">
        <v>1919</v>
      </c>
      <c r="G5278" s="17" t="s">
        <v>1920</v>
      </c>
      <c r="H5278" s="16">
        <v>2</v>
      </c>
      <c r="I5278" s="17" t="s">
        <v>3237</v>
      </c>
      <c r="J5278" t="str">
        <f t="shared" si="165"/>
        <v>K92.2, D50.0</v>
      </c>
      <c r="K5278" s="33" t="str">
        <f t="shared" si="166"/>
        <v/>
      </c>
    </row>
    <row r="5279" spans="1:11" x14ac:dyDescent="0.25">
      <c r="A5279" s="17" t="s">
        <v>1397</v>
      </c>
      <c r="B5279" s="17" t="s">
        <v>1398</v>
      </c>
      <c r="C5279" s="18">
        <v>42412</v>
      </c>
      <c r="D5279" s="18">
        <v>42415</v>
      </c>
      <c r="E5279" s="21">
        <v>3</v>
      </c>
      <c r="F5279" s="17" t="s">
        <v>3565</v>
      </c>
      <c r="G5279" s="17" t="s">
        <v>3566</v>
      </c>
      <c r="H5279" s="16">
        <v>3</v>
      </c>
      <c r="I5279" s="17" t="s">
        <v>3237</v>
      </c>
      <c r="J5279" t="str">
        <f t="shared" si="165"/>
        <v>K92.2, D50.0, G62.9</v>
      </c>
      <c r="K5279" s="33" t="str">
        <f t="shared" si="166"/>
        <v/>
      </c>
    </row>
    <row r="5280" spans="1:11" x14ac:dyDescent="0.25">
      <c r="A5280" s="17" t="s">
        <v>1397</v>
      </c>
      <c r="B5280" s="17" t="s">
        <v>1398</v>
      </c>
      <c r="C5280" s="18">
        <v>42412</v>
      </c>
      <c r="D5280" s="18">
        <v>42415</v>
      </c>
      <c r="E5280" s="21">
        <v>3</v>
      </c>
      <c r="F5280" s="17" t="s">
        <v>937</v>
      </c>
      <c r="G5280" s="17" t="s">
        <v>938</v>
      </c>
      <c r="H5280" s="16">
        <v>4</v>
      </c>
      <c r="I5280" s="17" t="s">
        <v>3237</v>
      </c>
      <c r="J5280" t="str">
        <f t="shared" si="165"/>
        <v>K92.2, D50.0, G62.9, E53.8</v>
      </c>
      <c r="K5280" s="33" t="str">
        <f t="shared" si="166"/>
        <v/>
      </c>
    </row>
    <row r="5281" spans="1:11" x14ac:dyDescent="0.25">
      <c r="A5281" s="17" t="s">
        <v>1397</v>
      </c>
      <c r="B5281" s="17" t="s">
        <v>1398</v>
      </c>
      <c r="C5281" s="18">
        <v>42412</v>
      </c>
      <c r="D5281" s="18">
        <v>42415</v>
      </c>
      <c r="E5281" s="21">
        <v>3</v>
      </c>
      <c r="F5281" s="17" t="s">
        <v>3442</v>
      </c>
      <c r="G5281" s="17" t="s">
        <v>3443</v>
      </c>
      <c r="H5281" s="16">
        <v>5</v>
      </c>
      <c r="I5281" s="17" t="s">
        <v>3237</v>
      </c>
      <c r="J5281" t="str">
        <f t="shared" si="165"/>
        <v>K92.2, D50.0, G62.9, E53.8, K25.9</v>
      </c>
      <c r="K5281" s="33" t="str">
        <f t="shared" si="166"/>
        <v/>
      </c>
    </row>
    <row r="5282" spans="1:11" x14ac:dyDescent="0.25">
      <c r="A5282" s="17" t="s">
        <v>1397</v>
      </c>
      <c r="B5282" s="17" t="s">
        <v>1398</v>
      </c>
      <c r="C5282" s="18">
        <v>42412</v>
      </c>
      <c r="D5282" s="18">
        <v>42415</v>
      </c>
      <c r="E5282" s="21">
        <v>3</v>
      </c>
      <c r="F5282" s="17" t="s">
        <v>594</v>
      </c>
      <c r="G5282" s="17" t="s">
        <v>595</v>
      </c>
      <c r="H5282" s="16">
        <v>6</v>
      </c>
      <c r="I5282" s="17" t="s">
        <v>3237</v>
      </c>
      <c r="J5282" t="str">
        <f t="shared" si="165"/>
        <v>K92.2, D50.0, G62.9, E53.8, K25.9, I10</v>
      </c>
      <c r="K5282" s="33" t="str">
        <f t="shared" si="166"/>
        <v/>
      </c>
    </row>
    <row r="5283" spans="1:11" x14ac:dyDescent="0.25">
      <c r="A5283" s="17" t="s">
        <v>1397</v>
      </c>
      <c r="B5283" s="17" t="s">
        <v>1398</v>
      </c>
      <c r="C5283" s="18">
        <v>42412</v>
      </c>
      <c r="D5283" s="18">
        <v>42415</v>
      </c>
      <c r="E5283" s="21">
        <v>3</v>
      </c>
      <c r="F5283" s="17" t="s">
        <v>3418</v>
      </c>
      <c r="G5283" s="17" t="s">
        <v>3419</v>
      </c>
      <c r="H5283" s="16">
        <v>7</v>
      </c>
      <c r="I5283" s="17" t="s">
        <v>3237</v>
      </c>
      <c r="J5283" t="str">
        <f t="shared" si="165"/>
        <v>K92.2, D50.0, G62.9, E53.8, K25.9, I10, G89.29</v>
      </c>
      <c r="K5283" s="33" t="str">
        <f t="shared" si="166"/>
        <v/>
      </c>
    </row>
    <row r="5284" spans="1:11" x14ac:dyDescent="0.25">
      <c r="A5284" s="17" t="s">
        <v>1397</v>
      </c>
      <c r="B5284" s="17" t="s">
        <v>1398</v>
      </c>
      <c r="C5284" s="18">
        <v>42412</v>
      </c>
      <c r="D5284" s="18">
        <v>42415</v>
      </c>
      <c r="E5284" s="21">
        <v>3</v>
      </c>
      <c r="F5284" s="17" t="s">
        <v>286</v>
      </c>
      <c r="G5284" s="17" t="s">
        <v>287</v>
      </c>
      <c r="H5284" s="16">
        <v>8</v>
      </c>
      <c r="I5284" s="17" t="s">
        <v>3237</v>
      </c>
      <c r="J5284" t="str">
        <f t="shared" si="165"/>
        <v>K92.2, D50.0, G62.9, E53.8, K25.9, I10, G89.29, K21.9</v>
      </c>
      <c r="K5284" s="33" t="str">
        <f t="shared" si="166"/>
        <v/>
      </c>
    </row>
    <row r="5285" spans="1:11" x14ac:dyDescent="0.25">
      <c r="A5285" s="17" t="s">
        <v>1397</v>
      </c>
      <c r="B5285" s="17" t="s">
        <v>1398</v>
      </c>
      <c r="C5285" s="18">
        <v>42412</v>
      </c>
      <c r="D5285" s="18">
        <v>42415</v>
      </c>
      <c r="E5285" s="21">
        <v>3</v>
      </c>
      <c r="F5285" s="17" t="s">
        <v>3388</v>
      </c>
      <c r="G5285" s="17" t="s">
        <v>3389</v>
      </c>
      <c r="H5285" s="16">
        <v>9</v>
      </c>
      <c r="I5285" s="17" t="s">
        <v>3237</v>
      </c>
      <c r="J5285" t="str">
        <f t="shared" si="165"/>
        <v>K92.2, D50.0, G62.9, E53.8, K25.9, I10, G89.29, K21.9, F41.9</v>
      </c>
      <c r="K5285" s="33" t="str">
        <f t="shared" si="166"/>
        <v/>
      </c>
    </row>
    <row r="5286" spans="1:11" x14ac:dyDescent="0.25">
      <c r="A5286" s="17" t="s">
        <v>1397</v>
      </c>
      <c r="B5286" s="17" t="s">
        <v>1398</v>
      </c>
      <c r="C5286" s="18">
        <v>42412</v>
      </c>
      <c r="D5286" s="18">
        <v>42415</v>
      </c>
      <c r="E5286" s="21">
        <v>3</v>
      </c>
      <c r="F5286" s="17" t="s">
        <v>3791</v>
      </c>
      <c r="G5286" s="17" t="s">
        <v>891</v>
      </c>
      <c r="H5286" s="16">
        <v>10</v>
      </c>
      <c r="I5286" s="17" t="s">
        <v>3237</v>
      </c>
      <c r="J5286" t="str">
        <f t="shared" si="165"/>
        <v>K92.2, D50.0, G62.9, E53.8, K25.9, I10, G89.29, K21.9, F41.9, K57.30</v>
      </c>
      <c r="K5286" s="33" t="str">
        <f t="shared" si="166"/>
        <v/>
      </c>
    </row>
    <row r="5287" spans="1:11" x14ac:dyDescent="0.25">
      <c r="A5287" s="17" t="s">
        <v>1397</v>
      </c>
      <c r="B5287" s="17" t="s">
        <v>1398</v>
      </c>
      <c r="C5287" s="18">
        <v>42412</v>
      </c>
      <c r="D5287" s="18">
        <v>42415</v>
      </c>
      <c r="E5287" s="21">
        <v>3</v>
      </c>
      <c r="F5287" s="17" t="s">
        <v>2635</v>
      </c>
      <c r="G5287" s="17" t="s">
        <v>3324</v>
      </c>
      <c r="H5287" s="16">
        <v>11</v>
      </c>
      <c r="I5287" s="17" t="s">
        <v>3331</v>
      </c>
      <c r="J5287" t="str">
        <f t="shared" si="165"/>
        <v>K92.2, D50.0, G62.9, E53.8, K25.9, I10, G89.29, K21.9, F41.9, K57.30, K59.00</v>
      </c>
      <c r="K5287" s="33" t="str">
        <f t="shared" si="166"/>
        <v/>
      </c>
    </row>
    <row r="5288" spans="1:11" x14ac:dyDescent="0.25">
      <c r="A5288" s="17" t="s">
        <v>1397</v>
      </c>
      <c r="B5288" s="17" t="s">
        <v>1398</v>
      </c>
      <c r="C5288" s="18">
        <v>42412</v>
      </c>
      <c r="D5288" s="18">
        <v>42415</v>
      </c>
      <c r="E5288" s="21">
        <v>3</v>
      </c>
      <c r="F5288" s="17" t="s">
        <v>3251</v>
      </c>
      <c r="G5288" s="17" t="s">
        <v>3252</v>
      </c>
      <c r="H5288" s="16">
        <v>12</v>
      </c>
      <c r="I5288" s="17" t="s">
        <v>3237</v>
      </c>
      <c r="J5288" t="str">
        <f t="shared" si="165"/>
        <v>K92.2, D50.0, G62.9, E53.8, K25.9, I10, G89.29, K21.9, F41.9, K57.30, K59.00, M19.90</v>
      </c>
      <c r="K5288" s="33" t="str">
        <f t="shared" si="166"/>
        <v/>
      </c>
    </row>
    <row r="5289" spans="1:11" x14ac:dyDescent="0.25">
      <c r="A5289" s="17" t="s">
        <v>1397</v>
      </c>
      <c r="B5289" s="17" t="s">
        <v>1398</v>
      </c>
      <c r="C5289" s="18">
        <v>42412</v>
      </c>
      <c r="D5289" s="18">
        <v>42415</v>
      </c>
      <c r="E5289" s="21">
        <v>3</v>
      </c>
      <c r="F5289" s="17" t="s">
        <v>4377</v>
      </c>
      <c r="G5289" s="17" t="s">
        <v>4378</v>
      </c>
      <c r="H5289" s="16">
        <v>13</v>
      </c>
      <c r="I5289" s="17" t="s">
        <v>3237</v>
      </c>
      <c r="J5289" t="str">
        <f t="shared" si="165"/>
        <v>K92.2, D50.0, G62.9, E53.8, K25.9, I10, G89.29, K21.9, F41.9, K57.30, K59.00, M19.90, T39.395A</v>
      </c>
      <c r="K5289" s="33" t="str">
        <f t="shared" si="166"/>
        <v/>
      </c>
    </row>
    <row r="5290" spans="1:11" x14ac:dyDescent="0.25">
      <c r="A5290" s="17" t="s">
        <v>1397</v>
      </c>
      <c r="B5290" s="17" t="s">
        <v>1398</v>
      </c>
      <c r="C5290" s="18">
        <v>42412</v>
      </c>
      <c r="D5290" s="18">
        <v>42415</v>
      </c>
      <c r="E5290" s="21">
        <v>3</v>
      </c>
      <c r="F5290" s="17" t="s">
        <v>4510</v>
      </c>
      <c r="G5290" s="17" t="s">
        <v>4511</v>
      </c>
      <c r="H5290" s="16">
        <v>14</v>
      </c>
      <c r="I5290" s="17" t="s">
        <v>3237</v>
      </c>
      <c r="J5290" t="str">
        <f t="shared" si="165"/>
        <v>K92.2, D50.0, G62.9, E53.8, K25.9, I10, G89.29, K21.9, F41.9, K57.30, K59.00, M19.90, T39.395A, K64.4</v>
      </c>
      <c r="K5290" s="33" t="str">
        <f t="shared" si="166"/>
        <v/>
      </c>
    </row>
    <row r="5291" spans="1:11" x14ac:dyDescent="0.25">
      <c r="A5291" s="17" t="s">
        <v>1397</v>
      </c>
      <c r="B5291" s="17" t="s">
        <v>1398</v>
      </c>
      <c r="C5291" s="18">
        <v>42412</v>
      </c>
      <c r="D5291" s="18">
        <v>42415</v>
      </c>
      <c r="E5291" s="21">
        <v>3</v>
      </c>
      <c r="F5291" s="17" t="s">
        <v>901</v>
      </c>
      <c r="G5291" s="17" t="s">
        <v>902</v>
      </c>
      <c r="H5291" s="16">
        <v>15</v>
      </c>
      <c r="I5291" s="17" t="s">
        <v>3237</v>
      </c>
      <c r="J5291" t="str">
        <f t="shared" si="165"/>
        <v>K92.2, D50.0, G62.9, E53.8, K25.9, I10, G89.29, K21.9, F41.9, K57.30, K59.00, M19.90, T39.395A, K64.4, K64.8</v>
      </c>
      <c r="K5291" s="33" t="str">
        <f t="shared" si="166"/>
        <v/>
      </c>
    </row>
    <row r="5292" spans="1:11" x14ac:dyDescent="0.25">
      <c r="A5292" s="17" t="s">
        <v>1397</v>
      </c>
      <c r="B5292" s="17" t="s">
        <v>1398</v>
      </c>
      <c r="C5292" s="18">
        <v>42412</v>
      </c>
      <c r="D5292" s="18">
        <v>42415</v>
      </c>
      <c r="E5292" s="21">
        <v>3</v>
      </c>
      <c r="F5292" s="17" t="s">
        <v>3508</v>
      </c>
      <c r="G5292" s="17" t="s">
        <v>3509</v>
      </c>
      <c r="H5292" s="16">
        <v>16</v>
      </c>
      <c r="I5292" s="17" t="s">
        <v>13</v>
      </c>
      <c r="J5292" t="str">
        <f t="shared" si="165"/>
        <v>K92.2, D50.0, G62.9, E53.8, K25.9, I10, G89.29, K21.9, F41.9, K57.30, K59.00, M19.90, T39.395A, K64.4, K64.8, Z88.5</v>
      </c>
      <c r="K5292" s="33" t="str">
        <f t="shared" si="166"/>
        <v/>
      </c>
    </row>
    <row r="5293" spans="1:11" x14ac:dyDescent="0.25">
      <c r="A5293" s="17" t="s">
        <v>1397</v>
      </c>
      <c r="B5293" s="17" t="s">
        <v>1398</v>
      </c>
      <c r="C5293" s="18">
        <v>42412</v>
      </c>
      <c r="D5293" s="18">
        <v>42415</v>
      </c>
      <c r="E5293" s="21">
        <v>3</v>
      </c>
      <c r="F5293" s="17" t="s">
        <v>3392</v>
      </c>
      <c r="G5293" s="17" t="s">
        <v>3393</v>
      </c>
      <c r="H5293" s="16">
        <v>17</v>
      </c>
      <c r="I5293" s="17" t="s">
        <v>13</v>
      </c>
      <c r="J5293" t="str">
        <f t="shared" si="165"/>
        <v>K92.2, D50.0, G62.9, E53.8, K25.9, I10, G89.29, K21.9, F41.9, K57.30, K59.00, M19.90, T39.395A, K64.4, K64.8, Z88.5, Z79.899</v>
      </c>
      <c r="K5293" s="33" t="str">
        <f t="shared" si="166"/>
        <v>Last</v>
      </c>
    </row>
    <row r="5294" spans="1:11" x14ac:dyDescent="0.25">
      <c r="A5294" s="17" t="s">
        <v>1399</v>
      </c>
      <c r="B5294" s="17" t="s">
        <v>1400</v>
      </c>
      <c r="C5294" s="18">
        <v>42323</v>
      </c>
      <c r="D5294" s="18">
        <v>42328</v>
      </c>
      <c r="E5294" s="21">
        <v>5</v>
      </c>
      <c r="F5294" s="17" t="s">
        <v>1401</v>
      </c>
      <c r="G5294" s="17" t="s">
        <v>1402</v>
      </c>
      <c r="H5294" s="16">
        <v>1</v>
      </c>
      <c r="I5294" s="17" t="s">
        <v>3237</v>
      </c>
      <c r="J5294" t="str">
        <f t="shared" si="165"/>
        <v>L27.0</v>
      </c>
      <c r="K5294" s="33" t="str">
        <f t="shared" si="166"/>
        <v/>
      </c>
    </row>
    <row r="5295" spans="1:11" x14ac:dyDescent="0.25">
      <c r="A5295" s="17" t="s">
        <v>1399</v>
      </c>
      <c r="B5295" s="17" t="s">
        <v>1400</v>
      </c>
      <c r="C5295" s="18">
        <v>42323</v>
      </c>
      <c r="D5295" s="18">
        <v>42328</v>
      </c>
      <c r="E5295" s="21">
        <v>5</v>
      </c>
      <c r="F5295" s="17" t="s">
        <v>5010</v>
      </c>
      <c r="G5295" s="17" t="s">
        <v>5011</v>
      </c>
      <c r="H5295" s="16">
        <v>2</v>
      </c>
      <c r="I5295" s="17" t="s">
        <v>3237</v>
      </c>
      <c r="J5295" t="str">
        <f t="shared" si="165"/>
        <v>L27.0, L51.1</v>
      </c>
      <c r="K5295" s="33" t="str">
        <f t="shared" si="166"/>
        <v/>
      </c>
    </row>
    <row r="5296" spans="1:11" x14ac:dyDescent="0.25">
      <c r="A5296" s="17" t="s">
        <v>1399</v>
      </c>
      <c r="B5296" s="17" t="s">
        <v>1400</v>
      </c>
      <c r="C5296" s="18">
        <v>42323</v>
      </c>
      <c r="D5296" s="18">
        <v>42328</v>
      </c>
      <c r="E5296" s="21">
        <v>5</v>
      </c>
      <c r="F5296" s="17" t="s">
        <v>3536</v>
      </c>
      <c r="G5296" s="17" t="s">
        <v>3537</v>
      </c>
      <c r="H5296" s="16">
        <v>3</v>
      </c>
      <c r="I5296" s="17" t="s">
        <v>3237</v>
      </c>
      <c r="J5296" t="str">
        <f t="shared" si="165"/>
        <v>L27.0, L51.1, E66.2</v>
      </c>
      <c r="K5296" s="33" t="str">
        <f t="shared" si="166"/>
        <v/>
      </c>
    </row>
    <row r="5297" spans="1:11" x14ac:dyDescent="0.25">
      <c r="A5297" s="17" t="s">
        <v>1399</v>
      </c>
      <c r="B5297" s="17" t="s">
        <v>1400</v>
      </c>
      <c r="C5297" s="18">
        <v>42323</v>
      </c>
      <c r="D5297" s="18">
        <v>42328</v>
      </c>
      <c r="E5297" s="21">
        <v>5</v>
      </c>
      <c r="F5297" s="17" t="s">
        <v>1638</v>
      </c>
      <c r="G5297" s="17" t="s">
        <v>1639</v>
      </c>
      <c r="H5297" s="16">
        <v>4</v>
      </c>
      <c r="I5297" s="17" t="s">
        <v>3237</v>
      </c>
      <c r="J5297" t="str">
        <f t="shared" si="165"/>
        <v>L27.0, L51.1, E66.2, N39.0</v>
      </c>
      <c r="K5297" s="33" t="str">
        <f t="shared" si="166"/>
        <v/>
      </c>
    </row>
    <row r="5298" spans="1:11" x14ac:dyDescent="0.25">
      <c r="A5298" s="17" t="s">
        <v>1399</v>
      </c>
      <c r="B5298" s="17" t="s">
        <v>1400</v>
      </c>
      <c r="C5298" s="18">
        <v>42323</v>
      </c>
      <c r="D5298" s="18">
        <v>42328</v>
      </c>
      <c r="E5298" s="21">
        <v>5</v>
      </c>
      <c r="F5298" s="17" t="s">
        <v>5016</v>
      </c>
      <c r="G5298" s="17" t="s">
        <v>5017</v>
      </c>
      <c r="H5298" s="16">
        <v>5</v>
      </c>
      <c r="I5298" s="17" t="s">
        <v>3237</v>
      </c>
      <c r="J5298" t="str">
        <f t="shared" si="165"/>
        <v>L27.0, L51.1, E66.2, N39.0, T85.638A</v>
      </c>
      <c r="K5298" s="33" t="str">
        <f t="shared" si="166"/>
        <v/>
      </c>
    </row>
    <row r="5299" spans="1:11" x14ac:dyDescent="0.25">
      <c r="A5299" s="17" t="s">
        <v>1399</v>
      </c>
      <c r="B5299" s="17" t="s">
        <v>1400</v>
      </c>
      <c r="C5299" s="18">
        <v>42323</v>
      </c>
      <c r="D5299" s="18">
        <v>42328</v>
      </c>
      <c r="E5299" s="21">
        <v>5</v>
      </c>
      <c r="F5299" s="17" t="s">
        <v>4609</v>
      </c>
      <c r="G5299" s="17" t="s">
        <v>4610</v>
      </c>
      <c r="H5299" s="16">
        <v>6</v>
      </c>
      <c r="I5299" s="17" t="s">
        <v>13</v>
      </c>
      <c r="J5299" t="str">
        <f t="shared" si="165"/>
        <v>L27.0, L51.1, E66.2, N39.0, T85.638A, Z68.44</v>
      </c>
      <c r="K5299" s="33" t="str">
        <f t="shared" si="166"/>
        <v/>
      </c>
    </row>
    <row r="5300" spans="1:11" x14ac:dyDescent="0.25">
      <c r="A5300" s="17" t="s">
        <v>1399</v>
      </c>
      <c r="B5300" s="17" t="s">
        <v>1400</v>
      </c>
      <c r="C5300" s="18">
        <v>42323</v>
      </c>
      <c r="D5300" s="18">
        <v>42328</v>
      </c>
      <c r="E5300" s="21">
        <v>5</v>
      </c>
      <c r="F5300" s="17" t="s">
        <v>3235</v>
      </c>
      <c r="G5300" s="17" t="s">
        <v>3236</v>
      </c>
      <c r="H5300" s="16">
        <v>7</v>
      </c>
      <c r="I5300" s="17" t="s">
        <v>3237</v>
      </c>
      <c r="J5300" t="str">
        <f t="shared" si="165"/>
        <v>L27.0, L51.1, E66.2, N39.0, T85.638A, Z68.44, E03.9</v>
      </c>
      <c r="K5300" s="33" t="str">
        <f t="shared" si="166"/>
        <v/>
      </c>
    </row>
    <row r="5301" spans="1:11" x14ac:dyDescent="0.25">
      <c r="A5301" s="17" t="s">
        <v>1399</v>
      </c>
      <c r="B5301" s="17" t="s">
        <v>1400</v>
      </c>
      <c r="C5301" s="18">
        <v>42323</v>
      </c>
      <c r="D5301" s="18">
        <v>42328</v>
      </c>
      <c r="E5301" s="21">
        <v>5</v>
      </c>
      <c r="F5301" s="17" t="s">
        <v>594</v>
      </c>
      <c r="G5301" s="17" t="s">
        <v>595</v>
      </c>
      <c r="H5301" s="16">
        <v>8</v>
      </c>
      <c r="I5301" s="17" t="s">
        <v>3237</v>
      </c>
      <c r="J5301" t="str">
        <f t="shared" si="165"/>
        <v>L27.0, L51.1, E66.2, N39.0, T85.638A, Z68.44, E03.9, I10</v>
      </c>
      <c r="K5301" s="33" t="str">
        <f t="shared" si="166"/>
        <v/>
      </c>
    </row>
    <row r="5302" spans="1:11" x14ac:dyDescent="0.25">
      <c r="A5302" s="17" t="s">
        <v>1399</v>
      </c>
      <c r="B5302" s="17" t="s">
        <v>1400</v>
      </c>
      <c r="C5302" s="18">
        <v>42323</v>
      </c>
      <c r="D5302" s="18">
        <v>42328</v>
      </c>
      <c r="E5302" s="21">
        <v>5</v>
      </c>
      <c r="F5302" s="17" t="s">
        <v>4671</v>
      </c>
      <c r="G5302" s="17" t="s">
        <v>4672</v>
      </c>
      <c r="H5302" s="16">
        <v>9</v>
      </c>
      <c r="I5302" s="17" t="s">
        <v>3237</v>
      </c>
      <c r="J5302" t="str">
        <f t="shared" si="165"/>
        <v>L27.0, L51.1, E66.2, N39.0, T85.638A, Z68.44, E03.9, I10, N20.0</v>
      </c>
      <c r="K5302" s="33" t="str">
        <f t="shared" si="166"/>
        <v/>
      </c>
    </row>
    <row r="5303" spans="1:11" x14ac:dyDescent="0.25">
      <c r="A5303" s="17" t="s">
        <v>1399</v>
      </c>
      <c r="B5303" s="17" t="s">
        <v>1400</v>
      </c>
      <c r="C5303" s="18">
        <v>42323</v>
      </c>
      <c r="D5303" s="18">
        <v>42328</v>
      </c>
      <c r="E5303" s="21">
        <v>5</v>
      </c>
      <c r="F5303" s="17" t="s">
        <v>5014</v>
      </c>
      <c r="G5303" s="17" t="s">
        <v>5015</v>
      </c>
      <c r="H5303" s="16">
        <v>10</v>
      </c>
      <c r="I5303" s="17" t="s">
        <v>3237</v>
      </c>
      <c r="J5303" t="str">
        <f t="shared" si="165"/>
        <v>L27.0, L51.1, E66.2, N39.0, T85.638A, Z68.44, E03.9, I10, N20.0, T37.8X5A</v>
      </c>
      <c r="K5303" s="33" t="str">
        <f t="shared" si="166"/>
        <v/>
      </c>
    </row>
    <row r="5304" spans="1:11" x14ac:dyDescent="0.25">
      <c r="A5304" s="17" t="s">
        <v>1399</v>
      </c>
      <c r="B5304" s="17" t="s">
        <v>1400</v>
      </c>
      <c r="C5304" s="18">
        <v>42323</v>
      </c>
      <c r="D5304" s="18">
        <v>42328</v>
      </c>
      <c r="E5304" s="21">
        <v>5</v>
      </c>
      <c r="F5304" s="17" t="s">
        <v>934</v>
      </c>
      <c r="G5304" s="17" t="s">
        <v>935</v>
      </c>
      <c r="H5304" s="16">
        <v>11</v>
      </c>
      <c r="I5304" s="17" t="s">
        <v>3237</v>
      </c>
      <c r="J5304" t="str">
        <f t="shared" si="165"/>
        <v>L27.0, L51.1, E66.2, N39.0, T85.638A, Z68.44, E03.9, I10, N20.0, T37.8X5A, E87.6</v>
      </c>
      <c r="K5304" s="33" t="str">
        <f t="shared" si="166"/>
        <v/>
      </c>
    </row>
    <row r="5305" spans="1:11" x14ac:dyDescent="0.25">
      <c r="A5305" s="17" t="s">
        <v>1399</v>
      </c>
      <c r="B5305" s="17" t="s">
        <v>1400</v>
      </c>
      <c r="C5305" s="18">
        <v>42323</v>
      </c>
      <c r="D5305" s="18">
        <v>42328</v>
      </c>
      <c r="E5305" s="21">
        <v>5</v>
      </c>
      <c r="F5305" s="17" t="s">
        <v>5012</v>
      </c>
      <c r="G5305" s="17" t="s">
        <v>5013</v>
      </c>
      <c r="H5305" s="16">
        <v>12</v>
      </c>
      <c r="I5305" s="17" t="s">
        <v>3237</v>
      </c>
      <c r="J5305" t="str">
        <f t="shared" si="165"/>
        <v>L27.0, L51.1, E66.2, N39.0, T85.638A, Z68.44, E03.9, I10, N20.0, T37.8X5A, E87.6, N13.5</v>
      </c>
      <c r="K5305" s="33" t="str">
        <f t="shared" si="166"/>
        <v/>
      </c>
    </row>
    <row r="5306" spans="1:11" x14ac:dyDescent="0.25">
      <c r="A5306" s="17" t="s">
        <v>1399</v>
      </c>
      <c r="B5306" s="17" t="s">
        <v>1400</v>
      </c>
      <c r="C5306" s="18">
        <v>42323</v>
      </c>
      <c r="D5306" s="18">
        <v>42328</v>
      </c>
      <c r="E5306" s="21">
        <v>5</v>
      </c>
      <c r="F5306" s="17" t="s">
        <v>5020</v>
      </c>
      <c r="G5306" s="17" t="s">
        <v>5021</v>
      </c>
      <c r="H5306" s="16">
        <v>13</v>
      </c>
      <c r="I5306" s="17" t="s">
        <v>13</v>
      </c>
      <c r="J5306" t="str">
        <f t="shared" si="165"/>
        <v>L27.0, L51.1, E66.2, N39.0, T85.638A, Z68.44, E03.9, I10, N20.0, T37.8X5A, E87.6, N13.5, Z93.6</v>
      </c>
      <c r="K5306" s="33" t="str">
        <f t="shared" si="166"/>
        <v/>
      </c>
    </row>
    <row r="5307" spans="1:11" x14ac:dyDescent="0.25">
      <c r="A5307" s="17" t="s">
        <v>1399</v>
      </c>
      <c r="B5307" s="17" t="s">
        <v>1400</v>
      </c>
      <c r="C5307" s="18">
        <v>42323</v>
      </c>
      <c r="D5307" s="18">
        <v>42328</v>
      </c>
      <c r="E5307" s="21">
        <v>5</v>
      </c>
      <c r="F5307" s="17" t="s">
        <v>3346</v>
      </c>
      <c r="G5307" s="17" t="s">
        <v>3347</v>
      </c>
      <c r="H5307" s="16">
        <v>14</v>
      </c>
      <c r="I5307" s="17" t="s">
        <v>13</v>
      </c>
      <c r="J5307" t="str">
        <f t="shared" si="165"/>
        <v>L27.0, L51.1, E66.2, N39.0, T85.638A, Z68.44, E03.9, I10, N20.0, T37.8X5A, E87.6, N13.5, Z93.6, Z88.1</v>
      </c>
      <c r="K5307" s="33" t="str">
        <f t="shared" si="166"/>
        <v/>
      </c>
    </row>
    <row r="5308" spans="1:11" x14ac:dyDescent="0.25">
      <c r="A5308" s="17" t="s">
        <v>1399</v>
      </c>
      <c r="B5308" s="17" t="s">
        <v>1400</v>
      </c>
      <c r="C5308" s="18">
        <v>42323</v>
      </c>
      <c r="D5308" s="18">
        <v>42328</v>
      </c>
      <c r="E5308" s="21">
        <v>5</v>
      </c>
      <c r="F5308" s="17" t="s">
        <v>5018</v>
      </c>
      <c r="G5308" s="17" t="s">
        <v>5019</v>
      </c>
      <c r="H5308" s="16">
        <v>15</v>
      </c>
      <c r="I5308" s="17" t="s">
        <v>13</v>
      </c>
      <c r="J5308" t="str">
        <f t="shared" si="165"/>
        <v>L27.0, L51.1, E66.2, N39.0, T85.638A, Z68.44, E03.9, I10, N20.0, T37.8X5A, E87.6, N13.5, Z93.6, Z88.1, Z87.820</v>
      </c>
      <c r="K5308" s="33" t="str">
        <f t="shared" si="166"/>
        <v/>
      </c>
    </row>
    <row r="5309" spans="1:11" x14ac:dyDescent="0.25">
      <c r="A5309" s="17" t="s">
        <v>1399</v>
      </c>
      <c r="B5309" s="17" t="s">
        <v>1400</v>
      </c>
      <c r="C5309" s="18">
        <v>42323</v>
      </c>
      <c r="D5309" s="18">
        <v>42328</v>
      </c>
      <c r="E5309" s="21">
        <v>5</v>
      </c>
      <c r="F5309" s="17" t="s">
        <v>3508</v>
      </c>
      <c r="G5309" s="17" t="s">
        <v>3509</v>
      </c>
      <c r="H5309" s="16">
        <v>16</v>
      </c>
      <c r="I5309" s="17" t="s">
        <v>13</v>
      </c>
      <c r="J5309" t="str">
        <f t="shared" si="165"/>
        <v>L27.0, L51.1, E66.2, N39.0, T85.638A, Z68.44, E03.9, I10, N20.0, T37.8X5A, E87.6, N13.5, Z93.6, Z88.1, Z87.820, Z88.5</v>
      </c>
      <c r="K5309" s="33" t="str">
        <f t="shared" si="166"/>
        <v/>
      </c>
    </row>
    <row r="5310" spans="1:11" x14ac:dyDescent="0.25">
      <c r="A5310" s="17" t="s">
        <v>1399</v>
      </c>
      <c r="B5310" s="17" t="s">
        <v>1400</v>
      </c>
      <c r="C5310" s="18">
        <v>42323</v>
      </c>
      <c r="D5310" s="18">
        <v>42328</v>
      </c>
      <c r="E5310" s="21">
        <v>5</v>
      </c>
      <c r="F5310" s="17" t="s">
        <v>3544</v>
      </c>
      <c r="G5310" s="17" t="s">
        <v>3545</v>
      </c>
      <c r="H5310" s="16">
        <v>17</v>
      </c>
      <c r="I5310" s="17" t="s">
        <v>13</v>
      </c>
      <c r="J5310" t="str">
        <f t="shared" si="165"/>
        <v>L27.0, L51.1, E66.2, N39.0, T85.638A, Z68.44, E03.9, I10, N20.0, T37.8X5A, E87.6, N13.5, Z93.6, Z88.1, Z87.820, Z88.5, Z88.6</v>
      </c>
      <c r="K5310" s="33" t="str">
        <f t="shared" si="166"/>
        <v/>
      </c>
    </row>
    <row r="5311" spans="1:11" x14ac:dyDescent="0.25">
      <c r="A5311" s="17" t="s">
        <v>1399</v>
      </c>
      <c r="B5311" s="17" t="s">
        <v>1400</v>
      </c>
      <c r="C5311" s="18">
        <v>42323</v>
      </c>
      <c r="D5311" s="18">
        <v>42328</v>
      </c>
      <c r="E5311" s="21">
        <v>5</v>
      </c>
      <c r="F5311" s="17" t="s">
        <v>3348</v>
      </c>
      <c r="G5311" s="17" t="s">
        <v>3349</v>
      </c>
      <c r="H5311" s="16">
        <v>18</v>
      </c>
      <c r="I5311" s="17" t="s">
        <v>13</v>
      </c>
      <c r="J5311" t="str">
        <f t="shared" si="165"/>
        <v>L27.0, L51.1, E66.2, N39.0, T85.638A, Z68.44, E03.9, I10, N20.0, T37.8X5A, E87.6, N13.5, Z93.6, Z88.1, Z87.820, Z88.5, Z88.6, Z88.8</v>
      </c>
      <c r="K5311" s="33" t="str">
        <f t="shared" si="166"/>
        <v/>
      </c>
    </row>
    <row r="5312" spans="1:11" x14ac:dyDescent="0.25">
      <c r="A5312" s="17" t="s">
        <v>1399</v>
      </c>
      <c r="B5312" s="17" t="s">
        <v>1400</v>
      </c>
      <c r="C5312" s="18">
        <v>42323</v>
      </c>
      <c r="D5312" s="18">
        <v>42328</v>
      </c>
      <c r="E5312" s="21">
        <v>5</v>
      </c>
      <c r="F5312" s="17" t="s">
        <v>3265</v>
      </c>
      <c r="G5312" s="17" t="s">
        <v>3266</v>
      </c>
      <c r="H5312" s="16">
        <v>19</v>
      </c>
      <c r="I5312" s="17" t="s">
        <v>13</v>
      </c>
      <c r="J5312" t="str">
        <f t="shared" si="165"/>
        <v>L27.0, L51.1, E66.2, N39.0, T85.638A, Z68.44, E03.9, I10, N20.0, T37.8X5A, E87.6, N13.5, Z93.6, Z88.1, Z87.820, Z88.5, Z88.6, Z88.8, Z87.891</v>
      </c>
      <c r="K5312" s="33" t="str">
        <f t="shared" si="166"/>
        <v>Last</v>
      </c>
    </row>
    <row r="5313" spans="1:11" x14ac:dyDescent="0.25">
      <c r="A5313" s="17" t="s">
        <v>1405</v>
      </c>
      <c r="B5313" s="17" t="s">
        <v>1406</v>
      </c>
      <c r="C5313" s="18">
        <v>42431</v>
      </c>
      <c r="D5313" s="18">
        <v>42436</v>
      </c>
      <c r="E5313" s="21">
        <v>5</v>
      </c>
      <c r="F5313" s="17" t="s">
        <v>143</v>
      </c>
      <c r="G5313" s="17" t="s">
        <v>144</v>
      </c>
      <c r="H5313" s="16">
        <v>1</v>
      </c>
      <c r="I5313" s="17" t="s">
        <v>3237</v>
      </c>
      <c r="J5313" t="str">
        <f t="shared" si="165"/>
        <v>K92.2</v>
      </c>
      <c r="K5313" s="33" t="str">
        <f t="shared" si="166"/>
        <v/>
      </c>
    </row>
    <row r="5314" spans="1:11" x14ac:dyDescent="0.25">
      <c r="A5314" s="17" t="s">
        <v>1405</v>
      </c>
      <c r="B5314" s="17" t="s">
        <v>1406</v>
      </c>
      <c r="C5314" s="18">
        <v>42431</v>
      </c>
      <c r="D5314" s="18">
        <v>42436</v>
      </c>
      <c r="E5314" s="21">
        <v>5</v>
      </c>
      <c r="F5314" s="17" t="s">
        <v>4389</v>
      </c>
      <c r="G5314" s="17" t="s">
        <v>4390</v>
      </c>
      <c r="H5314" s="16">
        <v>2</v>
      </c>
      <c r="I5314" s="17" t="s">
        <v>3237</v>
      </c>
      <c r="J5314" t="str">
        <f t="shared" si="165"/>
        <v>K92.2, T81.19XA</v>
      </c>
      <c r="K5314" s="33" t="str">
        <f t="shared" si="166"/>
        <v/>
      </c>
    </row>
    <row r="5315" spans="1:11" x14ac:dyDescent="0.25">
      <c r="A5315" s="17" t="s">
        <v>1405</v>
      </c>
      <c r="B5315" s="17" t="s">
        <v>1406</v>
      </c>
      <c r="C5315" s="18">
        <v>42431</v>
      </c>
      <c r="D5315" s="18">
        <v>42436</v>
      </c>
      <c r="E5315" s="21">
        <v>5</v>
      </c>
      <c r="F5315" s="17" t="s">
        <v>38</v>
      </c>
      <c r="G5315" s="17" t="s">
        <v>39</v>
      </c>
      <c r="H5315" s="16">
        <v>3</v>
      </c>
      <c r="I5315" s="17" t="s">
        <v>3237</v>
      </c>
      <c r="J5315" t="str">
        <f t="shared" si="165"/>
        <v>K92.2, T81.19XA, N17.9</v>
      </c>
      <c r="K5315" s="33" t="str">
        <f t="shared" si="166"/>
        <v/>
      </c>
    </row>
    <row r="5316" spans="1:11" x14ac:dyDescent="0.25">
      <c r="A5316" s="17" t="s">
        <v>1405</v>
      </c>
      <c r="B5316" s="17" t="s">
        <v>1406</v>
      </c>
      <c r="C5316" s="18">
        <v>42431</v>
      </c>
      <c r="D5316" s="18">
        <v>42436</v>
      </c>
      <c r="E5316" s="21">
        <v>5</v>
      </c>
      <c r="F5316" s="17" t="s">
        <v>1032</v>
      </c>
      <c r="G5316" s="17" t="s">
        <v>1033</v>
      </c>
      <c r="H5316" s="16">
        <v>4</v>
      </c>
      <c r="I5316" s="17" t="s">
        <v>3237</v>
      </c>
      <c r="J5316" t="str">
        <f t="shared" si="165"/>
        <v>K92.2, T81.19XA, N17.9, E87.2</v>
      </c>
      <c r="K5316" s="33" t="str">
        <f t="shared" si="166"/>
        <v/>
      </c>
    </row>
    <row r="5317" spans="1:11" x14ac:dyDescent="0.25">
      <c r="A5317" s="17" t="s">
        <v>1405</v>
      </c>
      <c r="B5317" s="17" t="s">
        <v>1406</v>
      </c>
      <c r="C5317" s="18">
        <v>42431</v>
      </c>
      <c r="D5317" s="18">
        <v>42436</v>
      </c>
      <c r="E5317" s="21">
        <v>5</v>
      </c>
      <c r="F5317" s="17" t="s">
        <v>361</v>
      </c>
      <c r="G5317" s="17" t="s">
        <v>362</v>
      </c>
      <c r="H5317" s="16">
        <v>5</v>
      </c>
      <c r="I5317" s="17" t="s">
        <v>3237</v>
      </c>
      <c r="J5317" t="str">
        <f t="shared" si="165"/>
        <v>K92.2, T81.19XA, N17.9, E87.2, E87.5</v>
      </c>
      <c r="K5317" s="33" t="str">
        <f t="shared" si="166"/>
        <v/>
      </c>
    </row>
    <row r="5318" spans="1:11" x14ac:dyDescent="0.25">
      <c r="A5318" s="17" t="s">
        <v>1405</v>
      </c>
      <c r="B5318" s="17" t="s">
        <v>1406</v>
      </c>
      <c r="C5318" s="18">
        <v>42431</v>
      </c>
      <c r="D5318" s="18">
        <v>42436</v>
      </c>
      <c r="E5318" s="21">
        <v>5</v>
      </c>
      <c r="F5318" s="17" t="s">
        <v>31</v>
      </c>
      <c r="G5318" s="17" t="s">
        <v>32</v>
      </c>
      <c r="H5318" s="16">
        <v>6</v>
      </c>
      <c r="I5318" s="17" t="s">
        <v>3237</v>
      </c>
      <c r="J5318" t="str">
        <f t="shared" ref="J5318:J5381" si="167">IF(B5318=B5317,J5317&amp;", "&amp;F5318,F5318)</f>
        <v>K92.2, T81.19XA, N17.9, E87.2, E87.5, K22.2</v>
      </c>
      <c r="K5318" s="33" t="str">
        <f t="shared" si="166"/>
        <v/>
      </c>
    </row>
    <row r="5319" spans="1:11" x14ac:dyDescent="0.25">
      <c r="A5319" s="17" t="s">
        <v>1405</v>
      </c>
      <c r="B5319" s="17" t="s">
        <v>1406</v>
      </c>
      <c r="C5319" s="18">
        <v>42431</v>
      </c>
      <c r="D5319" s="18">
        <v>42436</v>
      </c>
      <c r="E5319" s="21">
        <v>5</v>
      </c>
      <c r="F5319" s="17" t="s">
        <v>25</v>
      </c>
      <c r="G5319" s="17" t="s">
        <v>26</v>
      </c>
      <c r="H5319" s="16">
        <v>7</v>
      </c>
      <c r="I5319" s="17" t="s">
        <v>3237</v>
      </c>
      <c r="J5319" t="str">
        <f t="shared" si="167"/>
        <v>K92.2, T81.19XA, N17.9, E87.2, E87.5, K22.2, I48.2</v>
      </c>
      <c r="K5319" s="33" t="str">
        <f t="shared" si="166"/>
        <v/>
      </c>
    </row>
    <row r="5320" spans="1:11" x14ac:dyDescent="0.25">
      <c r="A5320" s="17" t="s">
        <v>1405</v>
      </c>
      <c r="B5320" s="17" t="s">
        <v>1406</v>
      </c>
      <c r="C5320" s="18">
        <v>42431</v>
      </c>
      <c r="D5320" s="18">
        <v>42436</v>
      </c>
      <c r="E5320" s="21">
        <v>5</v>
      </c>
      <c r="F5320" s="17" t="s">
        <v>594</v>
      </c>
      <c r="G5320" s="17" t="s">
        <v>595</v>
      </c>
      <c r="H5320" s="16">
        <v>8</v>
      </c>
      <c r="I5320" s="17" t="s">
        <v>3237</v>
      </c>
      <c r="J5320" t="str">
        <f t="shared" si="167"/>
        <v>K92.2, T81.19XA, N17.9, E87.2, E87.5, K22.2, I48.2, I10</v>
      </c>
      <c r="K5320" s="33" t="str">
        <f t="shared" si="166"/>
        <v/>
      </c>
    </row>
    <row r="5321" spans="1:11" x14ac:dyDescent="0.25">
      <c r="A5321" s="17" t="s">
        <v>1405</v>
      </c>
      <c r="B5321" s="17" t="s">
        <v>1406</v>
      </c>
      <c r="C5321" s="18">
        <v>42431</v>
      </c>
      <c r="D5321" s="18">
        <v>42436</v>
      </c>
      <c r="E5321" s="21">
        <v>5</v>
      </c>
      <c r="F5321" s="17" t="s">
        <v>4428</v>
      </c>
      <c r="G5321" s="17" t="s">
        <v>4429</v>
      </c>
      <c r="H5321" s="16">
        <v>9</v>
      </c>
      <c r="I5321" s="17" t="s">
        <v>3237</v>
      </c>
      <c r="J5321" t="str">
        <f t="shared" si="167"/>
        <v>K92.2, T81.19XA, N17.9, E87.2, E87.5, K22.2, I48.2, I10, N28.1</v>
      </c>
      <c r="K5321" s="33" t="str">
        <f t="shared" si="166"/>
        <v/>
      </c>
    </row>
    <row r="5322" spans="1:11" x14ac:dyDescent="0.25">
      <c r="A5322" s="17" t="s">
        <v>1405</v>
      </c>
      <c r="B5322" s="17" t="s">
        <v>1406</v>
      </c>
      <c r="C5322" s="18">
        <v>42431</v>
      </c>
      <c r="D5322" s="18">
        <v>42436</v>
      </c>
      <c r="E5322" s="21">
        <v>5</v>
      </c>
      <c r="F5322" s="17" t="s">
        <v>3736</v>
      </c>
      <c r="G5322" s="17" t="s">
        <v>3737</v>
      </c>
      <c r="H5322" s="16">
        <v>10</v>
      </c>
      <c r="I5322" s="17" t="s">
        <v>3237</v>
      </c>
      <c r="J5322" t="str">
        <f t="shared" si="167"/>
        <v>K92.2, T81.19XA, N17.9, E87.2, E87.5, K22.2, I48.2, I10, N28.1, T45.515A</v>
      </c>
      <c r="K5322" s="33" t="str">
        <f t="shared" si="166"/>
        <v/>
      </c>
    </row>
    <row r="5323" spans="1:11" x14ac:dyDescent="0.25">
      <c r="A5323" s="17" t="s">
        <v>1405</v>
      </c>
      <c r="B5323" s="17" t="s">
        <v>1406</v>
      </c>
      <c r="C5323" s="18">
        <v>42431</v>
      </c>
      <c r="D5323" s="18">
        <v>42436</v>
      </c>
      <c r="E5323" s="21">
        <v>5</v>
      </c>
      <c r="F5323" s="17" t="s">
        <v>3283</v>
      </c>
      <c r="G5323" s="17" t="s">
        <v>467</v>
      </c>
      <c r="H5323" s="16">
        <v>11</v>
      </c>
      <c r="I5323" s="17" t="s">
        <v>3237</v>
      </c>
      <c r="J5323" t="str">
        <f t="shared" si="167"/>
        <v>K92.2, T81.19XA, N17.9, E87.2, E87.5, K22.2, I48.2, I10, N28.1, T45.515A, I25.10</v>
      </c>
      <c r="K5323" s="33" t="str">
        <f t="shared" si="166"/>
        <v/>
      </c>
    </row>
    <row r="5324" spans="1:11" x14ac:dyDescent="0.25">
      <c r="A5324" s="17" t="s">
        <v>1405</v>
      </c>
      <c r="B5324" s="17" t="s">
        <v>1406</v>
      </c>
      <c r="C5324" s="18">
        <v>42431</v>
      </c>
      <c r="D5324" s="18">
        <v>42436</v>
      </c>
      <c r="E5324" s="21">
        <v>5</v>
      </c>
      <c r="F5324" s="17" t="s">
        <v>5024</v>
      </c>
      <c r="G5324" s="17" t="s">
        <v>5025</v>
      </c>
      <c r="H5324" s="16">
        <v>12</v>
      </c>
      <c r="I5324" s="17" t="s">
        <v>3237</v>
      </c>
      <c r="J5324" t="str">
        <f t="shared" si="167"/>
        <v>K92.2, T81.19XA, N17.9, E87.2, E87.5, K22.2, I48.2, I10, N28.1, T45.515A, I25.10, R79.1</v>
      </c>
      <c r="K5324" s="33" t="str">
        <f t="shared" si="166"/>
        <v/>
      </c>
    </row>
    <row r="5325" spans="1:11" x14ac:dyDescent="0.25">
      <c r="A5325" s="17" t="s">
        <v>1405</v>
      </c>
      <c r="B5325" s="17" t="s">
        <v>1406</v>
      </c>
      <c r="C5325" s="18">
        <v>42431</v>
      </c>
      <c r="D5325" s="18">
        <v>42436</v>
      </c>
      <c r="E5325" s="21">
        <v>5</v>
      </c>
      <c r="F5325" s="17" t="s">
        <v>3238</v>
      </c>
      <c r="G5325" s="17" t="s">
        <v>3239</v>
      </c>
      <c r="H5325" s="16">
        <v>13</v>
      </c>
      <c r="I5325" s="17" t="s">
        <v>3237</v>
      </c>
      <c r="J5325" t="str">
        <f t="shared" si="167"/>
        <v>K92.2, T81.19XA, N17.9, E87.2, E87.5, K22.2, I48.2, I10, N28.1, T45.515A, I25.10, R79.1, E78.5</v>
      </c>
      <c r="K5325" s="33" t="str">
        <f t="shared" si="166"/>
        <v/>
      </c>
    </row>
    <row r="5326" spans="1:11" x14ac:dyDescent="0.25">
      <c r="A5326" s="17" t="s">
        <v>1405</v>
      </c>
      <c r="B5326" s="17" t="s">
        <v>1406</v>
      </c>
      <c r="C5326" s="18">
        <v>42431</v>
      </c>
      <c r="D5326" s="18">
        <v>42436</v>
      </c>
      <c r="E5326" s="21">
        <v>5</v>
      </c>
      <c r="F5326" s="17" t="s">
        <v>3420</v>
      </c>
      <c r="G5326" s="17" t="s">
        <v>3421</v>
      </c>
      <c r="H5326" s="16">
        <v>14</v>
      </c>
      <c r="I5326" s="17" t="s">
        <v>3237</v>
      </c>
      <c r="J5326" t="str">
        <f t="shared" si="167"/>
        <v>K92.2, T81.19XA, N17.9, E87.2, E87.5, K22.2, I48.2, I10, N28.1, T45.515A, I25.10, R79.1, E78.5, I73.9</v>
      </c>
      <c r="K5326" s="33" t="str">
        <f t="shared" si="166"/>
        <v/>
      </c>
    </row>
    <row r="5327" spans="1:11" x14ac:dyDescent="0.25">
      <c r="A5327" s="17" t="s">
        <v>1405</v>
      </c>
      <c r="B5327" s="17" t="s">
        <v>1406</v>
      </c>
      <c r="C5327" s="18">
        <v>42431</v>
      </c>
      <c r="D5327" s="18">
        <v>42436</v>
      </c>
      <c r="E5327" s="21">
        <v>5</v>
      </c>
      <c r="F5327" s="17" t="s">
        <v>4188</v>
      </c>
      <c r="G5327" s="17" t="s">
        <v>4189</v>
      </c>
      <c r="H5327" s="16">
        <v>15</v>
      </c>
      <c r="I5327" s="17" t="s">
        <v>3237</v>
      </c>
      <c r="J5327" t="str">
        <f t="shared" si="167"/>
        <v>K92.2, T81.19XA, N17.9, E87.2, E87.5, K22.2, I48.2, I10, N28.1, T45.515A, I25.10, R79.1, E78.5, I73.9, M81.0</v>
      </c>
      <c r="K5327" s="33" t="str">
        <f t="shared" si="166"/>
        <v/>
      </c>
    </row>
    <row r="5328" spans="1:11" x14ac:dyDescent="0.25">
      <c r="A5328" s="17" t="s">
        <v>1405</v>
      </c>
      <c r="B5328" s="17" t="s">
        <v>1406</v>
      </c>
      <c r="C5328" s="18">
        <v>42431</v>
      </c>
      <c r="D5328" s="18">
        <v>42436</v>
      </c>
      <c r="E5328" s="21">
        <v>5</v>
      </c>
      <c r="F5328" s="17" t="s">
        <v>5022</v>
      </c>
      <c r="G5328" s="17" t="s">
        <v>5023</v>
      </c>
      <c r="H5328" s="16">
        <v>16</v>
      </c>
      <c r="I5328" s="17" t="s">
        <v>3237</v>
      </c>
      <c r="J5328" t="str">
        <f t="shared" si="167"/>
        <v>K92.2, T81.19XA, N17.9, E87.2, E87.5, K22.2, I48.2, I10, N28.1, T45.515A, I25.10, R79.1, E78.5, I73.9, M81.0, K63.5</v>
      </c>
      <c r="K5328" s="33" t="str">
        <f t="shared" si="166"/>
        <v/>
      </c>
    </row>
    <row r="5329" spans="1:11" x14ac:dyDescent="0.25">
      <c r="A5329" s="17" t="s">
        <v>1405</v>
      </c>
      <c r="B5329" s="17" t="s">
        <v>1406</v>
      </c>
      <c r="C5329" s="18">
        <v>42431</v>
      </c>
      <c r="D5329" s="18">
        <v>42436</v>
      </c>
      <c r="E5329" s="21">
        <v>5</v>
      </c>
      <c r="F5329" s="17" t="s">
        <v>3250</v>
      </c>
      <c r="G5329" s="17" t="s">
        <v>1733</v>
      </c>
      <c r="H5329" s="16">
        <v>17</v>
      </c>
      <c r="I5329" s="17" t="s">
        <v>3237</v>
      </c>
      <c r="J5329" t="str">
        <f t="shared" si="167"/>
        <v>K92.2, T81.19XA, N17.9, E87.2, E87.5, K22.2, I48.2, I10, N28.1, T45.515A, I25.10, R79.1, E78.5, I73.9, M81.0, K63.5, K57.90</v>
      </c>
      <c r="K5329" s="33" t="str">
        <f t="shared" si="166"/>
        <v/>
      </c>
    </row>
    <row r="5330" spans="1:11" x14ac:dyDescent="0.25">
      <c r="A5330" s="17" t="s">
        <v>1405</v>
      </c>
      <c r="B5330" s="17" t="s">
        <v>1406</v>
      </c>
      <c r="C5330" s="18">
        <v>42431</v>
      </c>
      <c r="D5330" s="18">
        <v>42436</v>
      </c>
      <c r="E5330" s="21">
        <v>5</v>
      </c>
      <c r="F5330" s="17" t="s">
        <v>901</v>
      </c>
      <c r="G5330" s="17" t="s">
        <v>902</v>
      </c>
      <c r="H5330" s="16">
        <v>18</v>
      </c>
      <c r="I5330" s="17" t="s">
        <v>3237</v>
      </c>
      <c r="J5330" t="str">
        <f t="shared" si="167"/>
        <v>K92.2, T81.19XA, N17.9, E87.2, E87.5, K22.2, I48.2, I10, N28.1, T45.515A, I25.10, R79.1, E78.5, I73.9, M81.0, K63.5, K57.90, K64.8</v>
      </c>
      <c r="K5330" s="33" t="str">
        <f t="shared" si="166"/>
        <v/>
      </c>
    </row>
    <row r="5331" spans="1:11" x14ac:dyDescent="0.25">
      <c r="A5331" s="17" t="s">
        <v>1405</v>
      </c>
      <c r="B5331" s="17" t="s">
        <v>1406</v>
      </c>
      <c r="C5331" s="18">
        <v>42431</v>
      </c>
      <c r="D5331" s="18">
        <v>42436</v>
      </c>
      <c r="E5331" s="21">
        <v>5</v>
      </c>
      <c r="F5331" s="17" t="s">
        <v>3248</v>
      </c>
      <c r="G5331" s="17" t="s">
        <v>3249</v>
      </c>
      <c r="H5331" s="16">
        <v>19</v>
      </c>
      <c r="I5331" s="17" t="s">
        <v>3237</v>
      </c>
      <c r="J5331" t="str">
        <f t="shared" si="167"/>
        <v>K92.2, T81.19XA, N17.9, E87.2, E87.5, K22.2, I48.2, I10, N28.1, T45.515A, I25.10, R79.1, E78.5, I73.9, M81.0, K63.5, K57.90, K64.8, K44.9</v>
      </c>
      <c r="K5331" s="33" t="str">
        <f t="shared" si="166"/>
        <v/>
      </c>
    </row>
    <row r="5332" spans="1:11" x14ac:dyDescent="0.25">
      <c r="A5332" s="17" t="s">
        <v>1405</v>
      </c>
      <c r="B5332" s="17" t="s">
        <v>1406</v>
      </c>
      <c r="C5332" s="18">
        <v>42431</v>
      </c>
      <c r="D5332" s="18">
        <v>42436</v>
      </c>
      <c r="E5332" s="21">
        <v>5</v>
      </c>
      <c r="F5332" s="17" t="s">
        <v>3665</v>
      </c>
      <c r="G5332" s="17" t="s">
        <v>3666</v>
      </c>
      <c r="H5332" s="16">
        <v>20</v>
      </c>
      <c r="I5332" s="17" t="s">
        <v>3237</v>
      </c>
      <c r="J5332" t="str">
        <f t="shared" si="167"/>
        <v>K92.2, T81.19XA, N17.9, E87.2, E87.5, K22.2, I48.2, I10, N28.1, T45.515A, I25.10, R79.1, E78.5, I73.9, M81.0, K63.5, K57.90, K64.8, K44.9, K29.60</v>
      </c>
      <c r="K5332" s="33" t="str">
        <f t="shared" si="166"/>
        <v/>
      </c>
    </row>
    <row r="5333" spans="1:11" x14ac:dyDescent="0.25">
      <c r="A5333" s="17" t="s">
        <v>1405</v>
      </c>
      <c r="B5333" s="17" t="s">
        <v>1406</v>
      </c>
      <c r="C5333" s="18">
        <v>42431</v>
      </c>
      <c r="D5333" s="18">
        <v>42436</v>
      </c>
      <c r="E5333" s="21">
        <v>5</v>
      </c>
      <c r="F5333" s="17" t="s">
        <v>3444</v>
      </c>
      <c r="G5333" s="17" t="s">
        <v>3445</v>
      </c>
      <c r="H5333" s="16">
        <v>21</v>
      </c>
      <c r="I5333" s="17" t="s">
        <v>3237</v>
      </c>
      <c r="J5333" t="str">
        <f t="shared" si="167"/>
        <v>K92.2, T81.19XA, N17.9, E87.2, E87.5, K22.2, I48.2, I10, N28.1, T45.515A, I25.10, R79.1, E78.5, I73.9, M81.0, K63.5, K57.90, K64.8, K44.9, K29.60, K29.80</v>
      </c>
      <c r="K5333" s="33" t="str">
        <f t="shared" si="166"/>
        <v/>
      </c>
    </row>
    <row r="5334" spans="1:11" x14ac:dyDescent="0.25">
      <c r="A5334" s="17" t="s">
        <v>1405</v>
      </c>
      <c r="B5334" s="17" t="s">
        <v>1406</v>
      </c>
      <c r="C5334" s="18">
        <v>42431</v>
      </c>
      <c r="D5334" s="18">
        <v>42436</v>
      </c>
      <c r="E5334" s="21">
        <v>5</v>
      </c>
      <c r="F5334" s="17" t="s">
        <v>3251</v>
      </c>
      <c r="G5334" s="17" t="s">
        <v>3252</v>
      </c>
      <c r="H5334" s="16">
        <v>22</v>
      </c>
      <c r="I5334" s="17" t="s">
        <v>3237</v>
      </c>
      <c r="J5334" t="str">
        <f t="shared" si="167"/>
        <v>K92.2, T81.19XA, N17.9, E87.2, E87.5, K22.2, I48.2, I10, N28.1, T45.515A, I25.10, R79.1, E78.5, I73.9, M81.0, K63.5, K57.90, K64.8, K44.9, K29.60, K29.80, M19.90</v>
      </c>
      <c r="K5334" s="33" t="str">
        <f t="shared" ref="K5334:K5397" si="168">IF(B5334&lt;&gt;B5335,"Last","")</f>
        <v/>
      </c>
    </row>
    <row r="5335" spans="1:11" x14ac:dyDescent="0.25">
      <c r="A5335" s="17" t="s">
        <v>1405</v>
      </c>
      <c r="B5335" s="17" t="s">
        <v>1406</v>
      </c>
      <c r="C5335" s="18">
        <v>42431</v>
      </c>
      <c r="D5335" s="18">
        <v>42436</v>
      </c>
      <c r="E5335" s="21">
        <v>5</v>
      </c>
      <c r="F5335" s="17" t="s">
        <v>4242</v>
      </c>
      <c r="G5335" s="17" t="s">
        <v>4243</v>
      </c>
      <c r="H5335" s="16">
        <v>23</v>
      </c>
      <c r="I5335" s="17" t="s">
        <v>13</v>
      </c>
      <c r="J5335" t="str">
        <f t="shared" si="167"/>
        <v>K92.2, T81.19XA, N17.9, E87.2, E87.5, K22.2, I48.2, I10, N28.1, T45.515A, I25.10, R79.1, E78.5, I73.9, M81.0, K63.5, K57.90, K64.8, K44.9, K29.60, K29.80, M19.90, Z79.52</v>
      </c>
      <c r="K5335" s="33" t="str">
        <f t="shared" si="168"/>
        <v/>
      </c>
    </row>
    <row r="5336" spans="1:11" x14ac:dyDescent="0.25">
      <c r="A5336" s="17" t="s">
        <v>1405</v>
      </c>
      <c r="B5336" s="17" t="s">
        <v>1406</v>
      </c>
      <c r="C5336" s="18">
        <v>42431</v>
      </c>
      <c r="D5336" s="18">
        <v>42436</v>
      </c>
      <c r="E5336" s="21">
        <v>5</v>
      </c>
      <c r="F5336" s="17" t="s">
        <v>3557</v>
      </c>
      <c r="G5336" s="17" t="s">
        <v>3558</v>
      </c>
      <c r="H5336" s="16">
        <v>24</v>
      </c>
      <c r="I5336" s="17" t="s">
        <v>13</v>
      </c>
      <c r="J5336" t="str">
        <f t="shared" si="167"/>
        <v>K92.2, T81.19XA, N17.9, E87.2, E87.5, K22.2, I48.2, I10, N28.1, T45.515A, I25.10, R79.1, E78.5, I73.9, M81.0, K63.5, K57.90, K64.8, K44.9, K29.60, K29.80, M19.90, Z79.52, Z79.01</v>
      </c>
      <c r="K5336" s="33" t="str">
        <f t="shared" si="168"/>
        <v/>
      </c>
    </row>
    <row r="5337" spans="1:11" x14ac:dyDescent="0.25">
      <c r="A5337" s="17" t="s">
        <v>1405</v>
      </c>
      <c r="B5337" s="17" t="s">
        <v>1406</v>
      </c>
      <c r="C5337" s="18">
        <v>42431</v>
      </c>
      <c r="D5337" s="18">
        <v>42436</v>
      </c>
      <c r="E5337" s="21">
        <v>5</v>
      </c>
      <c r="F5337" s="17" t="s">
        <v>3265</v>
      </c>
      <c r="G5337" s="17" t="s">
        <v>3266</v>
      </c>
      <c r="H5337" s="16">
        <v>25</v>
      </c>
      <c r="I5337" s="17" t="s">
        <v>13</v>
      </c>
      <c r="J5337" t="str">
        <f t="shared" si="167"/>
        <v>K92.2, T81.19XA, N17.9, E87.2, E87.5, K22.2, I48.2, I10, N28.1, T45.515A, I25.10, R79.1, E78.5, I73.9, M81.0, K63.5, K57.90, K64.8, K44.9, K29.60, K29.80, M19.90, Z79.52, Z79.01, Z87.891</v>
      </c>
      <c r="K5337" s="33" t="str">
        <f t="shared" si="168"/>
        <v/>
      </c>
    </row>
    <row r="5338" spans="1:11" x14ac:dyDescent="0.25">
      <c r="A5338" s="17" t="s">
        <v>1405</v>
      </c>
      <c r="B5338" s="17" t="s">
        <v>1406</v>
      </c>
      <c r="C5338" s="18">
        <v>42431</v>
      </c>
      <c r="D5338" s="18">
        <v>42436</v>
      </c>
      <c r="E5338" s="21">
        <v>5</v>
      </c>
      <c r="F5338" s="17" t="s">
        <v>3336</v>
      </c>
      <c r="G5338" s="17" t="s">
        <v>3337</v>
      </c>
      <c r="H5338" s="16">
        <v>26</v>
      </c>
      <c r="I5338" s="17" t="s">
        <v>13</v>
      </c>
      <c r="J5338" t="str">
        <f t="shared" si="167"/>
        <v>K92.2, T81.19XA, N17.9, E87.2, E87.5, K22.2, I48.2, I10, N28.1, T45.515A, I25.10, R79.1, E78.5, I73.9, M81.0, K63.5, K57.90, K64.8, K44.9, K29.60, K29.80, M19.90, Z79.52, Z79.01, Z87.891, Z95.5</v>
      </c>
      <c r="K5338" s="33" t="str">
        <f t="shared" si="168"/>
        <v>Last</v>
      </c>
    </row>
    <row r="5339" spans="1:11" x14ac:dyDescent="0.25">
      <c r="A5339" s="17" t="s">
        <v>1408</v>
      </c>
      <c r="B5339" s="17" t="s">
        <v>1409</v>
      </c>
      <c r="C5339" s="18">
        <v>42295</v>
      </c>
      <c r="D5339" s="18">
        <v>42304</v>
      </c>
      <c r="E5339" s="21">
        <v>9</v>
      </c>
      <c r="F5339" s="17" t="s">
        <v>1410</v>
      </c>
      <c r="G5339" s="17" t="s">
        <v>1411</v>
      </c>
      <c r="H5339" s="16">
        <v>1</v>
      </c>
      <c r="I5339" s="17" t="s">
        <v>3237</v>
      </c>
      <c r="J5339" t="str">
        <f t="shared" si="167"/>
        <v>T85.86XA</v>
      </c>
      <c r="K5339" s="33" t="str">
        <f t="shared" si="168"/>
        <v/>
      </c>
    </row>
    <row r="5340" spans="1:11" x14ac:dyDescent="0.25">
      <c r="A5340" s="17" t="s">
        <v>1408</v>
      </c>
      <c r="B5340" s="17" t="s">
        <v>1409</v>
      </c>
      <c r="C5340" s="18">
        <v>42295</v>
      </c>
      <c r="D5340" s="18">
        <v>42304</v>
      </c>
      <c r="E5340" s="21">
        <v>9</v>
      </c>
      <c r="F5340" s="17" t="s">
        <v>22</v>
      </c>
      <c r="G5340" s="17" t="s">
        <v>23</v>
      </c>
      <c r="H5340" s="16">
        <v>2</v>
      </c>
      <c r="I5340" s="17" t="s">
        <v>3237</v>
      </c>
      <c r="J5340" t="str">
        <f t="shared" si="167"/>
        <v>T85.86XA, A41.9</v>
      </c>
      <c r="K5340" s="33" t="str">
        <f t="shared" si="168"/>
        <v/>
      </c>
    </row>
    <row r="5341" spans="1:11" x14ac:dyDescent="0.25">
      <c r="A5341" s="17" t="s">
        <v>1408</v>
      </c>
      <c r="B5341" s="17" t="s">
        <v>1409</v>
      </c>
      <c r="C5341" s="18">
        <v>42295</v>
      </c>
      <c r="D5341" s="18">
        <v>42304</v>
      </c>
      <c r="E5341" s="21">
        <v>9</v>
      </c>
      <c r="F5341" s="17" t="s">
        <v>5028</v>
      </c>
      <c r="G5341" s="17" t="s">
        <v>5029</v>
      </c>
      <c r="H5341" s="16">
        <v>3</v>
      </c>
      <c r="I5341" s="17" t="s">
        <v>3237</v>
      </c>
      <c r="J5341" t="str">
        <f t="shared" si="167"/>
        <v>T85.86XA, A41.9, I82.B12</v>
      </c>
      <c r="K5341" s="33" t="str">
        <f t="shared" si="168"/>
        <v/>
      </c>
    </row>
    <row r="5342" spans="1:11" x14ac:dyDescent="0.25">
      <c r="A5342" s="17" t="s">
        <v>1408</v>
      </c>
      <c r="B5342" s="17" t="s">
        <v>1409</v>
      </c>
      <c r="C5342" s="18">
        <v>42295</v>
      </c>
      <c r="D5342" s="18">
        <v>42304</v>
      </c>
      <c r="E5342" s="21">
        <v>9</v>
      </c>
      <c r="F5342" s="17" t="s">
        <v>1736</v>
      </c>
      <c r="G5342" s="17" t="s">
        <v>1737</v>
      </c>
      <c r="H5342" s="16">
        <v>4</v>
      </c>
      <c r="I5342" s="17" t="s">
        <v>3237</v>
      </c>
      <c r="J5342" t="str">
        <f t="shared" si="167"/>
        <v>T85.86XA, A41.9, I82.B12, L02.416</v>
      </c>
      <c r="K5342" s="33" t="str">
        <f t="shared" si="168"/>
        <v/>
      </c>
    </row>
    <row r="5343" spans="1:11" x14ac:dyDescent="0.25">
      <c r="A5343" s="17" t="s">
        <v>1408</v>
      </c>
      <c r="B5343" s="17" t="s">
        <v>1409</v>
      </c>
      <c r="C5343" s="18">
        <v>42295</v>
      </c>
      <c r="D5343" s="18">
        <v>42304</v>
      </c>
      <c r="E5343" s="21">
        <v>9</v>
      </c>
      <c r="F5343" s="17" t="s">
        <v>3316</v>
      </c>
      <c r="G5343" s="17" t="s">
        <v>3317</v>
      </c>
      <c r="H5343" s="16">
        <v>5</v>
      </c>
      <c r="I5343" s="17" t="s">
        <v>3237</v>
      </c>
      <c r="J5343" t="str">
        <f t="shared" si="167"/>
        <v>T85.86XA, A41.9, I82.B12, L02.416, E66.01</v>
      </c>
      <c r="K5343" s="33" t="str">
        <f t="shared" si="168"/>
        <v/>
      </c>
    </row>
    <row r="5344" spans="1:11" x14ac:dyDescent="0.25">
      <c r="A5344" s="17" t="s">
        <v>1408</v>
      </c>
      <c r="B5344" s="17" t="s">
        <v>1409</v>
      </c>
      <c r="C5344" s="18">
        <v>42295</v>
      </c>
      <c r="D5344" s="18">
        <v>42304</v>
      </c>
      <c r="E5344" s="21">
        <v>9</v>
      </c>
      <c r="F5344" s="17" t="s">
        <v>267</v>
      </c>
      <c r="G5344" s="17" t="s">
        <v>268</v>
      </c>
      <c r="H5344" s="16">
        <v>6</v>
      </c>
      <c r="I5344" s="17" t="s">
        <v>3237</v>
      </c>
      <c r="J5344" t="str">
        <f t="shared" si="167"/>
        <v>T85.86XA, A41.9, I82.B12, L02.416, E66.01, M86.9</v>
      </c>
      <c r="K5344" s="33" t="str">
        <f t="shared" si="168"/>
        <v/>
      </c>
    </row>
    <row r="5345" spans="1:11" x14ac:dyDescent="0.25">
      <c r="A5345" s="17" t="s">
        <v>1408</v>
      </c>
      <c r="B5345" s="17" t="s">
        <v>1409</v>
      </c>
      <c r="C5345" s="18">
        <v>42295</v>
      </c>
      <c r="D5345" s="18">
        <v>42304</v>
      </c>
      <c r="E5345" s="21">
        <v>9</v>
      </c>
      <c r="F5345" s="17" t="s">
        <v>779</v>
      </c>
      <c r="G5345" s="17" t="s">
        <v>780</v>
      </c>
      <c r="H5345" s="16">
        <v>7</v>
      </c>
      <c r="I5345" s="17" t="s">
        <v>3237</v>
      </c>
      <c r="J5345" t="str">
        <f t="shared" si="167"/>
        <v>T85.86XA, A41.9, I82.B12, L02.416, E66.01, M86.9, T81.4XXA</v>
      </c>
      <c r="K5345" s="33" t="str">
        <f t="shared" si="168"/>
        <v/>
      </c>
    </row>
    <row r="5346" spans="1:11" x14ac:dyDescent="0.25">
      <c r="A5346" s="17" t="s">
        <v>1408</v>
      </c>
      <c r="B5346" s="17" t="s">
        <v>1409</v>
      </c>
      <c r="C5346" s="18">
        <v>42295</v>
      </c>
      <c r="D5346" s="18">
        <v>42304</v>
      </c>
      <c r="E5346" s="21">
        <v>9</v>
      </c>
      <c r="F5346" s="17" t="s">
        <v>5026</v>
      </c>
      <c r="G5346" s="17" t="s">
        <v>5027</v>
      </c>
      <c r="H5346" s="16">
        <v>8</v>
      </c>
      <c r="I5346" s="17" t="s">
        <v>3237</v>
      </c>
      <c r="J5346" t="str">
        <f t="shared" si="167"/>
        <v>T85.86XA, A41.9, I82.B12, L02.416, E66.01, M86.9, T81.4XXA, I82.712</v>
      </c>
      <c r="K5346" s="33" t="str">
        <f t="shared" si="168"/>
        <v/>
      </c>
    </row>
    <row r="5347" spans="1:11" x14ac:dyDescent="0.25">
      <c r="A5347" s="17" t="s">
        <v>1408</v>
      </c>
      <c r="B5347" s="17" t="s">
        <v>1409</v>
      </c>
      <c r="C5347" s="18">
        <v>42295</v>
      </c>
      <c r="D5347" s="18">
        <v>42304</v>
      </c>
      <c r="E5347" s="21">
        <v>9</v>
      </c>
      <c r="F5347" s="17" t="s">
        <v>5030</v>
      </c>
      <c r="G5347" s="17" t="s">
        <v>5031</v>
      </c>
      <c r="H5347" s="16">
        <v>9</v>
      </c>
      <c r="I5347" s="17" t="s">
        <v>3237</v>
      </c>
      <c r="J5347" t="str">
        <f t="shared" si="167"/>
        <v>T85.86XA, A41.9, I82.B12, L02.416, E66.01, M86.9, T81.4XXA, I82.712, Y84.8</v>
      </c>
      <c r="K5347" s="33" t="str">
        <f t="shared" si="168"/>
        <v/>
      </c>
    </row>
    <row r="5348" spans="1:11" x14ac:dyDescent="0.25">
      <c r="A5348" s="17" t="s">
        <v>1408</v>
      </c>
      <c r="B5348" s="17" t="s">
        <v>1409</v>
      </c>
      <c r="C5348" s="18">
        <v>42295</v>
      </c>
      <c r="D5348" s="18">
        <v>42304</v>
      </c>
      <c r="E5348" s="21">
        <v>9</v>
      </c>
      <c r="F5348" s="17" t="s">
        <v>286</v>
      </c>
      <c r="G5348" s="17" t="s">
        <v>287</v>
      </c>
      <c r="H5348" s="16">
        <v>10</v>
      </c>
      <c r="I5348" s="17" t="s">
        <v>3237</v>
      </c>
      <c r="J5348" t="str">
        <f t="shared" si="167"/>
        <v>T85.86XA, A41.9, I82.B12, L02.416, E66.01, M86.9, T81.4XXA, I82.712, Y84.8, K21.9</v>
      </c>
      <c r="K5348" s="33" t="str">
        <f t="shared" si="168"/>
        <v/>
      </c>
    </row>
    <row r="5349" spans="1:11" x14ac:dyDescent="0.25">
      <c r="A5349" s="17" t="s">
        <v>1408</v>
      </c>
      <c r="B5349" s="17" t="s">
        <v>1409</v>
      </c>
      <c r="C5349" s="18">
        <v>42295</v>
      </c>
      <c r="D5349" s="18">
        <v>42304</v>
      </c>
      <c r="E5349" s="21">
        <v>9</v>
      </c>
      <c r="F5349" s="17" t="s">
        <v>3538</v>
      </c>
      <c r="G5349" s="17" t="s">
        <v>3539</v>
      </c>
      <c r="H5349" s="16">
        <v>11</v>
      </c>
      <c r="I5349" s="17" t="s">
        <v>3237</v>
      </c>
      <c r="J5349" t="str">
        <f t="shared" si="167"/>
        <v>T85.86XA, A41.9, I82.B12, L02.416, E66.01, M86.9, T81.4XXA, I82.712, Y84.8, K21.9, F17.200</v>
      </c>
      <c r="K5349" s="33" t="str">
        <f t="shared" si="168"/>
        <v/>
      </c>
    </row>
    <row r="5350" spans="1:11" x14ac:dyDescent="0.25">
      <c r="A5350" s="17" t="s">
        <v>1408</v>
      </c>
      <c r="B5350" s="17" t="s">
        <v>1409</v>
      </c>
      <c r="C5350" s="18">
        <v>42295</v>
      </c>
      <c r="D5350" s="18">
        <v>42304</v>
      </c>
      <c r="E5350" s="21">
        <v>9</v>
      </c>
      <c r="F5350" s="17" t="s">
        <v>3267</v>
      </c>
      <c r="G5350" s="17" t="s">
        <v>3268</v>
      </c>
      <c r="H5350" s="16">
        <v>12</v>
      </c>
      <c r="I5350" s="17" t="s">
        <v>3237</v>
      </c>
      <c r="J5350" t="str">
        <f t="shared" si="167"/>
        <v>T85.86XA, A41.9, I82.B12, L02.416, E66.01, M86.9, T81.4XXA, I82.712, Y84.8, K21.9, F17.200, E11.9</v>
      </c>
      <c r="K5350" s="33" t="str">
        <f t="shared" si="168"/>
        <v/>
      </c>
    </row>
    <row r="5351" spans="1:11" x14ac:dyDescent="0.25">
      <c r="A5351" s="17" t="s">
        <v>1408</v>
      </c>
      <c r="B5351" s="17" t="s">
        <v>1409</v>
      </c>
      <c r="C5351" s="18">
        <v>42295</v>
      </c>
      <c r="D5351" s="18">
        <v>42304</v>
      </c>
      <c r="E5351" s="21">
        <v>9</v>
      </c>
      <c r="F5351" s="17" t="s">
        <v>3692</v>
      </c>
      <c r="G5351" s="17" t="s">
        <v>3693</v>
      </c>
      <c r="H5351" s="16">
        <v>13</v>
      </c>
      <c r="I5351" s="17" t="s">
        <v>13</v>
      </c>
      <c r="J5351" t="str">
        <f t="shared" si="167"/>
        <v>T85.86XA, A41.9, I82.B12, L02.416, E66.01, M86.9, T81.4XXA, I82.712, Y84.8, K21.9, F17.200, E11.9, Z68.37</v>
      </c>
      <c r="K5351" s="33" t="str">
        <f t="shared" si="168"/>
        <v/>
      </c>
    </row>
    <row r="5352" spans="1:11" x14ac:dyDescent="0.25">
      <c r="A5352" s="17" t="s">
        <v>1408</v>
      </c>
      <c r="B5352" s="17" t="s">
        <v>1409</v>
      </c>
      <c r="C5352" s="18">
        <v>42295</v>
      </c>
      <c r="D5352" s="18">
        <v>42304</v>
      </c>
      <c r="E5352" s="21">
        <v>9</v>
      </c>
      <c r="F5352" s="17" t="s">
        <v>594</v>
      </c>
      <c r="G5352" s="17" t="s">
        <v>595</v>
      </c>
      <c r="H5352" s="16">
        <v>14</v>
      </c>
      <c r="I5352" s="17" t="s">
        <v>3237</v>
      </c>
      <c r="J5352" t="str">
        <f t="shared" si="167"/>
        <v>T85.86XA, A41.9, I82.B12, L02.416, E66.01, M86.9, T81.4XXA, I82.712, Y84.8, K21.9, F17.200, E11.9, Z68.37, I10</v>
      </c>
      <c r="K5352" s="33" t="str">
        <f t="shared" si="168"/>
        <v>Last</v>
      </c>
    </row>
    <row r="5353" spans="1:11" x14ac:dyDescent="0.25">
      <c r="A5353" s="17" t="s">
        <v>1408</v>
      </c>
      <c r="B5353" s="17" t="s">
        <v>1416</v>
      </c>
      <c r="C5353" s="18">
        <v>42313</v>
      </c>
      <c r="D5353" s="18">
        <v>42325</v>
      </c>
      <c r="E5353" s="21">
        <v>12</v>
      </c>
      <c r="F5353" s="17" t="s">
        <v>909</v>
      </c>
      <c r="G5353" s="17" t="s">
        <v>910</v>
      </c>
      <c r="H5353" s="16">
        <v>1</v>
      </c>
      <c r="I5353" s="17" t="s">
        <v>3237</v>
      </c>
      <c r="J5353" t="str">
        <f t="shared" si="167"/>
        <v>T80.211A</v>
      </c>
      <c r="K5353" s="33" t="str">
        <f t="shared" si="168"/>
        <v/>
      </c>
    </row>
    <row r="5354" spans="1:11" x14ac:dyDescent="0.25">
      <c r="A5354" s="17" t="s">
        <v>1408</v>
      </c>
      <c r="B5354" s="17" t="s">
        <v>1416</v>
      </c>
      <c r="C5354" s="18">
        <v>42313</v>
      </c>
      <c r="D5354" s="18">
        <v>42325</v>
      </c>
      <c r="E5354" s="21">
        <v>12</v>
      </c>
      <c r="F5354" s="17" t="s">
        <v>1573</v>
      </c>
      <c r="G5354" s="17" t="s">
        <v>1574</v>
      </c>
      <c r="H5354" s="16">
        <v>2</v>
      </c>
      <c r="I5354" s="17" t="s">
        <v>3237</v>
      </c>
      <c r="J5354" t="str">
        <f t="shared" si="167"/>
        <v>T80.211A, A41.52</v>
      </c>
      <c r="K5354" s="33" t="str">
        <f t="shared" si="168"/>
        <v/>
      </c>
    </row>
    <row r="5355" spans="1:11" x14ac:dyDescent="0.25">
      <c r="A5355" s="17" t="s">
        <v>1408</v>
      </c>
      <c r="B5355" s="17" t="s">
        <v>1416</v>
      </c>
      <c r="C5355" s="18">
        <v>42313</v>
      </c>
      <c r="D5355" s="18">
        <v>42325</v>
      </c>
      <c r="E5355" s="21">
        <v>12</v>
      </c>
      <c r="F5355" s="17" t="s">
        <v>759</v>
      </c>
      <c r="G5355" s="17" t="s">
        <v>760</v>
      </c>
      <c r="H5355" s="16">
        <v>3</v>
      </c>
      <c r="I5355" s="17" t="s">
        <v>3237</v>
      </c>
      <c r="J5355" t="str">
        <f t="shared" si="167"/>
        <v>T80.211A, A41.52, T82.868A</v>
      </c>
      <c r="K5355" s="33" t="str">
        <f t="shared" si="168"/>
        <v/>
      </c>
    </row>
    <row r="5356" spans="1:11" x14ac:dyDescent="0.25">
      <c r="A5356" s="17" t="s">
        <v>1408</v>
      </c>
      <c r="B5356" s="17" t="s">
        <v>1416</v>
      </c>
      <c r="C5356" s="18">
        <v>42313</v>
      </c>
      <c r="D5356" s="18">
        <v>42325</v>
      </c>
      <c r="E5356" s="21">
        <v>12</v>
      </c>
      <c r="F5356" s="17" t="s">
        <v>5032</v>
      </c>
      <c r="G5356" s="17" t="s">
        <v>5033</v>
      </c>
      <c r="H5356" s="16">
        <v>4</v>
      </c>
      <c r="I5356" s="17" t="s">
        <v>3237</v>
      </c>
      <c r="J5356" t="str">
        <f t="shared" si="167"/>
        <v>T80.211A, A41.52, T82.868A, I82.623</v>
      </c>
      <c r="K5356" s="33" t="str">
        <f t="shared" si="168"/>
        <v/>
      </c>
    </row>
    <row r="5357" spans="1:11" x14ac:dyDescent="0.25">
      <c r="A5357" s="17" t="s">
        <v>1408</v>
      </c>
      <c r="B5357" s="17" t="s">
        <v>1416</v>
      </c>
      <c r="C5357" s="18">
        <v>42313</v>
      </c>
      <c r="D5357" s="18">
        <v>42325</v>
      </c>
      <c r="E5357" s="21">
        <v>12</v>
      </c>
      <c r="F5357" s="17" t="s">
        <v>779</v>
      </c>
      <c r="G5357" s="17" t="s">
        <v>780</v>
      </c>
      <c r="H5357" s="16">
        <v>5</v>
      </c>
      <c r="I5357" s="17" t="s">
        <v>3237</v>
      </c>
      <c r="J5357" t="str">
        <f t="shared" si="167"/>
        <v>T80.211A, A41.52, T82.868A, I82.623, T81.4XXA</v>
      </c>
      <c r="K5357" s="33" t="str">
        <f t="shared" si="168"/>
        <v/>
      </c>
    </row>
    <row r="5358" spans="1:11" x14ac:dyDescent="0.25">
      <c r="A5358" s="17" t="s">
        <v>1408</v>
      </c>
      <c r="B5358" s="17" t="s">
        <v>1416</v>
      </c>
      <c r="C5358" s="18">
        <v>42313</v>
      </c>
      <c r="D5358" s="18">
        <v>42325</v>
      </c>
      <c r="E5358" s="21">
        <v>12</v>
      </c>
      <c r="F5358" s="17" t="s">
        <v>286</v>
      </c>
      <c r="G5358" s="17" t="s">
        <v>287</v>
      </c>
      <c r="H5358" s="16">
        <v>6</v>
      </c>
      <c r="I5358" s="17" t="s">
        <v>3237</v>
      </c>
      <c r="J5358" t="str">
        <f t="shared" si="167"/>
        <v>T80.211A, A41.52, T82.868A, I82.623, T81.4XXA, K21.9</v>
      </c>
      <c r="K5358" s="33" t="str">
        <f t="shared" si="168"/>
        <v/>
      </c>
    </row>
    <row r="5359" spans="1:11" x14ac:dyDescent="0.25">
      <c r="A5359" s="17" t="s">
        <v>1408</v>
      </c>
      <c r="B5359" s="17" t="s">
        <v>1416</v>
      </c>
      <c r="C5359" s="18">
        <v>42313</v>
      </c>
      <c r="D5359" s="18">
        <v>42325</v>
      </c>
      <c r="E5359" s="21">
        <v>12</v>
      </c>
      <c r="F5359" s="17" t="s">
        <v>3589</v>
      </c>
      <c r="G5359" s="17" t="s">
        <v>3590</v>
      </c>
      <c r="H5359" s="16">
        <v>7</v>
      </c>
      <c r="I5359" s="17" t="s">
        <v>3237</v>
      </c>
      <c r="J5359" t="str">
        <f t="shared" si="167"/>
        <v>T80.211A, A41.52, T82.868A, I82.623, T81.4XXA, K21.9, B95.62</v>
      </c>
      <c r="K5359" s="33" t="str">
        <f t="shared" si="168"/>
        <v/>
      </c>
    </row>
    <row r="5360" spans="1:11" x14ac:dyDescent="0.25">
      <c r="A5360" s="17" t="s">
        <v>1408</v>
      </c>
      <c r="B5360" s="17" t="s">
        <v>1416</v>
      </c>
      <c r="C5360" s="18">
        <v>42313</v>
      </c>
      <c r="D5360" s="18">
        <v>42325</v>
      </c>
      <c r="E5360" s="21">
        <v>12</v>
      </c>
      <c r="F5360" s="17" t="s">
        <v>3474</v>
      </c>
      <c r="G5360" s="17" t="s">
        <v>3475</v>
      </c>
      <c r="H5360" s="16">
        <v>8</v>
      </c>
      <c r="I5360" s="17" t="s">
        <v>13</v>
      </c>
      <c r="J5360" t="str">
        <f t="shared" si="167"/>
        <v>T80.211A, A41.52, T82.868A, I82.623, T81.4XXA, K21.9, B95.62, Z88.2</v>
      </c>
      <c r="K5360" s="33" t="str">
        <f t="shared" si="168"/>
        <v/>
      </c>
    </row>
    <row r="5361" spans="1:11" x14ac:dyDescent="0.25">
      <c r="A5361" s="17" t="s">
        <v>1408</v>
      </c>
      <c r="B5361" s="17" t="s">
        <v>1416</v>
      </c>
      <c r="C5361" s="18">
        <v>42313</v>
      </c>
      <c r="D5361" s="18">
        <v>42325</v>
      </c>
      <c r="E5361" s="21">
        <v>12</v>
      </c>
      <c r="F5361" s="17" t="s">
        <v>3265</v>
      </c>
      <c r="G5361" s="17" t="s">
        <v>3266</v>
      </c>
      <c r="H5361" s="16">
        <v>9</v>
      </c>
      <c r="I5361" s="17" t="s">
        <v>13</v>
      </c>
      <c r="J5361" t="str">
        <f t="shared" si="167"/>
        <v>T80.211A, A41.52, T82.868A, I82.623, T81.4XXA, K21.9, B95.62, Z88.2, Z87.891</v>
      </c>
      <c r="K5361" s="33" t="str">
        <f t="shared" si="168"/>
        <v/>
      </c>
    </row>
    <row r="5362" spans="1:11" x14ac:dyDescent="0.25">
      <c r="A5362" s="17" t="s">
        <v>1408</v>
      </c>
      <c r="B5362" s="17" t="s">
        <v>1416</v>
      </c>
      <c r="C5362" s="18">
        <v>42313</v>
      </c>
      <c r="D5362" s="18">
        <v>42325</v>
      </c>
      <c r="E5362" s="21">
        <v>12</v>
      </c>
      <c r="F5362" s="17" t="s">
        <v>3392</v>
      </c>
      <c r="G5362" s="17" t="s">
        <v>3393</v>
      </c>
      <c r="H5362" s="16">
        <v>10</v>
      </c>
      <c r="I5362" s="17" t="s">
        <v>13</v>
      </c>
      <c r="J5362" t="str">
        <f t="shared" si="167"/>
        <v>T80.211A, A41.52, T82.868A, I82.623, T81.4XXA, K21.9, B95.62, Z88.2, Z87.891, Z79.899</v>
      </c>
      <c r="K5362" s="33" t="str">
        <f t="shared" si="168"/>
        <v>Last</v>
      </c>
    </row>
    <row r="5363" spans="1:11" x14ac:dyDescent="0.25">
      <c r="A5363" s="17" t="s">
        <v>1417</v>
      </c>
      <c r="B5363" s="17" t="s">
        <v>1418</v>
      </c>
      <c r="C5363" s="18">
        <v>42440</v>
      </c>
      <c r="D5363" s="18">
        <v>42447</v>
      </c>
      <c r="E5363" s="21">
        <v>7</v>
      </c>
      <c r="F5363" s="17" t="s">
        <v>1367</v>
      </c>
      <c r="G5363" s="17" t="s">
        <v>1368</v>
      </c>
      <c r="H5363" s="16">
        <v>1</v>
      </c>
      <c r="I5363" s="17" t="s">
        <v>3237</v>
      </c>
      <c r="J5363" t="str">
        <f t="shared" si="167"/>
        <v>C34.11</v>
      </c>
      <c r="K5363" s="33" t="str">
        <f t="shared" si="168"/>
        <v/>
      </c>
    </row>
    <row r="5364" spans="1:11" x14ac:dyDescent="0.25">
      <c r="A5364" s="17" t="s">
        <v>1417</v>
      </c>
      <c r="B5364" s="17" t="s">
        <v>1418</v>
      </c>
      <c r="C5364" s="18">
        <v>42440</v>
      </c>
      <c r="D5364" s="18">
        <v>42447</v>
      </c>
      <c r="E5364" s="21">
        <v>7</v>
      </c>
      <c r="F5364" s="17" t="s">
        <v>3532</v>
      </c>
      <c r="G5364" s="17" t="s">
        <v>3533</v>
      </c>
      <c r="H5364" s="16">
        <v>2</v>
      </c>
      <c r="I5364" s="17" t="s">
        <v>3237</v>
      </c>
      <c r="J5364" t="str">
        <f t="shared" si="167"/>
        <v>C34.11, I42.9</v>
      </c>
      <c r="K5364" s="33" t="str">
        <f t="shared" si="168"/>
        <v/>
      </c>
    </row>
    <row r="5365" spans="1:11" x14ac:dyDescent="0.25">
      <c r="A5365" s="17" t="s">
        <v>1417</v>
      </c>
      <c r="B5365" s="17" t="s">
        <v>1418</v>
      </c>
      <c r="C5365" s="18">
        <v>42440</v>
      </c>
      <c r="D5365" s="18">
        <v>42447</v>
      </c>
      <c r="E5365" s="21">
        <v>7</v>
      </c>
      <c r="F5365" s="17" t="s">
        <v>3651</v>
      </c>
      <c r="G5365" s="17" t="s">
        <v>3652</v>
      </c>
      <c r="H5365" s="16">
        <v>3</v>
      </c>
      <c r="I5365" s="17" t="s">
        <v>3237</v>
      </c>
      <c r="J5365" t="str">
        <f t="shared" si="167"/>
        <v>C34.11, I42.9, I50.20</v>
      </c>
      <c r="K5365" s="33" t="str">
        <f t="shared" si="168"/>
        <v/>
      </c>
    </row>
    <row r="5366" spans="1:11" x14ac:dyDescent="0.25">
      <c r="A5366" s="17" t="s">
        <v>1417</v>
      </c>
      <c r="B5366" s="17" t="s">
        <v>1418</v>
      </c>
      <c r="C5366" s="18">
        <v>42440</v>
      </c>
      <c r="D5366" s="18">
        <v>42447</v>
      </c>
      <c r="E5366" s="21">
        <v>7</v>
      </c>
      <c r="F5366" s="17" t="s">
        <v>3334</v>
      </c>
      <c r="G5366" s="17" t="s">
        <v>3335</v>
      </c>
      <c r="H5366" s="16">
        <v>4</v>
      </c>
      <c r="I5366" s="17" t="s">
        <v>13</v>
      </c>
      <c r="J5366" t="str">
        <f t="shared" si="167"/>
        <v>C34.11, I42.9, I50.20, Z68.41</v>
      </c>
      <c r="K5366" s="33" t="str">
        <f t="shared" si="168"/>
        <v/>
      </c>
    </row>
    <row r="5367" spans="1:11" x14ac:dyDescent="0.25">
      <c r="A5367" s="17" t="s">
        <v>1417</v>
      </c>
      <c r="B5367" s="17" t="s">
        <v>1418</v>
      </c>
      <c r="C5367" s="18">
        <v>42440</v>
      </c>
      <c r="D5367" s="18">
        <v>42447</v>
      </c>
      <c r="E5367" s="21">
        <v>7</v>
      </c>
      <c r="F5367" s="17" t="s">
        <v>3316</v>
      </c>
      <c r="G5367" s="17" t="s">
        <v>3317</v>
      </c>
      <c r="H5367" s="16">
        <v>5</v>
      </c>
      <c r="I5367" s="17" t="s">
        <v>3237</v>
      </c>
      <c r="J5367" t="str">
        <f t="shared" si="167"/>
        <v>C34.11, I42.9, I50.20, Z68.41, E66.01</v>
      </c>
      <c r="K5367" s="33" t="str">
        <f t="shared" si="168"/>
        <v/>
      </c>
    </row>
    <row r="5368" spans="1:11" x14ac:dyDescent="0.25">
      <c r="A5368" s="17" t="s">
        <v>1417</v>
      </c>
      <c r="B5368" s="17" t="s">
        <v>1418</v>
      </c>
      <c r="C5368" s="18">
        <v>42440</v>
      </c>
      <c r="D5368" s="18">
        <v>42447</v>
      </c>
      <c r="E5368" s="21">
        <v>7</v>
      </c>
      <c r="F5368" s="17" t="s">
        <v>594</v>
      </c>
      <c r="G5368" s="17" t="s">
        <v>595</v>
      </c>
      <c r="H5368" s="16">
        <v>6</v>
      </c>
      <c r="I5368" s="17" t="s">
        <v>3237</v>
      </c>
      <c r="J5368" t="str">
        <f t="shared" si="167"/>
        <v>C34.11, I42.9, I50.20, Z68.41, E66.01, I10</v>
      </c>
      <c r="K5368" s="33" t="str">
        <f t="shared" si="168"/>
        <v/>
      </c>
    </row>
    <row r="5369" spans="1:11" x14ac:dyDescent="0.25">
      <c r="A5369" s="17" t="s">
        <v>1417</v>
      </c>
      <c r="B5369" s="17" t="s">
        <v>1418</v>
      </c>
      <c r="C5369" s="18">
        <v>42440</v>
      </c>
      <c r="D5369" s="18">
        <v>42447</v>
      </c>
      <c r="E5369" s="21">
        <v>7</v>
      </c>
      <c r="F5369" s="17" t="s">
        <v>3514</v>
      </c>
      <c r="G5369" s="17" t="s">
        <v>3515</v>
      </c>
      <c r="H5369" s="16">
        <v>7</v>
      </c>
      <c r="I5369" s="17" t="s">
        <v>3237</v>
      </c>
      <c r="J5369" t="str">
        <f t="shared" si="167"/>
        <v>C34.11, I42.9, I50.20, Z68.41, E66.01, I10, F32.9</v>
      </c>
      <c r="K5369" s="33" t="str">
        <f t="shared" si="168"/>
        <v/>
      </c>
    </row>
    <row r="5370" spans="1:11" x14ac:dyDescent="0.25">
      <c r="A5370" s="17" t="s">
        <v>1417</v>
      </c>
      <c r="B5370" s="17" t="s">
        <v>1418</v>
      </c>
      <c r="C5370" s="18">
        <v>42440</v>
      </c>
      <c r="D5370" s="18">
        <v>42447</v>
      </c>
      <c r="E5370" s="21">
        <v>7</v>
      </c>
      <c r="F5370" s="17" t="s">
        <v>3267</v>
      </c>
      <c r="G5370" s="17" t="s">
        <v>3268</v>
      </c>
      <c r="H5370" s="16">
        <v>8</v>
      </c>
      <c r="I5370" s="17" t="s">
        <v>3237</v>
      </c>
      <c r="J5370" t="str">
        <f t="shared" si="167"/>
        <v>C34.11, I42.9, I50.20, Z68.41, E66.01, I10, F32.9, E11.9</v>
      </c>
      <c r="K5370" s="33" t="str">
        <f t="shared" si="168"/>
        <v/>
      </c>
    </row>
    <row r="5371" spans="1:11" x14ac:dyDescent="0.25">
      <c r="A5371" s="17" t="s">
        <v>1417</v>
      </c>
      <c r="B5371" s="17" t="s">
        <v>1418</v>
      </c>
      <c r="C5371" s="18">
        <v>42440</v>
      </c>
      <c r="D5371" s="18">
        <v>42447</v>
      </c>
      <c r="E5371" s="21">
        <v>7</v>
      </c>
      <c r="F5371" s="17" t="s">
        <v>3402</v>
      </c>
      <c r="G5371" s="17" t="s">
        <v>3403</v>
      </c>
      <c r="H5371" s="16">
        <v>9</v>
      </c>
      <c r="I5371" s="17" t="s">
        <v>3237</v>
      </c>
      <c r="J5371" t="str">
        <f t="shared" si="167"/>
        <v>C34.11, I42.9, I50.20, Z68.41, E66.01, I10, F32.9, E11.9, F17.210</v>
      </c>
      <c r="K5371" s="33" t="str">
        <f t="shared" si="168"/>
        <v/>
      </c>
    </row>
    <row r="5372" spans="1:11" x14ac:dyDescent="0.25">
      <c r="A5372" s="17" t="s">
        <v>1417</v>
      </c>
      <c r="B5372" s="17" t="s">
        <v>1418</v>
      </c>
      <c r="C5372" s="18">
        <v>42440</v>
      </c>
      <c r="D5372" s="18">
        <v>42447</v>
      </c>
      <c r="E5372" s="21">
        <v>7</v>
      </c>
      <c r="F5372" s="17" t="s">
        <v>3320</v>
      </c>
      <c r="G5372" s="17" t="s">
        <v>3321</v>
      </c>
      <c r="H5372" s="16">
        <v>10</v>
      </c>
      <c r="I5372" s="17" t="s">
        <v>3237</v>
      </c>
      <c r="J5372" t="str">
        <f t="shared" si="167"/>
        <v>C34.11, I42.9, I50.20, Z68.41, E66.01, I10, F32.9, E11.9, F17.210, G47.33</v>
      </c>
      <c r="K5372" s="33" t="str">
        <f t="shared" si="168"/>
        <v/>
      </c>
    </row>
    <row r="5373" spans="1:11" x14ac:dyDescent="0.25">
      <c r="A5373" s="17" t="s">
        <v>1417</v>
      </c>
      <c r="B5373" s="17" t="s">
        <v>1418</v>
      </c>
      <c r="C5373" s="18">
        <v>42440</v>
      </c>
      <c r="D5373" s="18">
        <v>42447</v>
      </c>
      <c r="E5373" s="21">
        <v>7</v>
      </c>
      <c r="F5373" s="17" t="s">
        <v>3283</v>
      </c>
      <c r="G5373" s="17" t="s">
        <v>467</v>
      </c>
      <c r="H5373" s="16">
        <v>11</v>
      </c>
      <c r="I5373" s="17" t="s">
        <v>3237</v>
      </c>
      <c r="J5373" t="str">
        <f t="shared" si="167"/>
        <v>C34.11, I42.9, I50.20, Z68.41, E66.01, I10, F32.9, E11.9, F17.210, G47.33, I25.10</v>
      </c>
      <c r="K5373" s="33" t="str">
        <f t="shared" si="168"/>
        <v/>
      </c>
    </row>
    <row r="5374" spans="1:11" x14ac:dyDescent="0.25">
      <c r="A5374" s="17" t="s">
        <v>1417</v>
      </c>
      <c r="B5374" s="17" t="s">
        <v>1418</v>
      </c>
      <c r="C5374" s="18">
        <v>42440</v>
      </c>
      <c r="D5374" s="18">
        <v>42447</v>
      </c>
      <c r="E5374" s="21">
        <v>7</v>
      </c>
      <c r="F5374" s="17" t="s">
        <v>3238</v>
      </c>
      <c r="G5374" s="17" t="s">
        <v>3239</v>
      </c>
      <c r="H5374" s="16">
        <v>12</v>
      </c>
      <c r="I5374" s="17" t="s">
        <v>3237</v>
      </c>
      <c r="J5374" t="str">
        <f t="shared" si="167"/>
        <v>C34.11, I42.9, I50.20, Z68.41, E66.01, I10, F32.9, E11.9, F17.210, G47.33, I25.10, E78.5</v>
      </c>
      <c r="K5374" s="33" t="str">
        <f t="shared" si="168"/>
        <v/>
      </c>
    </row>
    <row r="5375" spans="1:11" x14ac:dyDescent="0.25">
      <c r="A5375" s="17" t="s">
        <v>1417</v>
      </c>
      <c r="B5375" s="17" t="s">
        <v>1418</v>
      </c>
      <c r="C5375" s="18">
        <v>42440</v>
      </c>
      <c r="D5375" s="18">
        <v>42447</v>
      </c>
      <c r="E5375" s="21">
        <v>7</v>
      </c>
      <c r="F5375" s="17" t="s">
        <v>3325</v>
      </c>
      <c r="G5375" s="17" t="s">
        <v>3326</v>
      </c>
      <c r="H5375" s="16">
        <v>13</v>
      </c>
      <c r="I5375" s="17" t="s">
        <v>3237</v>
      </c>
      <c r="J5375" t="str">
        <f t="shared" si="167"/>
        <v>C34.11, I42.9, I50.20, Z68.41, E66.01, I10, F32.9, E11.9, F17.210, G47.33, I25.10, E78.5, N40.0</v>
      </c>
      <c r="K5375" s="33" t="str">
        <f t="shared" si="168"/>
        <v/>
      </c>
    </row>
    <row r="5376" spans="1:11" x14ac:dyDescent="0.25">
      <c r="A5376" s="17" t="s">
        <v>1417</v>
      </c>
      <c r="B5376" s="17" t="s">
        <v>1418</v>
      </c>
      <c r="C5376" s="18">
        <v>42440</v>
      </c>
      <c r="D5376" s="18">
        <v>42447</v>
      </c>
      <c r="E5376" s="21">
        <v>7</v>
      </c>
      <c r="F5376" s="17" t="s">
        <v>286</v>
      </c>
      <c r="G5376" s="17" t="s">
        <v>287</v>
      </c>
      <c r="H5376" s="16">
        <v>14</v>
      </c>
      <c r="I5376" s="17" t="s">
        <v>3237</v>
      </c>
      <c r="J5376" t="str">
        <f t="shared" si="167"/>
        <v>C34.11, I42.9, I50.20, Z68.41, E66.01, I10, F32.9, E11.9, F17.210, G47.33, I25.10, E78.5, N40.0, K21.9</v>
      </c>
      <c r="K5376" s="33" t="str">
        <f t="shared" si="168"/>
        <v/>
      </c>
    </row>
    <row r="5377" spans="1:11" x14ac:dyDescent="0.25">
      <c r="A5377" s="17" t="s">
        <v>1417</v>
      </c>
      <c r="B5377" s="17" t="s">
        <v>1418</v>
      </c>
      <c r="C5377" s="18">
        <v>42440</v>
      </c>
      <c r="D5377" s="18">
        <v>42447</v>
      </c>
      <c r="E5377" s="21">
        <v>7</v>
      </c>
      <c r="F5377" s="17" t="s">
        <v>5034</v>
      </c>
      <c r="G5377" s="17" t="s">
        <v>5035</v>
      </c>
      <c r="H5377" s="16">
        <v>15</v>
      </c>
      <c r="I5377" s="17" t="s">
        <v>13</v>
      </c>
      <c r="J5377" t="str">
        <f t="shared" si="167"/>
        <v>C34.11, I42.9, I50.20, Z68.41, E66.01, I10, F32.9, E11.9, F17.210, G47.33, I25.10, E78.5, N40.0, K21.9, Z83.3</v>
      </c>
      <c r="K5377" s="33" t="str">
        <f t="shared" si="168"/>
        <v/>
      </c>
    </row>
    <row r="5378" spans="1:11" x14ac:dyDescent="0.25">
      <c r="A5378" s="17" t="s">
        <v>1417</v>
      </c>
      <c r="B5378" s="17" t="s">
        <v>1418</v>
      </c>
      <c r="C5378" s="18">
        <v>42440</v>
      </c>
      <c r="D5378" s="18">
        <v>42447</v>
      </c>
      <c r="E5378" s="21">
        <v>7</v>
      </c>
      <c r="F5378" s="17" t="s">
        <v>3647</v>
      </c>
      <c r="G5378" s="17" t="s">
        <v>3648</v>
      </c>
      <c r="H5378" s="16">
        <v>16</v>
      </c>
      <c r="I5378" s="17" t="s">
        <v>13</v>
      </c>
      <c r="J5378" t="str">
        <f t="shared" si="167"/>
        <v>C34.11, I42.9, I50.20, Z68.41, E66.01, I10, F32.9, E11.9, F17.210, G47.33, I25.10, E78.5, N40.0, K21.9, Z83.3, Z82.49</v>
      </c>
      <c r="K5378" s="33" t="str">
        <f t="shared" si="168"/>
        <v/>
      </c>
    </row>
    <row r="5379" spans="1:11" x14ac:dyDescent="0.25">
      <c r="A5379" s="17" t="s">
        <v>1417</v>
      </c>
      <c r="B5379" s="17" t="s">
        <v>1418</v>
      </c>
      <c r="C5379" s="18">
        <v>42440</v>
      </c>
      <c r="D5379" s="18">
        <v>42447</v>
      </c>
      <c r="E5379" s="21">
        <v>7</v>
      </c>
      <c r="F5379" s="17" t="s">
        <v>4947</v>
      </c>
      <c r="G5379" s="17" t="s">
        <v>4948</v>
      </c>
      <c r="H5379" s="16">
        <v>17</v>
      </c>
      <c r="I5379" s="17" t="s">
        <v>13</v>
      </c>
      <c r="J5379" t="str">
        <f t="shared" si="167"/>
        <v>C34.11, I42.9, I50.20, Z68.41, E66.01, I10, F32.9, E11.9, F17.210, G47.33, I25.10, E78.5, N40.0, K21.9, Z83.3, Z82.49, Z80.0</v>
      </c>
      <c r="K5379" s="33" t="str">
        <f t="shared" si="168"/>
        <v/>
      </c>
    </row>
    <row r="5380" spans="1:11" x14ac:dyDescent="0.25">
      <c r="A5380" s="17" t="s">
        <v>1417</v>
      </c>
      <c r="B5380" s="17" t="s">
        <v>1418</v>
      </c>
      <c r="C5380" s="18">
        <v>42440</v>
      </c>
      <c r="D5380" s="18">
        <v>42447</v>
      </c>
      <c r="E5380" s="21">
        <v>7</v>
      </c>
      <c r="F5380" s="17" t="s">
        <v>3988</v>
      </c>
      <c r="G5380" s="17" t="s">
        <v>3989</v>
      </c>
      <c r="H5380" s="16">
        <v>18</v>
      </c>
      <c r="I5380" s="17" t="s">
        <v>3237</v>
      </c>
      <c r="J5380" t="str">
        <f t="shared" si="167"/>
        <v>C34.11, I42.9, I50.20, Z68.41, E66.01, I10, F32.9, E11.9, F17.210, G47.33, I25.10, E78.5, N40.0, K21.9, Z83.3, Z82.49, Z80.0, R00.1</v>
      </c>
      <c r="K5380" s="33" t="str">
        <f t="shared" si="168"/>
        <v>Last</v>
      </c>
    </row>
    <row r="5381" spans="1:11" x14ac:dyDescent="0.25">
      <c r="A5381" s="17" t="s">
        <v>1421</v>
      </c>
      <c r="B5381" s="17" t="s">
        <v>1422</v>
      </c>
      <c r="C5381" s="18">
        <v>42435</v>
      </c>
      <c r="D5381" s="18">
        <v>42460</v>
      </c>
      <c r="E5381" s="21">
        <v>25</v>
      </c>
      <c r="F5381" s="17" t="s">
        <v>1423</v>
      </c>
      <c r="G5381" s="17" t="s">
        <v>1424</v>
      </c>
      <c r="H5381" s="16">
        <v>1</v>
      </c>
      <c r="I5381" s="17" t="s">
        <v>3237</v>
      </c>
      <c r="J5381" t="str">
        <f t="shared" si="167"/>
        <v>L02.811</v>
      </c>
      <c r="K5381" s="33" t="str">
        <f t="shared" si="168"/>
        <v/>
      </c>
    </row>
    <row r="5382" spans="1:11" x14ac:dyDescent="0.25">
      <c r="A5382" s="17" t="s">
        <v>1421</v>
      </c>
      <c r="B5382" s="17" t="s">
        <v>1422</v>
      </c>
      <c r="C5382" s="18">
        <v>42435</v>
      </c>
      <c r="D5382" s="18">
        <v>42460</v>
      </c>
      <c r="E5382" s="21">
        <v>25</v>
      </c>
      <c r="F5382" s="17" t="s">
        <v>119</v>
      </c>
      <c r="G5382" s="17" t="s">
        <v>120</v>
      </c>
      <c r="H5382" s="16">
        <v>2</v>
      </c>
      <c r="I5382" s="17" t="s">
        <v>3237</v>
      </c>
      <c r="J5382" t="str">
        <f t="shared" ref="J5382:J5445" si="169">IF(B5382=B5381,J5381&amp;", "&amp;F5382,F5382)</f>
        <v>L02.811, G93.40</v>
      </c>
      <c r="K5382" s="33" t="str">
        <f t="shared" si="168"/>
        <v/>
      </c>
    </row>
    <row r="5383" spans="1:11" x14ac:dyDescent="0.25">
      <c r="A5383" s="17" t="s">
        <v>1421</v>
      </c>
      <c r="B5383" s="17" t="s">
        <v>1422</v>
      </c>
      <c r="C5383" s="18">
        <v>42435</v>
      </c>
      <c r="D5383" s="18">
        <v>42460</v>
      </c>
      <c r="E5383" s="21">
        <v>25</v>
      </c>
      <c r="F5383" s="17" t="s">
        <v>4913</v>
      </c>
      <c r="G5383" s="17" t="s">
        <v>4914</v>
      </c>
      <c r="H5383" s="16">
        <v>3</v>
      </c>
      <c r="I5383" s="17" t="s">
        <v>3237</v>
      </c>
      <c r="J5383" t="str">
        <f t="shared" si="169"/>
        <v>L02.811, G93.40, R78.81</v>
      </c>
      <c r="K5383" s="33" t="str">
        <f t="shared" si="168"/>
        <v/>
      </c>
    </row>
    <row r="5384" spans="1:11" x14ac:dyDescent="0.25">
      <c r="A5384" s="17" t="s">
        <v>1421</v>
      </c>
      <c r="B5384" s="17" t="s">
        <v>1422</v>
      </c>
      <c r="C5384" s="18">
        <v>42435</v>
      </c>
      <c r="D5384" s="18">
        <v>42460</v>
      </c>
      <c r="E5384" s="21">
        <v>25</v>
      </c>
      <c r="F5384" s="17" t="s">
        <v>594</v>
      </c>
      <c r="G5384" s="17" t="s">
        <v>595</v>
      </c>
      <c r="H5384" s="16">
        <v>4</v>
      </c>
      <c r="I5384" s="17" t="s">
        <v>3237</v>
      </c>
      <c r="J5384" t="str">
        <f t="shared" si="169"/>
        <v>L02.811, G93.40, R78.81, I10</v>
      </c>
      <c r="K5384" s="33" t="str">
        <f t="shared" si="168"/>
        <v/>
      </c>
    </row>
    <row r="5385" spans="1:11" x14ac:dyDescent="0.25">
      <c r="A5385" s="17" t="s">
        <v>1421</v>
      </c>
      <c r="B5385" s="17" t="s">
        <v>1422</v>
      </c>
      <c r="C5385" s="18">
        <v>42435</v>
      </c>
      <c r="D5385" s="18">
        <v>42460</v>
      </c>
      <c r="E5385" s="21">
        <v>25</v>
      </c>
      <c r="F5385" s="17" t="s">
        <v>4590</v>
      </c>
      <c r="G5385" s="17" t="s">
        <v>3590</v>
      </c>
      <c r="H5385" s="16">
        <v>5</v>
      </c>
      <c r="I5385" s="17" t="s">
        <v>3237</v>
      </c>
      <c r="J5385" t="str">
        <f t="shared" si="169"/>
        <v>L02.811, G93.40, R78.81, I10, A49.02</v>
      </c>
      <c r="K5385" s="33" t="str">
        <f t="shared" si="168"/>
        <v/>
      </c>
    </row>
    <row r="5386" spans="1:11" x14ac:dyDescent="0.25">
      <c r="A5386" s="17" t="s">
        <v>1421</v>
      </c>
      <c r="B5386" s="17" t="s">
        <v>1422</v>
      </c>
      <c r="C5386" s="18">
        <v>42435</v>
      </c>
      <c r="D5386" s="18">
        <v>42460</v>
      </c>
      <c r="E5386" s="21">
        <v>25</v>
      </c>
      <c r="F5386" s="17" t="s">
        <v>1474</v>
      </c>
      <c r="G5386" s="17" t="s">
        <v>1475</v>
      </c>
      <c r="H5386" s="16">
        <v>6</v>
      </c>
      <c r="I5386" s="17" t="s">
        <v>3237</v>
      </c>
      <c r="J5386" t="str">
        <f t="shared" si="169"/>
        <v>L02.811, G93.40, R78.81, I10, A49.02, E11.65</v>
      </c>
      <c r="K5386" s="33" t="str">
        <f t="shared" si="168"/>
        <v/>
      </c>
    </row>
    <row r="5387" spans="1:11" x14ac:dyDescent="0.25">
      <c r="A5387" s="17" t="s">
        <v>1421</v>
      </c>
      <c r="B5387" s="17" t="s">
        <v>1422</v>
      </c>
      <c r="C5387" s="18">
        <v>42435</v>
      </c>
      <c r="D5387" s="18">
        <v>42460</v>
      </c>
      <c r="E5387" s="21">
        <v>25</v>
      </c>
      <c r="F5387" s="17" t="s">
        <v>934</v>
      </c>
      <c r="G5387" s="17" t="s">
        <v>935</v>
      </c>
      <c r="H5387" s="16">
        <v>7</v>
      </c>
      <c r="I5387" s="17" t="s">
        <v>3237</v>
      </c>
      <c r="J5387" t="str">
        <f t="shared" si="169"/>
        <v>L02.811, G93.40, R78.81, I10, A49.02, E11.65, E87.6</v>
      </c>
      <c r="K5387" s="33" t="str">
        <f t="shared" si="168"/>
        <v/>
      </c>
    </row>
    <row r="5388" spans="1:11" x14ac:dyDescent="0.25">
      <c r="A5388" s="17" t="s">
        <v>1421</v>
      </c>
      <c r="B5388" s="17" t="s">
        <v>1422</v>
      </c>
      <c r="C5388" s="18">
        <v>42435</v>
      </c>
      <c r="D5388" s="18">
        <v>42460</v>
      </c>
      <c r="E5388" s="21">
        <v>25</v>
      </c>
      <c r="F5388" s="17" t="s">
        <v>3344</v>
      </c>
      <c r="G5388" s="17" t="s">
        <v>3345</v>
      </c>
      <c r="H5388" s="16">
        <v>8</v>
      </c>
      <c r="I5388" s="17" t="s">
        <v>13</v>
      </c>
      <c r="J5388" t="str">
        <f t="shared" si="169"/>
        <v>L02.811, G93.40, R78.81, I10, A49.02, E11.65, E87.6, Z79.4</v>
      </c>
      <c r="K5388" s="33" t="str">
        <f t="shared" si="168"/>
        <v/>
      </c>
    </row>
    <row r="5389" spans="1:11" x14ac:dyDescent="0.25">
      <c r="A5389" s="17" t="s">
        <v>1421</v>
      </c>
      <c r="B5389" s="17" t="s">
        <v>1422</v>
      </c>
      <c r="C5389" s="18">
        <v>42435</v>
      </c>
      <c r="D5389" s="18">
        <v>42460</v>
      </c>
      <c r="E5389" s="21">
        <v>25</v>
      </c>
      <c r="F5389" s="17" t="s">
        <v>3265</v>
      </c>
      <c r="G5389" s="17" t="s">
        <v>3266</v>
      </c>
      <c r="H5389" s="16">
        <v>9</v>
      </c>
      <c r="I5389" s="17" t="s">
        <v>13</v>
      </c>
      <c r="J5389" t="str">
        <f t="shared" si="169"/>
        <v>L02.811, G93.40, R78.81, I10, A49.02, E11.65, E87.6, Z79.4, Z87.891</v>
      </c>
      <c r="K5389" s="33" t="str">
        <f t="shared" si="168"/>
        <v>Last</v>
      </c>
    </row>
    <row r="5390" spans="1:11" x14ac:dyDescent="0.25">
      <c r="A5390" s="17" t="s">
        <v>1427</v>
      </c>
      <c r="B5390" s="17" t="s">
        <v>1428</v>
      </c>
      <c r="C5390" s="18">
        <v>42279</v>
      </c>
      <c r="D5390" s="18">
        <v>42289</v>
      </c>
      <c r="E5390" s="21">
        <v>10</v>
      </c>
      <c r="F5390" s="17" t="s">
        <v>1311</v>
      </c>
      <c r="G5390" s="17" t="s">
        <v>1312</v>
      </c>
      <c r="H5390" s="16">
        <v>1</v>
      </c>
      <c r="I5390" s="17" t="s">
        <v>3237</v>
      </c>
      <c r="J5390" t="str">
        <f t="shared" si="169"/>
        <v>F03.90</v>
      </c>
      <c r="K5390" s="33" t="str">
        <f t="shared" si="168"/>
        <v/>
      </c>
    </row>
    <row r="5391" spans="1:11" x14ac:dyDescent="0.25">
      <c r="A5391" s="17" t="s">
        <v>1427</v>
      </c>
      <c r="B5391" s="17" t="s">
        <v>1428</v>
      </c>
      <c r="C5391" s="18">
        <v>42279</v>
      </c>
      <c r="D5391" s="18">
        <v>42289</v>
      </c>
      <c r="E5391" s="21">
        <v>10</v>
      </c>
      <c r="F5391" s="17" t="s">
        <v>3651</v>
      </c>
      <c r="G5391" s="17" t="s">
        <v>3652</v>
      </c>
      <c r="H5391" s="16">
        <v>2</v>
      </c>
      <c r="I5391" s="17" t="s">
        <v>3237</v>
      </c>
      <c r="J5391" t="str">
        <f t="shared" si="169"/>
        <v>F03.90, I50.20</v>
      </c>
      <c r="K5391" s="33" t="str">
        <f t="shared" si="168"/>
        <v/>
      </c>
    </row>
    <row r="5392" spans="1:11" x14ac:dyDescent="0.25">
      <c r="A5392" s="17" t="s">
        <v>1427</v>
      </c>
      <c r="B5392" s="17" t="s">
        <v>1428</v>
      </c>
      <c r="C5392" s="18">
        <v>42279</v>
      </c>
      <c r="D5392" s="18">
        <v>42289</v>
      </c>
      <c r="E5392" s="21">
        <v>10</v>
      </c>
      <c r="F5392" s="17" t="s">
        <v>48</v>
      </c>
      <c r="G5392" s="17" t="s">
        <v>49</v>
      </c>
      <c r="H5392" s="16">
        <v>3</v>
      </c>
      <c r="I5392" s="17" t="s">
        <v>3237</v>
      </c>
      <c r="J5392" t="str">
        <f t="shared" si="169"/>
        <v>F03.90, I50.20, I95.9</v>
      </c>
      <c r="K5392" s="33" t="str">
        <f t="shared" si="168"/>
        <v/>
      </c>
    </row>
    <row r="5393" spans="1:11" x14ac:dyDescent="0.25">
      <c r="A5393" s="17" t="s">
        <v>1427</v>
      </c>
      <c r="B5393" s="17" t="s">
        <v>1428</v>
      </c>
      <c r="C5393" s="18">
        <v>42279</v>
      </c>
      <c r="D5393" s="18">
        <v>42289</v>
      </c>
      <c r="E5393" s="21">
        <v>10</v>
      </c>
      <c r="F5393" s="17" t="s">
        <v>3440</v>
      </c>
      <c r="G5393" s="17" t="s">
        <v>3441</v>
      </c>
      <c r="H5393" s="16">
        <v>4</v>
      </c>
      <c r="I5393" s="17" t="s">
        <v>3237</v>
      </c>
      <c r="J5393" t="str">
        <f t="shared" si="169"/>
        <v>F03.90, I50.20, I95.9, E46</v>
      </c>
      <c r="K5393" s="33" t="str">
        <f t="shared" si="168"/>
        <v/>
      </c>
    </row>
    <row r="5394" spans="1:11" x14ac:dyDescent="0.25">
      <c r="A5394" s="17" t="s">
        <v>1427</v>
      </c>
      <c r="B5394" s="17" t="s">
        <v>1428</v>
      </c>
      <c r="C5394" s="18">
        <v>42279</v>
      </c>
      <c r="D5394" s="18">
        <v>42289</v>
      </c>
      <c r="E5394" s="21">
        <v>10</v>
      </c>
      <c r="F5394" s="17" t="s">
        <v>5036</v>
      </c>
      <c r="G5394" s="17" t="s">
        <v>5037</v>
      </c>
      <c r="H5394" s="16">
        <v>5</v>
      </c>
      <c r="I5394" s="17" t="s">
        <v>3237</v>
      </c>
      <c r="J5394" t="str">
        <f t="shared" si="169"/>
        <v>F03.90, I50.20, I95.9, E46, F32.2</v>
      </c>
      <c r="K5394" s="33" t="str">
        <f t="shared" si="168"/>
        <v/>
      </c>
    </row>
    <row r="5395" spans="1:11" x14ac:dyDescent="0.25">
      <c r="A5395" s="17" t="s">
        <v>1427</v>
      </c>
      <c r="B5395" s="17" t="s">
        <v>1428</v>
      </c>
      <c r="C5395" s="18">
        <v>42279</v>
      </c>
      <c r="D5395" s="18">
        <v>42289</v>
      </c>
      <c r="E5395" s="21">
        <v>10</v>
      </c>
      <c r="F5395" s="17" t="s">
        <v>1005</v>
      </c>
      <c r="G5395" s="17" t="s">
        <v>1006</v>
      </c>
      <c r="H5395" s="16">
        <v>6</v>
      </c>
      <c r="I5395" s="17" t="s">
        <v>3237</v>
      </c>
      <c r="J5395" t="str">
        <f t="shared" si="169"/>
        <v>F03.90, I50.20, I95.9, E46, F32.2, R62.7</v>
      </c>
      <c r="K5395" s="33" t="str">
        <f t="shared" si="168"/>
        <v/>
      </c>
    </row>
    <row r="5396" spans="1:11" x14ac:dyDescent="0.25">
      <c r="A5396" s="17" t="s">
        <v>1427</v>
      </c>
      <c r="B5396" s="17" t="s">
        <v>1428</v>
      </c>
      <c r="C5396" s="18">
        <v>42279</v>
      </c>
      <c r="D5396" s="18">
        <v>42289</v>
      </c>
      <c r="E5396" s="21">
        <v>10</v>
      </c>
      <c r="F5396" s="17" t="s">
        <v>3418</v>
      </c>
      <c r="G5396" s="17" t="s">
        <v>3419</v>
      </c>
      <c r="H5396" s="16">
        <v>7</v>
      </c>
      <c r="I5396" s="17" t="s">
        <v>3237</v>
      </c>
      <c r="J5396" t="str">
        <f t="shared" si="169"/>
        <v>F03.90, I50.20, I95.9, E46, F32.2, R62.7, G89.29</v>
      </c>
      <c r="K5396" s="33" t="str">
        <f t="shared" si="168"/>
        <v/>
      </c>
    </row>
    <row r="5397" spans="1:11" x14ac:dyDescent="0.25">
      <c r="A5397" s="17" t="s">
        <v>1427</v>
      </c>
      <c r="B5397" s="17" t="s">
        <v>1428</v>
      </c>
      <c r="C5397" s="18">
        <v>42279</v>
      </c>
      <c r="D5397" s="18">
        <v>42289</v>
      </c>
      <c r="E5397" s="21">
        <v>10</v>
      </c>
      <c r="F5397" s="17" t="s">
        <v>3325</v>
      </c>
      <c r="G5397" s="17" t="s">
        <v>3326</v>
      </c>
      <c r="H5397" s="16">
        <v>8</v>
      </c>
      <c r="I5397" s="17" t="s">
        <v>3237</v>
      </c>
      <c r="J5397" t="str">
        <f t="shared" si="169"/>
        <v>F03.90, I50.20, I95.9, E46, F32.2, R62.7, G89.29, N40.0</v>
      </c>
      <c r="K5397" s="33" t="str">
        <f t="shared" si="168"/>
        <v/>
      </c>
    </row>
    <row r="5398" spans="1:11" x14ac:dyDescent="0.25">
      <c r="A5398" s="17" t="s">
        <v>1427</v>
      </c>
      <c r="B5398" s="17" t="s">
        <v>1428</v>
      </c>
      <c r="C5398" s="18">
        <v>42279</v>
      </c>
      <c r="D5398" s="18">
        <v>42289</v>
      </c>
      <c r="E5398" s="21">
        <v>10</v>
      </c>
      <c r="F5398" s="17" t="s">
        <v>594</v>
      </c>
      <c r="G5398" s="17" t="s">
        <v>595</v>
      </c>
      <c r="H5398" s="16">
        <v>9</v>
      </c>
      <c r="I5398" s="17" t="s">
        <v>3237</v>
      </c>
      <c r="J5398" t="str">
        <f t="shared" si="169"/>
        <v>F03.90, I50.20, I95.9, E46, F32.2, R62.7, G89.29, N40.0, I10</v>
      </c>
      <c r="K5398" s="33" t="str">
        <f t="shared" ref="K5398:K5461" si="170">IF(B5398&lt;&gt;B5399,"Last","")</f>
        <v/>
      </c>
    </row>
    <row r="5399" spans="1:11" x14ac:dyDescent="0.25">
      <c r="A5399" s="17" t="s">
        <v>1427</v>
      </c>
      <c r="B5399" s="17" t="s">
        <v>1428</v>
      </c>
      <c r="C5399" s="18">
        <v>42279</v>
      </c>
      <c r="D5399" s="18">
        <v>42289</v>
      </c>
      <c r="E5399" s="21">
        <v>10</v>
      </c>
      <c r="F5399" s="17" t="s">
        <v>3279</v>
      </c>
      <c r="G5399" s="17" t="s">
        <v>3280</v>
      </c>
      <c r="H5399" s="16">
        <v>10</v>
      </c>
      <c r="I5399" s="17" t="s">
        <v>13</v>
      </c>
      <c r="J5399" t="str">
        <f t="shared" si="169"/>
        <v>F03.90, I50.20, I95.9, E46, F32.2, R62.7, G89.29, N40.0, I10, Z79.82</v>
      </c>
      <c r="K5399" s="33" t="str">
        <f t="shared" si="170"/>
        <v/>
      </c>
    </row>
    <row r="5400" spans="1:11" x14ac:dyDescent="0.25">
      <c r="A5400" s="17" t="s">
        <v>1427</v>
      </c>
      <c r="B5400" s="17" t="s">
        <v>1428</v>
      </c>
      <c r="C5400" s="18">
        <v>42279</v>
      </c>
      <c r="D5400" s="18">
        <v>42289</v>
      </c>
      <c r="E5400" s="21">
        <v>10</v>
      </c>
      <c r="F5400" s="17" t="s">
        <v>3251</v>
      </c>
      <c r="G5400" s="17" t="s">
        <v>3252</v>
      </c>
      <c r="H5400" s="16">
        <v>11</v>
      </c>
      <c r="I5400" s="17" t="s">
        <v>3237</v>
      </c>
      <c r="J5400" t="str">
        <f t="shared" si="169"/>
        <v>F03.90, I50.20, I95.9, E46, F32.2, R62.7, G89.29, N40.0, I10, Z79.82, M19.90</v>
      </c>
      <c r="K5400" s="33" t="str">
        <f t="shared" si="170"/>
        <v/>
      </c>
    </row>
    <row r="5401" spans="1:11" x14ac:dyDescent="0.25">
      <c r="A5401" s="17" t="s">
        <v>1427</v>
      </c>
      <c r="B5401" s="17" t="s">
        <v>1428</v>
      </c>
      <c r="C5401" s="18">
        <v>42279</v>
      </c>
      <c r="D5401" s="18">
        <v>42289</v>
      </c>
      <c r="E5401" s="21">
        <v>10</v>
      </c>
      <c r="F5401" s="17" t="s">
        <v>3420</v>
      </c>
      <c r="G5401" s="17" t="s">
        <v>3421</v>
      </c>
      <c r="H5401" s="16">
        <v>12</v>
      </c>
      <c r="I5401" s="17" t="s">
        <v>3237</v>
      </c>
      <c r="J5401" t="str">
        <f t="shared" si="169"/>
        <v>F03.90, I50.20, I95.9, E46, F32.2, R62.7, G89.29, N40.0, I10, Z79.82, M19.90, I73.9</v>
      </c>
      <c r="K5401" s="33" t="str">
        <f t="shared" si="170"/>
        <v/>
      </c>
    </row>
    <row r="5402" spans="1:11" x14ac:dyDescent="0.25">
      <c r="A5402" s="17" t="s">
        <v>1427</v>
      </c>
      <c r="B5402" s="17" t="s">
        <v>1428</v>
      </c>
      <c r="C5402" s="18">
        <v>42279</v>
      </c>
      <c r="D5402" s="18">
        <v>42289</v>
      </c>
      <c r="E5402" s="21">
        <v>10</v>
      </c>
      <c r="F5402" s="17" t="s">
        <v>5038</v>
      </c>
      <c r="G5402" s="17" t="s">
        <v>5039</v>
      </c>
      <c r="H5402" s="16">
        <v>13</v>
      </c>
      <c r="I5402" s="17" t="s">
        <v>3237</v>
      </c>
      <c r="J5402" t="str">
        <f t="shared" si="169"/>
        <v>F03.90, I50.20, I95.9, E46, F32.2, R62.7, G89.29, N40.0, I10, Z79.82, M19.90, I73.9, M51.36</v>
      </c>
      <c r="K5402" s="33" t="str">
        <f t="shared" si="170"/>
        <v/>
      </c>
    </row>
    <row r="5403" spans="1:11" x14ac:dyDescent="0.25">
      <c r="A5403" s="17" t="s">
        <v>1427</v>
      </c>
      <c r="B5403" s="17" t="s">
        <v>1428</v>
      </c>
      <c r="C5403" s="18">
        <v>42279</v>
      </c>
      <c r="D5403" s="18">
        <v>42289</v>
      </c>
      <c r="E5403" s="21">
        <v>10</v>
      </c>
      <c r="F5403" s="17" t="s">
        <v>3561</v>
      </c>
      <c r="G5403" s="17" t="s">
        <v>3562</v>
      </c>
      <c r="H5403" s="16">
        <v>14</v>
      </c>
      <c r="I5403" s="17" t="s">
        <v>13</v>
      </c>
      <c r="J5403" t="str">
        <f t="shared" si="169"/>
        <v>F03.90, I50.20, I95.9, E46, F32.2, R62.7, G89.29, N40.0, I10, Z79.82, M19.90, I73.9, M51.36, Z95.810</v>
      </c>
      <c r="K5403" s="33" t="str">
        <f t="shared" si="170"/>
        <v/>
      </c>
    </row>
    <row r="5404" spans="1:11" x14ac:dyDescent="0.25">
      <c r="A5404" s="17" t="s">
        <v>1427</v>
      </c>
      <c r="B5404" s="17" t="s">
        <v>1428</v>
      </c>
      <c r="C5404" s="18">
        <v>42279</v>
      </c>
      <c r="D5404" s="18">
        <v>42289</v>
      </c>
      <c r="E5404" s="21">
        <v>10</v>
      </c>
      <c r="F5404" s="17" t="s">
        <v>3265</v>
      </c>
      <c r="G5404" s="17" t="s">
        <v>3266</v>
      </c>
      <c r="H5404" s="16">
        <v>15</v>
      </c>
      <c r="I5404" s="17" t="s">
        <v>13</v>
      </c>
      <c r="J5404" t="str">
        <f t="shared" si="169"/>
        <v>F03.90, I50.20, I95.9, E46, F32.2, R62.7, G89.29, N40.0, I10, Z79.82, M19.90, I73.9, M51.36, Z95.810, Z87.891</v>
      </c>
      <c r="K5404" s="33" t="str">
        <f t="shared" si="170"/>
        <v/>
      </c>
    </row>
    <row r="5405" spans="1:11" x14ac:dyDescent="0.25">
      <c r="A5405" s="17" t="s">
        <v>1427</v>
      </c>
      <c r="B5405" s="17" t="s">
        <v>1428</v>
      </c>
      <c r="C5405" s="18">
        <v>42279</v>
      </c>
      <c r="D5405" s="18">
        <v>42289</v>
      </c>
      <c r="E5405" s="21">
        <v>10</v>
      </c>
      <c r="F5405" s="17" t="s">
        <v>3308</v>
      </c>
      <c r="G5405" s="17" t="s">
        <v>3309</v>
      </c>
      <c r="H5405" s="16">
        <v>16</v>
      </c>
      <c r="I5405" s="17" t="s">
        <v>13</v>
      </c>
      <c r="J5405" t="str">
        <f t="shared" si="169"/>
        <v>F03.90, I50.20, I95.9, E46, F32.2, R62.7, G89.29, N40.0, I10, Z79.82, M19.90, I73.9, M51.36, Z95.810, Z87.891, Z91.81</v>
      </c>
      <c r="K5405" s="33" t="str">
        <f t="shared" si="170"/>
        <v>Last</v>
      </c>
    </row>
    <row r="5406" spans="1:11" x14ac:dyDescent="0.25">
      <c r="A5406" s="17" t="s">
        <v>1431</v>
      </c>
      <c r="B5406" s="17" t="s">
        <v>1432</v>
      </c>
      <c r="C5406" s="18">
        <v>42340</v>
      </c>
      <c r="D5406" s="18">
        <v>42342</v>
      </c>
      <c r="E5406" s="21">
        <v>2</v>
      </c>
      <c r="F5406" s="17" t="s">
        <v>73</v>
      </c>
      <c r="G5406" s="17" t="s">
        <v>74</v>
      </c>
      <c r="H5406" s="16">
        <v>1</v>
      </c>
      <c r="I5406" s="17" t="s">
        <v>3237</v>
      </c>
      <c r="J5406" t="str">
        <f t="shared" si="169"/>
        <v>J84.112</v>
      </c>
      <c r="K5406" s="33" t="str">
        <f t="shared" si="170"/>
        <v/>
      </c>
    </row>
    <row r="5407" spans="1:11" x14ac:dyDescent="0.25">
      <c r="A5407" s="17" t="s">
        <v>1431</v>
      </c>
      <c r="B5407" s="17" t="s">
        <v>1432</v>
      </c>
      <c r="C5407" s="18">
        <v>42340</v>
      </c>
      <c r="D5407" s="18">
        <v>42342</v>
      </c>
      <c r="E5407" s="21">
        <v>2</v>
      </c>
      <c r="F5407" s="17" t="s">
        <v>148</v>
      </c>
      <c r="G5407" s="17" t="s">
        <v>149</v>
      </c>
      <c r="H5407" s="16">
        <v>2</v>
      </c>
      <c r="I5407" s="17" t="s">
        <v>3237</v>
      </c>
      <c r="J5407" t="str">
        <f t="shared" si="169"/>
        <v>J84.112, J96.21</v>
      </c>
      <c r="K5407" s="33" t="str">
        <f t="shared" si="170"/>
        <v/>
      </c>
    </row>
    <row r="5408" spans="1:11" x14ac:dyDescent="0.25">
      <c r="A5408" s="17" t="s">
        <v>1431</v>
      </c>
      <c r="B5408" s="17" t="s">
        <v>1432</v>
      </c>
      <c r="C5408" s="18">
        <v>42340</v>
      </c>
      <c r="D5408" s="18">
        <v>42342</v>
      </c>
      <c r="E5408" s="21">
        <v>2</v>
      </c>
      <c r="F5408" s="17" t="s">
        <v>4857</v>
      </c>
      <c r="G5408" s="17" t="s">
        <v>4858</v>
      </c>
      <c r="H5408" s="16">
        <v>3</v>
      </c>
      <c r="I5408" s="17" t="s">
        <v>13</v>
      </c>
      <c r="J5408" t="str">
        <f t="shared" si="169"/>
        <v>J84.112, J96.21, Z76.82</v>
      </c>
      <c r="K5408" s="33" t="str">
        <f t="shared" si="170"/>
        <v/>
      </c>
    </row>
    <row r="5409" spans="1:11" x14ac:dyDescent="0.25">
      <c r="A5409" s="17" t="s">
        <v>1431</v>
      </c>
      <c r="B5409" s="17" t="s">
        <v>1432</v>
      </c>
      <c r="C5409" s="18">
        <v>42340</v>
      </c>
      <c r="D5409" s="18">
        <v>42342</v>
      </c>
      <c r="E5409" s="21">
        <v>2</v>
      </c>
      <c r="F5409" s="17" t="s">
        <v>114</v>
      </c>
      <c r="G5409" s="17" t="s">
        <v>115</v>
      </c>
      <c r="H5409" s="16">
        <v>4</v>
      </c>
      <c r="I5409" s="17" t="s">
        <v>3237</v>
      </c>
      <c r="J5409" t="str">
        <f t="shared" si="169"/>
        <v>J84.112, J96.21, Z76.82, J96.22</v>
      </c>
      <c r="K5409" s="33" t="str">
        <f t="shared" si="170"/>
        <v/>
      </c>
    </row>
    <row r="5410" spans="1:11" x14ac:dyDescent="0.25">
      <c r="A5410" s="17" t="s">
        <v>1431</v>
      </c>
      <c r="B5410" s="17" t="s">
        <v>1432</v>
      </c>
      <c r="C5410" s="18">
        <v>42340</v>
      </c>
      <c r="D5410" s="18">
        <v>42342</v>
      </c>
      <c r="E5410" s="21">
        <v>2</v>
      </c>
      <c r="F5410" s="17" t="s">
        <v>3834</v>
      </c>
      <c r="G5410" s="17" t="s">
        <v>3835</v>
      </c>
      <c r="H5410" s="16">
        <v>5</v>
      </c>
      <c r="I5410" s="17" t="s">
        <v>13</v>
      </c>
      <c r="J5410" t="str">
        <f t="shared" si="169"/>
        <v>J84.112, J96.21, Z76.82, J96.22, Z68.1</v>
      </c>
      <c r="K5410" s="33" t="str">
        <f t="shared" si="170"/>
        <v/>
      </c>
    </row>
    <row r="5411" spans="1:11" x14ac:dyDescent="0.25">
      <c r="A5411" s="17" t="s">
        <v>1431</v>
      </c>
      <c r="B5411" s="17" t="s">
        <v>1432</v>
      </c>
      <c r="C5411" s="18">
        <v>42340</v>
      </c>
      <c r="D5411" s="18">
        <v>42342</v>
      </c>
      <c r="E5411" s="21">
        <v>2</v>
      </c>
      <c r="F5411" s="17" t="s">
        <v>3358</v>
      </c>
      <c r="G5411" s="17" t="s">
        <v>3359</v>
      </c>
      <c r="H5411" s="16">
        <v>6</v>
      </c>
      <c r="I5411" s="17" t="s">
        <v>13</v>
      </c>
      <c r="J5411" t="str">
        <f t="shared" si="169"/>
        <v>J84.112, J96.21, Z76.82, J96.22, Z68.1, Z99.81</v>
      </c>
      <c r="K5411" s="33" t="str">
        <f t="shared" si="170"/>
        <v/>
      </c>
    </row>
    <row r="5412" spans="1:11" x14ac:dyDescent="0.25">
      <c r="A5412" s="17" t="s">
        <v>1431</v>
      </c>
      <c r="B5412" s="17" t="s">
        <v>1432</v>
      </c>
      <c r="C5412" s="18">
        <v>42340</v>
      </c>
      <c r="D5412" s="18">
        <v>42342</v>
      </c>
      <c r="E5412" s="21">
        <v>2</v>
      </c>
      <c r="F5412" s="17" t="s">
        <v>3259</v>
      </c>
      <c r="G5412" s="17" t="s">
        <v>3260</v>
      </c>
      <c r="H5412" s="16">
        <v>7</v>
      </c>
      <c r="I5412" s="17" t="s">
        <v>3237</v>
      </c>
      <c r="J5412" t="str">
        <f t="shared" si="169"/>
        <v>J84.112, J96.21, Z76.82, J96.22, Z68.1, Z99.81, R63.4</v>
      </c>
      <c r="K5412" s="33" t="str">
        <f t="shared" si="170"/>
        <v/>
      </c>
    </row>
    <row r="5413" spans="1:11" x14ac:dyDescent="0.25">
      <c r="A5413" s="17" t="s">
        <v>1431</v>
      </c>
      <c r="B5413" s="17" t="s">
        <v>1432</v>
      </c>
      <c r="C5413" s="18">
        <v>42340</v>
      </c>
      <c r="D5413" s="18">
        <v>42342</v>
      </c>
      <c r="E5413" s="21">
        <v>2</v>
      </c>
      <c r="F5413" s="17" t="s">
        <v>3235</v>
      </c>
      <c r="G5413" s="17" t="s">
        <v>3236</v>
      </c>
      <c r="H5413" s="16">
        <v>8</v>
      </c>
      <c r="I5413" s="17" t="s">
        <v>3237</v>
      </c>
      <c r="J5413" t="str">
        <f t="shared" si="169"/>
        <v>J84.112, J96.21, Z76.82, J96.22, Z68.1, Z99.81, R63.4, E03.9</v>
      </c>
      <c r="K5413" s="33" t="str">
        <f t="shared" si="170"/>
        <v/>
      </c>
    </row>
    <row r="5414" spans="1:11" x14ac:dyDescent="0.25">
      <c r="A5414" s="17" t="s">
        <v>1431</v>
      </c>
      <c r="B5414" s="17" t="s">
        <v>1432</v>
      </c>
      <c r="C5414" s="18">
        <v>42340</v>
      </c>
      <c r="D5414" s="18">
        <v>42342</v>
      </c>
      <c r="E5414" s="21">
        <v>2</v>
      </c>
      <c r="F5414" s="17" t="s">
        <v>594</v>
      </c>
      <c r="G5414" s="17" t="s">
        <v>595</v>
      </c>
      <c r="H5414" s="16">
        <v>9</v>
      </c>
      <c r="I5414" s="17" t="s">
        <v>3237</v>
      </c>
      <c r="J5414" t="str">
        <f t="shared" si="169"/>
        <v>J84.112, J96.21, Z76.82, J96.22, Z68.1, Z99.81, R63.4, E03.9, I10</v>
      </c>
      <c r="K5414" s="33" t="str">
        <f t="shared" si="170"/>
        <v/>
      </c>
    </row>
    <row r="5415" spans="1:11" x14ac:dyDescent="0.25">
      <c r="A5415" s="17" t="s">
        <v>1431</v>
      </c>
      <c r="B5415" s="17" t="s">
        <v>1432</v>
      </c>
      <c r="C5415" s="18">
        <v>42340</v>
      </c>
      <c r="D5415" s="18">
        <v>42342</v>
      </c>
      <c r="E5415" s="21">
        <v>2</v>
      </c>
      <c r="F5415" s="17" t="s">
        <v>1195</v>
      </c>
      <c r="G5415" s="17" t="s">
        <v>1196</v>
      </c>
      <c r="H5415" s="16">
        <v>10</v>
      </c>
      <c r="I5415" s="17" t="s">
        <v>3237</v>
      </c>
      <c r="J5415" t="str">
        <f t="shared" si="169"/>
        <v>J84.112, J96.21, Z76.82, J96.22, Z68.1, Z99.81, R63.4, E03.9, I10, D64.9</v>
      </c>
      <c r="K5415" s="33" t="str">
        <f t="shared" si="170"/>
        <v/>
      </c>
    </row>
    <row r="5416" spans="1:11" x14ac:dyDescent="0.25">
      <c r="A5416" s="17" t="s">
        <v>1431</v>
      </c>
      <c r="B5416" s="17" t="s">
        <v>1432</v>
      </c>
      <c r="C5416" s="18">
        <v>42340</v>
      </c>
      <c r="D5416" s="18">
        <v>42342</v>
      </c>
      <c r="E5416" s="21">
        <v>2</v>
      </c>
      <c r="F5416" s="17" t="s">
        <v>3238</v>
      </c>
      <c r="G5416" s="17" t="s">
        <v>3239</v>
      </c>
      <c r="H5416" s="16">
        <v>11</v>
      </c>
      <c r="I5416" s="17" t="s">
        <v>3237</v>
      </c>
      <c r="J5416" t="str">
        <f t="shared" si="169"/>
        <v>J84.112, J96.21, Z76.82, J96.22, Z68.1, Z99.81, R63.4, E03.9, I10, D64.9, E78.5</v>
      </c>
      <c r="K5416" s="33" t="str">
        <f t="shared" si="170"/>
        <v/>
      </c>
    </row>
    <row r="5417" spans="1:11" x14ac:dyDescent="0.25">
      <c r="A5417" s="17" t="s">
        <v>1431</v>
      </c>
      <c r="B5417" s="17" t="s">
        <v>1432</v>
      </c>
      <c r="C5417" s="18">
        <v>42340</v>
      </c>
      <c r="D5417" s="18">
        <v>42342</v>
      </c>
      <c r="E5417" s="21">
        <v>2</v>
      </c>
      <c r="F5417" s="17" t="s">
        <v>3265</v>
      </c>
      <c r="G5417" s="17" t="s">
        <v>3266</v>
      </c>
      <c r="H5417" s="16">
        <v>12</v>
      </c>
      <c r="I5417" s="17" t="s">
        <v>13</v>
      </c>
      <c r="J5417" t="str">
        <f t="shared" si="169"/>
        <v>J84.112, J96.21, Z76.82, J96.22, Z68.1, Z99.81, R63.4, E03.9, I10, D64.9, E78.5, Z87.891</v>
      </c>
      <c r="K5417" s="33" t="str">
        <f t="shared" si="170"/>
        <v>Last</v>
      </c>
    </row>
    <row r="5418" spans="1:11" x14ac:dyDescent="0.25">
      <c r="A5418" s="17" t="s">
        <v>1433</v>
      </c>
      <c r="B5418" s="17" t="s">
        <v>1434</v>
      </c>
      <c r="C5418" s="18">
        <v>42320</v>
      </c>
      <c r="D5418" s="18">
        <v>42340</v>
      </c>
      <c r="E5418" s="21">
        <v>20</v>
      </c>
      <c r="F5418" s="17" t="s">
        <v>148</v>
      </c>
      <c r="G5418" s="17" t="s">
        <v>149</v>
      </c>
      <c r="H5418" s="16">
        <v>1</v>
      </c>
      <c r="I5418" s="17" t="s">
        <v>3237</v>
      </c>
      <c r="J5418" t="str">
        <f t="shared" si="169"/>
        <v>J96.21</v>
      </c>
      <c r="K5418" s="33" t="str">
        <f t="shared" si="170"/>
        <v/>
      </c>
    </row>
    <row r="5419" spans="1:11" x14ac:dyDescent="0.25">
      <c r="A5419" s="17" t="s">
        <v>1433</v>
      </c>
      <c r="B5419" s="17" t="s">
        <v>1434</v>
      </c>
      <c r="C5419" s="18">
        <v>42320</v>
      </c>
      <c r="D5419" s="18">
        <v>42340</v>
      </c>
      <c r="E5419" s="21">
        <v>20</v>
      </c>
      <c r="F5419" s="17" t="s">
        <v>182</v>
      </c>
      <c r="G5419" s="17" t="s">
        <v>183</v>
      </c>
      <c r="H5419" s="16">
        <v>2</v>
      </c>
      <c r="I5419" s="17" t="s">
        <v>3237</v>
      </c>
      <c r="J5419" t="str">
        <f t="shared" si="169"/>
        <v>J96.21, I50.33</v>
      </c>
      <c r="K5419" s="33" t="str">
        <f t="shared" si="170"/>
        <v/>
      </c>
    </row>
    <row r="5420" spans="1:11" x14ac:dyDescent="0.25">
      <c r="A5420" s="17" t="s">
        <v>1433</v>
      </c>
      <c r="B5420" s="17" t="s">
        <v>1434</v>
      </c>
      <c r="C5420" s="18">
        <v>42320</v>
      </c>
      <c r="D5420" s="18">
        <v>42340</v>
      </c>
      <c r="E5420" s="21">
        <v>20</v>
      </c>
      <c r="F5420" s="17" t="s">
        <v>11</v>
      </c>
      <c r="G5420" s="17" t="s">
        <v>12</v>
      </c>
      <c r="H5420" s="16">
        <v>3</v>
      </c>
      <c r="I5420" s="17" t="s">
        <v>3237</v>
      </c>
      <c r="J5420" t="str">
        <f t="shared" si="169"/>
        <v>J96.21, I50.33, J18.9</v>
      </c>
      <c r="K5420" s="33" t="str">
        <f t="shared" si="170"/>
        <v/>
      </c>
    </row>
    <row r="5421" spans="1:11" x14ac:dyDescent="0.25">
      <c r="A5421" s="17" t="s">
        <v>1433</v>
      </c>
      <c r="B5421" s="17" t="s">
        <v>1434</v>
      </c>
      <c r="C5421" s="18">
        <v>42320</v>
      </c>
      <c r="D5421" s="18">
        <v>42340</v>
      </c>
      <c r="E5421" s="21">
        <v>20</v>
      </c>
      <c r="F5421" s="17" t="s">
        <v>3480</v>
      </c>
      <c r="G5421" s="17" t="s">
        <v>3481</v>
      </c>
      <c r="H5421" s="16">
        <v>4</v>
      </c>
      <c r="I5421" s="17" t="s">
        <v>3237</v>
      </c>
      <c r="J5421" t="str">
        <f t="shared" si="169"/>
        <v>J96.21, I50.33, J18.9, E87.3</v>
      </c>
      <c r="K5421" s="33" t="str">
        <f t="shared" si="170"/>
        <v/>
      </c>
    </row>
    <row r="5422" spans="1:11" x14ac:dyDescent="0.25">
      <c r="A5422" s="17" t="s">
        <v>1433</v>
      </c>
      <c r="B5422" s="17" t="s">
        <v>1434</v>
      </c>
      <c r="C5422" s="18">
        <v>42320</v>
      </c>
      <c r="D5422" s="18">
        <v>42340</v>
      </c>
      <c r="E5422" s="21">
        <v>20</v>
      </c>
      <c r="F5422" s="17" t="s">
        <v>25</v>
      </c>
      <c r="G5422" s="17" t="s">
        <v>26</v>
      </c>
      <c r="H5422" s="16">
        <v>5</v>
      </c>
      <c r="I5422" s="17" t="s">
        <v>3237</v>
      </c>
      <c r="J5422" t="str">
        <f t="shared" si="169"/>
        <v>J96.21, I50.33, J18.9, E87.3, I48.2</v>
      </c>
      <c r="K5422" s="33" t="str">
        <f t="shared" si="170"/>
        <v/>
      </c>
    </row>
    <row r="5423" spans="1:11" x14ac:dyDescent="0.25">
      <c r="A5423" s="17" t="s">
        <v>1433</v>
      </c>
      <c r="B5423" s="17" t="s">
        <v>1434</v>
      </c>
      <c r="C5423" s="18">
        <v>42320</v>
      </c>
      <c r="D5423" s="18">
        <v>42340</v>
      </c>
      <c r="E5423" s="21">
        <v>20</v>
      </c>
      <c r="F5423" s="17" t="s">
        <v>3615</v>
      </c>
      <c r="G5423" s="17" t="s">
        <v>3616</v>
      </c>
      <c r="H5423" s="16">
        <v>6</v>
      </c>
      <c r="I5423" s="17" t="s">
        <v>13</v>
      </c>
      <c r="J5423" t="str">
        <f t="shared" si="169"/>
        <v>J96.21, I50.33, J18.9, E87.3, I48.2, Z99.11</v>
      </c>
      <c r="K5423" s="33" t="str">
        <f t="shared" si="170"/>
        <v/>
      </c>
    </row>
    <row r="5424" spans="1:11" x14ac:dyDescent="0.25">
      <c r="A5424" s="17" t="s">
        <v>1433</v>
      </c>
      <c r="B5424" s="17" t="s">
        <v>1434</v>
      </c>
      <c r="C5424" s="18">
        <v>42320</v>
      </c>
      <c r="D5424" s="18">
        <v>42340</v>
      </c>
      <c r="E5424" s="21">
        <v>20</v>
      </c>
      <c r="F5424" s="17" t="s">
        <v>1638</v>
      </c>
      <c r="G5424" s="17" t="s">
        <v>1639</v>
      </c>
      <c r="H5424" s="16">
        <v>7</v>
      </c>
      <c r="I5424" s="17" t="s">
        <v>3237</v>
      </c>
      <c r="J5424" t="str">
        <f t="shared" si="169"/>
        <v>J96.21, I50.33, J18.9, E87.3, I48.2, Z99.11, N39.0</v>
      </c>
      <c r="K5424" s="33" t="str">
        <f t="shared" si="170"/>
        <v/>
      </c>
    </row>
    <row r="5425" spans="1:11" x14ac:dyDescent="0.25">
      <c r="A5425" s="17" t="s">
        <v>1433</v>
      </c>
      <c r="B5425" s="17" t="s">
        <v>1434</v>
      </c>
      <c r="C5425" s="18">
        <v>42320</v>
      </c>
      <c r="D5425" s="18">
        <v>42340</v>
      </c>
      <c r="E5425" s="21">
        <v>20</v>
      </c>
      <c r="F5425" s="17" t="s">
        <v>3267</v>
      </c>
      <c r="G5425" s="17" t="s">
        <v>3268</v>
      </c>
      <c r="H5425" s="16">
        <v>8</v>
      </c>
      <c r="I5425" s="17" t="s">
        <v>3237</v>
      </c>
      <c r="J5425" t="str">
        <f t="shared" si="169"/>
        <v>J96.21, I50.33, J18.9, E87.3, I48.2, Z99.11, N39.0, E11.9</v>
      </c>
      <c r="K5425" s="33" t="str">
        <f t="shared" si="170"/>
        <v/>
      </c>
    </row>
    <row r="5426" spans="1:11" x14ac:dyDescent="0.25">
      <c r="A5426" s="17" t="s">
        <v>1433</v>
      </c>
      <c r="B5426" s="17" t="s">
        <v>1434</v>
      </c>
      <c r="C5426" s="18">
        <v>42320</v>
      </c>
      <c r="D5426" s="18">
        <v>42340</v>
      </c>
      <c r="E5426" s="21">
        <v>20</v>
      </c>
      <c r="F5426" s="17" t="s">
        <v>3462</v>
      </c>
      <c r="G5426" s="17" t="s">
        <v>3463</v>
      </c>
      <c r="H5426" s="16">
        <v>9</v>
      </c>
      <c r="I5426" s="17" t="s">
        <v>3237</v>
      </c>
      <c r="J5426" t="str">
        <f t="shared" si="169"/>
        <v>J96.21, I50.33, J18.9, E87.3, I48.2, Z99.11, N39.0, E11.9, B96.20</v>
      </c>
      <c r="K5426" s="33" t="str">
        <f t="shared" si="170"/>
        <v/>
      </c>
    </row>
    <row r="5427" spans="1:11" x14ac:dyDescent="0.25">
      <c r="A5427" s="17" t="s">
        <v>1433</v>
      </c>
      <c r="B5427" s="17" t="s">
        <v>1434</v>
      </c>
      <c r="C5427" s="18">
        <v>42320</v>
      </c>
      <c r="D5427" s="18">
        <v>42340</v>
      </c>
      <c r="E5427" s="21">
        <v>20</v>
      </c>
      <c r="F5427" s="17" t="s">
        <v>3488</v>
      </c>
      <c r="G5427" s="17" t="s">
        <v>3489</v>
      </c>
      <c r="H5427" s="16">
        <v>10</v>
      </c>
      <c r="I5427" s="17" t="s">
        <v>13</v>
      </c>
      <c r="J5427" t="str">
        <f t="shared" si="169"/>
        <v>J96.21, I50.33, J18.9, E87.3, I48.2, Z99.11, N39.0, E11.9, B96.20, Z68.42</v>
      </c>
      <c r="K5427" s="33" t="str">
        <f t="shared" si="170"/>
        <v/>
      </c>
    </row>
    <row r="5428" spans="1:11" x14ac:dyDescent="0.25">
      <c r="A5428" s="17" t="s">
        <v>1433</v>
      </c>
      <c r="B5428" s="17" t="s">
        <v>1434</v>
      </c>
      <c r="C5428" s="18">
        <v>42320</v>
      </c>
      <c r="D5428" s="18">
        <v>42340</v>
      </c>
      <c r="E5428" s="21">
        <v>20</v>
      </c>
      <c r="F5428" s="17" t="s">
        <v>3536</v>
      </c>
      <c r="G5428" s="17" t="s">
        <v>3537</v>
      </c>
      <c r="H5428" s="16">
        <v>11</v>
      </c>
      <c r="I5428" s="17" t="s">
        <v>3237</v>
      </c>
      <c r="J5428" t="str">
        <f t="shared" si="169"/>
        <v>J96.21, I50.33, J18.9, E87.3, I48.2, Z99.11, N39.0, E11.9, B96.20, Z68.42, E66.2</v>
      </c>
      <c r="K5428" s="33" t="str">
        <f t="shared" si="170"/>
        <v/>
      </c>
    </row>
    <row r="5429" spans="1:11" x14ac:dyDescent="0.25">
      <c r="A5429" s="17" t="s">
        <v>1433</v>
      </c>
      <c r="B5429" s="17" t="s">
        <v>1434</v>
      </c>
      <c r="C5429" s="18">
        <v>42320</v>
      </c>
      <c r="D5429" s="18">
        <v>42340</v>
      </c>
      <c r="E5429" s="21">
        <v>20</v>
      </c>
      <c r="F5429" s="17" t="s">
        <v>682</v>
      </c>
      <c r="G5429" s="17" t="s">
        <v>683</v>
      </c>
      <c r="H5429" s="16">
        <v>12</v>
      </c>
      <c r="I5429" s="17" t="s">
        <v>3237</v>
      </c>
      <c r="J5429" t="str">
        <f t="shared" si="169"/>
        <v>J96.21, I50.33, J18.9, E87.3, I48.2, Z99.11, N39.0, E11.9, B96.20, Z68.42, E66.2, J44.0</v>
      </c>
      <c r="K5429" s="33" t="str">
        <f t="shared" si="170"/>
        <v/>
      </c>
    </row>
    <row r="5430" spans="1:11" x14ac:dyDescent="0.25">
      <c r="A5430" s="17" t="s">
        <v>1433</v>
      </c>
      <c r="B5430" s="17" t="s">
        <v>1434</v>
      </c>
      <c r="C5430" s="18">
        <v>42320</v>
      </c>
      <c r="D5430" s="18">
        <v>42340</v>
      </c>
      <c r="E5430" s="21">
        <v>20</v>
      </c>
      <c r="F5430" s="17" t="s">
        <v>3396</v>
      </c>
      <c r="G5430" s="17" t="s">
        <v>3397</v>
      </c>
      <c r="H5430" s="16">
        <v>13</v>
      </c>
      <c r="I5430" s="17" t="s">
        <v>13</v>
      </c>
      <c r="J5430" t="str">
        <f t="shared" si="169"/>
        <v>J96.21, I50.33, J18.9, E87.3, I48.2, Z99.11, N39.0, E11.9, B96.20, Z68.42, E66.2, J44.0, Z93.0</v>
      </c>
      <c r="K5430" s="33" t="str">
        <f t="shared" si="170"/>
        <v/>
      </c>
    </row>
    <row r="5431" spans="1:11" x14ac:dyDescent="0.25">
      <c r="A5431" s="17" t="s">
        <v>1433</v>
      </c>
      <c r="B5431" s="17" t="s">
        <v>1434</v>
      </c>
      <c r="C5431" s="18">
        <v>42320</v>
      </c>
      <c r="D5431" s="18">
        <v>42340</v>
      </c>
      <c r="E5431" s="21">
        <v>20</v>
      </c>
      <c r="F5431" s="17" t="s">
        <v>3320</v>
      </c>
      <c r="G5431" s="17" t="s">
        <v>3321</v>
      </c>
      <c r="H5431" s="16">
        <v>14</v>
      </c>
      <c r="I5431" s="17" t="s">
        <v>3237</v>
      </c>
      <c r="J5431" t="str">
        <f t="shared" si="169"/>
        <v>J96.21, I50.33, J18.9, E87.3, I48.2, Z99.11, N39.0, E11.9, B96.20, Z68.42, E66.2, J44.0, Z93.0, G47.33</v>
      </c>
      <c r="K5431" s="33" t="str">
        <f t="shared" si="170"/>
        <v/>
      </c>
    </row>
    <row r="5432" spans="1:11" x14ac:dyDescent="0.25">
      <c r="A5432" s="17" t="s">
        <v>1433</v>
      </c>
      <c r="B5432" s="17" t="s">
        <v>1434</v>
      </c>
      <c r="C5432" s="18">
        <v>42320</v>
      </c>
      <c r="D5432" s="18">
        <v>42340</v>
      </c>
      <c r="E5432" s="21">
        <v>20</v>
      </c>
      <c r="F5432" s="17" t="s">
        <v>594</v>
      </c>
      <c r="G5432" s="17" t="s">
        <v>595</v>
      </c>
      <c r="H5432" s="16">
        <v>15</v>
      </c>
      <c r="I5432" s="17" t="s">
        <v>3237</v>
      </c>
      <c r="J5432" t="str">
        <f t="shared" si="169"/>
        <v>J96.21, I50.33, J18.9, E87.3, I48.2, Z99.11, N39.0, E11.9, B96.20, Z68.42, E66.2, J44.0, Z93.0, G47.33, I10</v>
      </c>
      <c r="K5432" s="33" t="str">
        <f t="shared" si="170"/>
        <v/>
      </c>
    </row>
    <row r="5433" spans="1:11" x14ac:dyDescent="0.25">
      <c r="A5433" s="17" t="s">
        <v>1433</v>
      </c>
      <c r="B5433" s="17" t="s">
        <v>1434</v>
      </c>
      <c r="C5433" s="18">
        <v>42320</v>
      </c>
      <c r="D5433" s="18">
        <v>42340</v>
      </c>
      <c r="E5433" s="21">
        <v>20</v>
      </c>
      <c r="F5433" s="17" t="s">
        <v>3388</v>
      </c>
      <c r="G5433" s="17" t="s">
        <v>3389</v>
      </c>
      <c r="H5433" s="16">
        <v>16</v>
      </c>
      <c r="I5433" s="17" t="s">
        <v>3237</v>
      </c>
      <c r="J5433" t="str">
        <f t="shared" si="169"/>
        <v>J96.21, I50.33, J18.9, E87.3, I48.2, Z99.11, N39.0, E11.9, B96.20, Z68.42, E66.2, J44.0, Z93.0, G47.33, I10, F41.9</v>
      </c>
      <c r="K5433" s="33" t="str">
        <f t="shared" si="170"/>
        <v/>
      </c>
    </row>
    <row r="5434" spans="1:11" x14ac:dyDescent="0.25">
      <c r="A5434" s="17" t="s">
        <v>1433</v>
      </c>
      <c r="B5434" s="17" t="s">
        <v>1434</v>
      </c>
      <c r="C5434" s="18">
        <v>42320</v>
      </c>
      <c r="D5434" s="18">
        <v>42340</v>
      </c>
      <c r="E5434" s="21">
        <v>20</v>
      </c>
      <c r="F5434" s="17" t="s">
        <v>3514</v>
      </c>
      <c r="G5434" s="17" t="s">
        <v>3515</v>
      </c>
      <c r="H5434" s="16">
        <v>17</v>
      </c>
      <c r="I5434" s="17" t="s">
        <v>3237</v>
      </c>
      <c r="J5434" t="str">
        <f t="shared" si="169"/>
        <v>J96.21, I50.33, J18.9, E87.3, I48.2, Z99.11, N39.0, E11.9, B96.20, Z68.42, E66.2, J44.0, Z93.0, G47.33, I10, F41.9, F32.9</v>
      </c>
      <c r="K5434" s="33" t="str">
        <f t="shared" si="170"/>
        <v/>
      </c>
    </row>
    <row r="5435" spans="1:11" x14ac:dyDescent="0.25">
      <c r="A5435" s="17" t="s">
        <v>1433</v>
      </c>
      <c r="B5435" s="17" t="s">
        <v>1434</v>
      </c>
      <c r="C5435" s="18">
        <v>42320</v>
      </c>
      <c r="D5435" s="18">
        <v>42340</v>
      </c>
      <c r="E5435" s="21">
        <v>20</v>
      </c>
      <c r="F5435" s="17" t="s">
        <v>3354</v>
      </c>
      <c r="G5435" s="17" t="s">
        <v>3355</v>
      </c>
      <c r="H5435" s="16">
        <v>18</v>
      </c>
      <c r="I5435" s="17" t="s">
        <v>3237</v>
      </c>
      <c r="J5435" t="str">
        <f t="shared" si="169"/>
        <v>J96.21, I50.33, J18.9, E87.3, I48.2, Z99.11, N39.0, E11.9, B96.20, Z68.42, E66.2, J44.0, Z93.0, G47.33, I10, F41.9, F32.9, Y95</v>
      </c>
      <c r="K5435" s="33" t="str">
        <f t="shared" si="170"/>
        <v/>
      </c>
    </row>
    <row r="5436" spans="1:11" x14ac:dyDescent="0.25">
      <c r="A5436" s="17" t="s">
        <v>1433</v>
      </c>
      <c r="B5436" s="17" t="s">
        <v>1434</v>
      </c>
      <c r="C5436" s="18">
        <v>42320</v>
      </c>
      <c r="D5436" s="18">
        <v>42340</v>
      </c>
      <c r="E5436" s="21">
        <v>20</v>
      </c>
      <c r="F5436" s="17" t="s">
        <v>3557</v>
      </c>
      <c r="G5436" s="17" t="s">
        <v>3558</v>
      </c>
      <c r="H5436" s="16">
        <v>19</v>
      </c>
      <c r="I5436" s="17" t="s">
        <v>13</v>
      </c>
      <c r="J5436" t="str">
        <f t="shared" si="169"/>
        <v>J96.21, I50.33, J18.9, E87.3, I48.2, Z99.11, N39.0, E11.9, B96.20, Z68.42, E66.2, J44.0, Z93.0, G47.33, I10, F41.9, F32.9, Y95, Z79.01</v>
      </c>
      <c r="K5436" s="33" t="str">
        <f t="shared" si="170"/>
        <v>Last</v>
      </c>
    </row>
    <row r="5437" spans="1:11" x14ac:dyDescent="0.25">
      <c r="A5437" s="17" t="s">
        <v>1437</v>
      </c>
      <c r="B5437" s="17" t="s">
        <v>1438</v>
      </c>
      <c r="C5437" s="18">
        <v>42282</v>
      </c>
      <c r="D5437" s="18">
        <v>42305</v>
      </c>
      <c r="E5437" s="21">
        <v>23</v>
      </c>
      <c r="F5437" s="17" t="s">
        <v>210</v>
      </c>
      <c r="G5437" s="17" t="s">
        <v>211</v>
      </c>
      <c r="H5437" s="16">
        <v>1</v>
      </c>
      <c r="I5437" s="17" t="s">
        <v>3237</v>
      </c>
      <c r="J5437" t="str">
        <f t="shared" si="169"/>
        <v>I21.4</v>
      </c>
      <c r="K5437" s="33" t="str">
        <f t="shared" si="170"/>
        <v/>
      </c>
    </row>
    <row r="5438" spans="1:11" x14ac:dyDescent="0.25">
      <c r="A5438" s="17" t="s">
        <v>1437</v>
      </c>
      <c r="B5438" s="17" t="s">
        <v>1438</v>
      </c>
      <c r="C5438" s="18">
        <v>42282</v>
      </c>
      <c r="D5438" s="18">
        <v>42305</v>
      </c>
      <c r="E5438" s="21">
        <v>23</v>
      </c>
      <c r="F5438" s="17" t="s">
        <v>5040</v>
      </c>
      <c r="G5438" s="17" t="s">
        <v>5041</v>
      </c>
      <c r="H5438" s="16">
        <v>2</v>
      </c>
      <c r="I5438" s="17" t="s">
        <v>3237</v>
      </c>
      <c r="J5438" t="str">
        <f t="shared" si="169"/>
        <v>I21.4, I49.01</v>
      </c>
      <c r="K5438" s="33" t="str">
        <f t="shared" si="170"/>
        <v/>
      </c>
    </row>
    <row r="5439" spans="1:11" x14ac:dyDescent="0.25">
      <c r="A5439" s="17" t="s">
        <v>1437</v>
      </c>
      <c r="B5439" s="17" t="s">
        <v>1438</v>
      </c>
      <c r="C5439" s="18">
        <v>42282</v>
      </c>
      <c r="D5439" s="18">
        <v>42305</v>
      </c>
      <c r="E5439" s="21">
        <v>23</v>
      </c>
      <c r="F5439" s="17" t="s">
        <v>38</v>
      </c>
      <c r="G5439" s="17" t="s">
        <v>39</v>
      </c>
      <c r="H5439" s="16">
        <v>3</v>
      </c>
      <c r="I5439" s="17" t="s">
        <v>3237</v>
      </c>
      <c r="J5439" t="str">
        <f t="shared" si="169"/>
        <v>I21.4, I49.01, N17.9</v>
      </c>
      <c r="K5439" s="33" t="str">
        <f t="shared" si="170"/>
        <v/>
      </c>
    </row>
    <row r="5440" spans="1:11" x14ac:dyDescent="0.25">
      <c r="A5440" s="17" t="s">
        <v>1437</v>
      </c>
      <c r="B5440" s="17" t="s">
        <v>1438</v>
      </c>
      <c r="C5440" s="18">
        <v>42282</v>
      </c>
      <c r="D5440" s="18">
        <v>42305</v>
      </c>
      <c r="E5440" s="21">
        <v>23</v>
      </c>
      <c r="F5440" s="17" t="s">
        <v>4738</v>
      </c>
      <c r="G5440" s="17" t="s">
        <v>4739</v>
      </c>
      <c r="H5440" s="16">
        <v>4</v>
      </c>
      <c r="I5440" s="17" t="s">
        <v>3237</v>
      </c>
      <c r="J5440" t="str">
        <f t="shared" si="169"/>
        <v>I21.4, I49.01, N17.9, G93.1</v>
      </c>
      <c r="K5440" s="33" t="str">
        <f t="shared" si="170"/>
        <v/>
      </c>
    </row>
    <row r="5441" spans="1:11" x14ac:dyDescent="0.25">
      <c r="A5441" s="17" t="s">
        <v>1437</v>
      </c>
      <c r="B5441" s="17" t="s">
        <v>1438</v>
      </c>
      <c r="C5441" s="18">
        <v>42282</v>
      </c>
      <c r="D5441" s="18">
        <v>42305</v>
      </c>
      <c r="E5441" s="21">
        <v>23</v>
      </c>
      <c r="F5441" s="17" t="s">
        <v>245</v>
      </c>
      <c r="G5441" s="17" t="s">
        <v>246</v>
      </c>
      <c r="H5441" s="16">
        <v>5</v>
      </c>
      <c r="I5441" s="17" t="s">
        <v>3237</v>
      </c>
      <c r="J5441" t="str">
        <f t="shared" si="169"/>
        <v>I21.4, I49.01, N17.9, G93.1, J96.01</v>
      </c>
      <c r="K5441" s="33" t="str">
        <f t="shared" si="170"/>
        <v/>
      </c>
    </row>
    <row r="5442" spans="1:11" x14ac:dyDescent="0.25">
      <c r="A5442" s="17" t="s">
        <v>1437</v>
      </c>
      <c r="B5442" s="17" t="s">
        <v>1438</v>
      </c>
      <c r="C5442" s="18">
        <v>42282</v>
      </c>
      <c r="D5442" s="18">
        <v>42305</v>
      </c>
      <c r="E5442" s="21">
        <v>23</v>
      </c>
      <c r="F5442" s="17" t="s">
        <v>196</v>
      </c>
      <c r="G5442" s="17" t="s">
        <v>197</v>
      </c>
      <c r="H5442" s="16">
        <v>6</v>
      </c>
      <c r="I5442" s="17" t="s">
        <v>3331</v>
      </c>
      <c r="J5442" t="str">
        <f t="shared" si="169"/>
        <v>I21.4, I49.01, N17.9, G93.1, J96.01, E87.1</v>
      </c>
      <c r="K5442" s="33" t="str">
        <f t="shared" si="170"/>
        <v/>
      </c>
    </row>
    <row r="5443" spans="1:11" x14ac:dyDescent="0.25">
      <c r="A5443" s="17" t="s">
        <v>1437</v>
      </c>
      <c r="B5443" s="17" t="s">
        <v>1438</v>
      </c>
      <c r="C5443" s="18">
        <v>42282</v>
      </c>
      <c r="D5443" s="18">
        <v>42305</v>
      </c>
      <c r="E5443" s="21">
        <v>23</v>
      </c>
      <c r="F5443" s="17" t="s">
        <v>3396</v>
      </c>
      <c r="G5443" s="17" t="s">
        <v>3397</v>
      </c>
      <c r="H5443" s="16">
        <v>7</v>
      </c>
      <c r="I5443" s="17" t="s">
        <v>13</v>
      </c>
      <c r="J5443" t="str">
        <f t="shared" si="169"/>
        <v>I21.4, I49.01, N17.9, G93.1, J96.01, E87.1, Z93.0</v>
      </c>
      <c r="K5443" s="33" t="str">
        <f t="shared" si="170"/>
        <v/>
      </c>
    </row>
    <row r="5444" spans="1:11" x14ac:dyDescent="0.25">
      <c r="A5444" s="17" t="s">
        <v>1437</v>
      </c>
      <c r="B5444" s="17" t="s">
        <v>1438</v>
      </c>
      <c r="C5444" s="18">
        <v>42282</v>
      </c>
      <c r="D5444" s="18">
        <v>42305</v>
      </c>
      <c r="E5444" s="21">
        <v>23</v>
      </c>
      <c r="F5444" s="17" t="s">
        <v>4898</v>
      </c>
      <c r="G5444" s="17" t="s">
        <v>4899</v>
      </c>
      <c r="H5444" s="16">
        <v>8</v>
      </c>
      <c r="I5444" s="17" t="s">
        <v>3237</v>
      </c>
      <c r="J5444" t="str">
        <f t="shared" si="169"/>
        <v>I21.4, I49.01, N17.9, G93.1, J96.01, E87.1, Z93.0, E10.22</v>
      </c>
      <c r="K5444" s="33" t="str">
        <f t="shared" si="170"/>
        <v/>
      </c>
    </row>
    <row r="5445" spans="1:11" x14ac:dyDescent="0.25">
      <c r="A5445" s="17" t="s">
        <v>1437</v>
      </c>
      <c r="B5445" s="17" t="s">
        <v>1438</v>
      </c>
      <c r="C5445" s="18">
        <v>42282</v>
      </c>
      <c r="D5445" s="18">
        <v>42305</v>
      </c>
      <c r="E5445" s="21">
        <v>23</v>
      </c>
      <c r="F5445" s="17" t="s">
        <v>3283</v>
      </c>
      <c r="G5445" s="17" t="s">
        <v>467</v>
      </c>
      <c r="H5445" s="16">
        <v>9</v>
      </c>
      <c r="I5445" s="17" t="s">
        <v>3237</v>
      </c>
      <c r="J5445" t="str">
        <f t="shared" si="169"/>
        <v>I21.4, I49.01, N17.9, G93.1, J96.01, E87.1, Z93.0, E10.22, I25.10</v>
      </c>
      <c r="K5445" s="33" t="str">
        <f t="shared" si="170"/>
        <v/>
      </c>
    </row>
    <row r="5446" spans="1:11" x14ac:dyDescent="0.25">
      <c r="A5446" s="17" t="s">
        <v>1437</v>
      </c>
      <c r="B5446" s="17" t="s">
        <v>1438</v>
      </c>
      <c r="C5446" s="18">
        <v>42282</v>
      </c>
      <c r="D5446" s="18">
        <v>42305</v>
      </c>
      <c r="E5446" s="21">
        <v>23</v>
      </c>
      <c r="F5446" s="17" t="s">
        <v>3336</v>
      </c>
      <c r="G5446" s="17" t="s">
        <v>3337</v>
      </c>
      <c r="H5446" s="16">
        <v>10</v>
      </c>
      <c r="I5446" s="17" t="s">
        <v>13</v>
      </c>
      <c r="J5446" t="str">
        <f t="shared" ref="J5446:J5509" si="171">IF(B5446=B5445,J5445&amp;", "&amp;F5446,F5446)</f>
        <v>I21.4, I49.01, N17.9, G93.1, J96.01, E87.1, Z93.0, E10.22, I25.10, Z95.5</v>
      </c>
      <c r="K5446" s="33" t="str">
        <f t="shared" si="170"/>
        <v/>
      </c>
    </row>
    <row r="5447" spans="1:11" x14ac:dyDescent="0.25">
      <c r="A5447" s="17" t="s">
        <v>1437</v>
      </c>
      <c r="B5447" s="17" t="s">
        <v>1438</v>
      </c>
      <c r="C5447" s="18">
        <v>42282</v>
      </c>
      <c r="D5447" s="18">
        <v>42305</v>
      </c>
      <c r="E5447" s="21">
        <v>23</v>
      </c>
      <c r="F5447" s="17" t="s">
        <v>216</v>
      </c>
      <c r="G5447" s="17" t="s">
        <v>217</v>
      </c>
      <c r="H5447" s="16">
        <v>11</v>
      </c>
      <c r="I5447" s="17" t="s">
        <v>3237</v>
      </c>
      <c r="J5447" t="str">
        <f t="shared" si="171"/>
        <v>I21.4, I49.01, N17.9, G93.1, J96.01, E87.1, Z93.0, E10.22, I25.10, Z95.5, I12.9</v>
      </c>
      <c r="K5447" s="33" t="str">
        <f t="shared" si="170"/>
        <v/>
      </c>
    </row>
    <row r="5448" spans="1:11" x14ac:dyDescent="0.25">
      <c r="A5448" s="17" t="s">
        <v>1437</v>
      </c>
      <c r="B5448" s="17" t="s">
        <v>1438</v>
      </c>
      <c r="C5448" s="18">
        <v>42282</v>
      </c>
      <c r="D5448" s="18">
        <v>42305</v>
      </c>
      <c r="E5448" s="21">
        <v>23</v>
      </c>
      <c r="F5448" s="17" t="s">
        <v>3942</v>
      </c>
      <c r="G5448" s="17" t="s">
        <v>3943</v>
      </c>
      <c r="H5448" s="16">
        <v>12</v>
      </c>
      <c r="I5448" s="17" t="s">
        <v>3237</v>
      </c>
      <c r="J5448" t="str">
        <f t="shared" si="171"/>
        <v>I21.4, I49.01, N17.9, G93.1, J96.01, E87.1, Z93.0, E10.22, I25.10, Z95.5, I12.9, N18.2</v>
      </c>
      <c r="K5448" s="33" t="str">
        <f t="shared" si="170"/>
        <v/>
      </c>
    </row>
    <row r="5449" spans="1:11" x14ac:dyDescent="0.25">
      <c r="A5449" s="17" t="s">
        <v>1437</v>
      </c>
      <c r="B5449" s="17" t="s">
        <v>1438</v>
      </c>
      <c r="C5449" s="18">
        <v>42282</v>
      </c>
      <c r="D5449" s="18">
        <v>42305</v>
      </c>
      <c r="E5449" s="21">
        <v>23</v>
      </c>
      <c r="F5449" s="17" t="s">
        <v>3238</v>
      </c>
      <c r="G5449" s="17" t="s">
        <v>3239</v>
      </c>
      <c r="H5449" s="16">
        <v>13</v>
      </c>
      <c r="I5449" s="17" t="s">
        <v>3237</v>
      </c>
      <c r="J5449" t="str">
        <f t="shared" si="171"/>
        <v>I21.4, I49.01, N17.9, G93.1, J96.01, E87.1, Z93.0, E10.22, I25.10, Z95.5, I12.9, N18.2, E78.5</v>
      </c>
      <c r="K5449" s="33" t="str">
        <f t="shared" si="170"/>
        <v/>
      </c>
    </row>
    <row r="5450" spans="1:11" x14ac:dyDescent="0.25">
      <c r="A5450" s="17" t="s">
        <v>1437</v>
      </c>
      <c r="B5450" s="17" t="s">
        <v>1438</v>
      </c>
      <c r="C5450" s="18">
        <v>42282</v>
      </c>
      <c r="D5450" s="18">
        <v>42305</v>
      </c>
      <c r="E5450" s="21">
        <v>23</v>
      </c>
      <c r="F5450" s="17" t="s">
        <v>3261</v>
      </c>
      <c r="G5450" s="17" t="s">
        <v>3262</v>
      </c>
      <c r="H5450" s="16">
        <v>14</v>
      </c>
      <c r="I5450" s="17" t="s">
        <v>3237</v>
      </c>
      <c r="J5450" t="str">
        <f t="shared" si="171"/>
        <v>I21.4, I49.01, N17.9, G93.1, J96.01, E87.1, Z93.0, E10.22, I25.10, Z95.5, I12.9, N18.2, E78.5, Z66</v>
      </c>
      <c r="K5450" s="33" t="str">
        <f t="shared" si="170"/>
        <v/>
      </c>
    </row>
    <row r="5451" spans="1:11" x14ac:dyDescent="0.25">
      <c r="A5451" s="17" t="s">
        <v>1437</v>
      </c>
      <c r="B5451" s="17" t="s">
        <v>1438</v>
      </c>
      <c r="C5451" s="18">
        <v>42282</v>
      </c>
      <c r="D5451" s="18">
        <v>42305</v>
      </c>
      <c r="E5451" s="21">
        <v>23</v>
      </c>
      <c r="F5451" s="17" t="s">
        <v>3657</v>
      </c>
      <c r="G5451" s="17" t="s">
        <v>3658</v>
      </c>
      <c r="H5451" s="16">
        <v>15</v>
      </c>
      <c r="I5451" s="17" t="s">
        <v>13</v>
      </c>
      <c r="J5451" t="str">
        <f t="shared" si="171"/>
        <v>I21.4, I49.01, N17.9, G93.1, J96.01, E87.1, Z93.0, E10.22, I25.10, Z95.5, I12.9, N18.2, E78.5, Z66, Z51.5</v>
      </c>
      <c r="K5451" s="33" t="str">
        <f t="shared" si="170"/>
        <v>Last</v>
      </c>
    </row>
    <row r="5452" spans="1:11" x14ac:dyDescent="0.25">
      <c r="A5452" s="17" t="s">
        <v>1446</v>
      </c>
      <c r="B5452" s="17" t="s">
        <v>1447</v>
      </c>
      <c r="C5452" s="18">
        <v>42394</v>
      </c>
      <c r="D5452" s="18">
        <v>42396</v>
      </c>
      <c r="E5452" s="21">
        <v>2</v>
      </c>
      <c r="F5452" s="17" t="s">
        <v>22</v>
      </c>
      <c r="G5452" s="17" t="s">
        <v>23</v>
      </c>
      <c r="H5452" s="16">
        <v>1</v>
      </c>
      <c r="I5452" s="17" t="s">
        <v>3237</v>
      </c>
      <c r="J5452" t="str">
        <f t="shared" si="171"/>
        <v>A41.9</v>
      </c>
      <c r="K5452" s="33" t="str">
        <f t="shared" si="170"/>
        <v/>
      </c>
    </row>
    <row r="5453" spans="1:11" x14ac:dyDescent="0.25">
      <c r="A5453" s="17" t="s">
        <v>1446</v>
      </c>
      <c r="B5453" s="17" t="s">
        <v>1447</v>
      </c>
      <c r="C5453" s="18">
        <v>42394</v>
      </c>
      <c r="D5453" s="18">
        <v>42396</v>
      </c>
      <c r="E5453" s="21">
        <v>2</v>
      </c>
      <c r="F5453" s="17" t="s">
        <v>734</v>
      </c>
      <c r="G5453" s="17" t="s">
        <v>735</v>
      </c>
      <c r="H5453" s="16">
        <v>2</v>
      </c>
      <c r="I5453" s="17" t="s">
        <v>3237</v>
      </c>
      <c r="J5453" t="str">
        <f t="shared" si="171"/>
        <v>A41.9, R65.21</v>
      </c>
      <c r="K5453" s="33" t="str">
        <f t="shared" si="170"/>
        <v/>
      </c>
    </row>
    <row r="5454" spans="1:11" x14ac:dyDescent="0.25">
      <c r="A5454" s="17" t="s">
        <v>1446</v>
      </c>
      <c r="B5454" s="17" t="s">
        <v>1447</v>
      </c>
      <c r="C5454" s="18">
        <v>42394</v>
      </c>
      <c r="D5454" s="18">
        <v>42396</v>
      </c>
      <c r="E5454" s="21">
        <v>2</v>
      </c>
      <c r="F5454" s="17" t="s">
        <v>839</v>
      </c>
      <c r="G5454" s="17" t="s">
        <v>840</v>
      </c>
      <c r="H5454" s="16">
        <v>3</v>
      </c>
      <c r="I5454" s="17" t="s">
        <v>3237</v>
      </c>
      <c r="J5454" t="str">
        <f t="shared" si="171"/>
        <v>A41.9, R65.21, I12.0</v>
      </c>
      <c r="K5454" s="33" t="str">
        <f t="shared" si="170"/>
        <v/>
      </c>
    </row>
    <row r="5455" spans="1:11" x14ac:dyDescent="0.25">
      <c r="A5455" s="17" t="s">
        <v>1446</v>
      </c>
      <c r="B5455" s="17" t="s">
        <v>1447</v>
      </c>
      <c r="C5455" s="18">
        <v>42394</v>
      </c>
      <c r="D5455" s="18">
        <v>42396</v>
      </c>
      <c r="E5455" s="21">
        <v>2</v>
      </c>
      <c r="F5455" s="17" t="s">
        <v>4392</v>
      </c>
      <c r="G5455" s="17" t="s">
        <v>4393</v>
      </c>
      <c r="H5455" s="16">
        <v>4</v>
      </c>
      <c r="I5455" s="17" t="s">
        <v>3237</v>
      </c>
      <c r="J5455" t="str">
        <f t="shared" si="171"/>
        <v>A41.9, R65.21, I12.0, N25.81</v>
      </c>
      <c r="K5455" s="33" t="str">
        <f t="shared" si="170"/>
        <v/>
      </c>
    </row>
    <row r="5456" spans="1:11" x14ac:dyDescent="0.25">
      <c r="A5456" s="17" t="s">
        <v>1446</v>
      </c>
      <c r="B5456" s="17" t="s">
        <v>1447</v>
      </c>
      <c r="C5456" s="18">
        <v>42394</v>
      </c>
      <c r="D5456" s="18">
        <v>42396</v>
      </c>
      <c r="E5456" s="21">
        <v>2</v>
      </c>
      <c r="F5456" s="17" t="s">
        <v>1630</v>
      </c>
      <c r="G5456" s="17" t="s">
        <v>1631</v>
      </c>
      <c r="H5456" s="16">
        <v>5</v>
      </c>
      <c r="I5456" s="17" t="s">
        <v>3237</v>
      </c>
      <c r="J5456" t="str">
        <f t="shared" si="171"/>
        <v>A41.9, R65.21, I12.0, N25.81, N18.6</v>
      </c>
      <c r="K5456" s="33" t="str">
        <f t="shared" si="170"/>
        <v/>
      </c>
    </row>
    <row r="5457" spans="1:11" x14ac:dyDescent="0.25">
      <c r="A5457" s="17" t="s">
        <v>1446</v>
      </c>
      <c r="B5457" s="17" t="s">
        <v>1447</v>
      </c>
      <c r="C5457" s="18">
        <v>42394</v>
      </c>
      <c r="D5457" s="18">
        <v>42396</v>
      </c>
      <c r="E5457" s="21">
        <v>2</v>
      </c>
      <c r="F5457" s="17" t="s">
        <v>2080</v>
      </c>
      <c r="G5457" s="17" t="s">
        <v>2081</v>
      </c>
      <c r="H5457" s="16">
        <v>6</v>
      </c>
      <c r="I5457" s="17" t="s">
        <v>3237</v>
      </c>
      <c r="J5457" t="str">
        <f t="shared" si="171"/>
        <v>A41.9, R65.21, I12.0, N25.81, N18.6, E11.21</v>
      </c>
      <c r="K5457" s="33" t="str">
        <f t="shared" si="170"/>
        <v/>
      </c>
    </row>
    <row r="5458" spans="1:11" x14ac:dyDescent="0.25">
      <c r="A5458" s="17" t="s">
        <v>1446</v>
      </c>
      <c r="B5458" s="17" t="s">
        <v>1447</v>
      </c>
      <c r="C5458" s="18">
        <v>42394</v>
      </c>
      <c r="D5458" s="18">
        <v>42396</v>
      </c>
      <c r="E5458" s="21">
        <v>2</v>
      </c>
      <c r="F5458" s="17" t="s">
        <v>1266</v>
      </c>
      <c r="G5458" s="17" t="s">
        <v>1267</v>
      </c>
      <c r="H5458" s="16">
        <v>7</v>
      </c>
      <c r="I5458" s="17" t="s">
        <v>3237</v>
      </c>
      <c r="J5458" t="str">
        <f t="shared" si="171"/>
        <v>A41.9, R65.21, I12.0, N25.81, N18.6, E11.21, I48.91</v>
      </c>
      <c r="K5458" s="33" t="str">
        <f t="shared" si="170"/>
        <v/>
      </c>
    </row>
    <row r="5459" spans="1:11" x14ac:dyDescent="0.25">
      <c r="A5459" s="17" t="s">
        <v>1446</v>
      </c>
      <c r="B5459" s="17" t="s">
        <v>1447</v>
      </c>
      <c r="C5459" s="18">
        <v>42394</v>
      </c>
      <c r="D5459" s="18">
        <v>42396</v>
      </c>
      <c r="E5459" s="21">
        <v>2</v>
      </c>
      <c r="F5459" s="17" t="s">
        <v>1638</v>
      </c>
      <c r="G5459" s="17" t="s">
        <v>1639</v>
      </c>
      <c r="H5459" s="16">
        <v>8</v>
      </c>
      <c r="I5459" s="17" t="s">
        <v>3237</v>
      </c>
      <c r="J5459" t="str">
        <f t="shared" si="171"/>
        <v>A41.9, R65.21, I12.0, N25.81, N18.6, E11.21, I48.91, N39.0</v>
      </c>
      <c r="K5459" s="33" t="str">
        <f t="shared" si="170"/>
        <v/>
      </c>
    </row>
    <row r="5460" spans="1:11" x14ac:dyDescent="0.25">
      <c r="A5460" s="17" t="s">
        <v>1446</v>
      </c>
      <c r="B5460" s="17" t="s">
        <v>1447</v>
      </c>
      <c r="C5460" s="18">
        <v>42394</v>
      </c>
      <c r="D5460" s="18">
        <v>42396</v>
      </c>
      <c r="E5460" s="21">
        <v>2</v>
      </c>
      <c r="F5460" s="17" t="s">
        <v>3522</v>
      </c>
      <c r="G5460" s="17" t="s">
        <v>3523</v>
      </c>
      <c r="H5460" s="16">
        <v>9</v>
      </c>
      <c r="I5460" s="17" t="s">
        <v>3237</v>
      </c>
      <c r="J5460" t="str">
        <f t="shared" si="171"/>
        <v>A41.9, R65.21, I12.0, N25.81, N18.6, E11.21, I48.91, N39.0, D63.8</v>
      </c>
      <c r="K5460" s="33" t="str">
        <f t="shared" si="170"/>
        <v/>
      </c>
    </row>
    <row r="5461" spans="1:11" x14ac:dyDescent="0.25">
      <c r="A5461" s="17" t="s">
        <v>1446</v>
      </c>
      <c r="B5461" s="17" t="s">
        <v>1447</v>
      </c>
      <c r="C5461" s="18">
        <v>42394</v>
      </c>
      <c r="D5461" s="18">
        <v>42396</v>
      </c>
      <c r="E5461" s="21">
        <v>2</v>
      </c>
      <c r="F5461" s="17" t="s">
        <v>3352</v>
      </c>
      <c r="G5461" s="17" t="s">
        <v>3353</v>
      </c>
      <c r="H5461" s="16">
        <v>10</v>
      </c>
      <c r="I5461" s="17" t="s">
        <v>3237</v>
      </c>
      <c r="J5461" t="str">
        <f t="shared" si="171"/>
        <v>A41.9, R65.21, I12.0, N25.81, N18.6, E11.21, I48.91, N39.0, D63.8, E11.40</v>
      </c>
      <c r="K5461" s="33" t="str">
        <f t="shared" si="170"/>
        <v/>
      </c>
    </row>
    <row r="5462" spans="1:11" x14ac:dyDescent="0.25">
      <c r="A5462" s="17" t="s">
        <v>1446</v>
      </c>
      <c r="B5462" s="17" t="s">
        <v>1447</v>
      </c>
      <c r="C5462" s="18">
        <v>42394</v>
      </c>
      <c r="D5462" s="18">
        <v>42396</v>
      </c>
      <c r="E5462" s="21">
        <v>2</v>
      </c>
      <c r="F5462" s="17" t="s">
        <v>361</v>
      </c>
      <c r="G5462" s="17" t="s">
        <v>362</v>
      </c>
      <c r="H5462" s="16">
        <v>11</v>
      </c>
      <c r="I5462" s="17" t="s">
        <v>3237</v>
      </c>
      <c r="J5462" t="str">
        <f t="shared" si="171"/>
        <v>A41.9, R65.21, I12.0, N25.81, N18.6, E11.21, I48.91, N39.0, D63.8, E11.40, E87.5</v>
      </c>
      <c r="K5462" s="33" t="str">
        <f t="shared" ref="K5462:K5525" si="172">IF(B5462&lt;&gt;B5463,"Last","")</f>
        <v/>
      </c>
    </row>
    <row r="5463" spans="1:11" x14ac:dyDescent="0.25">
      <c r="A5463" s="17" t="s">
        <v>1446</v>
      </c>
      <c r="B5463" s="17" t="s">
        <v>1447</v>
      </c>
      <c r="C5463" s="18">
        <v>42394</v>
      </c>
      <c r="D5463" s="18">
        <v>42396</v>
      </c>
      <c r="E5463" s="21">
        <v>2</v>
      </c>
      <c r="F5463" s="17" t="s">
        <v>3320</v>
      </c>
      <c r="G5463" s="17" t="s">
        <v>3321</v>
      </c>
      <c r="H5463" s="16">
        <v>12</v>
      </c>
      <c r="I5463" s="17" t="s">
        <v>3237</v>
      </c>
      <c r="J5463" t="str">
        <f t="shared" si="171"/>
        <v>A41.9, R65.21, I12.0, N25.81, N18.6, E11.21, I48.91, N39.0, D63.8, E11.40, E87.5, G47.33</v>
      </c>
      <c r="K5463" s="33" t="str">
        <f t="shared" si="172"/>
        <v/>
      </c>
    </row>
    <row r="5464" spans="1:11" x14ac:dyDescent="0.25">
      <c r="A5464" s="17" t="s">
        <v>1446</v>
      </c>
      <c r="B5464" s="17" t="s">
        <v>1447</v>
      </c>
      <c r="C5464" s="18">
        <v>42394</v>
      </c>
      <c r="D5464" s="18">
        <v>42396</v>
      </c>
      <c r="E5464" s="21">
        <v>2</v>
      </c>
      <c r="F5464" s="17" t="s">
        <v>3283</v>
      </c>
      <c r="G5464" s="17" t="s">
        <v>467</v>
      </c>
      <c r="H5464" s="16">
        <v>13</v>
      </c>
      <c r="I5464" s="17" t="s">
        <v>3237</v>
      </c>
      <c r="J5464" t="str">
        <f t="shared" si="171"/>
        <v>A41.9, R65.21, I12.0, N25.81, N18.6, E11.21, I48.91, N39.0, D63.8, E11.40, E87.5, G47.33, I25.10</v>
      </c>
      <c r="K5464" s="33" t="str">
        <f t="shared" si="172"/>
        <v/>
      </c>
    </row>
    <row r="5465" spans="1:11" x14ac:dyDescent="0.25">
      <c r="A5465" s="17" t="s">
        <v>1446</v>
      </c>
      <c r="B5465" s="17" t="s">
        <v>1447</v>
      </c>
      <c r="C5465" s="18">
        <v>42394</v>
      </c>
      <c r="D5465" s="18">
        <v>42396</v>
      </c>
      <c r="E5465" s="21">
        <v>2</v>
      </c>
      <c r="F5465" s="17" t="s">
        <v>4132</v>
      </c>
      <c r="G5465" s="17" t="s">
        <v>4133</v>
      </c>
      <c r="H5465" s="16">
        <v>14</v>
      </c>
      <c r="I5465" s="17" t="s">
        <v>3237</v>
      </c>
      <c r="J5465" t="str">
        <f t="shared" si="171"/>
        <v>A41.9, R65.21, I12.0, N25.81, N18.6, E11.21, I48.91, N39.0, D63.8, E11.40, E87.5, G47.33, I25.10, I44.0</v>
      </c>
      <c r="K5465" s="33" t="str">
        <f t="shared" si="172"/>
        <v/>
      </c>
    </row>
    <row r="5466" spans="1:11" x14ac:dyDescent="0.25">
      <c r="A5466" s="17" t="s">
        <v>1446</v>
      </c>
      <c r="B5466" s="17" t="s">
        <v>1447</v>
      </c>
      <c r="C5466" s="18">
        <v>42394</v>
      </c>
      <c r="D5466" s="18">
        <v>42396</v>
      </c>
      <c r="E5466" s="21">
        <v>2</v>
      </c>
      <c r="F5466" s="17" t="s">
        <v>3462</v>
      </c>
      <c r="G5466" s="17" t="s">
        <v>3463</v>
      </c>
      <c r="H5466" s="16">
        <v>15</v>
      </c>
      <c r="I5466" s="17" t="s">
        <v>3237</v>
      </c>
      <c r="J5466" t="str">
        <f t="shared" si="171"/>
        <v>A41.9, R65.21, I12.0, N25.81, N18.6, E11.21, I48.91, N39.0, D63.8, E11.40, E87.5, G47.33, I25.10, I44.0, B96.20</v>
      </c>
      <c r="K5466" s="33" t="str">
        <f t="shared" si="172"/>
        <v/>
      </c>
    </row>
    <row r="5467" spans="1:11" x14ac:dyDescent="0.25">
      <c r="A5467" s="17" t="s">
        <v>1446</v>
      </c>
      <c r="B5467" s="17" t="s">
        <v>1447</v>
      </c>
      <c r="C5467" s="18">
        <v>42394</v>
      </c>
      <c r="D5467" s="18">
        <v>42396</v>
      </c>
      <c r="E5467" s="21">
        <v>2</v>
      </c>
      <c r="F5467" s="17" t="s">
        <v>5042</v>
      </c>
      <c r="G5467" s="17" t="s">
        <v>5043</v>
      </c>
      <c r="H5467" s="16">
        <v>16</v>
      </c>
      <c r="I5467" s="17" t="s">
        <v>3237</v>
      </c>
      <c r="J5467" t="str">
        <f t="shared" si="171"/>
        <v>A41.9, R65.21, I12.0, N25.81, N18.6, E11.21, I48.91, N39.0, D63.8, E11.40, E87.5, G47.33, I25.10, I44.0, B96.20, Z16.23</v>
      </c>
      <c r="K5467" s="33" t="str">
        <f t="shared" si="172"/>
        <v/>
      </c>
    </row>
    <row r="5468" spans="1:11" x14ac:dyDescent="0.25">
      <c r="A5468" s="17" t="s">
        <v>1446</v>
      </c>
      <c r="B5468" s="17" t="s">
        <v>1447</v>
      </c>
      <c r="C5468" s="18">
        <v>42394</v>
      </c>
      <c r="D5468" s="18">
        <v>42396</v>
      </c>
      <c r="E5468" s="21">
        <v>2</v>
      </c>
      <c r="F5468" s="17" t="s">
        <v>286</v>
      </c>
      <c r="G5468" s="17" t="s">
        <v>287</v>
      </c>
      <c r="H5468" s="16">
        <v>17</v>
      </c>
      <c r="I5468" s="17" t="s">
        <v>3237</v>
      </c>
      <c r="J5468" t="str">
        <f t="shared" si="171"/>
        <v>A41.9, R65.21, I12.0, N25.81, N18.6, E11.21, I48.91, N39.0, D63.8, E11.40, E87.5, G47.33, I25.10, I44.0, B96.20, Z16.23, K21.9</v>
      </c>
      <c r="K5468" s="33" t="str">
        <f t="shared" si="172"/>
        <v/>
      </c>
    </row>
    <row r="5469" spans="1:11" x14ac:dyDescent="0.25">
      <c r="A5469" s="17" t="s">
        <v>1446</v>
      </c>
      <c r="B5469" s="17" t="s">
        <v>1447</v>
      </c>
      <c r="C5469" s="18">
        <v>42394</v>
      </c>
      <c r="D5469" s="18">
        <v>42396</v>
      </c>
      <c r="E5469" s="21">
        <v>2</v>
      </c>
      <c r="F5469" s="17" t="s">
        <v>3325</v>
      </c>
      <c r="G5469" s="17" t="s">
        <v>3326</v>
      </c>
      <c r="H5469" s="16">
        <v>18</v>
      </c>
      <c r="I5469" s="17" t="s">
        <v>3237</v>
      </c>
      <c r="J5469" t="str">
        <f t="shared" si="171"/>
        <v>A41.9, R65.21, I12.0, N25.81, N18.6, E11.21, I48.91, N39.0, D63.8, E11.40, E87.5, G47.33, I25.10, I44.0, B96.20, Z16.23, K21.9, N40.0</v>
      </c>
      <c r="K5469" s="33" t="str">
        <f t="shared" si="172"/>
        <v/>
      </c>
    </row>
    <row r="5470" spans="1:11" x14ac:dyDescent="0.25">
      <c r="A5470" s="17" t="s">
        <v>1446</v>
      </c>
      <c r="B5470" s="17" t="s">
        <v>1447</v>
      </c>
      <c r="C5470" s="18">
        <v>42394</v>
      </c>
      <c r="D5470" s="18">
        <v>42396</v>
      </c>
      <c r="E5470" s="21">
        <v>2</v>
      </c>
      <c r="F5470" s="17" t="s">
        <v>3265</v>
      </c>
      <c r="G5470" s="17" t="s">
        <v>3266</v>
      </c>
      <c r="H5470" s="16">
        <v>19</v>
      </c>
      <c r="I5470" s="17" t="s">
        <v>13</v>
      </c>
      <c r="J5470" t="str">
        <f t="shared" si="171"/>
        <v>A41.9, R65.21, I12.0, N25.81, N18.6, E11.21, I48.91, N39.0, D63.8, E11.40, E87.5, G47.33, I25.10, I44.0, B96.20, Z16.23, K21.9, N40.0, Z87.891</v>
      </c>
      <c r="K5470" s="33" t="str">
        <f t="shared" si="172"/>
        <v/>
      </c>
    </row>
    <row r="5471" spans="1:11" x14ac:dyDescent="0.25">
      <c r="A5471" s="17" t="s">
        <v>1446</v>
      </c>
      <c r="B5471" s="17" t="s">
        <v>1447</v>
      </c>
      <c r="C5471" s="18">
        <v>42394</v>
      </c>
      <c r="D5471" s="18">
        <v>42396</v>
      </c>
      <c r="E5471" s="21">
        <v>2</v>
      </c>
      <c r="F5471" s="17" t="s">
        <v>3344</v>
      </c>
      <c r="G5471" s="17" t="s">
        <v>3345</v>
      </c>
      <c r="H5471" s="16">
        <v>20</v>
      </c>
      <c r="I5471" s="17" t="s">
        <v>13</v>
      </c>
      <c r="J5471" t="str">
        <f t="shared" si="171"/>
        <v>A41.9, R65.21, I12.0, N25.81, N18.6, E11.21, I48.91, N39.0, D63.8, E11.40, E87.5, G47.33, I25.10, I44.0, B96.20, Z16.23, K21.9, N40.0, Z87.891, Z79.4</v>
      </c>
      <c r="K5471" s="33" t="str">
        <f t="shared" si="172"/>
        <v/>
      </c>
    </row>
    <row r="5472" spans="1:11" x14ac:dyDescent="0.25">
      <c r="A5472" s="17" t="s">
        <v>1446</v>
      </c>
      <c r="B5472" s="17" t="s">
        <v>1447</v>
      </c>
      <c r="C5472" s="18">
        <v>42394</v>
      </c>
      <c r="D5472" s="18">
        <v>42396</v>
      </c>
      <c r="E5472" s="21">
        <v>2</v>
      </c>
      <c r="F5472" s="17" t="s">
        <v>3336</v>
      </c>
      <c r="G5472" s="17" t="s">
        <v>3337</v>
      </c>
      <c r="H5472" s="16">
        <v>21</v>
      </c>
      <c r="I5472" s="17" t="s">
        <v>13</v>
      </c>
      <c r="J5472" t="str">
        <f t="shared" si="171"/>
        <v>A41.9, R65.21, I12.0, N25.81, N18.6, E11.21, I48.91, N39.0, D63.8, E11.40, E87.5, G47.33, I25.10, I44.0, B96.20, Z16.23, K21.9, N40.0, Z87.891, Z79.4, Z95.5</v>
      </c>
      <c r="K5472" s="33" t="str">
        <f t="shared" si="172"/>
        <v/>
      </c>
    </row>
    <row r="5473" spans="1:11" x14ac:dyDescent="0.25">
      <c r="A5473" s="17" t="s">
        <v>1446</v>
      </c>
      <c r="B5473" s="17" t="s">
        <v>1447</v>
      </c>
      <c r="C5473" s="18">
        <v>42394</v>
      </c>
      <c r="D5473" s="18">
        <v>42396</v>
      </c>
      <c r="E5473" s="21">
        <v>2</v>
      </c>
      <c r="F5473" s="17" t="s">
        <v>3512</v>
      </c>
      <c r="G5473" s="17" t="s">
        <v>3513</v>
      </c>
      <c r="H5473" s="16">
        <v>22</v>
      </c>
      <c r="I5473" s="17" t="s">
        <v>13</v>
      </c>
      <c r="J5473" t="str">
        <f t="shared" si="171"/>
        <v>A41.9, R65.21, I12.0, N25.81, N18.6, E11.21, I48.91, N39.0, D63.8, E11.40, E87.5, G47.33, I25.10, I44.0, B96.20, Z16.23, K21.9, N40.0, Z87.891, Z79.4, Z95.5, Z99.2</v>
      </c>
      <c r="K5473" s="33" t="str">
        <f t="shared" si="172"/>
        <v/>
      </c>
    </row>
    <row r="5474" spans="1:11" x14ac:dyDescent="0.25">
      <c r="A5474" s="17" t="s">
        <v>1446</v>
      </c>
      <c r="B5474" s="17" t="s">
        <v>1447</v>
      </c>
      <c r="C5474" s="18">
        <v>42394</v>
      </c>
      <c r="D5474" s="18">
        <v>42396</v>
      </c>
      <c r="E5474" s="21">
        <v>2</v>
      </c>
      <c r="F5474" s="17" t="s">
        <v>3392</v>
      </c>
      <c r="G5474" s="17" t="s">
        <v>3393</v>
      </c>
      <c r="H5474" s="16">
        <v>23</v>
      </c>
      <c r="I5474" s="17" t="s">
        <v>13</v>
      </c>
      <c r="J5474" t="str">
        <f t="shared" si="171"/>
        <v>A41.9, R65.21, I12.0, N25.81, N18.6, E11.21, I48.91, N39.0, D63.8, E11.40, E87.5, G47.33, I25.10, I44.0, B96.20, Z16.23, K21.9, N40.0, Z87.891, Z79.4, Z95.5, Z99.2, Z79.899</v>
      </c>
      <c r="K5474" s="33" t="str">
        <f t="shared" si="172"/>
        <v>Last</v>
      </c>
    </row>
    <row r="5475" spans="1:11" x14ac:dyDescent="0.25">
      <c r="A5475" s="17" t="s">
        <v>1452</v>
      </c>
      <c r="B5475" s="17" t="s">
        <v>1453</v>
      </c>
      <c r="C5475" s="18">
        <v>42361</v>
      </c>
      <c r="D5475" s="18">
        <v>42370</v>
      </c>
      <c r="E5475" s="21">
        <v>9</v>
      </c>
      <c r="F5475" s="17" t="s">
        <v>1454</v>
      </c>
      <c r="G5475" s="17" t="s">
        <v>1455</v>
      </c>
      <c r="H5475" s="16">
        <v>1</v>
      </c>
      <c r="I5475" s="17" t="s">
        <v>3237</v>
      </c>
      <c r="J5475" t="str">
        <f t="shared" si="171"/>
        <v>I44.2</v>
      </c>
      <c r="K5475" s="33" t="str">
        <f t="shared" si="172"/>
        <v/>
      </c>
    </row>
    <row r="5476" spans="1:11" x14ac:dyDescent="0.25">
      <c r="A5476" s="17" t="s">
        <v>1452</v>
      </c>
      <c r="B5476" s="17" t="s">
        <v>1453</v>
      </c>
      <c r="C5476" s="18">
        <v>42361</v>
      </c>
      <c r="D5476" s="18">
        <v>42370</v>
      </c>
      <c r="E5476" s="21">
        <v>9</v>
      </c>
      <c r="F5476" s="17" t="s">
        <v>210</v>
      </c>
      <c r="G5476" s="17" t="s">
        <v>211</v>
      </c>
      <c r="H5476" s="16">
        <v>2</v>
      </c>
      <c r="I5476" s="17" t="s">
        <v>3237</v>
      </c>
      <c r="J5476" t="str">
        <f t="shared" si="171"/>
        <v>I44.2, I21.4</v>
      </c>
      <c r="K5476" s="33" t="str">
        <f t="shared" si="172"/>
        <v/>
      </c>
    </row>
    <row r="5477" spans="1:11" x14ac:dyDescent="0.25">
      <c r="A5477" s="17" t="s">
        <v>1452</v>
      </c>
      <c r="B5477" s="17" t="s">
        <v>1453</v>
      </c>
      <c r="C5477" s="18">
        <v>42361</v>
      </c>
      <c r="D5477" s="18">
        <v>42370</v>
      </c>
      <c r="E5477" s="21">
        <v>9</v>
      </c>
      <c r="F5477" s="17" t="s">
        <v>148</v>
      </c>
      <c r="G5477" s="17" t="s">
        <v>149</v>
      </c>
      <c r="H5477" s="16">
        <v>3</v>
      </c>
      <c r="I5477" s="17" t="s">
        <v>3331</v>
      </c>
      <c r="J5477" t="str">
        <f t="shared" si="171"/>
        <v>I44.2, I21.4, J96.21</v>
      </c>
      <c r="K5477" s="33" t="str">
        <f t="shared" si="172"/>
        <v/>
      </c>
    </row>
    <row r="5478" spans="1:11" x14ac:dyDescent="0.25">
      <c r="A5478" s="17" t="s">
        <v>1452</v>
      </c>
      <c r="B5478" s="17" t="s">
        <v>1453</v>
      </c>
      <c r="C5478" s="18">
        <v>42361</v>
      </c>
      <c r="D5478" s="18">
        <v>42370</v>
      </c>
      <c r="E5478" s="21">
        <v>9</v>
      </c>
      <c r="F5478" s="17" t="s">
        <v>182</v>
      </c>
      <c r="G5478" s="17" t="s">
        <v>183</v>
      </c>
      <c r="H5478" s="16">
        <v>4</v>
      </c>
      <c r="I5478" s="17" t="s">
        <v>3237</v>
      </c>
      <c r="J5478" t="str">
        <f t="shared" si="171"/>
        <v>I44.2, I21.4, J96.21, I50.33</v>
      </c>
      <c r="K5478" s="33" t="str">
        <f t="shared" si="172"/>
        <v/>
      </c>
    </row>
    <row r="5479" spans="1:11" x14ac:dyDescent="0.25">
      <c r="A5479" s="17" t="s">
        <v>1452</v>
      </c>
      <c r="B5479" s="17" t="s">
        <v>1453</v>
      </c>
      <c r="C5479" s="18">
        <v>42361</v>
      </c>
      <c r="D5479" s="18">
        <v>42370</v>
      </c>
      <c r="E5479" s="21">
        <v>9</v>
      </c>
      <c r="F5479" s="17" t="s">
        <v>11</v>
      </c>
      <c r="G5479" s="17" t="s">
        <v>12</v>
      </c>
      <c r="H5479" s="16">
        <v>5</v>
      </c>
      <c r="I5479" s="17" t="s">
        <v>3237</v>
      </c>
      <c r="J5479" t="str">
        <f t="shared" si="171"/>
        <v>I44.2, I21.4, J96.21, I50.33, J18.9</v>
      </c>
      <c r="K5479" s="33" t="str">
        <f t="shared" si="172"/>
        <v/>
      </c>
    </row>
    <row r="5480" spans="1:11" x14ac:dyDescent="0.25">
      <c r="A5480" s="17" t="s">
        <v>1452</v>
      </c>
      <c r="B5480" s="17" t="s">
        <v>1453</v>
      </c>
      <c r="C5480" s="18">
        <v>42361</v>
      </c>
      <c r="D5480" s="18">
        <v>42370</v>
      </c>
      <c r="E5480" s="21">
        <v>9</v>
      </c>
      <c r="F5480" s="17" t="s">
        <v>22</v>
      </c>
      <c r="G5480" s="17" t="s">
        <v>23</v>
      </c>
      <c r="H5480" s="16">
        <v>6</v>
      </c>
      <c r="I5480" s="17" t="s">
        <v>3237</v>
      </c>
      <c r="J5480" t="str">
        <f t="shared" si="171"/>
        <v>I44.2, I21.4, J96.21, I50.33, J18.9, A41.9</v>
      </c>
      <c r="K5480" s="33" t="str">
        <f t="shared" si="172"/>
        <v/>
      </c>
    </row>
    <row r="5481" spans="1:11" x14ac:dyDescent="0.25">
      <c r="A5481" s="17" t="s">
        <v>1452</v>
      </c>
      <c r="B5481" s="17" t="s">
        <v>1453</v>
      </c>
      <c r="C5481" s="18">
        <v>42361</v>
      </c>
      <c r="D5481" s="18">
        <v>42370</v>
      </c>
      <c r="E5481" s="21">
        <v>9</v>
      </c>
      <c r="F5481" s="17" t="s">
        <v>38</v>
      </c>
      <c r="G5481" s="17" t="s">
        <v>39</v>
      </c>
      <c r="H5481" s="16">
        <v>7</v>
      </c>
      <c r="I5481" s="17" t="s">
        <v>3237</v>
      </c>
      <c r="J5481" t="str">
        <f t="shared" si="171"/>
        <v>I44.2, I21.4, J96.21, I50.33, J18.9, A41.9, N17.9</v>
      </c>
      <c r="K5481" s="33" t="str">
        <f t="shared" si="172"/>
        <v/>
      </c>
    </row>
    <row r="5482" spans="1:11" x14ac:dyDescent="0.25">
      <c r="A5482" s="17" t="s">
        <v>1452</v>
      </c>
      <c r="B5482" s="17" t="s">
        <v>1453</v>
      </c>
      <c r="C5482" s="18">
        <v>42361</v>
      </c>
      <c r="D5482" s="18">
        <v>42370</v>
      </c>
      <c r="E5482" s="21">
        <v>9</v>
      </c>
      <c r="F5482" s="17" t="s">
        <v>1032</v>
      </c>
      <c r="G5482" s="17" t="s">
        <v>1033</v>
      </c>
      <c r="H5482" s="16">
        <v>8</v>
      </c>
      <c r="I5482" s="17" t="s">
        <v>3237</v>
      </c>
      <c r="J5482" t="str">
        <f t="shared" si="171"/>
        <v>I44.2, I21.4, J96.21, I50.33, J18.9, A41.9, N17.9, E87.2</v>
      </c>
      <c r="K5482" s="33" t="str">
        <f t="shared" si="172"/>
        <v/>
      </c>
    </row>
    <row r="5483" spans="1:11" x14ac:dyDescent="0.25">
      <c r="A5483" s="17" t="s">
        <v>1452</v>
      </c>
      <c r="B5483" s="17" t="s">
        <v>1453</v>
      </c>
      <c r="C5483" s="18">
        <v>42361</v>
      </c>
      <c r="D5483" s="18">
        <v>42370</v>
      </c>
      <c r="E5483" s="21">
        <v>9</v>
      </c>
      <c r="F5483" s="17" t="s">
        <v>73</v>
      </c>
      <c r="G5483" s="17" t="s">
        <v>74</v>
      </c>
      <c r="H5483" s="16">
        <v>9</v>
      </c>
      <c r="I5483" s="17" t="s">
        <v>3237</v>
      </c>
      <c r="J5483" t="str">
        <f t="shared" si="171"/>
        <v>I44.2, I21.4, J96.21, I50.33, J18.9, A41.9, N17.9, E87.2, J84.112</v>
      </c>
      <c r="K5483" s="33" t="str">
        <f t="shared" si="172"/>
        <v/>
      </c>
    </row>
    <row r="5484" spans="1:11" x14ac:dyDescent="0.25">
      <c r="A5484" s="17" t="s">
        <v>1452</v>
      </c>
      <c r="B5484" s="17" t="s">
        <v>1453</v>
      </c>
      <c r="C5484" s="18">
        <v>42361</v>
      </c>
      <c r="D5484" s="18">
        <v>42370</v>
      </c>
      <c r="E5484" s="21">
        <v>9</v>
      </c>
      <c r="F5484" s="17" t="s">
        <v>196</v>
      </c>
      <c r="G5484" s="17" t="s">
        <v>197</v>
      </c>
      <c r="H5484" s="16">
        <v>10</v>
      </c>
      <c r="I5484" s="17" t="s">
        <v>3331</v>
      </c>
      <c r="J5484" t="str">
        <f t="shared" si="171"/>
        <v>I44.2, I21.4, J96.21, I50.33, J18.9, A41.9, N17.9, E87.2, J84.112, E87.1</v>
      </c>
      <c r="K5484" s="33" t="str">
        <f t="shared" si="172"/>
        <v/>
      </c>
    </row>
    <row r="5485" spans="1:11" x14ac:dyDescent="0.25">
      <c r="A5485" s="17" t="s">
        <v>1452</v>
      </c>
      <c r="B5485" s="17" t="s">
        <v>1453</v>
      </c>
      <c r="C5485" s="18">
        <v>42361</v>
      </c>
      <c r="D5485" s="18">
        <v>42370</v>
      </c>
      <c r="E5485" s="21">
        <v>9</v>
      </c>
      <c r="F5485" s="17" t="s">
        <v>3840</v>
      </c>
      <c r="G5485" s="17" t="s">
        <v>3841</v>
      </c>
      <c r="H5485" s="16">
        <v>11</v>
      </c>
      <c r="I5485" s="17" t="s">
        <v>13</v>
      </c>
      <c r="J5485" t="str">
        <f t="shared" si="171"/>
        <v>I44.2, I21.4, J96.21, I50.33, J18.9, A41.9, N17.9, E87.2, J84.112, E87.1, Q21.1</v>
      </c>
      <c r="K5485" s="33" t="str">
        <f t="shared" si="172"/>
        <v/>
      </c>
    </row>
    <row r="5486" spans="1:11" x14ac:dyDescent="0.25">
      <c r="A5486" s="17" t="s">
        <v>1452</v>
      </c>
      <c r="B5486" s="17" t="s">
        <v>1453</v>
      </c>
      <c r="C5486" s="18">
        <v>42361</v>
      </c>
      <c r="D5486" s="18">
        <v>42370</v>
      </c>
      <c r="E5486" s="21">
        <v>9</v>
      </c>
      <c r="F5486" s="17" t="s">
        <v>3255</v>
      </c>
      <c r="G5486" s="17" t="s">
        <v>3256</v>
      </c>
      <c r="H5486" s="16">
        <v>12</v>
      </c>
      <c r="I5486" s="17" t="s">
        <v>3237</v>
      </c>
      <c r="J5486" t="str">
        <f t="shared" si="171"/>
        <v>I44.2, I21.4, J96.21, I50.33, J18.9, A41.9, N17.9, E87.2, J84.112, E87.1, Q21.1, R13.10</v>
      </c>
      <c r="K5486" s="33" t="str">
        <f t="shared" si="172"/>
        <v/>
      </c>
    </row>
    <row r="5487" spans="1:11" x14ac:dyDescent="0.25">
      <c r="A5487" s="17" t="s">
        <v>1452</v>
      </c>
      <c r="B5487" s="17" t="s">
        <v>1453</v>
      </c>
      <c r="C5487" s="18">
        <v>42361</v>
      </c>
      <c r="D5487" s="18">
        <v>42370</v>
      </c>
      <c r="E5487" s="21">
        <v>9</v>
      </c>
      <c r="F5487" s="17" t="s">
        <v>527</v>
      </c>
      <c r="G5487" s="17" t="s">
        <v>528</v>
      </c>
      <c r="H5487" s="16">
        <v>13</v>
      </c>
      <c r="I5487" s="17" t="s">
        <v>3237</v>
      </c>
      <c r="J5487" t="str">
        <f t="shared" si="171"/>
        <v>I44.2, I21.4, J96.21, I50.33, J18.9, A41.9, N17.9, E87.2, J84.112, E87.1, Q21.1, R13.10, I49.5</v>
      </c>
      <c r="K5487" s="33" t="str">
        <f t="shared" si="172"/>
        <v/>
      </c>
    </row>
    <row r="5488" spans="1:11" x14ac:dyDescent="0.25">
      <c r="A5488" s="17" t="s">
        <v>1452</v>
      </c>
      <c r="B5488" s="17" t="s">
        <v>1453</v>
      </c>
      <c r="C5488" s="18">
        <v>42361</v>
      </c>
      <c r="D5488" s="18">
        <v>42370</v>
      </c>
      <c r="E5488" s="21">
        <v>9</v>
      </c>
      <c r="F5488" s="17" t="s">
        <v>3358</v>
      </c>
      <c r="G5488" s="17" t="s">
        <v>3359</v>
      </c>
      <c r="H5488" s="16">
        <v>14</v>
      </c>
      <c r="I5488" s="17" t="s">
        <v>13</v>
      </c>
      <c r="J5488" t="str">
        <f t="shared" si="171"/>
        <v>I44.2, I21.4, J96.21, I50.33, J18.9, A41.9, N17.9, E87.2, J84.112, E87.1, Q21.1, R13.10, I49.5, Z99.81</v>
      </c>
      <c r="K5488" s="33" t="str">
        <f t="shared" si="172"/>
        <v/>
      </c>
    </row>
    <row r="5489" spans="1:11" x14ac:dyDescent="0.25">
      <c r="A5489" s="17" t="s">
        <v>1452</v>
      </c>
      <c r="B5489" s="17" t="s">
        <v>1453</v>
      </c>
      <c r="C5489" s="18">
        <v>42361</v>
      </c>
      <c r="D5489" s="18">
        <v>42370</v>
      </c>
      <c r="E5489" s="21">
        <v>9</v>
      </c>
      <c r="F5489" s="17" t="s">
        <v>594</v>
      </c>
      <c r="G5489" s="17" t="s">
        <v>595</v>
      </c>
      <c r="H5489" s="16">
        <v>15</v>
      </c>
      <c r="I5489" s="17" t="s">
        <v>3237</v>
      </c>
      <c r="J5489" t="str">
        <f t="shared" si="171"/>
        <v>I44.2, I21.4, J96.21, I50.33, J18.9, A41.9, N17.9, E87.2, J84.112, E87.1, Q21.1, R13.10, I49.5, Z99.81, I10</v>
      </c>
      <c r="K5489" s="33" t="str">
        <f t="shared" si="172"/>
        <v/>
      </c>
    </row>
    <row r="5490" spans="1:11" x14ac:dyDescent="0.25">
      <c r="A5490" s="17" t="s">
        <v>1452</v>
      </c>
      <c r="B5490" s="17" t="s">
        <v>1453</v>
      </c>
      <c r="C5490" s="18">
        <v>42361</v>
      </c>
      <c r="D5490" s="18">
        <v>42370</v>
      </c>
      <c r="E5490" s="21">
        <v>9</v>
      </c>
      <c r="F5490" s="17" t="s">
        <v>3251</v>
      </c>
      <c r="G5490" s="17" t="s">
        <v>3252</v>
      </c>
      <c r="H5490" s="16">
        <v>16</v>
      </c>
      <c r="I5490" s="17" t="s">
        <v>3237</v>
      </c>
      <c r="J5490" t="str">
        <f t="shared" si="171"/>
        <v>I44.2, I21.4, J96.21, I50.33, J18.9, A41.9, N17.9, E87.2, J84.112, E87.1, Q21.1, R13.10, I49.5, Z99.81, I10, M19.90</v>
      </c>
      <c r="K5490" s="33" t="str">
        <f t="shared" si="172"/>
        <v/>
      </c>
    </row>
    <row r="5491" spans="1:11" x14ac:dyDescent="0.25">
      <c r="A5491" s="17" t="s">
        <v>1452</v>
      </c>
      <c r="B5491" s="17" t="s">
        <v>1453</v>
      </c>
      <c r="C5491" s="18">
        <v>42361</v>
      </c>
      <c r="D5491" s="18">
        <v>42370</v>
      </c>
      <c r="E5491" s="21">
        <v>9</v>
      </c>
      <c r="F5491" s="17" t="s">
        <v>3283</v>
      </c>
      <c r="G5491" s="17" t="s">
        <v>467</v>
      </c>
      <c r="H5491" s="16">
        <v>17</v>
      </c>
      <c r="I5491" s="17" t="s">
        <v>3237</v>
      </c>
      <c r="J5491" t="str">
        <f t="shared" si="171"/>
        <v>I44.2, I21.4, J96.21, I50.33, J18.9, A41.9, N17.9, E87.2, J84.112, E87.1, Q21.1, R13.10, I49.5, Z99.81, I10, M19.90, I25.10</v>
      </c>
      <c r="K5491" s="33" t="str">
        <f t="shared" si="172"/>
        <v/>
      </c>
    </row>
    <row r="5492" spans="1:11" x14ac:dyDescent="0.25">
      <c r="A5492" s="17" t="s">
        <v>1452</v>
      </c>
      <c r="B5492" s="17" t="s">
        <v>1453</v>
      </c>
      <c r="C5492" s="18">
        <v>42361</v>
      </c>
      <c r="D5492" s="18">
        <v>42370</v>
      </c>
      <c r="E5492" s="21">
        <v>9</v>
      </c>
      <c r="F5492" s="17" t="s">
        <v>5044</v>
      </c>
      <c r="G5492" s="17" t="s">
        <v>5045</v>
      </c>
      <c r="H5492" s="16">
        <v>18</v>
      </c>
      <c r="I5492" s="17" t="s">
        <v>3237</v>
      </c>
      <c r="J5492" t="str">
        <f t="shared" si="171"/>
        <v>I44.2, I21.4, J96.21, I50.33, J18.9, A41.9, N17.9, E87.2, J84.112, E87.1, Q21.1, R13.10, I49.5, Z99.81, I10, M19.90, I25.10, Z57.8</v>
      </c>
      <c r="K5492" s="33" t="str">
        <f t="shared" si="172"/>
        <v/>
      </c>
    </row>
    <row r="5493" spans="1:11" x14ac:dyDescent="0.25">
      <c r="A5493" s="17" t="s">
        <v>1452</v>
      </c>
      <c r="B5493" s="17" t="s">
        <v>1453</v>
      </c>
      <c r="C5493" s="18">
        <v>42361</v>
      </c>
      <c r="D5493" s="18">
        <v>42370</v>
      </c>
      <c r="E5493" s="21">
        <v>9</v>
      </c>
      <c r="F5493" s="17" t="s">
        <v>3284</v>
      </c>
      <c r="G5493" s="17" t="s">
        <v>3285</v>
      </c>
      <c r="H5493" s="16">
        <v>19</v>
      </c>
      <c r="I5493" s="17" t="s">
        <v>13</v>
      </c>
      <c r="J5493" t="str">
        <f t="shared" si="171"/>
        <v>I44.2, I21.4, J96.21, I50.33, J18.9, A41.9, N17.9, E87.2, J84.112, E87.1, Q21.1, R13.10, I49.5, Z99.81, I10, M19.90, I25.10, Z57.8, I25.2</v>
      </c>
      <c r="K5493" s="33" t="str">
        <f t="shared" si="172"/>
        <v/>
      </c>
    </row>
    <row r="5494" spans="1:11" x14ac:dyDescent="0.25">
      <c r="A5494" s="17" t="s">
        <v>1452</v>
      </c>
      <c r="B5494" s="17" t="s">
        <v>1453</v>
      </c>
      <c r="C5494" s="18">
        <v>42361</v>
      </c>
      <c r="D5494" s="18">
        <v>42370</v>
      </c>
      <c r="E5494" s="21">
        <v>9</v>
      </c>
      <c r="F5494" s="17" t="s">
        <v>1195</v>
      </c>
      <c r="G5494" s="17" t="s">
        <v>1196</v>
      </c>
      <c r="H5494" s="16">
        <v>20</v>
      </c>
      <c r="I5494" s="17" t="s">
        <v>3237</v>
      </c>
      <c r="J5494" t="str">
        <f t="shared" si="171"/>
        <v>I44.2, I21.4, J96.21, I50.33, J18.9, A41.9, N17.9, E87.2, J84.112, E87.1, Q21.1, R13.10, I49.5, Z99.81, I10, M19.90, I25.10, Z57.8, I25.2, D64.9</v>
      </c>
      <c r="K5494" s="33" t="str">
        <f t="shared" si="172"/>
        <v/>
      </c>
    </row>
    <row r="5495" spans="1:11" x14ac:dyDescent="0.25">
      <c r="A5495" s="17" t="s">
        <v>1452</v>
      </c>
      <c r="B5495" s="17" t="s">
        <v>1453</v>
      </c>
      <c r="C5495" s="18">
        <v>42361</v>
      </c>
      <c r="D5495" s="18">
        <v>42370</v>
      </c>
      <c r="E5495" s="21">
        <v>9</v>
      </c>
      <c r="F5495" s="17" t="s">
        <v>3235</v>
      </c>
      <c r="G5495" s="17" t="s">
        <v>3236</v>
      </c>
      <c r="H5495" s="16">
        <v>21</v>
      </c>
      <c r="I5495" s="17" t="s">
        <v>3237</v>
      </c>
      <c r="J5495" t="str">
        <f t="shared" si="171"/>
        <v>I44.2, I21.4, J96.21, I50.33, J18.9, A41.9, N17.9, E87.2, J84.112, E87.1, Q21.1, R13.10, I49.5, Z99.81, I10, M19.90, I25.10, Z57.8, I25.2, D64.9, E03.9</v>
      </c>
      <c r="K5495" s="33" t="str">
        <f t="shared" si="172"/>
        <v/>
      </c>
    </row>
    <row r="5496" spans="1:11" x14ac:dyDescent="0.25">
      <c r="A5496" s="17" t="s">
        <v>1452</v>
      </c>
      <c r="B5496" s="17" t="s">
        <v>1453</v>
      </c>
      <c r="C5496" s="18">
        <v>42361</v>
      </c>
      <c r="D5496" s="18">
        <v>42370</v>
      </c>
      <c r="E5496" s="21">
        <v>9</v>
      </c>
      <c r="F5496" s="17" t="s">
        <v>3756</v>
      </c>
      <c r="G5496" s="17" t="s">
        <v>3757</v>
      </c>
      <c r="H5496" s="16">
        <v>22</v>
      </c>
      <c r="I5496" s="17" t="s">
        <v>3237</v>
      </c>
      <c r="J5496" t="str">
        <f t="shared" si="171"/>
        <v>I44.2, I21.4, J96.21, I50.33, J18.9, A41.9, N17.9, E87.2, J84.112, E87.1, Q21.1, R13.10, I49.5, Z99.81, I10, M19.90, I25.10, Z57.8, I25.2, D64.9, E03.9, G47.30</v>
      </c>
      <c r="K5496" s="33" t="str">
        <f t="shared" si="172"/>
        <v/>
      </c>
    </row>
    <row r="5497" spans="1:11" x14ac:dyDescent="0.25">
      <c r="A5497" s="17" t="s">
        <v>1452</v>
      </c>
      <c r="B5497" s="17" t="s">
        <v>1453</v>
      </c>
      <c r="C5497" s="18">
        <v>42361</v>
      </c>
      <c r="D5497" s="18">
        <v>42370</v>
      </c>
      <c r="E5497" s="21">
        <v>9</v>
      </c>
      <c r="F5497" s="17" t="s">
        <v>3261</v>
      </c>
      <c r="G5497" s="17" t="s">
        <v>3262</v>
      </c>
      <c r="H5497" s="16">
        <v>23</v>
      </c>
      <c r="I5497" s="17" t="s">
        <v>3237</v>
      </c>
      <c r="J5497" t="str">
        <f t="shared" si="171"/>
        <v>I44.2, I21.4, J96.21, I50.33, J18.9, A41.9, N17.9, E87.2, J84.112, E87.1, Q21.1, R13.10, I49.5, Z99.81, I10, M19.90, I25.10, Z57.8, I25.2, D64.9, E03.9, G47.30, Z66</v>
      </c>
      <c r="K5497" s="33" t="str">
        <f t="shared" si="172"/>
        <v/>
      </c>
    </row>
    <row r="5498" spans="1:11" x14ac:dyDescent="0.25">
      <c r="A5498" s="17" t="s">
        <v>1452</v>
      </c>
      <c r="B5498" s="17" t="s">
        <v>1453</v>
      </c>
      <c r="C5498" s="18">
        <v>42361</v>
      </c>
      <c r="D5498" s="18">
        <v>42370</v>
      </c>
      <c r="E5498" s="21">
        <v>9</v>
      </c>
      <c r="F5498" s="17" t="s">
        <v>3336</v>
      </c>
      <c r="G5498" s="17" t="s">
        <v>3337</v>
      </c>
      <c r="H5498" s="16">
        <v>24</v>
      </c>
      <c r="I5498" s="17" t="s">
        <v>13</v>
      </c>
      <c r="J5498" t="str">
        <f t="shared" si="171"/>
        <v>I44.2, I21.4, J96.21, I50.33, J18.9, A41.9, N17.9, E87.2, J84.112, E87.1, Q21.1, R13.10, I49.5, Z99.81, I10, M19.90, I25.10, Z57.8, I25.2, D64.9, E03.9, G47.30, Z66, Z95.5</v>
      </c>
      <c r="K5498" s="33" t="str">
        <f t="shared" si="172"/>
        <v/>
      </c>
    </row>
    <row r="5499" spans="1:11" x14ac:dyDescent="0.25">
      <c r="A5499" s="17" t="s">
        <v>1452</v>
      </c>
      <c r="B5499" s="17" t="s">
        <v>1453</v>
      </c>
      <c r="C5499" s="18">
        <v>42361</v>
      </c>
      <c r="D5499" s="18">
        <v>42370</v>
      </c>
      <c r="E5499" s="21">
        <v>9</v>
      </c>
      <c r="F5499" s="17" t="s">
        <v>3265</v>
      </c>
      <c r="G5499" s="17" t="s">
        <v>3266</v>
      </c>
      <c r="H5499" s="16">
        <v>25</v>
      </c>
      <c r="I5499" s="17" t="s">
        <v>13</v>
      </c>
      <c r="J5499" t="str">
        <f t="shared" si="171"/>
        <v>I44.2, I21.4, J96.21, I50.33, J18.9, A41.9, N17.9, E87.2, J84.112, E87.1, Q21.1, R13.10, I49.5, Z99.81, I10, M19.90, I25.10, Z57.8, I25.2, D64.9, E03.9, G47.30, Z66, Z95.5, Z87.891</v>
      </c>
      <c r="K5499" s="33" t="str">
        <f t="shared" si="172"/>
        <v>Last</v>
      </c>
    </row>
    <row r="5500" spans="1:11" x14ac:dyDescent="0.25">
      <c r="A5500" s="17" t="s">
        <v>1458</v>
      </c>
      <c r="B5500" s="17" t="s">
        <v>1459</v>
      </c>
      <c r="C5500" s="18">
        <v>42300</v>
      </c>
      <c r="D5500" s="18">
        <v>42304</v>
      </c>
      <c r="E5500" s="21">
        <v>4</v>
      </c>
      <c r="F5500" s="17" t="s">
        <v>210</v>
      </c>
      <c r="G5500" s="17" t="s">
        <v>211</v>
      </c>
      <c r="H5500" s="16">
        <v>1</v>
      </c>
      <c r="I5500" s="17" t="s">
        <v>3237</v>
      </c>
      <c r="J5500" t="str">
        <f t="shared" si="171"/>
        <v>I21.4</v>
      </c>
      <c r="K5500" s="33" t="str">
        <f t="shared" si="172"/>
        <v/>
      </c>
    </row>
    <row r="5501" spans="1:11" x14ac:dyDescent="0.25">
      <c r="A5501" s="17" t="s">
        <v>1458</v>
      </c>
      <c r="B5501" s="17" t="s">
        <v>1459</v>
      </c>
      <c r="C5501" s="18">
        <v>42300</v>
      </c>
      <c r="D5501" s="18">
        <v>42304</v>
      </c>
      <c r="E5501" s="21">
        <v>4</v>
      </c>
      <c r="F5501" s="17" t="s">
        <v>223</v>
      </c>
      <c r="G5501" s="17" t="s">
        <v>224</v>
      </c>
      <c r="H5501" s="16">
        <v>2</v>
      </c>
      <c r="I5501" s="17" t="s">
        <v>3237</v>
      </c>
      <c r="J5501" t="str">
        <f t="shared" si="171"/>
        <v>I21.4, I26.99</v>
      </c>
      <c r="K5501" s="33" t="str">
        <f t="shared" si="172"/>
        <v/>
      </c>
    </row>
    <row r="5502" spans="1:11" x14ac:dyDescent="0.25">
      <c r="A5502" s="17" t="s">
        <v>1458</v>
      </c>
      <c r="B5502" s="17" t="s">
        <v>1459</v>
      </c>
      <c r="C5502" s="18">
        <v>42300</v>
      </c>
      <c r="D5502" s="18">
        <v>42304</v>
      </c>
      <c r="E5502" s="21">
        <v>4</v>
      </c>
      <c r="F5502" s="17" t="s">
        <v>3890</v>
      </c>
      <c r="G5502" s="17" t="s">
        <v>3891</v>
      </c>
      <c r="H5502" s="16">
        <v>3</v>
      </c>
      <c r="I5502" s="17" t="s">
        <v>3237</v>
      </c>
      <c r="J5502" t="str">
        <f t="shared" si="171"/>
        <v>I21.4, I26.99, I50.22</v>
      </c>
      <c r="K5502" s="33" t="str">
        <f t="shared" si="172"/>
        <v/>
      </c>
    </row>
    <row r="5503" spans="1:11" x14ac:dyDescent="0.25">
      <c r="A5503" s="17" t="s">
        <v>1458</v>
      </c>
      <c r="B5503" s="17" t="s">
        <v>1459</v>
      </c>
      <c r="C5503" s="18">
        <v>42300</v>
      </c>
      <c r="D5503" s="18">
        <v>42304</v>
      </c>
      <c r="E5503" s="21">
        <v>4</v>
      </c>
      <c r="F5503" s="17" t="s">
        <v>5050</v>
      </c>
      <c r="G5503" s="17" t="s">
        <v>5051</v>
      </c>
      <c r="H5503" s="16">
        <v>4</v>
      </c>
      <c r="I5503" s="17" t="s">
        <v>3237</v>
      </c>
      <c r="J5503" t="str">
        <f t="shared" si="171"/>
        <v>I21.4, I26.99, I50.22, I82.442</v>
      </c>
      <c r="K5503" s="33" t="str">
        <f t="shared" si="172"/>
        <v/>
      </c>
    </row>
    <row r="5504" spans="1:11" x14ac:dyDescent="0.25">
      <c r="A5504" s="17" t="s">
        <v>1458</v>
      </c>
      <c r="B5504" s="17" t="s">
        <v>1459</v>
      </c>
      <c r="C5504" s="18">
        <v>42300</v>
      </c>
      <c r="D5504" s="18">
        <v>42304</v>
      </c>
      <c r="E5504" s="21">
        <v>4</v>
      </c>
      <c r="F5504" s="17" t="s">
        <v>4452</v>
      </c>
      <c r="G5504" s="17" t="s">
        <v>4453</v>
      </c>
      <c r="H5504" s="16">
        <v>5</v>
      </c>
      <c r="I5504" s="17" t="s">
        <v>3237</v>
      </c>
      <c r="J5504" t="str">
        <f t="shared" si="171"/>
        <v>I21.4, I26.99, I50.22, I82.442, I82.532</v>
      </c>
      <c r="K5504" s="33" t="str">
        <f t="shared" si="172"/>
        <v/>
      </c>
    </row>
    <row r="5505" spans="1:11" x14ac:dyDescent="0.25">
      <c r="A5505" s="17" t="s">
        <v>1458</v>
      </c>
      <c r="B5505" s="17" t="s">
        <v>1459</v>
      </c>
      <c r="C5505" s="18">
        <v>42300</v>
      </c>
      <c r="D5505" s="18">
        <v>42304</v>
      </c>
      <c r="E5505" s="21">
        <v>4</v>
      </c>
      <c r="F5505" s="17" t="s">
        <v>5052</v>
      </c>
      <c r="G5505" s="17" t="s">
        <v>5053</v>
      </c>
      <c r="H5505" s="16">
        <v>6</v>
      </c>
      <c r="I5505" s="17" t="s">
        <v>3237</v>
      </c>
      <c r="J5505" t="str">
        <f t="shared" si="171"/>
        <v>I21.4, I26.99, I50.22, I82.442, I82.532, I82.592</v>
      </c>
      <c r="K5505" s="33" t="str">
        <f t="shared" si="172"/>
        <v/>
      </c>
    </row>
    <row r="5506" spans="1:11" x14ac:dyDescent="0.25">
      <c r="A5506" s="17" t="s">
        <v>1458</v>
      </c>
      <c r="B5506" s="17" t="s">
        <v>1459</v>
      </c>
      <c r="C5506" s="18">
        <v>42300</v>
      </c>
      <c r="D5506" s="18">
        <v>42304</v>
      </c>
      <c r="E5506" s="21">
        <v>4</v>
      </c>
      <c r="F5506" s="17" t="s">
        <v>1638</v>
      </c>
      <c r="G5506" s="17" t="s">
        <v>1639</v>
      </c>
      <c r="H5506" s="16">
        <v>7</v>
      </c>
      <c r="I5506" s="17" t="s">
        <v>3237</v>
      </c>
      <c r="J5506" t="str">
        <f t="shared" si="171"/>
        <v>I21.4, I26.99, I50.22, I82.442, I82.532, I82.592, N39.0</v>
      </c>
      <c r="K5506" s="33" t="str">
        <f t="shared" si="172"/>
        <v/>
      </c>
    </row>
    <row r="5507" spans="1:11" x14ac:dyDescent="0.25">
      <c r="A5507" s="17" t="s">
        <v>1458</v>
      </c>
      <c r="B5507" s="17" t="s">
        <v>1459</v>
      </c>
      <c r="C5507" s="18">
        <v>42300</v>
      </c>
      <c r="D5507" s="18">
        <v>42304</v>
      </c>
      <c r="E5507" s="21">
        <v>4</v>
      </c>
      <c r="F5507" s="17" t="s">
        <v>286</v>
      </c>
      <c r="G5507" s="17" t="s">
        <v>287</v>
      </c>
      <c r="H5507" s="16">
        <v>8</v>
      </c>
      <c r="I5507" s="17" t="s">
        <v>3237</v>
      </c>
      <c r="J5507" t="str">
        <f t="shared" si="171"/>
        <v>I21.4, I26.99, I50.22, I82.442, I82.532, I82.592, N39.0, K21.9</v>
      </c>
      <c r="K5507" s="33" t="str">
        <f t="shared" si="172"/>
        <v/>
      </c>
    </row>
    <row r="5508" spans="1:11" x14ac:dyDescent="0.25">
      <c r="A5508" s="17" t="s">
        <v>1458</v>
      </c>
      <c r="B5508" s="17" t="s">
        <v>1459</v>
      </c>
      <c r="C5508" s="18">
        <v>42300</v>
      </c>
      <c r="D5508" s="18">
        <v>42304</v>
      </c>
      <c r="E5508" s="21">
        <v>4</v>
      </c>
      <c r="F5508" s="17" t="s">
        <v>3506</v>
      </c>
      <c r="G5508" s="17" t="s">
        <v>3507</v>
      </c>
      <c r="H5508" s="16">
        <v>9</v>
      </c>
      <c r="I5508" s="17" t="s">
        <v>13</v>
      </c>
      <c r="J5508" t="str">
        <f t="shared" si="171"/>
        <v>I21.4, I26.99, I50.22, I82.442, I82.532, I82.592, N39.0, K21.9, Z85.3</v>
      </c>
      <c r="K5508" s="33" t="str">
        <f t="shared" si="172"/>
        <v/>
      </c>
    </row>
    <row r="5509" spans="1:11" x14ac:dyDescent="0.25">
      <c r="A5509" s="17" t="s">
        <v>1458</v>
      </c>
      <c r="B5509" s="17" t="s">
        <v>1459</v>
      </c>
      <c r="C5509" s="18">
        <v>42300</v>
      </c>
      <c r="D5509" s="18">
        <v>42304</v>
      </c>
      <c r="E5509" s="21">
        <v>4</v>
      </c>
      <c r="F5509" s="17" t="s">
        <v>2635</v>
      </c>
      <c r="G5509" s="17" t="s">
        <v>3324</v>
      </c>
      <c r="H5509" s="16">
        <v>10</v>
      </c>
      <c r="I5509" s="17" t="s">
        <v>3237</v>
      </c>
      <c r="J5509" t="str">
        <f t="shared" si="171"/>
        <v>I21.4, I26.99, I50.22, I82.442, I82.532, I82.592, N39.0, K21.9, Z85.3, K59.00</v>
      </c>
      <c r="K5509" s="33" t="str">
        <f t="shared" si="172"/>
        <v/>
      </c>
    </row>
    <row r="5510" spans="1:11" x14ac:dyDescent="0.25">
      <c r="A5510" s="17" t="s">
        <v>1458</v>
      </c>
      <c r="B5510" s="17" t="s">
        <v>1459</v>
      </c>
      <c r="C5510" s="18">
        <v>42300</v>
      </c>
      <c r="D5510" s="18">
        <v>42304</v>
      </c>
      <c r="E5510" s="21">
        <v>4</v>
      </c>
      <c r="F5510" s="17" t="s">
        <v>3858</v>
      </c>
      <c r="G5510" s="17" t="s">
        <v>3859</v>
      </c>
      <c r="H5510" s="16">
        <v>11</v>
      </c>
      <c r="I5510" s="17" t="s">
        <v>3237</v>
      </c>
      <c r="J5510" t="str">
        <f t="shared" ref="J5510:J5573" si="173">IF(B5510=B5509,J5509&amp;", "&amp;F5510,F5510)</f>
        <v>I21.4, I26.99, I50.22, I82.442, I82.532, I82.592, N39.0, K21.9, Z85.3, K59.00, F31.9</v>
      </c>
      <c r="K5510" s="33" t="str">
        <f t="shared" si="172"/>
        <v/>
      </c>
    </row>
    <row r="5511" spans="1:11" x14ac:dyDescent="0.25">
      <c r="A5511" s="17" t="s">
        <v>1458</v>
      </c>
      <c r="B5511" s="17" t="s">
        <v>1459</v>
      </c>
      <c r="C5511" s="18">
        <v>42300</v>
      </c>
      <c r="D5511" s="18">
        <v>42304</v>
      </c>
      <c r="E5511" s="21">
        <v>4</v>
      </c>
      <c r="F5511" s="17" t="s">
        <v>3283</v>
      </c>
      <c r="G5511" s="17" t="s">
        <v>467</v>
      </c>
      <c r="H5511" s="16">
        <v>12</v>
      </c>
      <c r="I5511" s="17" t="s">
        <v>3237</v>
      </c>
      <c r="J5511" t="str">
        <f t="shared" si="173"/>
        <v>I21.4, I26.99, I50.22, I82.442, I82.532, I82.592, N39.0, K21.9, Z85.3, K59.00, F31.9, I25.10</v>
      </c>
      <c r="K5511" s="33" t="str">
        <f t="shared" si="172"/>
        <v/>
      </c>
    </row>
    <row r="5512" spans="1:11" x14ac:dyDescent="0.25">
      <c r="A5512" s="17" t="s">
        <v>1458</v>
      </c>
      <c r="B5512" s="17" t="s">
        <v>1459</v>
      </c>
      <c r="C5512" s="18">
        <v>42300</v>
      </c>
      <c r="D5512" s="18">
        <v>42304</v>
      </c>
      <c r="E5512" s="21">
        <v>4</v>
      </c>
      <c r="F5512" s="17" t="s">
        <v>3286</v>
      </c>
      <c r="G5512" s="17" t="s">
        <v>3287</v>
      </c>
      <c r="H5512" s="16">
        <v>13</v>
      </c>
      <c r="I5512" s="17" t="s">
        <v>3237</v>
      </c>
      <c r="J5512" t="str">
        <f t="shared" si="173"/>
        <v>I21.4, I26.99, I50.22, I82.442, I82.532, I82.592, N39.0, K21.9, Z85.3, K59.00, F31.9, I25.10, I25.82</v>
      </c>
      <c r="K5512" s="33" t="str">
        <f t="shared" si="172"/>
        <v/>
      </c>
    </row>
    <row r="5513" spans="1:11" x14ac:dyDescent="0.25">
      <c r="A5513" s="17" t="s">
        <v>1458</v>
      </c>
      <c r="B5513" s="17" t="s">
        <v>1459</v>
      </c>
      <c r="C5513" s="18">
        <v>42300</v>
      </c>
      <c r="D5513" s="18">
        <v>42304</v>
      </c>
      <c r="E5513" s="21">
        <v>4</v>
      </c>
      <c r="F5513" s="17" t="s">
        <v>5048</v>
      </c>
      <c r="G5513" s="17" t="s">
        <v>5049</v>
      </c>
      <c r="H5513" s="16">
        <v>14</v>
      </c>
      <c r="I5513" s="17" t="s">
        <v>3237</v>
      </c>
      <c r="J5513" t="str">
        <f t="shared" si="173"/>
        <v>I21.4, I26.99, I50.22, I82.442, I82.532, I82.592, N39.0, K21.9, Z85.3, K59.00, F31.9, I25.10, I25.82, I51.9</v>
      </c>
      <c r="K5513" s="33" t="str">
        <f t="shared" si="172"/>
        <v/>
      </c>
    </row>
    <row r="5514" spans="1:11" x14ac:dyDescent="0.25">
      <c r="A5514" s="17" t="s">
        <v>1458</v>
      </c>
      <c r="B5514" s="17" t="s">
        <v>1459</v>
      </c>
      <c r="C5514" s="18">
        <v>42300</v>
      </c>
      <c r="D5514" s="18">
        <v>42304</v>
      </c>
      <c r="E5514" s="21">
        <v>4</v>
      </c>
      <c r="F5514" s="17" t="s">
        <v>5046</v>
      </c>
      <c r="G5514" s="17" t="s">
        <v>5047</v>
      </c>
      <c r="H5514" s="16">
        <v>15</v>
      </c>
      <c r="I5514" s="17" t="s">
        <v>3237</v>
      </c>
      <c r="J5514" t="str">
        <f t="shared" si="173"/>
        <v>I21.4, I26.99, I50.22, I82.442, I82.532, I82.592, N39.0, K21.9, Z85.3, K59.00, F31.9, I25.10, I25.82, I51.9, C50.511</v>
      </c>
      <c r="K5514" s="33" t="str">
        <f t="shared" si="172"/>
        <v/>
      </c>
    </row>
    <row r="5515" spans="1:11" x14ac:dyDescent="0.25">
      <c r="A5515" s="17" t="s">
        <v>1458</v>
      </c>
      <c r="B5515" s="17" t="s">
        <v>1459</v>
      </c>
      <c r="C5515" s="18">
        <v>42300</v>
      </c>
      <c r="D5515" s="18">
        <v>42304</v>
      </c>
      <c r="E5515" s="21">
        <v>4</v>
      </c>
      <c r="F5515" s="17" t="s">
        <v>5054</v>
      </c>
      <c r="G5515" s="17" t="s">
        <v>5055</v>
      </c>
      <c r="H5515" s="16">
        <v>16</v>
      </c>
      <c r="I5515" s="17" t="s">
        <v>13</v>
      </c>
      <c r="J5515" t="str">
        <f t="shared" si="173"/>
        <v>I21.4, I26.99, I50.22, I82.442, I82.532, I82.592, N39.0, K21.9, Z85.3, K59.00, F31.9, I25.10, I25.82, I51.9, C50.511, Z17.0</v>
      </c>
      <c r="K5515" s="33" t="str">
        <f t="shared" si="172"/>
        <v>Last</v>
      </c>
    </row>
    <row r="5516" spans="1:11" x14ac:dyDescent="0.25">
      <c r="A5516" s="17" t="s">
        <v>1462</v>
      </c>
      <c r="B5516" s="17" t="s">
        <v>1463</v>
      </c>
      <c r="C5516" s="18">
        <v>42420</v>
      </c>
      <c r="D5516" s="18">
        <v>42422</v>
      </c>
      <c r="E5516" s="21">
        <v>2</v>
      </c>
      <c r="F5516" s="17" t="s">
        <v>1464</v>
      </c>
      <c r="G5516" s="17" t="s">
        <v>1465</v>
      </c>
      <c r="H5516" s="16">
        <v>1</v>
      </c>
      <c r="I5516" s="17" t="s">
        <v>3237</v>
      </c>
      <c r="J5516" t="str">
        <f t="shared" si="173"/>
        <v>T40.2X1A</v>
      </c>
      <c r="K5516" s="33" t="str">
        <f t="shared" si="172"/>
        <v/>
      </c>
    </row>
    <row r="5517" spans="1:11" x14ac:dyDescent="0.25">
      <c r="A5517" s="17" t="s">
        <v>1462</v>
      </c>
      <c r="B5517" s="17" t="s">
        <v>1463</v>
      </c>
      <c r="C5517" s="18">
        <v>42420</v>
      </c>
      <c r="D5517" s="18">
        <v>42422</v>
      </c>
      <c r="E5517" s="21">
        <v>2</v>
      </c>
      <c r="F5517" s="17" t="s">
        <v>148</v>
      </c>
      <c r="G5517" s="17" t="s">
        <v>149</v>
      </c>
      <c r="H5517" s="16">
        <v>2</v>
      </c>
      <c r="I5517" s="17" t="s">
        <v>3237</v>
      </c>
      <c r="J5517" t="str">
        <f t="shared" si="173"/>
        <v>T40.2X1A, J96.21</v>
      </c>
      <c r="K5517" s="33" t="str">
        <f t="shared" si="172"/>
        <v/>
      </c>
    </row>
    <row r="5518" spans="1:11" x14ac:dyDescent="0.25">
      <c r="A5518" s="17" t="s">
        <v>1462</v>
      </c>
      <c r="B5518" s="17" t="s">
        <v>1463</v>
      </c>
      <c r="C5518" s="18">
        <v>42420</v>
      </c>
      <c r="D5518" s="18">
        <v>42422</v>
      </c>
      <c r="E5518" s="21">
        <v>2</v>
      </c>
      <c r="F5518" s="17" t="s">
        <v>48</v>
      </c>
      <c r="G5518" s="17" t="s">
        <v>49</v>
      </c>
      <c r="H5518" s="16">
        <v>3</v>
      </c>
      <c r="I5518" s="17" t="s">
        <v>3237</v>
      </c>
      <c r="J5518" t="str">
        <f t="shared" si="173"/>
        <v>T40.2X1A, J96.21, I95.9</v>
      </c>
      <c r="K5518" s="33" t="str">
        <f t="shared" si="172"/>
        <v/>
      </c>
    </row>
    <row r="5519" spans="1:11" x14ac:dyDescent="0.25">
      <c r="A5519" s="17" t="s">
        <v>1462</v>
      </c>
      <c r="B5519" s="17" t="s">
        <v>1463</v>
      </c>
      <c r="C5519" s="18">
        <v>42420</v>
      </c>
      <c r="D5519" s="18">
        <v>42422</v>
      </c>
      <c r="E5519" s="21">
        <v>2</v>
      </c>
      <c r="F5519" s="17" t="s">
        <v>3988</v>
      </c>
      <c r="G5519" s="17" t="s">
        <v>3989</v>
      </c>
      <c r="H5519" s="16">
        <v>4</v>
      </c>
      <c r="I5519" s="17" t="s">
        <v>3237</v>
      </c>
      <c r="J5519" t="str">
        <f t="shared" si="173"/>
        <v>T40.2X1A, J96.21, I95.9, R00.1</v>
      </c>
      <c r="K5519" s="33" t="str">
        <f t="shared" si="172"/>
        <v/>
      </c>
    </row>
    <row r="5520" spans="1:11" x14ac:dyDescent="0.25">
      <c r="A5520" s="17" t="s">
        <v>1462</v>
      </c>
      <c r="B5520" s="17" t="s">
        <v>1463</v>
      </c>
      <c r="C5520" s="18">
        <v>42420</v>
      </c>
      <c r="D5520" s="18">
        <v>42422</v>
      </c>
      <c r="E5520" s="21">
        <v>2</v>
      </c>
      <c r="F5520" s="17" t="s">
        <v>553</v>
      </c>
      <c r="G5520" s="17" t="s">
        <v>554</v>
      </c>
      <c r="H5520" s="16">
        <v>5</v>
      </c>
      <c r="I5520" s="17" t="s">
        <v>3237</v>
      </c>
      <c r="J5520" t="str">
        <f t="shared" si="173"/>
        <v>T40.2X1A, J96.21, I95.9, R00.1, E22.2</v>
      </c>
      <c r="K5520" s="33" t="str">
        <f t="shared" si="172"/>
        <v/>
      </c>
    </row>
    <row r="5521" spans="1:11" x14ac:dyDescent="0.25">
      <c r="A5521" s="17" t="s">
        <v>1462</v>
      </c>
      <c r="B5521" s="17" t="s">
        <v>1463</v>
      </c>
      <c r="C5521" s="18">
        <v>42420</v>
      </c>
      <c r="D5521" s="18">
        <v>42422</v>
      </c>
      <c r="E5521" s="21">
        <v>2</v>
      </c>
      <c r="F5521" s="17" t="s">
        <v>4106</v>
      </c>
      <c r="G5521" s="17" t="s">
        <v>4107</v>
      </c>
      <c r="H5521" s="16">
        <v>6</v>
      </c>
      <c r="I5521" s="17" t="s">
        <v>3237</v>
      </c>
      <c r="J5521" t="str">
        <f t="shared" si="173"/>
        <v>T40.2X1A, J96.21, I95.9, R00.1, E22.2, E27.1</v>
      </c>
      <c r="K5521" s="33" t="str">
        <f t="shared" si="172"/>
        <v/>
      </c>
    </row>
    <row r="5522" spans="1:11" x14ac:dyDescent="0.25">
      <c r="A5522" s="17" t="s">
        <v>1462</v>
      </c>
      <c r="B5522" s="17" t="s">
        <v>1463</v>
      </c>
      <c r="C5522" s="18">
        <v>42420</v>
      </c>
      <c r="D5522" s="18">
        <v>42422</v>
      </c>
      <c r="E5522" s="21">
        <v>2</v>
      </c>
      <c r="F5522" s="17" t="s">
        <v>188</v>
      </c>
      <c r="G5522" s="17" t="s">
        <v>189</v>
      </c>
      <c r="H5522" s="16">
        <v>7</v>
      </c>
      <c r="I5522" s="17" t="s">
        <v>3237</v>
      </c>
      <c r="J5522" t="str">
        <f t="shared" si="173"/>
        <v>T40.2X1A, J96.21, I95.9, R00.1, E22.2, E27.1, I50.9</v>
      </c>
      <c r="K5522" s="33" t="str">
        <f t="shared" si="172"/>
        <v/>
      </c>
    </row>
    <row r="5523" spans="1:11" x14ac:dyDescent="0.25">
      <c r="A5523" s="17" t="s">
        <v>1462</v>
      </c>
      <c r="B5523" s="17" t="s">
        <v>1463</v>
      </c>
      <c r="C5523" s="18">
        <v>42420</v>
      </c>
      <c r="D5523" s="18">
        <v>42422</v>
      </c>
      <c r="E5523" s="21">
        <v>2</v>
      </c>
      <c r="F5523" s="17" t="s">
        <v>3358</v>
      </c>
      <c r="G5523" s="17" t="s">
        <v>3359</v>
      </c>
      <c r="H5523" s="16">
        <v>8</v>
      </c>
      <c r="I5523" s="17" t="s">
        <v>13</v>
      </c>
      <c r="J5523" t="str">
        <f t="shared" si="173"/>
        <v>T40.2X1A, J96.21, I95.9, R00.1, E22.2, E27.1, I50.9, Z99.81</v>
      </c>
      <c r="K5523" s="33" t="str">
        <f t="shared" si="172"/>
        <v/>
      </c>
    </row>
    <row r="5524" spans="1:11" x14ac:dyDescent="0.25">
      <c r="A5524" s="17" t="s">
        <v>1462</v>
      </c>
      <c r="B5524" s="17" t="s">
        <v>1463</v>
      </c>
      <c r="C5524" s="18">
        <v>42420</v>
      </c>
      <c r="D5524" s="18">
        <v>42422</v>
      </c>
      <c r="E5524" s="21">
        <v>2</v>
      </c>
      <c r="F5524" s="17" t="s">
        <v>3376</v>
      </c>
      <c r="G5524" s="17" t="s">
        <v>3377</v>
      </c>
      <c r="H5524" s="16">
        <v>9</v>
      </c>
      <c r="I5524" s="17" t="s">
        <v>3237</v>
      </c>
      <c r="J5524" t="str">
        <f t="shared" si="173"/>
        <v>T40.2X1A, J96.21, I95.9, R00.1, E22.2, E27.1, I50.9, Z99.81, I07.1</v>
      </c>
      <c r="K5524" s="33" t="str">
        <f t="shared" si="172"/>
        <v/>
      </c>
    </row>
    <row r="5525" spans="1:11" x14ac:dyDescent="0.25">
      <c r="A5525" s="17" t="s">
        <v>1462</v>
      </c>
      <c r="B5525" s="17" t="s">
        <v>1463</v>
      </c>
      <c r="C5525" s="18">
        <v>42420</v>
      </c>
      <c r="D5525" s="18">
        <v>42422</v>
      </c>
      <c r="E5525" s="21">
        <v>2</v>
      </c>
      <c r="F5525" s="17" t="s">
        <v>1441</v>
      </c>
      <c r="G5525" s="17" t="s">
        <v>1442</v>
      </c>
      <c r="H5525" s="16">
        <v>10</v>
      </c>
      <c r="I5525" s="17" t="s">
        <v>3237</v>
      </c>
      <c r="J5525" t="str">
        <f t="shared" si="173"/>
        <v>T40.2X1A, J96.21, I95.9, R00.1, E22.2, E27.1, I50.9, Z99.81, I07.1, E86.0</v>
      </c>
      <c r="K5525" s="33" t="str">
        <f t="shared" si="172"/>
        <v/>
      </c>
    </row>
    <row r="5526" spans="1:11" x14ac:dyDescent="0.25">
      <c r="A5526" s="17" t="s">
        <v>1462</v>
      </c>
      <c r="B5526" s="17" t="s">
        <v>1463</v>
      </c>
      <c r="C5526" s="18">
        <v>42420</v>
      </c>
      <c r="D5526" s="18">
        <v>42422</v>
      </c>
      <c r="E5526" s="21">
        <v>2</v>
      </c>
      <c r="F5526" s="17" t="s">
        <v>69</v>
      </c>
      <c r="G5526" s="17" t="s">
        <v>70</v>
      </c>
      <c r="H5526" s="16">
        <v>11</v>
      </c>
      <c r="I5526" s="17" t="s">
        <v>3237</v>
      </c>
      <c r="J5526" t="str">
        <f t="shared" si="173"/>
        <v>T40.2X1A, J96.21, I95.9, R00.1, E22.2, E27.1, I50.9, Z99.81, I07.1, E86.0, I48.0</v>
      </c>
      <c r="K5526" s="33" t="str">
        <f t="shared" ref="K5526:K5589" si="174">IF(B5526&lt;&gt;B5527,"Last","")</f>
        <v/>
      </c>
    </row>
    <row r="5527" spans="1:11" x14ac:dyDescent="0.25">
      <c r="A5527" s="17" t="s">
        <v>1462</v>
      </c>
      <c r="B5527" s="17" t="s">
        <v>1463</v>
      </c>
      <c r="C5527" s="18">
        <v>42420</v>
      </c>
      <c r="D5527" s="18">
        <v>42422</v>
      </c>
      <c r="E5527" s="21">
        <v>2</v>
      </c>
      <c r="F5527" s="17" t="s">
        <v>594</v>
      </c>
      <c r="G5527" s="17" t="s">
        <v>595</v>
      </c>
      <c r="H5527" s="16">
        <v>12</v>
      </c>
      <c r="I5527" s="17" t="s">
        <v>3237</v>
      </c>
      <c r="J5527" t="str">
        <f t="shared" si="173"/>
        <v>T40.2X1A, J96.21, I95.9, R00.1, E22.2, E27.1, I50.9, Z99.81, I07.1, E86.0, I48.0, I10</v>
      </c>
      <c r="K5527" s="33" t="str">
        <f t="shared" si="174"/>
        <v/>
      </c>
    </row>
    <row r="5528" spans="1:11" x14ac:dyDescent="0.25">
      <c r="A5528" s="17" t="s">
        <v>1462</v>
      </c>
      <c r="B5528" s="17" t="s">
        <v>1463</v>
      </c>
      <c r="C5528" s="18">
        <v>42420</v>
      </c>
      <c r="D5528" s="18">
        <v>42422</v>
      </c>
      <c r="E5528" s="21">
        <v>2</v>
      </c>
      <c r="F5528" s="17" t="s">
        <v>361</v>
      </c>
      <c r="G5528" s="17" t="s">
        <v>362</v>
      </c>
      <c r="H5528" s="16">
        <v>13</v>
      </c>
      <c r="I5528" s="17" t="s">
        <v>3237</v>
      </c>
      <c r="J5528" t="str">
        <f t="shared" si="173"/>
        <v>T40.2X1A, J96.21, I95.9, R00.1, E22.2, E27.1, I50.9, Z99.81, I07.1, E86.0, I48.0, I10, E87.5</v>
      </c>
      <c r="K5528" s="33" t="str">
        <f t="shared" si="174"/>
        <v/>
      </c>
    </row>
    <row r="5529" spans="1:11" x14ac:dyDescent="0.25">
      <c r="A5529" s="17" t="s">
        <v>1462</v>
      </c>
      <c r="B5529" s="17" t="s">
        <v>1463</v>
      </c>
      <c r="C5529" s="18">
        <v>42420</v>
      </c>
      <c r="D5529" s="18">
        <v>42422</v>
      </c>
      <c r="E5529" s="21">
        <v>2</v>
      </c>
      <c r="F5529" s="17" t="s">
        <v>5056</v>
      </c>
      <c r="G5529" s="17" t="s">
        <v>5057</v>
      </c>
      <c r="H5529" s="16">
        <v>14</v>
      </c>
      <c r="I5529" s="17" t="s">
        <v>3237</v>
      </c>
      <c r="J5529" t="str">
        <f t="shared" si="173"/>
        <v>T40.2X1A, J96.21, I95.9, R00.1, E22.2, E27.1, I50.9, Z99.81, I07.1, E86.0, I48.0, I10, E87.5, G89.4</v>
      </c>
      <c r="K5529" s="33" t="str">
        <f t="shared" si="174"/>
        <v/>
      </c>
    </row>
    <row r="5530" spans="1:11" x14ac:dyDescent="0.25">
      <c r="A5530" s="17" t="s">
        <v>1462</v>
      </c>
      <c r="B5530" s="17" t="s">
        <v>1463</v>
      </c>
      <c r="C5530" s="18">
        <v>42420</v>
      </c>
      <c r="D5530" s="18">
        <v>42422</v>
      </c>
      <c r="E5530" s="21">
        <v>2</v>
      </c>
      <c r="F5530" s="17" t="s">
        <v>3283</v>
      </c>
      <c r="G5530" s="17" t="s">
        <v>467</v>
      </c>
      <c r="H5530" s="16">
        <v>15</v>
      </c>
      <c r="I5530" s="17" t="s">
        <v>3237</v>
      </c>
      <c r="J5530" t="str">
        <f t="shared" si="173"/>
        <v>T40.2X1A, J96.21, I95.9, R00.1, E22.2, E27.1, I50.9, Z99.81, I07.1, E86.0, I48.0, I10, E87.5, G89.4, I25.10</v>
      </c>
      <c r="K5530" s="33" t="str">
        <f t="shared" si="174"/>
        <v/>
      </c>
    </row>
    <row r="5531" spans="1:11" x14ac:dyDescent="0.25">
      <c r="A5531" s="17" t="s">
        <v>1462</v>
      </c>
      <c r="B5531" s="17" t="s">
        <v>1463</v>
      </c>
      <c r="C5531" s="18">
        <v>42420</v>
      </c>
      <c r="D5531" s="18">
        <v>42422</v>
      </c>
      <c r="E5531" s="21">
        <v>2</v>
      </c>
      <c r="F5531" s="17" t="s">
        <v>3292</v>
      </c>
      <c r="G5531" s="17" t="s">
        <v>3293</v>
      </c>
      <c r="H5531" s="16">
        <v>16</v>
      </c>
      <c r="I5531" s="17" t="s">
        <v>13</v>
      </c>
      <c r="J5531" t="str">
        <f t="shared" si="173"/>
        <v>T40.2X1A, J96.21, I95.9, R00.1, E22.2, E27.1, I50.9, Z99.81, I07.1, E86.0, I48.0, I10, E87.5, G89.4, I25.10, Z95.1</v>
      </c>
      <c r="K5531" s="33" t="str">
        <f t="shared" si="174"/>
        <v/>
      </c>
    </row>
    <row r="5532" spans="1:11" x14ac:dyDescent="0.25">
      <c r="A5532" s="17" t="s">
        <v>1462</v>
      </c>
      <c r="B5532" s="17" t="s">
        <v>1463</v>
      </c>
      <c r="C5532" s="18">
        <v>42420</v>
      </c>
      <c r="D5532" s="18">
        <v>42422</v>
      </c>
      <c r="E5532" s="21">
        <v>2</v>
      </c>
      <c r="F5532" s="17" t="s">
        <v>4885</v>
      </c>
      <c r="G5532" s="17" t="s">
        <v>4886</v>
      </c>
      <c r="H5532" s="16">
        <v>17</v>
      </c>
      <c r="I5532" s="17" t="s">
        <v>3237</v>
      </c>
      <c r="J5532" t="str">
        <f t="shared" si="173"/>
        <v>T40.2X1A, J96.21, I95.9, R00.1, E22.2, E27.1, I50.9, Z99.81, I07.1, E86.0, I48.0, I10, E87.5, G89.4, I25.10, Z95.1, I77.1</v>
      </c>
      <c r="K5532" s="33" t="str">
        <f t="shared" si="174"/>
        <v/>
      </c>
    </row>
    <row r="5533" spans="1:11" x14ac:dyDescent="0.25">
      <c r="A5533" s="17" t="s">
        <v>1462</v>
      </c>
      <c r="B5533" s="17" t="s">
        <v>1463</v>
      </c>
      <c r="C5533" s="18">
        <v>42420</v>
      </c>
      <c r="D5533" s="18">
        <v>42422</v>
      </c>
      <c r="E5533" s="21">
        <v>2</v>
      </c>
      <c r="F5533" s="17" t="s">
        <v>3402</v>
      </c>
      <c r="G5533" s="17" t="s">
        <v>3403</v>
      </c>
      <c r="H5533" s="16">
        <v>18</v>
      </c>
      <c r="I5533" s="17" t="s">
        <v>3237</v>
      </c>
      <c r="J5533" t="str">
        <f t="shared" si="173"/>
        <v>T40.2X1A, J96.21, I95.9, R00.1, E22.2, E27.1, I50.9, Z99.81, I07.1, E86.0, I48.0, I10, E87.5, G89.4, I25.10, Z95.1, I77.1, F17.210</v>
      </c>
      <c r="K5533" s="33" t="str">
        <f t="shared" si="174"/>
        <v/>
      </c>
    </row>
    <row r="5534" spans="1:11" x14ac:dyDescent="0.25">
      <c r="A5534" s="17" t="s">
        <v>1462</v>
      </c>
      <c r="B5534" s="17" t="s">
        <v>1463</v>
      </c>
      <c r="C5534" s="18">
        <v>42420</v>
      </c>
      <c r="D5534" s="18">
        <v>42422</v>
      </c>
      <c r="E5534" s="21">
        <v>2</v>
      </c>
      <c r="F5534" s="17" t="s">
        <v>3238</v>
      </c>
      <c r="G5534" s="17" t="s">
        <v>3239</v>
      </c>
      <c r="H5534" s="16">
        <v>19</v>
      </c>
      <c r="I5534" s="17" t="s">
        <v>3237</v>
      </c>
      <c r="J5534" t="str">
        <f t="shared" si="173"/>
        <v>T40.2X1A, J96.21, I95.9, R00.1, E22.2, E27.1, I50.9, Z99.81, I07.1, E86.0, I48.0, I10, E87.5, G89.4, I25.10, Z95.1, I77.1, F17.210, E78.5</v>
      </c>
      <c r="K5534" s="33" t="str">
        <f t="shared" si="174"/>
        <v/>
      </c>
    </row>
    <row r="5535" spans="1:11" x14ac:dyDescent="0.25">
      <c r="A5535" s="17" t="s">
        <v>1462</v>
      </c>
      <c r="B5535" s="17" t="s">
        <v>1463</v>
      </c>
      <c r="C5535" s="18">
        <v>42420</v>
      </c>
      <c r="D5535" s="18">
        <v>42422</v>
      </c>
      <c r="E5535" s="21">
        <v>2</v>
      </c>
      <c r="F5535" s="17" t="s">
        <v>3386</v>
      </c>
      <c r="G5535" s="17" t="s">
        <v>3387</v>
      </c>
      <c r="H5535" s="16">
        <v>20</v>
      </c>
      <c r="I5535" s="17" t="s">
        <v>3237</v>
      </c>
      <c r="J5535" t="str">
        <f t="shared" si="173"/>
        <v>T40.2X1A, J96.21, I95.9, R00.1, E22.2, E27.1, I50.9, Z99.81, I07.1, E86.0, I48.0, I10, E87.5, G89.4, I25.10, Z95.1, I77.1, F17.210, E78.5, M06.9</v>
      </c>
      <c r="K5535" s="33" t="str">
        <f t="shared" si="174"/>
        <v/>
      </c>
    </row>
    <row r="5536" spans="1:11" x14ac:dyDescent="0.25">
      <c r="A5536" s="17" t="s">
        <v>1462</v>
      </c>
      <c r="B5536" s="17" t="s">
        <v>1463</v>
      </c>
      <c r="C5536" s="18">
        <v>42420</v>
      </c>
      <c r="D5536" s="18">
        <v>42422</v>
      </c>
      <c r="E5536" s="21">
        <v>2</v>
      </c>
      <c r="F5536" s="17" t="s">
        <v>286</v>
      </c>
      <c r="G5536" s="17" t="s">
        <v>287</v>
      </c>
      <c r="H5536" s="16">
        <v>21</v>
      </c>
      <c r="I5536" s="17" t="s">
        <v>3237</v>
      </c>
      <c r="J5536" t="str">
        <f t="shared" si="173"/>
        <v>T40.2X1A, J96.21, I95.9, R00.1, E22.2, E27.1, I50.9, Z99.81, I07.1, E86.0, I48.0, I10, E87.5, G89.4, I25.10, Z95.1, I77.1, F17.210, E78.5, M06.9, K21.9</v>
      </c>
      <c r="K5536" s="33" t="str">
        <f t="shared" si="174"/>
        <v/>
      </c>
    </row>
    <row r="5537" spans="1:11" x14ac:dyDescent="0.25">
      <c r="A5537" s="17" t="s">
        <v>1462</v>
      </c>
      <c r="B5537" s="17" t="s">
        <v>1463</v>
      </c>
      <c r="C5537" s="18">
        <v>42420</v>
      </c>
      <c r="D5537" s="18">
        <v>42422</v>
      </c>
      <c r="E5537" s="21">
        <v>2</v>
      </c>
      <c r="F5537" s="17" t="s">
        <v>3420</v>
      </c>
      <c r="G5537" s="17" t="s">
        <v>3421</v>
      </c>
      <c r="H5537" s="16">
        <v>22</v>
      </c>
      <c r="I5537" s="17" t="s">
        <v>3237</v>
      </c>
      <c r="J5537" t="str">
        <f t="shared" si="173"/>
        <v>T40.2X1A, J96.21, I95.9, R00.1, E22.2, E27.1, I50.9, Z99.81, I07.1, E86.0, I48.0, I10, E87.5, G89.4, I25.10, Z95.1, I77.1, F17.210, E78.5, M06.9, K21.9, I73.9</v>
      </c>
      <c r="K5537" s="33" t="str">
        <f t="shared" si="174"/>
        <v/>
      </c>
    </row>
    <row r="5538" spans="1:11" x14ac:dyDescent="0.25">
      <c r="A5538" s="17" t="s">
        <v>1462</v>
      </c>
      <c r="B5538" s="17" t="s">
        <v>1463</v>
      </c>
      <c r="C5538" s="18">
        <v>42420</v>
      </c>
      <c r="D5538" s="18">
        <v>42422</v>
      </c>
      <c r="E5538" s="21">
        <v>2</v>
      </c>
      <c r="F5538" s="17" t="s">
        <v>3478</v>
      </c>
      <c r="G5538" s="17" t="s">
        <v>3479</v>
      </c>
      <c r="H5538" s="16">
        <v>23</v>
      </c>
      <c r="I5538" s="17" t="s">
        <v>3237</v>
      </c>
      <c r="J5538" t="str">
        <f t="shared" si="173"/>
        <v>T40.2X1A, J96.21, I95.9, R00.1, E22.2, E27.1, I50.9, Z99.81, I07.1, E86.0, I48.0, I10, E87.5, G89.4, I25.10, Z95.1, I77.1, F17.210, E78.5, M06.9, K21.9, I73.9, E66.9</v>
      </c>
      <c r="K5538" s="33" t="str">
        <f t="shared" si="174"/>
        <v/>
      </c>
    </row>
    <row r="5539" spans="1:11" x14ac:dyDescent="0.25">
      <c r="A5539" s="17" t="s">
        <v>1462</v>
      </c>
      <c r="B5539" s="17" t="s">
        <v>1463</v>
      </c>
      <c r="C5539" s="18">
        <v>42420</v>
      </c>
      <c r="D5539" s="18">
        <v>42422</v>
      </c>
      <c r="E5539" s="21">
        <v>2</v>
      </c>
      <c r="F5539" s="17" t="s">
        <v>4564</v>
      </c>
      <c r="G5539" s="17" t="s">
        <v>4565</v>
      </c>
      <c r="H5539" s="16">
        <v>24</v>
      </c>
      <c r="I5539" s="17" t="s">
        <v>3237</v>
      </c>
      <c r="J5539" t="str">
        <f t="shared" si="173"/>
        <v>T40.2X1A, J96.21, I95.9, R00.1, E22.2, E27.1, I50.9, Z99.81, I07.1, E86.0, I48.0, I10, E87.5, G89.4, I25.10, Z95.1, I77.1, F17.210, E78.5, M06.9, K21.9, I73.9, E66.9, M48.00</v>
      </c>
      <c r="K5539" s="33" t="str">
        <f t="shared" si="174"/>
        <v/>
      </c>
    </row>
    <row r="5540" spans="1:11" x14ac:dyDescent="0.25">
      <c r="A5540" s="17" t="s">
        <v>1462</v>
      </c>
      <c r="B5540" s="17" t="s">
        <v>1463</v>
      </c>
      <c r="C5540" s="18">
        <v>42420</v>
      </c>
      <c r="D5540" s="18">
        <v>42422</v>
      </c>
      <c r="E5540" s="21">
        <v>2</v>
      </c>
      <c r="F5540" s="17" t="s">
        <v>3514</v>
      </c>
      <c r="G5540" s="17" t="s">
        <v>3515</v>
      </c>
      <c r="H5540" s="16">
        <v>25</v>
      </c>
      <c r="I5540" s="17" t="s">
        <v>3237</v>
      </c>
      <c r="J5540" t="str">
        <f t="shared" si="173"/>
        <v>T40.2X1A, J96.21, I95.9, R00.1, E22.2, E27.1, I50.9, Z99.81, I07.1, E86.0, I48.0, I10, E87.5, G89.4, I25.10, Z95.1, I77.1, F17.210, E78.5, M06.9, K21.9, I73.9, E66.9, M48.00, F32.9</v>
      </c>
      <c r="K5540" s="33" t="str">
        <f t="shared" si="174"/>
        <v/>
      </c>
    </row>
    <row r="5541" spans="1:11" x14ac:dyDescent="0.25">
      <c r="A5541" s="17" t="s">
        <v>1462</v>
      </c>
      <c r="B5541" s="17" t="s">
        <v>1463</v>
      </c>
      <c r="C5541" s="18">
        <v>42420</v>
      </c>
      <c r="D5541" s="18">
        <v>42422</v>
      </c>
      <c r="E5541" s="21">
        <v>2</v>
      </c>
      <c r="F5541" s="17" t="s">
        <v>3637</v>
      </c>
      <c r="G5541" s="17" t="s">
        <v>3638</v>
      </c>
      <c r="H5541" s="16">
        <v>26</v>
      </c>
      <c r="I5541" s="17" t="s">
        <v>3237</v>
      </c>
      <c r="J5541" t="str">
        <f t="shared" si="173"/>
        <v>T40.2X1A, J96.21, I95.9, R00.1, E22.2, E27.1, I50.9, Z99.81, I07.1, E86.0, I48.0, I10, E87.5, G89.4, I25.10, Z95.1, I77.1, F17.210, E78.5, M06.9, K21.9, I73.9, E66.9, M48.00, F32.9, L40.9</v>
      </c>
      <c r="K5541" s="33" t="str">
        <f t="shared" si="174"/>
        <v/>
      </c>
    </row>
    <row r="5542" spans="1:11" x14ac:dyDescent="0.25">
      <c r="A5542" s="17" t="s">
        <v>1462</v>
      </c>
      <c r="B5542" s="17" t="s">
        <v>1463</v>
      </c>
      <c r="C5542" s="18">
        <v>42420</v>
      </c>
      <c r="D5542" s="18">
        <v>42422</v>
      </c>
      <c r="E5542" s="21">
        <v>2</v>
      </c>
      <c r="F5542" s="17" t="s">
        <v>3928</v>
      </c>
      <c r="G5542" s="17" t="s">
        <v>3929</v>
      </c>
      <c r="H5542" s="16">
        <v>27</v>
      </c>
      <c r="I5542" s="17" t="s">
        <v>3237</v>
      </c>
      <c r="J5542" t="str">
        <f t="shared" si="173"/>
        <v>T40.2X1A, J96.21, I95.9, R00.1, E22.2, E27.1, I50.9, Z99.81, I07.1, E86.0, I48.0, I10, E87.5, G89.4, I25.10, Z95.1, I77.1, F17.210, E78.5, M06.9, K21.9, I73.9, E66.9, M48.00, F32.9, L40.9, I87.8</v>
      </c>
      <c r="K5542" s="33" t="str">
        <f t="shared" si="174"/>
        <v/>
      </c>
    </row>
    <row r="5543" spans="1:11" x14ac:dyDescent="0.25">
      <c r="A5543" s="17" t="s">
        <v>1462</v>
      </c>
      <c r="B5543" s="17" t="s">
        <v>1463</v>
      </c>
      <c r="C5543" s="18">
        <v>42420</v>
      </c>
      <c r="D5543" s="18">
        <v>42422</v>
      </c>
      <c r="E5543" s="21">
        <v>2</v>
      </c>
      <c r="F5543" s="17" t="s">
        <v>3388</v>
      </c>
      <c r="G5543" s="17" t="s">
        <v>3389</v>
      </c>
      <c r="H5543" s="16">
        <v>28</v>
      </c>
      <c r="I5543" s="17" t="s">
        <v>3237</v>
      </c>
      <c r="J5543" t="str">
        <f t="shared" si="173"/>
        <v>T40.2X1A, J96.21, I95.9, R00.1, E22.2, E27.1, I50.9, Z99.81, I07.1, E86.0, I48.0, I10, E87.5, G89.4, I25.10, Z95.1, I77.1, F17.210, E78.5, M06.9, K21.9, I73.9, E66.9, M48.00, F32.9, L40.9, I87.8, F41.9</v>
      </c>
      <c r="K5543" s="33" t="str">
        <f t="shared" si="174"/>
        <v/>
      </c>
    </row>
    <row r="5544" spans="1:11" x14ac:dyDescent="0.25">
      <c r="A5544" s="17" t="s">
        <v>1462</v>
      </c>
      <c r="B5544" s="17" t="s">
        <v>1463</v>
      </c>
      <c r="C5544" s="18">
        <v>42420</v>
      </c>
      <c r="D5544" s="18">
        <v>42422</v>
      </c>
      <c r="E5544" s="21">
        <v>2</v>
      </c>
      <c r="F5544" s="17" t="s">
        <v>3320</v>
      </c>
      <c r="G5544" s="17" t="s">
        <v>3321</v>
      </c>
      <c r="H5544" s="16">
        <v>29</v>
      </c>
      <c r="I5544" s="17" t="s">
        <v>3237</v>
      </c>
      <c r="J5544" t="str">
        <f t="shared" si="173"/>
        <v>T40.2X1A, J96.21, I95.9, R00.1, E22.2, E27.1, I50.9, Z99.81, I07.1, E86.0, I48.0, I10, E87.5, G89.4, I25.10, Z95.1, I77.1, F17.210, E78.5, M06.9, K21.9, I73.9, E66.9, M48.00, F32.9, L40.9, I87.8, F41.9, G47.33</v>
      </c>
      <c r="K5544" s="33" t="str">
        <f t="shared" si="174"/>
        <v/>
      </c>
    </row>
    <row r="5545" spans="1:11" x14ac:dyDescent="0.25">
      <c r="A5545" s="17" t="s">
        <v>1462</v>
      </c>
      <c r="B5545" s="17" t="s">
        <v>1463</v>
      </c>
      <c r="C5545" s="18">
        <v>42420</v>
      </c>
      <c r="D5545" s="18">
        <v>42422</v>
      </c>
      <c r="E5545" s="21">
        <v>2</v>
      </c>
      <c r="F5545" s="17" t="s">
        <v>3366</v>
      </c>
      <c r="G5545" s="17" t="s">
        <v>3367</v>
      </c>
      <c r="H5545" s="16">
        <v>30</v>
      </c>
      <c r="I5545" s="17" t="s">
        <v>3237</v>
      </c>
      <c r="J5545" t="str">
        <f t="shared" si="173"/>
        <v>T40.2X1A, J96.21, I95.9, R00.1, E22.2, E27.1, I50.9, Z99.81, I07.1, E86.0, I48.0, I10, E87.5, G89.4, I25.10, Z95.1, I77.1, F17.210, E78.5, M06.9, K21.9, I73.9, E66.9, M48.00, F32.9, L40.9, I87.8, F41.9, G47.33, E83.42</v>
      </c>
      <c r="K5545" s="33" t="str">
        <f t="shared" si="174"/>
        <v>Last</v>
      </c>
    </row>
    <row r="5546" spans="1:11" x14ac:dyDescent="0.25">
      <c r="A5546" s="17" t="s">
        <v>1468</v>
      </c>
      <c r="B5546" s="17" t="s">
        <v>1469</v>
      </c>
      <c r="C5546" s="18">
        <v>42433</v>
      </c>
      <c r="D5546" s="18">
        <v>42439</v>
      </c>
      <c r="E5546" s="21">
        <v>6</v>
      </c>
      <c r="F5546" s="17" t="s">
        <v>212</v>
      </c>
      <c r="G5546" s="17" t="s">
        <v>213</v>
      </c>
      <c r="H5546" s="16">
        <v>1</v>
      </c>
      <c r="I5546" s="17" t="s">
        <v>3237</v>
      </c>
      <c r="J5546" t="str">
        <f t="shared" si="173"/>
        <v>I48.1</v>
      </c>
      <c r="K5546" s="33" t="str">
        <f t="shared" si="174"/>
        <v/>
      </c>
    </row>
    <row r="5547" spans="1:11" x14ac:dyDescent="0.25">
      <c r="A5547" s="17" t="s">
        <v>1468</v>
      </c>
      <c r="B5547" s="17" t="s">
        <v>1469</v>
      </c>
      <c r="C5547" s="18">
        <v>42433</v>
      </c>
      <c r="D5547" s="18">
        <v>42439</v>
      </c>
      <c r="E5547" s="21">
        <v>6</v>
      </c>
      <c r="F5547" s="17" t="s">
        <v>295</v>
      </c>
      <c r="G5547" s="17" t="s">
        <v>296</v>
      </c>
      <c r="H5547" s="16">
        <v>2</v>
      </c>
      <c r="I5547" s="17" t="s">
        <v>3237</v>
      </c>
      <c r="J5547" t="str">
        <f t="shared" si="173"/>
        <v>I48.1, I50.23</v>
      </c>
      <c r="K5547" s="33" t="str">
        <f t="shared" si="174"/>
        <v/>
      </c>
    </row>
    <row r="5548" spans="1:11" x14ac:dyDescent="0.25">
      <c r="A5548" s="17" t="s">
        <v>1468</v>
      </c>
      <c r="B5548" s="17" t="s">
        <v>1469</v>
      </c>
      <c r="C5548" s="18">
        <v>42433</v>
      </c>
      <c r="D5548" s="18">
        <v>42439</v>
      </c>
      <c r="E5548" s="21">
        <v>6</v>
      </c>
      <c r="F5548" s="17" t="s">
        <v>3532</v>
      </c>
      <c r="G5548" s="17" t="s">
        <v>3533</v>
      </c>
      <c r="H5548" s="16">
        <v>3</v>
      </c>
      <c r="I5548" s="17" t="s">
        <v>3237</v>
      </c>
      <c r="J5548" t="str">
        <f t="shared" si="173"/>
        <v>I48.1, I50.23, I42.9</v>
      </c>
      <c r="K5548" s="33" t="str">
        <f t="shared" si="174"/>
        <v/>
      </c>
    </row>
    <row r="5549" spans="1:11" x14ac:dyDescent="0.25">
      <c r="A5549" s="17" t="s">
        <v>1468</v>
      </c>
      <c r="B5549" s="17" t="s">
        <v>1469</v>
      </c>
      <c r="C5549" s="18">
        <v>42433</v>
      </c>
      <c r="D5549" s="18">
        <v>42439</v>
      </c>
      <c r="E5549" s="21">
        <v>6</v>
      </c>
      <c r="F5549" s="17" t="s">
        <v>48</v>
      </c>
      <c r="G5549" s="17" t="s">
        <v>49</v>
      </c>
      <c r="H5549" s="16">
        <v>4</v>
      </c>
      <c r="I5549" s="17" t="s">
        <v>3331</v>
      </c>
      <c r="J5549" t="str">
        <f t="shared" si="173"/>
        <v>I48.1, I50.23, I42.9, I95.9</v>
      </c>
      <c r="K5549" s="33" t="str">
        <f t="shared" si="174"/>
        <v/>
      </c>
    </row>
    <row r="5550" spans="1:11" x14ac:dyDescent="0.25">
      <c r="A5550" s="17" t="s">
        <v>1468</v>
      </c>
      <c r="B5550" s="17" t="s">
        <v>1469</v>
      </c>
      <c r="C5550" s="18">
        <v>42433</v>
      </c>
      <c r="D5550" s="18">
        <v>42439</v>
      </c>
      <c r="E5550" s="21">
        <v>6</v>
      </c>
      <c r="F5550" s="17" t="s">
        <v>4313</v>
      </c>
      <c r="G5550" s="17" t="s">
        <v>4314</v>
      </c>
      <c r="H5550" s="16">
        <v>5</v>
      </c>
      <c r="I5550" s="17" t="s">
        <v>3237</v>
      </c>
      <c r="J5550" t="str">
        <f t="shared" si="173"/>
        <v>I48.1, I50.23, I42.9, I95.9, F10.99</v>
      </c>
      <c r="K5550" s="33" t="str">
        <f t="shared" si="174"/>
        <v/>
      </c>
    </row>
    <row r="5551" spans="1:11" x14ac:dyDescent="0.25">
      <c r="A5551" s="17" t="s">
        <v>1468</v>
      </c>
      <c r="B5551" s="17" t="s">
        <v>1469</v>
      </c>
      <c r="C5551" s="18">
        <v>42433</v>
      </c>
      <c r="D5551" s="18">
        <v>42439</v>
      </c>
      <c r="E5551" s="21">
        <v>6</v>
      </c>
      <c r="F5551" s="17" t="s">
        <v>594</v>
      </c>
      <c r="G5551" s="17" t="s">
        <v>595</v>
      </c>
      <c r="H5551" s="16">
        <v>6</v>
      </c>
      <c r="I5551" s="17" t="s">
        <v>3237</v>
      </c>
      <c r="J5551" t="str">
        <f t="shared" si="173"/>
        <v>I48.1, I50.23, I42.9, I95.9, F10.99, I10</v>
      </c>
      <c r="K5551" s="33" t="str">
        <f t="shared" si="174"/>
        <v/>
      </c>
    </row>
    <row r="5552" spans="1:11" x14ac:dyDescent="0.25">
      <c r="A5552" s="17" t="s">
        <v>1468</v>
      </c>
      <c r="B5552" s="17" t="s">
        <v>1469</v>
      </c>
      <c r="C5552" s="18">
        <v>42433</v>
      </c>
      <c r="D5552" s="18">
        <v>42439</v>
      </c>
      <c r="E5552" s="21">
        <v>6</v>
      </c>
      <c r="F5552" s="17" t="s">
        <v>3567</v>
      </c>
      <c r="G5552" s="17" t="s">
        <v>3568</v>
      </c>
      <c r="H5552" s="16">
        <v>7</v>
      </c>
      <c r="I5552" s="17" t="s">
        <v>3237</v>
      </c>
      <c r="J5552" t="str">
        <f t="shared" si="173"/>
        <v>I48.1, I50.23, I42.9, I95.9, F10.99, I10, M10.9</v>
      </c>
      <c r="K5552" s="33" t="str">
        <f t="shared" si="174"/>
        <v/>
      </c>
    </row>
    <row r="5553" spans="1:11" x14ac:dyDescent="0.25">
      <c r="A5553" s="17" t="s">
        <v>1468</v>
      </c>
      <c r="B5553" s="17" t="s">
        <v>1469</v>
      </c>
      <c r="C5553" s="18">
        <v>42433</v>
      </c>
      <c r="D5553" s="18">
        <v>42439</v>
      </c>
      <c r="E5553" s="21">
        <v>6</v>
      </c>
      <c r="F5553" s="17" t="s">
        <v>4230</v>
      </c>
      <c r="G5553" s="17" t="s">
        <v>4231</v>
      </c>
      <c r="H5553" s="16">
        <v>8</v>
      </c>
      <c r="I5553" s="17" t="s">
        <v>3237</v>
      </c>
      <c r="J5553" t="str">
        <f t="shared" si="173"/>
        <v>I48.1, I50.23, I42.9, I95.9, F10.99, I10, M10.9, Z91.14</v>
      </c>
      <c r="K5553" s="33" t="str">
        <f t="shared" si="174"/>
        <v>Last</v>
      </c>
    </row>
    <row r="5554" spans="1:11" x14ac:dyDescent="0.25">
      <c r="A5554" s="17" t="s">
        <v>1470</v>
      </c>
      <c r="B5554" s="17" t="s">
        <v>1471</v>
      </c>
      <c r="C5554" s="18">
        <v>42437</v>
      </c>
      <c r="D5554" s="18">
        <v>42443</v>
      </c>
      <c r="E5554" s="21">
        <v>6</v>
      </c>
      <c r="F5554" s="17" t="s">
        <v>839</v>
      </c>
      <c r="G5554" s="17" t="s">
        <v>840</v>
      </c>
      <c r="H5554" s="16">
        <v>1</v>
      </c>
      <c r="I5554" s="17" t="s">
        <v>3237</v>
      </c>
      <c r="J5554" t="str">
        <f t="shared" si="173"/>
        <v>I12.0</v>
      </c>
      <c r="K5554" s="33" t="str">
        <f t="shared" si="174"/>
        <v/>
      </c>
    </row>
    <row r="5555" spans="1:11" x14ac:dyDescent="0.25">
      <c r="A5555" s="17" t="s">
        <v>1470</v>
      </c>
      <c r="B5555" s="17" t="s">
        <v>1471</v>
      </c>
      <c r="C5555" s="18">
        <v>42437</v>
      </c>
      <c r="D5555" s="18">
        <v>42443</v>
      </c>
      <c r="E5555" s="21">
        <v>6</v>
      </c>
      <c r="F5555" s="17" t="s">
        <v>2080</v>
      </c>
      <c r="G5555" s="17" t="s">
        <v>2081</v>
      </c>
      <c r="H5555" s="16">
        <v>2</v>
      </c>
      <c r="I5555" s="17" t="s">
        <v>3237</v>
      </c>
      <c r="J5555" t="str">
        <f t="shared" si="173"/>
        <v>I12.0, E11.21</v>
      </c>
      <c r="K5555" s="33" t="str">
        <f t="shared" si="174"/>
        <v/>
      </c>
    </row>
    <row r="5556" spans="1:11" x14ac:dyDescent="0.25">
      <c r="A5556" s="17" t="s">
        <v>1470</v>
      </c>
      <c r="B5556" s="17" t="s">
        <v>1471</v>
      </c>
      <c r="C5556" s="18">
        <v>42437</v>
      </c>
      <c r="D5556" s="18">
        <v>42443</v>
      </c>
      <c r="E5556" s="21">
        <v>6</v>
      </c>
      <c r="F5556" s="17" t="s">
        <v>1630</v>
      </c>
      <c r="G5556" s="17" t="s">
        <v>1631</v>
      </c>
      <c r="H5556" s="16">
        <v>3</v>
      </c>
      <c r="I5556" s="17" t="s">
        <v>3237</v>
      </c>
      <c r="J5556" t="str">
        <f t="shared" si="173"/>
        <v>I12.0, E11.21, N18.6</v>
      </c>
      <c r="K5556" s="33" t="str">
        <f t="shared" si="174"/>
        <v/>
      </c>
    </row>
    <row r="5557" spans="1:11" x14ac:dyDescent="0.25">
      <c r="A5557" s="17" t="s">
        <v>1470</v>
      </c>
      <c r="B5557" s="17" t="s">
        <v>1471</v>
      </c>
      <c r="C5557" s="18">
        <v>42437</v>
      </c>
      <c r="D5557" s="18">
        <v>42443</v>
      </c>
      <c r="E5557" s="21">
        <v>6</v>
      </c>
      <c r="F5557" s="17" t="s">
        <v>3476</v>
      </c>
      <c r="G5557" s="17" t="s">
        <v>3477</v>
      </c>
      <c r="H5557" s="16">
        <v>4</v>
      </c>
      <c r="I5557" s="17" t="s">
        <v>3237</v>
      </c>
      <c r="J5557" t="str">
        <f t="shared" si="173"/>
        <v>I12.0, E11.21, N18.6, D63.1</v>
      </c>
      <c r="K5557" s="33" t="str">
        <f t="shared" si="174"/>
        <v/>
      </c>
    </row>
    <row r="5558" spans="1:11" x14ac:dyDescent="0.25">
      <c r="A5558" s="17" t="s">
        <v>1470</v>
      </c>
      <c r="B5558" s="17" t="s">
        <v>1471</v>
      </c>
      <c r="C5558" s="18">
        <v>42437</v>
      </c>
      <c r="D5558" s="18">
        <v>42443</v>
      </c>
      <c r="E5558" s="21">
        <v>6</v>
      </c>
      <c r="F5558" s="17" t="s">
        <v>5058</v>
      </c>
      <c r="G5558" s="17" t="s">
        <v>5059</v>
      </c>
      <c r="H5558" s="16">
        <v>5</v>
      </c>
      <c r="I5558" s="17" t="s">
        <v>3237</v>
      </c>
      <c r="J5558" t="str">
        <f t="shared" si="173"/>
        <v>I12.0, E11.21, N18.6, D63.1, C61</v>
      </c>
      <c r="K5558" s="33" t="str">
        <f t="shared" si="174"/>
        <v/>
      </c>
    </row>
    <row r="5559" spans="1:11" x14ac:dyDescent="0.25">
      <c r="A5559" s="17" t="s">
        <v>1470</v>
      </c>
      <c r="B5559" s="17" t="s">
        <v>1471</v>
      </c>
      <c r="C5559" s="18">
        <v>42437</v>
      </c>
      <c r="D5559" s="18">
        <v>42443</v>
      </c>
      <c r="E5559" s="21">
        <v>6</v>
      </c>
      <c r="F5559" s="17" t="s">
        <v>3372</v>
      </c>
      <c r="G5559" s="17" t="s">
        <v>3373</v>
      </c>
      <c r="H5559" s="16">
        <v>6</v>
      </c>
      <c r="I5559" s="17" t="s">
        <v>3237</v>
      </c>
      <c r="J5559" t="str">
        <f t="shared" si="173"/>
        <v>I12.0, E11.21, N18.6, D63.1, C61, E87.70</v>
      </c>
      <c r="K5559" s="33" t="str">
        <f t="shared" si="174"/>
        <v/>
      </c>
    </row>
    <row r="5560" spans="1:11" x14ac:dyDescent="0.25">
      <c r="A5560" s="17" t="s">
        <v>1470</v>
      </c>
      <c r="B5560" s="17" t="s">
        <v>1471</v>
      </c>
      <c r="C5560" s="18">
        <v>42437</v>
      </c>
      <c r="D5560" s="18">
        <v>42443</v>
      </c>
      <c r="E5560" s="21">
        <v>6</v>
      </c>
      <c r="F5560" s="17" t="s">
        <v>3238</v>
      </c>
      <c r="G5560" s="17" t="s">
        <v>3239</v>
      </c>
      <c r="H5560" s="16">
        <v>7</v>
      </c>
      <c r="I5560" s="17" t="s">
        <v>3237</v>
      </c>
      <c r="J5560" t="str">
        <f t="shared" si="173"/>
        <v>I12.0, E11.21, N18.6, D63.1, C61, E87.70, E78.5</v>
      </c>
      <c r="K5560" s="33" t="str">
        <f t="shared" si="174"/>
        <v/>
      </c>
    </row>
    <row r="5561" spans="1:11" x14ac:dyDescent="0.25">
      <c r="A5561" s="17" t="s">
        <v>1470</v>
      </c>
      <c r="B5561" s="17" t="s">
        <v>1471</v>
      </c>
      <c r="C5561" s="18">
        <v>42437</v>
      </c>
      <c r="D5561" s="18">
        <v>42443</v>
      </c>
      <c r="E5561" s="21">
        <v>6</v>
      </c>
      <c r="F5561" s="17" t="s">
        <v>3512</v>
      </c>
      <c r="G5561" s="17" t="s">
        <v>3513</v>
      </c>
      <c r="H5561" s="16">
        <v>8</v>
      </c>
      <c r="I5561" s="17" t="s">
        <v>13</v>
      </c>
      <c r="J5561" t="str">
        <f t="shared" si="173"/>
        <v>I12.0, E11.21, N18.6, D63.1, C61, E87.70, E78.5, Z99.2</v>
      </c>
      <c r="K5561" s="33" t="str">
        <f t="shared" si="174"/>
        <v/>
      </c>
    </row>
    <row r="5562" spans="1:11" x14ac:dyDescent="0.25">
      <c r="A5562" s="17" t="s">
        <v>1470</v>
      </c>
      <c r="B5562" s="17" t="s">
        <v>1471</v>
      </c>
      <c r="C5562" s="18">
        <v>42437</v>
      </c>
      <c r="D5562" s="18">
        <v>42443</v>
      </c>
      <c r="E5562" s="21">
        <v>6</v>
      </c>
      <c r="F5562" s="17" t="s">
        <v>3235</v>
      </c>
      <c r="G5562" s="17" t="s">
        <v>3236</v>
      </c>
      <c r="H5562" s="16">
        <v>9</v>
      </c>
      <c r="I5562" s="17" t="s">
        <v>3237</v>
      </c>
      <c r="J5562" t="str">
        <f t="shared" si="173"/>
        <v>I12.0, E11.21, N18.6, D63.1, C61, E87.70, E78.5, Z99.2, E03.9</v>
      </c>
      <c r="K5562" s="33" t="str">
        <f t="shared" si="174"/>
        <v/>
      </c>
    </row>
    <row r="5563" spans="1:11" x14ac:dyDescent="0.25">
      <c r="A5563" s="17" t="s">
        <v>1470</v>
      </c>
      <c r="B5563" s="17" t="s">
        <v>1471</v>
      </c>
      <c r="C5563" s="18">
        <v>42437</v>
      </c>
      <c r="D5563" s="18">
        <v>42443</v>
      </c>
      <c r="E5563" s="21">
        <v>6</v>
      </c>
      <c r="F5563" s="17" t="s">
        <v>3438</v>
      </c>
      <c r="G5563" s="17" t="s">
        <v>3439</v>
      </c>
      <c r="H5563" s="16">
        <v>10</v>
      </c>
      <c r="I5563" s="17" t="s">
        <v>13</v>
      </c>
      <c r="J5563" t="str">
        <f t="shared" si="173"/>
        <v>I12.0, E11.21, N18.6, D63.1, C61, E87.70, E78.5, Z99.2, E03.9, Z93.2</v>
      </c>
      <c r="K5563" s="33" t="str">
        <f t="shared" si="174"/>
        <v/>
      </c>
    </row>
    <row r="5564" spans="1:11" x14ac:dyDescent="0.25">
      <c r="A5564" s="17" t="s">
        <v>1470</v>
      </c>
      <c r="B5564" s="17" t="s">
        <v>1471</v>
      </c>
      <c r="C5564" s="18">
        <v>42437</v>
      </c>
      <c r="D5564" s="18">
        <v>42443</v>
      </c>
      <c r="E5564" s="21">
        <v>6</v>
      </c>
      <c r="F5564" s="17" t="s">
        <v>5060</v>
      </c>
      <c r="G5564" s="17" t="s">
        <v>5061</v>
      </c>
      <c r="H5564" s="16">
        <v>11</v>
      </c>
      <c r="I5564" s="17" t="s">
        <v>3237</v>
      </c>
      <c r="J5564" t="str">
        <f t="shared" si="173"/>
        <v>I12.0, E11.21, N18.6, D63.1, C61, E87.70, E78.5, Z99.2, E03.9, Z93.2, M35.3</v>
      </c>
      <c r="K5564" s="33" t="str">
        <f t="shared" si="174"/>
        <v/>
      </c>
    </row>
    <row r="5565" spans="1:11" x14ac:dyDescent="0.25">
      <c r="A5565" s="17" t="s">
        <v>1470</v>
      </c>
      <c r="B5565" s="17" t="s">
        <v>1471</v>
      </c>
      <c r="C5565" s="18">
        <v>42437</v>
      </c>
      <c r="D5565" s="18">
        <v>42443</v>
      </c>
      <c r="E5565" s="21">
        <v>6</v>
      </c>
      <c r="F5565" s="17" t="s">
        <v>3522</v>
      </c>
      <c r="G5565" s="17" t="s">
        <v>3523</v>
      </c>
      <c r="H5565" s="16">
        <v>12</v>
      </c>
      <c r="I5565" s="17" t="s">
        <v>3237</v>
      </c>
      <c r="J5565" t="str">
        <f t="shared" si="173"/>
        <v>I12.0, E11.21, N18.6, D63.1, C61, E87.70, E78.5, Z99.2, E03.9, Z93.2, M35.3, D63.8</v>
      </c>
      <c r="K5565" s="33" t="str">
        <f t="shared" si="174"/>
        <v/>
      </c>
    </row>
    <row r="5566" spans="1:11" x14ac:dyDescent="0.25">
      <c r="A5566" s="17" t="s">
        <v>1470</v>
      </c>
      <c r="B5566" s="17" t="s">
        <v>1471</v>
      </c>
      <c r="C5566" s="18">
        <v>42437</v>
      </c>
      <c r="D5566" s="18">
        <v>42443</v>
      </c>
      <c r="E5566" s="21">
        <v>6</v>
      </c>
      <c r="F5566" s="17" t="s">
        <v>3283</v>
      </c>
      <c r="G5566" s="17" t="s">
        <v>467</v>
      </c>
      <c r="H5566" s="16">
        <v>13</v>
      </c>
      <c r="I5566" s="17" t="s">
        <v>3237</v>
      </c>
      <c r="J5566" t="str">
        <f t="shared" si="173"/>
        <v>I12.0, E11.21, N18.6, D63.1, C61, E87.70, E78.5, Z99.2, E03.9, Z93.2, M35.3, D63.8, I25.10</v>
      </c>
      <c r="K5566" s="33" t="str">
        <f t="shared" si="174"/>
        <v/>
      </c>
    </row>
    <row r="5567" spans="1:11" x14ac:dyDescent="0.25">
      <c r="A5567" s="17" t="s">
        <v>1470</v>
      </c>
      <c r="B5567" s="17" t="s">
        <v>1471</v>
      </c>
      <c r="C5567" s="18">
        <v>42437</v>
      </c>
      <c r="D5567" s="18">
        <v>42443</v>
      </c>
      <c r="E5567" s="21">
        <v>6</v>
      </c>
      <c r="F5567" s="17" t="s">
        <v>3548</v>
      </c>
      <c r="G5567" s="17" t="s">
        <v>3549</v>
      </c>
      <c r="H5567" s="16">
        <v>14</v>
      </c>
      <c r="I5567" s="17" t="s">
        <v>3237</v>
      </c>
      <c r="J5567" t="str">
        <f t="shared" si="173"/>
        <v>I12.0, E11.21, N18.6, D63.1, C61, E87.70, E78.5, Z99.2, E03.9, Z93.2, M35.3, D63.8, I25.10, G47.00</v>
      </c>
      <c r="K5567" s="33" t="str">
        <f t="shared" si="174"/>
        <v>Last</v>
      </c>
    </row>
    <row r="5568" spans="1:11" x14ac:dyDescent="0.25">
      <c r="A5568" s="17" t="s">
        <v>1476</v>
      </c>
      <c r="B5568" s="17" t="s">
        <v>1479</v>
      </c>
      <c r="C5568" s="18">
        <v>42307</v>
      </c>
      <c r="D5568" s="18">
        <v>42322</v>
      </c>
      <c r="E5568" s="21">
        <v>15</v>
      </c>
      <c r="F5568" s="17" t="s">
        <v>227</v>
      </c>
      <c r="G5568" s="17" t="s">
        <v>228</v>
      </c>
      <c r="H5568" s="16">
        <v>1</v>
      </c>
      <c r="I5568" s="17" t="s">
        <v>3237</v>
      </c>
      <c r="J5568" t="str">
        <f t="shared" si="173"/>
        <v>J69.0</v>
      </c>
      <c r="K5568" s="33" t="str">
        <f t="shared" si="174"/>
        <v/>
      </c>
    </row>
    <row r="5569" spans="1:11" x14ac:dyDescent="0.25">
      <c r="A5569" s="17" t="s">
        <v>1476</v>
      </c>
      <c r="B5569" s="17" t="s">
        <v>1479</v>
      </c>
      <c r="C5569" s="18">
        <v>42307</v>
      </c>
      <c r="D5569" s="18">
        <v>42322</v>
      </c>
      <c r="E5569" s="21">
        <v>15</v>
      </c>
      <c r="F5569" s="17" t="s">
        <v>592</v>
      </c>
      <c r="G5569" s="17" t="s">
        <v>593</v>
      </c>
      <c r="H5569" s="16">
        <v>2</v>
      </c>
      <c r="I5569" s="17" t="s">
        <v>3237</v>
      </c>
      <c r="J5569" t="str">
        <f t="shared" si="173"/>
        <v>J69.0, G93.41</v>
      </c>
      <c r="K5569" s="33" t="str">
        <f t="shared" si="174"/>
        <v/>
      </c>
    </row>
    <row r="5570" spans="1:11" x14ac:dyDescent="0.25">
      <c r="A5570" s="17" t="s">
        <v>1476</v>
      </c>
      <c r="B5570" s="17" t="s">
        <v>1479</v>
      </c>
      <c r="C5570" s="18">
        <v>42307</v>
      </c>
      <c r="D5570" s="18">
        <v>42322</v>
      </c>
      <c r="E5570" s="21">
        <v>15</v>
      </c>
      <c r="F5570" s="17" t="s">
        <v>3368</v>
      </c>
      <c r="G5570" s="17" t="s">
        <v>3369</v>
      </c>
      <c r="H5570" s="16">
        <v>3</v>
      </c>
      <c r="I5570" s="17" t="s">
        <v>3237</v>
      </c>
      <c r="J5570" t="str">
        <f t="shared" si="173"/>
        <v>J69.0, G93.41, E87.0</v>
      </c>
      <c r="K5570" s="33" t="str">
        <f t="shared" si="174"/>
        <v/>
      </c>
    </row>
    <row r="5571" spans="1:11" x14ac:dyDescent="0.25">
      <c r="A5571" s="17" t="s">
        <v>1476</v>
      </c>
      <c r="B5571" s="17" t="s">
        <v>1479</v>
      </c>
      <c r="C5571" s="18">
        <v>42307</v>
      </c>
      <c r="D5571" s="18">
        <v>42322</v>
      </c>
      <c r="E5571" s="21">
        <v>15</v>
      </c>
      <c r="F5571" s="17" t="s">
        <v>3440</v>
      </c>
      <c r="G5571" s="17" t="s">
        <v>3441</v>
      </c>
      <c r="H5571" s="16">
        <v>4</v>
      </c>
      <c r="I5571" s="17" t="s">
        <v>3237</v>
      </c>
      <c r="J5571" t="str">
        <f t="shared" si="173"/>
        <v>J69.0, G93.41, E87.0, E46</v>
      </c>
      <c r="K5571" s="33" t="str">
        <f t="shared" si="174"/>
        <v/>
      </c>
    </row>
    <row r="5572" spans="1:11" x14ac:dyDescent="0.25">
      <c r="A5572" s="17" t="s">
        <v>1476</v>
      </c>
      <c r="B5572" s="17" t="s">
        <v>1479</v>
      </c>
      <c r="C5572" s="18">
        <v>42307</v>
      </c>
      <c r="D5572" s="18">
        <v>42322</v>
      </c>
      <c r="E5572" s="21">
        <v>15</v>
      </c>
      <c r="F5572" s="17" t="s">
        <v>48</v>
      </c>
      <c r="G5572" s="17" t="s">
        <v>49</v>
      </c>
      <c r="H5572" s="16">
        <v>5</v>
      </c>
      <c r="I5572" s="17" t="s">
        <v>3331</v>
      </c>
      <c r="J5572" t="str">
        <f t="shared" si="173"/>
        <v>J69.0, G93.41, E87.0, E46, I95.9</v>
      </c>
      <c r="K5572" s="33" t="str">
        <f t="shared" si="174"/>
        <v/>
      </c>
    </row>
    <row r="5573" spans="1:11" x14ac:dyDescent="0.25">
      <c r="A5573" s="17" t="s">
        <v>1476</v>
      </c>
      <c r="B5573" s="17" t="s">
        <v>1479</v>
      </c>
      <c r="C5573" s="18">
        <v>42307</v>
      </c>
      <c r="D5573" s="18">
        <v>42322</v>
      </c>
      <c r="E5573" s="21">
        <v>15</v>
      </c>
      <c r="F5573" s="17" t="s">
        <v>3842</v>
      </c>
      <c r="G5573" s="17" t="s">
        <v>3843</v>
      </c>
      <c r="H5573" s="16">
        <v>6</v>
      </c>
      <c r="I5573" s="17" t="s">
        <v>3237</v>
      </c>
      <c r="J5573" t="str">
        <f t="shared" si="173"/>
        <v>J69.0, G93.41, E87.0, E46, I95.9, R47.01</v>
      </c>
      <c r="K5573" s="33" t="str">
        <f t="shared" si="174"/>
        <v/>
      </c>
    </row>
    <row r="5574" spans="1:11" x14ac:dyDescent="0.25">
      <c r="A5574" s="17" t="s">
        <v>1476</v>
      </c>
      <c r="B5574" s="17" t="s">
        <v>1479</v>
      </c>
      <c r="C5574" s="18">
        <v>42307</v>
      </c>
      <c r="D5574" s="18">
        <v>42322</v>
      </c>
      <c r="E5574" s="21">
        <v>15</v>
      </c>
      <c r="F5574" s="17" t="s">
        <v>1005</v>
      </c>
      <c r="G5574" s="17" t="s">
        <v>1006</v>
      </c>
      <c r="H5574" s="16">
        <v>7</v>
      </c>
      <c r="I5574" s="17" t="s">
        <v>3237</v>
      </c>
      <c r="J5574" t="str">
        <f t="shared" ref="J5574:J5637" si="175">IF(B5574=B5573,J5573&amp;", "&amp;F5574,F5574)</f>
        <v>J69.0, G93.41, E87.0, E46, I95.9, R47.01, R62.7</v>
      </c>
      <c r="K5574" s="33" t="str">
        <f t="shared" si="174"/>
        <v/>
      </c>
    </row>
    <row r="5575" spans="1:11" x14ac:dyDescent="0.25">
      <c r="A5575" s="17" t="s">
        <v>1476</v>
      </c>
      <c r="B5575" s="17" t="s">
        <v>1479</v>
      </c>
      <c r="C5575" s="18">
        <v>42307</v>
      </c>
      <c r="D5575" s="18">
        <v>42322</v>
      </c>
      <c r="E5575" s="21">
        <v>15</v>
      </c>
      <c r="F5575" s="17" t="s">
        <v>1441</v>
      </c>
      <c r="G5575" s="17" t="s">
        <v>1442</v>
      </c>
      <c r="H5575" s="16">
        <v>8</v>
      </c>
      <c r="I5575" s="17" t="s">
        <v>3237</v>
      </c>
      <c r="J5575" t="str">
        <f t="shared" si="175"/>
        <v>J69.0, G93.41, E87.0, E46, I95.9, R47.01, R62.7, E86.0</v>
      </c>
      <c r="K5575" s="33" t="str">
        <f t="shared" si="174"/>
        <v/>
      </c>
    </row>
    <row r="5576" spans="1:11" x14ac:dyDescent="0.25">
      <c r="A5576" s="17" t="s">
        <v>1476</v>
      </c>
      <c r="B5576" s="17" t="s">
        <v>1479</v>
      </c>
      <c r="C5576" s="18">
        <v>42307</v>
      </c>
      <c r="D5576" s="18">
        <v>42322</v>
      </c>
      <c r="E5576" s="21">
        <v>15</v>
      </c>
      <c r="F5576" s="17" t="s">
        <v>1311</v>
      </c>
      <c r="G5576" s="17" t="s">
        <v>1312</v>
      </c>
      <c r="H5576" s="16">
        <v>9</v>
      </c>
      <c r="I5576" s="17" t="s">
        <v>3237</v>
      </c>
      <c r="J5576" t="str">
        <f t="shared" si="175"/>
        <v>J69.0, G93.41, E87.0, E46, I95.9, R47.01, R62.7, E86.0, F03.90</v>
      </c>
      <c r="K5576" s="33" t="str">
        <f t="shared" si="174"/>
        <v/>
      </c>
    </row>
    <row r="5577" spans="1:11" x14ac:dyDescent="0.25">
      <c r="A5577" s="17" t="s">
        <v>1476</v>
      </c>
      <c r="B5577" s="17" t="s">
        <v>1479</v>
      </c>
      <c r="C5577" s="18">
        <v>42307</v>
      </c>
      <c r="D5577" s="18">
        <v>42322</v>
      </c>
      <c r="E5577" s="21">
        <v>15</v>
      </c>
      <c r="F5577" s="17" t="s">
        <v>1842</v>
      </c>
      <c r="G5577" s="17" t="s">
        <v>1843</v>
      </c>
      <c r="H5577" s="16">
        <v>10</v>
      </c>
      <c r="I5577" s="17" t="s">
        <v>3237</v>
      </c>
      <c r="J5577" t="str">
        <f t="shared" si="175"/>
        <v>J69.0, G93.41, E87.0, E46, I95.9, R47.01, R62.7, E86.0, F03.90, J44.9</v>
      </c>
      <c r="K5577" s="33" t="str">
        <f t="shared" si="174"/>
        <v/>
      </c>
    </row>
    <row r="5578" spans="1:11" x14ac:dyDescent="0.25">
      <c r="A5578" s="17" t="s">
        <v>1476</v>
      </c>
      <c r="B5578" s="17" t="s">
        <v>1479</v>
      </c>
      <c r="C5578" s="18">
        <v>42307</v>
      </c>
      <c r="D5578" s="18">
        <v>42322</v>
      </c>
      <c r="E5578" s="21">
        <v>15</v>
      </c>
      <c r="F5578" s="17" t="s">
        <v>3261</v>
      </c>
      <c r="G5578" s="17" t="s">
        <v>3262</v>
      </c>
      <c r="H5578" s="16">
        <v>11</v>
      </c>
      <c r="I5578" s="17" t="s">
        <v>3331</v>
      </c>
      <c r="J5578" t="str">
        <f t="shared" si="175"/>
        <v>J69.0, G93.41, E87.0, E46, I95.9, R47.01, R62.7, E86.0, F03.90, J44.9, Z66</v>
      </c>
      <c r="K5578" s="33" t="str">
        <f t="shared" si="174"/>
        <v/>
      </c>
    </row>
    <row r="5579" spans="1:11" x14ac:dyDescent="0.25">
      <c r="A5579" s="17" t="s">
        <v>1476</v>
      </c>
      <c r="B5579" s="17" t="s">
        <v>1479</v>
      </c>
      <c r="C5579" s="18">
        <v>42307</v>
      </c>
      <c r="D5579" s="18">
        <v>42322</v>
      </c>
      <c r="E5579" s="21">
        <v>15</v>
      </c>
      <c r="F5579" s="17" t="s">
        <v>3657</v>
      </c>
      <c r="G5579" s="17" t="s">
        <v>3658</v>
      </c>
      <c r="H5579" s="16">
        <v>12</v>
      </c>
      <c r="I5579" s="17" t="s">
        <v>13</v>
      </c>
      <c r="J5579" t="str">
        <f t="shared" si="175"/>
        <v>J69.0, G93.41, E87.0, E46, I95.9, R47.01, R62.7, E86.0, F03.90, J44.9, Z66, Z51.5</v>
      </c>
      <c r="K5579" s="33" t="str">
        <f t="shared" si="174"/>
        <v/>
      </c>
    </row>
    <row r="5580" spans="1:11" x14ac:dyDescent="0.25">
      <c r="A5580" s="17" t="s">
        <v>1476</v>
      </c>
      <c r="B5580" s="17" t="s">
        <v>1479</v>
      </c>
      <c r="C5580" s="18">
        <v>42307</v>
      </c>
      <c r="D5580" s="18">
        <v>42322</v>
      </c>
      <c r="E5580" s="21">
        <v>15</v>
      </c>
      <c r="F5580" s="17" t="s">
        <v>934</v>
      </c>
      <c r="G5580" s="17" t="s">
        <v>935</v>
      </c>
      <c r="H5580" s="16">
        <v>13</v>
      </c>
      <c r="I5580" s="17" t="s">
        <v>3331</v>
      </c>
      <c r="J5580" t="str">
        <f t="shared" si="175"/>
        <v>J69.0, G93.41, E87.0, E46, I95.9, R47.01, R62.7, E86.0, F03.90, J44.9, Z66, Z51.5, E87.6</v>
      </c>
      <c r="K5580" s="33" t="str">
        <f t="shared" si="174"/>
        <v/>
      </c>
    </row>
    <row r="5581" spans="1:11" x14ac:dyDescent="0.25">
      <c r="A5581" s="17" t="s">
        <v>1476</v>
      </c>
      <c r="B5581" s="17" t="s">
        <v>1479</v>
      </c>
      <c r="C5581" s="18">
        <v>42307</v>
      </c>
      <c r="D5581" s="18">
        <v>42322</v>
      </c>
      <c r="E5581" s="21">
        <v>15</v>
      </c>
      <c r="F5581" s="17" t="s">
        <v>594</v>
      </c>
      <c r="G5581" s="17" t="s">
        <v>595</v>
      </c>
      <c r="H5581" s="16">
        <v>14</v>
      </c>
      <c r="I5581" s="17" t="s">
        <v>3237</v>
      </c>
      <c r="J5581" t="str">
        <f t="shared" si="175"/>
        <v>J69.0, G93.41, E87.0, E46, I95.9, R47.01, R62.7, E86.0, F03.90, J44.9, Z66, Z51.5, E87.6, I10</v>
      </c>
      <c r="K5581" s="33" t="str">
        <f t="shared" si="174"/>
        <v/>
      </c>
    </row>
    <row r="5582" spans="1:11" x14ac:dyDescent="0.25">
      <c r="A5582" s="17" t="s">
        <v>1476</v>
      </c>
      <c r="B5582" s="17" t="s">
        <v>1479</v>
      </c>
      <c r="C5582" s="18">
        <v>42307</v>
      </c>
      <c r="D5582" s="18">
        <v>42322</v>
      </c>
      <c r="E5582" s="21">
        <v>15</v>
      </c>
      <c r="F5582" s="17" t="s">
        <v>3238</v>
      </c>
      <c r="G5582" s="17" t="s">
        <v>3239</v>
      </c>
      <c r="H5582" s="16">
        <v>15</v>
      </c>
      <c r="I5582" s="17" t="s">
        <v>3237</v>
      </c>
      <c r="J5582" t="str">
        <f t="shared" si="175"/>
        <v>J69.0, G93.41, E87.0, E46, I95.9, R47.01, R62.7, E86.0, F03.90, J44.9, Z66, Z51.5, E87.6, I10, E78.5</v>
      </c>
      <c r="K5582" s="33" t="str">
        <f t="shared" si="174"/>
        <v/>
      </c>
    </row>
    <row r="5583" spans="1:11" x14ac:dyDescent="0.25">
      <c r="A5583" s="17" t="s">
        <v>1476</v>
      </c>
      <c r="B5583" s="17" t="s">
        <v>1479</v>
      </c>
      <c r="C5583" s="18">
        <v>42307</v>
      </c>
      <c r="D5583" s="18">
        <v>42322</v>
      </c>
      <c r="E5583" s="21">
        <v>15</v>
      </c>
      <c r="F5583" s="17" t="s">
        <v>3325</v>
      </c>
      <c r="G5583" s="17" t="s">
        <v>3326</v>
      </c>
      <c r="H5583" s="16">
        <v>16</v>
      </c>
      <c r="I5583" s="17" t="s">
        <v>3237</v>
      </c>
      <c r="J5583" t="str">
        <f t="shared" si="175"/>
        <v>J69.0, G93.41, E87.0, E46, I95.9, R47.01, R62.7, E86.0, F03.90, J44.9, Z66, Z51.5, E87.6, I10, E78.5, N40.0</v>
      </c>
      <c r="K5583" s="33" t="str">
        <f t="shared" si="174"/>
        <v/>
      </c>
    </row>
    <row r="5584" spans="1:11" x14ac:dyDescent="0.25">
      <c r="A5584" s="17" t="s">
        <v>1476</v>
      </c>
      <c r="B5584" s="17" t="s">
        <v>1479</v>
      </c>
      <c r="C5584" s="18">
        <v>42307</v>
      </c>
      <c r="D5584" s="18">
        <v>42322</v>
      </c>
      <c r="E5584" s="21">
        <v>15</v>
      </c>
      <c r="F5584" s="17" t="s">
        <v>3277</v>
      </c>
      <c r="G5584" s="17" t="s">
        <v>3278</v>
      </c>
      <c r="H5584" s="16">
        <v>17</v>
      </c>
      <c r="I5584" s="17" t="s">
        <v>13</v>
      </c>
      <c r="J5584" t="str">
        <f t="shared" si="175"/>
        <v>J69.0, G93.41, E87.0, E46, I95.9, R47.01, R62.7, E86.0, F03.90, J44.9, Z66, Z51.5, E87.6, I10, E78.5, N40.0, Z79.02</v>
      </c>
      <c r="K5584" s="33" t="str">
        <f t="shared" si="174"/>
        <v/>
      </c>
    </row>
    <row r="5585" spans="1:11" x14ac:dyDescent="0.25">
      <c r="A5585" s="17" t="s">
        <v>1476</v>
      </c>
      <c r="B5585" s="17" t="s">
        <v>1479</v>
      </c>
      <c r="C5585" s="18">
        <v>42307</v>
      </c>
      <c r="D5585" s="18">
        <v>42322</v>
      </c>
      <c r="E5585" s="21">
        <v>15</v>
      </c>
      <c r="F5585" s="17" t="s">
        <v>3436</v>
      </c>
      <c r="G5585" s="17" t="s">
        <v>3437</v>
      </c>
      <c r="H5585" s="16">
        <v>18</v>
      </c>
      <c r="I5585" s="17" t="s">
        <v>13</v>
      </c>
      <c r="J5585" t="str">
        <f t="shared" si="175"/>
        <v>J69.0, G93.41, E87.0, E46, I95.9, R47.01, R62.7, E86.0, F03.90, J44.9, Z66, Z51.5, E87.6, I10, E78.5, N40.0, Z79.02, Z86.73</v>
      </c>
      <c r="K5585" s="33" t="str">
        <f t="shared" si="174"/>
        <v>Last</v>
      </c>
    </row>
    <row r="5586" spans="1:11" x14ac:dyDescent="0.25">
      <c r="A5586" s="17" t="s">
        <v>1482</v>
      </c>
      <c r="B5586" s="17" t="s">
        <v>1483</v>
      </c>
      <c r="C5586" s="18">
        <v>42446</v>
      </c>
      <c r="D5586" s="18">
        <v>42450</v>
      </c>
      <c r="E5586" s="21">
        <v>4</v>
      </c>
      <c r="F5586" s="17" t="s">
        <v>1484</v>
      </c>
      <c r="G5586" s="17" t="s">
        <v>1485</v>
      </c>
      <c r="H5586" s="16">
        <v>1</v>
      </c>
      <c r="I5586" s="17" t="s">
        <v>3237</v>
      </c>
      <c r="J5586" t="str">
        <f t="shared" si="175"/>
        <v>T85.71XA</v>
      </c>
      <c r="K5586" s="33" t="str">
        <f t="shared" si="174"/>
        <v/>
      </c>
    </row>
    <row r="5587" spans="1:11" x14ac:dyDescent="0.25">
      <c r="A5587" s="17" t="s">
        <v>1482</v>
      </c>
      <c r="B5587" s="17" t="s">
        <v>1483</v>
      </c>
      <c r="C5587" s="18">
        <v>42446</v>
      </c>
      <c r="D5587" s="18">
        <v>42450</v>
      </c>
      <c r="E5587" s="21">
        <v>4</v>
      </c>
      <c r="F5587" s="17" t="s">
        <v>4104</v>
      </c>
      <c r="G5587" s="17" t="s">
        <v>4105</v>
      </c>
      <c r="H5587" s="16">
        <v>2</v>
      </c>
      <c r="I5587" s="17" t="s">
        <v>3237</v>
      </c>
      <c r="J5587" t="str">
        <f t="shared" si="175"/>
        <v>T85.71XA, E10.21</v>
      </c>
      <c r="K5587" s="33" t="str">
        <f t="shared" si="174"/>
        <v/>
      </c>
    </row>
    <row r="5588" spans="1:11" x14ac:dyDescent="0.25">
      <c r="A5588" s="17" t="s">
        <v>1482</v>
      </c>
      <c r="B5588" s="17" t="s">
        <v>1483</v>
      </c>
      <c r="C5588" s="18">
        <v>42446</v>
      </c>
      <c r="D5588" s="18">
        <v>42450</v>
      </c>
      <c r="E5588" s="21">
        <v>4</v>
      </c>
      <c r="F5588" s="17" t="s">
        <v>4274</v>
      </c>
      <c r="G5588" s="17" t="s">
        <v>4275</v>
      </c>
      <c r="H5588" s="16">
        <v>3</v>
      </c>
      <c r="I5588" s="17" t="s">
        <v>13</v>
      </c>
      <c r="J5588" t="str">
        <f t="shared" si="175"/>
        <v>T85.71XA, E10.21, Z94.83</v>
      </c>
      <c r="K5588" s="33" t="str">
        <f t="shared" si="174"/>
        <v/>
      </c>
    </row>
    <row r="5589" spans="1:11" x14ac:dyDescent="0.25">
      <c r="A5589" s="17" t="s">
        <v>1482</v>
      </c>
      <c r="B5589" s="17" t="s">
        <v>1483</v>
      </c>
      <c r="C5589" s="18">
        <v>42446</v>
      </c>
      <c r="D5589" s="18">
        <v>42450</v>
      </c>
      <c r="E5589" s="21">
        <v>4</v>
      </c>
      <c r="F5589" s="17" t="s">
        <v>663</v>
      </c>
      <c r="G5589" s="17" t="s">
        <v>664</v>
      </c>
      <c r="H5589" s="16">
        <v>4</v>
      </c>
      <c r="I5589" s="17" t="s">
        <v>3237</v>
      </c>
      <c r="J5589" t="str">
        <f t="shared" si="175"/>
        <v>T85.71XA, E10.21, Z94.83, K31.84</v>
      </c>
      <c r="K5589" s="33" t="str">
        <f t="shared" si="174"/>
        <v/>
      </c>
    </row>
    <row r="5590" spans="1:11" x14ac:dyDescent="0.25">
      <c r="A5590" s="17" t="s">
        <v>1482</v>
      </c>
      <c r="B5590" s="17" t="s">
        <v>1483</v>
      </c>
      <c r="C5590" s="18">
        <v>42446</v>
      </c>
      <c r="D5590" s="18">
        <v>42450</v>
      </c>
      <c r="E5590" s="21">
        <v>4</v>
      </c>
      <c r="F5590" s="17" t="s">
        <v>1630</v>
      </c>
      <c r="G5590" s="17" t="s">
        <v>1631</v>
      </c>
      <c r="H5590" s="16">
        <v>5</v>
      </c>
      <c r="I5590" s="17" t="s">
        <v>3237</v>
      </c>
      <c r="J5590" t="str">
        <f t="shared" si="175"/>
        <v>T85.71XA, E10.21, Z94.83, K31.84, N18.6</v>
      </c>
      <c r="K5590" s="33" t="str">
        <f t="shared" ref="K5590:K5653" si="176">IF(B5590&lt;&gt;B5591,"Last","")</f>
        <v/>
      </c>
    </row>
    <row r="5591" spans="1:11" x14ac:dyDescent="0.25">
      <c r="A5591" s="17" t="s">
        <v>1482</v>
      </c>
      <c r="B5591" s="17" t="s">
        <v>1483</v>
      </c>
      <c r="C5591" s="18">
        <v>42446</v>
      </c>
      <c r="D5591" s="18">
        <v>42450</v>
      </c>
      <c r="E5591" s="21">
        <v>4</v>
      </c>
      <c r="F5591" s="17" t="s">
        <v>839</v>
      </c>
      <c r="G5591" s="17" t="s">
        <v>840</v>
      </c>
      <c r="H5591" s="16">
        <v>6</v>
      </c>
      <c r="I5591" s="17" t="s">
        <v>3237</v>
      </c>
      <c r="J5591" t="str">
        <f t="shared" si="175"/>
        <v>T85.71XA, E10.21, Z94.83, K31.84, N18.6, I12.0</v>
      </c>
      <c r="K5591" s="33" t="str">
        <f t="shared" si="176"/>
        <v/>
      </c>
    </row>
    <row r="5592" spans="1:11" x14ac:dyDescent="0.25">
      <c r="A5592" s="17" t="s">
        <v>1482</v>
      </c>
      <c r="B5592" s="17" t="s">
        <v>1483</v>
      </c>
      <c r="C5592" s="18">
        <v>42446</v>
      </c>
      <c r="D5592" s="18">
        <v>42450</v>
      </c>
      <c r="E5592" s="21">
        <v>4</v>
      </c>
      <c r="F5592" s="17" t="s">
        <v>196</v>
      </c>
      <c r="G5592" s="17" t="s">
        <v>197</v>
      </c>
      <c r="H5592" s="16">
        <v>7</v>
      </c>
      <c r="I5592" s="17" t="s">
        <v>3331</v>
      </c>
      <c r="J5592" t="str">
        <f t="shared" si="175"/>
        <v>T85.71XA, E10.21, Z94.83, K31.84, N18.6, I12.0, E87.1</v>
      </c>
      <c r="K5592" s="33" t="str">
        <f t="shared" si="176"/>
        <v/>
      </c>
    </row>
    <row r="5593" spans="1:11" x14ac:dyDescent="0.25">
      <c r="A5593" s="17" t="s">
        <v>1482</v>
      </c>
      <c r="B5593" s="17" t="s">
        <v>1483</v>
      </c>
      <c r="C5593" s="18">
        <v>42446</v>
      </c>
      <c r="D5593" s="18">
        <v>42450</v>
      </c>
      <c r="E5593" s="21">
        <v>4</v>
      </c>
      <c r="F5593" s="17" t="s">
        <v>5062</v>
      </c>
      <c r="G5593" s="17" t="s">
        <v>5063</v>
      </c>
      <c r="H5593" s="16">
        <v>8</v>
      </c>
      <c r="I5593" s="17" t="s">
        <v>3237</v>
      </c>
      <c r="J5593" t="str">
        <f t="shared" si="175"/>
        <v>T85.71XA, E10.21, Z94.83, K31.84, N18.6, I12.0, E87.1, E10.43</v>
      </c>
      <c r="K5593" s="33" t="str">
        <f t="shared" si="176"/>
        <v/>
      </c>
    </row>
    <row r="5594" spans="1:11" x14ac:dyDescent="0.25">
      <c r="A5594" s="17" t="s">
        <v>1482</v>
      </c>
      <c r="B5594" s="17" t="s">
        <v>1483</v>
      </c>
      <c r="C5594" s="18">
        <v>42446</v>
      </c>
      <c r="D5594" s="18">
        <v>42450</v>
      </c>
      <c r="E5594" s="21">
        <v>4</v>
      </c>
      <c r="F5594" s="17" t="s">
        <v>1450</v>
      </c>
      <c r="G5594" s="17" t="s">
        <v>1451</v>
      </c>
      <c r="H5594" s="16">
        <v>9</v>
      </c>
      <c r="I5594" s="17" t="s">
        <v>3237</v>
      </c>
      <c r="J5594" t="str">
        <f t="shared" si="175"/>
        <v>T85.71XA, E10.21, Z94.83, K31.84, N18.6, I12.0, E87.1, E10.43, E10.65</v>
      </c>
      <c r="K5594" s="33" t="str">
        <f t="shared" si="176"/>
        <v/>
      </c>
    </row>
    <row r="5595" spans="1:11" x14ac:dyDescent="0.25">
      <c r="A5595" s="17" t="s">
        <v>1482</v>
      </c>
      <c r="B5595" s="17" t="s">
        <v>1483</v>
      </c>
      <c r="C5595" s="18">
        <v>42446</v>
      </c>
      <c r="D5595" s="18">
        <v>42450</v>
      </c>
      <c r="E5595" s="21">
        <v>4</v>
      </c>
      <c r="F5595" s="17" t="s">
        <v>3350</v>
      </c>
      <c r="G5595" s="17" t="s">
        <v>3351</v>
      </c>
      <c r="H5595" s="16">
        <v>10</v>
      </c>
      <c r="I5595" s="17" t="s">
        <v>13</v>
      </c>
      <c r="J5595" t="str">
        <f t="shared" si="175"/>
        <v>T85.71XA, E10.21, Z94.83, K31.84, N18.6, I12.0, E87.1, E10.43, E10.65, Z94.0</v>
      </c>
      <c r="K5595" s="33" t="str">
        <f t="shared" si="176"/>
        <v/>
      </c>
    </row>
    <row r="5596" spans="1:11" x14ac:dyDescent="0.25">
      <c r="A5596" s="17" t="s">
        <v>1482</v>
      </c>
      <c r="B5596" s="17" t="s">
        <v>1483</v>
      </c>
      <c r="C5596" s="18">
        <v>42446</v>
      </c>
      <c r="D5596" s="18">
        <v>42450</v>
      </c>
      <c r="E5596" s="21">
        <v>4</v>
      </c>
      <c r="F5596" s="17" t="s">
        <v>1034</v>
      </c>
      <c r="G5596" s="17" t="s">
        <v>1035</v>
      </c>
      <c r="H5596" s="16">
        <v>11</v>
      </c>
      <c r="I5596" s="17" t="s">
        <v>3237</v>
      </c>
      <c r="J5596" t="str">
        <f t="shared" si="175"/>
        <v>T85.71XA, E10.21, Z94.83, K31.84, N18.6, I12.0, E87.1, E10.43, E10.65, Z94.0, L03.311</v>
      </c>
      <c r="K5596" s="33" t="str">
        <f t="shared" si="176"/>
        <v/>
      </c>
    </row>
    <row r="5597" spans="1:11" x14ac:dyDescent="0.25">
      <c r="A5597" s="17" t="s">
        <v>1482</v>
      </c>
      <c r="B5597" s="17" t="s">
        <v>1483</v>
      </c>
      <c r="C5597" s="18">
        <v>42446</v>
      </c>
      <c r="D5597" s="18">
        <v>42450</v>
      </c>
      <c r="E5597" s="21">
        <v>4</v>
      </c>
      <c r="F5597" s="17" t="s">
        <v>4898</v>
      </c>
      <c r="G5597" s="17" t="s">
        <v>4899</v>
      </c>
      <c r="H5597" s="16">
        <v>12</v>
      </c>
      <c r="I5597" s="17" t="s">
        <v>3237</v>
      </c>
      <c r="J5597" t="str">
        <f t="shared" si="175"/>
        <v>T85.71XA, E10.21, Z94.83, K31.84, N18.6, I12.0, E87.1, E10.43, E10.65, Z94.0, L03.311, E10.22</v>
      </c>
      <c r="K5597" s="33" t="str">
        <f t="shared" si="176"/>
        <v/>
      </c>
    </row>
    <row r="5598" spans="1:11" x14ac:dyDescent="0.25">
      <c r="A5598" s="17" t="s">
        <v>1482</v>
      </c>
      <c r="B5598" s="17" t="s">
        <v>1483</v>
      </c>
      <c r="C5598" s="18">
        <v>42446</v>
      </c>
      <c r="D5598" s="18">
        <v>42450</v>
      </c>
      <c r="E5598" s="21">
        <v>4</v>
      </c>
      <c r="F5598" s="17" t="s">
        <v>5064</v>
      </c>
      <c r="G5598" s="17" t="s">
        <v>5065</v>
      </c>
      <c r="H5598" s="16">
        <v>13</v>
      </c>
      <c r="I5598" s="17" t="s">
        <v>3237</v>
      </c>
      <c r="J5598" t="str">
        <f t="shared" si="175"/>
        <v>T85.71XA, E10.21, Z94.83, K31.84, N18.6, I12.0, E87.1, E10.43, E10.65, Z94.0, L03.311, E10.22, E10.9</v>
      </c>
      <c r="K5598" s="33" t="str">
        <f t="shared" si="176"/>
        <v/>
      </c>
    </row>
    <row r="5599" spans="1:11" x14ac:dyDescent="0.25">
      <c r="A5599" s="17" t="s">
        <v>1482</v>
      </c>
      <c r="B5599" s="17" t="s">
        <v>1483</v>
      </c>
      <c r="C5599" s="18">
        <v>42446</v>
      </c>
      <c r="D5599" s="18">
        <v>42450</v>
      </c>
      <c r="E5599" s="21">
        <v>4</v>
      </c>
      <c r="F5599" s="17" t="s">
        <v>3235</v>
      </c>
      <c r="G5599" s="17" t="s">
        <v>3236</v>
      </c>
      <c r="H5599" s="16">
        <v>14</v>
      </c>
      <c r="I5599" s="17" t="s">
        <v>3237</v>
      </c>
      <c r="J5599" t="str">
        <f t="shared" si="175"/>
        <v>T85.71XA, E10.21, Z94.83, K31.84, N18.6, I12.0, E87.1, E10.43, E10.65, Z94.0, L03.311, E10.22, E10.9, E03.9</v>
      </c>
      <c r="K5599" s="33" t="str">
        <f t="shared" si="176"/>
        <v/>
      </c>
    </row>
    <row r="5600" spans="1:11" x14ac:dyDescent="0.25">
      <c r="A5600" s="17" t="s">
        <v>1482</v>
      </c>
      <c r="B5600" s="17" t="s">
        <v>1483</v>
      </c>
      <c r="C5600" s="18">
        <v>42446</v>
      </c>
      <c r="D5600" s="18">
        <v>42450</v>
      </c>
      <c r="E5600" s="21">
        <v>4</v>
      </c>
      <c r="F5600" s="17" t="s">
        <v>3512</v>
      </c>
      <c r="G5600" s="17" t="s">
        <v>3513</v>
      </c>
      <c r="H5600" s="16">
        <v>15</v>
      </c>
      <c r="I5600" s="17" t="s">
        <v>13</v>
      </c>
      <c r="J5600" t="str">
        <f t="shared" si="175"/>
        <v>T85.71XA, E10.21, Z94.83, K31.84, N18.6, I12.0, E87.1, E10.43, E10.65, Z94.0, L03.311, E10.22, E10.9, E03.9, Z99.2</v>
      </c>
      <c r="K5600" s="33" t="str">
        <f t="shared" si="176"/>
        <v/>
      </c>
    </row>
    <row r="5601" spans="1:11" x14ac:dyDescent="0.25">
      <c r="A5601" s="17" t="s">
        <v>1482</v>
      </c>
      <c r="B5601" s="17" t="s">
        <v>1483</v>
      </c>
      <c r="C5601" s="18">
        <v>42446</v>
      </c>
      <c r="D5601" s="18">
        <v>42450</v>
      </c>
      <c r="E5601" s="21">
        <v>4</v>
      </c>
      <c r="F5601" s="17" t="s">
        <v>3557</v>
      </c>
      <c r="G5601" s="17" t="s">
        <v>3558</v>
      </c>
      <c r="H5601" s="16">
        <v>16</v>
      </c>
      <c r="I5601" s="17" t="s">
        <v>13</v>
      </c>
      <c r="J5601" t="str">
        <f t="shared" si="175"/>
        <v>T85.71XA, E10.21, Z94.83, K31.84, N18.6, I12.0, E87.1, E10.43, E10.65, Z94.0, L03.311, E10.22, E10.9, E03.9, Z99.2, Z79.01</v>
      </c>
      <c r="K5601" s="33" t="str">
        <f t="shared" si="176"/>
        <v/>
      </c>
    </row>
    <row r="5602" spans="1:11" x14ac:dyDescent="0.25">
      <c r="A5602" s="17" t="s">
        <v>1482</v>
      </c>
      <c r="B5602" s="17" t="s">
        <v>1483</v>
      </c>
      <c r="C5602" s="18">
        <v>42446</v>
      </c>
      <c r="D5602" s="18">
        <v>42450</v>
      </c>
      <c r="E5602" s="21">
        <v>4</v>
      </c>
      <c r="F5602" s="17" t="s">
        <v>3344</v>
      </c>
      <c r="G5602" s="17" t="s">
        <v>3345</v>
      </c>
      <c r="H5602" s="16">
        <v>17</v>
      </c>
      <c r="I5602" s="17" t="s">
        <v>13</v>
      </c>
      <c r="J5602" t="str">
        <f t="shared" si="175"/>
        <v>T85.71XA, E10.21, Z94.83, K31.84, N18.6, I12.0, E87.1, E10.43, E10.65, Z94.0, L03.311, E10.22, E10.9, E03.9, Z99.2, Z79.01, Z79.4</v>
      </c>
      <c r="K5602" s="33" t="str">
        <f t="shared" si="176"/>
        <v/>
      </c>
    </row>
    <row r="5603" spans="1:11" x14ac:dyDescent="0.25">
      <c r="A5603" s="17" t="s">
        <v>1482</v>
      </c>
      <c r="B5603" s="17" t="s">
        <v>1483</v>
      </c>
      <c r="C5603" s="18">
        <v>42446</v>
      </c>
      <c r="D5603" s="18">
        <v>42450</v>
      </c>
      <c r="E5603" s="21">
        <v>4</v>
      </c>
      <c r="F5603" s="17" t="s">
        <v>3460</v>
      </c>
      <c r="G5603" s="17" t="s">
        <v>3461</v>
      </c>
      <c r="H5603" s="16">
        <v>18</v>
      </c>
      <c r="I5603" s="17" t="s">
        <v>3237</v>
      </c>
      <c r="J5603" t="str">
        <f t="shared" si="175"/>
        <v>T85.71XA, E10.21, Z94.83, K31.84, N18.6, I12.0, E87.1, E10.43, E10.65, Z94.0, L03.311, E10.22, E10.9, E03.9, Z99.2, Z79.01, Z79.4, Z90.49</v>
      </c>
      <c r="K5603" s="33" t="str">
        <f t="shared" si="176"/>
        <v/>
      </c>
    </row>
    <row r="5604" spans="1:11" x14ac:dyDescent="0.25">
      <c r="A5604" s="17" t="s">
        <v>1482</v>
      </c>
      <c r="B5604" s="17" t="s">
        <v>1483</v>
      </c>
      <c r="C5604" s="18">
        <v>42446</v>
      </c>
      <c r="D5604" s="18">
        <v>42450</v>
      </c>
      <c r="E5604" s="21">
        <v>4</v>
      </c>
      <c r="F5604" s="17" t="s">
        <v>3583</v>
      </c>
      <c r="G5604" s="17" t="s">
        <v>3584</v>
      </c>
      <c r="H5604" s="16">
        <v>19</v>
      </c>
      <c r="I5604" s="17" t="s">
        <v>13</v>
      </c>
      <c r="J5604" t="str">
        <f t="shared" si="175"/>
        <v>T85.71XA, E10.21, Z94.83, K31.84, N18.6, I12.0, E87.1, E10.43, E10.65, Z94.0, L03.311, E10.22, E10.9, E03.9, Z99.2, Z79.01, Z79.4, Z90.49, Z86.718</v>
      </c>
      <c r="K5604" s="33" t="str">
        <f t="shared" si="176"/>
        <v/>
      </c>
    </row>
    <row r="5605" spans="1:11" x14ac:dyDescent="0.25">
      <c r="A5605" s="17" t="s">
        <v>1482</v>
      </c>
      <c r="B5605" s="17" t="s">
        <v>1483</v>
      </c>
      <c r="C5605" s="18">
        <v>42446</v>
      </c>
      <c r="D5605" s="18">
        <v>42450</v>
      </c>
      <c r="E5605" s="21">
        <v>4</v>
      </c>
      <c r="F5605" s="17" t="s">
        <v>3752</v>
      </c>
      <c r="G5605" s="17" t="s">
        <v>3753</v>
      </c>
      <c r="H5605" s="16">
        <v>20</v>
      </c>
      <c r="I5605" s="17" t="s">
        <v>13</v>
      </c>
      <c r="J5605" t="str">
        <f t="shared" si="175"/>
        <v>T85.71XA, E10.21, Z94.83, K31.84, N18.6, I12.0, E87.1, E10.43, E10.65, Z94.0, L03.311, E10.22, E10.9, E03.9, Z99.2, Z79.01, Z79.4, Z90.49, Z86.718, Z86.711</v>
      </c>
      <c r="K5605" s="33" t="str">
        <f t="shared" si="176"/>
        <v/>
      </c>
    </row>
    <row r="5606" spans="1:11" x14ac:dyDescent="0.25">
      <c r="A5606" s="17" t="s">
        <v>1482</v>
      </c>
      <c r="B5606" s="17" t="s">
        <v>1483</v>
      </c>
      <c r="C5606" s="18">
        <v>42446</v>
      </c>
      <c r="D5606" s="18">
        <v>42450</v>
      </c>
      <c r="E5606" s="21">
        <v>4</v>
      </c>
      <c r="F5606" s="17" t="s">
        <v>3998</v>
      </c>
      <c r="G5606" s="17" t="s">
        <v>3999</v>
      </c>
      <c r="H5606" s="16">
        <v>21</v>
      </c>
      <c r="I5606" s="17" t="s">
        <v>13</v>
      </c>
      <c r="J5606" t="str">
        <f t="shared" si="175"/>
        <v>T85.71XA, E10.21, Z94.83, K31.84, N18.6, I12.0, E87.1, E10.43, E10.65, Z94.0, L03.311, E10.22, E10.9, E03.9, Z99.2, Z79.01, Z79.4, Z90.49, Z86.718, Z86.711, Z86.19</v>
      </c>
      <c r="K5606" s="33" t="str">
        <f t="shared" si="176"/>
        <v/>
      </c>
    </row>
    <row r="5607" spans="1:11" x14ac:dyDescent="0.25">
      <c r="A5607" s="17" t="s">
        <v>1482</v>
      </c>
      <c r="B5607" s="17" t="s">
        <v>1483</v>
      </c>
      <c r="C5607" s="18">
        <v>42446</v>
      </c>
      <c r="D5607" s="18">
        <v>42450</v>
      </c>
      <c r="E5607" s="21">
        <v>4</v>
      </c>
      <c r="F5607" s="17" t="s">
        <v>3908</v>
      </c>
      <c r="G5607" s="17" t="s">
        <v>3909</v>
      </c>
      <c r="H5607" s="16">
        <v>22</v>
      </c>
      <c r="I5607" s="17" t="s">
        <v>3237</v>
      </c>
      <c r="J5607" t="str">
        <f t="shared" si="175"/>
        <v>T85.71XA, E10.21, Z94.83, K31.84, N18.6, I12.0, E87.1, E10.43, E10.65, Z94.0, L03.311, E10.22, E10.9, E03.9, Z99.2, Z79.01, Z79.4, Z90.49, Z86.718, Z86.711, Z86.19, E10.319</v>
      </c>
      <c r="K5607" s="33" t="str">
        <f t="shared" si="176"/>
        <v/>
      </c>
    </row>
    <row r="5608" spans="1:11" x14ac:dyDescent="0.25">
      <c r="A5608" s="17" t="s">
        <v>1482</v>
      </c>
      <c r="B5608" s="17" t="s">
        <v>1483</v>
      </c>
      <c r="C5608" s="18">
        <v>42446</v>
      </c>
      <c r="D5608" s="18">
        <v>42450</v>
      </c>
      <c r="E5608" s="21">
        <v>4</v>
      </c>
      <c r="F5608" s="17" t="s">
        <v>3265</v>
      </c>
      <c r="G5608" s="17" t="s">
        <v>3266</v>
      </c>
      <c r="H5608" s="16">
        <v>23</v>
      </c>
      <c r="I5608" s="17" t="s">
        <v>13</v>
      </c>
      <c r="J5608" t="str">
        <f t="shared" si="175"/>
        <v>T85.71XA, E10.21, Z94.83, K31.84, N18.6, I12.0, E87.1, E10.43, E10.65, Z94.0, L03.311, E10.22, E10.9, E03.9, Z99.2, Z79.01, Z79.4, Z90.49, Z86.718, Z86.711, Z86.19, E10.319, Z87.891</v>
      </c>
      <c r="K5608" s="33" t="str">
        <f t="shared" si="176"/>
        <v>Last</v>
      </c>
    </row>
    <row r="5609" spans="1:11" x14ac:dyDescent="0.25">
      <c r="A5609" s="17" t="s">
        <v>1488</v>
      </c>
      <c r="B5609" s="17" t="s">
        <v>1489</v>
      </c>
      <c r="C5609" s="18">
        <v>42398</v>
      </c>
      <c r="D5609" s="18">
        <v>42410</v>
      </c>
      <c r="E5609" s="21">
        <v>12</v>
      </c>
      <c r="F5609" s="17" t="s">
        <v>472</v>
      </c>
      <c r="G5609" s="17" t="s">
        <v>473</v>
      </c>
      <c r="H5609" s="16">
        <v>1</v>
      </c>
      <c r="I5609" s="17" t="s">
        <v>3237</v>
      </c>
      <c r="J5609" t="str">
        <f t="shared" si="175"/>
        <v>K86.1</v>
      </c>
      <c r="K5609" s="33" t="str">
        <f t="shared" si="176"/>
        <v/>
      </c>
    </row>
    <row r="5610" spans="1:11" x14ac:dyDescent="0.25">
      <c r="A5610" s="17" t="s">
        <v>1488</v>
      </c>
      <c r="B5610" s="17" t="s">
        <v>1489</v>
      </c>
      <c r="C5610" s="18">
        <v>42398</v>
      </c>
      <c r="D5610" s="18">
        <v>42410</v>
      </c>
      <c r="E5610" s="21">
        <v>12</v>
      </c>
      <c r="F5610" s="17" t="s">
        <v>782</v>
      </c>
      <c r="G5610" s="17" t="s">
        <v>783</v>
      </c>
      <c r="H5610" s="16">
        <v>2</v>
      </c>
      <c r="I5610" s="17" t="s">
        <v>3237</v>
      </c>
      <c r="J5610" t="str">
        <f t="shared" si="175"/>
        <v>K86.1, E11.649</v>
      </c>
      <c r="K5610" s="33" t="str">
        <f t="shared" si="176"/>
        <v/>
      </c>
    </row>
    <row r="5611" spans="1:11" x14ac:dyDescent="0.25">
      <c r="A5611" s="17" t="s">
        <v>1488</v>
      </c>
      <c r="B5611" s="17" t="s">
        <v>1489</v>
      </c>
      <c r="C5611" s="18">
        <v>42398</v>
      </c>
      <c r="D5611" s="18">
        <v>42410</v>
      </c>
      <c r="E5611" s="21">
        <v>12</v>
      </c>
      <c r="F5611" s="17" t="s">
        <v>3974</v>
      </c>
      <c r="G5611" s="17" t="s">
        <v>3975</v>
      </c>
      <c r="H5611" s="16">
        <v>3</v>
      </c>
      <c r="I5611" s="17" t="s">
        <v>3237</v>
      </c>
      <c r="J5611" t="str">
        <f t="shared" si="175"/>
        <v>K86.1, E11.649, K76.0</v>
      </c>
      <c r="K5611" s="33" t="str">
        <f t="shared" si="176"/>
        <v/>
      </c>
    </row>
    <row r="5612" spans="1:11" x14ac:dyDescent="0.25">
      <c r="A5612" s="17" t="s">
        <v>1488</v>
      </c>
      <c r="B5612" s="17" t="s">
        <v>1489</v>
      </c>
      <c r="C5612" s="18">
        <v>42398</v>
      </c>
      <c r="D5612" s="18">
        <v>42410</v>
      </c>
      <c r="E5612" s="21">
        <v>12</v>
      </c>
      <c r="F5612" s="17" t="s">
        <v>2717</v>
      </c>
      <c r="G5612" s="17" t="s">
        <v>3760</v>
      </c>
      <c r="H5612" s="16">
        <v>4</v>
      </c>
      <c r="I5612" s="17" t="s">
        <v>3237</v>
      </c>
      <c r="J5612" t="str">
        <f t="shared" si="175"/>
        <v>K86.1, E11.649, K76.0, K83.1</v>
      </c>
      <c r="K5612" s="33" t="str">
        <f t="shared" si="176"/>
        <v/>
      </c>
    </row>
    <row r="5613" spans="1:11" x14ac:dyDescent="0.25">
      <c r="A5613" s="17" t="s">
        <v>1488</v>
      </c>
      <c r="B5613" s="17" t="s">
        <v>1489</v>
      </c>
      <c r="C5613" s="18">
        <v>42398</v>
      </c>
      <c r="D5613" s="18">
        <v>42410</v>
      </c>
      <c r="E5613" s="21">
        <v>12</v>
      </c>
      <c r="F5613" s="17" t="s">
        <v>286</v>
      </c>
      <c r="G5613" s="17" t="s">
        <v>287</v>
      </c>
      <c r="H5613" s="16">
        <v>5</v>
      </c>
      <c r="I5613" s="17" t="s">
        <v>3237</v>
      </c>
      <c r="J5613" t="str">
        <f t="shared" si="175"/>
        <v>K86.1, E11.649, K76.0, K83.1, K21.9</v>
      </c>
      <c r="K5613" s="33" t="str">
        <f t="shared" si="176"/>
        <v/>
      </c>
    </row>
    <row r="5614" spans="1:11" x14ac:dyDescent="0.25">
      <c r="A5614" s="17" t="s">
        <v>1488</v>
      </c>
      <c r="B5614" s="17" t="s">
        <v>1489</v>
      </c>
      <c r="C5614" s="18">
        <v>42398</v>
      </c>
      <c r="D5614" s="18">
        <v>42410</v>
      </c>
      <c r="E5614" s="21">
        <v>12</v>
      </c>
      <c r="F5614" s="17" t="s">
        <v>3458</v>
      </c>
      <c r="G5614" s="17" t="s">
        <v>3459</v>
      </c>
      <c r="H5614" s="16">
        <v>6</v>
      </c>
      <c r="I5614" s="17" t="s">
        <v>13</v>
      </c>
      <c r="J5614" t="str">
        <f t="shared" si="175"/>
        <v>K86.1, E11.649, K76.0, K83.1, K21.9, Z87.11</v>
      </c>
      <c r="K5614" s="33" t="str">
        <f t="shared" si="176"/>
        <v/>
      </c>
    </row>
    <row r="5615" spans="1:11" x14ac:dyDescent="0.25">
      <c r="A5615" s="17" t="s">
        <v>1488</v>
      </c>
      <c r="B5615" s="17" t="s">
        <v>1489</v>
      </c>
      <c r="C5615" s="18">
        <v>42398</v>
      </c>
      <c r="D5615" s="18">
        <v>42410</v>
      </c>
      <c r="E5615" s="21">
        <v>12</v>
      </c>
      <c r="F5615" s="17" t="s">
        <v>3665</v>
      </c>
      <c r="G5615" s="17" t="s">
        <v>3666</v>
      </c>
      <c r="H5615" s="16">
        <v>7</v>
      </c>
      <c r="I5615" s="17" t="s">
        <v>3237</v>
      </c>
      <c r="J5615" t="str">
        <f t="shared" si="175"/>
        <v>K86.1, E11.649, K76.0, K83.1, K21.9, Z87.11, K29.60</v>
      </c>
      <c r="K5615" s="33" t="str">
        <f t="shared" si="176"/>
        <v/>
      </c>
    </row>
    <row r="5616" spans="1:11" x14ac:dyDescent="0.25">
      <c r="A5616" s="17" t="s">
        <v>1488</v>
      </c>
      <c r="B5616" s="17" t="s">
        <v>1489</v>
      </c>
      <c r="C5616" s="18">
        <v>42398</v>
      </c>
      <c r="D5616" s="18">
        <v>42410</v>
      </c>
      <c r="E5616" s="21">
        <v>12</v>
      </c>
      <c r="F5616" s="17" t="s">
        <v>4030</v>
      </c>
      <c r="G5616" s="17" t="s">
        <v>4031</v>
      </c>
      <c r="H5616" s="16">
        <v>8</v>
      </c>
      <c r="I5616" s="17" t="s">
        <v>3237</v>
      </c>
      <c r="J5616" t="str">
        <f t="shared" si="175"/>
        <v>K86.1, E11.649, K76.0, K83.1, K21.9, Z87.11, K29.60, E78.1</v>
      </c>
      <c r="K5616" s="33" t="str">
        <f t="shared" si="176"/>
        <v/>
      </c>
    </row>
    <row r="5617" spans="1:11" x14ac:dyDescent="0.25">
      <c r="A5617" s="17" t="s">
        <v>1488</v>
      </c>
      <c r="B5617" s="17" t="s">
        <v>1489</v>
      </c>
      <c r="C5617" s="18">
        <v>42398</v>
      </c>
      <c r="D5617" s="18">
        <v>42410</v>
      </c>
      <c r="E5617" s="21">
        <v>12</v>
      </c>
      <c r="F5617" s="17" t="s">
        <v>3478</v>
      </c>
      <c r="G5617" s="17" t="s">
        <v>3479</v>
      </c>
      <c r="H5617" s="16">
        <v>9</v>
      </c>
      <c r="I5617" s="17" t="s">
        <v>3237</v>
      </c>
      <c r="J5617" t="str">
        <f t="shared" si="175"/>
        <v>K86.1, E11.649, K76.0, K83.1, K21.9, Z87.11, K29.60, E78.1, E66.9</v>
      </c>
      <c r="K5617" s="33" t="str">
        <f t="shared" si="176"/>
        <v/>
      </c>
    </row>
    <row r="5618" spans="1:11" x14ac:dyDescent="0.25">
      <c r="A5618" s="17" t="s">
        <v>1488</v>
      </c>
      <c r="B5618" s="17" t="s">
        <v>1489</v>
      </c>
      <c r="C5618" s="18">
        <v>42398</v>
      </c>
      <c r="D5618" s="18">
        <v>42410</v>
      </c>
      <c r="E5618" s="21">
        <v>12</v>
      </c>
      <c r="F5618" s="17" t="s">
        <v>2635</v>
      </c>
      <c r="G5618" s="17" t="s">
        <v>3324</v>
      </c>
      <c r="H5618" s="16">
        <v>10</v>
      </c>
      <c r="I5618" s="17" t="s">
        <v>3237</v>
      </c>
      <c r="J5618" t="str">
        <f t="shared" si="175"/>
        <v>K86.1, E11.649, K76.0, K83.1, K21.9, Z87.11, K29.60, E78.1, E66.9, K59.00</v>
      </c>
      <c r="K5618" s="33" t="str">
        <f t="shared" si="176"/>
        <v/>
      </c>
    </row>
    <row r="5619" spans="1:11" x14ac:dyDescent="0.25">
      <c r="A5619" s="17" t="s">
        <v>1488</v>
      </c>
      <c r="B5619" s="17" t="s">
        <v>1489</v>
      </c>
      <c r="C5619" s="18">
        <v>42398</v>
      </c>
      <c r="D5619" s="18">
        <v>42410</v>
      </c>
      <c r="E5619" s="21">
        <v>12</v>
      </c>
      <c r="F5619" s="17" t="s">
        <v>4512</v>
      </c>
      <c r="G5619" s="17" t="s">
        <v>4513</v>
      </c>
      <c r="H5619" s="16">
        <v>11</v>
      </c>
      <c r="I5619" s="17" t="s">
        <v>13</v>
      </c>
      <c r="J5619" t="str">
        <f t="shared" si="175"/>
        <v>K86.1, E11.649, K76.0, K83.1, K21.9, Z87.11, K29.60, E78.1, E66.9, K59.00, Z68.30</v>
      </c>
      <c r="K5619" s="33" t="str">
        <f t="shared" si="176"/>
        <v>Last</v>
      </c>
    </row>
    <row r="5620" spans="1:11" x14ac:dyDescent="0.25">
      <c r="A5620" s="17" t="s">
        <v>1490</v>
      </c>
      <c r="B5620" s="17" t="s">
        <v>1491</v>
      </c>
      <c r="C5620" s="18">
        <v>42320</v>
      </c>
      <c r="D5620" s="18">
        <v>42322</v>
      </c>
      <c r="E5620" s="21">
        <v>2</v>
      </c>
      <c r="F5620" s="17" t="s">
        <v>1492</v>
      </c>
      <c r="G5620" s="17" t="s">
        <v>1493</v>
      </c>
      <c r="H5620" s="16">
        <v>1</v>
      </c>
      <c r="I5620" s="17" t="s">
        <v>3237</v>
      </c>
      <c r="J5620" t="str">
        <f t="shared" si="175"/>
        <v>I50.21</v>
      </c>
      <c r="K5620" s="33" t="str">
        <f t="shared" si="176"/>
        <v/>
      </c>
    </row>
    <row r="5621" spans="1:11" x14ac:dyDescent="0.25">
      <c r="A5621" s="17" t="s">
        <v>1490</v>
      </c>
      <c r="B5621" s="17" t="s">
        <v>1491</v>
      </c>
      <c r="C5621" s="18">
        <v>42320</v>
      </c>
      <c r="D5621" s="18">
        <v>42322</v>
      </c>
      <c r="E5621" s="21">
        <v>2</v>
      </c>
      <c r="F5621" s="17" t="s">
        <v>3382</v>
      </c>
      <c r="G5621" s="17" t="s">
        <v>3383</v>
      </c>
      <c r="H5621" s="16">
        <v>2</v>
      </c>
      <c r="I5621" s="17" t="s">
        <v>3237</v>
      </c>
      <c r="J5621" t="str">
        <f t="shared" si="175"/>
        <v>I50.21, J96.11</v>
      </c>
      <c r="K5621" s="33" t="str">
        <f t="shared" si="176"/>
        <v/>
      </c>
    </row>
    <row r="5622" spans="1:11" x14ac:dyDescent="0.25">
      <c r="A5622" s="17" t="s">
        <v>1490</v>
      </c>
      <c r="B5622" s="17" t="s">
        <v>1491</v>
      </c>
      <c r="C5622" s="18">
        <v>42320</v>
      </c>
      <c r="D5622" s="18">
        <v>42322</v>
      </c>
      <c r="E5622" s="21">
        <v>2</v>
      </c>
      <c r="F5622" s="17" t="s">
        <v>3532</v>
      </c>
      <c r="G5622" s="17" t="s">
        <v>3533</v>
      </c>
      <c r="H5622" s="16">
        <v>3</v>
      </c>
      <c r="I5622" s="17" t="s">
        <v>3237</v>
      </c>
      <c r="J5622" t="str">
        <f t="shared" si="175"/>
        <v>I50.21, J96.11, I42.9</v>
      </c>
      <c r="K5622" s="33" t="str">
        <f t="shared" si="176"/>
        <v/>
      </c>
    </row>
    <row r="5623" spans="1:11" x14ac:dyDescent="0.25">
      <c r="A5623" s="17" t="s">
        <v>1490</v>
      </c>
      <c r="B5623" s="17" t="s">
        <v>1491</v>
      </c>
      <c r="C5623" s="18">
        <v>42320</v>
      </c>
      <c r="D5623" s="18">
        <v>42322</v>
      </c>
      <c r="E5623" s="21">
        <v>2</v>
      </c>
      <c r="F5623" s="17" t="s">
        <v>682</v>
      </c>
      <c r="G5623" s="17" t="s">
        <v>683</v>
      </c>
      <c r="H5623" s="16">
        <v>4</v>
      </c>
      <c r="I5623" s="17" t="s">
        <v>3237</v>
      </c>
      <c r="J5623" t="str">
        <f t="shared" si="175"/>
        <v>I50.21, J96.11, I42.9, J44.0</v>
      </c>
      <c r="K5623" s="33" t="str">
        <f t="shared" si="176"/>
        <v/>
      </c>
    </row>
    <row r="5624" spans="1:11" x14ac:dyDescent="0.25">
      <c r="A5624" s="17" t="s">
        <v>1490</v>
      </c>
      <c r="B5624" s="17" t="s">
        <v>1491</v>
      </c>
      <c r="C5624" s="18">
        <v>42320</v>
      </c>
      <c r="D5624" s="18">
        <v>42322</v>
      </c>
      <c r="E5624" s="21">
        <v>2</v>
      </c>
      <c r="F5624" s="17" t="s">
        <v>966</v>
      </c>
      <c r="G5624" s="17" t="s">
        <v>967</v>
      </c>
      <c r="H5624" s="16">
        <v>5</v>
      </c>
      <c r="I5624" s="17" t="s">
        <v>3331</v>
      </c>
      <c r="J5624" t="str">
        <f t="shared" si="175"/>
        <v>I50.21, J96.11, I42.9, J44.0, I47.1</v>
      </c>
      <c r="K5624" s="33" t="str">
        <f t="shared" si="176"/>
        <v/>
      </c>
    </row>
    <row r="5625" spans="1:11" x14ac:dyDescent="0.25">
      <c r="A5625" s="17" t="s">
        <v>1490</v>
      </c>
      <c r="B5625" s="17" t="s">
        <v>1491</v>
      </c>
      <c r="C5625" s="18">
        <v>42320</v>
      </c>
      <c r="D5625" s="18">
        <v>42322</v>
      </c>
      <c r="E5625" s="21">
        <v>2</v>
      </c>
      <c r="F5625" s="17" t="s">
        <v>3358</v>
      </c>
      <c r="G5625" s="17" t="s">
        <v>3359</v>
      </c>
      <c r="H5625" s="16">
        <v>6</v>
      </c>
      <c r="I5625" s="17" t="s">
        <v>13</v>
      </c>
      <c r="J5625" t="str">
        <f t="shared" si="175"/>
        <v>I50.21, J96.11, I42.9, J44.0, I47.1, Z99.81</v>
      </c>
      <c r="K5625" s="33" t="str">
        <f t="shared" si="176"/>
        <v/>
      </c>
    </row>
    <row r="5626" spans="1:11" x14ac:dyDescent="0.25">
      <c r="A5626" s="17" t="s">
        <v>1490</v>
      </c>
      <c r="B5626" s="17" t="s">
        <v>1491</v>
      </c>
      <c r="C5626" s="18">
        <v>42320</v>
      </c>
      <c r="D5626" s="18">
        <v>42322</v>
      </c>
      <c r="E5626" s="21">
        <v>2</v>
      </c>
      <c r="F5626" s="17" t="s">
        <v>3283</v>
      </c>
      <c r="G5626" s="17" t="s">
        <v>467</v>
      </c>
      <c r="H5626" s="16">
        <v>7</v>
      </c>
      <c r="I5626" s="17" t="s">
        <v>3237</v>
      </c>
      <c r="J5626" t="str">
        <f t="shared" si="175"/>
        <v>I50.21, J96.11, I42.9, J44.0, I47.1, Z99.81, I25.10</v>
      </c>
      <c r="K5626" s="33" t="str">
        <f t="shared" si="176"/>
        <v/>
      </c>
    </row>
    <row r="5627" spans="1:11" x14ac:dyDescent="0.25">
      <c r="A5627" s="17" t="s">
        <v>1490</v>
      </c>
      <c r="B5627" s="17" t="s">
        <v>1491</v>
      </c>
      <c r="C5627" s="18">
        <v>42320</v>
      </c>
      <c r="D5627" s="18">
        <v>42322</v>
      </c>
      <c r="E5627" s="21">
        <v>2</v>
      </c>
      <c r="F5627" s="17" t="s">
        <v>3267</v>
      </c>
      <c r="G5627" s="17" t="s">
        <v>3268</v>
      </c>
      <c r="H5627" s="16">
        <v>8</v>
      </c>
      <c r="I5627" s="17" t="s">
        <v>3237</v>
      </c>
      <c r="J5627" t="str">
        <f t="shared" si="175"/>
        <v>I50.21, J96.11, I42.9, J44.0, I47.1, Z99.81, I25.10, E11.9</v>
      </c>
      <c r="K5627" s="33" t="str">
        <f t="shared" si="176"/>
        <v/>
      </c>
    </row>
    <row r="5628" spans="1:11" x14ac:dyDescent="0.25">
      <c r="A5628" s="17" t="s">
        <v>1490</v>
      </c>
      <c r="B5628" s="17" t="s">
        <v>1491</v>
      </c>
      <c r="C5628" s="18">
        <v>42320</v>
      </c>
      <c r="D5628" s="18">
        <v>42322</v>
      </c>
      <c r="E5628" s="21">
        <v>2</v>
      </c>
      <c r="F5628" s="17" t="s">
        <v>3456</v>
      </c>
      <c r="G5628" s="17" t="s">
        <v>3457</v>
      </c>
      <c r="H5628" s="16">
        <v>9</v>
      </c>
      <c r="I5628" s="17" t="s">
        <v>13</v>
      </c>
      <c r="J5628" t="str">
        <f t="shared" si="175"/>
        <v>I50.21, J96.11, I42.9, J44.0, I47.1, Z99.81, I25.10, E11.9, Z85.118</v>
      </c>
      <c r="K5628" s="33" t="str">
        <f t="shared" si="176"/>
        <v/>
      </c>
    </row>
    <row r="5629" spans="1:11" x14ac:dyDescent="0.25">
      <c r="A5629" s="17" t="s">
        <v>1490</v>
      </c>
      <c r="B5629" s="17" t="s">
        <v>1491</v>
      </c>
      <c r="C5629" s="18">
        <v>42320</v>
      </c>
      <c r="D5629" s="18">
        <v>42322</v>
      </c>
      <c r="E5629" s="21">
        <v>2</v>
      </c>
      <c r="F5629" s="17" t="s">
        <v>3344</v>
      </c>
      <c r="G5629" s="17" t="s">
        <v>3345</v>
      </c>
      <c r="H5629" s="16">
        <v>10</v>
      </c>
      <c r="I5629" s="17" t="s">
        <v>13</v>
      </c>
      <c r="J5629" t="str">
        <f t="shared" si="175"/>
        <v>I50.21, J96.11, I42.9, J44.0, I47.1, Z99.81, I25.10, E11.9, Z85.118, Z79.4</v>
      </c>
      <c r="K5629" s="33" t="str">
        <f t="shared" si="176"/>
        <v/>
      </c>
    </row>
    <row r="5630" spans="1:11" x14ac:dyDescent="0.25">
      <c r="A5630" s="17" t="s">
        <v>1490</v>
      </c>
      <c r="B5630" s="17" t="s">
        <v>1491</v>
      </c>
      <c r="C5630" s="18">
        <v>42320</v>
      </c>
      <c r="D5630" s="18">
        <v>42322</v>
      </c>
      <c r="E5630" s="21">
        <v>2</v>
      </c>
      <c r="F5630" s="17" t="s">
        <v>3354</v>
      </c>
      <c r="G5630" s="17" t="s">
        <v>3355</v>
      </c>
      <c r="H5630" s="16">
        <v>11</v>
      </c>
      <c r="I5630" s="17" t="s">
        <v>3237</v>
      </c>
      <c r="J5630" t="str">
        <f t="shared" si="175"/>
        <v>I50.21, J96.11, I42.9, J44.0, I47.1, Z99.81, I25.10, E11.9, Z85.118, Z79.4, Y95</v>
      </c>
      <c r="K5630" s="33" t="str">
        <f t="shared" si="176"/>
        <v>Last</v>
      </c>
    </row>
    <row r="5631" spans="1:11" x14ac:dyDescent="0.25">
      <c r="A5631" s="17" t="s">
        <v>1499</v>
      </c>
      <c r="B5631" s="17" t="s">
        <v>1500</v>
      </c>
      <c r="C5631" s="18">
        <v>42262</v>
      </c>
      <c r="D5631" s="18">
        <v>42279</v>
      </c>
      <c r="E5631" s="21">
        <v>17</v>
      </c>
      <c r="F5631" s="17" t="s">
        <v>22</v>
      </c>
      <c r="G5631" s="17" t="s">
        <v>23</v>
      </c>
      <c r="H5631" s="16">
        <v>1</v>
      </c>
      <c r="I5631" s="17" t="s">
        <v>3237</v>
      </c>
      <c r="J5631" t="str">
        <f t="shared" si="175"/>
        <v>A41.9</v>
      </c>
      <c r="K5631" s="33" t="str">
        <f t="shared" si="176"/>
        <v/>
      </c>
    </row>
    <row r="5632" spans="1:11" x14ac:dyDescent="0.25">
      <c r="A5632" s="17" t="s">
        <v>1499</v>
      </c>
      <c r="B5632" s="17" t="s">
        <v>1500</v>
      </c>
      <c r="C5632" s="18">
        <v>42262</v>
      </c>
      <c r="D5632" s="18">
        <v>42279</v>
      </c>
      <c r="E5632" s="21">
        <v>17</v>
      </c>
      <c r="F5632" s="17" t="s">
        <v>734</v>
      </c>
      <c r="G5632" s="17" t="s">
        <v>735</v>
      </c>
      <c r="H5632" s="16">
        <v>2</v>
      </c>
      <c r="I5632" s="17" t="s">
        <v>3237</v>
      </c>
      <c r="J5632" t="str">
        <f t="shared" si="175"/>
        <v>A41.9, R65.21</v>
      </c>
      <c r="K5632" s="33" t="str">
        <f t="shared" si="176"/>
        <v/>
      </c>
    </row>
    <row r="5633" spans="1:11" x14ac:dyDescent="0.25">
      <c r="A5633" s="17" t="s">
        <v>1499</v>
      </c>
      <c r="B5633" s="17" t="s">
        <v>1500</v>
      </c>
      <c r="C5633" s="18">
        <v>42262</v>
      </c>
      <c r="D5633" s="18">
        <v>42279</v>
      </c>
      <c r="E5633" s="21">
        <v>17</v>
      </c>
      <c r="F5633" s="17" t="s">
        <v>1560</v>
      </c>
      <c r="G5633" s="17" t="s">
        <v>1561</v>
      </c>
      <c r="H5633" s="16">
        <v>3</v>
      </c>
      <c r="I5633" s="17" t="s">
        <v>3331</v>
      </c>
      <c r="J5633" t="str">
        <f t="shared" si="175"/>
        <v>A41.9, R65.21, J96.02</v>
      </c>
      <c r="K5633" s="33" t="str">
        <f t="shared" si="176"/>
        <v/>
      </c>
    </row>
    <row r="5634" spans="1:11" x14ac:dyDescent="0.25">
      <c r="A5634" s="17" t="s">
        <v>1499</v>
      </c>
      <c r="B5634" s="17" t="s">
        <v>1500</v>
      </c>
      <c r="C5634" s="18">
        <v>42262</v>
      </c>
      <c r="D5634" s="18">
        <v>42279</v>
      </c>
      <c r="E5634" s="21">
        <v>17</v>
      </c>
      <c r="F5634" s="17" t="s">
        <v>3370</v>
      </c>
      <c r="G5634" s="17" t="s">
        <v>3371</v>
      </c>
      <c r="H5634" s="16">
        <v>4</v>
      </c>
      <c r="I5634" s="17" t="s">
        <v>3331</v>
      </c>
      <c r="J5634" t="str">
        <f t="shared" si="175"/>
        <v>A41.9, R65.21, J96.02, E87.4</v>
      </c>
      <c r="K5634" s="33" t="str">
        <f t="shared" si="176"/>
        <v/>
      </c>
    </row>
    <row r="5635" spans="1:11" x14ac:dyDescent="0.25">
      <c r="A5635" s="17" t="s">
        <v>1499</v>
      </c>
      <c r="B5635" s="17" t="s">
        <v>1500</v>
      </c>
      <c r="C5635" s="18">
        <v>42262</v>
      </c>
      <c r="D5635" s="18">
        <v>42279</v>
      </c>
      <c r="E5635" s="21">
        <v>17</v>
      </c>
      <c r="F5635" s="17" t="s">
        <v>38</v>
      </c>
      <c r="G5635" s="17" t="s">
        <v>39</v>
      </c>
      <c r="H5635" s="16">
        <v>5</v>
      </c>
      <c r="I5635" s="17" t="s">
        <v>3237</v>
      </c>
      <c r="J5635" t="str">
        <f t="shared" si="175"/>
        <v>A41.9, R65.21, J96.02, E87.4, N17.9</v>
      </c>
      <c r="K5635" s="33" t="str">
        <f t="shared" si="176"/>
        <v/>
      </c>
    </row>
    <row r="5636" spans="1:11" x14ac:dyDescent="0.25">
      <c r="A5636" s="17" t="s">
        <v>1499</v>
      </c>
      <c r="B5636" s="17" t="s">
        <v>1500</v>
      </c>
      <c r="C5636" s="18">
        <v>42262</v>
      </c>
      <c r="D5636" s="18">
        <v>42279</v>
      </c>
      <c r="E5636" s="21">
        <v>17</v>
      </c>
      <c r="F5636" s="17" t="s">
        <v>1032</v>
      </c>
      <c r="G5636" s="17" t="s">
        <v>1033</v>
      </c>
      <c r="H5636" s="16">
        <v>6</v>
      </c>
      <c r="I5636" s="17" t="s">
        <v>3237</v>
      </c>
      <c r="J5636" t="str">
        <f t="shared" si="175"/>
        <v>A41.9, R65.21, J96.02, E87.4, N17.9, E87.2</v>
      </c>
      <c r="K5636" s="33" t="str">
        <f t="shared" si="176"/>
        <v/>
      </c>
    </row>
    <row r="5637" spans="1:11" x14ac:dyDescent="0.25">
      <c r="A5637" s="17" t="s">
        <v>1499</v>
      </c>
      <c r="B5637" s="17" t="s">
        <v>1500</v>
      </c>
      <c r="C5637" s="18">
        <v>42262</v>
      </c>
      <c r="D5637" s="18">
        <v>42279</v>
      </c>
      <c r="E5637" s="21">
        <v>17</v>
      </c>
      <c r="F5637" s="17" t="s">
        <v>3368</v>
      </c>
      <c r="G5637" s="17" t="s">
        <v>3369</v>
      </c>
      <c r="H5637" s="16">
        <v>7</v>
      </c>
      <c r="I5637" s="17" t="s">
        <v>3331</v>
      </c>
      <c r="J5637" t="str">
        <f t="shared" si="175"/>
        <v>A41.9, R65.21, J96.02, E87.4, N17.9, E87.2, E87.0</v>
      </c>
      <c r="K5637" s="33" t="str">
        <f t="shared" si="176"/>
        <v/>
      </c>
    </row>
    <row r="5638" spans="1:11" x14ac:dyDescent="0.25">
      <c r="A5638" s="17" t="s">
        <v>1499</v>
      </c>
      <c r="B5638" s="17" t="s">
        <v>1500</v>
      </c>
      <c r="C5638" s="18">
        <v>42262</v>
      </c>
      <c r="D5638" s="18">
        <v>42279</v>
      </c>
      <c r="E5638" s="21">
        <v>17</v>
      </c>
      <c r="F5638" s="17" t="s">
        <v>708</v>
      </c>
      <c r="G5638" s="17" t="s">
        <v>709</v>
      </c>
      <c r="H5638" s="16">
        <v>8</v>
      </c>
      <c r="I5638" s="17" t="s">
        <v>3237</v>
      </c>
      <c r="J5638" t="str">
        <f t="shared" ref="J5638:J5701" si="177">IF(B5638=B5637,J5637&amp;", "&amp;F5638,F5638)</f>
        <v>A41.9, R65.21, J96.02, E87.4, N17.9, E87.2, E87.0, A04.7</v>
      </c>
      <c r="K5638" s="33" t="str">
        <f t="shared" si="176"/>
        <v/>
      </c>
    </row>
    <row r="5639" spans="1:11" x14ac:dyDescent="0.25">
      <c r="A5639" s="17" t="s">
        <v>1499</v>
      </c>
      <c r="B5639" s="17" t="s">
        <v>1500</v>
      </c>
      <c r="C5639" s="18">
        <v>42262</v>
      </c>
      <c r="D5639" s="18">
        <v>42279</v>
      </c>
      <c r="E5639" s="21">
        <v>17</v>
      </c>
      <c r="F5639" s="17" t="s">
        <v>3235</v>
      </c>
      <c r="G5639" s="17" t="s">
        <v>3236</v>
      </c>
      <c r="H5639" s="16">
        <v>9</v>
      </c>
      <c r="I5639" s="17" t="s">
        <v>3237</v>
      </c>
      <c r="J5639" t="str">
        <f t="shared" si="177"/>
        <v>A41.9, R65.21, J96.02, E87.4, N17.9, E87.2, E87.0, A04.7, E03.9</v>
      </c>
      <c r="K5639" s="33" t="str">
        <f t="shared" si="176"/>
        <v/>
      </c>
    </row>
    <row r="5640" spans="1:11" x14ac:dyDescent="0.25">
      <c r="A5640" s="17" t="s">
        <v>1499</v>
      </c>
      <c r="B5640" s="17" t="s">
        <v>1500</v>
      </c>
      <c r="C5640" s="18">
        <v>42262</v>
      </c>
      <c r="D5640" s="18">
        <v>42279</v>
      </c>
      <c r="E5640" s="21">
        <v>17</v>
      </c>
      <c r="F5640" s="17" t="s">
        <v>5066</v>
      </c>
      <c r="G5640" s="17" t="s">
        <v>5067</v>
      </c>
      <c r="H5640" s="16">
        <v>10</v>
      </c>
      <c r="I5640" s="17" t="s">
        <v>3237</v>
      </c>
      <c r="J5640" t="str">
        <f t="shared" si="177"/>
        <v>A41.9, R65.21, J96.02, E87.4, N17.9, E87.2, E87.0, A04.7, E03.9, G80.9</v>
      </c>
      <c r="K5640" s="33" t="str">
        <f t="shared" si="176"/>
        <v/>
      </c>
    </row>
    <row r="5641" spans="1:11" x14ac:dyDescent="0.25">
      <c r="A5641" s="17" t="s">
        <v>1499</v>
      </c>
      <c r="B5641" s="17" t="s">
        <v>1500</v>
      </c>
      <c r="C5641" s="18">
        <v>42262</v>
      </c>
      <c r="D5641" s="18">
        <v>42279</v>
      </c>
      <c r="E5641" s="21">
        <v>17</v>
      </c>
      <c r="F5641" s="17" t="s">
        <v>3267</v>
      </c>
      <c r="G5641" s="17" t="s">
        <v>3268</v>
      </c>
      <c r="H5641" s="16">
        <v>11</v>
      </c>
      <c r="I5641" s="17" t="s">
        <v>3237</v>
      </c>
      <c r="J5641" t="str">
        <f t="shared" si="177"/>
        <v>A41.9, R65.21, J96.02, E87.4, N17.9, E87.2, E87.0, A04.7, E03.9, G80.9, E11.9</v>
      </c>
      <c r="K5641" s="33" t="str">
        <f t="shared" si="176"/>
        <v/>
      </c>
    </row>
    <row r="5642" spans="1:11" x14ac:dyDescent="0.25">
      <c r="A5642" s="17" t="s">
        <v>1499</v>
      </c>
      <c r="B5642" s="17" t="s">
        <v>1500</v>
      </c>
      <c r="C5642" s="18">
        <v>42262</v>
      </c>
      <c r="D5642" s="18">
        <v>42279</v>
      </c>
      <c r="E5642" s="21">
        <v>17</v>
      </c>
      <c r="F5642" s="17" t="s">
        <v>3344</v>
      </c>
      <c r="G5642" s="17" t="s">
        <v>3345</v>
      </c>
      <c r="H5642" s="16">
        <v>12</v>
      </c>
      <c r="I5642" s="17" t="s">
        <v>13</v>
      </c>
      <c r="J5642" t="str">
        <f t="shared" si="177"/>
        <v>A41.9, R65.21, J96.02, E87.4, N17.9, E87.2, E87.0, A04.7, E03.9, G80.9, E11.9, Z79.4</v>
      </c>
      <c r="K5642" s="33" t="str">
        <f t="shared" si="176"/>
        <v/>
      </c>
    </row>
    <row r="5643" spans="1:11" x14ac:dyDescent="0.25">
      <c r="A5643" s="17" t="s">
        <v>1499</v>
      </c>
      <c r="B5643" s="17" t="s">
        <v>1500</v>
      </c>
      <c r="C5643" s="18">
        <v>42262</v>
      </c>
      <c r="D5643" s="18">
        <v>42279</v>
      </c>
      <c r="E5643" s="21">
        <v>17</v>
      </c>
      <c r="F5643" s="17" t="s">
        <v>216</v>
      </c>
      <c r="G5643" s="17" t="s">
        <v>217</v>
      </c>
      <c r="H5643" s="16">
        <v>13</v>
      </c>
      <c r="I5643" s="17" t="s">
        <v>3237</v>
      </c>
      <c r="J5643" t="str">
        <f t="shared" si="177"/>
        <v>A41.9, R65.21, J96.02, E87.4, N17.9, E87.2, E87.0, A04.7, E03.9, G80.9, E11.9, Z79.4, I12.9</v>
      </c>
      <c r="K5643" s="33" t="str">
        <f t="shared" si="176"/>
        <v/>
      </c>
    </row>
    <row r="5644" spans="1:11" x14ac:dyDescent="0.25">
      <c r="A5644" s="17" t="s">
        <v>1499</v>
      </c>
      <c r="B5644" s="17" t="s">
        <v>1500</v>
      </c>
      <c r="C5644" s="18">
        <v>42262</v>
      </c>
      <c r="D5644" s="18">
        <v>42279</v>
      </c>
      <c r="E5644" s="21">
        <v>17</v>
      </c>
      <c r="F5644" s="17" t="s">
        <v>3340</v>
      </c>
      <c r="G5644" s="17" t="s">
        <v>3341</v>
      </c>
      <c r="H5644" s="16">
        <v>14</v>
      </c>
      <c r="I5644" s="17" t="s">
        <v>3237</v>
      </c>
      <c r="J5644" t="str">
        <f t="shared" si="177"/>
        <v>A41.9, R65.21, J96.02, E87.4, N17.9, E87.2, E87.0, A04.7, E03.9, G80.9, E11.9, Z79.4, I12.9, N18.9</v>
      </c>
      <c r="K5644" s="33" t="str">
        <f t="shared" si="176"/>
        <v/>
      </c>
    </row>
    <row r="5645" spans="1:11" x14ac:dyDescent="0.25">
      <c r="A5645" s="17" t="s">
        <v>1499</v>
      </c>
      <c r="B5645" s="17" t="s">
        <v>1500</v>
      </c>
      <c r="C5645" s="18">
        <v>42262</v>
      </c>
      <c r="D5645" s="18">
        <v>42279</v>
      </c>
      <c r="E5645" s="21">
        <v>17</v>
      </c>
      <c r="F5645" s="17" t="s">
        <v>4205</v>
      </c>
      <c r="G5645" s="17" t="s">
        <v>4206</v>
      </c>
      <c r="H5645" s="16">
        <v>15</v>
      </c>
      <c r="I5645" s="17" t="s">
        <v>3237</v>
      </c>
      <c r="J5645" t="str">
        <f t="shared" si="177"/>
        <v>A41.9, R65.21, J96.02, E87.4, N17.9, E87.2, E87.0, A04.7, E03.9, G80.9, E11.9, Z79.4, I12.9, N18.9, T50.905A</v>
      </c>
      <c r="K5645" s="33" t="str">
        <f t="shared" si="176"/>
        <v/>
      </c>
    </row>
    <row r="5646" spans="1:11" x14ac:dyDescent="0.25">
      <c r="A5646" s="17" t="s">
        <v>1499</v>
      </c>
      <c r="B5646" s="17" t="s">
        <v>1500</v>
      </c>
      <c r="C5646" s="18">
        <v>42262</v>
      </c>
      <c r="D5646" s="18">
        <v>42279</v>
      </c>
      <c r="E5646" s="21">
        <v>17</v>
      </c>
      <c r="F5646" s="17" t="s">
        <v>3238</v>
      </c>
      <c r="G5646" s="17" t="s">
        <v>3239</v>
      </c>
      <c r="H5646" s="16">
        <v>16</v>
      </c>
      <c r="I5646" s="17" t="s">
        <v>3237</v>
      </c>
      <c r="J5646" t="str">
        <f t="shared" si="177"/>
        <v>A41.9, R65.21, J96.02, E87.4, N17.9, E87.2, E87.0, A04.7, E03.9, G80.9, E11.9, Z79.4, I12.9, N18.9, T50.905A, E78.5</v>
      </c>
      <c r="K5646" s="33" t="str">
        <f t="shared" si="176"/>
        <v/>
      </c>
    </row>
    <row r="5647" spans="1:11" x14ac:dyDescent="0.25">
      <c r="A5647" s="17" t="s">
        <v>1499</v>
      </c>
      <c r="B5647" s="17" t="s">
        <v>1500</v>
      </c>
      <c r="C5647" s="18">
        <v>42262</v>
      </c>
      <c r="D5647" s="18">
        <v>42279</v>
      </c>
      <c r="E5647" s="21">
        <v>17</v>
      </c>
      <c r="F5647" s="17" t="s">
        <v>1401</v>
      </c>
      <c r="G5647" s="17" t="s">
        <v>1402</v>
      </c>
      <c r="H5647" s="16">
        <v>17</v>
      </c>
      <c r="I5647" s="17" t="s">
        <v>3237</v>
      </c>
      <c r="J5647" t="str">
        <f t="shared" si="177"/>
        <v>A41.9, R65.21, J96.02, E87.4, N17.9, E87.2, E87.0, A04.7, E03.9, G80.9, E11.9, Z79.4, I12.9, N18.9, T50.905A, E78.5, L27.0</v>
      </c>
      <c r="K5647" s="33" t="str">
        <f t="shared" si="176"/>
        <v>Last</v>
      </c>
    </row>
    <row r="5648" spans="1:11" x14ac:dyDescent="0.25">
      <c r="A5648" s="17" t="s">
        <v>1499</v>
      </c>
      <c r="B5648" s="17" t="s">
        <v>1501</v>
      </c>
      <c r="C5648" s="18">
        <v>42298</v>
      </c>
      <c r="D5648" s="18">
        <v>42305</v>
      </c>
      <c r="E5648" s="21">
        <v>7</v>
      </c>
      <c r="F5648" s="17" t="s">
        <v>22</v>
      </c>
      <c r="G5648" s="17" t="s">
        <v>23</v>
      </c>
      <c r="H5648" s="16">
        <v>1</v>
      </c>
      <c r="I5648" s="17" t="s">
        <v>3237</v>
      </c>
      <c r="J5648" t="str">
        <f t="shared" si="177"/>
        <v>A41.9</v>
      </c>
      <c r="K5648" s="33" t="str">
        <f t="shared" si="176"/>
        <v/>
      </c>
    </row>
    <row r="5649" spans="1:11" x14ac:dyDescent="0.25">
      <c r="A5649" s="17" t="s">
        <v>1499</v>
      </c>
      <c r="B5649" s="17" t="s">
        <v>1501</v>
      </c>
      <c r="C5649" s="18">
        <v>42298</v>
      </c>
      <c r="D5649" s="18">
        <v>42305</v>
      </c>
      <c r="E5649" s="21">
        <v>7</v>
      </c>
      <c r="F5649" s="17" t="s">
        <v>1768</v>
      </c>
      <c r="G5649" s="17" t="s">
        <v>1769</v>
      </c>
      <c r="H5649" s="16">
        <v>2</v>
      </c>
      <c r="I5649" s="17" t="s">
        <v>3237</v>
      </c>
      <c r="J5649" t="str">
        <f t="shared" si="177"/>
        <v>A41.9, J96.20</v>
      </c>
      <c r="K5649" s="33" t="str">
        <f t="shared" si="176"/>
        <v/>
      </c>
    </row>
    <row r="5650" spans="1:11" x14ac:dyDescent="0.25">
      <c r="A5650" s="17" t="s">
        <v>1499</v>
      </c>
      <c r="B5650" s="17" t="s">
        <v>1501</v>
      </c>
      <c r="C5650" s="18">
        <v>42298</v>
      </c>
      <c r="D5650" s="18">
        <v>42305</v>
      </c>
      <c r="E5650" s="21">
        <v>7</v>
      </c>
      <c r="F5650" s="17" t="s">
        <v>734</v>
      </c>
      <c r="G5650" s="17" t="s">
        <v>735</v>
      </c>
      <c r="H5650" s="16">
        <v>3</v>
      </c>
      <c r="I5650" s="17" t="s">
        <v>3237</v>
      </c>
      <c r="J5650" t="str">
        <f t="shared" si="177"/>
        <v>A41.9, J96.20, R65.21</v>
      </c>
      <c r="K5650" s="33" t="str">
        <f t="shared" si="176"/>
        <v/>
      </c>
    </row>
    <row r="5651" spans="1:11" x14ac:dyDescent="0.25">
      <c r="A5651" s="17" t="s">
        <v>1499</v>
      </c>
      <c r="B5651" s="17" t="s">
        <v>1501</v>
      </c>
      <c r="C5651" s="18">
        <v>42298</v>
      </c>
      <c r="D5651" s="18">
        <v>42305</v>
      </c>
      <c r="E5651" s="21">
        <v>7</v>
      </c>
      <c r="F5651" s="17" t="s">
        <v>182</v>
      </c>
      <c r="G5651" s="17" t="s">
        <v>183</v>
      </c>
      <c r="H5651" s="16">
        <v>4</v>
      </c>
      <c r="I5651" s="17" t="s">
        <v>3237</v>
      </c>
      <c r="J5651" t="str">
        <f t="shared" si="177"/>
        <v>A41.9, J96.20, R65.21, I50.33</v>
      </c>
      <c r="K5651" s="33" t="str">
        <f t="shared" si="176"/>
        <v/>
      </c>
    </row>
    <row r="5652" spans="1:11" x14ac:dyDescent="0.25">
      <c r="A5652" s="17" t="s">
        <v>1499</v>
      </c>
      <c r="B5652" s="17" t="s">
        <v>1501</v>
      </c>
      <c r="C5652" s="18">
        <v>42298</v>
      </c>
      <c r="D5652" s="18">
        <v>42305</v>
      </c>
      <c r="E5652" s="21">
        <v>7</v>
      </c>
      <c r="F5652" s="17" t="s">
        <v>11</v>
      </c>
      <c r="G5652" s="17" t="s">
        <v>12</v>
      </c>
      <c r="H5652" s="16">
        <v>5</v>
      </c>
      <c r="I5652" s="17" t="s">
        <v>3237</v>
      </c>
      <c r="J5652" t="str">
        <f t="shared" si="177"/>
        <v>A41.9, J96.20, R65.21, I50.33, J18.9</v>
      </c>
      <c r="K5652" s="33" t="str">
        <f t="shared" si="176"/>
        <v/>
      </c>
    </row>
    <row r="5653" spans="1:11" x14ac:dyDescent="0.25">
      <c r="A5653" s="17" t="s">
        <v>1499</v>
      </c>
      <c r="B5653" s="17" t="s">
        <v>1501</v>
      </c>
      <c r="C5653" s="18">
        <v>42298</v>
      </c>
      <c r="D5653" s="18">
        <v>42305</v>
      </c>
      <c r="E5653" s="21">
        <v>7</v>
      </c>
      <c r="F5653" s="17" t="s">
        <v>3534</v>
      </c>
      <c r="G5653" s="17" t="s">
        <v>3535</v>
      </c>
      <c r="H5653" s="16">
        <v>6</v>
      </c>
      <c r="I5653" s="17" t="s">
        <v>3237</v>
      </c>
      <c r="J5653" t="str">
        <f t="shared" si="177"/>
        <v>A41.9, J96.20, R65.21, I50.33, J18.9, J15.212</v>
      </c>
      <c r="K5653" s="33" t="str">
        <f t="shared" si="176"/>
        <v/>
      </c>
    </row>
    <row r="5654" spans="1:11" x14ac:dyDescent="0.25">
      <c r="A5654" s="17" t="s">
        <v>1499</v>
      </c>
      <c r="B5654" s="17" t="s">
        <v>1501</v>
      </c>
      <c r="C5654" s="18">
        <v>42298</v>
      </c>
      <c r="D5654" s="18">
        <v>42305</v>
      </c>
      <c r="E5654" s="21">
        <v>7</v>
      </c>
      <c r="F5654" s="17" t="s">
        <v>1638</v>
      </c>
      <c r="G5654" s="17" t="s">
        <v>1639</v>
      </c>
      <c r="H5654" s="16">
        <v>7</v>
      </c>
      <c r="I5654" s="17" t="s">
        <v>3237</v>
      </c>
      <c r="J5654" t="str">
        <f t="shared" si="177"/>
        <v>A41.9, J96.20, R65.21, I50.33, J18.9, J15.212, N39.0</v>
      </c>
      <c r="K5654" s="33" t="str">
        <f t="shared" ref="K5654:K5717" si="178">IF(B5654&lt;&gt;B5655,"Last","")</f>
        <v/>
      </c>
    </row>
    <row r="5655" spans="1:11" x14ac:dyDescent="0.25">
      <c r="A5655" s="17" t="s">
        <v>1499</v>
      </c>
      <c r="B5655" s="17" t="s">
        <v>1501</v>
      </c>
      <c r="C5655" s="18">
        <v>42298</v>
      </c>
      <c r="D5655" s="18">
        <v>42305</v>
      </c>
      <c r="E5655" s="21">
        <v>7</v>
      </c>
      <c r="F5655" s="17" t="s">
        <v>708</v>
      </c>
      <c r="G5655" s="17" t="s">
        <v>709</v>
      </c>
      <c r="H5655" s="16">
        <v>8</v>
      </c>
      <c r="I5655" s="17" t="s">
        <v>3237</v>
      </c>
      <c r="J5655" t="str">
        <f t="shared" si="177"/>
        <v>A41.9, J96.20, R65.21, I50.33, J18.9, J15.212, N39.0, A04.7</v>
      </c>
      <c r="K5655" s="33" t="str">
        <f t="shared" si="178"/>
        <v/>
      </c>
    </row>
    <row r="5656" spans="1:11" x14ac:dyDescent="0.25">
      <c r="A5656" s="17" t="s">
        <v>1499</v>
      </c>
      <c r="B5656" s="17" t="s">
        <v>1501</v>
      </c>
      <c r="C5656" s="18">
        <v>42298</v>
      </c>
      <c r="D5656" s="18">
        <v>42305</v>
      </c>
      <c r="E5656" s="21">
        <v>7</v>
      </c>
      <c r="F5656" s="17" t="s">
        <v>5066</v>
      </c>
      <c r="G5656" s="17" t="s">
        <v>5067</v>
      </c>
      <c r="H5656" s="16">
        <v>9</v>
      </c>
      <c r="I5656" s="17" t="s">
        <v>3237</v>
      </c>
      <c r="J5656" t="str">
        <f t="shared" si="177"/>
        <v>A41.9, J96.20, R65.21, I50.33, J18.9, J15.212, N39.0, A04.7, G80.9</v>
      </c>
      <c r="K5656" s="33" t="str">
        <f t="shared" si="178"/>
        <v/>
      </c>
    </row>
    <row r="5657" spans="1:11" x14ac:dyDescent="0.25">
      <c r="A5657" s="17" t="s">
        <v>1499</v>
      </c>
      <c r="B5657" s="17" t="s">
        <v>1501</v>
      </c>
      <c r="C5657" s="18">
        <v>42298</v>
      </c>
      <c r="D5657" s="18">
        <v>42305</v>
      </c>
      <c r="E5657" s="21">
        <v>7</v>
      </c>
      <c r="F5657" s="17" t="s">
        <v>286</v>
      </c>
      <c r="G5657" s="17" t="s">
        <v>287</v>
      </c>
      <c r="H5657" s="16">
        <v>10</v>
      </c>
      <c r="I5657" s="17" t="s">
        <v>3237</v>
      </c>
      <c r="J5657" t="str">
        <f t="shared" si="177"/>
        <v>A41.9, J96.20, R65.21, I50.33, J18.9, J15.212, N39.0, A04.7, G80.9, K21.9</v>
      </c>
      <c r="K5657" s="33" t="str">
        <f t="shared" si="178"/>
        <v/>
      </c>
    </row>
    <row r="5658" spans="1:11" x14ac:dyDescent="0.25">
      <c r="A5658" s="17" t="s">
        <v>1499</v>
      </c>
      <c r="B5658" s="17" t="s">
        <v>1501</v>
      </c>
      <c r="C5658" s="18">
        <v>42298</v>
      </c>
      <c r="D5658" s="18">
        <v>42305</v>
      </c>
      <c r="E5658" s="21">
        <v>7</v>
      </c>
      <c r="F5658" s="17" t="s">
        <v>3238</v>
      </c>
      <c r="G5658" s="17" t="s">
        <v>3239</v>
      </c>
      <c r="H5658" s="16">
        <v>11</v>
      </c>
      <c r="I5658" s="17" t="s">
        <v>3237</v>
      </c>
      <c r="J5658" t="str">
        <f t="shared" si="177"/>
        <v>A41.9, J96.20, R65.21, I50.33, J18.9, J15.212, N39.0, A04.7, G80.9, K21.9, E78.5</v>
      </c>
      <c r="K5658" s="33" t="str">
        <f t="shared" si="178"/>
        <v/>
      </c>
    </row>
    <row r="5659" spans="1:11" x14ac:dyDescent="0.25">
      <c r="A5659" s="17" t="s">
        <v>1499</v>
      </c>
      <c r="B5659" s="17" t="s">
        <v>1501</v>
      </c>
      <c r="C5659" s="18">
        <v>42298</v>
      </c>
      <c r="D5659" s="18">
        <v>42305</v>
      </c>
      <c r="E5659" s="21">
        <v>7</v>
      </c>
      <c r="F5659" s="17" t="s">
        <v>1715</v>
      </c>
      <c r="G5659" s="17" t="s">
        <v>1716</v>
      </c>
      <c r="H5659" s="16">
        <v>12</v>
      </c>
      <c r="I5659" s="17" t="s">
        <v>3237</v>
      </c>
      <c r="J5659" t="str">
        <f t="shared" si="177"/>
        <v>A41.9, J96.20, R65.21, I50.33, J18.9, J15.212, N39.0, A04.7, G80.9, K21.9, E78.5, G40.909</v>
      </c>
      <c r="K5659" s="33" t="str">
        <f t="shared" si="178"/>
        <v/>
      </c>
    </row>
    <row r="5660" spans="1:11" x14ac:dyDescent="0.25">
      <c r="A5660" s="17" t="s">
        <v>1499</v>
      </c>
      <c r="B5660" s="17" t="s">
        <v>1501</v>
      </c>
      <c r="C5660" s="18">
        <v>42298</v>
      </c>
      <c r="D5660" s="18">
        <v>42305</v>
      </c>
      <c r="E5660" s="21">
        <v>7</v>
      </c>
      <c r="F5660" s="17" t="s">
        <v>3267</v>
      </c>
      <c r="G5660" s="17" t="s">
        <v>3268</v>
      </c>
      <c r="H5660" s="16">
        <v>13</v>
      </c>
      <c r="I5660" s="17" t="s">
        <v>3237</v>
      </c>
      <c r="J5660" t="str">
        <f t="shared" si="177"/>
        <v>A41.9, J96.20, R65.21, I50.33, J18.9, J15.212, N39.0, A04.7, G80.9, K21.9, E78.5, G40.909, E11.9</v>
      </c>
      <c r="K5660" s="33" t="str">
        <f t="shared" si="178"/>
        <v/>
      </c>
    </row>
    <row r="5661" spans="1:11" x14ac:dyDescent="0.25">
      <c r="A5661" s="17" t="s">
        <v>1499</v>
      </c>
      <c r="B5661" s="17" t="s">
        <v>1501</v>
      </c>
      <c r="C5661" s="18">
        <v>42298</v>
      </c>
      <c r="D5661" s="18">
        <v>42305</v>
      </c>
      <c r="E5661" s="21">
        <v>7</v>
      </c>
      <c r="F5661" s="17" t="s">
        <v>594</v>
      </c>
      <c r="G5661" s="17" t="s">
        <v>595</v>
      </c>
      <c r="H5661" s="16">
        <v>14</v>
      </c>
      <c r="I5661" s="17" t="s">
        <v>3237</v>
      </c>
      <c r="J5661" t="str">
        <f t="shared" si="177"/>
        <v>A41.9, J96.20, R65.21, I50.33, J18.9, J15.212, N39.0, A04.7, G80.9, K21.9, E78.5, G40.909, E11.9, I10</v>
      </c>
      <c r="K5661" s="33" t="str">
        <f t="shared" si="178"/>
        <v/>
      </c>
    </row>
    <row r="5662" spans="1:11" x14ac:dyDescent="0.25">
      <c r="A5662" s="17" t="s">
        <v>1499</v>
      </c>
      <c r="B5662" s="17" t="s">
        <v>1501</v>
      </c>
      <c r="C5662" s="18">
        <v>42298</v>
      </c>
      <c r="D5662" s="18">
        <v>42305</v>
      </c>
      <c r="E5662" s="21">
        <v>7</v>
      </c>
      <c r="F5662" s="17" t="s">
        <v>3235</v>
      </c>
      <c r="G5662" s="17" t="s">
        <v>3236</v>
      </c>
      <c r="H5662" s="16">
        <v>15</v>
      </c>
      <c r="I5662" s="17" t="s">
        <v>3237</v>
      </c>
      <c r="J5662" t="str">
        <f t="shared" si="177"/>
        <v>A41.9, J96.20, R65.21, I50.33, J18.9, J15.212, N39.0, A04.7, G80.9, K21.9, E78.5, G40.909, E11.9, I10, E03.9</v>
      </c>
      <c r="K5662" s="33" t="str">
        <f t="shared" si="178"/>
        <v/>
      </c>
    </row>
    <row r="5663" spans="1:11" x14ac:dyDescent="0.25">
      <c r="A5663" s="17" t="s">
        <v>1499</v>
      </c>
      <c r="B5663" s="17" t="s">
        <v>1501</v>
      </c>
      <c r="C5663" s="18">
        <v>42298</v>
      </c>
      <c r="D5663" s="18">
        <v>42305</v>
      </c>
      <c r="E5663" s="21">
        <v>7</v>
      </c>
      <c r="F5663" s="17" t="s">
        <v>3589</v>
      </c>
      <c r="G5663" s="17" t="s">
        <v>3590</v>
      </c>
      <c r="H5663" s="16">
        <v>16</v>
      </c>
      <c r="I5663" s="17" t="s">
        <v>3237</v>
      </c>
      <c r="J5663" t="str">
        <f t="shared" si="177"/>
        <v>A41.9, J96.20, R65.21, I50.33, J18.9, J15.212, N39.0, A04.7, G80.9, K21.9, E78.5, G40.909, E11.9, I10, E03.9, B95.62</v>
      </c>
      <c r="K5663" s="33" t="str">
        <f t="shared" si="178"/>
        <v/>
      </c>
    </row>
    <row r="5664" spans="1:11" x14ac:dyDescent="0.25">
      <c r="A5664" s="17" t="s">
        <v>1499</v>
      </c>
      <c r="B5664" s="17" t="s">
        <v>1501</v>
      </c>
      <c r="C5664" s="18">
        <v>42298</v>
      </c>
      <c r="D5664" s="18">
        <v>42305</v>
      </c>
      <c r="E5664" s="21">
        <v>7</v>
      </c>
      <c r="F5664" s="17" t="s">
        <v>1401</v>
      </c>
      <c r="G5664" s="17" t="s">
        <v>1402</v>
      </c>
      <c r="H5664" s="16">
        <v>17</v>
      </c>
      <c r="I5664" s="17" t="s">
        <v>3237</v>
      </c>
      <c r="J5664" t="str">
        <f t="shared" si="177"/>
        <v>A41.9, J96.20, R65.21, I50.33, J18.9, J15.212, N39.0, A04.7, G80.9, K21.9, E78.5, G40.909, E11.9, I10, E03.9, B95.62, L27.0</v>
      </c>
      <c r="K5664" s="33" t="str">
        <f t="shared" si="178"/>
        <v/>
      </c>
    </row>
    <row r="5665" spans="1:11" x14ac:dyDescent="0.25">
      <c r="A5665" s="17" t="s">
        <v>1499</v>
      </c>
      <c r="B5665" s="17" t="s">
        <v>1501</v>
      </c>
      <c r="C5665" s="18">
        <v>42298</v>
      </c>
      <c r="D5665" s="18">
        <v>42305</v>
      </c>
      <c r="E5665" s="21">
        <v>7</v>
      </c>
      <c r="F5665" s="17" t="s">
        <v>3327</v>
      </c>
      <c r="G5665" s="17" t="s">
        <v>3328</v>
      </c>
      <c r="H5665" s="16">
        <v>18</v>
      </c>
      <c r="I5665" s="17" t="s">
        <v>3331</v>
      </c>
      <c r="J5665" t="str">
        <f t="shared" si="177"/>
        <v>A41.9, J96.20, R65.21, I50.33, J18.9, J15.212, N39.0, A04.7, G80.9, K21.9, E78.5, G40.909, E11.9, I10, E03.9, B95.62, L27.0, R00.0</v>
      </c>
      <c r="K5665" s="33" t="str">
        <f t="shared" si="178"/>
        <v/>
      </c>
    </row>
    <row r="5666" spans="1:11" x14ac:dyDescent="0.25">
      <c r="A5666" s="17" t="s">
        <v>1499</v>
      </c>
      <c r="B5666" s="17" t="s">
        <v>1501</v>
      </c>
      <c r="C5666" s="18">
        <v>42298</v>
      </c>
      <c r="D5666" s="18">
        <v>42305</v>
      </c>
      <c r="E5666" s="21">
        <v>7</v>
      </c>
      <c r="F5666" s="17" t="s">
        <v>3346</v>
      </c>
      <c r="G5666" s="17" t="s">
        <v>3347</v>
      </c>
      <c r="H5666" s="16">
        <v>19</v>
      </c>
      <c r="I5666" s="17" t="s">
        <v>13</v>
      </c>
      <c r="J5666" t="str">
        <f t="shared" si="177"/>
        <v>A41.9, J96.20, R65.21, I50.33, J18.9, J15.212, N39.0, A04.7, G80.9, K21.9, E78.5, G40.909, E11.9, I10, E03.9, B95.62, L27.0, R00.0, Z88.1</v>
      </c>
      <c r="K5666" s="33" t="str">
        <f t="shared" si="178"/>
        <v/>
      </c>
    </row>
    <row r="5667" spans="1:11" x14ac:dyDescent="0.25">
      <c r="A5667" s="17" t="s">
        <v>1499</v>
      </c>
      <c r="B5667" s="17" t="s">
        <v>1501</v>
      </c>
      <c r="C5667" s="18">
        <v>42298</v>
      </c>
      <c r="D5667" s="18">
        <v>42305</v>
      </c>
      <c r="E5667" s="21">
        <v>7</v>
      </c>
      <c r="F5667" s="17" t="s">
        <v>3348</v>
      </c>
      <c r="G5667" s="17" t="s">
        <v>3349</v>
      </c>
      <c r="H5667" s="16">
        <v>20</v>
      </c>
      <c r="I5667" s="17" t="s">
        <v>13</v>
      </c>
      <c r="J5667" t="str">
        <f t="shared" si="177"/>
        <v>A41.9, J96.20, R65.21, I50.33, J18.9, J15.212, N39.0, A04.7, G80.9, K21.9, E78.5, G40.909, E11.9, I10, E03.9, B95.62, L27.0, R00.0, Z88.1, Z88.8</v>
      </c>
      <c r="K5667" s="33" t="str">
        <f t="shared" si="178"/>
        <v/>
      </c>
    </row>
    <row r="5668" spans="1:11" x14ac:dyDescent="0.25">
      <c r="A5668" s="17" t="s">
        <v>1499</v>
      </c>
      <c r="B5668" s="17" t="s">
        <v>1501</v>
      </c>
      <c r="C5668" s="18">
        <v>42298</v>
      </c>
      <c r="D5668" s="18">
        <v>42305</v>
      </c>
      <c r="E5668" s="21">
        <v>7</v>
      </c>
      <c r="F5668" s="17" t="s">
        <v>3344</v>
      </c>
      <c r="G5668" s="17" t="s">
        <v>3345</v>
      </c>
      <c r="H5668" s="16">
        <v>21</v>
      </c>
      <c r="I5668" s="17" t="s">
        <v>13</v>
      </c>
      <c r="J5668" t="str">
        <f t="shared" si="177"/>
        <v>A41.9, J96.20, R65.21, I50.33, J18.9, J15.212, N39.0, A04.7, G80.9, K21.9, E78.5, G40.909, E11.9, I10, E03.9, B95.62, L27.0, R00.0, Z88.1, Z88.8, Z79.4</v>
      </c>
      <c r="K5668" s="33" t="str">
        <f t="shared" si="178"/>
        <v/>
      </c>
    </row>
    <row r="5669" spans="1:11" x14ac:dyDescent="0.25">
      <c r="A5669" s="17" t="s">
        <v>1499</v>
      </c>
      <c r="B5669" s="17" t="s">
        <v>1501</v>
      </c>
      <c r="C5669" s="18">
        <v>42298</v>
      </c>
      <c r="D5669" s="18">
        <v>42305</v>
      </c>
      <c r="E5669" s="21">
        <v>7</v>
      </c>
      <c r="F5669" s="17" t="s">
        <v>4060</v>
      </c>
      <c r="G5669" s="17" t="s">
        <v>4061</v>
      </c>
      <c r="H5669" s="16">
        <v>22</v>
      </c>
      <c r="I5669" s="17" t="s">
        <v>13</v>
      </c>
      <c r="J5669" t="str">
        <f t="shared" si="177"/>
        <v>A41.9, J96.20, R65.21, I50.33, J18.9, J15.212, N39.0, A04.7, G80.9, K21.9, E78.5, G40.909, E11.9, I10, E03.9, B95.62, L27.0, R00.0, Z88.1, Z88.8, Z79.4, Z93.1</v>
      </c>
      <c r="K5669" s="33" t="str">
        <f t="shared" si="178"/>
        <v/>
      </c>
    </row>
    <row r="5670" spans="1:11" x14ac:dyDescent="0.25">
      <c r="A5670" s="17" t="s">
        <v>1499</v>
      </c>
      <c r="B5670" s="17" t="s">
        <v>1501</v>
      </c>
      <c r="C5670" s="18">
        <v>42298</v>
      </c>
      <c r="D5670" s="18">
        <v>42305</v>
      </c>
      <c r="E5670" s="21">
        <v>7</v>
      </c>
      <c r="F5670" s="17" t="s">
        <v>5068</v>
      </c>
      <c r="G5670" s="17" t="s">
        <v>4135</v>
      </c>
      <c r="H5670" s="16">
        <v>23</v>
      </c>
      <c r="I5670" s="17" t="s">
        <v>13</v>
      </c>
      <c r="J5670" t="str">
        <f t="shared" si="177"/>
        <v>A41.9, J96.20, R65.21, I50.33, J18.9, J15.212, N39.0, A04.7, G80.9, K21.9, E78.5, G40.909, E11.9, I10, E03.9, B95.62, L27.0, R00.0, Z88.1, Z88.8, Z79.4, Z93.1, T50.995D</v>
      </c>
      <c r="K5670" s="33" t="str">
        <f t="shared" si="178"/>
        <v>Last</v>
      </c>
    </row>
    <row r="5671" spans="1:11" x14ac:dyDescent="0.25">
      <c r="A5671" s="17" t="s">
        <v>1506</v>
      </c>
      <c r="B5671" s="17" t="s">
        <v>1507</v>
      </c>
      <c r="C5671" s="18">
        <v>42327</v>
      </c>
      <c r="D5671" s="18">
        <v>42333</v>
      </c>
      <c r="E5671" s="21">
        <v>6</v>
      </c>
      <c r="F5671" s="17" t="s">
        <v>1508</v>
      </c>
      <c r="G5671" s="17" t="s">
        <v>1509</v>
      </c>
      <c r="H5671" s="16">
        <v>1</v>
      </c>
      <c r="I5671" s="17" t="s">
        <v>3237</v>
      </c>
      <c r="J5671" t="str">
        <f t="shared" si="177"/>
        <v>B20</v>
      </c>
      <c r="K5671" s="33" t="str">
        <f t="shared" si="178"/>
        <v/>
      </c>
    </row>
    <row r="5672" spans="1:11" x14ac:dyDescent="0.25">
      <c r="A5672" s="17" t="s">
        <v>1506</v>
      </c>
      <c r="B5672" s="17" t="s">
        <v>1507</v>
      </c>
      <c r="C5672" s="18">
        <v>42327</v>
      </c>
      <c r="D5672" s="18">
        <v>42333</v>
      </c>
      <c r="E5672" s="21">
        <v>6</v>
      </c>
      <c r="F5672" s="17" t="s">
        <v>1949</v>
      </c>
      <c r="G5672" s="17" t="s">
        <v>1950</v>
      </c>
      <c r="H5672" s="16">
        <v>2</v>
      </c>
      <c r="I5672" s="17" t="s">
        <v>3237</v>
      </c>
      <c r="J5672" t="str">
        <f t="shared" si="177"/>
        <v>B20, I33.0</v>
      </c>
      <c r="K5672" s="33" t="str">
        <f t="shared" si="178"/>
        <v/>
      </c>
    </row>
    <row r="5673" spans="1:11" x14ac:dyDescent="0.25">
      <c r="A5673" s="17" t="s">
        <v>1506</v>
      </c>
      <c r="B5673" s="17" t="s">
        <v>1507</v>
      </c>
      <c r="C5673" s="18">
        <v>42327</v>
      </c>
      <c r="D5673" s="18">
        <v>42333</v>
      </c>
      <c r="E5673" s="21">
        <v>6</v>
      </c>
      <c r="F5673" s="17" t="s">
        <v>259</v>
      </c>
      <c r="G5673" s="17" t="s">
        <v>260</v>
      </c>
      <c r="H5673" s="16">
        <v>3</v>
      </c>
      <c r="I5673" s="17" t="s">
        <v>3331</v>
      </c>
      <c r="J5673" t="str">
        <f t="shared" si="177"/>
        <v>B20, I33.0, N17.0</v>
      </c>
      <c r="K5673" s="33" t="str">
        <f t="shared" si="178"/>
        <v/>
      </c>
    </row>
    <row r="5674" spans="1:11" x14ac:dyDescent="0.25">
      <c r="A5674" s="17" t="s">
        <v>1506</v>
      </c>
      <c r="B5674" s="17" t="s">
        <v>1507</v>
      </c>
      <c r="C5674" s="18">
        <v>42327</v>
      </c>
      <c r="D5674" s="18">
        <v>42333</v>
      </c>
      <c r="E5674" s="21">
        <v>6</v>
      </c>
      <c r="F5674" s="17" t="s">
        <v>3440</v>
      </c>
      <c r="G5674" s="17" t="s">
        <v>3441</v>
      </c>
      <c r="H5674" s="16">
        <v>4</v>
      </c>
      <c r="I5674" s="17" t="s">
        <v>3237</v>
      </c>
      <c r="J5674" t="str">
        <f t="shared" si="177"/>
        <v>B20, I33.0, N17.0, E46</v>
      </c>
      <c r="K5674" s="33" t="str">
        <f t="shared" si="178"/>
        <v/>
      </c>
    </row>
    <row r="5675" spans="1:11" x14ac:dyDescent="0.25">
      <c r="A5675" s="17" t="s">
        <v>1506</v>
      </c>
      <c r="B5675" s="17" t="s">
        <v>1507</v>
      </c>
      <c r="C5675" s="18">
        <v>42327</v>
      </c>
      <c r="D5675" s="18">
        <v>42333</v>
      </c>
      <c r="E5675" s="21">
        <v>6</v>
      </c>
      <c r="F5675" s="17" t="s">
        <v>708</v>
      </c>
      <c r="G5675" s="17" t="s">
        <v>709</v>
      </c>
      <c r="H5675" s="16">
        <v>5</v>
      </c>
      <c r="I5675" s="17" t="s">
        <v>3237</v>
      </c>
      <c r="J5675" t="str">
        <f t="shared" si="177"/>
        <v>B20, I33.0, N17.0, E46, A04.7</v>
      </c>
      <c r="K5675" s="33" t="str">
        <f t="shared" si="178"/>
        <v/>
      </c>
    </row>
    <row r="5676" spans="1:11" x14ac:dyDescent="0.25">
      <c r="A5676" s="17" t="s">
        <v>1506</v>
      </c>
      <c r="B5676" s="17" t="s">
        <v>1507</v>
      </c>
      <c r="C5676" s="18">
        <v>42327</v>
      </c>
      <c r="D5676" s="18">
        <v>42333</v>
      </c>
      <c r="E5676" s="21">
        <v>6</v>
      </c>
      <c r="F5676" s="17" t="s">
        <v>4913</v>
      </c>
      <c r="G5676" s="17" t="s">
        <v>4914</v>
      </c>
      <c r="H5676" s="16">
        <v>6</v>
      </c>
      <c r="I5676" s="17" t="s">
        <v>3237</v>
      </c>
      <c r="J5676" t="str">
        <f t="shared" si="177"/>
        <v>B20, I33.0, N17.0, E46, A04.7, R78.81</v>
      </c>
      <c r="K5676" s="33" t="str">
        <f t="shared" si="178"/>
        <v/>
      </c>
    </row>
    <row r="5677" spans="1:11" x14ac:dyDescent="0.25">
      <c r="A5677" s="17" t="s">
        <v>1506</v>
      </c>
      <c r="B5677" s="17" t="s">
        <v>1507</v>
      </c>
      <c r="C5677" s="18">
        <v>42327</v>
      </c>
      <c r="D5677" s="18">
        <v>42333</v>
      </c>
      <c r="E5677" s="21">
        <v>6</v>
      </c>
      <c r="F5677" s="17" t="s">
        <v>3694</v>
      </c>
      <c r="G5677" s="17" t="s">
        <v>3695</v>
      </c>
      <c r="H5677" s="16">
        <v>7</v>
      </c>
      <c r="I5677" s="17" t="s">
        <v>3331</v>
      </c>
      <c r="J5677" t="str">
        <f t="shared" si="177"/>
        <v>B20, I33.0, N17.0, E46, A04.7, R78.81, B37.0</v>
      </c>
      <c r="K5677" s="33" t="str">
        <f t="shared" si="178"/>
        <v/>
      </c>
    </row>
    <row r="5678" spans="1:11" x14ac:dyDescent="0.25">
      <c r="A5678" s="17" t="s">
        <v>1506</v>
      </c>
      <c r="B5678" s="17" t="s">
        <v>1507</v>
      </c>
      <c r="C5678" s="18">
        <v>42327</v>
      </c>
      <c r="D5678" s="18">
        <v>42333</v>
      </c>
      <c r="E5678" s="21">
        <v>6</v>
      </c>
      <c r="F5678" s="17" t="s">
        <v>3834</v>
      </c>
      <c r="G5678" s="17" t="s">
        <v>3835</v>
      </c>
      <c r="H5678" s="16">
        <v>8</v>
      </c>
      <c r="I5678" s="17" t="s">
        <v>13</v>
      </c>
      <c r="J5678" t="str">
        <f t="shared" si="177"/>
        <v>B20, I33.0, N17.0, E46, A04.7, R78.81, B37.0, Z68.1</v>
      </c>
      <c r="K5678" s="33" t="str">
        <f t="shared" si="178"/>
        <v/>
      </c>
    </row>
    <row r="5679" spans="1:11" x14ac:dyDescent="0.25">
      <c r="A5679" s="17" t="s">
        <v>1506</v>
      </c>
      <c r="B5679" s="17" t="s">
        <v>1507</v>
      </c>
      <c r="C5679" s="18">
        <v>42327</v>
      </c>
      <c r="D5679" s="18">
        <v>42333</v>
      </c>
      <c r="E5679" s="21">
        <v>6</v>
      </c>
      <c r="F5679" s="17" t="s">
        <v>5069</v>
      </c>
      <c r="G5679" s="17" t="s">
        <v>5070</v>
      </c>
      <c r="H5679" s="16">
        <v>9</v>
      </c>
      <c r="I5679" s="17" t="s">
        <v>3237</v>
      </c>
      <c r="J5679" t="str">
        <f t="shared" si="177"/>
        <v>B20, I33.0, N17.0, E46, A04.7, R78.81, B37.0, Z68.1, C53.9</v>
      </c>
      <c r="K5679" s="33" t="str">
        <f t="shared" si="178"/>
        <v/>
      </c>
    </row>
    <row r="5680" spans="1:11" x14ac:dyDescent="0.25">
      <c r="A5680" s="17" t="s">
        <v>1506</v>
      </c>
      <c r="B5680" s="17" t="s">
        <v>1507</v>
      </c>
      <c r="C5680" s="18">
        <v>42327</v>
      </c>
      <c r="D5680" s="18">
        <v>42333</v>
      </c>
      <c r="E5680" s="21">
        <v>6</v>
      </c>
      <c r="F5680" s="17" t="s">
        <v>188</v>
      </c>
      <c r="G5680" s="17" t="s">
        <v>189</v>
      </c>
      <c r="H5680" s="16">
        <v>10</v>
      </c>
      <c r="I5680" s="17" t="s">
        <v>3237</v>
      </c>
      <c r="J5680" t="str">
        <f t="shared" si="177"/>
        <v>B20, I33.0, N17.0, E46, A04.7, R78.81, B37.0, Z68.1, C53.9, I50.9</v>
      </c>
      <c r="K5680" s="33" t="str">
        <f t="shared" si="178"/>
        <v/>
      </c>
    </row>
    <row r="5681" spans="1:11" x14ac:dyDescent="0.25">
      <c r="A5681" s="17" t="s">
        <v>1506</v>
      </c>
      <c r="B5681" s="17" t="s">
        <v>1507</v>
      </c>
      <c r="C5681" s="18">
        <v>42327</v>
      </c>
      <c r="D5681" s="18">
        <v>42333</v>
      </c>
      <c r="E5681" s="21">
        <v>6</v>
      </c>
      <c r="F5681" s="17" t="s">
        <v>5077</v>
      </c>
      <c r="G5681" s="17" t="s">
        <v>5078</v>
      </c>
      <c r="H5681" s="16">
        <v>11</v>
      </c>
      <c r="I5681" s="17" t="s">
        <v>13</v>
      </c>
      <c r="J5681" t="str">
        <f t="shared" si="177"/>
        <v>B20, I33.0, N17.0, E46, A04.7, R78.81, B37.0, Z68.1, C53.9, I50.9, Q24.9</v>
      </c>
      <c r="K5681" s="33" t="str">
        <f t="shared" si="178"/>
        <v/>
      </c>
    </row>
    <row r="5682" spans="1:11" x14ac:dyDescent="0.25">
      <c r="A5682" s="17" t="s">
        <v>1506</v>
      </c>
      <c r="B5682" s="17" t="s">
        <v>1507</v>
      </c>
      <c r="C5682" s="18">
        <v>42327</v>
      </c>
      <c r="D5682" s="18">
        <v>42333</v>
      </c>
      <c r="E5682" s="21">
        <v>6</v>
      </c>
      <c r="F5682" s="17" t="s">
        <v>5071</v>
      </c>
      <c r="G5682" s="17" t="s">
        <v>5072</v>
      </c>
      <c r="H5682" s="16">
        <v>12</v>
      </c>
      <c r="I5682" s="17" t="s">
        <v>3237</v>
      </c>
      <c r="J5682" t="str">
        <f t="shared" si="177"/>
        <v>B20, I33.0, N17.0, E46, A04.7, R78.81, B37.0, Z68.1, C53.9, I50.9, Q24.9, D07.1</v>
      </c>
      <c r="K5682" s="33" t="str">
        <f t="shared" si="178"/>
        <v/>
      </c>
    </row>
    <row r="5683" spans="1:11" x14ac:dyDescent="0.25">
      <c r="A5683" s="17" t="s">
        <v>1506</v>
      </c>
      <c r="B5683" s="17" t="s">
        <v>1507</v>
      </c>
      <c r="C5683" s="18">
        <v>42327</v>
      </c>
      <c r="D5683" s="18">
        <v>42333</v>
      </c>
      <c r="E5683" s="21">
        <v>6</v>
      </c>
      <c r="F5683" s="17" t="s">
        <v>1195</v>
      </c>
      <c r="G5683" s="17" t="s">
        <v>1196</v>
      </c>
      <c r="H5683" s="16">
        <v>13</v>
      </c>
      <c r="I5683" s="17" t="s">
        <v>3237</v>
      </c>
      <c r="J5683" t="str">
        <f t="shared" si="177"/>
        <v>B20, I33.0, N17.0, E46, A04.7, R78.81, B37.0, Z68.1, C53.9, I50.9, Q24.9, D07.1, D64.9</v>
      </c>
      <c r="K5683" s="33" t="str">
        <f t="shared" si="178"/>
        <v/>
      </c>
    </row>
    <row r="5684" spans="1:11" x14ac:dyDescent="0.25">
      <c r="A5684" s="17" t="s">
        <v>1506</v>
      </c>
      <c r="B5684" s="17" t="s">
        <v>1507</v>
      </c>
      <c r="C5684" s="18">
        <v>42327</v>
      </c>
      <c r="D5684" s="18">
        <v>42333</v>
      </c>
      <c r="E5684" s="21">
        <v>6</v>
      </c>
      <c r="F5684" s="17" t="s">
        <v>5073</v>
      </c>
      <c r="G5684" s="17" t="s">
        <v>5074</v>
      </c>
      <c r="H5684" s="16">
        <v>14</v>
      </c>
      <c r="I5684" s="17" t="s">
        <v>3237</v>
      </c>
      <c r="J5684" t="str">
        <f t="shared" si="177"/>
        <v>B20, I33.0, N17.0, E46, A04.7, R78.81, B37.0, Z68.1, C53.9, I50.9, Q24.9, D07.1, D64.9, N87.9</v>
      </c>
      <c r="K5684" s="33" t="str">
        <f t="shared" si="178"/>
        <v/>
      </c>
    </row>
    <row r="5685" spans="1:11" x14ac:dyDescent="0.25">
      <c r="A5685" s="17" t="s">
        <v>1506</v>
      </c>
      <c r="B5685" s="17" t="s">
        <v>1507</v>
      </c>
      <c r="C5685" s="18">
        <v>42327</v>
      </c>
      <c r="D5685" s="18">
        <v>42333</v>
      </c>
      <c r="E5685" s="21">
        <v>6</v>
      </c>
      <c r="F5685" s="17" t="s">
        <v>4591</v>
      </c>
      <c r="G5685" s="17" t="s">
        <v>4592</v>
      </c>
      <c r="H5685" s="16">
        <v>15</v>
      </c>
      <c r="I5685" s="17" t="s">
        <v>3237</v>
      </c>
      <c r="J5685" t="str">
        <f t="shared" si="177"/>
        <v>B20, I33.0, N17.0, E46, A04.7, R78.81, B37.0, Z68.1, C53.9, I50.9, Q24.9, D07.1, D64.9, N87.9, B95.4</v>
      </c>
      <c r="K5685" s="33" t="str">
        <f t="shared" si="178"/>
        <v/>
      </c>
    </row>
    <row r="5686" spans="1:11" x14ac:dyDescent="0.25">
      <c r="A5686" s="17" t="s">
        <v>1506</v>
      </c>
      <c r="B5686" s="17" t="s">
        <v>1507</v>
      </c>
      <c r="C5686" s="18">
        <v>42327</v>
      </c>
      <c r="D5686" s="18">
        <v>42333</v>
      </c>
      <c r="E5686" s="21">
        <v>6</v>
      </c>
      <c r="F5686" s="17" t="s">
        <v>5075</v>
      </c>
      <c r="G5686" s="17" t="s">
        <v>5076</v>
      </c>
      <c r="H5686" s="16">
        <v>16</v>
      </c>
      <c r="I5686" s="17" t="s">
        <v>3237</v>
      </c>
      <c r="J5686" t="str">
        <f t="shared" si="177"/>
        <v>B20, I33.0, N17.0, E46, A04.7, R78.81, B37.0, Z68.1, C53.9, I50.9, Q24.9, D07.1, D64.9, N87.9, B95.4, N90.0</v>
      </c>
      <c r="K5686" s="33" t="str">
        <f t="shared" si="178"/>
        <v/>
      </c>
    </row>
    <row r="5687" spans="1:11" x14ac:dyDescent="0.25">
      <c r="A5687" s="17" t="s">
        <v>1506</v>
      </c>
      <c r="B5687" s="17" t="s">
        <v>1507</v>
      </c>
      <c r="C5687" s="18">
        <v>42327</v>
      </c>
      <c r="D5687" s="18">
        <v>42333</v>
      </c>
      <c r="E5687" s="21">
        <v>6</v>
      </c>
      <c r="F5687" s="17" t="s">
        <v>3526</v>
      </c>
      <c r="G5687" s="17" t="s">
        <v>3527</v>
      </c>
      <c r="H5687" s="16">
        <v>17</v>
      </c>
      <c r="I5687" s="17" t="s">
        <v>13</v>
      </c>
      <c r="J5687" t="str">
        <f t="shared" si="177"/>
        <v>B20, I33.0, N17.0, E46, A04.7, R78.81, B37.0, Z68.1, C53.9, I50.9, Q24.9, D07.1, D64.9, N87.9, B95.4, N90.0, Z72.0</v>
      </c>
      <c r="K5687" s="33" t="str">
        <f t="shared" si="178"/>
        <v/>
      </c>
    </row>
    <row r="5688" spans="1:11" x14ac:dyDescent="0.25">
      <c r="A5688" s="17" t="s">
        <v>1506</v>
      </c>
      <c r="B5688" s="17" t="s">
        <v>1507</v>
      </c>
      <c r="C5688" s="18">
        <v>42327</v>
      </c>
      <c r="D5688" s="18">
        <v>42333</v>
      </c>
      <c r="E5688" s="21">
        <v>6</v>
      </c>
      <c r="F5688" s="17" t="s">
        <v>3844</v>
      </c>
      <c r="G5688" s="17" t="s">
        <v>3845</v>
      </c>
      <c r="H5688" s="16">
        <v>18</v>
      </c>
      <c r="I5688" s="17" t="s">
        <v>13</v>
      </c>
      <c r="J5688" t="str">
        <f t="shared" si="177"/>
        <v>B20, I33.0, N17.0, E46, A04.7, R78.81, B37.0, Z68.1, C53.9, I50.9, Q24.9, D07.1, D64.9, N87.9, B95.4, N90.0, Z72.0, Z95.2</v>
      </c>
      <c r="K5688" s="33" t="str">
        <f t="shared" si="178"/>
        <v/>
      </c>
    </row>
    <row r="5689" spans="1:11" x14ac:dyDescent="0.25">
      <c r="A5689" s="17" t="s">
        <v>1506</v>
      </c>
      <c r="B5689" s="17" t="s">
        <v>1507</v>
      </c>
      <c r="C5689" s="18">
        <v>42327</v>
      </c>
      <c r="D5689" s="18">
        <v>42333</v>
      </c>
      <c r="E5689" s="21">
        <v>6</v>
      </c>
      <c r="F5689" s="17" t="s">
        <v>3575</v>
      </c>
      <c r="G5689" s="17" t="s">
        <v>3576</v>
      </c>
      <c r="H5689" s="16">
        <v>19</v>
      </c>
      <c r="I5689" s="17" t="s">
        <v>3237</v>
      </c>
      <c r="J5689" t="str">
        <f t="shared" si="177"/>
        <v>B20, I33.0, N17.0, E46, A04.7, R78.81, B37.0, Z68.1, C53.9, I50.9, Q24.9, D07.1, D64.9, N87.9, B95.4, N90.0, Z72.0, Z95.2, F12.90</v>
      </c>
      <c r="K5689" s="33" t="str">
        <f t="shared" si="178"/>
        <v/>
      </c>
    </row>
    <row r="5690" spans="1:11" x14ac:dyDescent="0.25">
      <c r="A5690" s="17" t="s">
        <v>1506</v>
      </c>
      <c r="B5690" s="17" t="s">
        <v>1507</v>
      </c>
      <c r="C5690" s="18">
        <v>42327</v>
      </c>
      <c r="D5690" s="18">
        <v>42333</v>
      </c>
      <c r="E5690" s="21">
        <v>6</v>
      </c>
      <c r="F5690" s="17" t="s">
        <v>3591</v>
      </c>
      <c r="G5690" s="17" t="s">
        <v>3592</v>
      </c>
      <c r="H5690" s="16">
        <v>20</v>
      </c>
      <c r="I5690" s="17" t="s">
        <v>3237</v>
      </c>
      <c r="J5690" t="str">
        <f t="shared" si="177"/>
        <v>B20, I33.0, N17.0, E46, A04.7, R78.81, B37.0, Z68.1, C53.9, I50.9, Q24.9, D07.1, D64.9, N87.9, B95.4, N90.0, Z72.0, Z95.2, F12.90, F41.8</v>
      </c>
      <c r="K5690" s="33" t="str">
        <f t="shared" si="178"/>
        <v>Last</v>
      </c>
    </row>
    <row r="5691" spans="1:11" x14ac:dyDescent="0.25">
      <c r="A5691" s="17" t="s">
        <v>1506</v>
      </c>
      <c r="B5691" s="17" t="s">
        <v>1510</v>
      </c>
      <c r="C5691" s="18">
        <v>42409</v>
      </c>
      <c r="D5691" s="18">
        <v>42415</v>
      </c>
      <c r="E5691" s="21">
        <v>6</v>
      </c>
      <c r="F5691" s="17" t="s">
        <v>290</v>
      </c>
      <c r="G5691" s="17" t="s">
        <v>291</v>
      </c>
      <c r="H5691" s="16">
        <v>1</v>
      </c>
      <c r="I5691" s="17" t="s">
        <v>3237</v>
      </c>
      <c r="J5691" t="str">
        <f t="shared" si="177"/>
        <v>L03.211</v>
      </c>
      <c r="K5691" s="33" t="str">
        <f t="shared" si="178"/>
        <v/>
      </c>
    </row>
    <row r="5692" spans="1:11" x14ac:dyDescent="0.25">
      <c r="A5692" s="17" t="s">
        <v>1506</v>
      </c>
      <c r="B5692" s="17" t="s">
        <v>1510</v>
      </c>
      <c r="C5692" s="18">
        <v>42409</v>
      </c>
      <c r="D5692" s="18">
        <v>42415</v>
      </c>
      <c r="E5692" s="21">
        <v>6</v>
      </c>
      <c r="F5692" s="17" t="s">
        <v>1508</v>
      </c>
      <c r="G5692" s="17" t="s">
        <v>1509</v>
      </c>
      <c r="H5692" s="16">
        <v>2</v>
      </c>
      <c r="I5692" s="17" t="s">
        <v>3237</v>
      </c>
      <c r="J5692" t="str">
        <f t="shared" si="177"/>
        <v>L03.211, B20</v>
      </c>
      <c r="K5692" s="33" t="str">
        <f t="shared" si="178"/>
        <v/>
      </c>
    </row>
    <row r="5693" spans="1:11" x14ac:dyDescent="0.25">
      <c r="A5693" s="17" t="s">
        <v>1506</v>
      </c>
      <c r="B5693" s="17" t="s">
        <v>1510</v>
      </c>
      <c r="C5693" s="18">
        <v>42409</v>
      </c>
      <c r="D5693" s="18">
        <v>42415</v>
      </c>
      <c r="E5693" s="21">
        <v>6</v>
      </c>
      <c r="F5693" s="17" t="s">
        <v>4913</v>
      </c>
      <c r="G5693" s="17" t="s">
        <v>4914</v>
      </c>
      <c r="H5693" s="16">
        <v>3</v>
      </c>
      <c r="I5693" s="17" t="s">
        <v>3237</v>
      </c>
      <c r="J5693" t="str">
        <f t="shared" si="177"/>
        <v>L03.211, B20, R78.81</v>
      </c>
      <c r="K5693" s="33" t="str">
        <f t="shared" si="178"/>
        <v/>
      </c>
    </row>
    <row r="5694" spans="1:11" x14ac:dyDescent="0.25">
      <c r="A5694" s="17" t="s">
        <v>1506</v>
      </c>
      <c r="B5694" s="17" t="s">
        <v>1510</v>
      </c>
      <c r="C5694" s="18">
        <v>42409</v>
      </c>
      <c r="D5694" s="18">
        <v>42415</v>
      </c>
      <c r="E5694" s="21">
        <v>6</v>
      </c>
      <c r="F5694" s="17" t="s">
        <v>188</v>
      </c>
      <c r="G5694" s="17" t="s">
        <v>189</v>
      </c>
      <c r="H5694" s="16">
        <v>4</v>
      </c>
      <c r="I5694" s="17" t="s">
        <v>3237</v>
      </c>
      <c r="J5694" t="str">
        <f t="shared" si="177"/>
        <v>L03.211, B20, R78.81, I50.9</v>
      </c>
      <c r="K5694" s="33" t="str">
        <f t="shared" si="178"/>
        <v/>
      </c>
    </row>
    <row r="5695" spans="1:11" x14ac:dyDescent="0.25">
      <c r="A5695" s="17" t="s">
        <v>1506</v>
      </c>
      <c r="B5695" s="17" t="s">
        <v>1510</v>
      </c>
      <c r="C5695" s="18">
        <v>42409</v>
      </c>
      <c r="D5695" s="18">
        <v>42415</v>
      </c>
      <c r="E5695" s="21">
        <v>6</v>
      </c>
      <c r="F5695" s="17" t="s">
        <v>5087</v>
      </c>
      <c r="G5695" s="17" t="s">
        <v>5088</v>
      </c>
      <c r="H5695" s="16">
        <v>5</v>
      </c>
      <c r="I5695" s="17" t="s">
        <v>3237</v>
      </c>
      <c r="J5695" t="str">
        <f t="shared" si="177"/>
        <v>L03.211, B20, R78.81, I50.9, J32.4</v>
      </c>
      <c r="K5695" s="33" t="str">
        <f t="shared" si="178"/>
        <v/>
      </c>
    </row>
    <row r="5696" spans="1:11" x14ac:dyDescent="0.25">
      <c r="A5696" s="17" t="s">
        <v>1506</v>
      </c>
      <c r="B5696" s="17" t="s">
        <v>1510</v>
      </c>
      <c r="C5696" s="18">
        <v>42409</v>
      </c>
      <c r="D5696" s="18">
        <v>42415</v>
      </c>
      <c r="E5696" s="21">
        <v>6</v>
      </c>
      <c r="F5696" s="17" t="s">
        <v>1195</v>
      </c>
      <c r="G5696" s="17" t="s">
        <v>1196</v>
      </c>
      <c r="H5696" s="16">
        <v>6</v>
      </c>
      <c r="I5696" s="17" t="s">
        <v>3237</v>
      </c>
      <c r="J5696" t="str">
        <f t="shared" si="177"/>
        <v>L03.211, B20, R78.81, I50.9, J32.4, D64.9</v>
      </c>
      <c r="K5696" s="33" t="str">
        <f t="shared" si="178"/>
        <v/>
      </c>
    </row>
    <row r="5697" spans="1:11" x14ac:dyDescent="0.25">
      <c r="A5697" s="17" t="s">
        <v>1506</v>
      </c>
      <c r="B5697" s="17" t="s">
        <v>1510</v>
      </c>
      <c r="C5697" s="18">
        <v>42409</v>
      </c>
      <c r="D5697" s="18">
        <v>42415</v>
      </c>
      <c r="E5697" s="21">
        <v>6</v>
      </c>
      <c r="F5697" s="17" t="s">
        <v>3242</v>
      </c>
      <c r="G5697" s="17" t="s">
        <v>3243</v>
      </c>
      <c r="H5697" s="16">
        <v>7</v>
      </c>
      <c r="I5697" s="17" t="s">
        <v>3237</v>
      </c>
      <c r="J5697" t="str">
        <f t="shared" si="177"/>
        <v>L03.211, B20, R78.81, I50.9, J32.4, D64.9, J45.909</v>
      </c>
      <c r="K5697" s="33" t="str">
        <f t="shared" si="178"/>
        <v/>
      </c>
    </row>
    <row r="5698" spans="1:11" x14ac:dyDescent="0.25">
      <c r="A5698" s="17" t="s">
        <v>1506</v>
      </c>
      <c r="B5698" s="17" t="s">
        <v>1510</v>
      </c>
      <c r="C5698" s="18">
        <v>42409</v>
      </c>
      <c r="D5698" s="18">
        <v>42415</v>
      </c>
      <c r="E5698" s="21">
        <v>6</v>
      </c>
      <c r="F5698" s="17" t="s">
        <v>3575</v>
      </c>
      <c r="G5698" s="17" t="s">
        <v>3576</v>
      </c>
      <c r="H5698" s="16">
        <v>8</v>
      </c>
      <c r="I5698" s="17" t="s">
        <v>3237</v>
      </c>
      <c r="J5698" t="str">
        <f t="shared" si="177"/>
        <v>L03.211, B20, R78.81, I50.9, J32.4, D64.9, J45.909, F12.90</v>
      </c>
      <c r="K5698" s="33" t="str">
        <f t="shared" si="178"/>
        <v/>
      </c>
    </row>
    <row r="5699" spans="1:11" x14ac:dyDescent="0.25">
      <c r="A5699" s="17" t="s">
        <v>1506</v>
      </c>
      <c r="B5699" s="17" t="s">
        <v>1510</v>
      </c>
      <c r="C5699" s="18">
        <v>42409</v>
      </c>
      <c r="D5699" s="18">
        <v>42415</v>
      </c>
      <c r="E5699" s="21">
        <v>6</v>
      </c>
      <c r="F5699" s="17" t="s">
        <v>5081</v>
      </c>
      <c r="G5699" s="17" t="s">
        <v>5082</v>
      </c>
      <c r="H5699" s="16">
        <v>9</v>
      </c>
      <c r="I5699" s="17" t="s">
        <v>3237</v>
      </c>
      <c r="J5699" t="str">
        <f t="shared" si="177"/>
        <v>L03.211, B20, R78.81, I50.9, J32.4, D64.9, J45.909, F12.90, H11.32</v>
      </c>
      <c r="K5699" s="33" t="str">
        <f t="shared" si="178"/>
        <v/>
      </c>
    </row>
    <row r="5700" spans="1:11" x14ac:dyDescent="0.25">
      <c r="A5700" s="17" t="s">
        <v>1506</v>
      </c>
      <c r="B5700" s="17" t="s">
        <v>1510</v>
      </c>
      <c r="C5700" s="18">
        <v>42409</v>
      </c>
      <c r="D5700" s="18">
        <v>42415</v>
      </c>
      <c r="E5700" s="21">
        <v>6</v>
      </c>
      <c r="F5700" s="17" t="s">
        <v>4230</v>
      </c>
      <c r="G5700" s="17" t="s">
        <v>4231</v>
      </c>
      <c r="H5700" s="16">
        <v>10</v>
      </c>
      <c r="I5700" s="17" t="s">
        <v>3237</v>
      </c>
      <c r="J5700" t="str">
        <f t="shared" si="177"/>
        <v>L03.211, B20, R78.81, I50.9, J32.4, D64.9, J45.909, F12.90, H11.32, Z91.14</v>
      </c>
      <c r="K5700" s="33" t="str">
        <f t="shared" si="178"/>
        <v/>
      </c>
    </row>
    <row r="5701" spans="1:11" x14ac:dyDescent="0.25">
      <c r="A5701" s="17" t="s">
        <v>1506</v>
      </c>
      <c r="B5701" s="17" t="s">
        <v>1510</v>
      </c>
      <c r="C5701" s="18">
        <v>42409</v>
      </c>
      <c r="D5701" s="18">
        <v>42415</v>
      </c>
      <c r="E5701" s="21">
        <v>6</v>
      </c>
      <c r="F5701" s="17" t="s">
        <v>3288</v>
      </c>
      <c r="G5701" s="17" t="s">
        <v>3289</v>
      </c>
      <c r="H5701" s="16">
        <v>11</v>
      </c>
      <c r="I5701" s="17" t="s">
        <v>3237</v>
      </c>
      <c r="J5701" t="str">
        <f t="shared" si="177"/>
        <v>L03.211, B20, R78.81, I50.9, J32.4, D64.9, J45.909, F12.90, H11.32, Z91.14, I34.0</v>
      </c>
      <c r="K5701" s="33" t="str">
        <f t="shared" si="178"/>
        <v/>
      </c>
    </row>
    <row r="5702" spans="1:11" x14ac:dyDescent="0.25">
      <c r="A5702" s="17" t="s">
        <v>1506</v>
      </c>
      <c r="B5702" s="17" t="s">
        <v>1510</v>
      </c>
      <c r="C5702" s="18">
        <v>42409</v>
      </c>
      <c r="D5702" s="18">
        <v>42415</v>
      </c>
      <c r="E5702" s="21">
        <v>6</v>
      </c>
      <c r="F5702" s="17" t="s">
        <v>3538</v>
      </c>
      <c r="G5702" s="17" t="s">
        <v>3539</v>
      </c>
      <c r="H5702" s="16">
        <v>12</v>
      </c>
      <c r="I5702" s="17" t="s">
        <v>3237</v>
      </c>
      <c r="J5702" t="str">
        <f t="shared" ref="J5702:J5765" si="179">IF(B5702=B5701,J5701&amp;", "&amp;F5702,F5702)</f>
        <v>L03.211, B20, R78.81, I50.9, J32.4, D64.9, J45.909, F12.90, H11.32, Z91.14, I34.0, F17.200</v>
      </c>
      <c r="K5702" s="33" t="str">
        <f t="shared" si="178"/>
        <v/>
      </c>
    </row>
    <row r="5703" spans="1:11" x14ac:dyDescent="0.25">
      <c r="A5703" s="17" t="s">
        <v>1506</v>
      </c>
      <c r="B5703" s="17" t="s">
        <v>1510</v>
      </c>
      <c r="C5703" s="18">
        <v>42409</v>
      </c>
      <c r="D5703" s="18">
        <v>42415</v>
      </c>
      <c r="E5703" s="21">
        <v>6</v>
      </c>
      <c r="F5703" s="17" t="s">
        <v>5079</v>
      </c>
      <c r="G5703" s="17" t="s">
        <v>5080</v>
      </c>
      <c r="H5703" s="16">
        <v>13</v>
      </c>
      <c r="I5703" s="17" t="s">
        <v>3237</v>
      </c>
      <c r="J5703" t="str">
        <f t="shared" si="179"/>
        <v>L03.211, B20, R78.81, I50.9, J32.4, D64.9, J45.909, F12.90, H11.32, Z91.14, I34.0, F17.200, A63.0</v>
      </c>
      <c r="K5703" s="33" t="str">
        <f t="shared" si="178"/>
        <v/>
      </c>
    </row>
    <row r="5704" spans="1:11" x14ac:dyDescent="0.25">
      <c r="A5704" s="17" t="s">
        <v>1506</v>
      </c>
      <c r="B5704" s="17" t="s">
        <v>1510</v>
      </c>
      <c r="C5704" s="18">
        <v>42409</v>
      </c>
      <c r="D5704" s="18">
        <v>42415</v>
      </c>
      <c r="E5704" s="21">
        <v>6</v>
      </c>
      <c r="F5704" s="17" t="s">
        <v>5089</v>
      </c>
      <c r="G5704" s="17" t="s">
        <v>5090</v>
      </c>
      <c r="H5704" s="16">
        <v>14</v>
      </c>
      <c r="I5704" s="17" t="s">
        <v>3237</v>
      </c>
      <c r="J5704" t="str">
        <f t="shared" si="179"/>
        <v>L03.211, B20, R78.81, I50.9, J32.4, D64.9, J45.909, F12.90, H11.32, Z91.14, I34.0, F17.200, A63.0, N72</v>
      </c>
      <c r="K5704" s="33" t="str">
        <f t="shared" si="178"/>
        <v/>
      </c>
    </row>
    <row r="5705" spans="1:11" x14ac:dyDescent="0.25">
      <c r="A5705" s="17" t="s">
        <v>1506</v>
      </c>
      <c r="B5705" s="17" t="s">
        <v>1510</v>
      </c>
      <c r="C5705" s="18">
        <v>42409</v>
      </c>
      <c r="D5705" s="18">
        <v>42415</v>
      </c>
      <c r="E5705" s="21">
        <v>6</v>
      </c>
      <c r="F5705" s="17" t="s">
        <v>5083</v>
      </c>
      <c r="G5705" s="17" t="s">
        <v>5084</v>
      </c>
      <c r="H5705" s="16">
        <v>15</v>
      </c>
      <c r="I5705" s="17" t="s">
        <v>3237</v>
      </c>
      <c r="J5705" t="str">
        <f t="shared" si="179"/>
        <v>L03.211, B20, R78.81, I50.9, J32.4, D64.9, J45.909, F12.90, H11.32, Z91.14, I34.0, F17.200, A63.0, N72, J01.90</v>
      </c>
      <c r="K5705" s="33" t="str">
        <f t="shared" si="178"/>
        <v/>
      </c>
    </row>
    <row r="5706" spans="1:11" x14ac:dyDescent="0.25">
      <c r="A5706" s="17" t="s">
        <v>1506</v>
      </c>
      <c r="B5706" s="17" t="s">
        <v>1510</v>
      </c>
      <c r="C5706" s="18">
        <v>42409</v>
      </c>
      <c r="D5706" s="18">
        <v>42415</v>
      </c>
      <c r="E5706" s="21">
        <v>6</v>
      </c>
      <c r="F5706" s="17" t="s">
        <v>5085</v>
      </c>
      <c r="G5706" s="17" t="s">
        <v>5086</v>
      </c>
      <c r="H5706" s="16">
        <v>16</v>
      </c>
      <c r="I5706" s="17" t="s">
        <v>3237</v>
      </c>
      <c r="J5706" t="str">
        <f t="shared" si="179"/>
        <v>L03.211, B20, R78.81, I50.9, J32.4, D64.9, J45.909, F12.90, H11.32, Z91.14, I34.0, F17.200, A63.0, N72, J01.90, J32.0</v>
      </c>
      <c r="K5706" s="33" t="str">
        <f t="shared" si="178"/>
        <v/>
      </c>
    </row>
    <row r="5707" spans="1:11" x14ac:dyDescent="0.25">
      <c r="A5707" s="17" t="s">
        <v>1506</v>
      </c>
      <c r="B5707" s="17" t="s">
        <v>1510</v>
      </c>
      <c r="C5707" s="18">
        <v>42409</v>
      </c>
      <c r="D5707" s="18">
        <v>42415</v>
      </c>
      <c r="E5707" s="21">
        <v>6</v>
      </c>
      <c r="F5707" s="17" t="s">
        <v>3826</v>
      </c>
      <c r="G5707" s="17" t="s">
        <v>3827</v>
      </c>
      <c r="H5707" s="16">
        <v>17</v>
      </c>
      <c r="I5707" s="17" t="s">
        <v>3237</v>
      </c>
      <c r="J5707" t="str">
        <f t="shared" si="179"/>
        <v>L03.211, B20, R78.81, I50.9, J32.4, D64.9, J45.909, F12.90, H11.32, Z91.14, I34.0, F17.200, A63.0, N72, J01.90, J32.0, K21.0</v>
      </c>
      <c r="K5707" s="33" t="str">
        <f t="shared" si="178"/>
        <v/>
      </c>
    </row>
    <row r="5708" spans="1:11" x14ac:dyDescent="0.25">
      <c r="A5708" s="17" t="s">
        <v>1506</v>
      </c>
      <c r="B5708" s="17" t="s">
        <v>1510</v>
      </c>
      <c r="C5708" s="18">
        <v>42409</v>
      </c>
      <c r="D5708" s="18">
        <v>42415</v>
      </c>
      <c r="E5708" s="21">
        <v>6</v>
      </c>
      <c r="F5708" s="17" t="s">
        <v>3472</v>
      </c>
      <c r="G5708" s="17" t="s">
        <v>3473</v>
      </c>
      <c r="H5708" s="16">
        <v>18</v>
      </c>
      <c r="I5708" s="17" t="s">
        <v>13</v>
      </c>
      <c r="J5708" t="str">
        <f t="shared" si="179"/>
        <v>L03.211, B20, R78.81, I50.9, J32.4, D64.9, J45.909, F12.90, H11.32, Z91.14, I34.0, F17.200, A63.0, N72, J01.90, J32.0, K21.0, Z88.0</v>
      </c>
      <c r="K5708" s="33" t="str">
        <f t="shared" si="178"/>
        <v/>
      </c>
    </row>
    <row r="5709" spans="1:11" x14ac:dyDescent="0.25">
      <c r="A5709" s="17" t="s">
        <v>1506</v>
      </c>
      <c r="B5709" s="17" t="s">
        <v>1510</v>
      </c>
      <c r="C5709" s="18">
        <v>42409</v>
      </c>
      <c r="D5709" s="18">
        <v>42415</v>
      </c>
      <c r="E5709" s="21">
        <v>6</v>
      </c>
      <c r="F5709" s="17" t="s">
        <v>3844</v>
      </c>
      <c r="G5709" s="17" t="s">
        <v>3845</v>
      </c>
      <c r="H5709" s="16">
        <v>19</v>
      </c>
      <c r="I5709" s="17" t="s">
        <v>13</v>
      </c>
      <c r="J5709" t="str">
        <f t="shared" si="179"/>
        <v>L03.211, B20, R78.81, I50.9, J32.4, D64.9, J45.909, F12.90, H11.32, Z91.14, I34.0, F17.200, A63.0, N72, J01.90, J32.0, K21.0, Z88.0, Z95.2</v>
      </c>
      <c r="K5709" s="33" t="str">
        <f t="shared" si="178"/>
        <v/>
      </c>
    </row>
    <row r="5710" spans="1:11" x14ac:dyDescent="0.25">
      <c r="A5710" s="17" t="s">
        <v>1506</v>
      </c>
      <c r="B5710" s="17" t="s">
        <v>1510</v>
      </c>
      <c r="C5710" s="18">
        <v>42409</v>
      </c>
      <c r="D5710" s="18">
        <v>42415</v>
      </c>
      <c r="E5710" s="21">
        <v>6</v>
      </c>
      <c r="F5710" s="17" t="s">
        <v>5091</v>
      </c>
      <c r="G5710" s="17" t="s">
        <v>5092</v>
      </c>
      <c r="H5710" s="16">
        <v>20</v>
      </c>
      <c r="I5710" s="17" t="s">
        <v>13</v>
      </c>
      <c r="J5710" t="str">
        <f t="shared" si="179"/>
        <v>L03.211, B20, R78.81, I50.9, J32.4, D64.9, J45.909, F12.90, H11.32, Z91.14, I34.0, F17.200, A63.0, N72, J01.90, J32.0, K21.0, Z88.0, Z95.2, Z95.3</v>
      </c>
      <c r="K5710" s="33" t="str">
        <f t="shared" si="178"/>
        <v/>
      </c>
    </row>
    <row r="5711" spans="1:11" x14ac:dyDescent="0.25">
      <c r="A5711" s="17" t="s">
        <v>1506</v>
      </c>
      <c r="B5711" s="17" t="s">
        <v>1510</v>
      </c>
      <c r="C5711" s="18">
        <v>42409</v>
      </c>
      <c r="D5711" s="18">
        <v>42415</v>
      </c>
      <c r="E5711" s="21">
        <v>6</v>
      </c>
      <c r="F5711" s="17" t="s">
        <v>3348</v>
      </c>
      <c r="G5711" s="17" t="s">
        <v>3349</v>
      </c>
      <c r="H5711" s="16">
        <v>21</v>
      </c>
      <c r="I5711" s="17" t="s">
        <v>13</v>
      </c>
      <c r="J5711" t="str">
        <f t="shared" si="179"/>
        <v>L03.211, B20, R78.81, I50.9, J32.4, D64.9, J45.909, F12.90, H11.32, Z91.14, I34.0, F17.200, A63.0, N72, J01.90, J32.0, K21.0, Z88.0, Z95.2, Z95.3, Z88.8</v>
      </c>
      <c r="K5711" s="33" t="str">
        <f t="shared" si="178"/>
        <v/>
      </c>
    </row>
    <row r="5712" spans="1:11" x14ac:dyDescent="0.25">
      <c r="A5712" s="17" t="s">
        <v>1506</v>
      </c>
      <c r="B5712" s="17" t="s">
        <v>1510</v>
      </c>
      <c r="C5712" s="18">
        <v>42409</v>
      </c>
      <c r="D5712" s="18">
        <v>42415</v>
      </c>
      <c r="E5712" s="21">
        <v>6</v>
      </c>
      <c r="F5712" s="17" t="s">
        <v>3474</v>
      </c>
      <c r="G5712" s="17" t="s">
        <v>3475</v>
      </c>
      <c r="H5712" s="16">
        <v>22</v>
      </c>
      <c r="I5712" s="17" t="s">
        <v>13</v>
      </c>
      <c r="J5712" t="str">
        <f t="shared" si="179"/>
        <v>L03.211, B20, R78.81, I50.9, J32.4, D64.9, J45.909, F12.90, H11.32, Z91.14, I34.0, F17.200, A63.0, N72, J01.90, J32.0, K21.0, Z88.0, Z95.2, Z95.3, Z88.8, Z88.2</v>
      </c>
      <c r="K5712" s="33" t="str">
        <f t="shared" si="178"/>
        <v/>
      </c>
    </row>
    <row r="5713" spans="1:11" x14ac:dyDescent="0.25">
      <c r="A5713" s="17" t="s">
        <v>1506</v>
      </c>
      <c r="B5713" s="17" t="s">
        <v>1510</v>
      </c>
      <c r="C5713" s="18">
        <v>42409</v>
      </c>
      <c r="D5713" s="18">
        <v>42415</v>
      </c>
      <c r="E5713" s="21">
        <v>6</v>
      </c>
      <c r="F5713" s="17" t="s">
        <v>3346</v>
      </c>
      <c r="G5713" s="17" t="s">
        <v>3347</v>
      </c>
      <c r="H5713" s="16">
        <v>23</v>
      </c>
      <c r="I5713" s="17" t="s">
        <v>13</v>
      </c>
      <c r="J5713" t="str">
        <f t="shared" si="179"/>
        <v>L03.211, B20, R78.81, I50.9, J32.4, D64.9, J45.909, F12.90, H11.32, Z91.14, I34.0, F17.200, A63.0, N72, J01.90, J32.0, K21.0, Z88.0, Z95.2, Z95.3, Z88.8, Z88.2, Z88.1</v>
      </c>
      <c r="K5713" s="33" t="str">
        <f t="shared" si="178"/>
        <v>Last</v>
      </c>
    </row>
    <row r="5714" spans="1:11" x14ac:dyDescent="0.25">
      <c r="A5714" s="17" t="s">
        <v>1511</v>
      </c>
      <c r="B5714" s="17" t="s">
        <v>1512</v>
      </c>
      <c r="C5714" s="18">
        <v>42436</v>
      </c>
      <c r="D5714" s="18">
        <v>42438</v>
      </c>
      <c r="E5714" s="21">
        <v>2</v>
      </c>
      <c r="F5714" s="17" t="s">
        <v>1513</v>
      </c>
      <c r="G5714" s="17" t="s">
        <v>1514</v>
      </c>
      <c r="H5714" s="16">
        <v>1</v>
      </c>
      <c r="I5714" s="17" t="s">
        <v>3237</v>
      </c>
      <c r="J5714" t="str">
        <f t="shared" si="179"/>
        <v>T86.11</v>
      </c>
      <c r="K5714" s="33" t="str">
        <f t="shared" si="178"/>
        <v/>
      </c>
    </row>
    <row r="5715" spans="1:11" x14ac:dyDescent="0.25">
      <c r="A5715" s="17" t="s">
        <v>1511</v>
      </c>
      <c r="B5715" s="17" t="s">
        <v>1512</v>
      </c>
      <c r="C5715" s="18">
        <v>42436</v>
      </c>
      <c r="D5715" s="18">
        <v>42438</v>
      </c>
      <c r="E5715" s="21">
        <v>2</v>
      </c>
      <c r="F5715" s="17" t="s">
        <v>3400</v>
      </c>
      <c r="G5715" s="17" t="s">
        <v>3401</v>
      </c>
      <c r="H5715" s="16">
        <v>2</v>
      </c>
      <c r="I5715" s="17" t="s">
        <v>3237</v>
      </c>
      <c r="J5715" t="str">
        <f t="shared" si="179"/>
        <v>T86.11, N18.4</v>
      </c>
      <c r="K5715" s="33" t="str">
        <f t="shared" si="178"/>
        <v/>
      </c>
    </row>
    <row r="5716" spans="1:11" x14ac:dyDescent="0.25">
      <c r="A5716" s="17" t="s">
        <v>1511</v>
      </c>
      <c r="B5716" s="17" t="s">
        <v>1512</v>
      </c>
      <c r="C5716" s="18">
        <v>42436</v>
      </c>
      <c r="D5716" s="18">
        <v>42438</v>
      </c>
      <c r="E5716" s="21">
        <v>2</v>
      </c>
      <c r="F5716" s="17" t="s">
        <v>5093</v>
      </c>
      <c r="G5716" s="17" t="s">
        <v>5094</v>
      </c>
      <c r="H5716" s="16">
        <v>3</v>
      </c>
      <c r="I5716" s="17" t="s">
        <v>13</v>
      </c>
      <c r="J5716" t="str">
        <f t="shared" si="179"/>
        <v>T86.11, N18.4, Q87.81</v>
      </c>
      <c r="K5716" s="33" t="str">
        <f t="shared" si="178"/>
        <v/>
      </c>
    </row>
    <row r="5717" spans="1:11" x14ac:dyDescent="0.25">
      <c r="A5717" s="17" t="s">
        <v>1511</v>
      </c>
      <c r="B5717" s="17" t="s">
        <v>1512</v>
      </c>
      <c r="C5717" s="18">
        <v>42436</v>
      </c>
      <c r="D5717" s="18">
        <v>42438</v>
      </c>
      <c r="E5717" s="21">
        <v>2</v>
      </c>
      <c r="F5717" s="17" t="s">
        <v>3350</v>
      </c>
      <c r="G5717" s="17" t="s">
        <v>3351</v>
      </c>
      <c r="H5717" s="16">
        <v>4</v>
      </c>
      <c r="I5717" s="17" t="s">
        <v>13</v>
      </c>
      <c r="J5717" t="str">
        <f t="shared" si="179"/>
        <v>T86.11, N18.4, Q87.81, Z94.0</v>
      </c>
      <c r="K5717" s="33" t="str">
        <f t="shared" si="178"/>
        <v>Last</v>
      </c>
    </row>
    <row r="5718" spans="1:11" x14ac:dyDescent="0.25">
      <c r="A5718" s="17" t="s">
        <v>1517</v>
      </c>
      <c r="B5718" s="17" t="s">
        <v>1518</v>
      </c>
      <c r="C5718" s="18">
        <v>42392</v>
      </c>
      <c r="D5718" s="18">
        <v>42397</v>
      </c>
      <c r="E5718" s="21">
        <v>5</v>
      </c>
      <c r="F5718" s="17" t="s">
        <v>148</v>
      </c>
      <c r="G5718" s="17" t="s">
        <v>149</v>
      </c>
      <c r="H5718" s="16">
        <v>1</v>
      </c>
      <c r="I5718" s="17" t="s">
        <v>3237</v>
      </c>
      <c r="J5718" t="str">
        <f t="shared" si="179"/>
        <v>J96.21</v>
      </c>
      <c r="K5718" s="33" t="str">
        <f t="shared" ref="K5718:K5781" si="180">IF(B5718&lt;&gt;B5719,"Last","")</f>
        <v/>
      </c>
    </row>
    <row r="5719" spans="1:11" x14ac:dyDescent="0.25">
      <c r="A5719" s="17" t="s">
        <v>1517</v>
      </c>
      <c r="B5719" s="17" t="s">
        <v>1518</v>
      </c>
      <c r="C5719" s="18">
        <v>42392</v>
      </c>
      <c r="D5719" s="18">
        <v>42397</v>
      </c>
      <c r="E5719" s="21">
        <v>5</v>
      </c>
      <c r="F5719" s="17" t="s">
        <v>1032</v>
      </c>
      <c r="G5719" s="17" t="s">
        <v>1033</v>
      </c>
      <c r="H5719" s="16">
        <v>2</v>
      </c>
      <c r="I5719" s="17" t="s">
        <v>3237</v>
      </c>
      <c r="J5719" t="str">
        <f t="shared" si="179"/>
        <v>J96.21, E87.2</v>
      </c>
      <c r="K5719" s="33" t="str">
        <f t="shared" si="180"/>
        <v/>
      </c>
    </row>
    <row r="5720" spans="1:11" x14ac:dyDescent="0.25">
      <c r="A5720" s="17" t="s">
        <v>1517</v>
      </c>
      <c r="B5720" s="17" t="s">
        <v>1518</v>
      </c>
      <c r="C5720" s="18">
        <v>42392</v>
      </c>
      <c r="D5720" s="18">
        <v>42397</v>
      </c>
      <c r="E5720" s="21">
        <v>5</v>
      </c>
      <c r="F5720" s="17" t="s">
        <v>3358</v>
      </c>
      <c r="G5720" s="17" t="s">
        <v>3359</v>
      </c>
      <c r="H5720" s="16">
        <v>3</v>
      </c>
      <c r="I5720" s="17" t="s">
        <v>13</v>
      </c>
      <c r="J5720" t="str">
        <f t="shared" si="179"/>
        <v>J96.21, E87.2, Z99.81</v>
      </c>
      <c r="K5720" s="33" t="str">
        <f t="shared" si="180"/>
        <v/>
      </c>
    </row>
    <row r="5721" spans="1:11" x14ac:dyDescent="0.25">
      <c r="A5721" s="17" t="s">
        <v>1517</v>
      </c>
      <c r="B5721" s="17" t="s">
        <v>1518</v>
      </c>
      <c r="C5721" s="18">
        <v>42392</v>
      </c>
      <c r="D5721" s="18">
        <v>42397</v>
      </c>
      <c r="E5721" s="21">
        <v>5</v>
      </c>
      <c r="F5721" s="17" t="s">
        <v>188</v>
      </c>
      <c r="G5721" s="17" t="s">
        <v>189</v>
      </c>
      <c r="H5721" s="16">
        <v>4</v>
      </c>
      <c r="I5721" s="17" t="s">
        <v>3237</v>
      </c>
      <c r="J5721" t="str">
        <f t="shared" si="179"/>
        <v>J96.21, E87.2, Z99.81, I50.9</v>
      </c>
      <c r="K5721" s="33" t="str">
        <f t="shared" si="180"/>
        <v/>
      </c>
    </row>
    <row r="5722" spans="1:11" x14ac:dyDescent="0.25">
      <c r="A5722" s="17" t="s">
        <v>1517</v>
      </c>
      <c r="B5722" s="17" t="s">
        <v>1518</v>
      </c>
      <c r="C5722" s="18">
        <v>42392</v>
      </c>
      <c r="D5722" s="18">
        <v>42397</v>
      </c>
      <c r="E5722" s="21">
        <v>5</v>
      </c>
      <c r="F5722" s="17" t="s">
        <v>112</v>
      </c>
      <c r="G5722" s="17" t="s">
        <v>113</v>
      </c>
      <c r="H5722" s="16">
        <v>5</v>
      </c>
      <c r="I5722" s="17" t="s">
        <v>3237</v>
      </c>
      <c r="J5722" t="str">
        <f t="shared" si="179"/>
        <v>J96.21, E87.2, Z99.81, I50.9, J44.1</v>
      </c>
      <c r="K5722" s="33" t="str">
        <f t="shared" si="180"/>
        <v/>
      </c>
    </row>
    <row r="5723" spans="1:11" x14ac:dyDescent="0.25">
      <c r="A5723" s="17" t="s">
        <v>1517</v>
      </c>
      <c r="B5723" s="17" t="s">
        <v>1518</v>
      </c>
      <c r="C5723" s="18">
        <v>42392</v>
      </c>
      <c r="D5723" s="18">
        <v>42397</v>
      </c>
      <c r="E5723" s="21">
        <v>5</v>
      </c>
      <c r="F5723" s="17" t="s">
        <v>114</v>
      </c>
      <c r="G5723" s="17" t="s">
        <v>115</v>
      </c>
      <c r="H5723" s="16">
        <v>6</v>
      </c>
      <c r="I5723" s="17" t="s">
        <v>3237</v>
      </c>
      <c r="J5723" t="str">
        <f t="shared" si="179"/>
        <v>J96.21, E87.2, Z99.81, I50.9, J44.1, J96.22</v>
      </c>
      <c r="K5723" s="33" t="str">
        <f t="shared" si="180"/>
        <v/>
      </c>
    </row>
    <row r="5724" spans="1:11" x14ac:dyDescent="0.25">
      <c r="A5724" s="17" t="s">
        <v>1517</v>
      </c>
      <c r="B5724" s="17" t="s">
        <v>1518</v>
      </c>
      <c r="C5724" s="18">
        <v>42392</v>
      </c>
      <c r="D5724" s="18">
        <v>42397</v>
      </c>
      <c r="E5724" s="21">
        <v>5</v>
      </c>
      <c r="F5724" s="17" t="s">
        <v>361</v>
      </c>
      <c r="G5724" s="17" t="s">
        <v>362</v>
      </c>
      <c r="H5724" s="16">
        <v>7</v>
      </c>
      <c r="I5724" s="17" t="s">
        <v>3331</v>
      </c>
      <c r="J5724" t="str">
        <f t="shared" si="179"/>
        <v>J96.21, E87.2, Z99.81, I50.9, J44.1, J96.22, E87.5</v>
      </c>
      <c r="K5724" s="33" t="str">
        <f t="shared" si="180"/>
        <v/>
      </c>
    </row>
    <row r="5725" spans="1:11" x14ac:dyDescent="0.25">
      <c r="A5725" s="17" t="s">
        <v>1517</v>
      </c>
      <c r="B5725" s="17" t="s">
        <v>1518</v>
      </c>
      <c r="C5725" s="18">
        <v>42392</v>
      </c>
      <c r="D5725" s="18">
        <v>42397</v>
      </c>
      <c r="E5725" s="21">
        <v>5</v>
      </c>
      <c r="F5725" s="17" t="s">
        <v>3267</v>
      </c>
      <c r="G5725" s="17" t="s">
        <v>3268</v>
      </c>
      <c r="H5725" s="16">
        <v>8</v>
      </c>
      <c r="I5725" s="17" t="s">
        <v>3237</v>
      </c>
      <c r="J5725" t="str">
        <f t="shared" si="179"/>
        <v>J96.21, E87.2, Z99.81, I50.9, J44.1, J96.22, E87.5, E11.9</v>
      </c>
      <c r="K5725" s="33" t="str">
        <f t="shared" si="180"/>
        <v/>
      </c>
    </row>
    <row r="5726" spans="1:11" x14ac:dyDescent="0.25">
      <c r="A5726" s="17" t="s">
        <v>1517</v>
      </c>
      <c r="B5726" s="17" t="s">
        <v>1518</v>
      </c>
      <c r="C5726" s="18">
        <v>42392</v>
      </c>
      <c r="D5726" s="18">
        <v>42397</v>
      </c>
      <c r="E5726" s="21">
        <v>5</v>
      </c>
      <c r="F5726" s="17" t="s">
        <v>3514</v>
      </c>
      <c r="G5726" s="17" t="s">
        <v>3515</v>
      </c>
      <c r="H5726" s="16">
        <v>9</v>
      </c>
      <c r="I5726" s="17" t="s">
        <v>3237</v>
      </c>
      <c r="J5726" t="str">
        <f t="shared" si="179"/>
        <v>J96.21, E87.2, Z99.81, I50.9, J44.1, J96.22, E87.5, E11.9, F32.9</v>
      </c>
      <c r="K5726" s="33" t="str">
        <f t="shared" si="180"/>
        <v/>
      </c>
    </row>
    <row r="5727" spans="1:11" x14ac:dyDescent="0.25">
      <c r="A5727" s="17" t="s">
        <v>1517</v>
      </c>
      <c r="B5727" s="17" t="s">
        <v>1518</v>
      </c>
      <c r="C5727" s="18">
        <v>42392</v>
      </c>
      <c r="D5727" s="18">
        <v>42397</v>
      </c>
      <c r="E5727" s="21">
        <v>5</v>
      </c>
      <c r="F5727" s="17" t="s">
        <v>3320</v>
      </c>
      <c r="G5727" s="17" t="s">
        <v>3321</v>
      </c>
      <c r="H5727" s="16">
        <v>10</v>
      </c>
      <c r="I5727" s="17" t="s">
        <v>3237</v>
      </c>
      <c r="J5727" t="str">
        <f t="shared" si="179"/>
        <v>J96.21, E87.2, Z99.81, I50.9, J44.1, J96.22, E87.5, E11.9, F32.9, G47.33</v>
      </c>
      <c r="K5727" s="33" t="str">
        <f t="shared" si="180"/>
        <v/>
      </c>
    </row>
    <row r="5728" spans="1:11" x14ac:dyDescent="0.25">
      <c r="A5728" s="17" t="s">
        <v>1517</v>
      </c>
      <c r="B5728" s="17" t="s">
        <v>1518</v>
      </c>
      <c r="C5728" s="18">
        <v>42392</v>
      </c>
      <c r="D5728" s="18">
        <v>42397</v>
      </c>
      <c r="E5728" s="21">
        <v>5</v>
      </c>
      <c r="F5728" s="17" t="s">
        <v>3238</v>
      </c>
      <c r="G5728" s="17" t="s">
        <v>3239</v>
      </c>
      <c r="H5728" s="16">
        <v>11</v>
      </c>
      <c r="I5728" s="17" t="s">
        <v>3237</v>
      </c>
      <c r="J5728" t="str">
        <f t="shared" si="179"/>
        <v>J96.21, E87.2, Z99.81, I50.9, J44.1, J96.22, E87.5, E11.9, F32.9, G47.33, E78.5</v>
      </c>
      <c r="K5728" s="33" t="str">
        <f t="shared" si="180"/>
        <v/>
      </c>
    </row>
    <row r="5729" spans="1:11" x14ac:dyDescent="0.25">
      <c r="A5729" s="17" t="s">
        <v>1517</v>
      </c>
      <c r="B5729" s="17" t="s">
        <v>1518</v>
      </c>
      <c r="C5729" s="18">
        <v>42392</v>
      </c>
      <c r="D5729" s="18">
        <v>42397</v>
      </c>
      <c r="E5729" s="21">
        <v>5</v>
      </c>
      <c r="F5729" s="17" t="s">
        <v>3573</v>
      </c>
      <c r="G5729" s="17" t="s">
        <v>3574</v>
      </c>
      <c r="H5729" s="16">
        <v>12</v>
      </c>
      <c r="I5729" s="17" t="s">
        <v>3237</v>
      </c>
      <c r="J5729" t="str">
        <f t="shared" si="179"/>
        <v>J96.21, E87.2, Z99.81, I50.9, J44.1, J96.22, E87.5, E11.9, F32.9, G47.33, E78.5, F10.20</v>
      </c>
      <c r="K5729" s="33" t="str">
        <f t="shared" si="180"/>
        <v/>
      </c>
    </row>
    <row r="5730" spans="1:11" x14ac:dyDescent="0.25">
      <c r="A5730" s="17" t="s">
        <v>1517</v>
      </c>
      <c r="B5730" s="17" t="s">
        <v>1518</v>
      </c>
      <c r="C5730" s="18">
        <v>42392</v>
      </c>
      <c r="D5730" s="18">
        <v>42397</v>
      </c>
      <c r="E5730" s="21">
        <v>5</v>
      </c>
      <c r="F5730" s="17" t="s">
        <v>3575</v>
      </c>
      <c r="G5730" s="17" t="s">
        <v>3576</v>
      </c>
      <c r="H5730" s="16">
        <v>13</v>
      </c>
      <c r="I5730" s="17" t="s">
        <v>3237</v>
      </c>
      <c r="J5730" t="str">
        <f t="shared" si="179"/>
        <v>J96.21, E87.2, Z99.81, I50.9, J44.1, J96.22, E87.5, E11.9, F32.9, G47.33, E78.5, F10.20, F12.90</v>
      </c>
      <c r="K5730" s="33" t="str">
        <f t="shared" si="180"/>
        <v/>
      </c>
    </row>
    <row r="5731" spans="1:11" x14ac:dyDescent="0.25">
      <c r="A5731" s="17" t="s">
        <v>1517</v>
      </c>
      <c r="B5731" s="17" t="s">
        <v>1518</v>
      </c>
      <c r="C5731" s="18">
        <v>42392</v>
      </c>
      <c r="D5731" s="18">
        <v>42397</v>
      </c>
      <c r="E5731" s="21">
        <v>5</v>
      </c>
      <c r="F5731" s="17" t="s">
        <v>3388</v>
      </c>
      <c r="G5731" s="17" t="s">
        <v>3389</v>
      </c>
      <c r="H5731" s="16">
        <v>14</v>
      </c>
      <c r="I5731" s="17" t="s">
        <v>3237</v>
      </c>
      <c r="J5731" t="str">
        <f t="shared" si="179"/>
        <v>J96.21, E87.2, Z99.81, I50.9, J44.1, J96.22, E87.5, E11.9, F32.9, G47.33, E78.5, F10.20, F12.90, F41.9</v>
      </c>
      <c r="K5731" s="33" t="str">
        <f t="shared" si="180"/>
        <v/>
      </c>
    </row>
    <row r="5732" spans="1:11" x14ac:dyDescent="0.25">
      <c r="A5732" s="17" t="s">
        <v>1517</v>
      </c>
      <c r="B5732" s="17" t="s">
        <v>1518</v>
      </c>
      <c r="C5732" s="18">
        <v>42392</v>
      </c>
      <c r="D5732" s="18">
        <v>42397</v>
      </c>
      <c r="E5732" s="21">
        <v>5</v>
      </c>
      <c r="F5732" s="17" t="s">
        <v>3548</v>
      </c>
      <c r="G5732" s="17" t="s">
        <v>3549</v>
      </c>
      <c r="H5732" s="16">
        <v>15</v>
      </c>
      <c r="I5732" s="17" t="s">
        <v>3237</v>
      </c>
      <c r="J5732" t="str">
        <f t="shared" si="179"/>
        <v>J96.21, E87.2, Z99.81, I50.9, J44.1, J96.22, E87.5, E11.9, F32.9, G47.33, E78.5, F10.20, F12.90, F41.9, G47.00</v>
      </c>
      <c r="K5732" s="33" t="str">
        <f t="shared" si="180"/>
        <v/>
      </c>
    </row>
    <row r="5733" spans="1:11" x14ac:dyDescent="0.25">
      <c r="A5733" s="17" t="s">
        <v>1517</v>
      </c>
      <c r="B5733" s="17" t="s">
        <v>1518</v>
      </c>
      <c r="C5733" s="18">
        <v>42392</v>
      </c>
      <c r="D5733" s="18">
        <v>42397</v>
      </c>
      <c r="E5733" s="21">
        <v>5</v>
      </c>
      <c r="F5733" s="17" t="s">
        <v>594</v>
      </c>
      <c r="G5733" s="17" t="s">
        <v>595</v>
      </c>
      <c r="H5733" s="16">
        <v>16</v>
      </c>
      <c r="I5733" s="17" t="s">
        <v>3237</v>
      </c>
      <c r="J5733" t="str">
        <f t="shared" si="179"/>
        <v>J96.21, E87.2, Z99.81, I50.9, J44.1, J96.22, E87.5, E11.9, F32.9, G47.33, E78.5, F10.20, F12.90, F41.9, G47.00, I10</v>
      </c>
      <c r="K5733" s="33" t="str">
        <f t="shared" si="180"/>
        <v/>
      </c>
    </row>
    <row r="5734" spans="1:11" x14ac:dyDescent="0.25">
      <c r="A5734" s="17" t="s">
        <v>1517</v>
      </c>
      <c r="B5734" s="17" t="s">
        <v>1518</v>
      </c>
      <c r="C5734" s="18">
        <v>42392</v>
      </c>
      <c r="D5734" s="18">
        <v>42397</v>
      </c>
      <c r="E5734" s="21">
        <v>5</v>
      </c>
      <c r="F5734" s="17" t="s">
        <v>3242</v>
      </c>
      <c r="G5734" s="17" t="s">
        <v>3243</v>
      </c>
      <c r="H5734" s="16">
        <v>17</v>
      </c>
      <c r="I5734" s="17" t="s">
        <v>3237</v>
      </c>
      <c r="J5734" t="str">
        <f t="shared" si="179"/>
        <v>J96.21, E87.2, Z99.81, I50.9, J44.1, J96.22, E87.5, E11.9, F32.9, G47.33, E78.5, F10.20, F12.90, F41.9, G47.00, I10, J45.909</v>
      </c>
      <c r="K5734" s="33" t="str">
        <f t="shared" si="180"/>
        <v/>
      </c>
    </row>
    <row r="5735" spans="1:11" x14ac:dyDescent="0.25">
      <c r="A5735" s="17" t="s">
        <v>1517</v>
      </c>
      <c r="B5735" s="17" t="s">
        <v>1518</v>
      </c>
      <c r="C5735" s="18">
        <v>42392</v>
      </c>
      <c r="D5735" s="18">
        <v>42397</v>
      </c>
      <c r="E5735" s="21">
        <v>5</v>
      </c>
      <c r="F5735" s="17" t="s">
        <v>3538</v>
      </c>
      <c r="G5735" s="17" t="s">
        <v>3539</v>
      </c>
      <c r="H5735" s="16">
        <v>18</v>
      </c>
      <c r="I5735" s="17" t="s">
        <v>3237</v>
      </c>
      <c r="J5735" t="str">
        <f t="shared" si="179"/>
        <v>J96.21, E87.2, Z99.81, I50.9, J44.1, J96.22, E87.5, E11.9, F32.9, G47.33, E78.5, F10.20, F12.90, F41.9, G47.00, I10, J45.909, F17.200</v>
      </c>
      <c r="K5735" s="33" t="str">
        <f t="shared" si="180"/>
        <v/>
      </c>
    </row>
    <row r="5736" spans="1:11" x14ac:dyDescent="0.25">
      <c r="A5736" s="17" t="s">
        <v>1517</v>
      </c>
      <c r="B5736" s="17" t="s">
        <v>1518</v>
      </c>
      <c r="C5736" s="18">
        <v>42392</v>
      </c>
      <c r="D5736" s="18">
        <v>42397</v>
      </c>
      <c r="E5736" s="21">
        <v>5</v>
      </c>
      <c r="F5736" s="17" t="s">
        <v>3251</v>
      </c>
      <c r="G5736" s="17" t="s">
        <v>3252</v>
      </c>
      <c r="H5736" s="16">
        <v>19</v>
      </c>
      <c r="I5736" s="17" t="s">
        <v>3237</v>
      </c>
      <c r="J5736" t="str">
        <f t="shared" si="179"/>
        <v>J96.21, E87.2, Z99.81, I50.9, J44.1, J96.22, E87.5, E11.9, F32.9, G47.33, E78.5, F10.20, F12.90, F41.9, G47.00, I10, J45.909, F17.200, M19.90</v>
      </c>
      <c r="K5736" s="33" t="str">
        <f t="shared" si="180"/>
        <v/>
      </c>
    </row>
    <row r="5737" spans="1:11" x14ac:dyDescent="0.25">
      <c r="A5737" s="17" t="s">
        <v>1517</v>
      </c>
      <c r="B5737" s="17" t="s">
        <v>1518</v>
      </c>
      <c r="C5737" s="18">
        <v>42392</v>
      </c>
      <c r="D5737" s="18">
        <v>42397</v>
      </c>
      <c r="E5737" s="21">
        <v>5</v>
      </c>
      <c r="F5737" s="17" t="s">
        <v>3265</v>
      </c>
      <c r="G5737" s="17" t="s">
        <v>3266</v>
      </c>
      <c r="H5737" s="16">
        <v>20</v>
      </c>
      <c r="I5737" s="17" t="s">
        <v>13</v>
      </c>
      <c r="J5737" t="str">
        <f t="shared" si="179"/>
        <v>J96.21, E87.2, Z99.81, I50.9, J44.1, J96.22, E87.5, E11.9, F32.9, G47.33, E78.5, F10.20, F12.90, F41.9, G47.00, I10, J45.909, F17.200, M19.90, Z87.891</v>
      </c>
      <c r="K5737" s="33" t="str">
        <f t="shared" si="180"/>
        <v/>
      </c>
    </row>
    <row r="5738" spans="1:11" x14ac:dyDescent="0.25">
      <c r="A5738" s="17" t="s">
        <v>1517</v>
      </c>
      <c r="B5738" s="17" t="s">
        <v>1518</v>
      </c>
      <c r="C5738" s="18">
        <v>42392</v>
      </c>
      <c r="D5738" s="18">
        <v>42397</v>
      </c>
      <c r="E5738" s="21">
        <v>5</v>
      </c>
      <c r="F5738" s="17" t="s">
        <v>3348</v>
      </c>
      <c r="G5738" s="17" t="s">
        <v>3349</v>
      </c>
      <c r="H5738" s="16">
        <v>21</v>
      </c>
      <c r="I5738" s="17" t="s">
        <v>13</v>
      </c>
      <c r="J5738" t="str">
        <f t="shared" si="179"/>
        <v>J96.21, E87.2, Z99.81, I50.9, J44.1, J96.22, E87.5, E11.9, F32.9, G47.33, E78.5, F10.20, F12.90, F41.9, G47.00, I10, J45.909, F17.200, M19.90, Z87.891, Z88.8</v>
      </c>
      <c r="K5738" s="33" t="str">
        <f t="shared" si="180"/>
        <v>Last</v>
      </c>
    </row>
    <row r="5739" spans="1:11" x14ac:dyDescent="0.25">
      <c r="A5739" s="17" t="s">
        <v>1519</v>
      </c>
      <c r="B5739" s="17" t="s">
        <v>1520</v>
      </c>
      <c r="C5739" s="18">
        <v>42295</v>
      </c>
      <c r="D5739" s="18">
        <v>42302</v>
      </c>
      <c r="E5739" s="21">
        <v>7</v>
      </c>
      <c r="F5739" s="17" t="s">
        <v>22</v>
      </c>
      <c r="G5739" s="17" t="s">
        <v>23</v>
      </c>
      <c r="H5739" s="16">
        <v>1</v>
      </c>
      <c r="I5739" s="17" t="s">
        <v>3237</v>
      </c>
      <c r="J5739" t="str">
        <f t="shared" si="179"/>
        <v>A41.9</v>
      </c>
      <c r="K5739" s="33" t="str">
        <f t="shared" si="180"/>
        <v/>
      </c>
    </row>
    <row r="5740" spans="1:11" x14ac:dyDescent="0.25">
      <c r="A5740" s="17" t="s">
        <v>1519</v>
      </c>
      <c r="B5740" s="17" t="s">
        <v>1520</v>
      </c>
      <c r="C5740" s="18">
        <v>42295</v>
      </c>
      <c r="D5740" s="18">
        <v>42302</v>
      </c>
      <c r="E5740" s="21">
        <v>7</v>
      </c>
      <c r="F5740" s="17" t="s">
        <v>4162</v>
      </c>
      <c r="G5740" s="17" t="s">
        <v>4163</v>
      </c>
      <c r="H5740" s="16">
        <v>2</v>
      </c>
      <c r="I5740" s="17" t="s">
        <v>3237</v>
      </c>
      <c r="J5740" t="str">
        <f t="shared" si="179"/>
        <v>A41.9, E43</v>
      </c>
      <c r="K5740" s="33" t="str">
        <f t="shared" si="180"/>
        <v/>
      </c>
    </row>
    <row r="5741" spans="1:11" x14ac:dyDescent="0.25">
      <c r="A5741" s="17" t="s">
        <v>1519</v>
      </c>
      <c r="B5741" s="17" t="s">
        <v>1520</v>
      </c>
      <c r="C5741" s="18">
        <v>42295</v>
      </c>
      <c r="D5741" s="18">
        <v>42302</v>
      </c>
      <c r="E5741" s="21">
        <v>7</v>
      </c>
      <c r="F5741" s="17" t="s">
        <v>119</v>
      </c>
      <c r="G5741" s="17" t="s">
        <v>120</v>
      </c>
      <c r="H5741" s="16">
        <v>3</v>
      </c>
      <c r="I5741" s="17" t="s">
        <v>3237</v>
      </c>
      <c r="J5741" t="str">
        <f t="shared" si="179"/>
        <v>A41.9, E43, G93.40</v>
      </c>
      <c r="K5741" s="33" t="str">
        <f t="shared" si="180"/>
        <v/>
      </c>
    </row>
    <row r="5742" spans="1:11" x14ac:dyDescent="0.25">
      <c r="A5742" s="17" t="s">
        <v>1519</v>
      </c>
      <c r="B5742" s="17" t="s">
        <v>1520</v>
      </c>
      <c r="C5742" s="18">
        <v>42295</v>
      </c>
      <c r="D5742" s="18">
        <v>42302</v>
      </c>
      <c r="E5742" s="21">
        <v>7</v>
      </c>
      <c r="F5742" s="17" t="s">
        <v>194</v>
      </c>
      <c r="G5742" s="17" t="s">
        <v>195</v>
      </c>
      <c r="H5742" s="16">
        <v>4</v>
      </c>
      <c r="I5742" s="17" t="s">
        <v>3237</v>
      </c>
      <c r="J5742" t="str">
        <f t="shared" si="179"/>
        <v>A41.9, E43, G93.40, K85.9</v>
      </c>
      <c r="K5742" s="33" t="str">
        <f t="shared" si="180"/>
        <v/>
      </c>
    </row>
    <row r="5743" spans="1:11" x14ac:dyDescent="0.25">
      <c r="A5743" s="17" t="s">
        <v>1519</v>
      </c>
      <c r="B5743" s="17" t="s">
        <v>1520</v>
      </c>
      <c r="C5743" s="18">
        <v>42295</v>
      </c>
      <c r="D5743" s="18">
        <v>42302</v>
      </c>
      <c r="E5743" s="21">
        <v>7</v>
      </c>
      <c r="F5743" s="17" t="s">
        <v>1778</v>
      </c>
      <c r="G5743" s="17" t="s">
        <v>1779</v>
      </c>
      <c r="H5743" s="16">
        <v>5</v>
      </c>
      <c r="I5743" s="17" t="s">
        <v>3331</v>
      </c>
      <c r="J5743" t="str">
        <f t="shared" si="179"/>
        <v>A41.9, E43, G93.40, K85.9, J90</v>
      </c>
      <c r="K5743" s="33" t="str">
        <f t="shared" si="180"/>
        <v/>
      </c>
    </row>
    <row r="5744" spans="1:11" x14ac:dyDescent="0.25">
      <c r="A5744" s="17" t="s">
        <v>1519</v>
      </c>
      <c r="B5744" s="17" t="s">
        <v>1520</v>
      </c>
      <c r="C5744" s="18">
        <v>42295</v>
      </c>
      <c r="D5744" s="18">
        <v>42302</v>
      </c>
      <c r="E5744" s="21">
        <v>7</v>
      </c>
      <c r="F5744" s="17" t="s">
        <v>3275</v>
      </c>
      <c r="G5744" s="17" t="s">
        <v>3276</v>
      </c>
      <c r="H5744" s="16">
        <v>6</v>
      </c>
      <c r="I5744" s="17" t="s">
        <v>3237</v>
      </c>
      <c r="J5744" t="str">
        <f t="shared" si="179"/>
        <v>A41.9, E43, G93.40, K85.9, J90, R65.20</v>
      </c>
      <c r="K5744" s="33" t="str">
        <f t="shared" si="180"/>
        <v/>
      </c>
    </row>
    <row r="5745" spans="1:11" x14ac:dyDescent="0.25">
      <c r="A5745" s="17" t="s">
        <v>1519</v>
      </c>
      <c r="B5745" s="17" t="s">
        <v>1520</v>
      </c>
      <c r="C5745" s="18">
        <v>42295</v>
      </c>
      <c r="D5745" s="18">
        <v>42302</v>
      </c>
      <c r="E5745" s="21">
        <v>7</v>
      </c>
      <c r="F5745" s="17" t="s">
        <v>1032</v>
      </c>
      <c r="G5745" s="17" t="s">
        <v>1033</v>
      </c>
      <c r="H5745" s="16">
        <v>7</v>
      </c>
      <c r="I5745" s="17" t="s">
        <v>3237</v>
      </c>
      <c r="J5745" t="str">
        <f t="shared" si="179"/>
        <v>A41.9, E43, G93.40, K85.9, J90, R65.20, E87.2</v>
      </c>
      <c r="K5745" s="33" t="str">
        <f t="shared" si="180"/>
        <v/>
      </c>
    </row>
    <row r="5746" spans="1:11" x14ac:dyDescent="0.25">
      <c r="A5746" s="17" t="s">
        <v>1519</v>
      </c>
      <c r="B5746" s="17" t="s">
        <v>1520</v>
      </c>
      <c r="C5746" s="18">
        <v>42295</v>
      </c>
      <c r="D5746" s="18">
        <v>42302</v>
      </c>
      <c r="E5746" s="21">
        <v>7</v>
      </c>
      <c r="F5746" s="17" t="s">
        <v>3832</v>
      </c>
      <c r="G5746" s="17" t="s">
        <v>3833</v>
      </c>
      <c r="H5746" s="16">
        <v>8</v>
      </c>
      <c r="I5746" s="17" t="s">
        <v>3237</v>
      </c>
      <c r="J5746" t="str">
        <f t="shared" si="179"/>
        <v>A41.9, E43, G93.40, K85.9, J90, R65.20, E87.2, R64</v>
      </c>
      <c r="K5746" s="33" t="str">
        <f t="shared" si="180"/>
        <v/>
      </c>
    </row>
    <row r="5747" spans="1:11" x14ac:dyDescent="0.25">
      <c r="A5747" s="17" t="s">
        <v>1519</v>
      </c>
      <c r="B5747" s="17" t="s">
        <v>1520</v>
      </c>
      <c r="C5747" s="18">
        <v>42295</v>
      </c>
      <c r="D5747" s="18">
        <v>42302</v>
      </c>
      <c r="E5747" s="21">
        <v>7</v>
      </c>
      <c r="F5747" s="17" t="s">
        <v>3408</v>
      </c>
      <c r="G5747" s="17" t="s">
        <v>3409</v>
      </c>
      <c r="H5747" s="16">
        <v>9</v>
      </c>
      <c r="I5747" s="17" t="s">
        <v>3237</v>
      </c>
      <c r="J5747" t="str">
        <f t="shared" si="179"/>
        <v>A41.9, E43, G93.40, K85.9, J90, R65.20, E87.2, R64, R18.8</v>
      </c>
      <c r="K5747" s="33" t="str">
        <f t="shared" si="180"/>
        <v/>
      </c>
    </row>
    <row r="5748" spans="1:11" x14ac:dyDescent="0.25">
      <c r="A5748" s="17" t="s">
        <v>1519</v>
      </c>
      <c r="B5748" s="17" t="s">
        <v>1520</v>
      </c>
      <c r="C5748" s="18">
        <v>42295</v>
      </c>
      <c r="D5748" s="18">
        <v>42302</v>
      </c>
      <c r="E5748" s="21">
        <v>7</v>
      </c>
      <c r="F5748" s="17" t="s">
        <v>3362</v>
      </c>
      <c r="G5748" s="17" t="s">
        <v>3363</v>
      </c>
      <c r="H5748" s="16">
        <v>10</v>
      </c>
      <c r="I5748" s="17" t="s">
        <v>3237</v>
      </c>
      <c r="J5748" t="str">
        <f t="shared" si="179"/>
        <v>A41.9, E43, G93.40, K85.9, J90, R65.20, E87.2, R64, R18.8, D69.6</v>
      </c>
      <c r="K5748" s="33" t="str">
        <f t="shared" si="180"/>
        <v/>
      </c>
    </row>
    <row r="5749" spans="1:11" x14ac:dyDescent="0.25">
      <c r="A5749" s="17" t="s">
        <v>1519</v>
      </c>
      <c r="B5749" s="17" t="s">
        <v>1520</v>
      </c>
      <c r="C5749" s="18">
        <v>42295</v>
      </c>
      <c r="D5749" s="18">
        <v>42302</v>
      </c>
      <c r="E5749" s="21">
        <v>7</v>
      </c>
      <c r="F5749" s="17" t="s">
        <v>1723</v>
      </c>
      <c r="G5749" s="17" t="s">
        <v>1724</v>
      </c>
      <c r="H5749" s="16">
        <v>11</v>
      </c>
      <c r="I5749" s="17" t="s">
        <v>3237</v>
      </c>
      <c r="J5749" t="str">
        <f t="shared" si="179"/>
        <v>A41.9, E43, G93.40, K85.9, J90, R65.20, E87.2, R64, R18.8, D69.6, K81.0</v>
      </c>
      <c r="K5749" s="33" t="str">
        <f t="shared" si="180"/>
        <v/>
      </c>
    </row>
    <row r="5750" spans="1:11" x14ac:dyDescent="0.25">
      <c r="A5750" s="17" t="s">
        <v>1519</v>
      </c>
      <c r="B5750" s="17" t="s">
        <v>1520</v>
      </c>
      <c r="C5750" s="18">
        <v>42295</v>
      </c>
      <c r="D5750" s="18">
        <v>42302</v>
      </c>
      <c r="E5750" s="21">
        <v>7</v>
      </c>
      <c r="F5750" s="17" t="s">
        <v>3834</v>
      </c>
      <c r="G5750" s="17" t="s">
        <v>3835</v>
      </c>
      <c r="H5750" s="16">
        <v>12</v>
      </c>
      <c r="I5750" s="17" t="s">
        <v>13</v>
      </c>
      <c r="J5750" t="str">
        <f t="shared" si="179"/>
        <v>A41.9, E43, G93.40, K85.9, J90, R65.20, E87.2, R64, R18.8, D69.6, K81.0, Z68.1</v>
      </c>
      <c r="K5750" s="33" t="str">
        <f t="shared" si="180"/>
        <v/>
      </c>
    </row>
    <row r="5751" spans="1:11" x14ac:dyDescent="0.25">
      <c r="A5751" s="17" t="s">
        <v>1519</v>
      </c>
      <c r="B5751" s="17" t="s">
        <v>1520</v>
      </c>
      <c r="C5751" s="18">
        <v>42295</v>
      </c>
      <c r="D5751" s="18">
        <v>42302</v>
      </c>
      <c r="E5751" s="21">
        <v>7</v>
      </c>
      <c r="F5751" s="17" t="s">
        <v>3261</v>
      </c>
      <c r="G5751" s="17" t="s">
        <v>3262</v>
      </c>
      <c r="H5751" s="16">
        <v>13</v>
      </c>
      <c r="I5751" s="17" t="s">
        <v>3331</v>
      </c>
      <c r="J5751" t="str">
        <f t="shared" si="179"/>
        <v>A41.9, E43, G93.40, K85.9, J90, R65.20, E87.2, R64, R18.8, D69.6, K81.0, Z68.1, Z66</v>
      </c>
      <c r="K5751" s="33" t="str">
        <f t="shared" si="180"/>
        <v/>
      </c>
    </row>
    <row r="5752" spans="1:11" x14ac:dyDescent="0.25">
      <c r="A5752" s="17" t="s">
        <v>1519</v>
      </c>
      <c r="B5752" s="17" t="s">
        <v>1520</v>
      </c>
      <c r="C5752" s="18">
        <v>42295</v>
      </c>
      <c r="D5752" s="18">
        <v>42302</v>
      </c>
      <c r="E5752" s="21">
        <v>7</v>
      </c>
      <c r="F5752" s="17" t="s">
        <v>3657</v>
      </c>
      <c r="G5752" s="17" t="s">
        <v>3658</v>
      </c>
      <c r="H5752" s="16">
        <v>14</v>
      </c>
      <c r="I5752" s="17" t="s">
        <v>13</v>
      </c>
      <c r="J5752" t="str">
        <f t="shared" si="179"/>
        <v>A41.9, E43, G93.40, K85.9, J90, R65.20, E87.2, R64, R18.8, D69.6, K81.0, Z68.1, Z66, Z51.5</v>
      </c>
      <c r="K5752" s="33" t="str">
        <f t="shared" si="180"/>
        <v/>
      </c>
    </row>
    <row r="5753" spans="1:11" ht="30" x14ac:dyDescent="0.25">
      <c r="A5753" s="17" t="s">
        <v>1519</v>
      </c>
      <c r="B5753" s="17" t="s">
        <v>1520</v>
      </c>
      <c r="C5753" s="18">
        <v>42295</v>
      </c>
      <c r="D5753" s="18">
        <v>42302</v>
      </c>
      <c r="E5753" s="21">
        <v>7</v>
      </c>
      <c r="F5753" s="17" t="s">
        <v>1166</v>
      </c>
      <c r="G5753" s="17" t="s">
        <v>1167</v>
      </c>
      <c r="H5753" s="16">
        <v>15</v>
      </c>
      <c r="I5753" s="17" t="s">
        <v>3237</v>
      </c>
      <c r="J5753" t="str">
        <f t="shared" si="179"/>
        <v>A41.9, E43, G93.40, K85.9, J90, R65.20, E87.2, R64, R18.8, D69.6, K81.0, Z68.1, Z66, Z51.5, T68.XXXA</v>
      </c>
      <c r="K5753" s="33" t="str">
        <f t="shared" si="180"/>
        <v/>
      </c>
    </row>
    <row r="5754" spans="1:11" x14ac:dyDescent="0.25">
      <c r="A5754" s="17" t="s">
        <v>1519</v>
      </c>
      <c r="B5754" s="17" t="s">
        <v>1520</v>
      </c>
      <c r="C5754" s="18">
        <v>42295</v>
      </c>
      <c r="D5754" s="18">
        <v>42302</v>
      </c>
      <c r="E5754" s="21">
        <v>7</v>
      </c>
      <c r="F5754" s="17" t="s">
        <v>3988</v>
      </c>
      <c r="G5754" s="17" t="s">
        <v>3989</v>
      </c>
      <c r="H5754" s="16">
        <v>16</v>
      </c>
      <c r="I5754" s="17" t="s">
        <v>3237</v>
      </c>
      <c r="J5754" t="str">
        <f t="shared" si="179"/>
        <v>A41.9, E43, G93.40, K85.9, J90, R65.20, E87.2, R64, R18.8, D69.6, K81.0, Z68.1, Z66, Z51.5, T68.XXXA, R00.1</v>
      </c>
      <c r="K5754" s="33" t="str">
        <f t="shared" si="180"/>
        <v/>
      </c>
    </row>
    <row r="5755" spans="1:11" x14ac:dyDescent="0.25">
      <c r="A5755" s="17" t="s">
        <v>1519</v>
      </c>
      <c r="B5755" s="17" t="s">
        <v>1520</v>
      </c>
      <c r="C5755" s="18">
        <v>42295</v>
      </c>
      <c r="D5755" s="18">
        <v>42302</v>
      </c>
      <c r="E5755" s="21">
        <v>7</v>
      </c>
      <c r="F5755" s="17" t="s">
        <v>1005</v>
      </c>
      <c r="G5755" s="17" t="s">
        <v>1006</v>
      </c>
      <c r="H5755" s="16">
        <v>17</v>
      </c>
      <c r="I5755" s="17" t="s">
        <v>3237</v>
      </c>
      <c r="J5755" t="str">
        <f t="shared" si="179"/>
        <v>A41.9, E43, G93.40, K85.9, J90, R65.20, E87.2, R64, R18.8, D69.6, K81.0, Z68.1, Z66, Z51.5, T68.XXXA, R00.1, R62.7</v>
      </c>
      <c r="K5755" s="33" t="str">
        <f t="shared" si="180"/>
        <v/>
      </c>
    </row>
    <row r="5756" spans="1:11" x14ac:dyDescent="0.25">
      <c r="A5756" s="17" t="s">
        <v>1519</v>
      </c>
      <c r="B5756" s="17" t="s">
        <v>1520</v>
      </c>
      <c r="C5756" s="18">
        <v>42295</v>
      </c>
      <c r="D5756" s="18">
        <v>42302</v>
      </c>
      <c r="E5756" s="21">
        <v>7</v>
      </c>
      <c r="F5756" s="17" t="s">
        <v>3974</v>
      </c>
      <c r="G5756" s="17" t="s">
        <v>3975</v>
      </c>
      <c r="H5756" s="16">
        <v>18</v>
      </c>
      <c r="I5756" s="17" t="s">
        <v>3237</v>
      </c>
      <c r="J5756" t="str">
        <f t="shared" si="179"/>
        <v>A41.9, E43, G93.40, K85.9, J90, R65.20, E87.2, R64, R18.8, D69.6, K81.0, Z68.1, Z66, Z51.5, T68.XXXA, R00.1, R62.7, K76.0</v>
      </c>
      <c r="K5756" s="33" t="str">
        <f t="shared" si="180"/>
        <v/>
      </c>
    </row>
    <row r="5757" spans="1:11" x14ac:dyDescent="0.25">
      <c r="A5757" s="17" t="s">
        <v>1519</v>
      </c>
      <c r="B5757" s="17" t="s">
        <v>1520</v>
      </c>
      <c r="C5757" s="18">
        <v>42295</v>
      </c>
      <c r="D5757" s="18">
        <v>42302</v>
      </c>
      <c r="E5757" s="21">
        <v>7</v>
      </c>
      <c r="F5757" s="17" t="s">
        <v>5095</v>
      </c>
      <c r="G5757" s="17" t="s">
        <v>5096</v>
      </c>
      <c r="H5757" s="16">
        <v>19</v>
      </c>
      <c r="I5757" s="17" t="s">
        <v>3237</v>
      </c>
      <c r="J5757" t="str">
        <f t="shared" si="179"/>
        <v>A41.9, E43, G93.40, K85.9, J90, R65.20, E87.2, R64, R18.8, D69.6, K81.0, Z68.1, Z66, Z51.5, T68.XXXA, R00.1, R62.7, K76.0, E77.8</v>
      </c>
      <c r="K5757" s="33" t="str">
        <f t="shared" si="180"/>
        <v/>
      </c>
    </row>
    <row r="5758" spans="1:11" x14ac:dyDescent="0.25">
      <c r="A5758" s="17" t="s">
        <v>1519</v>
      </c>
      <c r="B5758" s="17" t="s">
        <v>1520</v>
      </c>
      <c r="C5758" s="18">
        <v>42295</v>
      </c>
      <c r="D5758" s="18">
        <v>42302</v>
      </c>
      <c r="E5758" s="21">
        <v>7</v>
      </c>
      <c r="F5758" s="17" t="s">
        <v>1441</v>
      </c>
      <c r="G5758" s="17" t="s">
        <v>1442</v>
      </c>
      <c r="H5758" s="16">
        <v>20</v>
      </c>
      <c r="I5758" s="17" t="s">
        <v>3237</v>
      </c>
      <c r="J5758" t="str">
        <f t="shared" si="179"/>
        <v>A41.9, E43, G93.40, K85.9, J90, R65.20, E87.2, R64, R18.8, D69.6, K81.0, Z68.1, Z66, Z51.5, T68.XXXA, R00.1, R62.7, K76.0, E77.8, E86.0</v>
      </c>
      <c r="K5758" s="33" t="str">
        <f t="shared" si="180"/>
        <v/>
      </c>
    </row>
    <row r="5759" spans="1:11" x14ac:dyDescent="0.25">
      <c r="A5759" s="17" t="s">
        <v>1519</v>
      </c>
      <c r="B5759" s="17" t="s">
        <v>1520</v>
      </c>
      <c r="C5759" s="18">
        <v>42295</v>
      </c>
      <c r="D5759" s="18">
        <v>42302</v>
      </c>
      <c r="E5759" s="21">
        <v>7</v>
      </c>
      <c r="F5759" s="17" t="s">
        <v>594</v>
      </c>
      <c r="G5759" s="17" t="s">
        <v>595</v>
      </c>
      <c r="H5759" s="16">
        <v>21</v>
      </c>
      <c r="I5759" s="17" t="s">
        <v>3237</v>
      </c>
      <c r="J5759" t="str">
        <f t="shared" si="179"/>
        <v>A41.9, E43, G93.40, K85.9, J90, R65.20, E87.2, R64, R18.8, D69.6, K81.0, Z68.1, Z66, Z51.5, T68.XXXA, R00.1, R62.7, K76.0, E77.8, E86.0, I10</v>
      </c>
      <c r="K5759" s="33" t="str">
        <f t="shared" si="180"/>
        <v/>
      </c>
    </row>
    <row r="5760" spans="1:11" x14ac:dyDescent="0.25">
      <c r="A5760" s="17" t="s">
        <v>1519</v>
      </c>
      <c r="B5760" s="17" t="s">
        <v>1520</v>
      </c>
      <c r="C5760" s="18">
        <v>42295</v>
      </c>
      <c r="D5760" s="18">
        <v>42302</v>
      </c>
      <c r="E5760" s="21">
        <v>7</v>
      </c>
      <c r="F5760" s="17" t="s">
        <v>934</v>
      </c>
      <c r="G5760" s="17" t="s">
        <v>935</v>
      </c>
      <c r="H5760" s="16">
        <v>22</v>
      </c>
      <c r="I5760" s="17" t="s">
        <v>3237</v>
      </c>
      <c r="J5760" t="str">
        <f t="shared" si="179"/>
        <v>A41.9, E43, G93.40, K85.9, J90, R65.20, E87.2, R64, R18.8, D69.6, K81.0, Z68.1, Z66, Z51.5, T68.XXXA, R00.1, R62.7, K76.0, E77.8, E86.0, I10, E87.6</v>
      </c>
      <c r="K5760" s="33" t="str">
        <f t="shared" si="180"/>
        <v/>
      </c>
    </row>
    <row r="5761" spans="1:11" x14ac:dyDescent="0.25">
      <c r="A5761" s="17" t="s">
        <v>1519</v>
      </c>
      <c r="B5761" s="17" t="s">
        <v>1520</v>
      </c>
      <c r="C5761" s="18">
        <v>42295</v>
      </c>
      <c r="D5761" s="18">
        <v>42302</v>
      </c>
      <c r="E5761" s="21">
        <v>7</v>
      </c>
      <c r="F5761" s="17" t="s">
        <v>3794</v>
      </c>
      <c r="G5761" s="17" t="s">
        <v>3795</v>
      </c>
      <c r="H5761" s="16">
        <v>23</v>
      </c>
      <c r="I5761" s="17" t="s">
        <v>3237</v>
      </c>
      <c r="J5761" t="str">
        <f t="shared" si="179"/>
        <v>A41.9, E43, G93.40, K85.9, J90, R65.20, E87.2, R64, R18.8, D69.6, K81.0, Z68.1, Z66, Z51.5, T68.XXXA, R00.1, R62.7, K76.0, E77.8, E86.0, I10, E87.6, F10.10</v>
      </c>
      <c r="K5761" s="33" t="str">
        <f t="shared" si="180"/>
        <v/>
      </c>
    </row>
    <row r="5762" spans="1:11" x14ac:dyDescent="0.25">
      <c r="A5762" s="17" t="s">
        <v>1519</v>
      </c>
      <c r="B5762" s="17" t="s">
        <v>1520</v>
      </c>
      <c r="C5762" s="18">
        <v>42295</v>
      </c>
      <c r="D5762" s="18">
        <v>42302</v>
      </c>
      <c r="E5762" s="21">
        <v>7</v>
      </c>
      <c r="F5762" s="17" t="s">
        <v>1311</v>
      </c>
      <c r="G5762" s="17" t="s">
        <v>1312</v>
      </c>
      <c r="H5762" s="16">
        <v>24</v>
      </c>
      <c r="I5762" s="17" t="s">
        <v>3237</v>
      </c>
      <c r="J5762" t="str">
        <f t="shared" si="179"/>
        <v>A41.9, E43, G93.40, K85.9, J90, R65.20, E87.2, R64, R18.8, D69.6, K81.0, Z68.1, Z66, Z51.5, T68.XXXA, R00.1, R62.7, K76.0, E77.8, E86.0, I10, E87.6, F10.10, F03.90</v>
      </c>
      <c r="K5762" s="33" t="str">
        <f t="shared" si="180"/>
        <v/>
      </c>
    </row>
    <row r="5763" spans="1:11" x14ac:dyDescent="0.25">
      <c r="A5763" s="17" t="s">
        <v>1519</v>
      </c>
      <c r="B5763" s="17" t="s">
        <v>1520</v>
      </c>
      <c r="C5763" s="18">
        <v>42295</v>
      </c>
      <c r="D5763" s="18">
        <v>42302</v>
      </c>
      <c r="E5763" s="21">
        <v>7</v>
      </c>
      <c r="F5763" s="17" t="s">
        <v>3514</v>
      </c>
      <c r="G5763" s="17" t="s">
        <v>3515</v>
      </c>
      <c r="H5763" s="16">
        <v>25</v>
      </c>
      <c r="I5763" s="17" t="s">
        <v>3237</v>
      </c>
      <c r="J5763" t="str">
        <f t="shared" si="179"/>
        <v>A41.9, E43, G93.40, K85.9, J90, R65.20, E87.2, R64, R18.8, D69.6, K81.0, Z68.1, Z66, Z51.5, T68.XXXA, R00.1, R62.7, K76.0, E77.8, E86.0, I10, E87.6, F10.10, F03.90, F32.9</v>
      </c>
      <c r="K5763" s="33" t="str">
        <f t="shared" si="180"/>
        <v/>
      </c>
    </row>
    <row r="5764" spans="1:11" x14ac:dyDescent="0.25">
      <c r="A5764" s="17" t="s">
        <v>1519</v>
      </c>
      <c r="B5764" s="17" t="s">
        <v>1520</v>
      </c>
      <c r="C5764" s="18">
        <v>42295</v>
      </c>
      <c r="D5764" s="18">
        <v>42302</v>
      </c>
      <c r="E5764" s="21">
        <v>7</v>
      </c>
      <c r="F5764" s="17" t="s">
        <v>3259</v>
      </c>
      <c r="G5764" s="17" t="s">
        <v>3260</v>
      </c>
      <c r="H5764" s="16">
        <v>26</v>
      </c>
      <c r="I5764" s="17" t="s">
        <v>3237</v>
      </c>
      <c r="J5764" t="str">
        <f t="shared" si="179"/>
        <v>A41.9, E43, G93.40, K85.9, J90, R65.20, E87.2, R64, R18.8, D69.6, K81.0, Z68.1, Z66, Z51.5, T68.XXXA, R00.1, R62.7, K76.0, E77.8, E86.0, I10, E87.6, F10.10, F03.90, F32.9, R63.4</v>
      </c>
      <c r="K5764" s="33" t="str">
        <f t="shared" si="180"/>
        <v/>
      </c>
    </row>
    <row r="5765" spans="1:11" x14ac:dyDescent="0.25">
      <c r="A5765" s="17" t="s">
        <v>1519</v>
      </c>
      <c r="B5765" s="17" t="s">
        <v>1520</v>
      </c>
      <c r="C5765" s="18">
        <v>42295</v>
      </c>
      <c r="D5765" s="18">
        <v>42302</v>
      </c>
      <c r="E5765" s="21">
        <v>7</v>
      </c>
      <c r="F5765" s="17" t="s">
        <v>1195</v>
      </c>
      <c r="G5765" s="17" t="s">
        <v>1196</v>
      </c>
      <c r="H5765" s="16">
        <v>27</v>
      </c>
      <c r="I5765" s="17" t="s">
        <v>3237</v>
      </c>
      <c r="J5765" t="str">
        <f t="shared" si="179"/>
        <v>A41.9, E43, G93.40, K85.9, J90, R65.20, E87.2, R64, R18.8, D69.6, K81.0, Z68.1, Z66, Z51.5, T68.XXXA, R00.1, R62.7, K76.0, E77.8, E86.0, I10, E87.6, F10.10, F03.90, F32.9, R63.4, D64.9</v>
      </c>
      <c r="K5765" s="33" t="str">
        <f t="shared" si="180"/>
        <v/>
      </c>
    </row>
    <row r="5766" spans="1:11" x14ac:dyDescent="0.25">
      <c r="A5766" s="17" t="s">
        <v>1519</v>
      </c>
      <c r="B5766" s="17" t="s">
        <v>1520</v>
      </c>
      <c r="C5766" s="18">
        <v>42295</v>
      </c>
      <c r="D5766" s="18">
        <v>42302</v>
      </c>
      <c r="E5766" s="21">
        <v>7</v>
      </c>
      <c r="F5766" s="17" t="s">
        <v>5097</v>
      </c>
      <c r="G5766" s="17" t="s">
        <v>5098</v>
      </c>
      <c r="H5766" s="16">
        <v>28</v>
      </c>
      <c r="I5766" s="17" t="s">
        <v>3237</v>
      </c>
      <c r="J5766" t="str">
        <f t="shared" ref="J5766:J5829" si="181">IF(B5766=B5765,J5765&amp;", "&amp;F5766,F5766)</f>
        <v>A41.9, E43, G93.40, K85.9, J90, R65.20, E87.2, R64, R18.8, D69.6, K81.0, Z68.1, Z66, Z51.5, T68.XXXA, R00.1, R62.7, K76.0, E77.8, E86.0, I10, E87.6, F10.10, F03.90, F32.9, R63.4, D64.9, R74.0</v>
      </c>
      <c r="K5766" s="33" t="str">
        <f t="shared" si="180"/>
        <v/>
      </c>
    </row>
    <row r="5767" spans="1:11" x14ac:dyDescent="0.25">
      <c r="A5767" s="17" t="s">
        <v>1519</v>
      </c>
      <c r="B5767" s="17" t="s">
        <v>1520</v>
      </c>
      <c r="C5767" s="18">
        <v>42295</v>
      </c>
      <c r="D5767" s="18">
        <v>42302</v>
      </c>
      <c r="E5767" s="21">
        <v>7</v>
      </c>
      <c r="F5767" s="17" t="s">
        <v>3791</v>
      </c>
      <c r="G5767" s="17" t="s">
        <v>891</v>
      </c>
      <c r="H5767" s="16">
        <v>29</v>
      </c>
      <c r="I5767" s="17" t="s">
        <v>3237</v>
      </c>
      <c r="J5767" t="str">
        <f t="shared" si="181"/>
        <v>A41.9, E43, G93.40, K85.9, J90, R65.20, E87.2, R64, R18.8, D69.6, K81.0, Z68.1, Z66, Z51.5, T68.XXXA, R00.1, R62.7, K76.0, E77.8, E86.0, I10, E87.6, F10.10, F03.90, F32.9, R63.4, D64.9, R74.0, K57.30</v>
      </c>
      <c r="K5767" s="33" t="str">
        <f t="shared" si="180"/>
        <v>Last</v>
      </c>
    </row>
    <row r="5768" spans="1:11" x14ac:dyDescent="0.25">
      <c r="A5768" s="17" t="s">
        <v>1521</v>
      </c>
      <c r="B5768" s="17" t="s">
        <v>1522</v>
      </c>
      <c r="C5768" s="18">
        <v>42319</v>
      </c>
      <c r="D5768" s="18">
        <v>42320</v>
      </c>
      <c r="E5768" s="21">
        <v>1</v>
      </c>
      <c r="F5768" s="17" t="s">
        <v>1523</v>
      </c>
      <c r="G5768" s="17" t="s">
        <v>1524</v>
      </c>
      <c r="H5768" s="16">
        <v>1</v>
      </c>
      <c r="I5768" s="17" t="s">
        <v>3237</v>
      </c>
      <c r="J5768" t="str">
        <f t="shared" si="181"/>
        <v>J95.811</v>
      </c>
      <c r="K5768" s="33" t="str">
        <f t="shared" si="180"/>
        <v/>
      </c>
    </row>
    <row r="5769" spans="1:11" x14ac:dyDescent="0.25">
      <c r="A5769" s="17" t="s">
        <v>1521</v>
      </c>
      <c r="B5769" s="17" t="s">
        <v>1522</v>
      </c>
      <c r="C5769" s="18">
        <v>42319</v>
      </c>
      <c r="D5769" s="18">
        <v>42320</v>
      </c>
      <c r="E5769" s="21">
        <v>1</v>
      </c>
      <c r="F5769" s="17" t="s">
        <v>3804</v>
      </c>
      <c r="G5769" s="17" t="s">
        <v>3805</v>
      </c>
      <c r="H5769" s="16">
        <v>2</v>
      </c>
      <c r="I5769" s="17" t="s">
        <v>3237</v>
      </c>
      <c r="J5769" t="str">
        <f t="shared" si="181"/>
        <v>J95.811, I85.10</v>
      </c>
      <c r="K5769" s="33" t="str">
        <f t="shared" si="180"/>
        <v/>
      </c>
    </row>
    <row r="5770" spans="1:11" x14ac:dyDescent="0.25">
      <c r="A5770" s="17" t="s">
        <v>1521</v>
      </c>
      <c r="B5770" s="17" t="s">
        <v>1522</v>
      </c>
      <c r="C5770" s="18">
        <v>42319</v>
      </c>
      <c r="D5770" s="18">
        <v>42320</v>
      </c>
      <c r="E5770" s="21">
        <v>1</v>
      </c>
      <c r="F5770" s="17" t="s">
        <v>3802</v>
      </c>
      <c r="G5770" s="17" t="s">
        <v>3803</v>
      </c>
      <c r="H5770" s="16">
        <v>3</v>
      </c>
      <c r="I5770" s="17" t="s">
        <v>3237</v>
      </c>
      <c r="J5770" t="str">
        <f t="shared" si="181"/>
        <v>J95.811, I85.10, K74.60</v>
      </c>
      <c r="K5770" s="33" t="str">
        <f t="shared" si="180"/>
        <v/>
      </c>
    </row>
    <row r="5771" spans="1:11" x14ac:dyDescent="0.25">
      <c r="A5771" s="17" t="s">
        <v>1521</v>
      </c>
      <c r="B5771" s="17" t="s">
        <v>1522</v>
      </c>
      <c r="C5771" s="18">
        <v>42319</v>
      </c>
      <c r="D5771" s="18">
        <v>42320</v>
      </c>
      <c r="E5771" s="21">
        <v>1</v>
      </c>
      <c r="F5771" s="17" t="s">
        <v>5101</v>
      </c>
      <c r="G5771" s="17" t="s">
        <v>272</v>
      </c>
      <c r="H5771" s="16">
        <v>4</v>
      </c>
      <c r="I5771" s="17" t="s">
        <v>3237</v>
      </c>
      <c r="J5771" t="str">
        <f t="shared" si="181"/>
        <v>J95.811, I85.10, K74.60, G40.109</v>
      </c>
      <c r="K5771" s="33" t="str">
        <f t="shared" si="180"/>
        <v/>
      </c>
    </row>
    <row r="5772" spans="1:11" x14ac:dyDescent="0.25">
      <c r="A5772" s="17" t="s">
        <v>1521</v>
      </c>
      <c r="B5772" s="17" t="s">
        <v>1522</v>
      </c>
      <c r="C5772" s="18">
        <v>42319</v>
      </c>
      <c r="D5772" s="18">
        <v>42320</v>
      </c>
      <c r="E5772" s="21">
        <v>1</v>
      </c>
      <c r="F5772" s="17" t="s">
        <v>1276</v>
      </c>
      <c r="G5772" s="17" t="s">
        <v>1277</v>
      </c>
      <c r="H5772" s="16">
        <v>5</v>
      </c>
      <c r="I5772" s="17" t="s">
        <v>3237</v>
      </c>
      <c r="J5772" t="str">
        <f t="shared" si="181"/>
        <v>J95.811, I85.10, K74.60, G40.109, S22.42XA</v>
      </c>
      <c r="K5772" s="33" t="str">
        <f t="shared" si="180"/>
        <v/>
      </c>
    </row>
    <row r="5773" spans="1:11" x14ac:dyDescent="0.25">
      <c r="A5773" s="17" t="s">
        <v>1521</v>
      </c>
      <c r="B5773" s="17" t="s">
        <v>1522</v>
      </c>
      <c r="C5773" s="18">
        <v>42319</v>
      </c>
      <c r="D5773" s="18">
        <v>42320</v>
      </c>
      <c r="E5773" s="21">
        <v>1</v>
      </c>
      <c r="F5773" s="17" t="s">
        <v>5099</v>
      </c>
      <c r="G5773" s="17" t="s">
        <v>5100</v>
      </c>
      <c r="H5773" s="16">
        <v>6</v>
      </c>
      <c r="I5773" s="17" t="s">
        <v>3237</v>
      </c>
      <c r="J5773" t="str">
        <f t="shared" si="181"/>
        <v>J95.811, I85.10, K74.60, G40.109, S22.42XA, D38.1</v>
      </c>
      <c r="K5773" s="33" t="str">
        <f t="shared" si="180"/>
        <v/>
      </c>
    </row>
    <row r="5774" spans="1:11" x14ac:dyDescent="0.25">
      <c r="A5774" s="17" t="s">
        <v>1521</v>
      </c>
      <c r="B5774" s="17" t="s">
        <v>1522</v>
      </c>
      <c r="C5774" s="18">
        <v>42319</v>
      </c>
      <c r="D5774" s="18">
        <v>42320</v>
      </c>
      <c r="E5774" s="21">
        <v>1</v>
      </c>
      <c r="F5774" s="17" t="s">
        <v>4246</v>
      </c>
      <c r="G5774" s="17" t="s">
        <v>4247</v>
      </c>
      <c r="H5774" s="16">
        <v>7</v>
      </c>
      <c r="I5774" s="17" t="s">
        <v>3237</v>
      </c>
      <c r="J5774" t="str">
        <f t="shared" si="181"/>
        <v>J95.811, I85.10, K74.60, G40.109, S22.42XA, D38.1, R91.1</v>
      </c>
      <c r="K5774" s="33" t="str">
        <f t="shared" si="180"/>
        <v/>
      </c>
    </row>
    <row r="5775" spans="1:11" x14ac:dyDescent="0.25">
      <c r="A5775" s="17" t="s">
        <v>1521</v>
      </c>
      <c r="B5775" s="17" t="s">
        <v>1522</v>
      </c>
      <c r="C5775" s="18">
        <v>42319</v>
      </c>
      <c r="D5775" s="18">
        <v>42320</v>
      </c>
      <c r="E5775" s="21">
        <v>1</v>
      </c>
      <c r="F5775" s="17" t="s">
        <v>3253</v>
      </c>
      <c r="G5775" s="17" t="s">
        <v>3254</v>
      </c>
      <c r="H5775" s="16">
        <v>8</v>
      </c>
      <c r="I5775" s="17" t="s">
        <v>3237</v>
      </c>
      <c r="J5775" t="str">
        <f t="shared" si="181"/>
        <v>J95.811, I85.10, K74.60, G40.109, S22.42XA, D38.1, R91.1, R11.2</v>
      </c>
      <c r="K5775" s="33" t="str">
        <f t="shared" si="180"/>
        <v/>
      </c>
    </row>
    <row r="5776" spans="1:11" x14ac:dyDescent="0.25">
      <c r="A5776" s="17" t="s">
        <v>1521</v>
      </c>
      <c r="B5776" s="17" t="s">
        <v>1522</v>
      </c>
      <c r="C5776" s="18">
        <v>42319</v>
      </c>
      <c r="D5776" s="18">
        <v>42320</v>
      </c>
      <c r="E5776" s="21">
        <v>1</v>
      </c>
      <c r="F5776" s="17" t="s">
        <v>3787</v>
      </c>
      <c r="G5776" s="17" t="s">
        <v>3788</v>
      </c>
      <c r="H5776" s="16">
        <v>9</v>
      </c>
      <c r="I5776" s="17" t="s">
        <v>3237</v>
      </c>
      <c r="J5776" t="str">
        <f t="shared" si="181"/>
        <v>J95.811, I85.10, K74.60, G40.109, S22.42XA, D38.1, R91.1, R11.2, J43.9</v>
      </c>
      <c r="K5776" s="33" t="str">
        <f t="shared" si="180"/>
        <v/>
      </c>
    </row>
    <row r="5777" spans="1:11" x14ac:dyDescent="0.25">
      <c r="A5777" s="17" t="s">
        <v>1521</v>
      </c>
      <c r="B5777" s="17" t="s">
        <v>1522</v>
      </c>
      <c r="C5777" s="18">
        <v>42319</v>
      </c>
      <c r="D5777" s="18">
        <v>42320</v>
      </c>
      <c r="E5777" s="21">
        <v>1</v>
      </c>
      <c r="F5777" s="17" t="s">
        <v>3924</v>
      </c>
      <c r="G5777" s="17" t="s">
        <v>3925</v>
      </c>
      <c r="H5777" s="16">
        <v>10</v>
      </c>
      <c r="I5777" s="17" t="s">
        <v>3237</v>
      </c>
      <c r="J5777" t="str">
        <f t="shared" si="181"/>
        <v>J95.811, I85.10, K74.60, G40.109, S22.42XA, D38.1, R91.1, R11.2, J43.9, B18.2</v>
      </c>
      <c r="K5777" s="33" t="str">
        <f t="shared" si="180"/>
        <v/>
      </c>
    </row>
    <row r="5778" spans="1:11" x14ac:dyDescent="0.25">
      <c r="A5778" s="17" t="s">
        <v>1521</v>
      </c>
      <c r="B5778" s="17" t="s">
        <v>1522</v>
      </c>
      <c r="C5778" s="18">
        <v>42319</v>
      </c>
      <c r="D5778" s="18">
        <v>42320</v>
      </c>
      <c r="E5778" s="21">
        <v>1</v>
      </c>
      <c r="F5778" s="17" t="s">
        <v>5030</v>
      </c>
      <c r="G5778" s="17" t="s">
        <v>5031</v>
      </c>
      <c r="H5778" s="16">
        <v>11</v>
      </c>
      <c r="I5778" s="17" t="s">
        <v>3237</v>
      </c>
      <c r="J5778" t="str">
        <f t="shared" si="181"/>
        <v>J95.811, I85.10, K74.60, G40.109, S22.42XA, D38.1, R91.1, R11.2, J43.9, B18.2, Y84.8</v>
      </c>
      <c r="K5778" s="33" t="str">
        <f t="shared" si="180"/>
        <v/>
      </c>
    </row>
    <row r="5779" spans="1:11" x14ac:dyDescent="0.25">
      <c r="A5779" s="17" t="s">
        <v>1521</v>
      </c>
      <c r="B5779" s="17" t="s">
        <v>1522</v>
      </c>
      <c r="C5779" s="18">
        <v>42319</v>
      </c>
      <c r="D5779" s="18">
        <v>42320</v>
      </c>
      <c r="E5779" s="21">
        <v>1</v>
      </c>
      <c r="F5779" s="17" t="s">
        <v>4414</v>
      </c>
      <c r="G5779" s="17" t="s">
        <v>4415</v>
      </c>
      <c r="H5779" s="16">
        <v>12</v>
      </c>
      <c r="I5779" s="17" t="s">
        <v>13</v>
      </c>
      <c r="J5779" t="str">
        <f t="shared" si="181"/>
        <v>J95.811, I85.10, K74.60, G40.109, S22.42XA, D38.1, R91.1, R11.2, J43.9, B18.2, Y84.8, Y92.238</v>
      </c>
      <c r="K5779" s="33" t="str">
        <f t="shared" si="180"/>
        <v/>
      </c>
    </row>
    <row r="5780" spans="1:11" x14ac:dyDescent="0.25">
      <c r="A5780" s="17" t="s">
        <v>1521</v>
      </c>
      <c r="B5780" s="17" t="s">
        <v>1522</v>
      </c>
      <c r="C5780" s="18">
        <v>42319</v>
      </c>
      <c r="D5780" s="18">
        <v>42320</v>
      </c>
      <c r="E5780" s="21">
        <v>1</v>
      </c>
      <c r="F5780" s="17" t="s">
        <v>594</v>
      </c>
      <c r="G5780" s="17" t="s">
        <v>595</v>
      </c>
      <c r="H5780" s="16">
        <v>13</v>
      </c>
      <c r="I5780" s="17" t="s">
        <v>3237</v>
      </c>
      <c r="J5780" t="str">
        <f t="shared" si="181"/>
        <v>J95.811, I85.10, K74.60, G40.109, S22.42XA, D38.1, R91.1, R11.2, J43.9, B18.2, Y84.8, Y92.238, I10</v>
      </c>
      <c r="K5780" s="33" t="str">
        <f t="shared" si="180"/>
        <v/>
      </c>
    </row>
    <row r="5781" spans="1:11" x14ac:dyDescent="0.25">
      <c r="A5781" s="17" t="s">
        <v>1521</v>
      </c>
      <c r="B5781" s="17" t="s">
        <v>1522</v>
      </c>
      <c r="C5781" s="18">
        <v>42319</v>
      </c>
      <c r="D5781" s="18">
        <v>42320</v>
      </c>
      <c r="E5781" s="21">
        <v>1</v>
      </c>
      <c r="F5781" s="17" t="s">
        <v>4098</v>
      </c>
      <c r="G5781" s="17" t="s">
        <v>4099</v>
      </c>
      <c r="H5781" s="16">
        <v>14</v>
      </c>
      <c r="I5781" s="17" t="s">
        <v>13</v>
      </c>
      <c r="J5781" t="str">
        <f t="shared" si="181"/>
        <v>J95.811, I85.10, K74.60, G40.109, S22.42XA, D38.1, R91.1, R11.2, J43.9, B18.2, Y84.8, Y92.238, I10, Z95.0</v>
      </c>
      <c r="K5781" s="33" t="str">
        <f t="shared" si="180"/>
        <v/>
      </c>
    </row>
    <row r="5782" spans="1:11" x14ac:dyDescent="0.25">
      <c r="A5782" s="17" t="s">
        <v>1521</v>
      </c>
      <c r="B5782" s="17" t="s">
        <v>1522</v>
      </c>
      <c r="C5782" s="18">
        <v>42319</v>
      </c>
      <c r="D5782" s="18">
        <v>42320</v>
      </c>
      <c r="E5782" s="21">
        <v>1</v>
      </c>
      <c r="F5782" s="17" t="s">
        <v>3265</v>
      </c>
      <c r="G5782" s="17" t="s">
        <v>3266</v>
      </c>
      <c r="H5782" s="16">
        <v>15</v>
      </c>
      <c r="I5782" s="17" t="s">
        <v>13</v>
      </c>
      <c r="J5782" t="str">
        <f t="shared" si="181"/>
        <v>J95.811, I85.10, K74.60, G40.109, S22.42XA, D38.1, R91.1, R11.2, J43.9, B18.2, Y84.8, Y92.238, I10, Z95.0, Z87.891</v>
      </c>
      <c r="K5782" s="33" t="str">
        <f t="shared" ref="K5782:K5845" si="182">IF(B5782&lt;&gt;B5783,"Last","")</f>
        <v>Last</v>
      </c>
    </row>
    <row r="5783" spans="1:11" x14ac:dyDescent="0.25">
      <c r="A5783" s="17" t="s">
        <v>1527</v>
      </c>
      <c r="B5783" s="17" t="s">
        <v>1529</v>
      </c>
      <c r="C5783" s="18">
        <v>42353</v>
      </c>
      <c r="D5783" s="18">
        <v>42363</v>
      </c>
      <c r="E5783" s="21">
        <v>10</v>
      </c>
      <c r="F5783" s="17" t="s">
        <v>1530</v>
      </c>
      <c r="G5783" s="17" t="s">
        <v>1531</v>
      </c>
      <c r="H5783" s="16">
        <v>1</v>
      </c>
      <c r="I5783" s="17" t="s">
        <v>3237</v>
      </c>
      <c r="J5783" t="str">
        <f t="shared" si="181"/>
        <v>K62.6</v>
      </c>
      <c r="K5783" s="33" t="str">
        <f t="shared" si="182"/>
        <v/>
      </c>
    </row>
    <row r="5784" spans="1:11" x14ac:dyDescent="0.25">
      <c r="A5784" s="17" t="s">
        <v>1527</v>
      </c>
      <c r="B5784" s="17" t="s">
        <v>1529</v>
      </c>
      <c r="C5784" s="18">
        <v>42353</v>
      </c>
      <c r="D5784" s="18">
        <v>42363</v>
      </c>
      <c r="E5784" s="21">
        <v>10</v>
      </c>
      <c r="F5784" s="17" t="s">
        <v>3579</v>
      </c>
      <c r="G5784" s="17" t="s">
        <v>3580</v>
      </c>
      <c r="H5784" s="16">
        <v>2</v>
      </c>
      <c r="I5784" s="17" t="s">
        <v>3237</v>
      </c>
      <c r="J5784" t="str">
        <f t="shared" si="181"/>
        <v>K62.6, I50.30</v>
      </c>
      <c r="K5784" s="33" t="str">
        <f t="shared" si="182"/>
        <v/>
      </c>
    </row>
    <row r="5785" spans="1:11" x14ac:dyDescent="0.25">
      <c r="A5785" s="17" t="s">
        <v>1527</v>
      </c>
      <c r="B5785" s="17" t="s">
        <v>1529</v>
      </c>
      <c r="C5785" s="18">
        <v>42353</v>
      </c>
      <c r="D5785" s="18">
        <v>42363</v>
      </c>
      <c r="E5785" s="21">
        <v>10</v>
      </c>
      <c r="F5785" s="17" t="s">
        <v>4961</v>
      </c>
      <c r="G5785" s="17" t="s">
        <v>4962</v>
      </c>
      <c r="H5785" s="16">
        <v>3</v>
      </c>
      <c r="I5785" s="17" t="s">
        <v>3237</v>
      </c>
      <c r="J5785" t="str">
        <f t="shared" si="181"/>
        <v>K62.6, I50.30, K86.2</v>
      </c>
      <c r="K5785" s="33" t="str">
        <f t="shared" si="182"/>
        <v/>
      </c>
    </row>
    <row r="5786" spans="1:11" x14ac:dyDescent="0.25">
      <c r="A5786" s="17" t="s">
        <v>1527</v>
      </c>
      <c r="B5786" s="17" t="s">
        <v>1529</v>
      </c>
      <c r="C5786" s="18">
        <v>42353</v>
      </c>
      <c r="D5786" s="18">
        <v>42363</v>
      </c>
      <c r="E5786" s="21">
        <v>10</v>
      </c>
      <c r="F5786" s="17" t="s">
        <v>15</v>
      </c>
      <c r="G5786" s="17" t="s">
        <v>16</v>
      </c>
      <c r="H5786" s="16">
        <v>4</v>
      </c>
      <c r="I5786" s="17" t="s">
        <v>3237</v>
      </c>
      <c r="J5786" t="str">
        <f t="shared" si="181"/>
        <v>K62.6, I50.30, K86.2, K62.5</v>
      </c>
      <c r="K5786" s="33" t="str">
        <f t="shared" si="182"/>
        <v/>
      </c>
    </row>
    <row r="5787" spans="1:11" x14ac:dyDescent="0.25">
      <c r="A5787" s="17" t="s">
        <v>1527</v>
      </c>
      <c r="B5787" s="17" t="s">
        <v>1529</v>
      </c>
      <c r="C5787" s="18">
        <v>42353</v>
      </c>
      <c r="D5787" s="18">
        <v>42363</v>
      </c>
      <c r="E5787" s="21">
        <v>10</v>
      </c>
      <c r="F5787" s="17" t="s">
        <v>3267</v>
      </c>
      <c r="G5787" s="17" t="s">
        <v>3268</v>
      </c>
      <c r="H5787" s="16">
        <v>5</v>
      </c>
      <c r="I5787" s="17" t="s">
        <v>3237</v>
      </c>
      <c r="J5787" t="str">
        <f t="shared" si="181"/>
        <v>K62.6, I50.30, K86.2, K62.5, E11.9</v>
      </c>
      <c r="K5787" s="33" t="str">
        <f t="shared" si="182"/>
        <v/>
      </c>
    </row>
    <row r="5788" spans="1:11" x14ac:dyDescent="0.25">
      <c r="A5788" s="17" t="s">
        <v>1527</v>
      </c>
      <c r="B5788" s="17" t="s">
        <v>1529</v>
      </c>
      <c r="C5788" s="18">
        <v>42353</v>
      </c>
      <c r="D5788" s="18">
        <v>42363</v>
      </c>
      <c r="E5788" s="21">
        <v>10</v>
      </c>
      <c r="F5788" s="17" t="s">
        <v>4777</v>
      </c>
      <c r="G5788" s="17" t="s">
        <v>4778</v>
      </c>
      <c r="H5788" s="16">
        <v>6</v>
      </c>
      <c r="I5788" s="17" t="s">
        <v>3237</v>
      </c>
      <c r="J5788" t="str">
        <f t="shared" si="181"/>
        <v>K62.6, I50.30, K86.2, K62.5, E11.9, K29.50</v>
      </c>
      <c r="K5788" s="33" t="str">
        <f t="shared" si="182"/>
        <v/>
      </c>
    </row>
    <row r="5789" spans="1:11" x14ac:dyDescent="0.25">
      <c r="A5789" s="17" t="s">
        <v>1527</v>
      </c>
      <c r="B5789" s="17" t="s">
        <v>1529</v>
      </c>
      <c r="C5789" s="18">
        <v>42353</v>
      </c>
      <c r="D5789" s="18">
        <v>42363</v>
      </c>
      <c r="E5789" s="21">
        <v>10</v>
      </c>
      <c r="F5789" s="17" t="s">
        <v>4953</v>
      </c>
      <c r="G5789" s="17" t="s">
        <v>4954</v>
      </c>
      <c r="H5789" s="16">
        <v>7</v>
      </c>
      <c r="I5789" s="17" t="s">
        <v>3237</v>
      </c>
      <c r="J5789" t="str">
        <f t="shared" si="181"/>
        <v>K62.6, I50.30, K86.2, K62.5, E11.9, K29.50, K59.09</v>
      </c>
      <c r="K5789" s="33" t="str">
        <f t="shared" si="182"/>
        <v/>
      </c>
    </row>
    <row r="5790" spans="1:11" x14ac:dyDescent="0.25">
      <c r="A5790" s="17" t="s">
        <v>1527</v>
      </c>
      <c r="B5790" s="17" t="s">
        <v>1529</v>
      </c>
      <c r="C5790" s="18">
        <v>42353</v>
      </c>
      <c r="D5790" s="18">
        <v>42363</v>
      </c>
      <c r="E5790" s="21">
        <v>10</v>
      </c>
      <c r="F5790" s="17" t="s">
        <v>3348</v>
      </c>
      <c r="G5790" s="17" t="s">
        <v>3349</v>
      </c>
      <c r="H5790" s="16">
        <v>8</v>
      </c>
      <c r="I5790" s="17" t="s">
        <v>13</v>
      </c>
      <c r="J5790" t="str">
        <f t="shared" si="181"/>
        <v>K62.6, I50.30, K86.2, K62.5, E11.9, K29.50, K59.09, Z88.8</v>
      </c>
      <c r="K5790" s="33" t="str">
        <f t="shared" si="182"/>
        <v/>
      </c>
    </row>
    <row r="5791" spans="1:11" x14ac:dyDescent="0.25">
      <c r="A5791" s="17" t="s">
        <v>1527</v>
      </c>
      <c r="B5791" s="17" t="s">
        <v>1529</v>
      </c>
      <c r="C5791" s="18">
        <v>42353</v>
      </c>
      <c r="D5791" s="18">
        <v>42363</v>
      </c>
      <c r="E5791" s="21">
        <v>10</v>
      </c>
      <c r="F5791" s="17" t="s">
        <v>594</v>
      </c>
      <c r="G5791" s="17" t="s">
        <v>595</v>
      </c>
      <c r="H5791" s="16">
        <v>9</v>
      </c>
      <c r="I5791" s="17" t="s">
        <v>3237</v>
      </c>
      <c r="J5791" t="str">
        <f t="shared" si="181"/>
        <v>K62.6, I50.30, K86.2, K62.5, E11.9, K29.50, K59.09, Z88.8, I10</v>
      </c>
      <c r="K5791" s="33" t="str">
        <f t="shared" si="182"/>
        <v/>
      </c>
    </row>
    <row r="5792" spans="1:11" x14ac:dyDescent="0.25">
      <c r="A5792" s="17" t="s">
        <v>1527</v>
      </c>
      <c r="B5792" s="17" t="s">
        <v>1529</v>
      </c>
      <c r="C5792" s="18">
        <v>42353</v>
      </c>
      <c r="D5792" s="18">
        <v>42363</v>
      </c>
      <c r="E5792" s="21">
        <v>10</v>
      </c>
      <c r="F5792" s="17" t="s">
        <v>3388</v>
      </c>
      <c r="G5792" s="17" t="s">
        <v>3389</v>
      </c>
      <c r="H5792" s="16">
        <v>10</v>
      </c>
      <c r="I5792" s="17" t="s">
        <v>3237</v>
      </c>
      <c r="J5792" t="str">
        <f t="shared" si="181"/>
        <v>K62.6, I50.30, K86.2, K62.5, E11.9, K29.50, K59.09, Z88.8, I10, F41.9</v>
      </c>
      <c r="K5792" s="33" t="str">
        <f t="shared" si="182"/>
        <v/>
      </c>
    </row>
    <row r="5793" spans="1:11" x14ac:dyDescent="0.25">
      <c r="A5793" s="17" t="s">
        <v>1527</v>
      </c>
      <c r="B5793" s="17" t="s">
        <v>1529</v>
      </c>
      <c r="C5793" s="18">
        <v>42353</v>
      </c>
      <c r="D5793" s="18">
        <v>42363</v>
      </c>
      <c r="E5793" s="21">
        <v>10</v>
      </c>
      <c r="F5793" s="17" t="s">
        <v>4188</v>
      </c>
      <c r="G5793" s="17" t="s">
        <v>4189</v>
      </c>
      <c r="H5793" s="16">
        <v>11</v>
      </c>
      <c r="I5793" s="17" t="s">
        <v>3237</v>
      </c>
      <c r="J5793" t="str">
        <f t="shared" si="181"/>
        <v>K62.6, I50.30, K86.2, K62.5, E11.9, K29.50, K59.09, Z88.8, I10, F41.9, M81.0</v>
      </c>
      <c r="K5793" s="33" t="str">
        <f t="shared" si="182"/>
        <v/>
      </c>
    </row>
    <row r="5794" spans="1:11" x14ac:dyDescent="0.25">
      <c r="A5794" s="17" t="s">
        <v>1527</v>
      </c>
      <c r="B5794" s="17" t="s">
        <v>1529</v>
      </c>
      <c r="C5794" s="18">
        <v>42353</v>
      </c>
      <c r="D5794" s="18">
        <v>42363</v>
      </c>
      <c r="E5794" s="21">
        <v>10</v>
      </c>
      <c r="F5794" s="17" t="s">
        <v>3238</v>
      </c>
      <c r="G5794" s="17" t="s">
        <v>3239</v>
      </c>
      <c r="H5794" s="16">
        <v>12</v>
      </c>
      <c r="I5794" s="17" t="s">
        <v>3237</v>
      </c>
      <c r="J5794" t="str">
        <f t="shared" si="181"/>
        <v>K62.6, I50.30, K86.2, K62.5, E11.9, K29.50, K59.09, Z88.8, I10, F41.9, M81.0, E78.5</v>
      </c>
      <c r="K5794" s="33" t="str">
        <f t="shared" si="182"/>
        <v/>
      </c>
    </row>
    <row r="5795" spans="1:11" x14ac:dyDescent="0.25">
      <c r="A5795" s="17" t="s">
        <v>1527</v>
      </c>
      <c r="B5795" s="17" t="s">
        <v>1529</v>
      </c>
      <c r="C5795" s="18">
        <v>42353</v>
      </c>
      <c r="D5795" s="18">
        <v>42363</v>
      </c>
      <c r="E5795" s="21">
        <v>10</v>
      </c>
      <c r="F5795" s="17" t="s">
        <v>3248</v>
      </c>
      <c r="G5795" s="17" t="s">
        <v>3249</v>
      </c>
      <c r="H5795" s="16">
        <v>13</v>
      </c>
      <c r="I5795" s="17" t="s">
        <v>3237</v>
      </c>
      <c r="J5795" t="str">
        <f t="shared" si="181"/>
        <v>K62.6, I50.30, K86.2, K62.5, E11.9, K29.50, K59.09, Z88.8, I10, F41.9, M81.0, E78.5, K44.9</v>
      </c>
      <c r="K5795" s="33" t="str">
        <f t="shared" si="182"/>
        <v/>
      </c>
    </row>
    <row r="5796" spans="1:11" x14ac:dyDescent="0.25">
      <c r="A5796" s="17" t="s">
        <v>1527</v>
      </c>
      <c r="B5796" s="17" t="s">
        <v>1529</v>
      </c>
      <c r="C5796" s="18">
        <v>42353</v>
      </c>
      <c r="D5796" s="18">
        <v>42363</v>
      </c>
      <c r="E5796" s="21">
        <v>10</v>
      </c>
      <c r="F5796" s="17" t="s">
        <v>1441</v>
      </c>
      <c r="G5796" s="17" t="s">
        <v>1442</v>
      </c>
      <c r="H5796" s="16">
        <v>14</v>
      </c>
      <c r="I5796" s="17" t="s">
        <v>3237</v>
      </c>
      <c r="J5796" t="str">
        <f t="shared" si="181"/>
        <v>K62.6, I50.30, K86.2, K62.5, E11.9, K29.50, K59.09, Z88.8, I10, F41.9, M81.0, E78.5, K44.9, E86.0</v>
      </c>
      <c r="K5796" s="33" t="str">
        <f t="shared" si="182"/>
        <v/>
      </c>
    </row>
    <row r="5797" spans="1:11" x14ac:dyDescent="0.25">
      <c r="A5797" s="17" t="s">
        <v>1527</v>
      </c>
      <c r="B5797" s="17" t="s">
        <v>1529</v>
      </c>
      <c r="C5797" s="18">
        <v>42353</v>
      </c>
      <c r="D5797" s="18">
        <v>42363</v>
      </c>
      <c r="E5797" s="21">
        <v>10</v>
      </c>
      <c r="F5797" s="17" t="s">
        <v>886</v>
      </c>
      <c r="G5797" s="17" t="s">
        <v>887</v>
      </c>
      <c r="H5797" s="16">
        <v>15</v>
      </c>
      <c r="I5797" s="17" t="s">
        <v>3237</v>
      </c>
      <c r="J5797" t="str">
        <f t="shared" si="181"/>
        <v>K62.6, I50.30, K86.2, K62.5, E11.9, K29.50, K59.09, Z88.8, I10, F41.9, M81.0, E78.5, K44.9, E86.0, K52.9</v>
      </c>
      <c r="K5797" s="33" t="str">
        <f t="shared" si="182"/>
        <v/>
      </c>
    </row>
    <row r="5798" spans="1:11" x14ac:dyDescent="0.25">
      <c r="A5798" s="17" t="s">
        <v>1527</v>
      </c>
      <c r="B5798" s="17" t="s">
        <v>1529</v>
      </c>
      <c r="C5798" s="18">
        <v>42353</v>
      </c>
      <c r="D5798" s="18">
        <v>42363</v>
      </c>
      <c r="E5798" s="21">
        <v>10</v>
      </c>
      <c r="F5798" s="17" t="s">
        <v>4371</v>
      </c>
      <c r="G5798" s="17" t="s">
        <v>4372</v>
      </c>
      <c r="H5798" s="16">
        <v>16</v>
      </c>
      <c r="I5798" s="17" t="s">
        <v>3331</v>
      </c>
      <c r="J5798" t="str">
        <f t="shared" si="181"/>
        <v>K62.6, I50.30, K86.2, K62.5, E11.9, K29.50, K59.09, Z88.8, I10, F41.9, M81.0, E78.5, K44.9, E86.0, K52.9, R09.02</v>
      </c>
      <c r="K5798" s="33" t="str">
        <f t="shared" si="182"/>
        <v/>
      </c>
    </row>
    <row r="5799" spans="1:11" x14ac:dyDescent="0.25">
      <c r="A5799" s="17" t="s">
        <v>1527</v>
      </c>
      <c r="B5799" s="17" t="s">
        <v>1529</v>
      </c>
      <c r="C5799" s="18">
        <v>42353</v>
      </c>
      <c r="D5799" s="18">
        <v>42363</v>
      </c>
      <c r="E5799" s="21">
        <v>10</v>
      </c>
      <c r="F5799" s="17" t="s">
        <v>3261</v>
      </c>
      <c r="G5799" s="17" t="s">
        <v>3262</v>
      </c>
      <c r="H5799" s="16">
        <v>17</v>
      </c>
      <c r="I5799" s="17" t="s">
        <v>3237</v>
      </c>
      <c r="J5799" t="str">
        <f t="shared" si="181"/>
        <v>K62.6, I50.30, K86.2, K62.5, E11.9, K29.50, K59.09, Z88.8, I10, F41.9, M81.0, E78.5, K44.9, E86.0, K52.9, R09.02, Z66</v>
      </c>
      <c r="K5799" s="33" t="str">
        <f t="shared" si="182"/>
        <v/>
      </c>
    </row>
    <row r="5800" spans="1:11" x14ac:dyDescent="0.25">
      <c r="A5800" s="17" t="s">
        <v>1527</v>
      </c>
      <c r="B5800" s="17" t="s">
        <v>1529</v>
      </c>
      <c r="C5800" s="18">
        <v>42353</v>
      </c>
      <c r="D5800" s="18">
        <v>42363</v>
      </c>
      <c r="E5800" s="21">
        <v>10</v>
      </c>
      <c r="F5800" s="17" t="s">
        <v>1193</v>
      </c>
      <c r="G5800" s="17" t="s">
        <v>1194</v>
      </c>
      <c r="H5800" s="16">
        <v>18</v>
      </c>
      <c r="I5800" s="17" t="s">
        <v>3331</v>
      </c>
      <c r="J5800" t="str">
        <f t="shared" si="181"/>
        <v>K62.6, I50.30, K86.2, K62.5, E11.9, K29.50, K59.09, Z88.8, I10, F41.9, M81.0, E78.5, K44.9, E86.0, K52.9, R09.02, Z66, I95.1</v>
      </c>
      <c r="K5800" s="33" t="str">
        <f t="shared" si="182"/>
        <v/>
      </c>
    </row>
    <row r="5801" spans="1:11" x14ac:dyDescent="0.25">
      <c r="A5801" s="17" t="s">
        <v>1527</v>
      </c>
      <c r="B5801" s="17" t="s">
        <v>1529</v>
      </c>
      <c r="C5801" s="18">
        <v>42353</v>
      </c>
      <c r="D5801" s="18">
        <v>42363</v>
      </c>
      <c r="E5801" s="21">
        <v>10</v>
      </c>
      <c r="F5801" s="17" t="s">
        <v>934</v>
      </c>
      <c r="G5801" s="17" t="s">
        <v>935</v>
      </c>
      <c r="H5801" s="16">
        <v>19</v>
      </c>
      <c r="I5801" s="17" t="s">
        <v>3331</v>
      </c>
      <c r="J5801" t="str">
        <f t="shared" si="181"/>
        <v>K62.6, I50.30, K86.2, K62.5, E11.9, K29.50, K59.09, Z88.8, I10, F41.9, M81.0, E78.5, K44.9, E86.0, K52.9, R09.02, Z66, I95.1, E87.6</v>
      </c>
      <c r="K5801" s="33" t="str">
        <f t="shared" si="182"/>
        <v>Last</v>
      </c>
    </row>
    <row r="5802" spans="1:11" x14ac:dyDescent="0.25">
      <c r="A5802" s="17" t="s">
        <v>1532</v>
      </c>
      <c r="B5802" s="17" t="s">
        <v>1533</v>
      </c>
      <c r="C5802" s="18">
        <v>42436</v>
      </c>
      <c r="D5802" s="18">
        <v>42444</v>
      </c>
      <c r="E5802" s="21">
        <v>8</v>
      </c>
      <c r="F5802" s="17" t="s">
        <v>1534</v>
      </c>
      <c r="G5802" s="17" t="s">
        <v>1535</v>
      </c>
      <c r="H5802" s="16">
        <v>1</v>
      </c>
      <c r="I5802" s="17" t="s">
        <v>3237</v>
      </c>
      <c r="J5802" t="str">
        <f t="shared" si="181"/>
        <v>I70.202</v>
      </c>
      <c r="K5802" s="33" t="str">
        <f t="shared" si="182"/>
        <v/>
      </c>
    </row>
    <row r="5803" spans="1:11" x14ac:dyDescent="0.25">
      <c r="A5803" s="17" t="s">
        <v>1532</v>
      </c>
      <c r="B5803" s="17" t="s">
        <v>1533</v>
      </c>
      <c r="C5803" s="18">
        <v>42436</v>
      </c>
      <c r="D5803" s="18">
        <v>42444</v>
      </c>
      <c r="E5803" s="21">
        <v>8</v>
      </c>
      <c r="F5803" s="17" t="s">
        <v>553</v>
      </c>
      <c r="G5803" s="17" t="s">
        <v>554</v>
      </c>
      <c r="H5803" s="16">
        <v>2</v>
      </c>
      <c r="I5803" s="17" t="s">
        <v>3237</v>
      </c>
      <c r="J5803" t="str">
        <f t="shared" si="181"/>
        <v>I70.202, E22.2</v>
      </c>
      <c r="K5803" s="33" t="str">
        <f t="shared" si="182"/>
        <v/>
      </c>
    </row>
    <row r="5804" spans="1:11" x14ac:dyDescent="0.25">
      <c r="A5804" s="17" t="s">
        <v>1532</v>
      </c>
      <c r="B5804" s="17" t="s">
        <v>1533</v>
      </c>
      <c r="C5804" s="18">
        <v>42436</v>
      </c>
      <c r="D5804" s="18">
        <v>42444</v>
      </c>
      <c r="E5804" s="21">
        <v>8</v>
      </c>
      <c r="F5804" s="17" t="s">
        <v>3322</v>
      </c>
      <c r="G5804" s="17" t="s">
        <v>3323</v>
      </c>
      <c r="H5804" s="16">
        <v>3</v>
      </c>
      <c r="I5804" s="17" t="s">
        <v>3237</v>
      </c>
      <c r="J5804" t="str">
        <f t="shared" si="181"/>
        <v>I70.202, E22.2, I50.32</v>
      </c>
      <c r="K5804" s="33" t="str">
        <f t="shared" si="182"/>
        <v/>
      </c>
    </row>
    <row r="5805" spans="1:11" x14ac:dyDescent="0.25">
      <c r="A5805" s="17" t="s">
        <v>1532</v>
      </c>
      <c r="B5805" s="17" t="s">
        <v>1533</v>
      </c>
      <c r="C5805" s="18">
        <v>42436</v>
      </c>
      <c r="D5805" s="18">
        <v>42444</v>
      </c>
      <c r="E5805" s="21">
        <v>8</v>
      </c>
      <c r="F5805" s="17" t="s">
        <v>5102</v>
      </c>
      <c r="G5805" s="17" t="s">
        <v>5103</v>
      </c>
      <c r="H5805" s="16">
        <v>4</v>
      </c>
      <c r="I5805" s="17" t="s">
        <v>3237</v>
      </c>
      <c r="J5805" t="str">
        <f t="shared" si="181"/>
        <v>I70.202, E22.2, I50.32, I70.92</v>
      </c>
      <c r="K5805" s="33" t="str">
        <f t="shared" si="182"/>
        <v/>
      </c>
    </row>
    <row r="5806" spans="1:11" x14ac:dyDescent="0.25">
      <c r="A5806" s="17" t="s">
        <v>1532</v>
      </c>
      <c r="B5806" s="17" t="s">
        <v>1533</v>
      </c>
      <c r="C5806" s="18">
        <v>42436</v>
      </c>
      <c r="D5806" s="18">
        <v>42444</v>
      </c>
      <c r="E5806" s="21">
        <v>8</v>
      </c>
      <c r="F5806" s="17" t="s">
        <v>594</v>
      </c>
      <c r="G5806" s="17" t="s">
        <v>595</v>
      </c>
      <c r="H5806" s="16">
        <v>5</v>
      </c>
      <c r="I5806" s="17" t="s">
        <v>3237</v>
      </c>
      <c r="J5806" t="str">
        <f t="shared" si="181"/>
        <v>I70.202, E22.2, I50.32, I70.92, I10</v>
      </c>
      <c r="K5806" s="33" t="str">
        <f t="shared" si="182"/>
        <v/>
      </c>
    </row>
    <row r="5807" spans="1:11" x14ac:dyDescent="0.25">
      <c r="A5807" s="17" t="s">
        <v>1532</v>
      </c>
      <c r="B5807" s="17" t="s">
        <v>1533</v>
      </c>
      <c r="C5807" s="18">
        <v>42436</v>
      </c>
      <c r="D5807" s="18">
        <v>42444</v>
      </c>
      <c r="E5807" s="21">
        <v>8</v>
      </c>
      <c r="F5807" s="17" t="s">
        <v>3238</v>
      </c>
      <c r="G5807" s="17" t="s">
        <v>3239</v>
      </c>
      <c r="H5807" s="16">
        <v>6</v>
      </c>
      <c r="I5807" s="17" t="s">
        <v>3237</v>
      </c>
      <c r="J5807" t="str">
        <f t="shared" si="181"/>
        <v>I70.202, E22.2, I50.32, I70.92, I10, E78.5</v>
      </c>
      <c r="K5807" s="33" t="str">
        <f t="shared" si="182"/>
        <v/>
      </c>
    </row>
    <row r="5808" spans="1:11" x14ac:dyDescent="0.25">
      <c r="A5808" s="17" t="s">
        <v>1532</v>
      </c>
      <c r="B5808" s="17" t="s">
        <v>1533</v>
      </c>
      <c r="C5808" s="18">
        <v>42436</v>
      </c>
      <c r="D5808" s="18">
        <v>42444</v>
      </c>
      <c r="E5808" s="21">
        <v>8</v>
      </c>
      <c r="F5808" s="17" t="s">
        <v>3794</v>
      </c>
      <c r="G5808" s="17" t="s">
        <v>3795</v>
      </c>
      <c r="H5808" s="16">
        <v>7</v>
      </c>
      <c r="I5808" s="17" t="s">
        <v>3237</v>
      </c>
      <c r="J5808" t="str">
        <f t="shared" si="181"/>
        <v>I70.202, E22.2, I50.32, I70.92, I10, E78.5, F10.10</v>
      </c>
      <c r="K5808" s="33" t="str">
        <f t="shared" si="182"/>
        <v/>
      </c>
    </row>
    <row r="5809" spans="1:11" x14ac:dyDescent="0.25">
      <c r="A5809" s="17" t="s">
        <v>1532</v>
      </c>
      <c r="B5809" s="17" t="s">
        <v>1533</v>
      </c>
      <c r="C5809" s="18">
        <v>42436</v>
      </c>
      <c r="D5809" s="18">
        <v>42444</v>
      </c>
      <c r="E5809" s="21">
        <v>8</v>
      </c>
      <c r="F5809" s="17" t="s">
        <v>3402</v>
      </c>
      <c r="G5809" s="17" t="s">
        <v>3403</v>
      </c>
      <c r="H5809" s="16">
        <v>8</v>
      </c>
      <c r="I5809" s="17" t="s">
        <v>3237</v>
      </c>
      <c r="J5809" t="str">
        <f t="shared" si="181"/>
        <v>I70.202, E22.2, I50.32, I70.92, I10, E78.5, F10.10, F17.210</v>
      </c>
      <c r="K5809" s="33" t="str">
        <f t="shared" si="182"/>
        <v/>
      </c>
    </row>
    <row r="5810" spans="1:11" x14ac:dyDescent="0.25">
      <c r="A5810" s="17" t="s">
        <v>1532</v>
      </c>
      <c r="B5810" s="17" t="s">
        <v>1533</v>
      </c>
      <c r="C5810" s="18">
        <v>42436</v>
      </c>
      <c r="D5810" s="18">
        <v>42444</v>
      </c>
      <c r="E5810" s="21">
        <v>8</v>
      </c>
      <c r="F5810" s="17" t="s">
        <v>3283</v>
      </c>
      <c r="G5810" s="17" t="s">
        <v>467</v>
      </c>
      <c r="H5810" s="16">
        <v>9</v>
      </c>
      <c r="I5810" s="17" t="s">
        <v>3237</v>
      </c>
      <c r="J5810" t="str">
        <f t="shared" si="181"/>
        <v>I70.202, E22.2, I50.32, I70.92, I10, E78.5, F10.10, F17.210, I25.10</v>
      </c>
      <c r="K5810" s="33" t="str">
        <f t="shared" si="182"/>
        <v/>
      </c>
    </row>
    <row r="5811" spans="1:11" x14ac:dyDescent="0.25">
      <c r="A5811" s="17" t="s">
        <v>1532</v>
      </c>
      <c r="B5811" s="17" t="s">
        <v>1533</v>
      </c>
      <c r="C5811" s="18">
        <v>42436</v>
      </c>
      <c r="D5811" s="18">
        <v>42444</v>
      </c>
      <c r="E5811" s="21">
        <v>8</v>
      </c>
      <c r="F5811" s="17" t="s">
        <v>3631</v>
      </c>
      <c r="G5811" s="17" t="s">
        <v>3632</v>
      </c>
      <c r="H5811" s="16">
        <v>10</v>
      </c>
      <c r="I5811" s="17" t="s">
        <v>3237</v>
      </c>
      <c r="J5811" t="str">
        <f t="shared" si="181"/>
        <v>I70.202, E22.2, I50.32, I70.92, I10, E78.5, F10.10, F17.210, I25.10, I45.10</v>
      </c>
      <c r="K5811" s="33" t="str">
        <f t="shared" si="182"/>
        <v/>
      </c>
    </row>
    <row r="5812" spans="1:11" x14ac:dyDescent="0.25">
      <c r="A5812" s="17" t="s">
        <v>1532</v>
      </c>
      <c r="B5812" s="17" t="s">
        <v>1533</v>
      </c>
      <c r="C5812" s="18">
        <v>42436</v>
      </c>
      <c r="D5812" s="18">
        <v>42444</v>
      </c>
      <c r="E5812" s="21">
        <v>8</v>
      </c>
      <c r="F5812" s="17" t="s">
        <v>4205</v>
      </c>
      <c r="G5812" s="17" t="s">
        <v>4206</v>
      </c>
      <c r="H5812" s="16">
        <v>11</v>
      </c>
      <c r="I5812" s="17" t="s">
        <v>3331</v>
      </c>
      <c r="J5812" t="str">
        <f t="shared" si="181"/>
        <v>I70.202, E22.2, I50.32, I70.92, I10, E78.5, F10.10, F17.210, I25.10, I45.10, T50.905A</v>
      </c>
      <c r="K5812" s="33" t="str">
        <f t="shared" si="182"/>
        <v>Last</v>
      </c>
    </row>
    <row r="5813" spans="1:11" x14ac:dyDescent="0.25">
      <c r="A5813" s="17" t="s">
        <v>1538</v>
      </c>
      <c r="B5813" s="17" t="s">
        <v>1539</v>
      </c>
      <c r="C5813" s="18">
        <v>42314</v>
      </c>
      <c r="D5813" s="18">
        <v>42317</v>
      </c>
      <c r="E5813" s="21">
        <v>3</v>
      </c>
      <c r="F5813" s="17" t="s">
        <v>1540</v>
      </c>
      <c r="G5813" s="17" t="s">
        <v>1541</v>
      </c>
      <c r="H5813" s="16">
        <v>1</v>
      </c>
      <c r="I5813" s="17" t="s">
        <v>3237</v>
      </c>
      <c r="J5813" t="str">
        <f t="shared" si="181"/>
        <v>C21.0</v>
      </c>
      <c r="K5813" s="33" t="str">
        <f t="shared" si="182"/>
        <v/>
      </c>
    </row>
    <row r="5814" spans="1:11" x14ac:dyDescent="0.25">
      <c r="A5814" s="17" t="s">
        <v>1538</v>
      </c>
      <c r="B5814" s="17" t="s">
        <v>1539</v>
      </c>
      <c r="C5814" s="18">
        <v>42314</v>
      </c>
      <c r="D5814" s="18">
        <v>42317</v>
      </c>
      <c r="E5814" s="21">
        <v>3</v>
      </c>
      <c r="F5814" s="17" t="s">
        <v>188</v>
      </c>
      <c r="G5814" s="17" t="s">
        <v>189</v>
      </c>
      <c r="H5814" s="16">
        <v>2</v>
      </c>
      <c r="I5814" s="17" t="s">
        <v>3237</v>
      </c>
      <c r="J5814" t="str">
        <f t="shared" si="181"/>
        <v>C21.0, I50.9</v>
      </c>
      <c r="K5814" s="33" t="str">
        <f t="shared" si="182"/>
        <v/>
      </c>
    </row>
    <row r="5815" spans="1:11" x14ac:dyDescent="0.25">
      <c r="A5815" s="17" t="s">
        <v>1538</v>
      </c>
      <c r="B5815" s="17" t="s">
        <v>1539</v>
      </c>
      <c r="C5815" s="18">
        <v>42314</v>
      </c>
      <c r="D5815" s="18">
        <v>42317</v>
      </c>
      <c r="E5815" s="21">
        <v>3</v>
      </c>
      <c r="F5815" s="17" t="s">
        <v>143</v>
      </c>
      <c r="G5815" s="17" t="s">
        <v>144</v>
      </c>
      <c r="H5815" s="16">
        <v>3</v>
      </c>
      <c r="I5815" s="17" t="s">
        <v>3237</v>
      </c>
      <c r="J5815" t="str">
        <f t="shared" si="181"/>
        <v>C21.0, I50.9, K92.2</v>
      </c>
      <c r="K5815" s="33" t="str">
        <f t="shared" si="182"/>
        <v/>
      </c>
    </row>
    <row r="5816" spans="1:11" x14ac:dyDescent="0.25">
      <c r="A5816" s="17" t="s">
        <v>1538</v>
      </c>
      <c r="B5816" s="17" t="s">
        <v>1539</v>
      </c>
      <c r="C5816" s="18">
        <v>42314</v>
      </c>
      <c r="D5816" s="18">
        <v>42317</v>
      </c>
      <c r="E5816" s="21">
        <v>3</v>
      </c>
      <c r="F5816" s="17" t="s">
        <v>1066</v>
      </c>
      <c r="G5816" s="17" t="s">
        <v>1067</v>
      </c>
      <c r="H5816" s="16">
        <v>4</v>
      </c>
      <c r="I5816" s="17" t="s">
        <v>3237</v>
      </c>
      <c r="J5816" t="str">
        <f t="shared" si="181"/>
        <v>C21.0, I50.9, K92.2, D62</v>
      </c>
      <c r="K5816" s="33" t="str">
        <f t="shared" si="182"/>
        <v/>
      </c>
    </row>
    <row r="5817" spans="1:11" x14ac:dyDescent="0.25">
      <c r="A5817" s="17" t="s">
        <v>1538</v>
      </c>
      <c r="B5817" s="17" t="s">
        <v>1539</v>
      </c>
      <c r="C5817" s="18">
        <v>42314</v>
      </c>
      <c r="D5817" s="18">
        <v>42317</v>
      </c>
      <c r="E5817" s="21">
        <v>3</v>
      </c>
      <c r="F5817" s="17" t="s">
        <v>1842</v>
      </c>
      <c r="G5817" s="17" t="s">
        <v>1843</v>
      </c>
      <c r="H5817" s="16">
        <v>5</v>
      </c>
      <c r="I5817" s="17" t="s">
        <v>3237</v>
      </c>
      <c r="J5817" t="str">
        <f t="shared" si="181"/>
        <v>C21.0, I50.9, K92.2, D62, J44.9</v>
      </c>
      <c r="K5817" s="33" t="str">
        <f t="shared" si="182"/>
        <v/>
      </c>
    </row>
    <row r="5818" spans="1:11" x14ac:dyDescent="0.25">
      <c r="A5818" s="17" t="s">
        <v>1538</v>
      </c>
      <c r="B5818" s="17" t="s">
        <v>1539</v>
      </c>
      <c r="C5818" s="18">
        <v>42314</v>
      </c>
      <c r="D5818" s="18">
        <v>42317</v>
      </c>
      <c r="E5818" s="21">
        <v>3</v>
      </c>
      <c r="F5818" s="17" t="s">
        <v>5104</v>
      </c>
      <c r="G5818" s="17" t="s">
        <v>5105</v>
      </c>
      <c r="H5818" s="16">
        <v>6</v>
      </c>
      <c r="I5818" s="17" t="s">
        <v>3237</v>
      </c>
      <c r="J5818" t="str">
        <f t="shared" si="181"/>
        <v>C21.0, I50.9, K92.2, D62, J44.9, K62.4</v>
      </c>
      <c r="K5818" s="33" t="str">
        <f t="shared" si="182"/>
        <v/>
      </c>
    </row>
    <row r="5819" spans="1:11" x14ac:dyDescent="0.25">
      <c r="A5819" s="17" t="s">
        <v>1538</v>
      </c>
      <c r="B5819" s="17" t="s">
        <v>1539</v>
      </c>
      <c r="C5819" s="18">
        <v>42314</v>
      </c>
      <c r="D5819" s="18">
        <v>42317</v>
      </c>
      <c r="E5819" s="21">
        <v>3</v>
      </c>
      <c r="F5819" s="17" t="s">
        <v>3834</v>
      </c>
      <c r="G5819" s="17" t="s">
        <v>3835</v>
      </c>
      <c r="H5819" s="16">
        <v>7</v>
      </c>
      <c r="I5819" s="17" t="s">
        <v>13</v>
      </c>
      <c r="J5819" t="str">
        <f t="shared" si="181"/>
        <v>C21.0, I50.9, K92.2, D62, J44.9, K62.4, Z68.1</v>
      </c>
      <c r="K5819" s="33" t="str">
        <f t="shared" si="182"/>
        <v/>
      </c>
    </row>
    <row r="5820" spans="1:11" x14ac:dyDescent="0.25">
      <c r="A5820" s="17" t="s">
        <v>1538</v>
      </c>
      <c r="B5820" s="17" t="s">
        <v>1539</v>
      </c>
      <c r="C5820" s="18">
        <v>42314</v>
      </c>
      <c r="D5820" s="18">
        <v>42317</v>
      </c>
      <c r="E5820" s="21">
        <v>3</v>
      </c>
      <c r="F5820" s="17" t="s">
        <v>1919</v>
      </c>
      <c r="G5820" s="17" t="s">
        <v>1920</v>
      </c>
      <c r="H5820" s="16">
        <v>8</v>
      </c>
      <c r="I5820" s="17" t="s">
        <v>3237</v>
      </c>
      <c r="J5820" t="str">
        <f t="shared" si="181"/>
        <v>C21.0, I50.9, K92.2, D62, J44.9, K62.4, Z68.1, D50.0</v>
      </c>
      <c r="K5820" s="33" t="str">
        <f t="shared" si="182"/>
        <v/>
      </c>
    </row>
    <row r="5821" spans="1:11" x14ac:dyDescent="0.25">
      <c r="A5821" s="17" t="s">
        <v>1538</v>
      </c>
      <c r="B5821" s="17" t="s">
        <v>1539</v>
      </c>
      <c r="C5821" s="18">
        <v>42314</v>
      </c>
      <c r="D5821" s="18">
        <v>42317</v>
      </c>
      <c r="E5821" s="21">
        <v>3</v>
      </c>
      <c r="F5821" s="17" t="s">
        <v>3420</v>
      </c>
      <c r="G5821" s="17" t="s">
        <v>3421</v>
      </c>
      <c r="H5821" s="16">
        <v>9</v>
      </c>
      <c r="I5821" s="17" t="s">
        <v>3237</v>
      </c>
      <c r="J5821" t="str">
        <f t="shared" si="181"/>
        <v>C21.0, I50.9, K92.2, D62, J44.9, K62.4, Z68.1, D50.0, I73.9</v>
      </c>
      <c r="K5821" s="33" t="str">
        <f t="shared" si="182"/>
        <v/>
      </c>
    </row>
    <row r="5822" spans="1:11" x14ac:dyDescent="0.25">
      <c r="A5822" s="17" t="s">
        <v>1538</v>
      </c>
      <c r="B5822" s="17" t="s">
        <v>1539</v>
      </c>
      <c r="C5822" s="18">
        <v>42314</v>
      </c>
      <c r="D5822" s="18">
        <v>42317</v>
      </c>
      <c r="E5822" s="21">
        <v>3</v>
      </c>
      <c r="F5822" s="17" t="s">
        <v>3259</v>
      </c>
      <c r="G5822" s="17" t="s">
        <v>3260</v>
      </c>
      <c r="H5822" s="16">
        <v>10</v>
      </c>
      <c r="I5822" s="17" t="s">
        <v>3237</v>
      </c>
      <c r="J5822" t="str">
        <f t="shared" si="181"/>
        <v>C21.0, I50.9, K92.2, D62, J44.9, K62.4, Z68.1, D50.0, I73.9, R63.4</v>
      </c>
      <c r="K5822" s="33" t="str">
        <f t="shared" si="182"/>
        <v/>
      </c>
    </row>
    <row r="5823" spans="1:11" x14ac:dyDescent="0.25">
      <c r="A5823" s="17" t="s">
        <v>1538</v>
      </c>
      <c r="B5823" s="17" t="s">
        <v>1539</v>
      </c>
      <c r="C5823" s="18">
        <v>42314</v>
      </c>
      <c r="D5823" s="18">
        <v>42317</v>
      </c>
      <c r="E5823" s="21">
        <v>3</v>
      </c>
      <c r="F5823" s="17" t="s">
        <v>3826</v>
      </c>
      <c r="G5823" s="17" t="s">
        <v>3827</v>
      </c>
      <c r="H5823" s="16">
        <v>11</v>
      </c>
      <c r="I5823" s="17" t="s">
        <v>3237</v>
      </c>
      <c r="J5823" t="str">
        <f t="shared" si="181"/>
        <v>C21.0, I50.9, K92.2, D62, J44.9, K62.4, Z68.1, D50.0, I73.9, R63.4, K21.0</v>
      </c>
      <c r="K5823" s="33" t="str">
        <f t="shared" si="182"/>
        <v/>
      </c>
    </row>
    <row r="5824" spans="1:11" x14ac:dyDescent="0.25">
      <c r="A5824" s="17" t="s">
        <v>1538</v>
      </c>
      <c r="B5824" s="17" t="s">
        <v>1539</v>
      </c>
      <c r="C5824" s="18">
        <v>42314</v>
      </c>
      <c r="D5824" s="18">
        <v>42317</v>
      </c>
      <c r="E5824" s="21">
        <v>3</v>
      </c>
      <c r="F5824" s="17" t="s">
        <v>3248</v>
      </c>
      <c r="G5824" s="17" t="s">
        <v>3249</v>
      </c>
      <c r="H5824" s="16">
        <v>12</v>
      </c>
      <c r="I5824" s="17" t="s">
        <v>3237</v>
      </c>
      <c r="J5824" t="str">
        <f t="shared" si="181"/>
        <v>C21.0, I50.9, K92.2, D62, J44.9, K62.4, Z68.1, D50.0, I73.9, R63.4, K21.0, K44.9</v>
      </c>
      <c r="K5824" s="33" t="str">
        <f t="shared" si="182"/>
        <v/>
      </c>
    </row>
    <row r="5825" spans="1:11" x14ac:dyDescent="0.25">
      <c r="A5825" s="17" t="s">
        <v>1538</v>
      </c>
      <c r="B5825" s="17" t="s">
        <v>1539</v>
      </c>
      <c r="C5825" s="18">
        <v>42314</v>
      </c>
      <c r="D5825" s="18">
        <v>42317</v>
      </c>
      <c r="E5825" s="21">
        <v>3</v>
      </c>
      <c r="F5825" s="17" t="s">
        <v>3283</v>
      </c>
      <c r="G5825" s="17" t="s">
        <v>467</v>
      </c>
      <c r="H5825" s="16">
        <v>13</v>
      </c>
      <c r="I5825" s="17" t="s">
        <v>3237</v>
      </c>
      <c r="J5825" t="str">
        <f t="shared" si="181"/>
        <v>C21.0, I50.9, K92.2, D62, J44.9, K62.4, Z68.1, D50.0, I73.9, R63.4, K21.0, K44.9, I25.10</v>
      </c>
      <c r="K5825" s="33" t="str">
        <f t="shared" si="182"/>
        <v/>
      </c>
    </row>
    <row r="5826" spans="1:11" x14ac:dyDescent="0.25">
      <c r="A5826" s="17" t="s">
        <v>1538</v>
      </c>
      <c r="B5826" s="17" t="s">
        <v>1539</v>
      </c>
      <c r="C5826" s="18">
        <v>42314</v>
      </c>
      <c r="D5826" s="18">
        <v>42317</v>
      </c>
      <c r="E5826" s="21">
        <v>3</v>
      </c>
      <c r="F5826" s="17" t="s">
        <v>594</v>
      </c>
      <c r="G5826" s="17" t="s">
        <v>595</v>
      </c>
      <c r="H5826" s="16">
        <v>14</v>
      </c>
      <c r="I5826" s="17" t="s">
        <v>3237</v>
      </c>
      <c r="J5826" t="str">
        <f t="shared" si="181"/>
        <v>C21.0, I50.9, K92.2, D62, J44.9, K62.4, Z68.1, D50.0, I73.9, R63.4, K21.0, K44.9, I25.10, I10</v>
      </c>
      <c r="K5826" s="33" t="str">
        <f t="shared" si="182"/>
        <v/>
      </c>
    </row>
    <row r="5827" spans="1:11" x14ac:dyDescent="0.25">
      <c r="A5827" s="17" t="s">
        <v>1538</v>
      </c>
      <c r="B5827" s="17" t="s">
        <v>1539</v>
      </c>
      <c r="C5827" s="18">
        <v>42314</v>
      </c>
      <c r="D5827" s="18">
        <v>42317</v>
      </c>
      <c r="E5827" s="21">
        <v>3</v>
      </c>
      <c r="F5827" s="17" t="s">
        <v>3583</v>
      </c>
      <c r="G5827" s="17" t="s">
        <v>3584</v>
      </c>
      <c r="H5827" s="16">
        <v>15</v>
      </c>
      <c r="I5827" s="17" t="s">
        <v>13</v>
      </c>
      <c r="J5827" t="str">
        <f t="shared" si="181"/>
        <v>C21.0, I50.9, K92.2, D62, J44.9, K62.4, Z68.1, D50.0, I73.9, R63.4, K21.0, K44.9, I25.10, I10, Z86.718</v>
      </c>
      <c r="K5827" s="33" t="str">
        <f t="shared" si="182"/>
        <v/>
      </c>
    </row>
    <row r="5828" spans="1:11" x14ac:dyDescent="0.25">
      <c r="A5828" s="17" t="s">
        <v>1538</v>
      </c>
      <c r="B5828" s="17" t="s">
        <v>1539</v>
      </c>
      <c r="C5828" s="18">
        <v>42314</v>
      </c>
      <c r="D5828" s="18">
        <v>42317</v>
      </c>
      <c r="E5828" s="21">
        <v>3</v>
      </c>
      <c r="F5828" s="17" t="s">
        <v>3402</v>
      </c>
      <c r="G5828" s="17" t="s">
        <v>3403</v>
      </c>
      <c r="H5828" s="16">
        <v>16</v>
      </c>
      <c r="I5828" s="17" t="s">
        <v>3237</v>
      </c>
      <c r="J5828" t="str">
        <f t="shared" si="181"/>
        <v>C21.0, I50.9, K92.2, D62, J44.9, K62.4, Z68.1, D50.0, I73.9, R63.4, K21.0, K44.9, I25.10, I10, Z86.718, F17.210</v>
      </c>
      <c r="K5828" s="33" t="str">
        <f t="shared" si="182"/>
        <v>Last</v>
      </c>
    </row>
    <row r="5829" spans="1:11" x14ac:dyDescent="0.25">
      <c r="A5829" s="17" t="s">
        <v>1542</v>
      </c>
      <c r="B5829" s="17" t="s">
        <v>1543</v>
      </c>
      <c r="C5829" s="18">
        <v>42404</v>
      </c>
      <c r="D5829" s="18">
        <v>42407</v>
      </c>
      <c r="E5829" s="21">
        <v>3</v>
      </c>
      <c r="F5829" s="17" t="s">
        <v>1544</v>
      </c>
      <c r="G5829" s="17" t="s">
        <v>1545</v>
      </c>
      <c r="H5829" s="16">
        <v>1</v>
      </c>
      <c r="I5829" s="17" t="s">
        <v>3237</v>
      </c>
      <c r="J5829" t="str">
        <f t="shared" si="181"/>
        <v>K55.21</v>
      </c>
      <c r="K5829" s="33" t="str">
        <f t="shared" si="182"/>
        <v/>
      </c>
    </row>
    <row r="5830" spans="1:11" x14ac:dyDescent="0.25">
      <c r="A5830" s="17" t="s">
        <v>1542</v>
      </c>
      <c r="B5830" s="17" t="s">
        <v>1543</v>
      </c>
      <c r="C5830" s="18">
        <v>42404</v>
      </c>
      <c r="D5830" s="18">
        <v>42407</v>
      </c>
      <c r="E5830" s="21">
        <v>3</v>
      </c>
      <c r="F5830" s="17" t="s">
        <v>1938</v>
      </c>
      <c r="G5830" s="17" t="s">
        <v>1939</v>
      </c>
      <c r="H5830" s="16">
        <v>2</v>
      </c>
      <c r="I5830" s="17" t="s">
        <v>3237</v>
      </c>
      <c r="J5830" t="str">
        <f t="shared" ref="J5830:J5893" si="183">IF(B5830=B5829,J5829&amp;", "&amp;F5830,F5830)</f>
        <v>K55.21, K76.6</v>
      </c>
      <c r="K5830" s="33" t="str">
        <f t="shared" si="182"/>
        <v/>
      </c>
    </row>
    <row r="5831" spans="1:11" x14ac:dyDescent="0.25">
      <c r="A5831" s="17" t="s">
        <v>1542</v>
      </c>
      <c r="B5831" s="17" t="s">
        <v>1543</v>
      </c>
      <c r="C5831" s="18">
        <v>42404</v>
      </c>
      <c r="D5831" s="18">
        <v>42407</v>
      </c>
      <c r="E5831" s="21">
        <v>3</v>
      </c>
      <c r="F5831" s="17" t="s">
        <v>3802</v>
      </c>
      <c r="G5831" s="17" t="s">
        <v>3803</v>
      </c>
      <c r="H5831" s="16">
        <v>3</v>
      </c>
      <c r="I5831" s="17" t="s">
        <v>3237</v>
      </c>
      <c r="J5831" t="str">
        <f t="shared" si="183"/>
        <v>K55.21, K76.6, K74.60</v>
      </c>
      <c r="K5831" s="33" t="str">
        <f t="shared" si="182"/>
        <v/>
      </c>
    </row>
    <row r="5832" spans="1:11" x14ac:dyDescent="0.25">
      <c r="A5832" s="17" t="s">
        <v>1542</v>
      </c>
      <c r="B5832" s="17" t="s">
        <v>1543</v>
      </c>
      <c r="C5832" s="18">
        <v>42404</v>
      </c>
      <c r="D5832" s="18">
        <v>42407</v>
      </c>
      <c r="E5832" s="21">
        <v>3</v>
      </c>
      <c r="F5832" s="17" t="s">
        <v>3488</v>
      </c>
      <c r="G5832" s="17" t="s">
        <v>3489</v>
      </c>
      <c r="H5832" s="16">
        <v>4</v>
      </c>
      <c r="I5832" s="17" t="s">
        <v>13</v>
      </c>
      <c r="J5832" t="str">
        <f t="shared" si="183"/>
        <v>K55.21, K76.6, K74.60, Z68.42</v>
      </c>
      <c r="K5832" s="33" t="str">
        <f t="shared" si="182"/>
        <v/>
      </c>
    </row>
    <row r="5833" spans="1:11" x14ac:dyDescent="0.25">
      <c r="A5833" s="17" t="s">
        <v>1542</v>
      </c>
      <c r="B5833" s="17" t="s">
        <v>1543</v>
      </c>
      <c r="C5833" s="18">
        <v>42404</v>
      </c>
      <c r="D5833" s="18">
        <v>42407</v>
      </c>
      <c r="E5833" s="21">
        <v>3</v>
      </c>
      <c r="F5833" s="17" t="s">
        <v>3870</v>
      </c>
      <c r="G5833" s="17" t="s">
        <v>3871</v>
      </c>
      <c r="H5833" s="16">
        <v>5</v>
      </c>
      <c r="I5833" s="17" t="s">
        <v>3237</v>
      </c>
      <c r="J5833" t="str">
        <f t="shared" si="183"/>
        <v>K55.21, K76.6, K74.60, Z68.42, R16.1</v>
      </c>
      <c r="K5833" s="33" t="str">
        <f t="shared" si="182"/>
        <v/>
      </c>
    </row>
    <row r="5834" spans="1:11" x14ac:dyDescent="0.25">
      <c r="A5834" s="17" t="s">
        <v>1542</v>
      </c>
      <c r="B5834" s="17" t="s">
        <v>1543</v>
      </c>
      <c r="C5834" s="18">
        <v>42404</v>
      </c>
      <c r="D5834" s="18">
        <v>42407</v>
      </c>
      <c r="E5834" s="21">
        <v>3</v>
      </c>
      <c r="F5834" s="17" t="s">
        <v>1266</v>
      </c>
      <c r="G5834" s="17" t="s">
        <v>1267</v>
      </c>
      <c r="H5834" s="16">
        <v>6</v>
      </c>
      <c r="I5834" s="17" t="s">
        <v>3237</v>
      </c>
      <c r="J5834" t="str">
        <f t="shared" si="183"/>
        <v>K55.21, K76.6, K74.60, Z68.42, R16.1, I48.91</v>
      </c>
      <c r="K5834" s="33" t="str">
        <f t="shared" si="182"/>
        <v/>
      </c>
    </row>
    <row r="5835" spans="1:11" x14ac:dyDescent="0.25">
      <c r="A5835" s="17" t="s">
        <v>1542</v>
      </c>
      <c r="B5835" s="17" t="s">
        <v>1543</v>
      </c>
      <c r="C5835" s="18">
        <v>42404</v>
      </c>
      <c r="D5835" s="18">
        <v>42407</v>
      </c>
      <c r="E5835" s="21">
        <v>3</v>
      </c>
      <c r="F5835" s="17" t="s">
        <v>3316</v>
      </c>
      <c r="G5835" s="17" t="s">
        <v>3317</v>
      </c>
      <c r="H5835" s="16">
        <v>7</v>
      </c>
      <c r="I5835" s="17" t="s">
        <v>3237</v>
      </c>
      <c r="J5835" t="str">
        <f t="shared" si="183"/>
        <v>K55.21, K76.6, K74.60, Z68.42, R16.1, I48.91, E66.01</v>
      </c>
      <c r="K5835" s="33" t="str">
        <f t="shared" si="182"/>
        <v/>
      </c>
    </row>
    <row r="5836" spans="1:11" x14ac:dyDescent="0.25">
      <c r="A5836" s="17" t="s">
        <v>1542</v>
      </c>
      <c r="B5836" s="17" t="s">
        <v>1543</v>
      </c>
      <c r="C5836" s="18">
        <v>42404</v>
      </c>
      <c r="D5836" s="18">
        <v>42407</v>
      </c>
      <c r="E5836" s="21">
        <v>3</v>
      </c>
      <c r="F5836" s="17" t="s">
        <v>1842</v>
      </c>
      <c r="G5836" s="17" t="s">
        <v>1843</v>
      </c>
      <c r="H5836" s="16">
        <v>8</v>
      </c>
      <c r="I5836" s="17" t="s">
        <v>3237</v>
      </c>
      <c r="J5836" t="str">
        <f t="shared" si="183"/>
        <v>K55.21, K76.6, K74.60, Z68.42, R16.1, I48.91, E66.01, J44.9</v>
      </c>
      <c r="K5836" s="33" t="str">
        <f t="shared" si="182"/>
        <v/>
      </c>
    </row>
    <row r="5837" spans="1:11" x14ac:dyDescent="0.25">
      <c r="A5837" s="17" t="s">
        <v>1542</v>
      </c>
      <c r="B5837" s="17" t="s">
        <v>1543</v>
      </c>
      <c r="C5837" s="18">
        <v>42404</v>
      </c>
      <c r="D5837" s="18">
        <v>42407</v>
      </c>
      <c r="E5837" s="21">
        <v>3</v>
      </c>
      <c r="F5837" s="17" t="s">
        <v>3546</v>
      </c>
      <c r="G5837" s="17" t="s">
        <v>3547</v>
      </c>
      <c r="H5837" s="16">
        <v>9</v>
      </c>
      <c r="I5837" s="17" t="s">
        <v>3237</v>
      </c>
      <c r="J5837" t="str">
        <f t="shared" si="183"/>
        <v>K55.21, K76.6, K74.60, Z68.42, R16.1, I48.91, E66.01, J44.9, G43.909</v>
      </c>
      <c r="K5837" s="33" t="str">
        <f t="shared" si="182"/>
        <v/>
      </c>
    </row>
    <row r="5838" spans="1:11" x14ac:dyDescent="0.25">
      <c r="A5838" s="17" t="s">
        <v>1542</v>
      </c>
      <c r="B5838" s="17" t="s">
        <v>1543</v>
      </c>
      <c r="C5838" s="18">
        <v>42404</v>
      </c>
      <c r="D5838" s="18">
        <v>42407</v>
      </c>
      <c r="E5838" s="21">
        <v>3</v>
      </c>
      <c r="F5838" s="17" t="s">
        <v>521</v>
      </c>
      <c r="G5838" s="17" t="s">
        <v>522</v>
      </c>
      <c r="H5838" s="16">
        <v>10</v>
      </c>
      <c r="I5838" s="17" t="s">
        <v>13</v>
      </c>
      <c r="J5838" t="str">
        <f t="shared" si="183"/>
        <v>K55.21, K76.6, K74.60, Z68.42, R16.1, I48.91, E66.01, J44.9, G43.909, Q27.33</v>
      </c>
      <c r="K5838" s="33" t="str">
        <f t="shared" si="182"/>
        <v/>
      </c>
    </row>
    <row r="5839" spans="1:11" x14ac:dyDescent="0.25">
      <c r="A5839" s="17" t="s">
        <v>1542</v>
      </c>
      <c r="B5839" s="17" t="s">
        <v>1543</v>
      </c>
      <c r="C5839" s="18">
        <v>42404</v>
      </c>
      <c r="D5839" s="18">
        <v>42407</v>
      </c>
      <c r="E5839" s="21">
        <v>3</v>
      </c>
      <c r="F5839" s="17" t="s">
        <v>594</v>
      </c>
      <c r="G5839" s="17" t="s">
        <v>595</v>
      </c>
      <c r="H5839" s="16">
        <v>11</v>
      </c>
      <c r="I5839" s="17" t="s">
        <v>3237</v>
      </c>
      <c r="J5839" t="str">
        <f t="shared" si="183"/>
        <v>K55.21, K76.6, K74.60, Z68.42, R16.1, I48.91, E66.01, J44.9, G43.909, Q27.33, I10</v>
      </c>
      <c r="K5839" s="33" t="str">
        <f t="shared" si="182"/>
        <v/>
      </c>
    </row>
    <row r="5840" spans="1:11" x14ac:dyDescent="0.25">
      <c r="A5840" s="17" t="s">
        <v>1542</v>
      </c>
      <c r="B5840" s="17" t="s">
        <v>1543</v>
      </c>
      <c r="C5840" s="18">
        <v>42404</v>
      </c>
      <c r="D5840" s="18">
        <v>42407</v>
      </c>
      <c r="E5840" s="21">
        <v>3</v>
      </c>
      <c r="F5840" s="17" t="s">
        <v>3267</v>
      </c>
      <c r="G5840" s="17" t="s">
        <v>3268</v>
      </c>
      <c r="H5840" s="16">
        <v>12</v>
      </c>
      <c r="I5840" s="17" t="s">
        <v>3237</v>
      </c>
      <c r="J5840" t="str">
        <f t="shared" si="183"/>
        <v>K55.21, K76.6, K74.60, Z68.42, R16.1, I48.91, E66.01, J44.9, G43.909, Q27.33, I10, E11.9</v>
      </c>
      <c r="K5840" s="33" t="str">
        <f t="shared" si="182"/>
        <v/>
      </c>
    </row>
    <row r="5841" spans="1:11" x14ac:dyDescent="0.25">
      <c r="A5841" s="17" t="s">
        <v>1542</v>
      </c>
      <c r="B5841" s="17" t="s">
        <v>1543</v>
      </c>
      <c r="C5841" s="18">
        <v>42404</v>
      </c>
      <c r="D5841" s="18">
        <v>42407</v>
      </c>
      <c r="E5841" s="21">
        <v>3</v>
      </c>
      <c r="F5841" s="17" t="s">
        <v>893</v>
      </c>
      <c r="G5841" s="17" t="s">
        <v>894</v>
      </c>
      <c r="H5841" s="16">
        <v>13</v>
      </c>
      <c r="I5841" s="17" t="s">
        <v>3237</v>
      </c>
      <c r="J5841" t="str">
        <f t="shared" si="183"/>
        <v>K55.21, K76.6, K74.60, Z68.42, R16.1, I48.91, E66.01, J44.9, G43.909, Q27.33, I10, E11.9, D50.9</v>
      </c>
      <c r="K5841" s="33" t="str">
        <f t="shared" si="182"/>
        <v/>
      </c>
    </row>
    <row r="5842" spans="1:11" x14ac:dyDescent="0.25">
      <c r="A5842" s="17" t="s">
        <v>1542</v>
      </c>
      <c r="B5842" s="17" t="s">
        <v>1543</v>
      </c>
      <c r="C5842" s="18">
        <v>42404</v>
      </c>
      <c r="D5842" s="18">
        <v>42407</v>
      </c>
      <c r="E5842" s="21">
        <v>3</v>
      </c>
      <c r="F5842" s="17" t="s">
        <v>4510</v>
      </c>
      <c r="G5842" s="17" t="s">
        <v>4511</v>
      </c>
      <c r="H5842" s="16">
        <v>14</v>
      </c>
      <c r="I5842" s="17" t="s">
        <v>3237</v>
      </c>
      <c r="J5842" t="str">
        <f t="shared" si="183"/>
        <v>K55.21, K76.6, K74.60, Z68.42, R16.1, I48.91, E66.01, J44.9, G43.909, Q27.33, I10, E11.9, D50.9, K64.4</v>
      </c>
      <c r="K5842" s="33" t="str">
        <f t="shared" si="182"/>
        <v/>
      </c>
    </row>
    <row r="5843" spans="1:11" x14ac:dyDescent="0.25">
      <c r="A5843" s="17" t="s">
        <v>1542</v>
      </c>
      <c r="B5843" s="17" t="s">
        <v>1543</v>
      </c>
      <c r="C5843" s="18">
        <v>42404</v>
      </c>
      <c r="D5843" s="18">
        <v>42407</v>
      </c>
      <c r="E5843" s="21">
        <v>3</v>
      </c>
      <c r="F5843" s="17" t="s">
        <v>4246</v>
      </c>
      <c r="G5843" s="17" t="s">
        <v>4247</v>
      </c>
      <c r="H5843" s="16">
        <v>15</v>
      </c>
      <c r="I5843" s="17" t="s">
        <v>3237</v>
      </c>
      <c r="J5843" t="str">
        <f t="shared" si="183"/>
        <v>K55.21, K76.6, K74.60, Z68.42, R16.1, I48.91, E66.01, J44.9, G43.909, Q27.33, I10, E11.9, D50.9, K64.4, R91.1</v>
      </c>
      <c r="K5843" s="33" t="str">
        <f t="shared" si="182"/>
        <v/>
      </c>
    </row>
    <row r="5844" spans="1:11" x14ac:dyDescent="0.25">
      <c r="A5844" s="17" t="s">
        <v>1542</v>
      </c>
      <c r="B5844" s="17" t="s">
        <v>1543</v>
      </c>
      <c r="C5844" s="18">
        <v>42404</v>
      </c>
      <c r="D5844" s="18">
        <v>42407</v>
      </c>
      <c r="E5844" s="21">
        <v>3</v>
      </c>
      <c r="F5844" s="17" t="s">
        <v>3388</v>
      </c>
      <c r="G5844" s="17" t="s">
        <v>3389</v>
      </c>
      <c r="H5844" s="16">
        <v>16</v>
      </c>
      <c r="I5844" s="17" t="s">
        <v>3237</v>
      </c>
      <c r="J5844" t="str">
        <f t="shared" si="183"/>
        <v>K55.21, K76.6, K74.60, Z68.42, R16.1, I48.91, E66.01, J44.9, G43.909, Q27.33, I10, E11.9, D50.9, K64.4, R91.1, F41.9</v>
      </c>
      <c r="K5844" s="33" t="str">
        <f t="shared" si="182"/>
        <v/>
      </c>
    </row>
    <row r="5845" spans="1:11" x14ac:dyDescent="0.25">
      <c r="A5845" s="17" t="s">
        <v>1542</v>
      </c>
      <c r="B5845" s="17" t="s">
        <v>1543</v>
      </c>
      <c r="C5845" s="18">
        <v>42404</v>
      </c>
      <c r="D5845" s="18">
        <v>42407</v>
      </c>
      <c r="E5845" s="21">
        <v>3</v>
      </c>
      <c r="F5845" s="17" t="s">
        <v>3283</v>
      </c>
      <c r="G5845" s="17" t="s">
        <v>467</v>
      </c>
      <c r="H5845" s="16">
        <v>17</v>
      </c>
      <c r="I5845" s="17" t="s">
        <v>3237</v>
      </c>
      <c r="J5845" t="str">
        <f t="shared" si="183"/>
        <v>K55.21, K76.6, K74.60, Z68.42, R16.1, I48.91, E66.01, J44.9, G43.909, Q27.33, I10, E11.9, D50.9, K64.4, R91.1, F41.9, I25.10</v>
      </c>
      <c r="K5845" s="33" t="str">
        <f t="shared" si="182"/>
        <v/>
      </c>
    </row>
    <row r="5846" spans="1:11" x14ac:dyDescent="0.25">
      <c r="A5846" s="17" t="s">
        <v>1542</v>
      </c>
      <c r="B5846" s="17" t="s">
        <v>1543</v>
      </c>
      <c r="C5846" s="18">
        <v>42404</v>
      </c>
      <c r="D5846" s="18">
        <v>42407</v>
      </c>
      <c r="E5846" s="21">
        <v>3</v>
      </c>
      <c r="F5846" s="17" t="s">
        <v>128</v>
      </c>
      <c r="G5846" s="17" t="s">
        <v>129</v>
      </c>
      <c r="H5846" s="16">
        <v>18</v>
      </c>
      <c r="I5846" s="17" t="s">
        <v>3237</v>
      </c>
      <c r="J5846" t="str">
        <f t="shared" si="183"/>
        <v>K55.21, K76.6, K74.60, Z68.42, R16.1, I48.91, E66.01, J44.9, G43.909, Q27.33, I10, E11.9, D50.9, K64.4, R91.1, F41.9, I25.10, K29.70</v>
      </c>
      <c r="K5846" s="33" t="str">
        <f t="shared" ref="K5846:K5909" si="184">IF(B5846&lt;&gt;B5847,"Last","")</f>
        <v/>
      </c>
    </row>
    <row r="5847" spans="1:11" x14ac:dyDescent="0.25">
      <c r="A5847" s="17" t="s">
        <v>1542</v>
      </c>
      <c r="B5847" s="17" t="s">
        <v>1543</v>
      </c>
      <c r="C5847" s="18">
        <v>42404</v>
      </c>
      <c r="D5847" s="18">
        <v>42407</v>
      </c>
      <c r="E5847" s="21">
        <v>3</v>
      </c>
      <c r="F5847" s="17" t="s">
        <v>901</v>
      </c>
      <c r="G5847" s="17" t="s">
        <v>902</v>
      </c>
      <c r="H5847" s="16">
        <v>19</v>
      </c>
      <c r="I5847" s="17" t="s">
        <v>3237</v>
      </c>
      <c r="J5847" t="str">
        <f t="shared" si="183"/>
        <v>K55.21, K76.6, K74.60, Z68.42, R16.1, I48.91, E66.01, J44.9, G43.909, Q27.33, I10, E11.9, D50.9, K64.4, R91.1, F41.9, I25.10, K29.70, K64.8</v>
      </c>
      <c r="K5847" s="33" t="str">
        <f t="shared" si="184"/>
        <v/>
      </c>
    </row>
    <row r="5848" spans="1:11" x14ac:dyDescent="0.25">
      <c r="A5848" s="17" t="s">
        <v>1542</v>
      </c>
      <c r="B5848" s="17" t="s">
        <v>1543</v>
      </c>
      <c r="C5848" s="18">
        <v>42404</v>
      </c>
      <c r="D5848" s="18">
        <v>42407</v>
      </c>
      <c r="E5848" s="21">
        <v>3</v>
      </c>
      <c r="F5848" s="17" t="s">
        <v>5106</v>
      </c>
      <c r="G5848" s="17" t="s">
        <v>5107</v>
      </c>
      <c r="H5848" s="16">
        <v>20</v>
      </c>
      <c r="I5848" s="17" t="s">
        <v>3237</v>
      </c>
      <c r="J5848" t="str">
        <f t="shared" si="183"/>
        <v>K55.21, K76.6, K74.60, Z68.42, R16.1, I48.91, E66.01, J44.9, G43.909, Q27.33, I10, E11.9, D50.9, K64.4, R91.1, F41.9, I25.10, K29.70, K64.8, N94.89</v>
      </c>
      <c r="K5848" s="33" t="str">
        <f t="shared" si="184"/>
        <v/>
      </c>
    </row>
    <row r="5849" spans="1:11" x14ac:dyDescent="0.25">
      <c r="A5849" s="17" t="s">
        <v>1542</v>
      </c>
      <c r="B5849" s="17" t="s">
        <v>1543</v>
      </c>
      <c r="C5849" s="18">
        <v>42404</v>
      </c>
      <c r="D5849" s="18">
        <v>42407</v>
      </c>
      <c r="E5849" s="21">
        <v>3</v>
      </c>
      <c r="F5849" s="17" t="s">
        <v>3791</v>
      </c>
      <c r="G5849" s="17" t="s">
        <v>891</v>
      </c>
      <c r="H5849" s="16">
        <v>21</v>
      </c>
      <c r="I5849" s="17" t="s">
        <v>3237</v>
      </c>
      <c r="J5849" t="str">
        <f t="shared" si="183"/>
        <v>K55.21, K76.6, K74.60, Z68.42, R16.1, I48.91, E66.01, J44.9, G43.909, Q27.33, I10, E11.9, D50.9, K64.4, R91.1, F41.9, I25.10, K29.70, K64.8, N94.89, K57.30</v>
      </c>
      <c r="K5849" s="33" t="str">
        <f t="shared" si="184"/>
        <v/>
      </c>
    </row>
    <row r="5850" spans="1:11" x14ac:dyDescent="0.25">
      <c r="A5850" s="17" t="s">
        <v>1542</v>
      </c>
      <c r="B5850" s="17" t="s">
        <v>1543</v>
      </c>
      <c r="C5850" s="18">
        <v>42404</v>
      </c>
      <c r="D5850" s="18">
        <v>42407</v>
      </c>
      <c r="E5850" s="21">
        <v>3</v>
      </c>
      <c r="F5850" s="17" t="s">
        <v>286</v>
      </c>
      <c r="G5850" s="17" t="s">
        <v>287</v>
      </c>
      <c r="H5850" s="16">
        <v>22</v>
      </c>
      <c r="I5850" s="17" t="s">
        <v>3237</v>
      </c>
      <c r="J5850" t="str">
        <f t="shared" si="183"/>
        <v>K55.21, K76.6, K74.60, Z68.42, R16.1, I48.91, E66.01, J44.9, G43.909, Q27.33, I10, E11.9, D50.9, K64.4, R91.1, F41.9, I25.10, K29.70, K64.8, N94.89, K57.30, K21.9</v>
      </c>
      <c r="K5850" s="33" t="str">
        <f t="shared" si="184"/>
        <v/>
      </c>
    </row>
    <row r="5851" spans="1:11" x14ac:dyDescent="0.25">
      <c r="A5851" s="17" t="s">
        <v>1542</v>
      </c>
      <c r="B5851" s="17" t="s">
        <v>1543</v>
      </c>
      <c r="C5851" s="18">
        <v>42404</v>
      </c>
      <c r="D5851" s="18">
        <v>42407</v>
      </c>
      <c r="E5851" s="21">
        <v>3</v>
      </c>
      <c r="F5851" s="17" t="s">
        <v>3320</v>
      </c>
      <c r="G5851" s="17" t="s">
        <v>3321</v>
      </c>
      <c r="H5851" s="16">
        <v>23</v>
      </c>
      <c r="I5851" s="17" t="s">
        <v>3237</v>
      </c>
      <c r="J5851" t="str">
        <f t="shared" si="183"/>
        <v>K55.21, K76.6, K74.60, Z68.42, R16.1, I48.91, E66.01, J44.9, G43.909, Q27.33, I10, E11.9, D50.9, K64.4, R91.1, F41.9, I25.10, K29.70, K64.8, N94.89, K57.30, K21.9, G47.33</v>
      </c>
      <c r="K5851" s="33" t="str">
        <f t="shared" si="184"/>
        <v/>
      </c>
    </row>
    <row r="5852" spans="1:11" x14ac:dyDescent="0.25">
      <c r="A5852" s="17" t="s">
        <v>1542</v>
      </c>
      <c r="B5852" s="17" t="s">
        <v>1543</v>
      </c>
      <c r="C5852" s="18">
        <v>42404</v>
      </c>
      <c r="D5852" s="18">
        <v>42407</v>
      </c>
      <c r="E5852" s="21">
        <v>3</v>
      </c>
      <c r="F5852" s="17" t="s">
        <v>3251</v>
      </c>
      <c r="G5852" s="17" t="s">
        <v>3252</v>
      </c>
      <c r="H5852" s="16">
        <v>24</v>
      </c>
      <c r="I5852" s="17" t="s">
        <v>3237</v>
      </c>
      <c r="J5852" t="str">
        <f t="shared" si="183"/>
        <v>K55.21, K76.6, K74.60, Z68.42, R16.1, I48.91, E66.01, J44.9, G43.909, Q27.33, I10, E11.9, D50.9, K64.4, R91.1, F41.9, I25.10, K29.70, K64.8, N94.89, K57.30, K21.9, G47.33, M19.90</v>
      </c>
      <c r="K5852" s="33" t="str">
        <f t="shared" si="184"/>
        <v/>
      </c>
    </row>
    <row r="5853" spans="1:11" x14ac:dyDescent="0.25">
      <c r="A5853" s="17" t="s">
        <v>1542</v>
      </c>
      <c r="B5853" s="17" t="s">
        <v>1543</v>
      </c>
      <c r="C5853" s="18">
        <v>42404</v>
      </c>
      <c r="D5853" s="18">
        <v>42407</v>
      </c>
      <c r="E5853" s="21">
        <v>3</v>
      </c>
      <c r="F5853" s="17" t="s">
        <v>3248</v>
      </c>
      <c r="G5853" s="17" t="s">
        <v>3249</v>
      </c>
      <c r="H5853" s="16">
        <v>25</v>
      </c>
      <c r="I5853" s="17" t="s">
        <v>3237</v>
      </c>
      <c r="J5853" t="str">
        <f t="shared" si="183"/>
        <v>K55.21, K76.6, K74.60, Z68.42, R16.1, I48.91, E66.01, J44.9, G43.909, Q27.33, I10, E11.9, D50.9, K64.4, R91.1, F41.9, I25.10, K29.70, K64.8, N94.89, K57.30, K21.9, G47.33, M19.90, K44.9</v>
      </c>
      <c r="K5853" s="33" t="str">
        <f t="shared" si="184"/>
        <v/>
      </c>
    </row>
    <row r="5854" spans="1:11" x14ac:dyDescent="0.25">
      <c r="A5854" s="17" t="s">
        <v>1542</v>
      </c>
      <c r="B5854" s="17" t="s">
        <v>1543</v>
      </c>
      <c r="C5854" s="18">
        <v>42404</v>
      </c>
      <c r="D5854" s="18">
        <v>42407</v>
      </c>
      <c r="E5854" s="21">
        <v>3</v>
      </c>
      <c r="F5854" s="17" t="s">
        <v>3238</v>
      </c>
      <c r="G5854" s="17" t="s">
        <v>3239</v>
      </c>
      <c r="H5854" s="16">
        <v>26</v>
      </c>
      <c r="I5854" s="17" t="s">
        <v>3237</v>
      </c>
      <c r="J5854" t="str">
        <f t="shared" si="183"/>
        <v>K55.21, K76.6, K74.60, Z68.42, R16.1, I48.91, E66.01, J44.9, G43.909, Q27.33, I10, E11.9, D50.9, K64.4, R91.1, F41.9, I25.10, K29.70, K64.8, N94.89, K57.30, K21.9, G47.33, M19.90, K44.9, E78.5</v>
      </c>
      <c r="K5854" s="33" t="str">
        <f t="shared" si="184"/>
        <v/>
      </c>
    </row>
    <row r="5855" spans="1:11" x14ac:dyDescent="0.25">
      <c r="A5855" s="17" t="s">
        <v>1542</v>
      </c>
      <c r="B5855" s="17" t="s">
        <v>1543</v>
      </c>
      <c r="C5855" s="18">
        <v>42404</v>
      </c>
      <c r="D5855" s="18">
        <v>42407</v>
      </c>
      <c r="E5855" s="21">
        <v>3</v>
      </c>
      <c r="F5855" s="17" t="s">
        <v>5022</v>
      </c>
      <c r="G5855" s="17" t="s">
        <v>5023</v>
      </c>
      <c r="H5855" s="16">
        <v>27</v>
      </c>
      <c r="I5855" s="17" t="s">
        <v>3237</v>
      </c>
      <c r="J5855" t="str">
        <f t="shared" si="183"/>
        <v>K55.21, K76.6, K74.60, Z68.42, R16.1, I48.91, E66.01, J44.9, G43.909, Q27.33, I10, E11.9, D50.9, K64.4, R91.1, F41.9, I25.10, K29.70, K64.8, N94.89, K57.30, K21.9, G47.33, M19.90, K44.9, E78.5, K63.5</v>
      </c>
      <c r="K5855" s="33" t="str">
        <f t="shared" si="184"/>
        <v/>
      </c>
    </row>
    <row r="5856" spans="1:11" x14ac:dyDescent="0.25">
      <c r="A5856" s="17" t="s">
        <v>1542</v>
      </c>
      <c r="B5856" s="17" t="s">
        <v>1543</v>
      </c>
      <c r="C5856" s="18">
        <v>42404</v>
      </c>
      <c r="D5856" s="18">
        <v>42407</v>
      </c>
      <c r="E5856" s="21">
        <v>3</v>
      </c>
      <c r="F5856" s="17" t="s">
        <v>3474</v>
      </c>
      <c r="G5856" s="17" t="s">
        <v>3475</v>
      </c>
      <c r="H5856" s="16">
        <v>28</v>
      </c>
      <c r="I5856" s="17" t="s">
        <v>13</v>
      </c>
      <c r="J5856" t="str">
        <f t="shared" si="183"/>
        <v>K55.21, K76.6, K74.60, Z68.42, R16.1, I48.91, E66.01, J44.9, G43.909, Q27.33, I10, E11.9, D50.9, K64.4, R91.1, F41.9, I25.10, K29.70, K64.8, N94.89, K57.30, K21.9, G47.33, M19.90, K44.9, E78.5, K63.5, Z88.2</v>
      </c>
      <c r="K5856" s="33" t="str">
        <f t="shared" si="184"/>
        <v/>
      </c>
    </row>
    <row r="5857" spans="1:11" x14ac:dyDescent="0.25">
      <c r="A5857" s="17" t="s">
        <v>1542</v>
      </c>
      <c r="B5857" s="17" t="s">
        <v>1543</v>
      </c>
      <c r="C5857" s="18">
        <v>42404</v>
      </c>
      <c r="D5857" s="18">
        <v>42407</v>
      </c>
      <c r="E5857" s="21">
        <v>3</v>
      </c>
      <c r="F5857" s="17" t="s">
        <v>3348</v>
      </c>
      <c r="G5857" s="17" t="s">
        <v>3349</v>
      </c>
      <c r="H5857" s="16">
        <v>29</v>
      </c>
      <c r="I5857" s="17" t="s">
        <v>13</v>
      </c>
      <c r="J5857" t="str">
        <f t="shared" si="183"/>
        <v>K55.21, K76.6, K74.60, Z68.42, R16.1, I48.91, E66.01, J44.9, G43.909, Q27.33, I10, E11.9, D50.9, K64.4, R91.1, F41.9, I25.10, K29.70, K64.8, N94.89, K57.30, K21.9, G47.33, M19.90, K44.9, E78.5, K63.5, Z88.2, Z88.8</v>
      </c>
      <c r="K5857" s="33" t="str">
        <f t="shared" si="184"/>
        <v/>
      </c>
    </row>
    <row r="5858" spans="1:11" x14ac:dyDescent="0.25">
      <c r="A5858" s="17" t="s">
        <v>1542</v>
      </c>
      <c r="B5858" s="17" t="s">
        <v>1543</v>
      </c>
      <c r="C5858" s="18">
        <v>42404</v>
      </c>
      <c r="D5858" s="18">
        <v>42407</v>
      </c>
      <c r="E5858" s="21">
        <v>3</v>
      </c>
      <c r="F5858" s="17" t="s">
        <v>4278</v>
      </c>
      <c r="G5858" s="17" t="s">
        <v>4279</v>
      </c>
      <c r="H5858" s="16">
        <v>30</v>
      </c>
      <c r="I5858" s="17" t="s">
        <v>13</v>
      </c>
      <c r="J5858" t="str">
        <f t="shared" si="183"/>
        <v>K55.21, K76.6, K74.60, Z68.42, R16.1, I48.91, E66.01, J44.9, G43.909, Q27.33, I10, E11.9, D50.9, K64.4, R91.1, F41.9, I25.10, K29.70, K64.8, N94.89, K57.30, K21.9, G47.33, M19.90, K44.9, E78.5, K63.5, Z88.2, Z88.8, Z99.3</v>
      </c>
      <c r="K5858" s="33" t="str">
        <f t="shared" si="184"/>
        <v>Last</v>
      </c>
    </row>
    <row r="5859" spans="1:11" x14ac:dyDescent="0.25">
      <c r="A5859" s="17" t="s">
        <v>1552</v>
      </c>
      <c r="B5859" s="17" t="s">
        <v>1553</v>
      </c>
      <c r="C5859" s="18">
        <v>42276</v>
      </c>
      <c r="D5859" s="18">
        <v>42280</v>
      </c>
      <c r="E5859" s="21">
        <v>4</v>
      </c>
      <c r="F5859" s="17" t="s">
        <v>1554</v>
      </c>
      <c r="G5859" s="17" t="s">
        <v>1555</v>
      </c>
      <c r="H5859" s="16">
        <v>1</v>
      </c>
      <c r="I5859" s="17" t="s">
        <v>3237</v>
      </c>
      <c r="J5859" t="str">
        <f t="shared" si="183"/>
        <v>R76.11</v>
      </c>
      <c r="K5859" s="33" t="str">
        <f t="shared" si="184"/>
        <v/>
      </c>
    </row>
    <row r="5860" spans="1:11" x14ac:dyDescent="0.25">
      <c r="A5860" s="17" t="s">
        <v>1552</v>
      </c>
      <c r="B5860" s="17" t="s">
        <v>1553</v>
      </c>
      <c r="C5860" s="18">
        <v>42276</v>
      </c>
      <c r="D5860" s="18">
        <v>42280</v>
      </c>
      <c r="E5860" s="21">
        <v>4</v>
      </c>
      <c r="F5860" s="17" t="s">
        <v>3834</v>
      </c>
      <c r="G5860" s="17" t="s">
        <v>3835</v>
      </c>
      <c r="H5860" s="16">
        <v>2</v>
      </c>
      <c r="I5860" s="17" t="s">
        <v>3237</v>
      </c>
      <c r="J5860" t="str">
        <f t="shared" si="183"/>
        <v>R76.11, Z68.1</v>
      </c>
      <c r="K5860" s="33" t="str">
        <f t="shared" si="184"/>
        <v/>
      </c>
    </row>
    <row r="5861" spans="1:11" x14ac:dyDescent="0.25">
      <c r="A5861" s="17" t="s">
        <v>1552</v>
      </c>
      <c r="B5861" s="17" t="s">
        <v>1553</v>
      </c>
      <c r="C5861" s="18">
        <v>42276</v>
      </c>
      <c r="D5861" s="18">
        <v>42280</v>
      </c>
      <c r="E5861" s="21">
        <v>4</v>
      </c>
      <c r="F5861" s="17" t="s">
        <v>3567</v>
      </c>
      <c r="G5861" s="17" t="s">
        <v>3568</v>
      </c>
      <c r="H5861" s="16">
        <v>3</v>
      </c>
      <c r="I5861" s="17" t="s">
        <v>3237</v>
      </c>
      <c r="J5861" t="str">
        <f t="shared" si="183"/>
        <v>R76.11, Z68.1, M10.9</v>
      </c>
      <c r="K5861" s="33" t="str">
        <f t="shared" si="184"/>
        <v/>
      </c>
    </row>
    <row r="5862" spans="1:11" x14ac:dyDescent="0.25">
      <c r="A5862" s="17" t="s">
        <v>1552</v>
      </c>
      <c r="B5862" s="17" t="s">
        <v>1553</v>
      </c>
      <c r="C5862" s="18">
        <v>42276</v>
      </c>
      <c r="D5862" s="18">
        <v>42280</v>
      </c>
      <c r="E5862" s="21">
        <v>4</v>
      </c>
      <c r="F5862" s="17" t="s">
        <v>3259</v>
      </c>
      <c r="G5862" s="17" t="s">
        <v>3260</v>
      </c>
      <c r="H5862" s="16">
        <v>4</v>
      </c>
      <c r="I5862" s="17" t="s">
        <v>3237</v>
      </c>
      <c r="J5862" t="str">
        <f t="shared" si="183"/>
        <v>R76.11, Z68.1, M10.9, R63.4</v>
      </c>
      <c r="K5862" s="33" t="str">
        <f t="shared" si="184"/>
        <v/>
      </c>
    </row>
    <row r="5863" spans="1:11" x14ac:dyDescent="0.25">
      <c r="A5863" s="17" t="s">
        <v>1552</v>
      </c>
      <c r="B5863" s="17" t="s">
        <v>1553</v>
      </c>
      <c r="C5863" s="18">
        <v>42276</v>
      </c>
      <c r="D5863" s="18">
        <v>42280</v>
      </c>
      <c r="E5863" s="21">
        <v>4</v>
      </c>
      <c r="F5863" s="17" t="s">
        <v>5073</v>
      </c>
      <c r="G5863" s="17" t="s">
        <v>5074</v>
      </c>
      <c r="H5863" s="16">
        <v>5</v>
      </c>
      <c r="I5863" s="17" t="s">
        <v>3237</v>
      </c>
      <c r="J5863" t="str">
        <f t="shared" si="183"/>
        <v>R76.11, Z68.1, M10.9, R63.4, N87.9</v>
      </c>
      <c r="K5863" s="33" t="str">
        <f t="shared" si="184"/>
        <v/>
      </c>
    </row>
    <row r="5864" spans="1:11" x14ac:dyDescent="0.25">
      <c r="A5864" s="17" t="s">
        <v>1552</v>
      </c>
      <c r="B5864" s="17" t="s">
        <v>1553</v>
      </c>
      <c r="C5864" s="18">
        <v>42276</v>
      </c>
      <c r="D5864" s="18">
        <v>42280</v>
      </c>
      <c r="E5864" s="21">
        <v>4</v>
      </c>
      <c r="F5864" s="17" t="s">
        <v>5110</v>
      </c>
      <c r="G5864" s="17" t="s">
        <v>5111</v>
      </c>
      <c r="H5864" s="16">
        <v>6</v>
      </c>
      <c r="I5864" s="17" t="s">
        <v>3237</v>
      </c>
      <c r="J5864" t="str">
        <f t="shared" si="183"/>
        <v>R76.11, Z68.1, M10.9, R63.4, N87.9, M79.1</v>
      </c>
      <c r="K5864" s="33" t="str">
        <f t="shared" si="184"/>
        <v/>
      </c>
    </row>
    <row r="5865" spans="1:11" x14ac:dyDescent="0.25">
      <c r="A5865" s="17" t="s">
        <v>1552</v>
      </c>
      <c r="B5865" s="17" t="s">
        <v>1553</v>
      </c>
      <c r="C5865" s="18">
        <v>42276</v>
      </c>
      <c r="D5865" s="18">
        <v>42280</v>
      </c>
      <c r="E5865" s="21">
        <v>4</v>
      </c>
      <c r="F5865" s="17" t="s">
        <v>3591</v>
      </c>
      <c r="G5865" s="17" t="s">
        <v>3592</v>
      </c>
      <c r="H5865" s="16">
        <v>7</v>
      </c>
      <c r="I5865" s="17" t="s">
        <v>3237</v>
      </c>
      <c r="J5865" t="str">
        <f t="shared" si="183"/>
        <v>R76.11, Z68.1, M10.9, R63.4, N87.9, M79.1, F41.8</v>
      </c>
      <c r="K5865" s="33" t="str">
        <f t="shared" si="184"/>
        <v/>
      </c>
    </row>
    <row r="5866" spans="1:11" x14ac:dyDescent="0.25">
      <c r="A5866" s="17" t="s">
        <v>1552</v>
      </c>
      <c r="B5866" s="17" t="s">
        <v>1553</v>
      </c>
      <c r="C5866" s="18">
        <v>42276</v>
      </c>
      <c r="D5866" s="18">
        <v>42280</v>
      </c>
      <c r="E5866" s="21">
        <v>4</v>
      </c>
      <c r="F5866" s="17" t="s">
        <v>3402</v>
      </c>
      <c r="G5866" s="17" t="s">
        <v>3403</v>
      </c>
      <c r="H5866" s="16">
        <v>8</v>
      </c>
      <c r="I5866" s="17" t="s">
        <v>3237</v>
      </c>
      <c r="J5866" t="str">
        <f t="shared" si="183"/>
        <v>R76.11, Z68.1, M10.9, R63.4, N87.9, M79.1, F41.8, F17.210</v>
      </c>
      <c r="K5866" s="33" t="str">
        <f t="shared" si="184"/>
        <v/>
      </c>
    </row>
    <row r="5867" spans="1:11" x14ac:dyDescent="0.25">
      <c r="A5867" s="17" t="s">
        <v>1552</v>
      </c>
      <c r="B5867" s="17" t="s">
        <v>1553</v>
      </c>
      <c r="C5867" s="18">
        <v>42276</v>
      </c>
      <c r="D5867" s="18">
        <v>42280</v>
      </c>
      <c r="E5867" s="21">
        <v>4</v>
      </c>
      <c r="F5867" s="17" t="s">
        <v>5108</v>
      </c>
      <c r="G5867" s="17" t="s">
        <v>5109</v>
      </c>
      <c r="H5867" s="16">
        <v>9</v>
      </c>
      <c r="I5867" s="17" t="s">
        <v>3237</v>
      </c>
      <c r="J5867" t="str">
        <f t="shared" si="183"/>
        <v>R76.11, Z68.1, M10.9, R63.4, N87.9, M79.1, F41.8, F17.210, F12.29</v>
      </c>
      <c r="K5867" s="33" t="str">
        <f t="shared" si="184"/>
        <v/>
      </c>
    </row>
    <row r="5868" spans="1:11" x14ac:dyDescent="0.25">
      <c r="A5868" s="17" t="s">
        <v>1552</v>
      </c>
      <c r="B5868" s="17" t="s">
        <v>1553</v>
      </c>
      <c r="C5868" s="18">
        <v>42276</v>
      </c>
      <c r="D5868" s="18">
        <v>42280</v>
      </c>
      <c r="E5868" s="21">
        <v>4</v>
      </c>
      <c r="F5868" s="17" t="s">
        <v>3242</v>
      </c>
      <c r="G5868" s="17" t="s">
        <v>3243</v>
      </c>
      <c r="H5868" s="16">
        <v>10</v>
      </c>
      <c r="I5868" s="17" t="s">
        <v>3237</v>
      </c>
      <c r="J5868" t="str">
        <f t="shared" si="183"/>
        <v>R76.11, Z68.1, M10.9, R63.4, N87.9, M79.1, F41.8, F17.210, F12.29, J45.909</v>
      </c>
      <c r="K5868" s="33" t="str">
        <f t="shared" si="184"/>
        <v/>
      </c>
    </row>
    <row r="5869" spans="1:11" x14ac:dyDescent="0.25">
      <c r="A5869" s="17" t="s">
        <v>1552</v>
      </c>
      <c r="B5869" s="17" t="s">
        <v>1553</v>
      </c>
      <c r="C5869" s="18">
        <v>42276</v>
      </c>
      <c r="D5869" s="18">
        <v>42280</v>
      </c>
      <c r="E5869" s="21">
        <v>4</v>
      </c>
      <c r="F5869" s="17" t="s">
        <v>4404</v>
      </c>
      <c r="G5869" s="17" t="s">
        <v>4405</v>
      </c>
      <c r="H5869" s="16">
        <v>11</v>
      </c>
      <c r="I5869" s="17" t="s">
        <v>3237</v>
      </c>
      <c r="J5869" t="str">
        <f t="shared" si="183"/>
        <v>R76.11, Z68.1, M10.9, R63.4, N87.9, M79.1, F41.8, F17.210, F12.29, J45.909, J04.10</v>
      </c>
      <c r="K5869" s="33" t="str">
        <f t="shared" si="184"/>
        <v/>
      </c>
    </row>
    <row r="5870" spans="1:11" x14ac:dyDescent="0.25">
      <c r="A5870" s="17" t="s">
        <v>1552</v>
      </c>
      <c r="B5870" s="17" t="s">
        <v>1553</v>
      </c>
      <c r="C5870" s="18">
        <v>42276</v>
      </c>
      <c r="D5870" s="18">
        <v>42280</v>
      </c>
      <c r="E5870" s="21">
        <v>4</v>
      </c>
      <c r="F5870" s="17" t="s">
        <v>4871</v>
      </c>
      <c r="G5870" s="17" t="s">
        <v>4872</v>
      </c>
      <c r="H5870" s="16">
        <v>12</v>
      </c>
      <c r="I5870" s="17" t="s">
        <v>3237</v>
      </c>
      <c r="J5870" t="str">
        <f t="shared" si="183"/>
        <v>R76.11, Z68.1, M10.9, R63.4, N87.9, M79.1, F41.8, F17.210, F12.29, J45.909, J04.10, J02.9</v>
      </c>
      <c r="K5870" s="33" t="str">
        <f t="shared" si="184"/>
        <v/>
      </c>
    </row>
    <row r="5871" spans="1:11" x14ac:dyDescent="0.25">
      <c r="A5871" s="17" t="s">
        <v>1552</v>
      </c>
      <c r="B5871" s="17" t="s">
        <v>1553</v>
      </c>
      <c r="C5871" s="18">
        <v>42276</v>
      </c>
      <c r="D5871" s="18">
        <v>42280</v>
      </c>
      <c r="E5871" s="21">
        <v>4</v>
      </c>
      <c r="F5871" s="17" t="s">
        <v>3544</v>
      </c>
      <c r="G5871" s="17" t="s">
        <v>3545</v>
      </c>
      <c r="H5871" s="16">
        <v>13</v>
      </c>
      <c r="I5871" s="17" t="s">
        <v>13</v>
      </c>
      <c r="J5871" t="str">
        <f t="shared" si="183"/>
        <v>R76.11, Z68.1, M10.9, R63.4, N87.9, M79.1, F41.8, F17.210, F12.29, J45.909, J04.10, J02.9, Z88.6</v>
      </c>
      <c r="K5871" s="33" t="str">
        <f t="shared" si="184"/>
        <v>Last</v>
      </c>
    </row>
    <row r="5872" spans="1:11" x14ac:dyDescent="0.25">
      <c r="A5872" s="17" t="s">
        <v>1556</v>
      </c>
      <c r="B5872" s="17" t="s">
        <v>1557</v>
      </c>
      <c r="C5872" s="18">
        <v>42386</v>
      </c>
      <c r="D5872" s="18">
        <v>42394</v>
      </c>
      <c r="E5872" s="21">
        <v>8</v>
      </c>
      <c r="F5872" s="17" t="s">
        <v>269</v>
      </c>
      <c r="G5872" s="17" t="s">
        <v>270</v>
      </c>
      <c r="H5872" s="16">
        <v>1</v>
      </c>
      <c r="I5872" s="17" t="s">
        <v>3237</v>
      </c>
      <c r="J5872" t="str">
        <f t="shared" si="183"/>
        <v>L03.115</v>
      </c>
      <c r="K5872" s="33" t="str">
        <f t="shared" si="184"/>
        <v/>
      </c>
    </row>
    <row r="5873" spans="1:11" x14ac:dyDescent="0.25">
      <c r="A5873" s="17" t="s">
        <v>1556</v>
      </c>
      <c r="B5873" s="17" t="s">
        <v>1557</v>
      </c>
      <c r="C5873" s="18">
        <v>42386</v>
      </c>
      <c r="D5873" s="18">
        <v>42394</v>
      </c>
      <c r="E5873" s="21">
        <v>8</v>
      </c>
      <c r="F5873" s="17" t="s">
        <v>4209</v>
      </c>
      <c r="G5873" s="17" t="s">
        <v>4210</v>
      </c>
      <c r="H5873" s="16">
        <v>2</v>
      </c>
      <c r="I5873" s="17" t="s">
        <v>3237</v>
      </c>
      <c r="J5873" t="str">
        <f t="shared" si="183"/>
        <v>L03.115, E87.8</v>
      </c>
      <c r="K5873" s="33" t="str">
        <f t="shared" si="184"/>
        <v/>
      </c>
    </row>
    <row r="5874" spans="1:11" x14ac:dyDescent="0.25">
      <c r="A5874" s="17" t="s">
        <v>1556</v>
      </c>
      <c r="B5874" s="17" t="s">
        <v>1557</v>
      </c>
      <c r="C5874" s="18">
        <v>42386</v>
      </c>
      <c r="D5874" s="18">
        <v>42394</v>
      </c>
      <c r="E5874" s="21">
        <v>8</v>
      </c>
      <c r="F5874" s="17" t="s">
        <v>4801</v>
      </c>
      <c r="G5874" s="17" t="s">
        <v>4802</v>
      </c>
      <c r="H5874" s="16">
        <v>3</v>
      </c>
      <c r="I5874" s="17" t="s">
        <v>3237</v>
      </c>
      <c r="J5874" t="str">
        <f t="shared" si="183"/>
        <v>L03.115, E87.8, C85.90</v>
      </c>
      <c r="K5874" s="33" t="str">
        <f t="shared" si="184"/>
        <v/>
      </c>
    </row>
    <row r="5875" spans="1:11" x14ac:dyDescent="0.25">
      <c r="A5875" s="17" t="s">
        <v>1556</v>
      </c>
      <c r="B5875" s="17" t="s">
        <v>1557</v>
      </c>
      <c r="C5875" s="18">
        <v>42386</v>
      </c>
      <c r="D5875" s="18">
        <v>42394</v>
      </c>
      <c r="E5875" s="21">
        <v>8</v>
      </c>
      <c r="F5875" s="17" t="s">
        <v>196</v>
      </c>
      <c r="G5875" s="17" t="s">
        <v>197</v>
      </c>
      <c r="H5875" s="16">
        <v>4</v>
      </c>
      <c r="I5875" s="17" t="s">
        <v>3237</v>
      </c>
      <c r="J5875" t="str">
        <f t="shared" si="183"/>
        <v>L03.115, E87.8, C85.90, E87.1</v>
      </c>
      <c r="K5875" s="33" t="str">
        <f t="shared" si="184"/>
        <v/>
      </c>
    </row>
    <row r="5876" spans="1:11" x14ac:dyDescent="0.25">
      <c r="A5876" s="17" t="s">
        <v>1556</v>
      </c>
      <c r="B5876" s="17" t="s">
        <v>1557</v>
      </c>
      <c r="C5876" s="18">
        <v>42386</v>
      </c>
      <c r="D5876" s="18">
        <v>42394</v>
      </c>
      <c r="E5876" s="21">
        <v>8</v>
      </c>
      <c r="F5876" s="17" t="s">
        <v>3589</v>
      </c>
      <c r="G5876" s="17" t="s">
        <v>3590</v>
      </c>
      <c r="H5876" s="16">
        <v>5</v>
      </c>
      <c r="I5876" s="17" t="s">
        <v>3237</v>
      </c>
      <c r="J5876" t="str">
        <f t="shared" si="183"/>
        <v>L03.115, E87.8, C85.90, E87.1, B95.62</v>
      </c>
      <c r="K5876" s="33" t="str">
        <f t="shared" si="184"/>
        <v/>
      </c>
    </row>
    <row r="5877" spans="1:11" x14ac:dyDescent="0.25">
      <c r="A5877" s="17" t="s">
        <v>1556</v>
      </c>
      <c r="B5877" s="17" t="s">
        <v>1557</v>
      </c>
      <c r="C5877" s="18">
        <v>42386</v>
      </c>
      <c r="D5877" s="18">
        <v>42394</v>
      </c>
      <c r="E5877" s="21">
        <v>8</v>
      </c>
      <c r="F5877" s="17" t="s">
        <v>5114</v>
      </c>
      <c r="G5877" s="17" t="s">
        <v>3933</v>
      </c>
      <c r="H5877" s="16">
        <v>6</v>
      </c>
      <c r="I5877" s="17" t="s">
        <v>3237</v>
      </c>
      <c r="J5877" t="str">
        <f t="shared" si="183"/>
        <v>L03.115, E87.8, C85.90, E87.1, B95.62, L97.929</v>
      </c>
      <c r="K5877" s="33" t="str">
        <f t="shared" si="184"/>
        <v/>
      </c>
    </row>
    <row r="5878" spans="1:11" x14ac:dyDescent="0.25">
      <c r="A5878" s="17" t="s">
        <v>1556</v>
      </c>
      <c r="B5878" s="17" t="s">
        <v>1557</v>
      </c>
      <c r="C5878" s="18">
        <v>42386</v>
      </c>
      <c r="D5878" s="18">
        <v>42394</v>
      </c>
      <c r="E5878" s="21">
        <v>8</v>
      </c>
      <c r="F5878" s="17" t="s">
        <v>5112</v>
      </c>
      <c r="G5878" s="17" t="s">
        <v>5113</v>
      </c>
      <c r="H5878" s="16">
        <v>7</v>
      </c>
      <c r="I5878" s="17" t="s">
        <v>3237</v>
      </c>
      <c r="J5878" t="str">
        <f t="shared" si="183"/>
        <v>L03.115, E87.8, C85.90, E87.1, B95.62, L97.929, I87.1</v>
      </c>
      <c r="K5878" s="33" t="str">
        <f t="shared" si="184"/>
        <v/>
      </c>
    </row>
    <row r="5879" spans="1:11" x14ac:dyDescent="0.25">
      <c r="A5879" s="17" t="s">
        <v>1556</v>
      </c>
      <c r="B5879" s="17" t="s">
        <v>1557</v>
      </c>
      <c r="C5879" s="18">
        <v>42386</v>
      </c>
      <c r="D5879" s="18">
        <v>42394</v>
      </c>
      <c r="E5879" s="21">
        <v>8</v>
      </c>
      <c r="F5879" s="17" t="s">
        <v>3267</v>
      </c>
      <c r="G5879" s="17" t="s">
        <v>3268</v>
      </c>
      <c r="H5879" s="16">
        <v>8</v>
      </c>
      <c r="I5879" s="17" t="s">
        <v>3237</v>
      </c>
      <c r="J5879" t="str">
        <f t="shared" si="183"/>
        <v>L03.115, E87.8, C85.90, E87.1, B95.62, L97.929, I87.1, E11.9</v>
      </c>
      <c r="K5879" s="33" t="str">
        <f t="shared" si="184"/>
        <v/>
      </c>
    </row>
    <row r="5880" spans="1:11" x14ac:dyDescent="0.25">
      <c r="A5880" s="17" t="s">
        <v>1556</v>
      </c>
      <c r="B5880" s="17" t="s">
        <v>1557</v>
      </c>
      <c r="C5880" s="18">
        <v>42386</v>
      </c>
      <c r="D5880" s="18">
        <v>42394</v>
      </c>
      <c r="E5880" s="21">
        <v>8</v>
      </c>
      <c r="F5880" s="17" t="s">
        <v>1195</v>
      </c>
      <c r="G5880" s="17" t="s">
        <v>1196</v>
      </c>
      <c r="H5880" s="16">
        <v>9</v>
      </c>
      <c r="I5880" s="17" t="s">
        <v>3237</v>
      </c>
      <c r="J5880" t="str">
        <f t="shared" si="183"/>
        <v>L03.115, E87.8, C85.90, E87.1, B95.62, L97.929, I87.1, E11.9, D64.9</v>
      </c>
      <c r="K5880" s="33" t="str">
        <f t="shared" si="184"/>
        <v/>
      </c>
    </row>
    <row r="5881" spans="1:11" x14ac:dyDescent="0.25">
      <c r="A5881" s="17" t="s">
        <v>1556</v>
      </c>
      <c r="B5881" s="17" t="s">
        <v>1557</v>
      </c>
      <c r="C5881" s="18">
        <v>42386</v>
      </c>
      <c r="D5881" s="18">
        <v>42394</v>
      </c>
      <c r="E5881" s="21">
        <v>8</v>
      </c>
      <c r="F5881" s="17" t="s">
        <v>1842</v>
      </c>
      <c r="G5881" s="17" t="s">
        <v>1843</v>
      </c>
      <c r="H5881" s="16">
        <v>10</v>
      </c>
      <c r="I5881" s="17" t="s">
        <v>3237</v>
      </c>
      <c r="J5881" t="str">
        <f t="shared" si="183"/>
        <v>L03.115, E87.8, C85.90, E87.1, B95.62, L97.929, I87.1, E11.9, D64.9, J44.9</v>
      </c>
      <c r="K5881" s="33" t="str">
        <f t="shared" si="184"/>
        <v/>
      </c>
    </row>
    <row r="5882" spans="1:11" x14ac:dyDescent="0.25">
      <c r="A5882" s="17" t="s">
        <v>1556</v>
      </c>
      <c r="B5882" s="17" t="s">
        <v>1557</v>
      </c>
      <c r="C5882" s="18">
        <v>42386</v>
      </c>
      <c r="D5882" s="18">
        <v>42394</v>
      </c>
      <c r="E5882" s="21">
        <v>8</v>
      </c>
      <c r="F5882" s="17" t="s">
        <v>309</v>
      </c>
      <c r="G5882" s="17" t="s">
        <v>310</v>
      </c>
      <c r="H5882" s="16">
        <v>11</v>
      </c>
      <c r="I5882" s="17" t="s">
        <v>3237</v>
      </c>
      <c r="J5882" t="str">
        <f t="shared" si="183"/>
        <v>L03.115, E87.8, C85.90, E87.1, B95.62, L97.929, I87.1, E11.9, D64.9, J44.9, L03.116</v>
      </c>
      <c r="K5882" s="33" t="str">
        <f t="shared" si="184"/>
        <v/>
      </c>
    </row>
    <row r="5883" spans="1:11" x14ac:dyDescent="0.25">
      <c r="A5883" s="17" t="s">
        <v>1556</v>
      </c>
      <c r="B5883" s="17" t="s">
        <v>1557</v>
      </c>
      <c r="C5883" s="18">
        <v>42386</v>
      </c>
      <c r="D5883" s="18">
        <v>42394</v>
      </c>
      <c r="E5883" s="21">
        <v>8</v>
      </c>
      <c r="F5883" s="17" t="s">
        <v>3858</v>
      </c>
      <c r="G5883" s="17" t="s">
        <v>3859</v>
      </c>
      <c r="H5883" s="16">
        <v>12</v>
      </c>
      <c r="I5883" s="17" t="s">
        <v>3237</v>
      </c>
      <c r="J5883" t="str">
        <f t="shared" si="183"/>
        <v>L03.115, E87.8, C85.90, E87.1, B95.62, L97.929, I87.1, E11.9, D64.9, J44.9, L03.116, F31.9</v>
      </c>
      <c r="K5883" s="33" t="str">
        <f t="shared" si="184"/>
        <v/>
      </c>
    </row>
    <row r="5884" spans="1:11" x14ac:dyDescent="0.25">
      <c r="A5884" s="17" t="s">
        <v>1556</v>
      </c>
      <c r="B5884" s="17" t="s">
        <v>1557</v>
      </c>
      <c r="C5884" s="18">
        <v>42386</v>
      </c>
      <c r="D5884" s="18">
        <v>42394</v>
      </c>
      <c r="E5884" s="21">
        <v>8</v>
      </c>
      <c r="F5884" s="17" t="s">
        <v>3388</v>
      </c>
      <c r="G5884" s="17" t="s">
        <v>3389</v>
      </c>
      <c r="H5884" s="16">
        <v>13</v>
      </c>
      <c r="I5884" s="17" t="s">
        <v>3237</v>
      </c>
      <c r="J5884" t="str">
        <f t="shared" si="183"/>
        <v>L03.115, E87.8, C85.90, E87.1, B95.62, L97.929, I87.1, E11.9, D64.9, J44.9, L03.116, F31.9, F41.9</v>
      </c>
      <c r="K5884" s="33" t="str">
        <f t="shared" si="184"/>
        <v/>
      </c>
    </row>
    <row r="5885" spans="1:11" x14ac:dyDescent="0.25">
      <c r="A5885" s="17" t="s">
        <v>1556</v>
      </c>
      <c r="B5885" s="17" t="s">
        <v>1557</v>
      </c>
      <c r="C5885" s="18">
        <v>42386</v>
      </c>
      <c r="D5885" s="18">
        <v>42394</v>
      </c>
      <c r="E5885" s="21">
        <v>8</v>
      </c>
      <c r="F5885" s="17" t="s">
        <v>3478</v>
      </c>
      <c r="G5885" s="17" t="s">
        <v>3479</v>
      </c>
      <c r="H5885" s="16">
        <v>14</v>
      </c>
      <c r="I5885" s="17" t="s">
        <v>3237</v>
      </c>
      <c r="J5885" t="str">
        <f t="shared" si="183"/>
        <v>L03.115, E87.8, C85.90, E87.1, B95.62, L97.929, I87.1, E11.9, D64.9, J44.9, L03.116, F31.9, F41.9, E66.9</v>
      </c>
      <c r="K5885" s="33" t="str">
        <f t="shared" si="184"/>
        <v/>
      </c>
    </row>
    <row r="5886" spans="1:11" x14ac:dyDescent="0.25">
      <c r="A5886" s="17" t="s">
        <v>1556</v>
      </c>
      <c r="B5886" s="17" t="s">
        <v>1557</v>
      </c>
      <c r="C5886" s="18">
        <v>42386</v>
      </c>
      <c r="D5886" s="18">
        <v>42394</v>
      </c>
      <c r="E5886" s="21">
        <v>8</v>
      </c>
      <c r="F5886" s="17" t="s">
        <v>4564</v>
      </c>
      <c r="G5886" s="17" t="s">
        <v>4565</v>
      </c>
      <c r="H5886" s="16">
        <v>15</v>
      </c>
      <c r="I5886" s="17" t="s">
        <v>3237</v>
      </c>
      <c r="J5886" t="str">
        <f t="shared" si="183"/>
        <v>L03.115, E87.8, C85.90, E87.1, B95.62, L97.929, I87.1, E11.9, D64.9, J44.9, L03.116, F31.9, F41.9, E66.9, M48.00</v>
      </c>
      <c r="K5886" s="33" t="str">
        <f t="shared" si="184"/>
        <v/>
      </c>
    </row>
    <row r="5887" spans="1:11" x14ac:dyDescent="0.25">
      <c r="A5887" s="17" t="s">
        <v>1556</v>
      </c>
      <c r="B5887" s="17" t="s">
        <v>1557</v>
      </c>
      <c r="C5887" s="18">
        <v>42386</v>
      </c>
      <c r="D5887" s="18">
        <v>42394</v>
      </c>
      <c r="E5887" s="21">
        <v>8</v>
      </c>
      <c r="F5887" s="17" t="s">
        <v>3696</v>
      </c>
      <c r="G5887" s="17" t="s">
        <v>3697</v>
      </c>
      <c r="H5887" s="16">
        <v>16</v>
      </c>
      <c r="I5887" s="17" t="s">
        <v>3237</v>
      </c>
      <c r="J5887" t="str">
        <f t="shared" si="183"/>
        <v>L03.115, E87.8, C85.90, E87.1, B95.62, L97.929, I87.1, E11.9, D64.9, J44.9, L03.116, F31.9, F41.9, E66.9, M48.00, I89.0</v>
      </c>
      <c r="K5887" s="33" t="str">
        <f t="shared" si="184"/>
        <v/>
      </c>
    </row>
    <row r="5888" spans="1:11" x14ac:dyDescent="0.25">
      <c r="A5888" s="17" t="s">
        <v>1556</v>
      </c>
      <c r="B5888" s="17" t="s">
        <v>1557</v>
      </c>
      <c r="C5888" s="18">
        <v>42386</v>
      </c>
      <c r="D5888" s="18">
        <v>42394</v>
      </c>
      <c r="E5888" s="21">
        <v>8</v>
      </c>
      <c r="F5888" s="17" t="s">
        <v>5117</v>
      </c>
      <c r="G5888" s="17" t="s">
        <v>5118</v>
      </c>
      <c r="H5888" s="16">
        <v>17</v>
      </c>
      <c r="I5888" s="17" t="s">
        <v>3237</v>
      </c>
      <c r="J5888" t="str">
        <f t="shared" si="183"/>
        <v>L03.115, E87.8, C85.90, E87.1, B95.62, L97.929, I87.1, E11.9, D64.9, J44.9, L03.116, F31.9, F41.9, E66.9, M48.00, I89.0, N50.8</v>
      </c>
      <c r="K5888" s="33" t="str">
        <f t="shared" si="184"/>
        <v/>
      </c>
    </row>
    <row r="5889" spans="1:11" x14ac:dyDescent="0.25">
      <c r="A5889" s="17" t="s">
        <v>1556</v>
      </c>
      <c r="B5889" s="17" t="s">
        <v>1557</v>
      </c>
      <c r="C5889" s="18">
        <v>42386</v>
      </c>
      <c r="D5889" s="18">
        <v>42394</v>
      </c>
      <c r="E5889" s="21">
        <v>8</v>
      </c>
      <c r="F5889" s="17" t="s">
        <v>5115</v>
      </c>
      <c r="G5889" s="17" t="s">
        <v>5116</v>
      </c>
      <c r="H5889" s="16">
        <v>18</v>
      </c>
      <c r="I5889" s="17" t="s">
        <v>3237</v>
      </c>
      <c r="J5889" t="str">
        <f t="shared" si="183"/>
        <v>L03.115, E87.8, C85.90, E87.1, B95.62, L97.929, I87.1, E11.9, D64.9, J44.9, L03.116, F31.9, F41.9, E66.9, M48.00, I89.0, N50.8, M72.9</v>
      </c>
      <c r="K5889" s="33" t="str">
        <f t="shared" si="184"/>
        <v/>
      </c>
    </row>
    <row r="5890" spans="1:11" x14ac:dyDescent="0.25">
      <c r="A5890" s="17" t="s">
        <v>1556</v>
      </c>
      <c r="B5890" s="17" t="s">
        <v>1557</v>
      </c>
      <c r="C5890" s="18">
        <v>42386</v>
      </c>
      <c r="D5890" s="18">
        <v>42394</v>
      </c>
      <c r="E5890" s="21">
        <v>8</v>
      </c>
      <c r="F5890" s="17" t="s">
        <v>3472</v>
      </c>
      <c r="G5890" s="17" t="s">
        <v>3473</v>
      </c>
      <c r="H5890" s="16">
        <v>19</v>
      </c>
      <c r="I5890" s="17" t="s">
        <v>13</v>
      </c>
      <c r="J5890" t="str">
        <f t="shared" si="183"/>
        <v>L03.115, E87.8, C85.90, E87.1, B95.62, L97.929, I87.1, E11.9, D64.9, J44.9, L03.116, F31.9, F41.9, E66.9, M48.00, I89.0, N50.8, M72.9, Z88.0</v>
      </c>
      <c r="K5890" s="33" t="str">
        <f t="shared" si="184"/>
        <v/>
      </c>
    </row>
    <row r="5891" spans="1:11" x14ac:dyDescent="0.25">
      <c r="A5891" s="17" t="s">
        <v>1556</v>
      </c>
      <c r="B5891" s="17" t="s">
        <v>1557</v>
      </c>
      <c r="C5891" s="18">
        <v>42386</v>
      </c>
      <c r="D5891" s="18">
        <v>42394</v>
      </c>
      <c r="E5891" s="21">
        <v>8</v>
      </c>
      <c r="F5891" s="17" t="s">
        <v>3583</v>
      </c>
      <c r="G5891" s="17" t="s">
        <v>3584</v>
      </c>
      <c r="H5891" s="16">
        <v>20</v>
      </c>
      <c r="I5891" s="17" t="s">
        <v>13</v>
      </c>
      <c r="J5891" t="str">
        <f t="shared" si="183"/>
        <v>L03.115, E87.8, C85.90, E87.1, B95.62, L97.929, I87.1, E11.9, D64.9, J44.9, L03.116, F31.9, F41.9, E66.9, M48.00, I89.0, N50.8, M72.9, Z88.0, Z86.718</v>
      </c>
      <c r="K5891" s="33" t="str">
        <f t="shared" si="184"/>
        <v/>
      </c>
    </row>
    <row r="5892" spans="1:11" x14ac:dyDescent="0.25">
      <c r="A5892" s="17" t="s">
        <v>1556</v>
      </c>
      <c r="B5892" s="17" t="s">
        <v>1557</v>
      </c>
      <c r="C5892" s="18">
        <v>42386</v>
      </c>
      <c r="D5892" s="18">
        <v>42394</v>
      </c>
      <c r="E5892" s="21">
        <v>8</v>
      </c>
      <c r="F5892" s="17" t="s">
        <v>4363</v>
      </c>
      <c r="G5892" s="17" t="s">
        <v>4364</v>
      </c>
      <c r="H5892" s="16">
        <v>21</v>
      </c>
      <c r="I5892" s="17" t="s">
        <v>13</v>
      </c>
      <c r="J5892" t="str">
        <f t="shared" si="183"/>
        <v>L03.115, E87.8, C85.90, E87.1, B95.62, L97.929, I87.1, E11.9, D64.9, J44.9, L03.116, F31.9, F41.9, E66.9, M48.00, I89.0, N50.8, M72.9, Z88.0, Z86.718, Z68.35</v>
      </c>
      <c r="K5892" s="33" t="str">
        <f t="shared" si="184"/>
        <v/>
      </c>
    </row>
    <row r="5893" spans="1:11" x14ac:dyDescent="0.25">
      <c r="A5893" s="17" t="s">
        <v>1556</v>
      </c>
      <c r="B5893" s="17" t="s">
        <v>1557</v>
      </c>
      <c r="C5893" s="18">
        <v>42386</v>
      </c>
      <c r="D5893" s="18">
        <v>42394</v>
      </c>
      <c r="E5893" s="21">
        <v>8</v>
      </c>
      <c r="F5893" s="17" t="s">
        <v>3344</v>
      </c>
      <c r="G5893" s="17" t="s">
        <v>3345</v>
      </c>
      <c r="H5893" s="16">
        <v>22</v>
      </c>
      <c r="I5893" s="17" t="s">
        <v>13</v>
      </c>
      <c r="J5893" t="str">
        <f t="shared" si="183"/>
        <v>L03.115, E87.8, C85.90, E87.1, B95.62, L97.929, I87.1, E11.9, D64.9, J44.9, L03.116, F31.9, F41.9, E66.9, M48.00, I89.0, N50.8, M72.9, Z88.0, Z86.718, Z68.35, Z79.4</v>
      </c>
      <c r="K5893" s="33" t="str">
        <f t="shared" si="184"/>
        <v>Last</v>
      </c>
    </row>
    <row r="5894" spans="1:11" x14ac:dyDescent="0.25">
      <c r="A5894" s="17" t="s">
        <v>1558</v>
      </c>
      <c r="B5894" s="17" t="s">
        <v>1559</v>
      </c>
      <c r="C5894" s="18">
        <v>42429</v>
      </c>
      <c r="D5894" s="18">
        <v>42454</v>
      </c>
      <c r="E5894" s="21">
        <v>25</v>
      </c>
      <c r="F5894" s="17" t="s">
        <v>1560</v>
      </c>
      <c r="G5894" s="17" t="s">
        <v>1561</v>
      </c>
      <c r="H5894" s="16">
        <v>1</v>
      </c>
      <c r="I5894" s="17" t="s">
        <v>3237</v>
      </c>
      <c r="J5894" t="str">
        <f t="shared" ref="J5894:J5957" si="185">IF(B5894=B5893,J5893&amp;", "&amp;F5894,F5894)</f>
        <v>J96.02</v>
      </c>
      <c r="K5894" s="33" t="str">
        <f t="shared" si="184"/>
        <v/>
      </c>
    </row>
    <row r="5895" spans="1:11" x14ac:dyDescent="0.25">
      <c r="A5895" s="17" t="s">
        <v>1558</v>
      </c>
      <c r="B5895" s="17" t="s">
        <v>1559</v>
      </c>
      <c r="C5895" s="18">
        <v>42429</v>
      </c>
      <c r="D5895" s="18">
        <v>42454</v>
      </c>
      <c r="E5895" s="21">
        <v>25</v>
      </c>
      <c r="F5895" s="17" t="s">
        <v>11</v>
      </c>
      <c r="G5895" s="17" t="s">
        <v>12</v>
      </c>
      <c r="H5895" s="16">
        <v>2</v>
      </c>
      <c r="I5895" s="17" t="s">
        <v>3237</v>
      </c>
      <c r="J5895" t="str">
        <f t="shared" si="185"/>
        <v>J96.02, J18.9</v>
      </c>
      <c r="K5895" s="33" t="str">
        <f t="shared" si="184"/>
        <v/>
      </c>
    </row>
    <row r="5896" spans="1:11" x14ac:dyDescent="0.25">
      <c r="A5896" s="17" t="s">
        <v>1558</v>
      </c>
      <c r="B5896" s="17" t="s">
        <v>1559</v>
      </c>
      <c r="C5896" s="18">
        <v>42429</v>
      </c>
      <c r="D5896" s="18">
        <v>42454</v>
      </c>
      <c r="E5896" s="21">
        <v>25</v>
      </c>
      <c r="F5896" s="17" t="s">
        <v>38</v>
      </c>
      <c r="G5896" s="17" t="s">
        <v>39</v>
      </c>
      <c r="H5896" s="16">
        <v>3</v>
      </c>
      <c r="I5896" s="17" t="s">
        <v>3331</v>
      </c>
      <c r="J5896" t="str">
        <f t="shared" si="185"/>
        <v>J96.02, J18.9, N17.9</v>
      </c>
      <c r="K5896" s="33" t="str">
        <f t="shared" si="184"/>
        <v/>
      </c>
    </row>
    <row r="5897" spans="1:11" x14ac:dyDescent="0.25">
      <c r="A5897" s="17" t="s">
        <v>1558</v>
      </c>
      <c r="B5897" s="17" t="s">
        <v>1559</v>
      </c>
      <c r="C5897" s="18">
        <v>42429</v>
      </c>
      <c r="D5897" s="18">
        <v>42454</v>
      </c>
      <c r="E5897" s="21">
        <v>25</v>
      </c>
      <c r="F5897" s="17" t="s">
        <v>112</v>
      </c>
      <c r="G5897" s="17" t="s">
        <v>113</v>
      </c>
      <c r="H5897" s="16">
        <v>4</v>
      </c>
      <c r="I5897" s="17" t="s">
        <v>3237</v>
      </c>
      <c r="J5897" t="str">
        <f t="shared" si="185"/>
        <v>J96.02, J18.9, N17.9, J44.1</v>
      </c>
      <c r="K5897" s="33" t="str">
        <f t="shared" si="184"/>
        <v/>
      </c>
    </row>
    <row r="5898" spans="1:11" x14ac:dyDescent="0.25">
      <c r="A5898" s="17" t="s">
        <v>1558</v>
      </c>
      <c r="B5898" s="17" t="s">
        <v>1559</v>
      </c>
      <c r="C5898" s="18">
        <v>42429</v>
      </c>
      <c r="D5898" s="18">
        <v>42454</v>
      </c>
      <c r="E5898" s="21">
        <v>25</v>
      </c>
      <c r="F5898" s="17" t="s">
        <v>3354</v>
      </c>
      <c r="G5898" s="17" t="s">
        <v>3355</v>
      </c>
      <c r="H5898" s="16">
        <v>5</v>
      </c>
      <c r="I5898" s="17" t="s">
        <v>3237</v>
      </c>
      <c r="J5898" t="str">
        <f t="shared" si="185"/>
        <v>J96.02, J18.9, N17.9, J44.1, Y95</v>
      </c>
      <c r="K5898" s="33" t="str">
        <f t="shared" si="184"/>
        <v/>
      </c>
    </row>
    <row r="5899" spans="1:11" x14ac:dyDescent="0.25">
      <c r="A5899" s="17" t="s">
        <v>1558</v>
      </c>
      <c r="B5899" s="17" t="s">
        <v>1559</v>
      </c>
      <c r="C5899" s="18">
        <v>42429</v>
      </c>
      <c r="D5899" s="18">
        <v>42454</v>
      </c>
      <c r="E5899" s="21">
        <v>25</v>
      </c>
      <c r="F5899" s="17" t="s">
        <v>4068</v>
      </c>
      <c r="G5899" s="17" t="s">
        <v>4069</v>
      </c>
      <c r="H5899" s="16">
        <v>6</v>
      </c>
      <c r="I5899" s="17" t="s">
        <v>3331</v>
      </c>
      <c r="J5899" t="str">
        <f t="shared" si="185"/>
        <v>J96.02, J18.9, N17.9, J44.1, Y95, T36.8X5A</v>
      </c>
      <c r="K5899" s="33" t="str">
        <f t="shared" si="184"/>
        <v/>
      </c>
    </row>
    <row r="5900" spans="1:11" x14ac:dyDescent="0.25">
      <c r="A5900" s="17" t="s">
        <v>1558</v>
      </c>
      <c r="B5900" s="17" t="s">
        <v>1559</v>
      </c>
      <c r="C5900" s="18">
        <v>42429</v>
      </c>
      <c r="D5900" s="18">
        <v>42454</v>
      </c>
      <c r="E5900" s="21">
        <v>25</v>
      </c>
      <c r="F5900" s="17" t="s">
        <v>3267</v>
      </c>
      <c r="G5900" s="17" t="s">
        <v>3268</v>
      </c>
      <c r="H5900" s="16">
        <v>7</v>
      </c>
      <c r="I5900" s="17" t="s">
        <v>3237</v>
      </c>
      <c r="J5900" t="str">
        <f t="shared" si="185"/>
        <v>J96.02, J18.9, N17.9, J44.1, Y95, T36.8X5A, E11.9</v>
      </c>
      <c r="K5900" s="33" t="str">
        <f t="shared" si="184"/>
        <v/>
      </c>
    </row>
    <row r="5901" spans="1:11" x14ac:dyDescent="0.25">
      <c r="A5901" s="17" t="s">
        <v>1558</v>
      </c>
      <c r="B5901" s="17" t="s">
        <v>1559</v>
      </c>
      <c r="C5901" s="18">
        <v>42429</v>
      </c>
      <c r="D5901" s="18">
        <v>42454</v>
      </c>
      <c r="E5901" s="21">
        <v>25</v>
      </c>
      <c r="F5901" s="17" t="s">
        <v>361</v>
      </c>
      <c r="G5901" s="17" t="s">
        <v>362</v>
      </c>
      <c r="H5901" s="16">
        <v>8</v>
      </c>
      <c r="I5901" s="17" t="s">
        <v>3331</v>
      </c>
      <c r="J5901" t="str">
        <f t="shared" si="185"/>
        <v>J96.02, J18.9, N17.9, J44.1, Y95, T36.8X5A, E11.9, E87.5</v>
      </c>
      <c r="K5901" s="33" t="str">
        <f t="shared" si="184"/>
        <v/>
      </c>
    </row>
    <row r="5902" spans="1:11" x14ac:dyDescent="0.25">
      <c r="A5902" s="17" t="s">
        <v>1558</v>
      </c>
      <c r="B5902" s="17" t="s">
        <v>1559</v>
      </c>
      <c r="C5902" s="18">
        <v>42429</v>
      </c>
      <c r="D5902" s="18">
        <v>42454</v>
      </c>
      <c r="E5902" s="21">
        <v>25</v>
      </c>
      <c r="F5902" s="17" t="s">
        <v>594</v>
      </c>
      <c r="G5902" s="17" t="s">
        <v>595</v>
      </c>
      <c r="H5902" s="16">
        <v>9</v>
      </c>
      <c r="I5902" s="17" t="s">
        <v>3237</v>
      </c>
      <c r="J5902" t="str">
        <f t="shared" si="185"/>
        <v>J96.02, J18.9, N17.9, J44.1, Y95, T36.8X5A, E11.9, E87.5, I10</v>
      </c>
      <c r="K5902" s="33" t="str">
        <f t="shared" si="184"/>
        <v/>
      </c>
    </row>
    <row r="5903" spans="1:11" x14ac:dyDescent="0.25">
      <c r="A5903" s="17" t="s">
        <v>1558</v>
      </c>
      <c r="B5903" s="17" t="s">
        <v>1559</v>
      </c>
      <c r="C5903" s="18">
        <v>42429</v>
      </c>
      <c r="D5903" s="18">
        <v>42454</v>
      </c>
      <c r="E5903" s="21">
        <v>25</v>
      </c>
      <c r="F5903" s="17" t="s">
        <v>5119</v>
      </c>
      <c r="G5903" s="17" t="s">
        <v>5120</v>
      </c>
      <c r="H5903" s="16">
        <v>10</v>
      </c>
      <c r="I5903" s="17" t="s">
        <v>3237</v>
      </c>
      <c r="J5903" t="str">
        <f t="shared" si="185"/>
        <v>J96.02, J18.9, N17.9, J44.1, Y95, T36.8X5A, E11.9, E87.5, I10, F20.9</v>
      </c>
      <c r="K5903" s="33" t="str">
        <f t="shared" si="184"/>
        <v/>
      </c>
    </row>
    <row r="5904" spans="1:11" x14ac:dyDescent="0.25">
      <c r="A5904" s="17" t="s">
        <v>1558</v>
      </c>
      <c r="B5904" s="17" t="s">
        <v>1559</v>
      </c>
      <c r="C5904" s="18">
        <v>42429</v>
      </c>
      <c r="D5904" s="18">
        <v>42454</v>
      </c>
      <c r="E5904" s="21">
        <v>25</v>
      </c>
      <c r="F5904" s="17" t="s">
        <v>3402</v>
      </c>
      <c r="G5904" s="17" t="s">
        <v>3403</v>
      </c>
      <c r="H5904" s="16">
        <v>11</v>
      </c>
      <c r="I5904" s="17" t="s">
        <v>3237</v>
      </c>
      <c r="J5904" t="str">
        <f t="shared" si="185"/>
        <v>J96.02, J18.9, N17.9, J44.1, Y95, T36.8X5A, E11.9, E87.5, I10, F20.9, F17.210</v>
      </c>
      <c r="K5904" s="33" t="str">
        <f t="shared" si="184"/>
        <v>Last</v>
      </c>
    </row>
    <row r="5905" spans="1:11" x14ac:dyDescent="0.25">
      <c r="A5905" s="17" t="s">
        <v>1562</v>
      </c>
      <c r="B5905" s="17" t="s">
        <v>1563</v>
      </c>
      <c r="C5905" s="18">
        <v>42424</v>
      </c>
      <c r="D5905" s="18">
        <v>42430</v>
      </c>
      <c r="E5905" s="21">
        <v>6</v>
      </c>
      <c r="F5905" s="17" t="s">
        <v>22</v>
      </c>
      <c r="G5905" s="17" t="s">
        <v>23</v>
      </c>
      <c r="H5905" s="16">
        <v>1</v>
      </c>
      <c r="I5905" s="17" t="s">
        <v>3237</v>
      </c>
      <c r="J5905" t="str">
        <f t="shared" si="185"/>
        <v>A41.9</v>
      </c>
      <c r="K5905" s="33" t="str">
        <f t="shared" si="184"/>
        <v/>
      </c>
    </row>
    <row r="5906" spans="1:11" x14ac:dyDescent="0.25">
      <c r="A5906" s="17" t="s">
        <v>1562</v>
      </c>
      <c r="B5906" s="17" t="s">
        <v>1563</v>
      </c>
      <c r="C5906" s="18">
        <v>42424</v>
      </c>
      <c r="D5906" s="18">
        <v>42430</v>
      </c>
      <c r="E5906" s="21">
        <v>6</v>
      </c>
      <c r="F5906" s="17" t="s">
        <v>148</v>
      </c>
      <c r="G5906" s="17" t="s">
        <v>149</v>
      </c>
      <c r="H5906" s="16">
        <v>2</v>
      </c>
      <c r="I5906" s="17" t="s">
        <v>3237</v>
      </c>
      <c r="J5906" t="str">
        <f t="shared" si="185"/>
        <v>A41.9, J96.21</v>
      </c>
      <c r="K5906" s="33" t="str">
        <f t="shared" si="184"/>
        <v/>
      </c>
    </row>
    <row r="5907" spans="1:11" x14ac:dyDescent="0.25">
      <c r="A5907" s="17" t="s">
        <v>1562</v>
      </c>
      <c r="B5907" s="17" t="s">
        <v>1563</v>
      </c>
      <c r="C5907" s="18">
        <v>42424</v>
      </c>
      <c r="D5907" s="18">
        <v>42430</v>
      </c>
      <c r="E5907" s="21">
        <v>6</v>
      </c>
      <c r="F5907" s="17" t="s">
        <v>11</v>
      </c>
      <c r="G5907" s="17" t="s">
        <v>12</v>
      </c>
      <c r="H5907" s="16">
        <v>3</v>
      </c>
      <c r="I5907" s="17" t="s">
        <v>3237</v>
      </c>
      <c r="J5907" t="str">
        <f t="shared" si="185"/>
        <v>A41.9, J96.21, J18.9</v>
      </c>
      <c r="K5907" s="33" t="str">
        <f t="shared" si="184"/>
        <v/>
      </c>
    </row>
    <row r="5908" spans="1:11" x14ac:dyDescent="0.25">
      <c r="A5908" s="17" t="s">
        <v>1562</v>
      </c>
      <c r="B5908" s="17" t="s">
        <v>1563</v>
      </c>
      <c r="C5908" s="18">
        <v>42424</v>
      </c>
      <c r="D5908" s="18">
        <v>42430</v>
      </c>
      <c r="E5908" s="21">
        <v>6</v>
      </c>
      <c r="F5908" s="17" t="s">
        <v>3480</v>
      </c>
      <c r="G5908" s="17" t="s">
        <v>3481</v>
      </c>
      <c r="H5908" s="16">
        <v>4</v>
      </c>
      <c r="I5908" s="17" t="s">
        <v>3237</v>
      </c>
      <c r="J5908" t="str">
        <f t="shared" si="185"/>
        <v>A41.9, J96.21, J18.9, E87.3</v>
      </c>
      <c r="K5908" s="33" t="str">
        <f t="shared" si="184"/>
        <v/>
      </c>
    </row>
    <row r="5909" spans="1:11" x14ac:dyDescent="0.25">
      <c r="A5909" s="17" t="s">
        <v>1562</v>
      </c>
      <c r="B5909" s="17" t="s">
        <v>1563</v>
      </c>
      <c r="C5909" s="18">
        <v>42424</v>
      </c>
      <c r="D5909" s="18">
        <v>42430</v>
      </c>
      <c r="E5909" s="21">
        <v>6</v>
      </c>
      <c r="F5909" s="17" t="s">
        <v>3322</v>
      </c>
      <c r="G5909" s="17" t="s">
        <v>3323</v>
      </c>
      <c r="H5909" s="16">
        <v>5</v>
      </c>
      <c r="I5909" s="17" t="s">
        <v>3237</v>
      </c>
      <c r="J5909" t="str">
        <f t="shared" si="185"/>
        <v>A41.9, J96.21, J18.9, E87.3, I50.32</v>
      </c>
      <c r="K5909" s="33" t="str">
        <f t="shared" si="184"/>
        <v/>
      </c>
    </row>
    <row r="5910" spans="1:11" x14ac:dyDescent="0.25">
      <c r="A5910" s="17" t="s">
        <v>1562</v>
      </c>
      <c r="B5910" s="17" t="s">
        <v>1563</v>
      </c>
      <c r="C5910" s="18">
        <v>42424</v>
      </c>
      <c r="D5910" s="18">
        <v>42430</v>
      </c>
      <c r="E5910" s="21">
        <v>6</v>
      </c>
      <c r="F5910" s="17" t="s">
        <v>3532</v>
      </c>
      <c r="G5910" s="17" t="s">
        <v>3533</v>
      </c>
      <c r="H5910" s="16">
        <v>6</v>
      </c>
      <c r="I5910" s="17" t="s">
        <v>3237</v>
      </c>
      <c r="J5910" t="str">
        <f t="shared" si="185"/>
        <v>A41.9, J96.21, J18.9, E87.3, I50.32, I42.9</v>
      </c>
      <c r="K5910" s="33" t="str">
        <f t="shared" ref="K5910:K5973" si="186">IF(B5910&lt;&gt;B5911,"Last","")</f>
        <v/>
      </c>
    </row>
    <row r="5911" spans="1:11" x14ac:dyDescent="0.25">
      <c r="A5911" s="17" t="s">
        <v>1562</v>
      </c>
      <c r="B5911" s="17" t="s">
        <v>1563</v>
      </c>
      <c r="C5911" s="18">
        <v>42424</v>
      </c>
      <c r="D5911" s="18">
        <v>42430</v>
      </c>
      <c r="E5911" s="21">
        <v>6</v>
      </c>
      <c r="F5911" s="17" t="s">
        <v>4609</v>
      </c>
      <c r="G5911" s="17" t="s">
        <v>4610</v>
      </c>
      <c r="H5911" s="16">
        <v>7</v>
      </c>
      <c r="I5911" s="17" t="s">
        <v>13</v>
      </c>
      <c r="J5911" t="str">
        <f t="shared" si="185"/>
        <v>A41.9, J96.21, J18.9, E87.3, I50.32, I42.9, Z68.44</v>
      </c>
      <c r="K5911" s="33" t="str">
        <f t="shared" si="186"/>
        <v/>
      </c>
    </row>
    <row r="5912" spans="1:11" x14ac:dyDescent="0.25">
      <c r="A5912" s="17" t="s">
        <v>1562</v>
      </c>
      <c r="B5912" s="17" t="s">
        <v>1563</v>
      </c>
      <c r="C5912" s="18">
        <v>42424</v>
      </c>
      <c r="D5912" s="18">
        <v>42430</v>
      </c>
      <c r="E5912" s="21">
        <v>6</v>
      </c>
      <c r="F5912" s="17" t="s">
        <v>3536</v>
      </c>
      <c r="G5912" s="17" t="s">
        <v>3537</v>
      </c>
      <c r="H5912" s="16">
        <v>8</v>
      </c>
      <c r="I5912" s="17" t="s">
        <v>3237</v>
      </c>
      <c r="J5912" t="str">
        <f t="shared" si="185"/>
        <v>A41.9, J96.21, J18.9, E87.3, I50.32, I42.9, Z68.44, E66.2</v>
      </c>
      <c r="K5912" s="33" t="str">
        <f t="shared" si="186"/>
        <v/>
      </c>
    </row>
    <row r="5913" spans="1:11" x14ac:dyDescent="0.25">
      <c r="A5913" s="17" t="s">
        <v>1562</v>
      </c>
      <c r="B5913" s="17" t="s">
        <v>1563</v>
      </c>
      <c r="C5913" s="18">
        <v>42424</v>
      </c>
      <c r="D5913" s="18">
        <v>42430</v>
      </c>
      <c r="E5913" s="21">
        <v>6</v>
      </c>
      <c r="F5913" s="17" t="s">
        <v>114</v>
      </c>
      <c r="G5913" s="17" t="s">
        <v>115</v>
      </c>
      <c r="H5913" s="16">
        <v>9</v>
      </c>
      <c r="I5913" s="17" t="s">
        <v>3237</v>
      </c>
      <c r="J5913" t="str">
        <f t="shared" si="185"/>
        <v>A41.9, J96.21, J18.9, E87.3, I50.32, I42.9, Z68.44, E66.2, J96.22</v>
      </c>
      <c r="K5913" s="33" t="str">
        <f t="shared" si="186"/>
        <v/>
      </c>
    </row>
    <row r="5914" spans="1:11" x14ac:dyDescent="0.25">
      <c r="A5914" s="17" t="s">
        <v>1562</v>
      </c>
      <c r="B5914" s="17" t="s">
        <v>1563</v>
      </c>
      <c r="C5914" s="18">
        <v>42424</v>
      </c>
      <c r="D5914" s="18">
        <v>42430</v>
      </c>
      <c r="E5914" s="21">
        <v>6</v>
      </c>
      <c r="F5914" s="17" t="s">
        <v>112</v>
      </c>
      <c r="G5914" s="17" t="s">
        <v>113</v>
      </c>
      <c r="H5914" s="16">
        <v>10</v>
      </c>
      <c r="I5914" s="17" t="s">
        <v>3237</v>
      </c>
      <c r="J5914" t="str">
        <f t="shared" si="185"/>
        <v>A41.9, J96.21, J18.9, E87.3, I50.32, I42.9, Z68.44, E66.2, J96.22, J44.1</v>
      </c>
      <c r="K5914" s="33" t="str">
        <f t="shared" si="186"/>
        <v/>
      </c>
    </row>
    <row r="5915" spans="1:11" x14ac:dyDescent="0.25">
      <c r="A5915" s="17" t="s">
        <v>1562</v>
      </c>
      <c r="B5915" s="17" t="s">
        <v>1563</v>
      </c>
      <c r="C5915" s="18">
        <v>42424</v>
      </c>
      <c r="D5915" s="18">
        <v>42430</v>
      </c>
      <c r="E5915" s="21">
        <v>6</v>
      </c>
      <c r="F5915" s="17" t="s">
        <v>1638</v>
      </c>
      <c r="G5915" s="17" t="s">
        <v>1639</v>
      </c>
      <c r="H5915" s="16">
        <v>11</v>
      </c>
      <c r="I5915" s="17" t="s">
        <v>3237</v>
      </c>
      <c r="J5915" t="str">
        <f t="shared" si="185"/>
        <v>A41.9, J96.21, J18.9, E87.3, I50.32, I42.9, Z68.44, E66.2, J96.22, J44.1, N39.0</v>
      </c>
      <c r="K5915" s="33" t="str">
        <f t="shared" si="186"/>
        <v/>
      </c>
    </row>
    <row r="5916" spans="1:11" x14ac:dyDescent="0.25">
      <c r="A5916" s="17" t="s">
        <v>1562</v>
      </c>
      <c r="B5916" s="17" t="s">
        <v>1563</v>
      </c>
      <c r="C5916" s="18">
        <v>42424</v>
      </c>
      <c r="D5916" s="18">
        <v>42430</v>
      </c>
      <c r="E5916" s="21">
        <v>6</v>
      </c>
      <c r="F5916" s="17" t="s">
        <v>3358</v>
      </c>
      <c r="G5916" s="17" t="s">
        <v>3359</v>
      </c>
      <c r="H5916" s="16">
        <v>12</v>
      </c>
      <c r="I5916" s="17" t="s">
        <v>13</v>
      </c>
      <c r="J5916" t="str">
        <f t="shared" si="185"/>
        <v>A41.9, J96.21, J18.9, E87.3, I50.32, I42.9, Z68.44, E66.2, J96.22, J44.1, N39.0, Z99.81</v>
      </c>
      <c r="K5916" s="33" t="str">
        <f t="shared" si="186"/>
        <v/>
      </c>
    </row>
    <row r="5917" spans="1:11" x14ac:dyDescent="0.25">
      <c r="A5917" s="17" t="s">
        <v>1562</v>
      </c>
      <c r="B5917" s="17" t="s">
        <v>1563</v>
      </c>
      <c r="C5917" s="18">
        <v>42424</v>
      </c>
      <c r="D5917" s="18">
        <v>42430</v>
      </c>
      <c r="E5917" s="21">
        <v>6</v>
      </c>
      <c r="F5917" s="17" t="s">
        <v>3275</v>
      </c>
      <c r="G5917" s="17" t="s">
        <v>3276</v>
      </c>
      <c r="H5917" s="16">
        <v>13</v>
      </c>
      <c r="I5917" s="17" t="s">
        <v>3237</v>
      </c>
      <c r="J5917" t="str">
        <f t="shared" si="185"/>
        <v>A41.9, J96.21, J18.9, E87.3, I50.32, I42.9, Z68.44, E66.2, J96.22, J44.1, N39.0, Z99.81, R65.20</v>
      </c>
      <c r="K5917" s="33" t="str">
        <f t="shared" si="186"/>
        <v/>
      </c>
    </row>
    <row r="5918" spans="1:11" x14ac:dyDescent="0.25">
      <c r="A5918" s="17" t="s">
        <v>1562</v>
      </c>
      <c r="B5918" s="17" t="s">
        <v>1563</v>
      </c>
      <c r="C5918" s="18">
        <v>42424</v>
      </c>
      <c r="D5918" s="18">
        <v>42430</v>
      </c>
      <c r="E5918" s="21">
        <v>6</v>
      </c>
      <c r="F5918" s="17" t="s">
        <v>3267</v>
      </c>
      <c r="G5918" s="17" t="s">
        <v>3268</v>
      </c>
      <c r="H5918" s="16">
        <v>14</v>
      </c>
      <c r="I5918" s="17" t="s">
        <v>3237</v>
      </c>
      <c r="J5918" t="str">
        <f t="shared" si="185"/>
        <v>A41.9, J96.21, J18.9, E87.3, I50.32, I42.9, Z68.44, E66.2, J96.22, J44.1, N39.0, Z99.81, R65.20, E11.9</v>
      </c>
      <c r="K5918" s="33" t="str">
        <f t="shared" si="186"/>
        <v/>
      </c>
    </row>
    <row r="5919" spans="1:11" x14ac:dyDescent="0.25">
      <c r="A5919" s="17" t="s">
        <v>1562</v>
      </c>
      <c r="B5919" s="17" t="s">
        <v>1563</v>
      </c>
      <c r="C5919" s="18">
        <v>42424</v>
      </c>
      <c r="D5919" s="18">
        <v>42430</v>
      </c>
      <c r="E5919" s="21">
        <v>6</v>
      </c>
      <c r="F5919" s="17" t="s">
        <v>3561</v>
      </c>
      <c r="G5919" s="17" t="s">
        <v>3562</v>
      </c>
      <c r="H5919" s="16">
        <v>15</v>
      </c>
      <c r="I5919" s="17" t="s">
        <v>13</v>
      </c>
      <c r="J5919" t="str">
        <f t="shared" si="185"/>
        <v>A41.9, J96.21, J18.9, E87.3, I50.32, I42.9, Z68.44, E66.2, J96.22, J44.1, N39.0, Z99.81, R65.20, E11.9, Z95.810</v>
      </c>
      <c r="K5919" s="33" t="str">
        <f t="shared" si="186"/>
        <v/>
      </c>
    </row>
    <row r="5920" spans="1:11" x14ac:dyDescent="0.25">
      <c r="A5920" s="17" t="s">
        <v>1562</v>
      </c>
      <c r="B5920" s="17" t="s">
        <v>1563</v>
      </c>
      <c r="C5920" s="18">
        <v>42424</v>
      </c>
      <c r="D5920" s="18">
        <v>42430</v>
      </c>
      <c r="E5920" s="21">
        <v>6</v>
      </c>
      <c r="F5920" s="17" t="s">
        <v>3354</v>
      </c>
      <c r="G5920" s="17" t="s">
        <v>3355</v>
      </c>
      <c r="H5920" s="16">
        <v>16</v>
      </c>
      <c r="I5920" s="17" t="s">
        <v>3237</v>
      </c>
      <c r="J5920" t="str">
        <f t="shared" si="185"/>
        <v>A41.9, J96.21, J18.9, E87.3, I50.32, I42.9, Z68.44, E66.2, J96.22, J44.1, N39.0, Z99.81, R65.20, E11.9, Z95.810, Y95</v>
      </c>
      <c r="K5920" s="33" t="str">
        <f t="shared" si="186"/>
        <v/>
      </c>
    </row>
    <row r="5921" spans="1:11" x14ac:dyDescent="0.25">
      <c r="A5921" s="17" t="s">
        <v>1562</v>
      </c>
      <c r="B5921" s="17" t="s">
        <v>1563</v>
      </c>
      <c r="C5921" s="18">
        <v>42424</v>
      </c>
      <c r="D5921" s="18">
        <v>42430</v>
      </c>
      <c r="E5921" s="21">
        <v>6</v>
      </c>
      <c r="F5921" s="17" t="s">
        <v>594</v>
      </c>
      <c r="G5921" s="17" t="s">
        <v>595</v>
      </c>
      <c r="H5921" s="16">
        <v>17</v>
      </c>
      <c r="I5921" s="17" t="s">
        <v>3237</v>
      </c>
      <c r="J5921" t="str">
        <f t="shared" si="185"/>
        <v>A41.9, J96.21, J18.9, E87.3, I50.32, I42.9, Z68.44, E66.2, J96.22, J44.1, N39.0, Z99.81, R65.20, E11.9, Z95.810, Y95, I10</v>
      </c>
      <c r="K5921" s="33" t="str">
        <f t="shared" si="186"/>
        <v/>
      </c>
    </row>
    <row r="5922" spans="1:11" x14ac:dyDescent="0.25">
      <c r="A5922" s="17" t="s">
        <v>1562</v>
      </c>
      <c r="B5922" s="17" t="s">
        <v>1563</v>
      </c>
      <c r="C5922" s="18">
        <v>42424</v>
      </c>
      <c r="D5922" s="18">
        <v>42430</v>
      </c>
      <c r="E5922" s="21">
        <v>6</v>
      </c>
      <c r="F5922" s="17" t="s">
        <v>3283</v>
      </c>
      <c r="G5922" s="17" t="s">
        <v>467</v>
      </c>
      <c r="H5922" s="16">
        <v>18</v>
      </c>
      <c r="I5922" s="17" t="s">
        <v>3237</v>
      </c>
      <c r="J5922" t="str">
        <f t="shared" si="185"/>
        <v>A41.9, J96.21, J18.9, E87.3, I50.32, I42.9, Z68.44, E66.2, J96.22, J44.1, N39.0, Z99.81, R65.20, E11.9, Z95.810, Y95, I10, I25.10</v>
      </c>
      <c r="K5922" s="33" t="str">
        <f t="shared" si="186"/>
        <v/>
      </c>
    </row>
    <row r="5923" spans="1:11" x14ac:dyDescent="0.25">
      <c r="A5923" s="17" t="s">
        <v>1562</v>
      </c>
      <c r="B5923" s="17" t="s">
        <v>1563</v>
      </c>
      <c r="C5923" s="18">
        <v>42424</v>
      </c>
      <c r="D5923" s="18">
        <v>42430</v>
      </c>
      <c r="E5923" s="21">
        <v>6</v>
      </c>
      <c r="F5923" s="17" t="s">
        <v>3320</v>
      </c>
      <c r="G5923" s="17" t="s">
        <v>3321</v>
      </c>
      <c r="H5923" s="16">
        <v>19</v>
      </c>
      <c r="I5923" s="17" t="s">
        <v>3237</v>
      </c>
      <c r="J5923" t="str">
        <f t="shared" si="185"/>
        <v>A41.9, J96.21, J18.9, E87.3, I50.32, I42.9, Z68.44, E66.2, J96.22, J44.1, N39.0, Z99.81, R65.20, E11.9, Z95.810, Y95, I10, I25.10, G47.33</v>
      </c>
      <c r="K5923" s="33" t="str">
        <f t="shared" si="186"/>
        <v/>
      </c>
    </row>
    <row r="5924" spans="1:11" x14ac:dyDescent="0.25">
      <c r="A5924" s="17" t="s">
        <v>1562</v>
      </c>
      <c r="B5924" s="17" t="s">
        <v>1563</v>
      </c>
      <c r="C5924" s="18">
        <v>42424</v>
      </c>
      <c r="D5924" s="18">
        <v>42430</v>
      </c>
      <c r="E5924" s="21">
        <v>6</v>
      </c>
      <c r="F5924" s="17" t="s">
        <v>3619</v>
      </c>
      <c r="G5924" s="17" t="s">
        <v>3620</v>
      </c>
      <c r="H5924" s="16">
        <v>20</v>
      </c>
      <c r="I5924" s="17" t="s">
        <v>3237</v>
      </c>
      <c r="J5924" t="str">
        <f t="shared" si="185"/>
        <v>A41.9, J96.21, J18.9, E87.3, I50.32, I42.9, Z68.44, E66.2, J96.22, J44.1, N39.0, Z99.81, R65.20, E11.9, Z95.810, Y95, I10, I25.10, G47.33, I87.2</v>
      </c>
      <c r="K5924" s="33" t="str">
        <f t="shared" si="186"/>
        <v/>
      </c>
    </row>
    <row r="5925" spans="1:11" x14ac:dyDescent="0.25">
      <c r="A5925" s="17" t="s">
        <v>1562</v>
      </c>
      <c r="B5925" s="17" t="s">
        <v>1563</v>
      </c>
      <c r="C5925" s="18">
        <v>42424</v>
      </c>
      <c r="D5925" s="18">
        <v>42430</v>
      </c>
      <c r="E5925" s="21">
        <v>6</v>
      </c>
      <c r="F5925" s="17" t="s">
        <v>3928</v>
      </c>
      <c r="G5925" s="17" t="s">
        <v>3929</v>
      </c>
      <c r="H5925" s="16">
        <v>21</v>
      </c>
      <c r="I5925" s="17" t="s">
        <v>3237</v>
      </c>
      <c r="J5925" t="str">
        <f t="shared" si="185"/>
        <v>A41.9, J96.21, J18.9, E87.3, I50.32, I42.9, Z68.44, E66.2, J96.22, J44.1, N39.0, Z99.81, R65.20, E11.9, Z95.810, Y95, I10, I25.10, G47.33, I87.2, I87.8</v>
      </c>
      <c r="K5925" s="33" t="str">
        <f t="shared" si="186"/>
        <v/>
      </c>
    </row>
    <row r="5926" spans="1:11" x14ac:dyDescent="0.25">
      <c r="A5926" s="17" t="s">
        <v>1562</v>
      </c>
      <c r="B5926" s="17" t="s">
        <v>1563</v>
      </c>
      <c r="C5926" s="18">
        <v>42424</v>
      </c>
      <c r="D5926" s="18">
        <v>42430</v>
      </c>
      <c r="E5926" s="21">
        <v>6</v>
      </c>
      <c r="F5926" s="17" t="s">
        <v>3886</v>
      </c>
      <c r="G5926" s="17" t="s">
        <v>3887</v>
      </c>
      <c r="H5926" s="16">
        <v>22</v>
      </c>
      <c r="I5926" s="17" t="s">
        <v>3237</v>
      </c>
      <c r="J5926" t="str">
        <f t="shared" si="185"/>
        <v>A41.9, J96.21, J18.9, E87.3, I50.32, I42.9, Z68.44, E66.2, J96.22, J44.1, N39.0, Z99.81, R65.20, E11.9, Z95.810, Y95, I10, I25.10, G47.33, I87.2, I87.8, L97.529</v>
      </c>
      <c r="K5926" s="33" t="str">
        <f t="shared" si="186"/>
        <v/>
      </c>
    </row>
    <row r="5927" spans="1:11" x14ac:dyDescent="0.25">
      <c r="A5927" s="17" t="s">
        <v>1562</v>
      </c>
      <c r="B5927" s="17" t="s">
        <v>1563</v>
      </c>
      <c r="C5927" s="18">
        <v>42424</v>
      </c>
      <c r="D5927" s="18">
        <v>42430</v>
      </c>
      <c r="E5927" s="21">
        <v>6</v>
      </c>
      <c r="F5927" s="17" t="s">
        <v>3655</v>
      </c>
      <c r="G5927" s="17" t="s">
        <v>3656</v>
      </c>
      <c r="H5927" s="16">
        <v>23</v>
      </c>
      <c r="I5927" s="17" t="s">
        <v>3237</v>
      </c>
      <c r="J5927" t="str">
        <f t="shared" si="185"/>
        <v>A41.9, J96.21, J18.9, E87.3, I50.32, I42.9, Z68.44, E66.2, J96.22, J44.1, N39.0, Z99.81, R65.20, E11.9, Z95.810, Y95, I10, I25.10, G47.33, I87.2, I87.8, L97.529, L97.519</v>
      </c>
      <c r="K5927" s="33" t="str">
        <f t="shared" si="186"/>
        <v/>
      </c>
    </row>
    <row r="5928" spans="1:11" x14ac:dyDescent="0.25">
      <c r="A5928" s="17" t="s">
        <v>1562</v>
      </c>
      <c r="B5928" s="17" t="s">
        <v>1563</v>
      </c>
      <c r="C5928" s="18">
        <v>42424</v>
      </c>
      <c r="D5928" s="18">
        <v>42430</v>
      </c>
      <c r="E5928" s="21">
        <v>6</v>
      </c>
      <c r="F5928" s="17" t="s">
        <v>3490</v>
      </c>
      <c r="G5928" s="17" t="s">
        <v>3491</v>
      </c>
      <c r="H5928" s="16">
        <v>24</v>
      </c>
      <c r="I5928" s="17" t="s">
        <v>3237</v>
      </c>
      <c r="J5928" t="str">
        <f t="shared" si="185"/>
        <v>A41.9, J96.21, J18.9, E87.3, I50.32, I42.9, Z68.44, E66.2, J96.22, J44.1, N39.0, Z99.81, R65.20, E11.9, Z95.810, Y95, I10, I25.10, G47.33, I87.2, I87.8, L97.529, L97.519, Z91.19</v>
      </c>
      <c r="K5928" s="33" t="str">
        <f t="shared" si="186"/>
        <v/>
      </c>
    </row>
    <row r="5929" spans="1:11" x14ac:dyDescent="0.25">
      <c r="A5929" s="17" t="s">
        <v>1562</v>
      </c>
      <c r="B5929" s="17" t="s">
        <v>1563</v>
      </c>
      <c r="C5929" s="18">
        <v>42424</v>
      </c>
      <c r="D5929" s="18">
        <v>42430</v>
      </c>
      <c r="E5929" s="21">
        <v>6</v>
      </c>
      <c r="F5929" s="17" t="s">
        <v>5121</v>
      </c>
      <c r="G5929" s="17" t="s">
        <v>5122</v>
      </c>
      <c r="H5929" s="16">
        <v>25</v>
      </c>
      <c r="I5929" s="17" t="s">
        <v>13</v>
      </c>
      <c r="J5929" t="str">
        <f t="shared" si="185"/>
        <v>A41.9, J96.21, J18.9, E87.3, I50.32, I42.9, Z68.44, E66.2, J96.22, J44.1, N39.0, Z99.81, R65.20, E11.9, Z95.810, Y95, I10, I25.10, G47.33, I87.2, I87.8, L97.529, L97.519, Z91.19, Z89.429</v>
      </c>
      <c r="K5929" s="33" t="str">
        <f t="shared" si="186"/>
        <v/>
      </c>
    </row>
    <row r="5930" spans="1:11" x14ac:dyDescent="0.25">
      <c r="A5930" s="17" t="s">
        <v>1562</v>
      </c>
      <c r="B5930" s="17" t="s">
        <v>1563</v>
      </c>
      <c r="C5930" s="18">
        <v>42424</v>
      </c>
      <c r="D5930" s="18">
        <v>42430</v>
      </c>
      <c r="E5930" s="21">
        <v>6</v>
      </c>
      <c r="F5930" s="17" t="s">
        <v>1195</v>
      </c>
      <c r="G5930" s="17" t="s">
        <v>1196</v>
      </c>
      <c r="H5930" s="16">
        <v>26</v>
      </c>
      <c r="I5930" s="17" t="s">
        <v>3237</v>
      </c>
      <c r="J5930" t="str">
        <f t="shared" si="185"/>
        <v>A41.9, J96.21, J18.9, E87.3, I50.32, I42.9, Z68.44, E66.2, J96.22, J44.1, N39.0, Z99.81, R65.20, E11.9, Z95.810, Y95, I10, I25.10, G47.33, I87.2, I87.8, L97.529, L97.519, Z91.19, Z89.429, D64.9</v>
      </c>
      <c r="K5930" s="33" t="str">
        <f t="shared" si="186"/>
        <v/>
      </c>
    </row>
    <row r="5931" spans="1:11" x14ac:dyDescent="0.25">
      <c r="A5931" s="17" t="s">
        <v>1562</v>
      </c>
      <c r="B5931" s="17" t="s">
        <v>1563</v>
      </c>
      <c r="C5931" s="18">
        <v>42424</v>
      </c>
      <c r="D5931" s="18">
        <v>42430</v>
      </c>
      <c r="E5931" s="21">
        <v>6</v>
      </c>
      <c r="F5931" s="17" t="s">
        <v>3420</v>
      </c>
      <c r="G5931" s="17" t="s">
        <v>3421</v>
      </c>
      <c r="H5931" s="16">
        <v>27</v>
      </c>
      <c r="I5931" s="17" t="s">
        <v>3237</v>
      </c>
      <c r="J5931" t="str">
        <f t="shared" si="185"/>
        <v>A41.9, J96.21, J18.9, E87.3, I50.32, I42.9, Z68.44, E66.2, J96.22, J44.1, N39.0, Z99.81, R65.20, E11.9, Z95.810, Y95, I10, I25.10, G47.33, I87.2, I87.8, L97.529, L97.519, Z91.19, Z89.429, D64.9, I73.9</v>
      </c>
      <c r="K5931" s="33" t="str">
        <f t="shared" si="186"/>
        <v/>
      </c>
    </row>
    <row r="5932" spans="1:11" x14ac:dyDescent="0.25">
      <c r="A5932" s="17" t="s">
        <v>1562</v>
      </c>
      <c r="B5932" s="17" t="s">
        <v>1563</v>
      </c>
      <c r="C5932" s="18">
        <v>42424</v>
      </c>
      <c r="D5932" s="18">
        <v>42430</v>
      </c>
      <c r="E5932" s="21">
        <v>6</v>
      </c>
      <c r="F5932" s="17" t="s">
        <v>3402</v>
      </c>
      <c r="G5932" s="17" t="s">
        <v>3403</v>
      </c>
      <c r="H5932" s="16">
        <v>28</v>
      </c>
      <c r="I5932" s="17" t="s">
        <v>3237</v>
      </c>
      <c r="J5932" t="str">
        <f t="shared" si="185"/>
        <v>A41.9, J96.21, J18.9, E87.3, I50.32, I42.9, Z68.44, E66.2, J96.22, J44.1, N39.0, Z99.81, R65.20, E11.9, Z95.810, Y95, I10, I25.10, G47.33, I87.2, I87.8, L97.529, L97.519, Z91.19, Z89.429, D64.9, I73.9, F17.210</v>
      </c>
      <c r="K5932" s="33" t="str">
        <f t="shared" si="186"/>
        <v/>
      </c>
    </row>
    <row r="5933" spans="1:11" x14ac:dyDescent="0.25">
      <c r="A5933" s="17" t="s">
        <v>1562</v>
      </c>
      <c r="B5933" s="17" t="s">
        <v>1563</v>
      </c>
      <c r="C5933" s="18">
        <v>42424</v>
      </c>
      <c r="D5933" s="18">
        <v>42430</v>
      </c>
      <c r="E5933" s="21">
        <v>6</v>
      </c>
      <c r="F5933" s="17" t="s">
        <v>1441</v>
      </c>
      <c r="G5933" s="17" t="s">
        <v>1442</v>
      </c>
      <c r="H5933" s="16">
        <v>29</v>
      </c>
      <c r="I5933" s="17" t="s">
        <v>3237</v>
      </c>
      <c r="J5933" t="str">
        <f t="shared" si="185"/>
        <v>A41.9, J96.21, J18.9, E87.3, I50.32, I42.9, Z68.44, E66.2, J96.22, J44.1, N39.0, Z99.81, R65.20, E11.9, Z95.810, Y95, I10, I25.10, G47.33, I87.2, I87.8, L97.529, L97.519, Z91.19, Z89.429, D64.9, I73.9, F17.210, E86.0</v>
      </c>
      <c r="K5933" s="33" t="str">
        <f t="shared" si="186"/>
        <v>Last</v>
      </c>
    </row>
    <row r="5934" spans="1:11" x14ac:dyDescent="0.25">
      <c r="A5934" s="17" t="s">
        <v>1566</v>
      </c>
      <c r="B5934" s="17" t="s">
        <v>1567</v>
      </c>
      <c r="C5934" s="18">
        <v>42359</v>
      </c>
      <c r="D5934" s="18">
        <v>42364</v>
      </c>
      <c r="E5934" s="21">
        <v>5</v>
      </c>
      <c r="F5934" s="17" t="s">
        <v>1435</v>
      </c>
      <c r="G5934" s="17" t="s">
        <v>1436</v>
      </c>
      <c r="H5934" s="16">
        <v>1</v>
      </c>
      <c r="I5934" s="17" t="s">
        <v>3237</v>
      </c>
      <c r="J5934" t="str">
        <f t="shared" si="185"/>
        <v>I63.8</v>
      </c>
      <c r="K5934" s="33" t="str">
        <f t="shared" si="186"/>
        <v/>
      </c>
    </row>
    <row r="5935" spans="1:11" x14ac:dyDescent="0.25">
      <c r="A5935" s="17" t="s">
        <v>1566</v>
      </c>
      <c r="B5935" s="17" t="s">
        <v>1567</v>
      </c>
      <c r="C5935" s="18">
        <v>42359</v>
      </c>
      <c r="D5935" s="18">
        <v>42364</v>
      </c>
      <c r="E5935" s="21">
        <v>5</v>
      </c>
      <c r="F5935" s="17" t="s">
        <v>245</v>
      </c>
      <c r="G5935" s="17" t="s">
        <v>246</v>
      </c>
      <c r="H5935" s="16">
        <v>2</v>
      </c>
      <c r="I5935" s="17" t="s">
        <v>3237</v>
      </c>
      <c r="J5935" t="str">
        <f t="shared" si="185"/>
        <v>I63.8, J96.01</v>
      </c>
      <c r="K5935" s="33" t="str">
        <f t="shared" si="186"/>
        <v/>
      </c>
    </row>
    <row r="5936" spans="1:11" x14ac:dyDescent="0.25">
      <c r="A5936" s="17" t="s">
        <v>1566</v>
      </c>
      <c r="B5936" s="17" t="s">
        <v>1567</v>
      </c>
      <c r="C5936" s="18">
        <v>42359</v>
      </c>
      <c r="D5936" s="18">
        <v>42364</v>
      </c>
      <c r="E5936" s="21">
        <v>5</v>
      </c>
      <c r="F5936" s="17" t="s">
        <v>210</v>
      </c>
      <c r="G5936" s="17" t="s">
        <v>211</v>
      </c>
      <c r="H5936" s="16">
        <v>3</v>
      </c>
      <c r="I5936" s="17" t="s">
        <v>3237</v>
      </c>
      <c r="J5936" t="str">
        <f t="shared" si="185"/>
        <v>I63.8, J96.01, I21.4</v>
      </c>
      <c r="K5936" s="33" t="str">
        <f t="shared" si="186"/>
        <v/>
      </c>
    </row>
    <row r="5937" spans="1:11" x14ac:dyDescent="0.25">
      <c r="A5937" s="17" t="s">
        <v>1566</v>
      </c>
      <c r="B5937" s="17" t="s">
        <v>1567</v>
      </c>
      <c r="C5937" s="18">
        <v>42359</v>
      </c>
      <c r="D5937" s="18">
        <v>42364</v>
      </c>
      <c r="E5937" s="21">
        <v>5</v>
      </c>
      <c r="F5937" s="17" t="s">
        <v>38</v>
      </c>
      <c r="G5937" s="17" t="s">
        <v>39</v>
      </c>
      <c r="H5937" s="16">
        <v>4</v>
      </c>
      <c r="I5937" s="17" t="s">
        <v>3237</v>
      </c>
      <c r="J5937" t="str">
        <f t="shared" si="185"/>
        <v>I63.8, J96.01, I21.4, N17.9</v>
      </c>
      <c r="K5937" s="33" t="str">
        <f t="shared" si="186"/>
        <v/>
      </c>
    </row>
    <row r="5938" spans="1:11" x14ac:dyDescent="0.25">
      <c r="A5938" s="17" t="s">
        <v>1566</v>
      </c>
      <c r="B5938" s="17" t="s">
        <v>1567</v>
      </c>
      <c r="C5938" s="18">
        <v>42359</v>
      </c>
      <c r="D5938" s="18">
        <v>42364</v>
      </c>
      <c r="E5938" s="21">
        <v>5</v>
      </c>
      <c r="F5938" s="17" t="s">
        <v>1778</v>
      </c>
      <c r="G5938" s="17" t="s">
        <v>1779</v>
      </c>
      <c r="H5938" s="16">
        <v>5</v>
      </c>
      <c r="I5938" s="17" t="s">
        <v>3331</v>
      </c>
      <c r="J5938" t="str">
        <f t="shared" si="185"/>
        <v>I63.8, J96.01, I21.4, N17.9, J90</v>
      </c>
      <c r="K5938" s="33" t="str">
        <f t="shared" si="186"/>
        <v/>
      </c>
    </row>
    <row r="5939" spans="1:11" x14ac:dyDescent="0.25">
      <c r="A5939" s="17" t="s">
        <v>1566</v>
      </c>
      <c r="B5939" s="17" t="s">
        <v>1567</v>
      </c>
      <c r="C5939" s="18">
        <v>42359</v>
      </c>
      <c r="D5939" s="18">
        <v>42364</v>
      </c>
      <c r="E5939" s="21">
        <v>5</v>
      </c>
      <c r="F5939" s="17" t="s">
        <v>11</v>
      </c>
      <c r="G5939" s="17" t="s">
        <v>12</v>
      </c>
      <c r="H5939" s="16">
        <v>6</v>
      </c>
      <c r="I5939" s="17" t="s">
        <v>3237</v>
      </c>
      <c r="J5939" t="str">
        <f t="shared" si="185"/>
        <v>I63.8, J96.01, I21.4, N17.9, J90, J18.9</v>
      </c>
      <c r="K5939" s="33" t="str">
        <f t="shared" si="186"/>
        <v/>
      </c>
    </row>
    <row r="5940" spans="1:11" x14ac:dyDescent="0.25">
      <c r="A5940" s="17" t="s">
        <v>1566</v>
      </c>
      <c r="B5940" s="17" t="s">
        <v>1567</v>
      </c>
      <c r="C5940" s="18">
        <v>42359</v>
      </c>
      <c r="D5940" s="18">
        <v>42364</v>
      </c>
      <c r="E5940" s="21">
        <v>5</v>
      </c>
      <c r="F5940" s="17" t="s">
        <v>1032</v>
      </c>
      <c r="G5940" s="17" t="s">
        <v>1033</v>
      </c>
      <c r="H5940" s="16">
        <v>7</v>
      </c>
      <c r="I5940" s="17" t="s">
        <v>3237</v>
      </c>
      <c r="J5940" t="str">
        <f t="shared" si="185"/>
        <v>I63.8, J96.01, I21.4, N17.9, J90, J18.9, E87.2</v>
      </c>
      <c r="K5940" s="33" t="str">
        <f t="shared" si="186"/>
        <v/>
      </c>
    </row>
    <row r="5941" spans="1:11" x14ac:dyDescent="0.25">
      <c r="A5941" s="17" t="s">
        <v>1566</v>
      </c>
      <c r="B5941" s="17" t="s">
        <v>1567</v>
      </c>
      <c r="C5941" s="18">
        <v>42359</v>
      </c>
      <c r="D5941" s="18">
        <v>42364</v>
      </c>
      <c r="E5941" s="21">
        <v>5</v>
      </c>
      <c r="F5941" s="17" t="s">
        <v>3362</v>
      </c>
      <c r="G5941" s="17" t="s">
        <v>3363</v>
      </c>
      <c r="H5941" s="16">
        <v>8</v>
      </c>
      <c r="I5941" s="17" t="s">
        <v>3237</v>
      </c>
      <c r="J5941" t="str">
        <f t="shared" si="185"/>
        <v>I63.8, J96.01, I21.4, N17.9, J90, J18.9, E87.2, D69.6</v>
      </c>
      <c r="K5941" s="33" t="str">
        <f t="shared" si="186"/>
        <v/>
      </c>
    </row>
    <row r="5942" spans="1:11" x14ac:dyDescent="0.25">
      <c r="A5942" s="17" t="s">
        <v>1566</v>
      </c>
      <c r="B5942" s="17" t="s">
        <v>1567</v>
      </c>
      <c r="C5942" s="18">
        <v>42359</v>
      </c>
      <c r="D5942" s="18">
        <v>42364</v>
      </c>
      <c r="E5942" s="21">
        <v>5</v>
      </c>
      <c r="F5942" s="17" t="s">
        <v>22</v>
      </c>
      <c r="G5942" s="17" t="s">
        <v>23</v>
      </c>
      <c r="H5942" s="16">
        <v>9</v>
      </c>
      <c r="I5942" s="17" t="s">
        <v>3237</v>
      </c>
      <c r="J5942" t="str">
        <f t="shared" si="185"/>
        <v>I63.8, J96.01, I21.4, N17.9, J90, J18.9, E87.2, D69.6, A41.9</v>
      </c>
      <c r="K5942" s="33" t="str">
        <f t="shared" si="186"/>
        <v/>
      </c>
    </row>
    <row r="5943" spans="1:11" x14ac:dyDescent="0.25">
      <c r="A5943" s="17" t="s">
        <v>1566</v>
      </c>
      <c r="B5943" s="17" t="s">
        <v>1567</v>
      </c>
      <c r="C5943" s="18">
        <v>42359</v>
      </c>
      <c r="D5943" s="18">
        <v>42364</v>
      </c>
      <c r="E5943" s="21">
        <v>5</v>
      </c>
      <c r="F5943" s="17" t="s">
        <v>950</v>
      </c>
      <c r="G5943" s="17" t="s">
        <v>951</v>
      </c>
      <c r="H5943" s="16">
        <v>10</v>
      </c>
      <c r="I5943" s="17" t="s">
        <v>3237</v>
      </c>
      <c r="J5943" t="str">
        <f t="shared" si="185"/>
        <v>I63.8, J96.01, I21.4, N17.9, J90, J18.9, E87.2, D69.6, A41.9, G81.94</v>
      </c>
      <c r="K5943" s="33" t="str">
        <f t="shared" si="186"/>
        <v/>
      </c>
    </row>
    <row r="5944" spans="1:11" x14ac:dyDescent="0.25">
      <c r="A5944" s="17" t="s">
        <v>1566</v>
      </c>
      <c r="B5944" s="17" t="s">
        <v>1567</v>
      </c>
      <c r="C5944" s="18">
        <v>42359</v>
      </c>
      <c r="D5944" s="18">
        <v>42364</v>
      </c>
      <c r="E5944" s="21">
        <v>5</v>
      </c>
      <c r="F5944" s="17" t="s">
        <v>3716</v>
      </c>
      <c r="G5944" s="17" t="s">
        <v>3717</v>
      </c>
      <c r="H5944" s="16">
        <v>11</v>
      </c>
      <c r="I5944" s="17" t="s">
        <v>3331</v>
      </c>
      <c r="J5944" t="str">
        <f t="shared" si="185"/>
        <v>I63.8, J96.01, I21.4, N17.9, J90, J18.9, E87.2, D69.6, A41.9, G81.94, J98.11</v>
      </c>
      <c r="K5944" s="33" t="str">
        <f t="shared" si="186"/>
        <v/>
      </c>
    </row>
    <row r="5945" spans="1:11" x14ac:dyDescent="0.25">
      <c r="A5945" s="17" t="s">
        <v>1566</v>
      </c>
      <c r="B5945" s="17" t="s">
        <v>1567</v>
      </c>
      <c r="C5945" s="18">
        <v>42359</v>
      </c>
      <c r="D5945" s="18">
        <v>42364</v>
      </c>
      <c r="E5945" s="21">
        <v>5</v>
      </c>
      <c r="F5945" s="17" t="s">
        <v>1711</v>
      </c>
      <c r="G5945" s="17" t="s">
        <v>1712</v>
      </c>
      <c r="H5945" s="16">
        <v>12</v>
      </c>
      <c r="I5945" s="17" t="s">
        <v>3331</v>
      </c>
      <c r="J5945" t="str">
        <f t="shared" si="185"/>
        <v>I63.8, J96.01, I21.4, N17.9, J90, J18.9, E87.2, D69.6, A41.9, G81.94, J98.11, I48.92</v>
      </c>
      <c r="K5945" s="33" t="str">
        <f t="shared" si="186"/>
        <v/>
      </c>
    </row>
    <row r="5946" spans="1:11" x14ac:dyDescent="0.25">
      <c r="A5946" s="17" t="s">
        <v>1566</v>
      </c>
      <c r="B5946" s="17" t="s">
        <v>1567</v>
      </c>
      <c r="C5946" s="18">
        <v>42359</v>
      </c>
      <c r="D5946" s="18">
        <v>42364</v>
      </c>
      <c r="E5946" s="21">
        <v>5</v>
      </c>
      <c r="F5946" s="17" t="s">
        <v>5123</v>
      </c>
      <c r="G5946" s="17" t="s">
        <v>5124</v>
      </c>
      <c r="H5946" s="16">
        <v>13</v>
      </c>
      <c r="I5946" s="17" t="s">
        <v>3237</v>
      </c>
      <c r="J5946" t="str">
        <f t="shared" si="185"/>
        <v>I63.8, J96.01, I21.4, N17.9, J90, J18.9, E87.2, D69.6, A41.9, G81.94, J98.11, I48.92, G40.802</v>
      </c>
      <c r="K5946" s="33" t="str">
        <f t="shared" si="186"/>
        <v/>
      </c>
    </row>
    <row r="5947" spans="1:11" x14ac:dyDescent="0.25">
      <c r="A5947" s="17" t="s">
        <v>1566</v>
      </c>
      <c r="B5947" s="17" t="s">
        <v>1567</v>
      </c>
      <c r="C5947" s="18">
        <v>42359</v>
      </c>
      <c r="D5947" s="18">
        <v>42364</v>
      </c>
      <c r="E5947" s="21">
        <v>5</v>
      </c>
      <c r="F5947" s="17" t="s">
        <v>5125</v>
      </c>
      <c r="G5947" s="17" t="s">
        <v>5126</v>
      </c>
      <c r="H5947" s="16">
        <v>14</v>
      </c>
      <c r="I5947" s="17" t="s">
        <v>3237</v>
      </c>
      <c r="J5947" t="str">
        <f t="shared" si="185"/>
        <v>I63.8, J96.01, I21.4, N17.9, J90, J18.9, E87.2, D69.6, A41.9, G81.94, J98.11, I48.92, G40.802, R47.89</v>
      </c>
      <c r="K5947" s="33" t="str">
        <f t="shared" si="186"/>
        <v/>
      </c>
    </row>
    <row r="5948" spans="1:11" x14ac:dyDescent="0.25">
      <c r="A5948" s="17" t="s">
        <v>1566</v>
      </c>
      <c r="B5948" s="17" t="s">
        <v>1567</v>
      </c>
      <c r="C5948" s="18">
        <v>42359</v>
      </c>
      <c r="D5948" s="18">
        <v>42364</v>
      </c>
      <c r="E5948" s="21">
        <v>5</v>
      </c>
      <c r="F5948" s="17" t="s">
        <v>3641</v>
      </c>
      <c r="G5948" s="17" t="s">
        <v>3642</v>
      </c>
      <c r="H5948" s="16">
        <v>15</v>
      </c>
      <c r="I5948" s="17" t="s">
        <v>3237</v>
      </c>
      <c r="J5948" t="str">
        <f t="shared" si="185"/>
        <v>I63.8, J96.01, I21.4, N17.9, J90, J18.9, E87.2, D69.6, A41.9, G81.94, J98.11, I48.92, G40.802, R47.89, R41.0</v>
      </c>
      <c r="K5948" s="33" t="str">
        <f t="shared" si="186"/>
        <v/>
      </c>
    </row>
    <row r="5949" spans="1:11" x14ac:dyDescent="0.25">
      <c r="A5949" s="17" t="s">
        <v>1566</v>
      </c>
      <c r="B5949" s="17" t="s">
        <v>1567</v>
      </c>
      <c r="C5949" s="18">
        <v>42359</v>
      </c>
      <c r="D5949" s="18">
        <v>42364</v>
      </c>
      <c r="E5949" s="21">
        <v>5</v>
      </c>
      <c r="F5949" s="17" t="s">
        <v>934</v>
      </c>
      <c r="G5949" s="17" t="s">
        <v>935</v>
      </c>
      <c r="H5949" s="16">
        <v>16</v>
      </c>
      <c r="I5949" s="17" t="s">
        <v>3237</v>
      </c>
      <c r="J5949" t="str">
        <f t="shared" si="185"/>
        <v>I63.8, J96.01, I21.4, N17.9, J90, J18.9, E87.2, D69.6, A41.9, G81.94, J98.11, I48.92, G40.802, R47.89, R41.0, E87.6</v>
      </c>
      <c r="K5949" s="33" t="str">
        <f t="shared" si="186"/>
        <v/>
      </c>
    </row>
    <row r="5950" spans="1:11" x14ac:dyDescent="0.25">
      <c r="A5950" s="17" t="s">
        <v>1566</v>
      </c>
      <c r="B5950" s="17" t="s">
        <v>1567</v>
      </c>
      <c r="C5950" s="18">
        <v>42359</v>
      </c>
      <c r="D5950" s="18">
        <v>42364</v>
      </c>
      <c r="E5950" s="21">
        <v>5</v>
      </c>
      <c r="F5950" s="17" t="s">
        <v>1195</v>
      </c>
      <c r="G5950" s="17" t="s">
        <v>1196</v>
      </c>
      <c r="H5950" s="16">
        <v>17</v>
      </c>
      <c r="I5950" s="17" t="s">
        <v>3237</v>
      </c>
      <c r="J5950" t="str">
        <f t="shared" si="185"/>
        <v>I63.8, J96.01, I21.4, N17.9, J90, J18.9, E87.2, D69.6, A41.9, G81.94, J98.11, I48.92, G40.802, R47.89, R41.0, E87.6, D64.9</v>
      </c>
      <c r="K5950" s="33" t="str">
        <f t="shared" si="186"/>
        <v/>
      </c>
    </row>
    <row r="5951" spans="1:11" x14ac:dyDescent="0.25">
      <c r="A5951" s="17" t="s">
        <v>1566</v>
      </c>
      <c r="B5951" s="17" t="s">
        <v>1567</v>
      </c>
      <c r="C5951" s="18">
        <v>42359</v>
      </c>
      <c r="D5951" s="18">
        <v>42364</v>
      </c>
      <c r="E5951" s="21">
        <v>5</v>
      </c>
      <c r="F5951" s="17" t="s">
        <v>5127</v>
      </c>
      <c r="G5951" s="17" t="s">
        <v>5128</v>
      </c>
      <c r="H5951" s="16">
        <v>18</v>
      </c>
      <c r="I5951" s="17" t="s">
        <v>3237</v>
      </c>
      <c r="J5951" t="str">
        <f t="shared" si="185"/>
        <v>I63.8, J96.01, I21.4, N17.9, J90, J18.9, E87.2, D69.6, A41.9, G81.94, J98.11, I48.92, G40.802, R47.89, R41.0, E87.6, D64.9, T36.95XA</v>
      </c>
      <c r="K5951" s="33" t="str">
        <f t="shared" si="186"/>
        <v/>
      </c>
    </row>
    <row r="5952" spans="1:11" x14ac:dyDescent="0.25">
      <c r="A5952" s="17" t="s">
        <v>1566</v>
      </c>
      <c r="B5952" s="17" t="s">
        <v>1567</v>
      </c>
      <c r="C5952" s="18">
        <v>42359</v>
      </c>
      <c r="D5952" s="18">
        <v>42364</v>
      </c>
      <c r="E5952" s="21">
        <v>5</v>
      </c>
      <c r="F5952" s="17" t="s">
        <v>1311</v>
      </c>
      <c r="G5952" s="17" t="s">
        <v>1312</v>
      </c>
      <c r="H5952" s="16">
        <v>19</v>
      </c>
      <c r="I5952" s="17" t="s">
        <v>3237</v>
      </c>
      <c r="J5952" t="str">
        <f t="shared" si="185"/>
        <v>I63.8, J96.01, I21.4, N17.9, J90, J18.9, E87.2, D69.6, A41.9, G81.94, J98.11, I48.92, G40.802, R47.89, R41.0, E87.6, D64.9, T36.95XA, F03.90</v>
      </c>
      <c r="K5952" s="33" t="str">
        <f t="shared" si="186"/>
        <v/>
      </c>
    </row>
    <row r="5953" spans="1:11" x14ac:dyDescent="0.25">
      <c r="A5953" s="17" t="s">
        <v>1566</v>
      </c>
      <c r="B5953" s="17" t="s">
        <v>1567</v>
      </c>
      <c r="C5953" s="18">
        <v>42359</v>
      </c>
      <c r="D5953" s="18">
        <v>42364</v>
      </c>
      <c r="E5953" s="21">
        <v>5</v>
      </c>
      <c r="F5953" s="17" t="s">
        <v>3671</v>
      </c>
      <c r="G5953" s="17" t="s">
        <v>3672</v>
      </c>
      <c r="H5953" s="16">
        <v>20</v>
      </c>
      <c r="I5953" s="17" t="s">
        <v>3237</v>
      </c>
      <c r="J5953" t="str">
        <f t="shared" si="185"/>
        <v>I63.8, J96.01, I21.4, N17.9, J90, J18.9, E87.2, D69.6, A41.9, G81.94, J98.11, I48.92, G40.802, R47.89, R41.0, E87.6, D64.9, T36.95XA, F03.90, R19.7</v>
      </c>
      <c r="K5953" s="33" t="str">
        <f t="shared" si="186"/>
        <v/>
      </c>
    </row>
    <row r="5954" spans="1:11" x14ac:dyDescent="0.25">
      <c r="A5954" s="17" t="s">
        <v>1566</v>
      </c>
      <c r="B5954" s="17" t="s">
        <v>1567</v>
      </c>
      <c r="C5954" s="18">
        <v>42359</v>
      </c>
      <c r="D5954" s="18">
        <v>42364</v>
      </c>
      <c r="E5954" s="21">
        <v>5</v>
      </c>
      <c r="F5954" s="17" t="s">
        <v>1266</v>
      </c>
      <c r="G5954" s="17" t="s">
        <v>1267</v>
      </c>
      <c r="H5954" s="16">
        <v>21</v>
      </c>
      <c r="I5954" s="17" t="s">
        <v>3237</v>
      </c>
      <c r="J5954" t="str">
        <f t="shared" si="185"/>
        <v>I63.8, J96.01, I21.4, N17.9, J90, J18.9, E87.2, D69.6, A41.9, G81.94, J98.11, I48.92, G40.802, R47.89, R41.0, E87.6, D64.9, T36.95XA, F03.90, R19.7, I48.91</v>
      </c>
      <c r="K5954" s="33" t="str">
        <f t="shared" si="186"/>
        <v/>
      </c>
    </row>
    <row r="5955" spans="1:11" x14ac:dyDescent="0.25">
      <c r="A5955" s="17" t="s">
        <v>1566</v>
      </c>
      <c r="B5955" s="17" t="s">
        <v>1567</v>
      </c>
      <c r="C5955" s="18">
        <v>42359</v>
      </c>
      <c r="D5955" s="18">
        <v>42364</v>
      </c>
      <c r="E5955" s="21">
        <v>5</v>
      </c>
      <c r="F5955" s="17" t="s">
        <v>594</v>
      </c>
      <c r="G5955" s="17" t="s">
        <v>595</v>
      </c>
      <c r="H5955" s="16">
        <v>22</v>
      </c>
      <c r="I5955" s="17" t="s">
        <v>3237</v>
      </c>
      <c r="J5955" t="str">
        <f t="shared" si="185"/>
        <v>I63.8, J96.01, I21.4, N17.9, J90, J18.9, E87.2, D69.6, A41.9, G81.94, J98.11, I48.92, G40.802, R47.89, R41.0, E87.6, D64.9, T36.95XA, F03.90, R19.7, I48.91, I10</v>
      </c>
      <c r="K5955" s="33" t="str">
        <f t="shared" si="186"/>
        <v/>
      </c>
    </row>
    <row r="5956" spans="1:11" x14ac:dyDescent="0.25">
      <c r="A5956" s="17" t="s">
        <v>1566</v>
      </c>
      <c r="B5956" s="17" t="s">
        <v>1567</v>
      </c>
      <c r="C5956" s="18">
        <v>42359</v>
      </c>
      <c r="D5956" s="18">
        <v>42364</v>
      </c>
      <c r="E5956" s="21">
        <v>5</v>
      </c>
      <c r="F5956" s="17" t="s">
        <v>3514</v>
      </c>
      <c r="G5956" s="17" t="s">
        <v>3515</v>
      </c>
      <c r="H5956" s="16">
        <v>23</v>
      </c>
      <c r="I5956" s="17" t="s">
        <v>3237</v>
      </c>
      <c r="J5956" t="str">
        <f t="shared" si="185"/>
        <v>I63.8, J96.01, I21.4, N17.9, J90, J18.9, E87.2, D69.6, A41.9, G81.94, J98.11, I48.92, G40.802, R47.89, R41.0, E87.6, D64.9, T36.95XA, F03.90, R19.7, I48.91, I10, F32.9</v>
      </c>
      <c r="K5956" s="33" t="str">
        <f t="shared" si="186"/>
        <v/>
      </c>
    </row>
    <row r="5957" spans="1:11" x14ac:dyDescent="0.25">
      <c r="A5957" s="17" t="s">
        <v>1566</v>
      </c>
      <c r="B5957" s="17" t="s">
        <v>1567</v>
      </c>
      <c r="C5957" s="18">
        <v>42359</v>
      </c>
      <c r="D5957" s="18">
        <v>42364</v>
      </c>
      <c r="E5957" s="21">
        <v>5</v>
      </c>
      <c r="F5957" s="17" t="s">
        <v>3386</v>
      </c>
      <c r="G5957" s="17" t="s">
        <v>3387</v>
      </c>
      <c r="H5957" s="16">
        <v>24</v>
      </c>
      <c r="I5957" s="17" t="s">
        <v>3237</v>
      </c>
      <c r="J5957" t="str">
        <f t="shared" si="185"/>
        <v>I63.8, J96.01, I21.4, N17.9, J90, J18.9, E87.2, D69.6, A41.9, G81.94, J98.11, I48.92, G40.802, R47.89, R41.0, E87.6, D64.9, T36.95XA, F03.90, R19.7, I48.91, I10, F32.9, M06.9</v>
      </c>
      <c r="K5957" s="33" t="str">
        <f t="shared" si="186"/>
        <v/>
      </c>
    </row>
    <row r="5958" spans="1:11" x14ac:dyDescent="0.25">
      <c r="A5958" s="17" t="s">
        <v>1566</v>
      </c>
      <c r="B5958" s="17" t="s">
        <v>1567</v>
      </c>
      <c r="C5958" s="18">
        <v>42359</v>
      </c>
      <c r="D5958" s="18">
        <v>42364</v>
      </c>
      <c r="E5958" s="21">
        <v>5</v>
      </c>
      <c r="F5958" s="17" t="s">
        <v>3436</v>
      </c>
      <c r="G5958" s="17" t="s">
        <v>3437</v>
      </c>
      <c r="H5958" s="16">
        <v>25</v>
      </c>
      <c r="I5958" s="17" t="s">
        <v>13</v>
      </c>
      <c r="J5958" t="str">
        <f t="shared" ref="J5958:J6021" si="187">IF(B5958=B5957,J5957&amp;", "&amp;F5958,F5958)</f>
        <v>I63.8, J96.01, I21.4, N17.9, J90, J18.9, E87.2, D69.6, A41.9, G81.94, J98.11, I48.92, G40.802, R47.89, R41.0, E87.6, D64.9, T36.95XA, F03.90, R19.7, I48.91, I10, F32.9, M06.9, Z86.73</v>
      </c>
      <c r="K5958" s="33" t="str">
        <f t="shared" si="186"/>
        <v>Last</v>
      </c>
    </row>
    <row r="5959" spans="1:11" x14ac:dyDescent="0.25">
      <c r="A5959" s="17" t="s">
        <v>1568</v>
      </c>
      <c r="B5959" s="17" t="s">
        <v>1569</v>
      </c>
      <c r="C5959" s="18">
        <v>42291</v>
      </c>
      <c r="D5959" s="18">
        <v>42300</v>
      </c>
      <c r="E5959" s="21">
        <v>9</v>
      </c>
      <c r="F5959" s="17" t="s">
        <v>592</v>
      </c>
      <c r="G5959" s="17" t="s">
        <v>593</v>
      </c>
      <c r="H5959" s="16">
        <v>1</v>
      </c>
      <c r="I5959" s="17" t="s">
        <v>3237</v>
      </c>
      <c r="J5959" t="str">
        <f t="shared" si="187"/>
        <v>G93.41</v>
      </c>
      <c r="K5959" s="33" t="str">
        <f t="shared" si="186"/>
        <v/>
      </c>
    </row>
    <row r="5960" spans="1:11" x14ac:dyDescent="0.25">
      <c r="A5960" s="17" t="s">
        <v>1568</v>
      </c>
      <c r="B5960" s="17" t="s">
        <v>1569</v>
      </c>
      <c r="C5960" s="18">
        <v>42291</v>
      </c>
      <c r="D5960" s="18">
        <v>42300</v>
      </c>
      <c r="E5960" s="21">
        <v>9</v>
      </c>
      <c r="F5960" s="17" t="s">
        <v>148</v>
      </c>
      <c r="G5960" s="17" t="s">
        <v>149</v>
      </c>
      <c r="H5960" s="16">
        <v>2</v>
      </c>
      <c r="I5960" s="17" t="s">
        <v>3237</v>
      </c>
      <c r="J5960" t="str">
        <f t="shared" si="187"/>
        <v>G93.41, J96.21</v>
      </c>
      <c r="K5960" s="33" t="str">
        <f t="shared" si="186"/>
        <v/>
      </c>
    </row>
    <row r="5961" spans="1:11" x14ac:dyDescent="0.25">
      <c r="A5961" s="17" t="s">
        <v>1568</v>
      </c>
      <c r="B5961" s="17" t="s">
        <v>1569</v>
      </c>
      <c r="C5961" s="18">
        <v>42291</v>
      </c>
      <c r="D5961" s="18">
        <v>42300</v>
      </c>
      <c r="E5961" s="21">
        <v>9</v>
      </c>
      <c r="F5961" s="17" t="s">
        <v>3370</v>
      </c>
      <c r="G5961" s="17" t="s">
        <v>3371</v>
      </c>
      <c r="H5961" s="16">
        <v>3</v>
      </c>
      <c r="I5961" s="17" t="s">
        <v>3237</v>
      </c>
      <c r="J5961" t="str">
        <f t="shared" si="187"/>
        <v>G93.41, J96.21, E87.4</v>
      </c>
      <c r="K5961" s="33" t="str">
        <f t="shared" si="186"/>
        <v/>
      </c>
    </row>
    <row r="5962" spans="1:11" x14ac:dyDescent="0.25">
      <c r="A5962" s="17" t="s">
        <v>1568</v>
      </c>
      <c r="B5962" s="17" t="s">
        <v>1569</v>
      </c>
      <c r="C5962" s="18">
        <v>42291</v>
      </c>
      <c r="D5962" s="18">
        <v>42300</v>
      </c>
      <c r="E5962" s="21">
        <v>9</v>
      </c>
      <c r="F5962" s="17" t="s">
        <v>1711</v>
      </c>
      <c r="G5962" s="17" t="s">
        <v>1712</v>
      </c>
      <c r="H5962" s="16">
        <v>4</v>
      </c>
      <c r="I5962" s="17" t="s">
        <v>3331</v>
      </c>
      <c r="J5962" t="str">
        <f t="shared" si="187"/>
        <v>G93.41, J96.21, E87.4, I48.92</v>
      </c>
      <c r="K5962" s="33" t="str">
        <f t="shared" si="186"/>
        <v/>
      </c>
    </row>
    <row r="5963" spans="1:11" x14ac:dyDescent="0.25">
      <c r="A5963" s="17" t="s">
        <v>1568</v>
      </c>
      <c r="B5963" s="17" t="s">
        <v>1569</v>
      </c>
      <c r="C5963" s="18">
        <v>42291</v>
      </c>
      <c r="D5963" s="18">
        <v>42300</v>
      </c>
      <c r="E5963" s="21">
        <v>9</v>
      </c>
      <c r="F5963" s="17" t="s">
        <v>269</v>
      </c>
      <c r="G5963" s="17" t="s">
        <v>270</v>
      </c>
      <c r="H5963" s="16">
        <v>5</v>
      </c>
      <c r="I5963" s="17" t="s">
        <v>3237</v>
      </c>
      <c r="J5963" t="str">
        <f t="shared" si="187"/>
        <v>G93.41, J96.21, E87.4, I48.92, L03.115</v>
      </c>
      <c r="K5963" s="33" t="str">
        <f t="shared" si="186"/>
        <v/>
      </c>
    </row>
    <row r="5964" spans="1:11" x14ac:dyDescent="0.25">
      <c r="A5964" s="17" t="s">
        <v>1568</v>
      </c>
      <c r="B5964" s="17" t="s">
        <v>1569</v>
      </c>
      <c r="C5964" s="18">
        <v>42291</v>
      </c>
      <c r="D5964" s="18">
        <v>42300</v>
      </c>
      <c r="E5964" s="21">
        <v>9</v>
      </c>
      <c r="F5964" s="17" t="s">
        <v>3358</v>
      </c>
      <c r="G5964" s="17" t="s">
        <v>3359</v>
      </c>
      <c r="H5964" s="16">
        <v>6</v>
      </c>
      <c r="I5964" s="17" t="s">
        <v>13</v>
      </c>
      <c r="J5964" t="str">
        <f t="shared" si="187"/>
        <v>G93.41, J96.21, E87.4, I48.92, L03.115, Z99.81</v>
      </c>
      <c r="K5964" s="33" t="str">
        <f t="shared" si="186"/>
        <v/>
      </c>
    </row>
    <row r="5965" spans="1:11" x14ac:dyDescent="0.25">
      <c r="A5965" s="17" t="s">
        <v>1568</v>
      </c>
      <c r="B5965" s="17" t="s">
        <v>1569</v>
      </c>
      <c r="C5965" s="18">
        <v>42291</v>
      </c>
      <c r="D5965" s="18">
        <v>42300</v>
      </c>
      <c r="E5965" s="21">
        <v>9</v>
      </c>
      <c r="F5965" s="17" t="s">
        <v>114</v>
      </c>
      <c r="G5965" s="17" t="s">
        <v>115</v>
      </c>
      <c r="H5965" s="16">
        <v>7</v>
      </c>
      <c r="I5965" s="17" t="s">
        <v>3237</v>
      </c>
      <c r="J5965" t="str">
        <f t="shared" si="187"/>
        <v>G93.41, J96.21, E87.4, I48.92, L03.115, Z99.81, J96.22</v>
      </c>
      <c r="K5965" s="33" t="str">
        <f t="shared" si="186"/>
        <v/>
      </c>
    </row>
    <row r="5966" spans="1:11" x14ac:dyDescent="0.25">
      <c r="A5966" s="17" t="s">
        <v>1568</v>
      </c>
      <c r="B5966" s="17" t="s">
        <v>1569</v>
      </c>
      <c r="C5966" s="18">
        <v>42291</v>
      </c>
      <c r="D5966" s="18">
        <v>42300</v>
      </c>
      <c r="E5966" s="21">
        <v>9</v>
      </c>
      <c r="F5966" s="17" t="s">
        <v>1842</v>
      </c>
      <c r="G5966" s="17" t="s">
        <v>1843</v>
      </c>
      <c r="H5966" s="16">
        <v>8</v>
      </c>
      <c r="I5966" s="17" t="s">
        <v>3237</v>
      </c>
      <c r="J5966" t="str">
        <f t="shared" si="187"/>
        <v>G93.41, J96.21, E87.4, I48.92, L03.115, Z99.81, J96.22, J44.9</v>
      </c>
      <c r="K5966" s="33" t="str">
        <f t="shared" si="186"/>
        <v/>
      </c>
    </row>
    <row r="5967" spans="1:11" x14ac:dyDescent="0.25">
      <c r="A5967" s="17" t="s">
        <v>1568</v>
      </c>
      <c r="B5967" s="17" t="s">
        <v>1569</v>
      </c>
      <c r="C5967" s="18">
        <v>42291</v>
      </c>
      <c r="D5967" s="18">
        <v>42300</v>
      </c>
      <c r="E5967" s="21">
        <v>9</v>
      </c>
      <c r="F5967" s="17" t="s">
        <v>594</v>
      </c>
      <c r="G5967" s="17" t="s">
        <v>595</v>
      </c>
      <c r="H5967" s="16">
        <v>9</v>
      </c>
      <c r="I5967" s="17" t="s">
        <v>3237</v>
      </c>
      <c r="J5967" t="str">
        <f t="shared" si="187"/>
        <v>G93.41, J96.21, E87.4, I48.92, L03.115, Z99.81, J96.22, J44.9, I10</v>
      </c>
      <c r="K5967" s="33" t="str">
        <f t="shared" si="186"/>
        <v/>
      </c>
    </row>
    <row r="5968" spans="1:11" x14ac:dyDescent="0.25">
      <c r="A5968" s="17" t="s">
        <v>1568</v>
      </c>
      <c r="B5968" s="17" t="s">
        <v>1569</v>
      </c>
      <c r="C5968" s="18">
        <v>42291</v>
      </c>
      <c r="D5968" s="18">
        <v>42300</v>
      </c>
      <c r="E5968" s="21">
        <v>9</v>
      </c>
      <c r="F5968" s="17" t="s">
        <v>4470</v>
      </c>
      <c r="G5968" s="17" t="s">
        <v>4471</v>
      </c>
      <c r="H5968" s="16">
        <v>10</v>
      </c>
      <c r="I5968" s="17" t="s">
        <v>3237</v>
      </c>
      <c r="J5968" t="str">
        <f t="shared" si="187"/>
        <v>G93.41, J96.21, E87.4, I48.92, L03.115, Z99.81, J96.22, J44.9, I10, R04.0</v>
      </c>
      <c r="K5968" s="33" t="str">
        <f t="shared" si="186"/>
        <v/>
      </c>
    </row>
    <row r="5969" spans="1:11" x14ac:dyDescent="0.25">
      <c r="A5969" s="17" t="s">
        <v>1568</v>
      </c>
      <c r="B5969" s="17" t="s">
        <v>1569</v>
      </c>
      <c r="C5969" s="18">
        <v>42291</v>
      </c>
      <c r="D5969" s="18">
        <v>42300</v>
      </c>
      <c r="E5969" s="21">
        <v>9</v>
      </c>
      <c r="F5969" s="17" t="s">
        <v>3283</v>
      </c>
      <c r="G5969" s="17" t="s">
        <v>467</v>
      </c>
      <c r="H5969" s="16">
        <v>11</v>
      </c>
      <c r="I5969" s="17" t="s">
        <v>3237</v>
      </c>
      <c r="J5969" t="str">
        <f t="shared" si="187"/>
        <v>G93.41, J96.21, E87.4, I48.92, L03.115, Z99.81, J96.22, J44.9, I10, R04.0, I25.10</v>
      </c>
      <c r="K5969" s="33" t="str">
        <f t="shared" si="186"/>
        <v/>
      </c>
    </row>
    <row r="5970" spans="1:11" x14ac:dyDescent="0.25">
      <c r="A5970" s="17" t="s">
        <v>1568</v>
      </c>
      <c r="B5970" s="17" t="s">
        <v>1569</v>
      </c>
      <c r="C5970" s="18">
        <v>42291</v>
      </c>
      <c r="D5970" s="18">
        <v>42300</v>
      </c>
      <c r="E5970" s="21">
        <v>9</v>
      </c>
      <c r="F5970" s="17" t="s">
        <v>4040</v>
      </c>
      <c r="G5970" s="17" t="s">
        <v>4041</v>
      </c>
      <c r="H5970" s="16">
        <v>12</v>
      </c>
      <c r="I5970" s="17" t="s">
        <v>3237</v>
      </c>
      <c r="J5970" t="str">
        <f t="shared" si="187"/>
        <v>G93.41, J96.21, E87.4, I48.92, L03.115, Z99.81, J96.22, J44.9, I10, R04.0, I25.10, R73.9</v>
      </c>
      <c r="K5970" s="33" t="str">
        <f t="shared" si="186"/>
        <v/>
      </c>
    </row>
    <row r="5971" spans="1:11" x14ac:dyDescent="0.25">
      <c r="A5971" s="17" t="s">
        <v>1568</v>
      </c>
      <c r="B5971" s="17" t="s">
        <v>1569</v>
      </c>
      <c r="C5971" s="18">
        <v>42291</v>
      </c>
      <c r="D5971" s="18">
        <v>42300</v>
      </c>
      <c r="E5971" s="21">
        <v>9</v>
      </c>
      <c r="F5971" s="17" t="s">
        <v>3302</v>
      </c>
      <c r="G5971" s="17" t="s">
        <v>3303</v>
      </c>
      <c r="H5971" s="16">
        <v>13</v>
      </c>
      <c r="I5971" s="17" t="s">
        <v>3237</v>
      </c>
      <c r="J5971" t="str">
        <f t="shared" si="187"/>
        <v>G93.41, J96.21, E87.4, I48.92, L03.115, Z99.81, J96.22, J44.9, I10, R04.0, I25.10, R73.9, D72.829</v>
      </c>
      <c r="K5971" s="33" t="str">
        <f t="shared" si="186"/>
        <v/>
      </c>
    </row>
    <row r="5972" spans="1:11" x14ac:dyDescent="0.25">
      <c r="A5972" s="17" t="s">
        <v>1568</v>
      </c>
      <c r="B5972" s="17" t="s">
        <v>1569</v>
      </c>
      <c r="C5972" s="18">
        <v>42291</v>
      </c>
      <c r="D5972" s="18">
        <v>42300</v>
      </c>
      <c r="E5972" s="21">
        <v>9</v>
      </c>
      <c r="F5972" s="17" t="s">
        <v>3238</v>
      </c>
      <c r="G5972" s="17" t="s">
        <v>3239</v>
      </c>
      <c r="H5972" s="16">
        <v>14</v>
      </c>
      <c r="I5972" s="17" t="s">
        <v>3237</v>
      </c>
      <c r="J5972" t="str">
        <f t="shared" si="187"/>
        <v>G93.41, J96.21, E87.4, I48.92, L03.115, Z99.81, J96.22, J44.9, I10, R04.0, I25.10, R73.9, D72.829, E78.5</v>
      </c>
      <c r="K5972" s="33" t="str">
        <f t="shared" si="186"/>
        <v/>
      </c>
    </row>
    <row r="5973" spans="1:11" x14ac:dyDescent="0.25">
      <c r="A5973" s="17" t="s">
        <v>1568</v>
      </c>
      <c r="B5973" s="17" t="s">
        <v>1569</v>
      </c>
      <c r="C5973" s="18">
        <v>42291</v>
      </c>
      <c r="D5973" s="18">
        <v>42300</v>
      </c>
      <c r="E5973" s="21">
        <v>9</v>
      </c>
      <c r="F5973" s="17" t="s">
        <v>3265</v>
      </c>
      <c r="G5973" s="17" t="s">
        <v>3266</v>
      </c>
      <c r="H5973" s="16">
        <v>15</v>
      </c>
      <c r="I5973" s="17" t="s">
        <v>13</v>
      </c>
      <c r="J5973" t="str">
        <f t="shared" si="187"/>
        <v>G93.41, J96.21, E87.4, I48.92, L03.115, Z99.81, J96.22, J44.9, I10, R04.0, I25.10, R73.9, D72.829, E78.5, Z87.891</v>
      </c>
      <c r="K5973" s="33" t="str">
        <f t="shared" si="186"/>
        <v/>
      </c>
    </row>
    <row r="5974" spans="1:11" x14ac:dyDescent="0.25">
      <c r="A5974" s="17" t="s">
        <v>1568</v>
      </c>
      <c r="B5974" s="17" t="s">
        <v>1569</v>
      </c>
      <c r="C5974" s="18">
        <v>42291</v>
      </c>
      <c r="D5974" s="18">
        <v>42300</v>
      </c>
      <c r="E5974" s="21">
        <v>9</v>
      </c>
      <c r="F5974" s="17" t="s">
        <v>3583</v>
      </c>
      <c r="G5974" s="17" t="s">
        <v>3584</v>
      </c>
      <c r="H5974" s="16">
        <v>16</v>
      </c>
      <c r="I5974" s="17" t="s">
        <v>13</v>
      </c>
      <c r="J5974" t="str">
        <f t="shared" si="187"/>
        <v>G93.41, J96.21, E87.4, I48.92, L03.115, Z99.81, J96.22, J44.9, I10, R04.0, I25.10, R73.9, D72.829, E78.5, Z87.891, Z86.718</v>
      </c>
      <c r="K5974" s="33" t="str">
        <f t="shared" ref="K5974:K6037" si="188">IF(B5974&lt;&gt;B5975,"Last","")</f>
        <v/>
      </c>
    </row>
    <row r="5975" spans="1:11" x14ac:dyDescent="0.25">
      <c r="A5975" s="17" t="s">
        <v>1568</v>
      </c>
      <c r="B5975" s="17" t="s">
        <v>1569</v>
      </c>
      <c r="C5975" s="18">
        <v>42291</v>
      </c>
      <c r="D5975" s="18">
        <v>42300</v>
      </c>
      <c r="E5975" s="21">
        <v>9</v>
      </c>
      <c r="F5975" s="17" t="s">
        <v>3557</v>
      </c>
      <c r="G5975" s="17" t="s">
        <v>3558</v>
      </c>
      <c r="H5975" s="16">
        <v>17</v>
      </c>
      <c r="I5975" s="17" t="s">
        <v>13</v>
      </c>
      <c r="J5975" t="str">
        <f t="shared" si="187"/>
        <v>G93.41, J96.21, E87.4, I48.92, L03.115, Z99.81, J96.22, J44.9, I10, R04.0, I25.10, R73.9, D72.829, E78.5, Z87.891, Z86.718, Z79.01</v>
      </c>
      <c r="K5975" s="33" t="str">
        <f t="shared" si="188"/>
        <v/>
      </c>
    </row>
    <row r="5976" spans="1:11" x14ac:dyDescent="0.25">
      <c r="A5976" s="17" t="s">
        <v>1568</v>
      </c>
      <c r="B5976" s="17" t="s">
        <v>1569</v>
      </c>
      <c r="C5976" s="18">
        <v>42291</v>
      </c>
      <c r="D5976" s="18">
        <v>42300</v>
      </c>
      <c r="E5976" s="21">
        <v>9</v>
      </c>
      <c r="F5976" s="17" t="s">
        <v>3456</v>
      </c>
      <c r="G5976" s="17" t="s">
        <v>3457</v>
      </c>
      <c r="H5976" s="16">
        <v>18</v>
      </c>
      <c r="I5976" s="17" t="s">
        <v>13</v>
      </c>
      <c r="J5976" t="str">
        <f t="shared" si="187"/>
        <v>G93.41, J96.21, E87.4, I48.92, L03.115, Z99.81, J96.22, J44.9, I10, R04.0, I25.10, R73.9, D72.829, E78.5, Z87.891, Z86.718, Z79.01, Z85.118</v>
      </c>
      <c r="K5976" s="33" t="str">
        <f t="shared" si="188"/>
        <v/>
      </c>
    </row>
    <row r="5977" spans="1:11" x14ac:dyDescent="0.25">
      <c r="A5977" s="17" t="s">
        <v>1568</v>
      </c>
      <c r="B5977" s="17" t="s">
        <v>1569</v>
      </c>
      <c r="C5977" s="18">
        <v>42291</v>
      </c>
      <c r="D5977" s="18">
        <v>42300</v>
      </c>
      <c r="E5977" s="21">
        <v>9</v>
      </c>
      <c r="F5977" s="17" t="s">
        <v>3506</v>
      </c>
      <c r="G5977" s="17" t="s">
        <v>3507</v>
      </c>
      <c r="H5977" s="16">
        <v>19</v>
      </c>
      <c r="I5977" s="17" t="s">
        <v>13</v>
      </c>
      <c r="J5977" t="str">
        <f t="shared" si="187"/>
        <v>G93.41, J96.21, E87.4, I48.92, L03.115, Z99.81, J96.22, J44.9, I10, R04.0, I25.10, R73.9, D72.829, E78.5, Z87.891, Z86.718, Z79.01, Z85.118, Z85.3</v>
      </c>
      <c r="K5977" s="33" t="str">
        <f t="shared" si="188"/>
        <v/>
      </c>
    </row>
    <row r="5978" spans="1:11" x14ac:dyDescent="0.25">
      <c r="A5978" s="17" t="s">
        <v>1568</v>
      </c>
      <c r="B5978" s="17" t="s">
        <v>1569</v>
      </c>
      <c r="C5978" s="18">
        <v>42291</v>
      </c>
      <c r="D5978" s="18">
        <v>42300</v>
      </c>
      <c r="E5978" s="21">
        <v>9</v>
      </c>
      <c r="F5978" s="17" t="s">
        <v>3434</v>
      </c>
      <c r="G5978" s="17" t="s">
        <v>3435</v>
      </c>
      <c r="H5978" s="16">
        <v>20</v>
      </c>
      <c r="I5978" s="17" t="s">
        <v>13</v>
      </c>
      <c r="J5978" t="str">
        <f t="shared" si="187"/>
        <v>G93.41, J96.21, E87.4, I48.92, L03.115, Z99.81, J96.22, J44.9, I10, R04.0, I25.10, R73.9, D72.829, E78.5, Z87.891, Z86.718, Z79.01, Z85.118, Z85.3, Z85.038</v>
      </c>
      <c r="K5978" s="33" t="str">
        <f t="shared" si="188"/>
        <v>Last</v>
      </c>
    </row>
    <row r="5979" spans="1:11" x14ac:dyDescent="0.25">
      <c r="A5979" s="17" t="s">
        <v>1571</v>
      </c>
      <c r="B5979" s="17" t="s">
        <v>1572</v>
      </c>
      <c r="C5979" s="18">
        <v>42428</v>
      </c>
      <c r="D5979" s="18">
        <v>42458</v>
      </c>
      <c r="E5979" s="21">
        <v>30</v>
      </c>
      <c r="F5979" s="17" t="s">
        <v>1573</v>
      </c>
      <c r="G5979" s="17" t="s">
        <v>1574</v>
      </c>
      <c r="H5979" s="16">
        <v>1</v>
      </c>
      <c r="I5979" s="17" t="s">
        <v>3237</v>
      </c>
      <c r="J5979" t="str">
        <f t="shared" si="187"/>
        <v>A41.52</v>
      </c>
      <c r="K5979" s="33" t="str">
        <f t="shared" si="188"/>
        <v/>
      </c>
    </row>
    <row r="5980" spans="1:11" x14ac:dyDescent="0.25">
      <c r="A5980" s="17" t="s">
        <v>1571</v>
      </c>
      <c r="B5980" s="17" t="s">
        <v>1572</v>
      </c>
      <c r="C5980" s="18">
        <v>42428</v>
      </c>
      <c r="D5980" s="18">
        <v>42458</v>
      </c>
      <c r="E5980" s="21">
        <v>30</v>
      </c>
      <c r="F5980" s="17" t="s">
        <v>114</v>
      </c>
      <c r="G5980" s="17" t="s">
        <v>115</v>
      </c>
      <c r="H5980" s="16">
        <v>2</v>
      </c>
      <c r="I5980" s="17" t="s">
        <v>3237</v>
      </c>
      <c r="J5980" t="str">
        <f t="shared" si="187"/>
        <v>A41.52, J96.22</v>
      </c>
      <c r="K5980" s="33" t="str">
        <f t="shared" si="188"/>
        <v/>
      </c>
    </row>
    <row r="5981" spans="1:11" x14ac:dyDescent="0.25">
      <c r="A5981" s="17" t="s">
        <v>1571</v>
      </c>
      <c r="B5981" s="17" t="s">
        <v>1572</v>
      </c>
      <c r="C5981" s="18">
        <v>42428</v>
      </c>
      <c r="D5981" s="18">
        <v>42458</v>
      </c>
      <c r="E5981" s="21">
        <v>30</v>
      </c>
      <c r="F5981" s="17" t="s">
        <v>5129</v>
      </c>
      <c r="G5981" s="17" t="s">
        <v>5130</v>
      </c>
      <c r="H5981" s="16">
        <v>3</v>
      </c>
      <c r="I5981" s="17" t="s">
        <v>3237</v>
      </c>
      <c r="J5981" t="str">
        <f t="shared" si="187"/>
        <v>A41.52, J96.22, G12.21</v>
      </c>
      <c r="K5981" s="33" t="str">
        <f t="shared" si="188"/>
        <v/>
      </c>
    </row>
    <row r="5982" spans="1:11" x14ac:dyDescent="0.25">
      <c r="A5982" s="17" t="s">
        <v>1571</v>
      </c>
      <c r="B5982" s="17" t="s">
        <v>1572</v>
      </c>
      <c r="C5982" s="18">
        <v>42428</v>
      </c>
      <c r="D5982" s="18">
        <v>42458</v>
      </c>
      <c r="E5982" s="21">
        <v>30</v>
      </c>
      <c r="F5982" s="17" t="s">
        <v>3615</v>
      </c>
      <c r="G5982" s="17" t="s">
        <v>3616</v>
      </c>
      <c r="H5982" s="16">
        <v>4</v>
      </c>
      <c r="I5982" s="17" t="s">
        <v>13</v>
      </c>
      <c r="J5982" t="str">
        <f t="shared" si="187"/>
        <v>A41.52, J96.22, G12.21, Z99.11</v>
      </c>
      <c r="K5982" s="33" t="str">
        <f t="shared" si="188"/>
        <v/>
      </c>
    </row>
    <row r="5983" spans="1:11" x14ac:dyDescent="0.25">
      <c r="A5983" s="17" t="s">
        <v>1571</v>
      </c>
      <c r="B5983" s="17" t="s">
        <v>1572</v>
      </c>
      <c r="C5983" s="18">
        <v>42428</v>
      </c>
      <c r="D5983" s="18">
        <v>42458</v>
      </c>
      <c r="E5983" s="21">
        <v>30</v>
      </c>
      <c r="F5983" s="17" t="s">
        <v>1577</v>
      </c>
      <c r="G5983" s="17" t="s">
        <v>1578</v>
      </c>
      <c r="H5983" s="16">
        <v>5</v>
      </c>
      <c r="I5983" s="17" t="s">
        <v>3237</v>
      </c>
      <c r="J5983" t="str">
        <f t="shared" si="187"/>
        <v>A41.52, J96.22, G12.21, Z99.11, J15.1</v>
      </c>
      <c r="K5983" s="33" t="str">
        <f t="shared" si="188"/>
        <v/>
      </c>
    </row>
    <row r="5984" spans="1:11" x14ac:dyDescent="0.25">
      <c r="A5984" s="17" t="s">
        <v>1571</v>
      </c>
      <c r="B5984" s="17" t="s">
        <v>1572</v>
      </c>
      <c r="C5984" s="18">
        <v>42428</v>
      </c>
      <c r="D5984" s="18">
        <v>42458</v>
      </c>
      <c r="E5984" s="21">
        <v>30</v>
      </c>
      <c r="F5984" s="17" t="s">
        <v>4126</v>
      </c>
      <c r="G5984" s="17" t="s">
        <v>4127</v>
      </c>
      <c r="H5984" s="16">
        <v>6</v>
      </c>
      <c r="I5984" s="17" t="s">
        <v>3237</v>
      </c>
      <c r="J5984" t="str">
        <f t="shared" si="187"/>
        <v>A41.52, J96.22, G12.21, Z99.11, J15.1, J15.211</v>
      </c>
      <c r="K5984" s="33" t="str">
        <f t="shared" si="188"/>
        <v/>
      </c>
    </row>
    <row r="5985" spans="1:11" x14ac:dyDescent="0.25">
      <c r="A5985" s="17" t="s">
        <v>1571</v>
      </c>
      <c r="B5985" s="17" t="s">
        <v>1572</v>
      </c>
      <c r="C5985" s="18">
        <v>42428</v>
      </c>
      <c r="D5985" s="18">
        <v>42458</v>
      </c>
      <c r="E5985" s="21">
        <v>30</v>
      </c>
      <c r="F5985" s="17" t="s">
        <v>3396</v>
      </c>
      <c r="G5985" s="17" t="s">
        <v>3397</v>
      </c>
      <c r="H5985" s="16">
        <v>7</v>
      </c>
      <c r="I5985" s="17" t="s">
        <v>13</v>
      </c>
      <c r="J5985" t="str">
        <f t="shared" si="187"/>
        <v>A41.52, J96.22, G12.21, Z99.11, J15.1, J15.211, Z93.0</v>
      </c>
      <c r="K5985" s="33" t="str">
        <f t="shared" si="188"/>
        <v/>
      </c>
    </row>
    <row r="5986" spans="1:11" x14ac:dyDescent="0.25">
      <c r="A5986" s="17" t="s">
        <v>1571</v>
      </c>
      <c r="B5986" s="17" t="s">
        <v>1572</v>
      </c>
      <c r="C5986" s="18">
        <v>42428</v>
      </c>
      <c r="D5986" s="18">
        <v>42458</v>
      </c>
      <c r="E5986" s="21">
        <v>30</v>
      </c>
      <c r="F5986" s="17" t="s">
        <v>3255</v>
      </c>
      <c r="G5986" s="17" t="s">
        <v>3256</v>
      </c>
      <c r="H5986" s="16">
        <v>8</v>
      </c>
      <c r="I5986" s="17" t="s">
        <v>3237</v>
      </c>
      <c r="J5986" t="str">
        <f t="shared" si="187"/>
        <v>A41.52, J96.22, G12.21, Z99.11, J15.1, J15.211, Z93.0, R13.10</v>
      </c>
      <c r="K5986" s="33" t="str">
        <f t="shared" si="188"/>
        <v/>
      </c>
    </row>
    <row r="5987" spans="1:11" x14ac:dyDescent="0.25">
      <c r="A5987" s="17" t="s">
        <v>1571</v>
      </c>
      <c r="B5987" s="17" t="s">
        <v>1572</v>
      </c>
      <c r="C5987" s="18">
        <v>42428</v>
      </c>
      <c r="D5987" s="18">
        <v>42458</v>
      </c>
      <c r="E5987" s="21">
        <v>30</v>
      </c>
      <c r="F5987" s="17" t="s">
        <v>5135</v>
      </c>
      <c r="G5987" s="17" t="s">
        <v>5136</v>
      </c>
      <c r="H5987" s="16">
        <v>9</v>
      </c>
      <c r="I5987" s="17" t="s">
        <v>3331</v>
      </c>
      <c r="J5987" t="str">
        <f t="shared" si="187"/>
        <v>A41.52, J96.22, G12.21, Z99.11, J15.1, J15.211, Z93.0, R13.10, T17.598A</v>
      </c>
      <c r="K5987" s="33" t="str">
        <f t="shared" si="188"/>
        <v/>
      </c>
    </row>
    <row r="5988" spans="1:11" x14ac:dyDescent="0.25">
      <c r="A5988" s="17" t="s">
        <v>1571</v>
      </c>
      <c r="B5988" s="17" t="s">
        <v>1572</v>
      </c>
      <c r="C5988" s="18">
        <v>42428</v>
      </c>
      <c r="D5988" s="18">
        <v>42458</v>
      </c>
      <c r="E5988" s="21">
        <v>30</v>
      </c>
      <c r="F5988" s="17" t="s">
        <v>112</v>
      </c>
      <c r="G5988" s="17" t="s">
        <v>113</v>
      </c>
      <c r="H5988" s="16">
        <v>10</v>
      </c>
      <c r="I5988" s="17" t="s">
        <v>3237</v>
      </c>
      <c r="J5988" t="str">
        <f t="shared" si="187"/>
        <v>A41.52, J96.22, G12.21, Z99.11, J15.1, J15.211, Z93.0, R13.10, T17.598A, J44.1</v>
      </c>
      <c r="K5988" s="33" t="str">
        <f t="shared" si="188"/>
        <v/>
      </c>
    </row>
    <row r="5989" spans="1:11" x14ac:dyDescent="0.25">
      <c r="A5989" s="17" t="s">
        <v>1571</v>
      </c>
      <c r="B5989" s="17" t="s">
        <v>1572</v>
      </c>
      <c r="C5989" s="18">
        <v>42428</v>
      </c>
      <c r="D5989" s="18">
        <v>42458</v>
      </c>
      <c r="E5989" s="21">
        <v>30</v>
      </c>
      <c r="F5989" s="17" t="s">
        <v>3716</v>
      </c>
      <c r="G5989" s="17" t="s">
        <v>3717</v>
      </c>
      <c r="H5989" s="16">
        <v>11</v>
      </c>
      <c r="I5989" s="17" t="s">
        <v>3331</v>
      </c>
      <c r="J5989" t="str">
        <f t="shared" si="187"/>
        <v>A41.52, J96.22, G12.21, Z99.11, J15.1, J15.211, Z93.0, R13.10, T17.598A, J44.1, J98.11</v>
      </c>
      <c r="K5989" s="33" t="str">
        <f t="shared" si="188"/>
        <v/>
      </c>
    </row>
    <row r="5990" spans="1:11" x14ac:dyDescent="0.25">
      <c r="A5990" s="17" t="s">
        <v>1571</v>
      </c>
      <c r="B5990" s="17" t="s">
        <v>1572</v>
      </c>
      <c r="C5990" s="18">
        <v>42428</v>
      </c>
      <c r="D5990" s="18">
        <v>42458</v>
      </c>
      <c r="E5990" s="21">
        <v>30</v>
      </c>
      <c r="F5990" s="17" t="s">
        <v>361</v>
      </c>
      <c r="G5990" s="17" t="s">
        <v>362</v>
      </c>
      <c r="H5990" s="16">
        <v>12</v>
      </c>
      <c r="I5990" s="17" t="s">
        <v>3237</v>
      </c>
      <c r="J5990" t="str">
        <f t="shared" si="187"/>
        <v>A41.52, J96.22, G12.21, Z99.11, J15.1, J15.211, Z93.0, R13.10, T17.598A, J44.1, J98.11, E87.5</v>
      </c>
      <c r="K5990" s="33" t="str">
        <f t="shared" si="188"/>
        <v/>
      </c>
    </row>
    <row r="5991" spans="1:11" x14ac:dyDescent="0.25">
      <c r="A5991" s="17" t="s">
        <v>1571</v>
      </c>
      <c r="B5991" s="17" t="s">
        <v>1572</v>
      </c>
      <c r="C5991" s="18">
        <v>42428</v>
      </c>
      <c r="D5991" s="18">
        <v>42458</v>
      </c>
      <c r="E5991" s="21">
        <v>30</v>
      </c>
      <c r="F5991" s="17" t="s">
        <v>3275</v>
      </c>
      <c r="G5991" s="17" t="s">
        <v>3276</v>
      </c>
      <c r="H5991" s="16">
        <v>13</v>
      </c>
      <c r="I5991" s="17" t="s">
        <v>3237</v>
      </c>
      <c r="J5991" t="str">
        <f t="shared" si="187"/>
        <v>A41.52, J96.22, G12.21, Z99.11, J15.1, J15.211, Z93.0, R13.10, T17.598A, J44.1, J98.11, E87.5, R65.20</v>
      </c>
      <c r="K5991" s="33" t="str">
        <f t="shared" si="188"/>
        <v/>
      </c>
    </row>
    <row r="5992" spans="1:11" x14ac:dyDescent="0.25">
      <c r="A5992" s="17" t="s">
        <v>1571</v>
      </c>
      <c r="B5992" s="17" t="s">
        <v>1572</v>
      </c>
      <c r="C5992" s="18">
        <v>42428</v>
      </c>
      <c r="D5992" s="18">
        <v>42458</v>
      </c>
      <c r="E5992" s="21">
        <v>30</v>
      </c>
      <c r="F5992" s="17" t="s">
        <v>1195</v>
      </c>
      <c r="G5992" s="17" t="s">
        <v>1196</v>
      </c>
      <c r="H5992" s="16">
        <v>14</v>
      </c>
      <c r="I5992" s="17" t="s">
        <v>3237</v>
      </c>
      <c r="J5992" t="str">
        <f t="shared" si="187"/>
        <v>A41.52, J96.22, G12.21, Z99.11, J15.1, J15.211, Z93.0, R13.10, T17.598A, J44.1, J98.11, E87.5, R65.20, D64.9</v>
      </c>
      <c r="K5992" s="33" t="str">
        <f t="shared" si="188"/>
        <v/>
      </c>
    </row>
    <row r="5993" spans="1:11" x14ac:dyDescent="0.25">
      <c r="A5993" s="17" t="s">
        <v>1571</v>
      </c>
      <c r="B5993" s="17" t="s">
        <v>1572</v>
      </c>
      <c r="C5993" s="18">
        <v>42428</v>
      </c>
      <c r="D5993" s="18">
        <v>42458</v>
      </c>
      <c r="E5993" s="21">
        <v>30</v>
      </c>
      <c r="F5993" s="17" t="s">
        <v>3267</v>
      </c>
      <c r="G5993" s="17" t="s">
        <v>3268</v>
      </c>
      <c r="H5993" s="16">
        <v>15</v>
      </c>
      <c r="I5993" s="17" t="s">
        <v>3237</v>
      </c>
      <c r="J5993" t="str">
        <f t="shared" si="187"/>
        <v>A41.52, J96.22, G12.21, Z99.11, J15.1, J15.211, Z93.0, R13.10, T17.598A, J44.1, J98.11, E87.5, R65.20, D64.9, E11.9</v>
      </c>
      <c r="K5993" s="33" t="str">
        <f t="shared" si="188"/>
        <v/>
      </c>
    </row>
    <row r="5994" spans="1:11" x14ac:dyDescent="0.25">
      <c r="A5994" s="17" t="s">
        <v>1571</v>
      </c>
      <c r="B5994" s="17" t="s">
        <v>1572</v>
      </c>
      <c r="C5994" s="18">
        <v>42428</v>
      </c>
      <c r="D5994" s="18">
        <v>42458</v>
      </c>
      <c r="E5994" s="21">
        <v>30</v>
      </c>
      <c r="F5994" s="17" t="s">
        <v>3354</v>
      </c>
      <c r="G5994" s="17" t="s">
        <v>3355</v>
      </c>
      <c r="H5994" s="16">
        <v>16</v>
      </c>
      <c r="I5994" s="17" t="s">
        <v>3237</v>
      </c>
      <c r="J5994" t="str">
        <f t="shared" si="187"/>
        <v>A41.52, J96.22, G12.21, Z99.11, J15.1, J15.211, Z93.0, R13.10, T17.598A, J44.1, J98.11, E87.5, R65.20, D64.9, E11.9, Y95</v>
      </c>
      <c r="K5994" s="33" t="str">
        <f t="shared" si="188"/>
        <v/>
      </c>
    </row>
    <row r="5995" spans="1:11" x14ac:dyDescent="0.25">
      <c r="A5995" s="17" t="s">
        <v>1571</v>
      </c>
      <c r="B5995" s="17" t="s">
        <v>1572</v>
      </c>
      <c r="C5995" s="18">
        <v>42428</v>
      </c>
      <c r="D5995" s="18">
        <v>42458</v>
      </c>
      <c r="E5995" s="21">
        <v>30</v>
      </c>
      <c r="F5995" s="17" t="s">
        <v>5133</v>
      </c>
      <c r="G5995" s="17" t="s">
        <v>5134</v>
      </c>
      <c r="H5995" s="16">
        <v>17</v>
      </c>
      <c r="I5995" s="17" t="s">
        <v>3237</v>
      </c>
      <c r="J5995" t="str">
        <f t="shared" si="187"/>
        <v>A41.52, J96.22, G12.21, Z99.11, J15.1, J15.211, Z93.0, R13.10, T17.598A, J44.1, J98.11, E87.5, R65.20, D64.9, E11.9, Y95, J98.6</v>
      </c>
      <c r="K5995" s="33" t="str">
        <f t="shared" si="188"/>
        <v/>
      </c>
    </row>
    <row r="5996" spans="1:11" x14ac:dyDescent="0.25">
      <c r="A5996" s="17" t="s">
        <v>1571</v>
      </c>
      <c r="B5996" s="17" t="s">
        <v>1572</v>
      </c>
      <c r="C5996" s="18">
        <v>42428</v>
      </c>
      <c r="D5996" s="18">
        <v>42458</v>
      </c>
      <c r="E5996" s="21">
        <v>30</v>
      </c>
      <c r="F5996" s="17" t="s">
        <v>3121</v>
      </c>
      <c r="G5996" s="17" t="s">
        <v>4829</v>
      </c>
      <c r="H5996" s="16">
        <v>18</v>
      </c>
      <c r="I5996" s="17" t="s">
        <v>3237</v>
      </c>
      <c r="J5996" t="str">
        <f t="shared" si="187"/>
        <v>A41.52, J96.22, G12.21, Z99.11, J15.1, J15.211, Z93.0, R13.10, T17.598A, J44.1, J98.11, E87.5, R65.20, D64.9, E11.9, Y95, J98.6, F41.1</v>
      </c>
      <c r="K5996" s="33" t="str">
        <f t="shared" si="188"/>
        <v/>
      </c>
    </row>
    <row r="5997" spans="1:11" x14ac:dyDescent="0.25">
      <c r="A5997" s="17" t="s">
        <v>1571</v>
      </c>
      <c r="B5997" s="17" t="s">
        <v>1572</v>
      </c>
      <c r="C5997" s="18">
        <v>42428</v>
      </c>
      <c r="D5997" s="18">
        <v>42458</v>
      </c>
      <c r="E5997" s="21">
        <v>30</v>
      </c>
      <c r="F5997" s="17" t="s">
        <v>5131</v>
      </c>
      <c r="G5997" s="17" t="s">
        <v>5132</v>
      </c>
      <c r="H5997" s="16">
        <v>19</v>
      </c>
      <c r="I5997" s="17" t="s">
        <v>3237</v>
      </c>
      <c r="J5997" t="str">
        <f t="shared" si="187"/>
        <v>A41.52, J96.22, G12.21, Z99.11, J15.1, J15.211, Z93.0, R13.10, T17.598A, J44.1, J98.11, E87.5, R65.20, D64.9, E11.9, Y95, J98.6, F41.1, G83.10</v>
      </c>
      <c r="K5997" s="33" t="str">
        <f t="shared" si="188"/>
        <v/>
      </c>
    </row>
    <row r="5998" spans="1:11" x14ac:dyDescent="0.25">
      <c r="A5998" s="17" t="s">
        <v>1571</v>
      </c>
      <c r="B5998" s="17" t="s">
        <v>1572</v>
      </c>
      <c r="C5998" s="18">
        <v>42428</v>
      </c>
      <c r="D5998" s="18">
        <v>42458</v>
      </c>
      <c r="E5998" s="21">
        <v>30</v>
      </c>
      <c r="F5998" s="17" t="s">
        <v>3283</v>
      </c>
      <c r="G5998" s="17" t="s">
        <v>467</v>
      </c>
      <c r="H5998" s="16">
        <v>20</v>
      </c>
      <c r="I5998" s="17" t="s">
        <v>3237</v>
      </c>
      <c r="J5998" t="str">
        <f t="shared" si="187"/>
        <v>A41.52, J96.22, G12.21, Z99.11, J15.1, J15.211, Z93.0, R13.10, T17.598A, J44.1, J98.11, E87.5, R65.20, D64.9, E11.9, Y95, J98.6, F41.1, G83.10, I25.10</v>
      </c>
      <c r="K5998" s="33" t="str">
        <f t="shared" si="188"/>
        <v/>
      </c>
    </row>
    <row r="5999" spans="1:11" x14ac:dyDescent="0.25">
      <c r="A5999" s="17" t="s">
        <v>1571</v>
      </c>
      <c r="B5999" s="17" t="s">
        <v>1572</v>
      </c>
      <c r="C5999" s="18">
        <v>42428</v>
      </c>
      <c r="D5999" s="18">
        <v>42458</v>
      </c>
      <c r="E5999" s="21">
        <v>30</v>
      </c>
      <c r="F5999" s="17" t="s">
        <v>4060</v>
      </c>
      <c r="G5999" s="17" t="s">
        <v>4061</v>
      </c>
      <c r="H5999" s="16">
        <v>21</v>
      </c>
      <c r="I5999" s="17" t="s">
        <v>13</v>
      </c>
      <c r="J5999" t="str">
        <f t="shared" si="187"/>
        <v>A41.52, J96.22, G12.21, Z99.11, J15.1, J15.211, Z93.0, R13.10, T17.598A, J44.1, J98.11, E87.5, R65.20, D64.9, E11.9, Y95, J98.6, F41.1, G83.10, I25.10, Z93.1</v>
      </c>
      <c r="K5999" s="33" t="str">
        <f t="shared" si="188"/>
        <v>Last</v>
      </c>
    </row>
    <row r="6000" spans="1:11" x14ac:dyDescent="0.25">
      <c r="A6000" s="17" t="s">
        <v>1579</v>
      </c>
      <c r="B6000" s="17" t="s">
        <v>1580</v>
      </c>
      <c r="C6000" s="18">
        <v>42291</v>
      </c>
      <c r="D6000" s="18">
        <v>42324</v>
      </c>
      <c r="E6000" s="21">
        <v>33</v>
      </c>
      <c r="F6000" s="17" t="s">
        <v>1581</v>
      </c>
      <c r="G6000" s="17" t="s">
        <v>1582</v>
      </c>
      <c r="H6000" s="16">
        <v>1</v>
      </c>
      <c r="I6000" s="17" t="s">
        <v>3237</v>
      </c>
      <c r="J6000" t="str">
        <f t="shared" si="187"/>
        <v>G04.90</v>
      </c>
      <c r="K6000" s="33" t="str">
        <f t="shared" si="188"/>
        <v/>
      </c>
    </row>
    <row r="6001" spans="1:11" x14ac:dyDescent="0.25">
      <c r="A6001" s="17" t="s">
        <v>1579</v>
      </c>
      <c r="B6001" s="17" t="s">
        <v>1580</v>
      </c>
      <c r="C6001" s="18">
        <v>42291</v>
      </c>
      <c r="D6001" s="18">
        <v>42324</v>
      </c>
      <c r="E6001" s="21">
        <v>33</v>
      </c>
      <c r="F6001" s="17" t="s">
        <v>357</v>
      </c>
      <c r="G6001" s="17" t="s">
        <v>358</v>
      </c>
      <c r="H6001" s="16">
        <v>2</v>
      </c>
      <c r="I6001" s="17" t="s">
        <v>3237</v>
      </c>
      <c r="J6001" t="str">
        <f t="shared" si="187"/>
        <v>G04.90, J96.00</v>
      </c>
      <c r="K6001" s="33" t="str">
        <f t="shared" si="188"/>
        <v/>
      </c>
    </row>
    <row r="6002" spans="1:11" x14ac:dyDescent="0.25">
      <c r="A6002" s="17" t="s">
        <v>1579</v>
      </c>
      <c r="B6002" s="17" t="s">
        <v>1580</v>
      </c>
      <c r="C6002" s="18">
        <v>42291</v>
      </c>
      <c r="D6002" s="18">
        <v>42324</v>
      </c>
      <c r="E6002" s="21">
        <v>33</v>
      </c>
      <c r="F6002" s="17" t="s">
        <v>3688</v>
      </c>
      <c r="G6002" s="17" t="s">
        <v>3689</v>
      </c>
      <c r="H6002" s="16">
        <v>3</v>
      </c>
      <c r="I6002" s="17" t="s">
        <v>3237</v>
      </c>
      <c r="J6002" t="str">
        <f t="shared" si="187"/>
        <v>G04.90, J96.00, R40.20</v>
      </c>
      <c r="K6002" s="33" t="str">
        <f t="shared" si="188"/>
        <v/>
      </c>
    </row>
    <row r="6003" spans="1:11" x14ac:dyDescent="0.25">
      <c r="A6003" s="17" t="s">
        <v>1579</v>
      </c>
      <c r="B6003" s="17" t="s">
        <v>1580</v>
      </c>
      <c r="C6003" s="18">
        <v>42291</v>
      </c>
      <c r="D6003" s="18">
        <v>42324</v>
      </c>
      <c r="E6003" s="21">
        <v>33</v>
      </c>
      <c r="F6003" s="17" t="s">
        <v>11</v>
      </c>
      <c r="G6003" s="17" t="s">
        <v>12</v>
      </c>
      <c r="H6003" s="16">
        <v>4</v>
      </c>
      <c r="I6003" s="17" t="s">
        <v>3237</v>
      </c>
      <c r="J6003" t="str">
        <f t="shared" si="187"/>
        <v>G04.90, J96.00, R40.20, J18.9</v>
      </c>
      <c r="K6003" s="33" t="str">
        <f t="shared" si="188"/>
        <v/>
      </c>
    </row>
    <row r="6004" spans="1:11" x14ac:dyDescent="0.25">
      <c r="A6004" s="17" t="s">
        <v>1579</v>
      </c>
      <c r="B6004" s="17" t="s">
        <v>1580</v>
      </c>
      <c r="C6004" s="18">
        <v>42291</v>
      </c>
      <c r="D6004" s="18">
        <v>42324</v>
      </c>
      <c r="E6004" s="21">
        <v>33</v>
      </c>
      <c r="F6004" s="17" t="s">
        <v>682</v>
      </c>
      <c r="G6004" s="17" t="s">
        <v>683</v>
      </c>
      <c r="H6004" s="16">
        <v>5</v>
      </c>
      <c r="I6004" s="17" t="s">
        <v>3237</v>
      </c>
      <c r="J6004" t="str">
        <f t="shared" si="187"/>
        <v>G04.90, J96.00, R40.20, J18.9, J44.0</v>
      </c>
      <c r="K6004" s="33" t="str">
        <f t="shared" si="188"/>
        <v/>
      </c>
    </row>
    <row r="6005" spans="1:11" x14ac:dyDescent="0.25">
      <c r="A6005" s="17" t="s">
        <v>1579</v>
      </c>
      <c r="B6005" s="17" t="s">
        <v>1580</v>
      </c>
      <c r="C6005" s="18">
        <v>42291</v>
      </c>
      <c r="D6005" s="18">
        <v>42324</v>
      </c>
      <c r="E6005" s="21">
        <v>33</v>
      </c>
      <c r="F6005" s="17" t="s">
        <v>22</v>
      </c>
      <c r="G6005" s="17" t="s">
        <v>23</v>
      </c>
      <c r="H6005" s="16">
        <v>6</v>
      </c>
      <c r="I6005" s="17" t="s">
        <v>3237</v>
      </c>
      <c r="J6005" t="str">
        <f t="shared" si="187"/>
        <v>G04.90, J96.00, R40.20, J18.9, J44.0, A41.9</v>
      </c>
      <c r="K6005" s="33" t="str">
        <f t="shared" si="188"/>
        <v/>
      </c>
    </row>
    <row r="6006" spans="1:11" x14ac:dyDescent="0.25">
      <c r="A6006" s="17" t="s">
        <v>1579</v>
      </c>
      <c r="B6006" s="17" t="s">
        <v>1580</v>
      </c>
      <c r="C6006" s="18">
        <v>42291</v>
      </c>
      <c r="D6006" s="18">
        <v>42324</v>
      </c>
      <c r="E6006" s="21">
        <v>33</v>
      </c>
      <c r="F6006" s="17" t="s">
        <v>5143</v>
      </c>
      <c r="G6006" s="17" t="s">
        <v>5144</v>
      </c>
      <c r="H6006" s="16">
        <v>7</v>
      </c>
      <c r="I6006" s="17" t="s">
        <v>3237</v>
      </c>
      <c r="J6006" t="str">
        <f t="shared" si="187"/>
        <v>G04.90, J96.00, R40.20, J18.9, J44.0, A41.9, R40.2343</v>
      </c>
      <c r="K6006" s="33" t="str">
        <f t="shared" si="188"/>
        <v/>
      </c>
    </row>
    <row r="6007" spans="1:11" x14ac:dyDescent="0.25">
      <c r="A6007" s="17" t="s">
        <v>1579</v>
      </c>
      <c r="B6007" s="17" t="s">
        <v>1580</v>
      </c>
      <c r="C6007" s="18">
        <v>42291</v>
      </c>
      <c r="D6007" s="18">
        <v>42324</v>
      </c>
      <c r="E6007" s="21">
        <v>33</v>
      </c>
      <c r="F6007" s="17" t="s">
        <v>5139</v>
      </c>
      <c r="G6007" s="17" t="s">
        <v>5140</v>
      </c>
      <c r="H6007" s="16">
        <v>8</v>
      </c>
      <c r="I6007" s="17" t="s">
        <v>3237</v>
      </c>
      <c r="J6007" t="str">
        <f t="shared" si="187"/>
        <v>G04.90, J96.00, R40.20, J18.9, J44.0, A41.9, R40.2343, R40.2123</v>
      </c>
      <c r="K6007" s="33" t="str">
        <f t="shared" si="188"/>
        <v/>
      </c>
    </row>
    <row r="6008" spans="1:11" x14ac:dyDescent="0.25">
      <c r="A6008" s="17" t="s">
        <v>1579</v>
      </c>
      <c r="B6008" s="17" t="s">
        <v>1580</v>
      </c>
      <c r="C6008" s="18">
        <v>42291</v>
      </c>
      <c r="D6008" s="18">
        <v>42324</v>
      </c>
      <c r="E6008" s="21">
        <v>33</v>
      </c>
      <c r="F6008" s="17" t="s">
        <v>5141</v>
      </c>
      <c r="G6008" s="17" t="s">
        <v>5142</v>
      </c>
      <c r="H6008" s="16">
        <v>9</v>
      </c>
      <c r="I6008" s="17" t="s">
        <v>3237</v>
      </c>
      <c r="J6008" t="str">
        <f t="shared" si="187"/>
        <v>G04.90, J96.00, R40.20, J18.9, J44.0, A41.9, R40.2343, R40.2123, R40.2213</v>
      </c>
      <c r="K6008" s="33" t="str">
        <f t="shared" si="188"/>
        <v/>
      </c>
    </row>
    <row r="6009" spans="1:11" x14ac:dyDescent="0.25">
      <c r="A6009" s="17" t="s">
        <v>1579</v>
      </c>
      <c r="B6009" s="17" t="s">
        <v>1580</v>
      </c>
      <c r="C6009" s="18">
        <v>42291</v>
      </c>
      <c r="D6009" s="18">
        <v>42324</v>
      </c>
      <c r="E6009" s="21">
        <v>33</v>
      </c>
      <c r="F6009" s="17" t="s">
        <v>3350</v>
      </c>
      <c r="G6009" s="17" t="s">
        <v>3351</v>
      </c>
      <c r="H6009" s="16">
        <v>10</v>
      </c>
      <c r="I6009" s="17" t="s">
        <v>13</v>
      </c>
      <c r="J6009" t="str">
        <f t="shared" si="187"/>
        <v>G04.90, J96.00, R40.20, J18.9, J44.0, A41.9, R40.2343, R40.2123, R40.2213, Z94.0</v>
      </c>
      <c r="K6009" s="33" t="str">
        <f t="shared" si="188"/>
        <v/>
      </c>
    </row>
    <row r="6010" spans="1:11" x14ac:dyDescent="0.25">
      <c r="A6010" s="17" t="s">
        <v>1579</v>
      </c>
      <c r="B6010" s="17" t="s">
        <v>1580</v>
      </c>
      <c r="C6010" s="18">
        <v>42291</v>
      </c>
      <c r="D6010" s="18">
        <v>42324</v>
      </c>
      <c r="E6010" s="21">
        <v>33</v>
      </c>
      <c r="F6010" s="17" t="s">
        <v>1638</v>
      </c>
      <c r="G6010" s="17" t="s">
        <v>1639</v>
      </c>
      <c r="H6010" s="16">
        <v>11</v>
      </c>
      <c r="I6010" s="17" t="s">
        <v>3237</v>
      </c>
      <c r="J6010" t="str">
        <f t="shared" si="187"/>
        <v>G04.90, J96.00, R40.20, J18.9, J44.0, A41.9, R40.2343, R40.2123, R40.2213, Z94.0, N39.0</v>
      </c>
      <c r="K6010" s="33" t="str">
        <f t="shared" si="188"/>
        <v/>
      </c>
    </row>
    <row r="6011" spans="1:11" x14ac:dyDescent="0.25">
      <c r="A6011" s="17" t="s">
        <v>1579</v>
      </c>
      <c r="B6011" s="17" t="s">
        <v>1580</v>
      </c>
      <c r="C6011" s="18">
        <v>42291</v>
      </c>
      <c r="D6011" s="18">
        <v>42324</v>
      </c>
      <c r="E6011" s="21">
        <v>33</v>
      </c>
      <c r="F6011" s="17" t="s">
        <v>782</v>
      </c>
      <c r="G6011" s="17" t="s">
        <v>783</v>
      </c>
      <c r="H6011" s="16">
        <v>12</v>
      </c>
      <c r="I6011" s="17" t="s">
        <v>3237</v>
      </c>
      <c r="J6011" t="str">
        <f t="shared" si="187"/>
        <v>G04.90, J96.00, R40.20, J18.9, J44.0, A41.9, R40.2343, R40.2123, R40.2213, Z94.0, N39.0, E11.649</v>
      </c>
      <c r="K6011" s="33" t="str">
        <f t="shared" si="188"/>
        <v/>
      </c>
    </row>
    <row r="6012" spans="1:11" x14ac:dyDescent="0.25">
      <c r="A6012" s="17" t="s">
        <v>1579</v>
      </c>
      <c r="B6012" s="17" t="s">
        <v>1580</v>
      </c>
      <c r="C6012" s="18">
        <v>42291</v>
      </c>
      <c r="D6012" s="18">
        <v>42324</v>
      </c>
      <c r="E6012" s="21">
        <v>33</v>
      </c>
      <c r="F6012" s="17" t="s">
        <v>3366</v>
      </c>
      <c r="G6012" s="17" t="s">
        <v>3367</v>
      </c>
      <c r="H6012" s="16">
        <v>13</v>
      </c>
      <c r="I6012" s="17" t="s">
        <v>3237</v>
      </c>
      <c r="J6012" t="str">
        <f t="shared" si="187"/>
        <v>G04.90, J96.00, R40.20, J18.9, J44.0, A41.9, R40.2343, R40.2123, R40.2213, Z94.0, N39.0, E11.649, E83.42</v>
      </c>
      <c r="K6012" s="33" t="str">
        <f t="shared" si="188"/>
        <v/>
      </c>
    </row>
    <row r="6013" spans="1:11" x14ac:dyDescent="0.25">
      <c r="A6013" s="17" t="s">
        <v>1579</v>
      </c>
      <c r="B6013" s="17" t="s">
        <v>1580</v>
      </c>
      <c r="C6013" s="18">
        <v>42291</v>
      </c>
      <c r="D6013" s="18">
        <v>42324</v>
      </c>
      <c r="E6013" s="21">
        <v>33</v>
      </c>
      <c r="F6013" s="17" t="s">
        <v>3312</v>
      </c>
      <c r="G6013" s="17" t="s">
        <v>3313</v>
      </c>
      <c r="H6013" s="16">
        <v>14</v>
      </c>
      <c r="I6013" s="17" t="s">
        <v>3237</v>
      </c>
      <c r="J6013" t="str">
        <f t="shared" si="187"/>
        <v>G04.90, J96.00, R40.20, J18.9, J44.0, A41.9, R40.2343, R40.2123, R40.2213, Z94.0, N39.0, E11.649, E83.42, E21.0</v>
      </c>
      <c r="K6013" s="33" t="str">
        <f t="shared" si="188"/>
        <v/>
      </c>
    </row>
    <row r="6014" spans="1:11" x14ac:dyDescent="0.25">
      <c r="A6014" s="17" t="s">
        <v>1579</v>
      </c>
      <c r="B6014" s="17" t="s">
        <v>1580</v>
      </c>
      <c r="C6014" s="18">
        <v>42291</v>
      </c>
      <c r="D6014" s="18">
        <v>42324</v>
      </c>
      <c r="E6014" s="21">
        <v>33</v>
      </c>
      <c r="F6014" s="17" t="s">
        <v>1474</v>
      </c>
      <c r="G6014" s="17" t="s">
        <v>1475</v>
      </c>
      <c r="H6014" s="16">
        <v>15</v>
      </c>
      <c r="I6014" s="17" t="s">
        <v>3237</v>
      </c>
      <c r="J6014" t="str">
        <f t="shared" si="187"/>
        <v>G04.90, J96.00, R40.20, J18.9, J44.0, A41.9, R40.2343, R40.2123, R40.2213, Z94.0, N39.0, E11.649, E83.42, E21.0, E11.65</v>
      </c>
      <c r="K6014" s="33" t="str">
        <f t="shared" si="188"/>
        <v/>
      </c>
    </row>
    <row r="6015" spans="1:11" x14ac:dyDescent="0.25">
      <c r="A6015" s="17" t="s">
        <v>1579</v>
      </c>
      <c r="B6015" s="17" t="s">
        <v>1580</v>
      </c>
      <c r="C6015" s="18">
        <v>42291</v>
      </c>
      <c r="D6015" s="18">
        <v>42324</v>
      </c>
      <c r="E6015" s="21">
        <v>33</v>
      </c>
      <c r="F6015" s="17" t="s">
        <v>169</v>
      </c>
      <c r="G6015" s="17" t="s">
        <v>170</v>
      </c>
      <c r="H6015" s="16">
        <v>16</v>
      </c>
      <c r="I6015" s="17" t="s">
        <v>3237</v>
      </c>
      <c r="J6015" t="str">
        <f t="shared" si="187"/>
        <v>G04.90, J96.00, R40.20, J18.9, J44.0, A41.9, R40.2343, R40.2123, R40.2213, Z94.0, N39.0, E11.649, E83.42, E21.0, E11.65, N28.89</v>
      </c>
      <c r="K6015" s="33" t="str">
        <f t="shared" si="188"/>
        <v/>
      </c>
    </row>
    <row r="6016" spans="1:11" x14ac:dyDescent="0.25">
      <c r="A6016" s="17" t="s">
        <v>1579</v>
      </c>
      <c r="B6016" s="17" t="s">
        <v>1580</v>
      </c>
      <c r="C6016" s="18">
        <v>42291</v>
      </c>
      <c r="D6016" s="18">
        <v>42324</v>
      </c>
      <c r="E6016" s="21">
        <v>33</v>
      </c>
      <c r="F6016" s="17" t="s">
        <v>4242</v>
      </c>
      <c r="G6016" s="17" t="s">
        <v>4243</v>
      </c>
      <c r="H6016" s="16">
        <v>17</v>
      </c>
      <c r="I6016" s="17" t="s">
        <v>13</v>
      </c>
      <c r="J6016" t="str">
        <f t="shared" si="187"/>
        <v>G04.90, J96.00, R40.20, J18.9, J44.0, A41.9, R40.2343, R40.2123, R40.2213, Z94.0, N39.0, E11.649, E83.42, E21.0, E11.65, N28.89, Z79.52</v>
      </c>
      <c r="K6016" s="33" t="str">
        <f t="shared" si="188"/>
        <v/>
      </c>
    </row>
    <row r="6017" spans="1:11" x14ac:dyDescent="0.25">
      <c r="A6017" s="17" t="s">
        <v>1579</v>
      </c>
      <c r="B6017" s="17" t="s">
        <v>1580</v>
      </c>
      <c r="C6017" s="18">
        <v>42291</v>
      </c>
      <c r="D6017" s="18">
        <v>42324</v>
      </c>
      <c r="E6017" s="21">
        <v>33</v>
      </c>
      <c r="F6017" s="17" t="s">
        <v>594</v>
      </c>
      <c r="G6017" s="17" t="s">
        <v>595</v>
      </c>
      <c r="H6017" s="16">
        <v>18</v>
      </c>
      <c r="I6017" s="17" t="s">
        <v>3237</v>
      </c>
      <c r="J6017" t="str">
        <f t="shared" si="187"/>
        <v>G04.90, J96.00, R40.20, J18.9, J44.0, A41.9, R40.2343, R40.2123, R40.2213, Z94.0, N39.0, E11.649, E83.42, E21.0, E11.65, N28.89, Z79.52, I10</v>
      </c>
      <c r="K6017" s="33" t="str">
        <f t="shared" si="188"/>
        <v/>
      </c>
    </row>
    <row r="6018" spans="1:11" x14ac:dyDescent="0.25">
      <c r="A6018" s="17" t="s">
        <v>1579</v>
      </c>
      <c r="B6018" s="17" t="s">
        <v>1580</v>
      </c>
      <c r="C6018" s="18">
        <v>42291</v>
      </c>
      <c r="D6018" s="18">
        <v>42324</v>
      </c>
      <c r="E6018" s="21">
        <v>33</v>
      </c>
      <c r="F6018" s="17" t="s">
        <v>893</v>
      </c>
      <c r="G6018" s="17" t="s">
        <v>894</v>
      </c>
      <c r="H6018" s="16">
        <v>19</v>
      </c>
      <c r="I6018" s="17" t="s">
        <v>3237</v>
      </c>
      <c r="J6018" t="str">
        <f t="shared" si="187"/>
        <v>G04.90, J96.00, R40.20, J18.9, J44.0, A41.9, R40.2343, R40.2123, R40.2213, Z94.0, N39.0, E11.649, E83.42, E21.0, E11.65, N28.89, Z79.52, I10, D50.9</v>
      </c>
      <c r="K6018" s="33" t="str">
        <f t="shared" si="188"/>
        <v/>
      </c>
    </row>
    <row r="6019" spans="1:11" x14ac:dyDescent="0.25">
      <c r="A6019" s="17" t="s">
        <v>1579</v>
      </c>
      <c r="B6019" s="17" t="s">
        <v>1580</v>
      </c>
      <c r="C6019" s="18">
        <v>42291</v>
      </c>
      <c r="D6019" s="18">
        <v>42324</v>
      </c>
      <c r="E6019" s="21">
        <v>33</v>
      </c>
      <c r="F6019" s="17" t="s">
        <v>3522</v>
      </c>
      <c r="G6019" s="17" t="s">
        <v>3523</v>
      </c>
      <c r="H6019" s="16">
        <v>20</v>
      </c>
      <c r="I6019" s="17" t="s">
        <v>3237</v>
      </c>
      <c r="J6019" t="str">
        <f t="shared" si="187"/>
        <v>G04.90, J96.00, R40.20, J18.9, J44.0, A41.9, R40.2343, R40.2123, R40.2213, Z94.0, N39.0, E11.649, E83.42, E21.0, E11.65, N28.89, Z79.52, I10, D50.9, D63.8</v>
      </c>
      <c r="K6019" s="33" t="str">
        <f t="shared" si="188"/>
        <v/>
      </c>
    </row>
    <row r="6020" spans="1:11" x14ac:dyDescent="0.25">
      <c r="A6020" s="17" t="s">
        <v>1579</v>
      </c>
      <c r="B6020" s="17" t="s">
        <v>1580</v>
      </c>
      <c r="C6020" s="18">
        <v>42291</v>
      </c>
      <c r="D6020" s="18">
        <v>42324</v>
      </c>
      <c r="E6020" s="21">
        <v>33</v>
      </c>
      <c r="F6020" s="17" t="s">
        <v>3283</v>
      </c>
      <c r="G6020" s="17" t="s">
        <v>467</v>
      </c>
      <c r="H6020" s="16">
        <v>21</v>
      </c>
      <c r="I6020" s="17" t="s">
        <v>3237</v>
      </c>
      <c r="J6020" t="str">
        <f t="shared" si="187"/>
        <v>G04.90, J96.00, R40.20, J18.9, J44.0, A41.9, R40.2343, R40.2123, R40.2213, Z94.0, N39.0, E11.649, E83.42, E21.0, E11.65, N28.89, Z79.52, I10, D50.9, D63.8, I25.10</v>
      </c>
      <c r="K6020" s="33" t="str">
        <f t="shared" si="188"/>
        <v/>
      </c>
    </row>
    <row r="6021" spans="1:11" x14ac:dyDescent="0.25">
      <c r="A6021" s="17" t="s">
        <v>1579</v>
      </c>
      <c r="B6021" s="17" t="s">
        <v>1580</v>
      </c>
      <c r="C6021" s="18">
        <v>42291</v>
      </c>
      <c r="D6021" s="18">
        <v>42324</v>
      </c>
      <c r="E6021" s="21">
        <v>33</v>
      </c>
      <c r="F6021" s="17" t="s">
        <v>3514</v>
      </c>
      <c r="G6021" s="17" t="s">
        <v>3515</v>
      </c>
      <c r="H6021" s="16">
        <v>22</v>
      </c>
      <c r="I6021" s="17" t="s">
        <v>3237</v>
      </c>
      <c r="J6021" t="str">
        <f t="shared" si="187"/>
        <v>G04.90, J96.00, R40.20, J18.9, J44.0, A41.9, R40.2343, R40.2123, R40.2213, Z94.0, N39.0, E11.649, E83.42, E21.0, E11.65, N28.89, Z79.52, I10, D50.9, D63.8, I25.10, F32.9</v>
      </c>
      <c r="K6021" s="33" t="str">
        <f t="shared" si="188"/>
        <v/>
      </c>
    </row>
    <row r="6022" spans="1:11" x14ac:dyDescent="0.25">
      <c r="A6022" s="17" t="s">
        <v>1579</v>
      </c>
      <c r="B6022" s="17" t="s">
        <v>1580</v>
      </c>
      <c r="C6022" s="18">
        <v>42291</v>
      </c>
      <c r="D6022" s="18">
        <v>42324</v>
      </c>
      <c r="E6022" s="21">
        <v>33</v>
      </c>
      <c r="F6022" s="17" t="s">
        <v>3538</v>
      </c>
      <c r="G6022" s="17" t="s">
        <v>3539</v>
      </c>
      <c r="H6022" s="16">
        <v>23</v>
      </c>
      <c r="I6022" s="17" t="s">
        <v>3237</v>
      </c>
      <c r="J6022" t="str">
        <f t="shared" ref="J6022:J6085" si="189">IF(B6022=B6021,J6021&amp;", "&amp;F6022,F6022)</f>
        <v>G04.90, J96.00, R40.20, J18.9, J44.0, A41.9, R40.2343, R40.2123, R40.2213, Z94.0, N39.0, E11.649, E83.42, E21.0, E11.65, N28.89, Z79.52, I10, D50.9, D63.8, I25.10, F32.9, F17.200</v>
      </c>
      <c r="K6022" s="33" t="str">
        <f t="shared" si="188"/>
        <v/>
      </c>
    </row>
    <row r="6023" spans="1:11" x14ac:dyDescent="0.25">
      <c r="A6023" s="17" t="s">
        <v>1579</v>
      </c>
      <c r="B6023" s="17" t="s">
        <v>1580</v>
      </c>
      <c r="C6023" s="18">
        <v>42291</v>
      </c>
      <c r="D6023" s="18">
        <v>42324</v>
      </c>
      <c r="E6023" s="21">
        <v>33</v>
      </c>
      <c r="F6023" s="17" t="s">
        <v>3242</v>
      </c>
      <c r="G6023" s="17" t="s">
        <v>3243</v>
      </c>
      <c r="H6023" s="16">
        <v>24</v>
      </c>
      <c r="I6023" s="17" t="s">
        <v>3237</v>
      </c>
      <c r="J6023" t="str">
        <f t="shared" si="189"/>
        <v>G04.90, J96.00, R40.20, J18.9, J44.0, A41.9, R40.2343, R40.2123, R40.2213, Z94.0, N39.0, E11.649, E83.42, E21.0, E11.65, N28.89, Z79.52, I10, D50.9, D63.8, I25.10, F32.9, F17.200, J45.909</v>
      </c>
      <c r="K6023" s="33" t="str">
        <f t="shared" si="188"/>
        <v/>
      </c>
    </row>
    <row r="6024" spans="1:11" x14ac:dyDescent="0.25">
      <c r="A6024" s="17" t="s">
        <v>1579</v>
      </c>
      <c r="B6024" s="17" t="s">
        <v>1580</v>
      </c>
      <c r="C6024" s="18">
        <v>42291</v>
      </c>
      <c r="D6024" s="18">
        <v>42324</v>
      </c>
      <c r="E6024" s="21">
        <v>33</v>
      </c>
      <c r="F6024" s="17" t="s">
        <v>5137</v>
      </c>
      <c r="G6024" s="17" t="s">
        <v>5138</v>
      </c>
      <c r="H6024" s="16">
        <v>25</v>
      </c>
      <c r="I6024" s="17" t="s">
        <v>3237</v>
      </c>
      <c r="J6024" t="str">
        <f t="shared" si="189"/>
        <v>G04.90, J96.00, R40.20, J18.9, J44.0, A41.9, R40.2343, R40.2123, R40.2213, Z94.0, N39.0, E11.649, E83.42, E21.0, E11.65, N28.89, Z79.52, I10, D50.9, D63.8, I25.10, F32.9, F17.200, J45.909, N83.9</v>
      </c>
      <c r="K6024" s="33" t="str">
        <f t="shared" si="188"/>
        <v>Last</v>
      </c>
    </row>
    <row r="6025" spans="1:11" x14ac:dyDescent="0.25">
      <c r="A6025" s="17" t="s">
        <v>1585</v>
      </c>
      <c r="B6025" s="17" t="s">
        <v>1586</v>
      </c>
      <c r="C6025" s="18">
        <v>42433</v>
      </c>
      <c r="D6025" s="18">
        <v>42445</v>
      </c>
      <c r="E6025" s="21">
        <v>12</v>
      </c>
      <c r="F6025" s="17" t="s">
        <v>1587</v>
      </c>
      <c r="G6025" s="17" t="s">
        <v>1588</v>
      </c>
      <c r="H6025" s="16">
        <v>1</v>
      </c>
      <c r="I6025" s="17" t="s">
        <v>3237</v>
      </c>
      <c r="J6025" t="str">
        <f t="shared" si="189"/>
        <v>I42.8</v>
      </c>
      <c r="K6025" s="33" t="str">
        <f t="shared" si="188"/>
        <v/>
      </c>
    </row>
    <row r="6026" spans="1:11" x14ac:dyDescent="0.25">
      <c r="A6026" s="17" t="s">
        <v>1585</v>
      </c>
      <c r="B6026" s="17" t="s">
        <v>1586</v>
      </c>
      <c r="C6026" s="18">
        <v>42433</v>
      </c>
      <c r="D6026" s="18">
        <v>42445</v>
      </c>
      <c r="E6026" s="21">
        <v>12</v>
      </c>
      <c r="F6026" s="17" t="s">
        <v>5040</v>
      </c>
      <c r="G6026" s="17" t="s">
        <v>5041</v>
      </c>
      <c r="H6026" s="16">
        <v>2</v>
      </c>
      <c r="I6026" s="17" t="s">
        <v>3237</v>
      </c>
      <c r="J6026" t="str">
        <f t="shared" si="189"/>
        <v>I42.8, I49.01</v>
      </c>
      <c r="K6026" s="33" t="str">
        <f t="shared" si="188"/>
        <v/>
      </c>
    </row>
    <row r="6027" spans="1:11" x14ac:dyDescent="0.25">
      <c r="A6027" s="17" t="s">
        <v>1585</v>
      </c>
      <c r="B6027" s="17" t="s">
        <v>1586</v>
      </c>
      <c r="C6027" s="18">
        <v>42433</v>
      </c>
      <c r="D6027" s="18">
        <v>42445</v>
      </c>
      <c r="E6027" s="21">
        <v>12</v>
      </c>
      <c r="F6027" s="17" t="s">
        <v>245</v>
      </c>
      <c r="G6027" s="17" t="s">
        <v>246</v>
      </c>
      <c r="H6027" s="16">
        <v>3</v>
      </c>
      <c r="I6027" s="17" t="s">
        <v>3237</v>
      </c>
      <c r="J6027" t="str">
        <f t="shared" si="189"/>
        <v>I42.8, I49.01, J96.01</v>
      </c>
      <c r="K6027" s="33" t="str">
        <f t="shared" si="188"/>
        <v/>
      </c>
    </row>
    <row r="6028" spans="1:11" x14ac:dyDescent="0.25">
      <c r="A6028" s="17" t="s">
        <v>1585</v>
      </c>
      <c r="B6028" s="17" t="s">
        <v>1586</v>
      </c>
      <c r="C6028" s="18">
        <v>42433</v>
      </c>
      <c r="D6028" s="18">
        <v>42445</v>
      </c>
      <c r="E6028" s="21">
        <v>12</v>
      </c>
      <c r="F6028" s="17" t="s">
        <v>592</v>
      </c>
      <c r="G6028" s="17" t="s">
        <v>593</v>
      </c>
      <c r="H6028" s="16">
        <v>4</v>
      </c>
      <c r="I6028" s="17" t="s">
        <v>3237</v>
      </c>
      <c r="J6028" t="str">
        <f t="shared" si="189"/>
        <v>I42.8, I49.01, J96.01, G93.41</v>
      </c>
      <c r="K6028" s="33" t="str">
        <f t="shared" si="188"/>
        <v/>
      </c>
    </row>
    <row r="6029" spans="1:11" x14ac:dyDescent="0.25">
      <c r="A6029" s="17" t="s">
        <v>1585</v>
      </c>
      <c r="B6029" s="17" t="s">
        <v>1586</v>
      </c>
      <c r="C6029" s="18">
        <v>42433</v>
      </c>
      <c r="D6029" s="18">
        <v>42445</v>
      </c>
      <c r="E6029" s="21">
        <v>12</v>
      </c>
      <c r="F6029" s="17" t="s">
        <v>3704</v>
      </c>
      <c r="G6029" s="17" t="s">
        <v>3705</v>
      </c>
      <c r="H6029" s="16">
        <v>5</v>
      </c>
      <c r="I6029" s="17" t="s">
        <v>3237</v>
      </c>
      <c r="J6029" t="str">
        <f t="shared" si="189"/>
        <v>I42.8, I49.01, J96.01, G93.41, I46.9</v>
      </c>
      <c r="K6029" s="33" t="str">
        <f t="shared" si="188"/>
        <v/>
      </c>
    </row>
    <row r="6030" spans="1:11" x14ac:dyDescent="0.25">
      <c r="A6030" s="17" t="s">
        <v>1585</v>
      </c>
      <c r="B6030" s="17" t="s">
        <v>1586</v>
      </c>
      <c r="C6030" s="18">
        <v>42433</v>
      </c>
      <c r="D6030" s="18">
        <v>42445</v>
      </c>
      <c r="E6030" s="21">
        <v>12</v>
      </c>
      <c r="F6030" s="17" t="s">
        <v>4738</v>
      </c>
      <c r="G6030" s="17" t="s">
        <v>4739</v>
      </c>
      <c r="H6030" s="16">
        <v>6</v>
      </c>
      <c r="I6030" s="17" t="s">
        <v>3237</v>
      </c>
      <c r="J6030" t="str">
        <f t="shared" si="189"/>
        <v>I42.8, I49.01, J96.01, G93.41, I46.9, G93.1</v>
      </c>
      <c r="K6030" s="33" t="str">
        <f t="shared" si="188"/>
        <v/>
      </c>
    </row>
    <row r="6031" spans="1:11" x14ac:dyDescent="0.25">
      <c r="A6031" s="17" t="s">
        <v>1585</v>
      </c>
      <c r="B6031" s="17" t="s">
        <v>1586</v>
      </c>
      <c r="C6031" s="18">
        <v>42433</v>
      </c>
      <c r="D6031" s="18">
        <v>42445</v>
      </c>
      <c r="E6031" s="21">
        <v>12</v>
      </c>
      <c r="F6031" s="17" t="s">
        <v>3370</v>
      </c>
      <c r="G6031" s="17" t="s">
        <v>3371</v>
      </c>
      <c r="H6031" s="16">
        <v>7</v>
      </c>
      <c r="I6031" s="17" t="s">
        <v>3237</v>
      </c>
      <c r="J6031" t="str">
        <f t="shared" si="189"/>
        <v>I42.8, I49.01, J96.01, G93.41, I46.9, G93.1, E87.4</v>
      </c>
      <c r="K6031" s="33" t="str">
        <f t="shared" si="188"/>
        <v/>
      </c>
    </row>
    <row r="6032" spans="1:11" x14ac:dyDescent="0.25">
      <c r="A6032" s="17" t="s">
        <v>1585</v>
      </c>
      <c r="B6032" s="17" t="s">
        <v>1586</v>
      </c>
      <c r="C6032" s="18">
        <v>42433</v>
      </c>
      <c r="D6032" s="18">
        <v>42445</v>
      </c>
      <c r="E6032" s="21">
        <v>12</v>
      </c>
      <c r="F6032" s="17" t="s">
        <v>4211</v>
      </c>
      <c r="G6032" s="17" t="s">
        <v>4212</v>
      </c>
      <c r="H6032" s="16">
        <v>8</v>
      </c>
      <c r="I6032" s="17" t="s">
        <v>3237</v>
      </c>
      <c r="J6032" t="str">
        <f t="shared" si="189"/>
        <v>I42.8, I49.01, J96.01, G93.41, I46.9, G93.1, E87.4, R45.851</v>
      </c>
      <c r="K6032" s="33" t="str">
        <f t="shared" si="188"/>
        <v/>
      </c>
    </row>
    <row r="6033" spans="1:11" x14ac:dyDescent="0.25">
      <c r="A6033" s="17" t="s">
        <v>1585</v>
      </c>
      <c r="B6033" s="17" t="s">
        <v>1586</v>
      </c>
      <c r="C6033" s="18">
        <v>42433</v>
      </c>
      <c r="D6033" s="18">
        <v>42445</v>
      </c>
      <c r="E6033" s="21">
        <v>12</v>
      </c>
      <c r="F6033" s="17" t="s">
        <v>3581</v>
      </c>
      <c r="G6033" s="17" t="s">
        <v>3582</v>
      </c>
      <c r="H6033" s="16">
        <v>9</v>
      </c>
      <c r="I6033" s="17" t="s">
        <v>3237</v>
      </c>
      <c r="J6033" t="str">
        <f t="shared" si="189"/>
        <v>I42.8, I49.01, J96.01, G93.41, I46.9, G93.1, E87.4, R45.851, I51.81</v>
      </c>
      <c r="K6033" s="33" t="str">
        <f t="shared" si="188"/>
        <v/>
      </c>
    </row>
    <row r="6034" spans="1:11" x14ac:dyDescent="0.25">
      <c r="A6034" s="17" t="s">
        <v>1585</v>
      </c>
      <c r="B6034" s="17" t="s">
        <v>1586</v>
      </c>
      <c r="C6034" s="18">
        <v>42433</v>
      </c>
      <c r="D6034" s="18">
        <v>42445</v>
      </c>
      <c r="E6034" s="21">
        <v>12</v>
      </c>
      <c r="F6034" s="17" t="s">
        <v>2841</v>
      </c>
      <c r="G6034" s="17" t="s">
        <v>5145</v>
      </c>
      <c r="H6034" s="16">
        <v>10</v>
      </c>
      <c r="I6034" s="17" t="s">
        <v>3237</v>
      </c>
      <c r="J6034" t="str">
        <f t="shared" si="189"/>
        <v>I42.8, I49.01, J96.01, G93.41, I46.9, G93.1, E87.4, R45.851, I51.81, I45.81</v>
      </c>
      <c r="K6034" s="33" t="str">
        <f t="shared" si="188"/>
        <v/>
      </c>
    </row>
    <row r="6035" spans="1:11" x14ac:dyDescent="0.25">
      <c r="A6035" s="17" t="s">
        <v>1585</v>
      </c>
      <c r="B6035" s="17" t="s">
        <v>1586</v>
      </c>
      <c r="C6035" s="18">
        <v>42433</v>
      </c>
      <c r="D6035" s="18">
        <v>42445</v>
      </c>
      <c r="E6035" s="21">
        <v>12</v>
      </c>
      <c r="F6035" s="17" t="s">
        <v>3514</v>
      </c>
      <c r="G6035" s="17" t="s">
        <v>3515</v>
      </c>
      <c r="H6035" s="16">
        <v>11</v>
      </c>
      <c r="I6035" s="17" t="s">
        <v>3237</v>
      </c>
      <c r="J6035" t="str">
        <f t="shared" si="189"/>
        <v>I42.8, I49.01, J96.01, G93.41, I46.9, G93.1, E87.4, R45.851, I51.81, I45.81, F32.9</v>
      </c>
      <c r="K6035" s="33" t="str">
        <f t="shared" si="188"/>
        <v/>
      </c>
    </row>
    <row r="6036" spans="1:11" x14ac:dyDescent="0.25">
      <c r="A6036" s="17" t="s">
        <v>1585</v>
      </c>
      <c r="B6036" s="17" t="s">
        <v>1586</v>
      </c>
      <c r="C6036" s="18">
        <v>42433</v>
      </c>
      <c r="D6036" s="18">
        <v>42445</v>
      </c>
      <c r="E6036" s="21">
        <v>12</v>
      </c>
      <c r="F6036" s="17" t="s">
        <v>893</v>
      </c>
      <c r="G6036" s="17" t="s">
        <v>894</v>
      </c>
      <c r="H6036" s="16">
        <v>12</v>
      </c>
      <c r="I6036" s="17" t="s">
        <v>3237</v>
      </c>
      <c r="J6036" t="str">
        <f t="shared" si="189"/>
        <v>I42.8, I49.01, J96.01, G93.41, I46.9, G93.1, E87.4, R45.851, I51.81, I45.81, F32.9, D50.9</v>
      </c>
      <c r="K6036" s="33" t="str">
        <f t="shared" si="188"/>
        <v/>
      </c>
    </row>
    <row r="6037" spans="1:11" x14ac:dyDescent="0.25">
      <c r="A6037" s="17" t="s">
        <v>1585</v>
      </c>
      <c r="B6037" s="17" t="s">
        <v>1586</v>
      </c>
      <c r="C6037" s="18">
        <v>42433</v>
      </c>
      <c r="D6037" s="18">
        <v>42445</v>
      </c>
      <c r="E6037" s="21">
        <v>12</v>
      </c>
      <c r="F6037" s="17" t="s">
        <v>934</v>
      </c>
      <c r="G6037" s="17" t="s">
        <v>935</v>
      </c>
      <c r="H6037" s="16">
        <v>13</v>
      </c>
      <c r="I6037" s="17" t="s">
        <v>3237</v>
      </c>
      <c r="J6037" t="str">
        <f t="shared" si="189"/>
        <v>I42.8, I49.01, J96.01, G93.41, I46.9, G93.1, E87.4, R45.851, I51.81, I45.81, F32.9, D50.9, E87.6</v>
      </c>
      <c r="K6037" s="33" t="str">
        <f t="shared" si="188"/>
        <v/>
      </c>
    </row>
    <row r="6038" spans="1:11" x14ac:dyDescent="0.25">
      <c r="A6038" s="17" t="s">
        <v>1585</v>
      </c>
      <c r="B6038" s="17" t="s">
        <v>1586</v>
      </c>
      <c r="C6038" s="18">
        <v>42433</v>
      </c>
      <c r="D6038" s="18">
        <v>42445</v>
      </c>
      <c r="E6038" s="21">
        <v>12</v>
      </c>
      <c r="F6038" s="17" t="s">
        <v>5146</v>
      </c>
      <c r="G6038" s="17" t="s">
        <v>5147</v>
      </c>
      <c r="H6038" s="16">
        <v>14</v>
      </c>
      <c r="I6038" s="17" t="s">
        <v>3237</v>
      </c>
      <c r="J6038" t="str">
        <f t="shared" si="189"/>
        <v>I42.8, I49.01, J96.01, G93.41, I46.9, G93.1, E87.4, R45.851, I51.81, I45.81, F32.9, D50.9, E87.6, T43.611A</v>
      </c>
      <c r="K6038" s="33" t="str">
        <f t="shared" ref="K6038:K6101" si="190">IF(B6038&lt;&gt;B6039,"Last","")</f>
        <v/>
      </c>
    </row>
    <row r="6039" spans="1:11" x14ac:dyDescent="0.25">
      <c r="A6039" s="17" t="s">
        <v>1585</v>
      </c>
      <c r="B6039" s="17" t="s">
        <v>1586</v>
      </c>
      <c r="C6039" s="18">
        <v>42433</v>
      </c>
      <c r="D6039" s="18">
        <v>42445</v>
      </c>
      <c r="E6039" s="21">
        <v>12</v>
      </c>
      <c r="F6039" s="17" t="s">
        <v>1744</v>
      </c>
      <c r="G6039" s="17" t="s">
        <v>1745</v>
      </c>
      <c r="H6039" s="16">
        <v>15</v>
      </c>
      <c r="I6039" s="17" t="s">
        <v>3237</v>
      </c>
      <c r="J6039" t="str">
        <f t="shared" si="189"/>
        <v>I42.8, I49.01, J96.01, G93.41, I46.9, G93.1, E87.4, R45.851, I51.81, I45.81, F32.9, D50.9, E87.6, T43.611A, N76.0</v>
      </c>
      <c r="K6039" s="33" t="str">
        <f t="shared" si="190"/>
        <v/>
      </c>
    </row>
    <row r="6040" spans="1:11" x14ac:dyDescent="0.25">
      <c r="A6040" s="17" t="s">
        <v>1585</v>
      </c>
      <c r="B6040" s="17" t="s">
        <v>1586</v>
      </c>
      <c r="C6040" s="18">
        <v>42433</v>
      </c>
      <c r="D6040" s="18">
        <v>42445</v>
      </c>
      <c r="E6040" s="21">
        <v>12</v>
      </c>
      <c r="F6040" s="17" t="s">
        <v>3338</v>
      </c>
      <c r="G6040" s="17" t="s">
        <v>3339</v>
      </c>
      <c r="H6040" s="16">
        <v>16</v>
      </c>
      <c r="I6040" s="17" t="s">
        <v>3237</v>
      </c>
      <c r="J6040" t="str">
        <f t="shared" si="189"/>
        <v>I42.8, I49.01, J96.01, G93.41, I46.9, G93.1, E87.4, R45.851, I51.81, I45.81, F32.9, D50.9, E87.6, T43.611A, N76.0, B96.89</v>
      </c>
      <c r="K6040" s="33" t="str">
        <f t="shared" si="190"/>
        <v>Last</v>
      </c>
    </row>
    <row r="6041" spans="1:11" x14ac:dyDescent="0.25">
      <c r="A6041" s="17" t="s">
        <v>1589</v>
      </c>
      <c r="B6041" s="17" t="s">
        <v>1590</v>
      </c>
      <c r="C6041" s="18">
        <v>42279</v>
      </c>
      <c r="D6041" s="18">
        <v>42280</v>
      </c>
      <c r="E6041" s="21">
        <v>1</v>
      </c>
      <c r="F6041" s="17" t="s">
        <v>839</v>
      </c>
      <c r="G6041" s="17" t="s">
        <v>840</v>
      </c>
      <c r="H6041" s="16">
        <v>1</v>
      </c>
      <c r="I6041" s="17" t="s">
        <v>3237</v>
      </c>
      <c r="J6041" t="str">
        <f t="shared" si="189"/>
        <v>I12.0</v>
      </c>
      <c r="K6041" s="33" t="str">
        <f t="shared" si="190"/>
        <v/>
      </c>
    </row>
    <row r="6042" spans="1:11" x14ac:dyDescent="0.25">
      <c r="A6042" s="17" t="s">
        <v>1589</v>
      </c>
      <c r="B6042" s="17" t="s">
        <v>1590</v>
      </c>
      <c r="C6042" s="18">
        <v>42279</v>
      </c>
      <c r="D6042" s="18">
        <v>42280</v>
      </c>
      <c r="E6042" s="21">
        <v>1</v>
      </c>
      <c r="F6042" s="17" t="s">
        <v>1630</v>
      </c>
      <c r="G6042" s="17" t="s">
        <v>1631</v>
      </c>
      <c r="H6042" s="16">
        <v>2</v>
      </c>
      <c r="I6042" s="17" t="s">
        <v>3237</v>
      </c>
      <c r="J6042" t="str">
        <f t="shared" si="189"/>
        <v>I12.0, N18.6</v>
      </c>
      <c r="K6042" s="33" t="str">
        <f t="shared" si="190"/>
        <v/>
      </c>
    </row>
    <row r="6043" spans="1:11" x14ac:dyDescent="0.25">
      <c r="A6043" s="17" t="s">
        <v>1589</v>
      </c>
      <c r="B6043" s="17" t="s">
        <v>1590</v>
      </c>
      <c r="C6043" s="18">
        <v>42279</v>
      </c>
      <c r="D6043" s="18">
        <v>42280</v>
      </c>
      <c r="E6043" s="21">
        <v>1</v>
      </c>
      <c r="F6043" s="17" t="s">
        <v>5148</v>
      </c>
      <c r="G6043" s="17" t="s">
        <v>5149</v>
      </c>
      <c r="H6043" s="16">
        <v>3</v>
      </c>
      <c r="I6043" s="17" t="s">
        <v>3237</v>
      </c>
      <c r="J6043" t="str">
        <f t="shared" si="189"/>
        <v>I12.0, N18.6, I32</v>
      </c>
      <c r="K6043" s="33" t="str">
        <f t="shared" si="190"/>
        <v/>
      </c>
    </row>
    <row r="6044" spans="1:11" x14ac:dyDescent="0.25">
      <c r="A6044" s="17" t="s">
        <v>1589</v>
      </c>
      <c r="B6044" s="17" t="s">
        <v>1590</v>
      </c>
      <c r="C6044" s="18">
        <v>42279</v>
      </c>
      <c r="D6044" s="18">
        <v>42280</v>
      </c>
      <c r="E6044" s="21">
        <v>1</v>
      </c>
      <c r="F6044" s="17" t="s">
        <v>3398</v>
      </c>
      <c r="G6044" s="17" t="s">
        <v>3399</v>
      </c>
      <c r="H6044" s="16">
        <v>4</v>
      </c>
      <c r="I6044" s="17" t="s">
        <v>3237</v>
      </c>
      <c r="J6044" t="str">
        <f t="shared" si="189"/>
        <v>I12.0, N18.6, I32, I50.42</v>
      </c>
      <c r="K6044" s="33" t="str">
        <f t="shared" si="190"/>
        <v/>
      </c>
    </row>
    <row r="6045" spans="1:11" x14ac:dyDescent="0.25">
      <c r="A6045" s="17" t="s">
        <v>1589</v>
      </c>
      <c r="B6045" s="17" t="s">
        <v>1590</v>
      </c>
      <c r="C6045" s="18">
        <v>42279</v>
      </c>
      <c r="D6045" s="18">
        <v>42280</v>
      </c>
      <c r="E6045" s="21">
        <v>1</v>
      </c>
      <c r="F6045" s="17" t="s">
        <v>286</v>
      </c>
      <c r="G6045" s="17" t="s">
        <v>287</v>
      </c>
      <c r="H6045" s="16">
        <v>5</v>
      </c>
      <c r="I6045" s="17" t="s">
        <v>3237</v>
      </c>
      <c r="J6045" t="str">
        <f t="shared" si="189"/>
        <v>I12.0, N18.6, I32, I50.42, K21.9</v>
      </c>
      <c r="K6045" s="33" t="str">
        <f t="shared" si="190"/>
        <v/>
      </c>
    </row>
    <row r="6046" spans="1:11" x14ac:dyDescent="0.25">
      <c r="A6046" s="17" t="s">
        <v>1589</v>
      </c>
      <c r="B6046" s="17" t="s">
        <v>1590</v>
      </c>
      <c r="C6046" s="18">
        <v>42279</v>
      </c>
      <c r="D6046" s="18">
        <v>42280</v>
      </c>
      <c r="E6046" s="21">
        <v>1</v>
      </c>
      <c r="F6046" s="17" t="s">
        <v>3235</v>
      </c>
      <c r="G6046" s="17" t="s">
        <v>3236</v>
      </c>
      <c r="H6046" s="16">
        <v>6</v>
      </c>
      <c r="I6046" s="17" t="s">
        <v>3237</v>
      </c>
      <c r="J6046" t="str">
        <f t="shared" si="189"/>
        <v>I12.0, N18.6, I32, I50.42, K21.9, E03.9</v>
      </c>
      <c r="K6046" s="33" t="str">
        <f t="shared" si="190"/>
        <v/>
      </c>
    </row>
    <row r="6047" spans="1:11" x14ac:dyDescent="0.25">
      <c r="A6047" s="17" t="s">
        <v>1589</v>
      </c>
      <c r="B6047" s="17" t="s">
        <v>1590</v>
      </c>
      <c r="C6047" s="18">
        <v>42279</v>
      </c>
      <c r="D6047" s="18">
        <v>42280</v>
      </c>
      <c r="E6047" s="21">
        <v>1</v>
      </c>
      <c r="F6047" s="17" t="s">
        <v>3283</v>
      </c>
      <c r="G6047" s="17" t="s">
        <v>467</v>
      </c>
      <c r="H6047" s="16">
        <v>7</v>
      </c>
      <c r="I6047" s="17" t="s">
        <v>3237</v>
      </c>
      <c r="J6047" t="str">
        <f t="shared" si="189"/>
        <v>I12.0, N18.6, I32, I50.42, K21.9, E03.9, I25.10</v>
      </c>
      <c r="K6047" s="33" t="str">
        <f t="shared" si="190"/>
        <v/>
      </c>
    </row>
    <row r="6048" spans="1:11" x14ac:dyDescent="0.25">
      <c r="A6048" s="17" t="s">
        <v>1589</v>
      </c>
      <c r="B6048" s="17" t="s">
        <v>1590</v>
      </c>
      <c r="C6048" s="18">
        <v>42279</v>
      </c>
      <c r="D6048" s="18">
        <v>42280</v>
      </c>
      <c r="E6048" s="21">
        <v>1</v>
      </c>
      <c r="F6048" s="17" t="s">
        <v>2080</v>
      </c>
      <c r="G6048" s="17" t="s">
        <v>2081</v>
      </c>
      <c r="H6048" s="16">
        <v>8</v>
      </c>
      <c r="I6048" s="17" t="s">
        <v>3237</v>
      </c>
      <c r="J6048" t="str">
        <f t="shared" si="189"/>
        <v>I12.0, N18.6, I32, I50.42, K21.9, E03.9, I25.10, E11.21</v>
      </c>
      <c r="K6048" s="33" t="str">
        <f t="shared" si="190"/>
        <v/>
      </c>
    </row>
    <row r="6049" spans="1:11" x14ac:dyDescent="0.25">
      <c r="A6049" s="17" t="s">
        <v>1589</v>
      </c>
      <c r="B6049" s="17" t="s">
        <v>1590</v>
      </c>
      <c r="C6049" s="18">
        <v>42279</v>
      </c>
      <c r="D6049" s="18">
        <v>42280</v>
      </c>
      <c r="E6049" s="21">
        <v>1</v>
      </c>
      <c r="F6049" s="17" t="s">
        <v>3420</v>
      </c>
      <c r="G6049" s="17" t="s">
        <v>3421</v>
      </c>
      <c r="H6049" s="16">
        <v>9</v>
      </c>
      <c r="I6049" s="17" t="s">
        <v>3237</v>
      </c>
      <c r="J6049" t="str">
        <f t="shared" si="189"/>
        <v>I12.0, N18.6, I32, I50.42, K21.9, E03.9, I25.10, E11.21, I73.9</v>
      </c>
      <c r="K6049" s="33" t="str">
        <f t="shared" si="190"/>
        <v/>
      </c>
    </row>
    <row r="6050" spans="1:11" x14ac:dyDescent="0.25">
      <c r="A6050" s="17" t="s">
        <v>1589</v>
      </c>
      <c r="B6050" s="17" t="s">
        <v>1590</v>
      </c>
      <c r="C6050" s="18">
        <v>42279</v>
      </c>
      <c r="D6050" s="18">
        <v>42280</v>
      </c>
      <c r="E6050" s="21">
        <v>1</v>
      </c>
      <c r="F6050" s="17" t="s">
        <v>3514</v>
      </c>
      <c r="G6050" s="17" t="s">
        <v>3515</v>
      </c>
      <c r="H6050" s="16">
        <v>10</v>
      </c>
      <c r="I6050" s="17" t="s">
        <v>3237</v>
      </c>
      <c r="J6050" t="str">
        <f t="shared" si="189"/>
        <v>I12.0, N18.6, I32, I50.42, K21.9, E03.9, I25.10, E11.21, I73.9, F32.9</v>
      </c>
      <c r="K6050" s="33" t="str">
        <f t="shared" si="190"/>
        <v/>
      </c>
    </row>
    <row r="6051" spans="1:11" x14ac:dyDescent="0.25">
      <c r="A6051" s="17" t="s">
        <v>1589</v>
      </c>
      <c r="B6051" s="17" t="s">
        <v>1590</v>
      </c>
      <c r="C6051" s="18">
        <v>42279</v>
      </c>
      <c r="D6051" s="18">
        <v>42280</v>
      </c>
      <c r="E6051" s="21">
        <v>1</v>
      </c>
      <c r="F6051" s="17" t="s">
        <v>3388</v>
      </c>
      <c r="G6051" s="17" t="s">
        <v>3389</v>
      </c>
      <c r="H6051" s="16">
        <v>11</v>
      </c>
      <c r="I6051" s="17" t="s">
        <v>3237</v>
      </c>
      <c r="J6051" t="str">
        <f t="shared" si="189"/>
        <v>I12.0, N18.6, I32, I50.42, K21.9, E03.9, I25.10, E11.21, I73.9, F32.9, F41.9</v>
      </c>
      <c r="K6051" s="33" t="str">
        <f t="shared" si="190"/>
        <v/>
      </c>
    </row>
    <row r="6052" spans="1:11" x14ac:dyDescent="0.25">
      <c r="A6052" s="17" t="s">
        <v>1589</v>
      </c>
      <c r="B6052" s="17" t="s">
        <v>1590</v>
      </c>
      <c r="C6052" s="18">
        <v>42279</v>
      </c>
      <c r="D6052" s="18">
        <v>42280</v>
      </c>
      <c r="E6052" s="21">
        <v>1</v>
      </c>
      <c r="F6052" s="17" t="s">
        <v>3502</v>
      </c>
      <c r="G6052" s="17" t="s">
        <v>3503</v>
      </c>
      <c r="H6052" s="16">
        <v>12</v>
      </c>
      <c r="I6052" s="17" t="s">
        <v>3237</v>
      </c>
      <c r="J6052" t="str">
        <f t="shared" si="189"/>
        <v>I12.0, N18.6, I32, I50.42, K21.9, E03.9, I25.10, E11.21, I73.9, F32.9, F41.9, D53.9</v>
      </c>
      <c r="K6052" s="33" t="str">
        <f t="shared" si="190"/>
        <v/>
      </c>
    </row>
    <row r="6053" spans="1:11" x14ac:dyDescent="0.25">
      <c r="A6053" s="17" t="s">
        <v>1589</v>
      </c>
      <c r="B6053" s="17" t="s">
        <v>1590</v>
      </c>
      <c r="C6053" s="18">
        <v>42279</v>
      </c>
      <c r="D6053" s="18">
        <v>42280</v>
      </c>
      <c r="E6053" s="21">
        <v>1</v>
      </c>
      <c r="F6053" s="17" t="s">
        <v>3238</v>
      </c>
      <c r="G6053" s="17" t="s">
        <v>3239</v>
      </c>
      <c r="H6053" s="16">
        <v>13</v>
      </c>
      <c r="I6053" s="17" t="s">
        <v>3237</v>
      </c>
      <c r="J6053" t="str">
        <f t="shared" si="189"/>
        <v>I12.0, N18.6, I32, I50.42, K21.9, E03.9, I25.10, E11.21, I73.9, F32.9, F41.9, D53.9, E78.5</v>
      </c>
      <c r="K6053" s="33" t="str">
        <f t="shared" si="190"/>
        <v/>
      </c>
    </row>
    <row r="6054" spans="1:11" x14ac:dyDescent="0.25">
      <c r="A6054" s="17" t="s">
        <v>1589</v>
      </c>
      <c r="B6054" s="17" t="s">
        <v>1590</v>
      </c>
      <c r="C6054" s="18">
        <v>42279</v>
      </c>
      <c r="D6054" s="18">
        <v>42280</v>
      </c>
      <c r="E6054" s="21">
        <v>1</v>
      </c>
      <c r="F6054" s="17" t="s">
        <v>3756</v>
      </c>
      <c r="G6054" s="17" t="s">
        <v>3757</v>
      </c>
      <c r="H6054" s="16">
        <v>14</v>
      </c>
      <c r="I6054" s="17" t="s">
        <v>3237</v>
      </c>
      <c r="J6054" t="str">
        <f t="shared" si="189"/>
        <v>I12.0, N18.6, I32, I50.42, K21.9, E03.9, I25.10, E11.21, I73.9, F32.9, F41.9, D53.9, E78.5, G47.30</v>
      </c>
      <c r="K6054" s="33" t="str">
        <f t="shared" si="190"/>
        <v/>
      </c>
    </row>
    <row r="6055" spans="1:11" x14ac:dyDescent="0.25">
      <c r="A6055" s="17" t="s">
        <v>1589</v>
      </c>
      <c r="B6055" s="17" t="s">
        <v>1590</v>
      </c>
      <c r="C6055" s="18">
        <v>42279</v>
      </c>
      <c r="D6055" s="18">
        <v>42280</v>
      </c>
      <c r="E6055" s="21">
        <v>1</v>
      </c>
      <c r="F6055" s="17" t="s">
        <v>3346</v>
      </c>
      <c r="G6055" s="17" t="s">
        <v>3347</v>
      </c>
      <c r="H6055" s="16">
        <v>15</v>
      </c>
      <c r="I6055" s="17" t="s">
        <v>13</v>
      </c>
      <c r="J6055" t="str">
        <f t="shared" si="189"/>
        <v>I12.0, N18.6, I32, I50.42, K21.9, E03.9, I25.10, E11.21, I73.9, F32.9, F41.9, D53.9, E78.5, G47.30, Z88.1</v>
      </c>
      <c r="K6055" s="33" t="str">
        <f t="shared" si="190"/>
        <v/>
      </c>
    </row>
    <row r="6056" spans="1:11" x14ac:dyDescent="0.25">
      <c r="A6056" s="17" t="s">
        <v>1589</v>
      </c>
      <c r="B6056" s="17" t="s">
        <v>1590</v>
      </c>
      <c r="C6056" s="18">
        <v>42279</v>
      </c>
      <c r="D6056" s="18">
        <v>42280</v>
      </c>
      <c r="E6056" s="21">
        <v>1</v>
      </c>
      <c r="F6056" s="17" t="s">
        <v>3348</v>
      </c>
      <c r="G6056" s="17" t="s">
        <v>3349</v>
      </c>
      <c r="H6056" s="16">
        <v>16</v>
      </c>
      <c r="I6056" s="17" t="s">
        <v>13</v>
      </c>
      <c r="J6056" t="str">
        <f t="shared" si="189"/>
        <v>I12.0, N18.6, I32, I50.42, K21.9, E03.9, I25.10, E11.21, I73.9, F32.9, F41.9, D53.9, E78.5, G47.30, Z88.1, Z88.8</v>
      </c>
      <c r="K6056" s="33" t="str">
        <f t="shared" si="190"/>
        <v/>
      </c>
    </row>
    <row r="6057" spans="1:11" x14ac:dyDescent="0.25">
      <c r="A6057" s="17" t="s">
        <v>1589</v>
      </c>
      <c r="B6057" s="17" t="s">
        <v>1590</v>
      </c>
      <c r="C6057" s="18">
        <v>42279</v>
      </c>
      <c r="D6057" s="18">
        <v>42280</v>
      </c>
      <c r="E6057" s="21">
        <v>1</v>
      </c>
      <c r="F6057" s="17" t="s">
        <v>3557</v>
      </c>
      <c r="G6057" s="17" t="s">
        <v>3558</v>
      </c>
      <c r="H6057" s="16">
        <v>17</v>
      </c>
      <c r="I6057" s="17" t="s">
        <v>13</v>
      </c>
      <c r="J6057" t="str">
        <f t="shared" si="189"/>
        <v>I12.0, N18.6, I32, I50.42, K21.9, E03.9, I25.10, E11.21, I73.9, F32.9, F41.9, D53.9, E78.5, G47.30, Z88.1, Z88.8, Z79.01</v>
      </c>
      <c r="K6057" s="33" t="str">
        <f t="shared" si="190"/>
        <v/>
      </c>
    </row>
    <row r="6058" spans="1:11" x14ac:dyDescent="0.25">
      <c r="A6058" s="17" t="s">
        <v>1589</v>
      </c>
      <c r="B6058" s="17" t="s">
        <v>1590</v>
      </c>
      <c r="C6058" s="18">
        <v>42279</v>
      </c>
      <c r="D6058" s="18">
        <v>42280</v>
      </c>
      <c r="E6058" s="21">
        <v>1</v>
      </c>
      <c r="F6058" s="17" t="s">
        <v>3752</v>
      </c>
      <c r="G6058" s="17" t="s">
        <v>3753</v>
      </c>
      <c r="H6058" s="16">
        <v>18</v>
      </c>
      <c r="I6058" s="17" t="s">
        <v>13</v>
      </c>
      <c r="J6058" t="str">
        <f t="shared" si="189"/>
        <v>I12.0, N18.6, I32, I50.42, K21.9, E03.9, I25.10, E11.21, I73.9, F32.9, F41.9, D53.9, E78.5, G47.30, Z88.1, Z88.8, Z79.01, Z86.711</v>
      </c>
      <c r="K6058" s="33" t="str">
        <f t="shared" si="190"/>
        <v/>
      </c>
    </row>
    <row r="6059" spans="1:11" x14ac:dyDescent="0.25">
      <c r="A6059" s="17" t="s">
        <v>1589</v>
      </c>
      <c r="B6059" s="17" t="s">
        <v>1590</v>
      </c>
      <c r="C6059" s="18">
        <v>42279</v>
      </c>
      <c r="D6059" s="18">
        <v>42280</v>
      </c>
      <c r="E6059" s="21">
        <v>1</v>
      </c>
      <c r="F6059" s="17" t="s">
        <v>3512</v>
      </c>
      <c r="G6059" s="17" t="s">
        <v>3513</v>
      </c>
      <c r="H6059" s="16">
        <v>19</v>
      </c>
      <c r="I6059" s="17" t="s">
        <v>13</v>
      </c>
      <c r="J6059" t="str">
        <f t="shared" si="189"/>
        <v>I12.0, N18.6, I32, I50.42, K21.9, E03.9, I25.10, E11.21, I73.9, F32.9, F41.9, D53.9, E78.5, G47.30, Z88.1, Z88.8, Z79.01, Z86.711, Z99.2</v>
      </c>
      <c r="K6059" s="33" t="str">
        <f t="shared" si="190"/>
        <v/>
      </c>
    </row>
    <row r="6060" spans="1:11" x14ac:dyDescent="0.25">
      <c r="A6060" s="17" t="s">
        <v>1589</v>
      </c>
      <c r="B6060" s="17" t="s">
        <v>1590</v>
      </c>
      <c r="C6060" s="18">
        <v>42279</v>
      </c>
      <c r="D6060" s="18">
        <v>42280</v>
      </c>
      <c r="E6060" s="21">
        <v>1</v>
      </c>
      <c r="F6060" s="17" t="s">
        <v>3583</v>
      </c>
      <c r="G6060" s="17" t="s">
        <v>3584</v>
      </c>
      <c r="H6060" s="16">
        <v>20</v>
      </c>
      <c r="I6060" s="17" t="s">
        <v>13</v>
      </c>
      <c r="J6060" t="str">
        <f t="shared" si="189"/>
        <v>I12.0, N18.6, I32, I50.42, K21.9, E03.9, I25.10, E11.21, I73.9, F32.9, F41.9, D53.9, E78.5, G47.30, Z88.1, Z88.8, Z79.01, Z86.711, Z99.2, Z86.718</v>
      </c>
      <c r="K6060" s="33" t="str">
        <f t="shared" si="190"/>
        <v/>
      </c>
    </row>
    <row r="6061" spans="1:11" x14ac:dyDescent="0.25">
      <c r="A6061" s="17" t="s">
        <v>1589</v>
      </c>
      <c r="B6061" s="17" t="s">
        <v>1590</v>
      </c>
      <c r="C6061" s="18">
        <v>42279</v>
      </c>
      <c r="D6061" s="18">
        <v>42280</v>
      </c>
      <c r="E6061" s="21">
        <v>1</v>
      </c>
      <c r="F6061" s="17" t="s">
        <v>3438</v>
      </c>
      <c r="G6061" s="17" t="s">
        <v>3439</v>
      </c>
      <c r="H6061" s="16">
        <v>21</v>
      </c>
      <c r="I6061" s="17" t="s">
        <v>13</v>
      </c>
      <c r="J6061" t="str">
        <f t="shared" si="189"/>
        <v>I12.0, N18.6, I32, I50.42, K21.9, E03.9, I25.10, E11.21, I73.9, F32.9, F41.9, D53.9, E78.5, G47.30, Z88.1, Z88.8, Z79.01, Z86.711, Z99.2, Z86.718, Z93.2</v>
      </c>
      <c r="K6061" s="33" t="str">
        <f t="shared" si="190"/>
        <v/>
      </c>
    </row>
    <row r="6062" spans="1:11" x14ac:dyDescent="0.25">
      <c r="A6062" s="17" t="s">
        <v>1589</v>
      </c>
      <c r="B6062" s="17" t="s">
        <v>1590</v>
      </c>
      <c r="C6062" s="18">
        <v>42279</v>
      </c>
      <c r="D6062" s="18">
        <v>42280</v>
      </c>
      <c r="E6062" s="21">
        <v>1</v>
      </c>
      <c r="F6062" s="17" t="s">
        <v>4140</v>
      </c>
      <c r="G6062" s="17" t="s">
        <v>4141</v>
      </c>
      <c r="H6062" s="16">
        <v>22</v>
      </c>
      <c r="I6062" s="17" t="s">
        <v>13</v>
      </c>
      <c r="J6062" t="str">
        <f t="shared" si="189"/>
        <v>I12.0, N18.6, I32, I50.42, K21.9, E03.9, I25.10, E11.21, I73.9, F32.9, F41.9, D53.9, E78.5, G47.30, Z88.1, Z88.8, Z79.01, Z86.711, Z99.2, Z86.718, Z93.2, Z89.612</v>
      </c>
      <c r="K6062" s="33" t="str">
        <f t="shared" si="190"/>
        <v/>
      </c>
    </row>
    <row r="6063" spans="1:11" x14ac:dyDescent="0.25">
      <c r="A6063" s="17" t="s">
        <v>1589</v>
      </c>
      <c r="B6063" s="17" t="s">
        <v>1590</v>
      </c>
      <c r="C6063" s="18">
        <v>42279</v>
      </c>
      <c r="D6063" s="18">
        <v>42280</v>
      </c>
      <c r="E6063" s="21">
        <v>1</v>
      </c>
      <c r="F6063" s="17" t="s">
        <v>3336</v>
      </c>
      <c r="G6063" s="17" t="s">
        <v>3337</v>
      </c>
      <c r="H6063" s="16">
        <v>23</v>
      </c>
      <c r="I6063" s="17" t="s">
        <v>13</v>
      </c>
      <c r="J6063" t="str">
        <f t="shared" si="189"/>
        <v>I12.0, N18.6, I32, I50.42, K21.9, E03.9, I25.10, E11.21, I73.9, F32.9, F41.9, D53.9, E78.5, G47.30, Z88.1, Z88.8, Z79.01, Z86.711, Z99.2, Z86.718, Z93.2, Z89.612, Z95.5</v>
      </c>
      <c r="K6063" s="33" t="str">
        <f t="shared" si="190"/>
        <v/>
      </c>
    </row>
    <row r="6064" spans="1:11" x14ac:dyDescent="0.25">
      <c r="A6064" s="17" t="s">
        <v>1589</v>
      </c>
      <c r="B6064" s="17" t="s">
        <v>1590</v>
      </c>
      <c r="C6064" s="18">
        <v>42279</v>
      </c>
      <c r="D6064" s="18">
        <v>42280</v>
      </c>
      <c r="E6064" s="21">
        <v>1</v>
      </c>
      <c r="F6064" s="17" t="s">
        <v>361</v>
      </c>
      <c r="G6064" s="17" t="s">
        <v>362</v>
      </c>
      <c r="H6064" s="16">
        <v>24</v>
      </c>
      <c r="I6064" s="17" t="s">
        <v>3237</v>
      </c>
      <c r="J6064" t="str">
        <f t="shared" si="189"/>
        <v>I12.0, N18.6, I32, I50.42, K21.9, E03.9, I25.10, E11.21, I73.9, F32.9, F41.9, D53.9, E78.5, G47.30, Z88.1, Z88.8, Z79.01, Z86.711, Z99.2, Z86.718, Z93.2, Z89.612, Z95.5, E87.5</v>
      </c>
      <c r="K6064" s="33" t="str">
        <f t="shared" si="190"/>
        <v/>
      </c>
    </row>
    <row r="6065" spans="1:11" x14ac:dyDescent="0.25">
      <c r="A6065" s="17" t="s">
        <v>1589</v>
      </c>
      <c r="B6065" s="17" t="s">
        <v>1590</v>
      </c>
      <c r="C6065" s="18">
        <v>42279</v>
      </c>
      <c r="D6065" s="18">
        <v>42280</v>
      </c>
      <c r="E6065" s="21">
        <v>1</v>
      </c>
      <c r="F6065" s="17" t="s">
        <v>3344</v>
      </c>
      <c r="G6065" s="17" t="s">
        <v>3345</v>
      </c>
      <c r="H6065" s="16">
        <v>25</v>
      </c>
      <c r="I6065" s="17" t="s">
        <v>13</v>
      </c>
      <c r="J6065" t="str">
        <f t="shared" si="189"/>
        <v>I12.0, N18.6, I32, I50.42, K21.9, E03.9, I25.10, E11.21, I73.9, F32.9, F41.9, D53.9, E78.5, G47.30, Z88.1, Z88.8, Z79.01, Z86.711, Z99.2, Z86.718, Z93.2, Z89.612, Z95.5, E87.5, Z79.4</v>
      </c>
      <c r="K6065" s="33" t="str">
        <f t="shared" si="190"/>
        <v>Last</v>
      </c>
    </row>
    <row r="6066" spans="1:11" x14ac:dyDescent="0.25">
      <c r="A6066" s="17" t="s">
        <v>1591</v>
      </c>
      <c r="B6066" s="17" t="s">
        <v>1592</v>
      </c>
      <c r="C6066" s="18">
        <v>42435</v>
      </c>
      <c r="D6066" s="18">
        <v>42442</v>
      </c>
      <c r="E6066" s="21">
        <v>7</v>
      </c>
      <c r="F6066" s="17" t="s">
        <v>1560</v>
      </c>
      <c r="G6066" s="17" t="s">
        <v>1561</v>
      </c>
      <c r="H6066" s="16">
        <v>1</v>
      </c>
      <c r="I6066" s="17" t="s">
        <v>3237</v>
      </c>
      <c r="J6066" t="str">
        <f t="shared" si="189"/>
        <v>J96.02</v>
      </c>
      <c r="K6066" s="33" t="str">
        <f t="shared" si="190"/>
        <v/>
      </c>
    </row>
    <row r="6067" spans="1:11" x14ac:dyDescent="0.25">
      <c r="A6067" s="17" t="s">
        <v>1591</v>
      </c>
      <c r="B6067" s="17" t="s">
        <v>1592</v>
      </c>
      <c r="C6067" s="18">
        <v>42435</v>
      </c>
      <c r="D6067" s="18">
        <v>42442</v>
      </c>
      <c r="E6067" s="21">
        <v>7</v>
      </c>
      <c r="F6067" s="17" t="s">
        <v>5150</v>
      </c>
      <c r="G6067" s="17" t="s">
        <v>5151</v>
      </c>
      <c r="H6067" s="16">
        <v>2</v>
      </c>
      <c r="I6067" s="17" t="s">
        <v>3237</v>
      </c>
      <c r="J6067" t="str">
        <f t="shared" si="189"/>
        <v>J96.02, I60.9</v>
      </c>
      <c r="K6067" s="33" t="str">
        <f t="shared" si="190"/>
        <v/>
      </c>
    </row>
    <row r="6068" spans="1:11" x14ac:dyDescent="0.25">
      <c r="A6068" s="17" t="s">
        <v>1591</v>
      </c>
      <c r="B6068" s="17" t="s">
        <v>1592</v>
      </c>
      <c r="C6068" s="18">
        <v>42435</v>
      </c>
      <c r="D6068" s="18">
        <v>42442</v>
      </c>
      <c r="E6068" s="21">
        <v>7</v>
      </c>
      <c r="F6068" s="17" t="s">
        <v>592</v>
      </c>
      <c r="G6068" s="17" t="s">
        <v>593</v>
      </c>
      <c r="H6068" s="16">
        <v>3</v>
      </c>
      <c r="I6068" s="17" t="s">
        <v>3237</v>
      </c>
      <c r="J6068" t="str">
        <f t="shared" si="189"/>
        <v>J96.02, I60.9, G93.41</v>
      </c>
      <c r="K6068" s="33" t="str">
        <f t="shared" si="190"/>
        <v/>
      </c>
    </row>
    <row r="6069" spans="1:11" x14ac:dyDescent="0.25">
      <c r="A6069" s="17" t="s">
        <v>1591</v>
      </c>
      <c r="B6069" s="17" t="s">
        <v>1592</v>
      </c>
      <c r="C6069" s="18">
        <v>42435</v>
      </c>
      <c r="D6069" s="18">
        <v>42442</v>
      </c>
      <c r="E6069" s="21">
        <v>7</v>
      </c>
      <c r="F6069" s="17" t="s">
        <v>11</v>
      </c>
      <c r="G6069" s="17" t="s">
        <v>12</v>
      </c>
      <c r="H6069" s="16">
        <v>4</v>
      </c>
      <c r="I6069" s="17" t="s">
        <v>3237</v>
      </c>
      <c r="J6069" t="str">
        <f t="shared" si="189"/>
        <v>J96.02, I60.9, G93.41, J18.9</v>
      </c>
      <c r="K6069" s="33" t="str">
        <f t="shared" si="190"/>
        <v/>
      </c>
    </row>
    <row r="6070" spans="1:11" x14ac:dyDescent="0.25">
      <c r="A6070" s="17" t="s">
        <v>1591</v>
      </c>
      <c r="B6070" s="17" t="s">
        <v>1592</v>
      </c>
      <c r="C6070" s="18">
        <v>42435</v>
      </c>
      <c r="D6070" s="18">
        <v>42442</v>
      </c>
      <c r="E6070" s="21">
        <v>7</v>
      </c>
      <c r="F6070" s="17" t="s">
        <v>1842</v>
      </c>
      <c r="G6070" s="17" t="s">
        <v>1843</v>
      </c>
      <c r="H6070" s="16">
        <v>5</v>
      </c>
      <c r="I6070" s="17" t="s">
        <v>3237</v>
      </c>
      <c r="J6070" t="str">
        <f t="shared" si="189"/>
        <v>J96.02, I60.9, G93.41, J18.9, J44.9</v>
      </c>
      <c r="K6070" s="33" t="str">
        <f t="shared" si="190"/>
        <v/>
      </c>
    </row>
    <row r="6071" spans="1:11" x14ac:dyDescent="0.25">
      <c r="A6071" s="17" t="s">
        <v>1591</v>
      </c>
      <c r="B6071" s="17" t="s">
        <v>1592</v>
      </c>
      <c r="C6071" s="18">
        <v>42435</v>
      </c>
      <c r="D6071" s="18">
        <v>42442</v>
      </c>
      <c r="E6071" s="21">
        <v>7</v>
      </c>
      <c r="F6071" s="17" t="s">
        <v>3579</v>
      </c>
      <c r="G6071" s="17" t="s">
        <v>3580</v>
      </c>
      <c r="H6071" s="16">
        <v>6</v>
      </c>
      <c r="I6071" s="17" t="s">
        <v>3237</v>
      </c>
      <c r="J6071" t="str">
        <f t="shared" si="189"/>
        <v>J96.02, I60.9, G93.41, J18.9, J44.9, I50.30</v>
      </c>
      <c r="K6071" s="33" t="str">
        <f t="shared" si="190"/>
        <v/>
      </c>
    </row>
    <row r="6072" spans="1:11" x14ac:dyDescent="0.25">
      <c r="A6072" s="17" t="s">
        <v>1591</v>
      </c>
      <c r="B6072" s="17" t="s">
        <v>1592</v>
      </c>
      <c r="C6072" s="18">
        <v>42435</v>
      </c>
      <c r="D6072" s="18">
        <v>42442</v>
      </c>
      <c r="E6072" s="21">
        <v>7</v>
      </c>
      <c r="F6072" s="17" t="s">
        <v>245</v>
      </c>
      <c r="G6072" s="17" t="s">
        <v>246</v>
      </c>
      <c r="H6072" s="16">
        <v>7</v>
      </c>
      <c r="I6072" s="17" t="s">
        <v>3237</v>
      </c>
      <c r="J6072" t="str">
        <f t="shared" si="189"/>
        <v>J96.02, I60.9, G93.41, J18.9, J44.9, I50.30, J96.01</v>
      </c>
      <c r="K6072" s="33" t="str">
        <f t="shared" si="190"/>
        <v/>
      </c>
    </row>
    <row r="6073" spans="1:11" x14ac:dyDescent="0.25">
      <c r="A6073" s="17" t="s">
        <v>1591</v>
      </c>
      <c r="B6073" s="17" t="s">
        <v>1592</v>
      </c>
      <c r="C6073" s="18">
        <v>42435</v>
      </c>
      <c r="D6073" s="18">
        <v>42442</v>
      </c>
      <c r="E6073" s="21">
        <v>7</v>
      </c>
      <c r="F6073" s="17" t="s">
        <v>361</v>
      </c>
      <c r="G6073" s="17" t="s">
        <v>362</v>
      </c>
      <c r="H6073" s="16">
        <v>8</v>
      </c>
      <c r="I6073" s="17" t="s">
        <v>3237</v>
      </c>
      <c r="J6073" t="str">
        <f t="shared" si="189"/>
        <v>J96.02, I60.9, G93.41, J18.9, J44.9, I50.30, J96.01, E87.5</v>
      </c>
      <c r="K6073" s="33" t="str">
        <f t="shared" si="190"/>
        <v/>
      </c>
    </row>
    <row r="6074" spans="1:11" x14ac:dyDescent="0.25">
      <c r="A6074" s="17" t="s">
        <v>1591</v>
      </c>
      <c r="B6074" s="17" t="s">
        <v>1592</v>
      </c>
      <c r="C6074" s="18">
        <v>42435</v>
      </c>
      <c r="D6074" s="18">
        <v>42442</v>
      </c>
      <c r="E6074" s="21">
        <v>7</v>
      </c>
      <c r="F6074" s="17" t="s">
        <v>3265</v>
      </c>
      <c r="G6074" s="17" t="s">
        <v>3266</v>
      </c>
      <c r="H6074" s="16">
        <v>9</v>
      </c>
      <c r="I6074" s="17" t="s">
        <v>13</v>
      </c>
      <c r="J6074" t="str">
        <f t="shared" si="189"/>
        <v>J96.02, I60.9, G93.41, J18.9, J44.9, I50.30, J96.01, E87.5, Z87.891</v>
      </c>
      <c r="K6074" s="33" t="str">
        <f t="shared" si="190"/>
        <v>Last</v>
      </c>
    </row>
    <row r="6075" spans="1:11" x14ac:dyDescent="0.25">
      <c r="A6075" s="17" t="s">
        <v>1593</v>
      </c>
      <c r="B6075" s="17" t="s">
        <v>1594</v>
      </c>
      <c r="C6075" s="18">
        <v>42405</v>
      </c>
      <c r="D6075" s="18">
        <v>42408</v>
      </c>
      <c r="E6075" s="21">
        <v>3</v>
      </c>
      <c r="F6075" s="17" t="s">
        <v>22</v>
      </c>
      <c r="G6075" s="17" t="s">
        <v>23</v>
      </c>
      <c r="H6075" s="16">
        <v>1</v>
      </c>
      <c r="I6075" s="17" t="s">
        <v>3237</v>
      </c>
      <c r="J6075" t="str">
        <f t="shared" si="189"/>
        <v>A41.9</v>
      </c>
      <c r="K6075" s="33" t="str">
        <f t="shared" si="190"/>
        <v/>
      </c>
    </row>
    <row r="6076" spans="1:11" x14ac:dyDescent="0.25">
      <c r="A6076" s="17" t="s">
        <v>1593</v>
      </c>
      <c r="B6076" s="17" t="s">
        <v>1594</v>
      </c>
      <c r="C6076" s="18">
        <v>42405</v>
      </c>
      <c r="D6076" s="18">
        <v>42408</v>
      </c>
      <c r="E6076" s="21">
        <v>3</v>
      </c>
      <c r="F6076" s="17" t="s">
        <v>210</v>
      </c>
      <c r="G6076" s="17" t="s">
        <v>211</v>
      </c>
      <c r="H6076" s="16">
        <v>2</v>
      </c>
      <c r="I6076" s="17" t="s">
        <v>3237</v>
      </c>
      <c r="J6076" t="str">
        <f t="shared" si="189"/>
        <v>A41.9, I21.4</v>
      </c>
      <c r="K6076" s="33" t="str">
        <f t="shared" si="190"/>
        <v/>
      </c>
    </row>
    <row r="6077" spans="1:11" x14ac:dyDescent="0.25">
      <c r="A6077" s="17" t="s">
        <v>1593</v>
      </c>
      <c r="B6077" s="17" t="s">
        <v>1594</v>
      </c>
      <c r="C6077" s="18">
        <v>42405</v>
      </c>
      <c r="D6077" s="18">
        <v>42408</v>
      </c>
      <c r="E6077" s="21">
        <v>3</v>
      </c>
      <c r="F6077" s="17" t="s">
        <v>5154</v>
      </c>
      <c r="G6077" s="17" t="s">
        <v>5155</v>
      </c>
      <c r="H6077" s="16">
        <v>3</v>
      </c>
      <c r="I6077" s="17" t="s">
        <v>3237</v>
      </c>
      <c r="J6077" t="str">
        <f t="shared" si="189"/>
        <v>A41.9, I21.4, R57.9</v>
      </c>
      <c r="K6077" s="33" t="str">
        <f t="shared" si="190"/>
        <v/>
      </c>
    </row>
    <row r="6078" spans="1:11" x14ac:dyDescent="0.25">
      <c r="A6078" s="17" t="s">
        <v>1593</v>
      </c>
      <c r="B6078" s="17" t="s">
        <v>1594</v>
      </c>
      <c r="C6078" s="18">
        <v>42405</v>
      </c>
      <c r="D6078" s="18">
        <v>42408</v>
      </c>
      <c r="E6078" s="21">
        <v>3</v>
      </c>
      <c r="F6078" s="17" t="s">
        <v>38</v>
      </c>
      <c r="G6078" s="17" t="s">
        <v>39</v>
      </c>
      <c r="H6078" s="16">
        <v>4</v>
      </c>
      <c r="I6078" s="17" t="s">
        <v>3237</v>
      </c>
      <c r="J6078" t="str">
        <f t="shared" si="189"/>
        <v>A41.9, I21.4, R57.9, N17.9</v>
      </c>
      <c r="K6078" s="33" t="str">
        <f t="shared" si="190"/>
        <v/>
      </c>
    </row>
    <row r="6079" spans="1:11" x14ac:dyDescent="0.25">
      <c r="A6079" s="17" t="s">
        <v>1593</v>
      </c>
      <c r="B6079" s="17" t="s">
        <v>1594</v>
      </c>
      <c r="C6079" s="18">
        <v>42405</v>
      </c>
      <c r="D6079" s="18">
        <v>42408</v>
      </c>
      <c r="E6079" s="21">
        <v>3</v>
      </c>
      <c r="F6079" s="17" t="s">
        <v>1032</v>
      </c>
      <c r="G6079" s="17" t="s">
        <v>1033</v>
      </c>
      <c r="H6079" s="16">
        <v>5</v>
      </c>
      <c r="I6079" s="17" t="s">
        <v>3237</v>
      </c>
      <c r="J6079" t="str">
        <f t="shared" si="189"/>
        <v>A41.9, I21.4, R57.9, N17.9, E87.2</v>
      </c>
      <c r="K6079" s="33" t="str">
        <f t="shared" si="190"/>
        <v/>
      </c>
    </row>
    <row r="6080" spans="1:11" x14ac:dyDescent="0.25">
      <c r="A6080" s="17" t="s">
        <v>1593</v>
      </c>
      <c r="B6080" s="17" t="s">
        <v>1594</v>
      </c>
      <c r="C6080" s="18">
        <v>42405</v>
      </c>
      <c r="D6080" s="18">
        <v>42408</v>
      </c>
      <c r="E6080" s="21">
        <v>3</v>
      </c>
      <c r="F6080" s="17" t="s">
        <v>11</v>
      </c>
      <c r="G6080" s="17" t="s">
        <v>12</v>
      </c>
      <c r="H6080" s="16">
        <v>6</v>
      </c>
      <c r="I6080" s="17" t="s">
        <v>3237</v>
      </c>
      <c r="J6080" t="str">
        <f t="shared" si="189"/>
        <v>A41.9, I21.4, R57.9, N17.9, E87.2, J18.9</v>
      </c>
      <c r="K6080" s="33" t="str">
        <f t="shared" si="190"/>
        <v/>
      </c>
    </row>
    <row r="6081" spans="1:11" x14ac:dyDescent="0.25">
      <c r="A6081" s="17" t="s">
        <v>1593</v>
      </c>
      <c r="B6081" s="17" t="s">
        <v>1594</v>
      </c>
      <c r="C6081" s="18">
        <v>42405</v>
      </c>
      <c r="D6081" s="18">
        <v>42408</v>
      </c>
      <c r="E6081" s="21">
        <v>3</v>
      </c>
      <c r="F6081" s="17" t="s">
        <v>3362</v>
      </c>
      <c r="G6081" s="17" t="s">
        <v>3363</v>
      </c>
      <c r="H6081" s="16">
        <v>7</v>
      </c>
      <c r="I6081" s="17" t="s">
        <v>3237</v>
      </c>
      <c r="J6081" t="str">
        <f t="shared" si="189"/>
        <v>A41.9, I21.4, R57.9, N17.9, E87.2, J18.9, D69.6</v>
      </c>
      <c r="K6081" s="33" t="str">
        <f t="shared" si="190"/>
        <v/>
      </c>
    </row>
    <row r="6082" spans="1:11" x14ac:dyDescent="0.25">
      <c r="A6082" s="17" t="s">
        <v>1593</v>
      </c>
      <c r="B6082" s="17" t="s">
        <v>1594</v>
      </c>
      <c r="C6082" s="18">
        <v>42405</v>
      </c>
      <c r="D6082" s="18">
        <v>42408</v>
      </c>
      <c r="E6082" s="21">
        <v>3</v>
      </c>
      <c r="F6082" s="17" t="s">
        <v>3890</v>
      </c>
      <c r="G6082" s="17" t="s">
        <v>3891</v>
      </c>
      <c r="H6082" s="16">
        <v>8</v>
      </c>
      <c r="I6082" s="17" t="s">
        <v>3237</v>
      </c>
      <c r="J6082" t="str">
        <f t="shared" si="189"/>
        <v>A41.9, I21.4, R57.9, N17.9, E87.2, J18.9, D69.6, I50.22</v>
      </c>
      <c r="K6082" s="33" t="str">
        <f t="shared" si="190"/>
        <v/>
      </c>
    </row>
    <row r="6083" spans="1:11" x14ac:dyDescent="0.25">
      <c r="A6083" s="17" t="s">
        <v>1593</v>
      </c>
      <c r="B6083" s="17" t="s">
        <v>1594</v>
      </c>
      <c r="C6083" s="18">
        <v>42405</v>
      </c>
      <c r="D6083" s="18">
        <v>42408</v>
      </c>
      <c r="E6083" s="21">
        <v>3</v>
      </c>
      <c r="F6083" s="17" t="s">
        <v>734</v>
      </c>
      <c r="G6083" s="17" t="s">
        <v>735</v>
      </c>
      <c r="H6083" s="16">
        <v>9</v>
      </c>
      <c r="I6083" s="17" t="s">
        <v>3237</v>
      </c>
      <c r="J6083" t="str">
        <f t="shared" si="189"/>
        <v>A41.9, I21.4, R57.9, N17.9, E87.2, J18.9, D69.6, I50.22, R65.21</v>
      </c>
      <c r="K6083" s="33" t="str">
        <f t="shared" si="190"/>
        <v/>
      </c>
    </row>
    <row r="6084" spans="1:11" x14ac:dyDescent="0.25">
      <c r="A6084" s="17" t="s">
        <v>1593</v>
      </c>
      <c r="B6084" s="17" t="s">
        <v>1594</v>
      </c>
      <c r="C6084" s="18">
        <v>42405</v>
      </c>
      <c r="D6084" s="18">
        <v>42408</v>
      </c>
      <c r="E6084" s="21">
        <v>3</v>
      </c>
      <c r="F6084" s="17" t="s">
        <v>4619</v>
      </c>
      <c r="G6084" s="17" t="s">
        <v>4620</v>
      </c>
      <c r="H6084" s="16">
        <v>10</v>
      </c>
      <c r="I6084" s="17" t="s">
        <v>3237</v>
      </c>
      <c r="J6084" t="str">
        <f t="shared" si="189"/>
        <v>A41.9, I21.4, R57.9, N17.9, E87.2, J18.9, D69.6, I50.22, R65.21, I42.0</v>
      </c>
      <c r="K6084" s="33" t="str">
        <f t="shared" si="190"/>
        <v/>
      </c>
    </row>
    <row r="6085" spans="1:11" x14ac:dyDescent="0.25">
      <c r="A6085" s="17" t="s">
        <v>1593</v>
      </c>
      <c r="B6085" s="17" t="s">
        <v>1594</v>
      </c>
      <c r="C6085" s="18">
        <v>42405</v>
      </c>
      <c r="D6085" s="18">
        <v>42408</v>
      </c>
      <c r="E6085" s="21">
        <v>3</v>
      </c>
      <c r="F6085" s="17" t="s">
        <v>1288</v>
      </c>
      <c r="G6085" s="17" t="s">
        <v>1289</v>
      </c>
      <c r="H6085" s="16">
        <v>11</v>
      </c>
      <c r="I6085" s="17" t="s">
        <v>3237</v>
      </c>
      <c r="J6085" t="str">
        <f t="shared" si="189"/>
        <v>A41.9, I21.4, R57.9, N17.9, E87.2, J18.9, D69.6, I50.22, R65.21, I42.0, F10.239</v>
      </c>
      <c r="K6085" s="33" t="str">
        <f t="shared" si="190"/>
        <v/>
      </c>
    </row>
    <row r="6086" spans="1:11" x14ac:dyDescent="0.25">
      <c r="A6086" s="17" t="s">
        <v>1593</v>
      </c>
      <c r="B6086" s="17" t="s">
        <v>1594</v>
      </c>
      <c r="C6086" s="18">
        <v>42405</v>
      </c>
      <c r="D6086" s="18">
        <v>42408</v>
      </c>
      <c r="E6086" s="21">
        <v>3</v>
      </c>
      <c r="F6086" s="17" t="s">
        <v>5152</v>
      </c>
      <c r="G6086" s="17" t="s">
        <v>5153</v>
      </c>
      <c r="H6086" s="16">
        <v>12</v>
      </c>
      <c r="I6086" s="17" t="s">
        <v>3237</v>
      </c>
      <c r="J6086" t="str">
        <f t="shared" ref="J6086:J6149" si="191">IF(B6086=B6085,J6085&amp;", "&amp;F6086,F6086)</f>
        <v>A41.9, I21.4, R57.9, N17.9, E87.2, J18.9, D69.6, I50.22, R65.21, I42.0, F10.239, F14.20</v>
      </c>
      <c r="K6086" s="33" t="str">
        <f t="shared" si="190"/>
        <v/>
      </c>
    </row>
    <row r="6087" spans="1:11" x14ac:dyDescent="0.25">
      <c r="A6087" s="17" t="s">
        <v>1593</v>
      </c>
      <c r="B6087" s="17" t="s">
        <v>1594</v>
      </c>
      <c r="C6087" s="18">
        <v>42405</v>
      </c>
      <c r="D6087" s="18">
        <v>42408</v>
      </c>
      <c r="E6087" s="21">
        <v>3</v>
      </c>
      <c r="F6087" s="17" t="s">
        <v>3716</v>
      </c>
      <c r="G6087" s="17" t="s">
        <v>3717</v>
      </c>
      <c r="H6087" s="16">
        <v>13</v>
      </c>
      <c r="I6087" s="17" t="s">
        <v>3237</v>
      </c>
      <c r="J6087" t="str">
        <f t="shared" si="191"/>
        <v>A41.9, I21.4, R57.9, N17.9, E87.2, J18.9, D69.6, I50.22, R65.21, I42.0, F10.239, F14.20, J98.11</v>
      </c>
      <c r="K6087" s="33" t="str">
        <f t="shared" si="190"/>
        <v/>
      </c>
    </row>
    <row r="6088" spans="1:11" x14ac:dyDescent="0.25">
      <c r="A6088" s="17" t="s">
        <v>1593</v>
      </c>
      <c r="B6088" s="17" t="s">
        <v>1594</v>
      </c>
      <c r="C6088" s="18">
        <v>42405</v>
      </c>
      <c r="D6088" s="18">
        <v>42408</v>
      </c>
      <c r="E6088" s="21">
        <v>3</v>
      </c>
      <c r="F6088" s="17" t="s">
        <v>1262</v>
      </c>
      <c r="G6088" s="17" t="s">
        <v>1263</v>
      </c>
      <c r="H6088" s="16">
        <v>14</v>
      </c>
      <c r="I6088" s="17" t="s">
        <v>3237</v>
      </c>
      <c r="J6088" t="str">
        <f t="shared" si="191"/>
        <v>A41.9, I21.4, R57.9, N17.9, E87.2, J18.9, D69.6, I50.22, R65.21, I42.0, F10.239, F14.20, J98.11, F10.129</v>
      </c>
      <c r="K6088" s="33" t="str">
        <f t="shared" si="190"/>
        <v/>
      </c>
    </row>
    <row r="6089" spans="1:11" x14ac:dyDescent="0.25">
      <c r="A6089" s="17" t="s">
        <v>1593</v>
      </c>
      <c r="B6089" s="17" t="s">
        <v>1594</v>
      </c>
      <c r="C6089" s="18">
        <v>42405</v>
      </c>
      <c r="D6089" s="18">
        <v>42408</v>
      </c>
      <c r="E6089" s="21">
        <v>3</v>
      </c>
      <c r="F6089" s="17" t="s">
        <v>1842</v>
      </c>
      <c r="G6089" s="17" t="s">
        <v>1843</v>
      </c>
      <c r="H6089" s="16">
        <v>15</v>
      </c>
      <c r="I6089" s="17" t="s">
        <v>3237</v>
      </c>
      <c r="J6089" t="str">
        <f t="shared" si="191"/>
        <v>A41.9, I21.4, R57.9, N17.9, E87.2, J18.9, D69.6, I50.22, R65.21, I42.0, F10.239, F14.20, J98.11, F10.129, J44.9</v>
      </c>
      <c r="K6089" s="33" t="str">
        <f t="shared" si="190"/>
        <v/>
      </c>
    </row>
    <row r="6090" spans="1:11" x14ac:dyDescent="0.25">
      <c r="A6090" s="17" t="s">
        <v>1593</v>
      </c>
      <c r="B6090" s="17" t="s">
        <v>1594</v>
      </c>
      <c r="C6090" s="18">
        <v>42405</v>
      </c>
      <c r="D6090" s="18">
        <v>42408</v>
      </c>
      <c r="E6090" s="21">
        <v>3</v>
      </c>
      <c r="F6090" s="17" t="s">
        <v>3587</v>
      </c>
      <c r="G6090" s="17" t="s">
        <v>3588</v>
      </c>
      <c r="H6090" s="16">
        <v>16</v>
      </c>
      <c r="I6090" s="17" t="s">
        <v>3237</v>
      </c>
      <c r="J6090" t="str">
        <f t="shared" si="191"/>
        <v>A41.9, I21.4, R57.9, N17.9, E87.2, J18.9, D69.6, I50.22, R65.21, I42.0, F10.239, F14.20, J98.11, F10.129, J44.9, B19.20</v>
      </c>
      <c r="K6090" s="33" t="str">
        <f t="shared" si="190"/>
        <v/>
      </c>
    </row>
    <row r="6091" spans="1:11" x14ac:dyDescent="0.25">
      <c r="A6091" s="17" t="s">
        <v>1593</v>
      </c>
      <c r="B6091" s="17" t="s">
        <v>1594</v>
      </c>
      <c r="C6091" s="18">
        <v>42405</v>
      </c>
      <c r="D6091" s="18">
        <v>42408</v>
      </c>
      <c r="E6091" s="21">
        <v>3</v>
      </c>
      <c r="F6091" s="17" t="s">
        <v>286</v>
      </c>
      <c r="G6091" s="17" t="s">
        <v>287</v>
      </c>
      <c r="H6091" s="16">
        <v>17</v>
      </c>
      <c r="I6091" s="17" t="s">
        <v>3237</v>
      </c>
      <c r="J6091" t="str">
        <f t="shared" si="191"/>
        <v>A41.9, I21.4, R57.9, N17.9, E87.2, J18.9, D69.6, I50.22, R65.21, I42.0, F10.239, F14.20, J98.11, F10.129, J44.9, B19.20, K21.9</v>
      </c>
      <c r="K6091" s="33" t="str">
        <f t="shared" si="190"/>
        <v/>
      </c>
    </row>
    <row r="6092" spans="1:11" x14ac:dyDescent="0.25">
      <c r="A6092" s="17" t="s">
        <v>1593</v>
      </c>
      <c r="B6092" s="17" t="s">
        <v>1594</v>
      </c>
      <c r="C6092" s="18">
        <v>42405</v>
      </c>
      <c r="D6092" s="18">
        <v>42408</v>
      </c>
      <c r="E6092" s="21">
        <v>3</v>
      </c>
      <c r="F6092" s="17" t="s">
        <v>1195</v>
      </c>
      <c r="G6092" s="17" t="s">
        <v>1196</v>
      </c>
      <c r="H6092" s="16">
        <v>18</v>
      </c>
      <c r="I6092" s="17" t="s">
        <v>3237</v>
      </c>
      <c r="J6092" t="str">
        <f t="shared" si="191"/>
        <v>A41.9, I21.4, R57.9, N17.9, E87.2, J18.9, D69.6, I50.22, R65.21, I42.0, F10.239, F14.20, J98.11, F10.129, J44.9, B19.20, K21.9, D64.9</v>
      </c>
      <c r="K6092" s="33" t="str">
        <f t="shared" si="190"/>
        <v/>
      </c>
    </row>
    <row r="6093" spans="1:11" x14ac:dyDescent="0.25">
      <c r="A6093" s="17" t="s">
        <v>1593</v>
      </c>
      <c r="B6093" s="17" t="s">
        <v>1594</v>
      </c>
      <c r="C6093" s="18">
        <v>42405</v>
      </c>
      <c r="D6093" s="18">
        <v>42408</v>
      </c>
      <c r="E6093" s="21">
        <v>3</v>
      </c>
      <c r="F6093" s="17" t="s">
        <v>3320</v>
      </c>
      <c r="G6093" s="17" t="s">
        <v>3321</v>
      </c>
      <c r="H6093" s="16">
        <v>19</v>
      </c>
      <c r="I6093" s="17" t="s">
        <v>3237</v>
      </c>
      <c r="J6093" t="str">
        <f t="shared" si="191"/>
        <v>A41.9, I21.4, R57.9, N17.9, E87.2, J18.9, D69.6, I50.22, R65.21, I42.0, F10.239, F14.20, J98.11, F10.129, J44.9, B19.20, K21.9, D64.9, G47.33</v>
      </c>
      <c r="K6093" s="33" t="str">
        <f t="shared" si="190"/>
        <v/>
      </c>
    </row>
    <row r="6094" spans="1:11" x14ac:dyDescent="0.25">
      <c r="A6094" s="17" t="s">
        <v>1593</v>
      </c>
      <c r="B6094" s="17" t="s">
        <v>1594</v>
      </c>
      <c r="C6094" s="18">
        <v>42405</v>
      </c>
      <c r="D6094" s="18">
        <v>42408</v>
      </c>
      <c r="E6094" s="21">
        <v>3</v>
      </c>
      <c r="F6094" s="17" t="s">
        <v>3924</v>
      </c>
      <c r="G6094" s="17" t="s">
        <v>3925</v>
      </c>
      <c r="H6094" s="16">
        <v>20</v>
      </c>
      <c r="I6094" s="17" t="s">
        <v>3237</v>
      </c>
      <c r="J6094" t="str">
        <f t="shared" si="191"/>
        <v>A41.9, I21.4, R57.9, N17.9, E87.2, J18.9, D69.6, I50.22, R65.21, I42.0, F10.239, F14.20, J98.11, F10.129, J44.9, B19.20, K21.9, D64.9, G47.33, B18.2</v>
      </c>
      <c r="K6094" s="33" t="str">
        <f t="shared" si="190"/>
        <v/>
      </c>
    </row>
    <row r="6095" spans="1:11" x14ac:dyDescent="0.25">
      <c r="A6095" s="17" t="s">
        <v>1593</v>
      </c>
      <c r="B6095" s="17" t="s">
        <v>1594</v>
      </c>
      <c r="C6095" s="18">
        <v>42405</v>
      </c>
      <c r="D6095" s="18">
        <v>42408</v>
      </c>
      <c r="E6095" s="21">
        <v>3</v>
      </c>
      <c r="F6095" s="17" t="s">
        <v>3502</v>
      </c>
      <c r="G6095" s="17" t="s">
        <v>3503</v>
      </c>
      <c r="H6095" s="16">
        <v>21</v>
      </c>
      <c r="I6095" s="17" t="s">
        <v>3237</v>
      </c>
      <c r="J6095" t="str">
        <f t="shared" si="191"/>
        <v>A41.9, I21.4, R57.9, N17.9, E87.2, J18.9, D69.6, I50.22, R65.21, I42.0, F10.239, F14.20, J98.11, F10.129, J44.9, B19.20, K21.9, D64.9, G47.33, B18.2, D53.9</v>
      </c>
      <c r="K6095" s="33" t="str">
        <f t="shared" si="190"/>
        <v/>
      </c>
    </row>
    <row r="6096" spans="1:11" x14ac:dyDescent="0.25">
      <c r="A6096" s="17" t="s">
        <v>1593</v>
      </c>
      <c r="B6096" s="17" t="s">
        <v>1594</v>
      </c>
      <c r="C6096" s="18">
        <v>42405</v>
      </c>
      <c r="D6096" s="18">
        <v>42408</v>
      </c>
      <c r="E6096" s="21">
        <v>3</v>
      </c>
      <c r="F6096" s="17" t="s">
        <v>3402</v>
      </c>
      <c r="G6096" s="17" t="s">
        <v>3403</v>
      </c>
      <c r="H6096" s="16">
        <v>22</v>
      </c>
      <c r="I6096" s="17" t="s">
        <v>3237</v>
      </c>
      <c r="J6096" t="str">
        <f t="shared" si="191"/>
        <v>A41.9, I21.4, R57.9, N17.9, E87.2, J18.9, D69.6, I50.22, R65.21, I42.0, F10.239, F14.20, J98.11, F10.129, J44.9, B19.20, K21.9, D64.9, G47.33, B18.2, D53.9, F17.210</v>
      </c>
      <c r="K6096" s="33" t="str">
        <f t="shared" si="190"/>
        <v/>
      </c>
    </row>
    <row r="6097" spans="1:11" x14ac:dyDescent="0.25">
      <c r="A6097" s="17" t="s">
        <v>1593</v>
      </c>
      <c r="B6097" s="17" t="s">
        <v>1594</v>
      </c>
      <c r="C6097" s="18">
        <v>42405</v>
      </c>
      <c r="D6097" s="18">
        <v>42408</v>
      </c>
      <c r="E6097" s="21">
        <v>3</v>
      </c>
      <c r="F6097" s="17" t="s">
        <v>3538</v>
      </c>
      <c r="G6097" s="17" t="s">
        <v>3539</v>
      </c>
      <c r="H6097" s="16">
        <v>23</v>
      </c>
      <c r="I6097" s="17" t="s">
        <v>3237</v>
      </c>
      <c r="J6097" t="str">
        <f t="shared" si="191"/>
        <v>A41.9, I21.4, R57.9, N17.9, E87.2, J18.9, D69.6, I50.22, R65.21, I42.0, F10.239, F14.20, J98.11, F10.129, J44.9, B19.20, K21.9, D64.9, G47.33, B18.2, D53.9, F17.210, F17.200</v>
      </c>
      <c r="K6097" s="33" t="str">
        <f t="shared" si="190"/>
        <v/>
      </c>
    </row>
    <row r="6098" spans="1:11" x14ac:dyDescent="0.25">
      <c r="A6098" s="17" t="s">
        <v>1593</v>
      </c>
      <c r="B6098" s="17" t="s">
        <v>1594</v>
      </c>
      <c r="C6098" s="18">
        <v>42405</v>
      </c>
      <c r="D6098" s="18">
        <v>42408</v>
      </c>
      <c r="E6098" s="21">
        <v>3</v>
      </c>
      <c r="F6098" s="17" t="s">
        <v>594</v>
      </c>
      <c r="G6098" s="17" t="s">
        <v>595</v>
      </c>
      <c r="H6098" s="16">
        <v>24</v>
      </c>
      <c r="I6098" s="17" t="s">
        <v>3237</v>
      </c>
      <c r="J6098" t="str">
        <f t="shared" si="191"/>
        <v>A41.9, I21.4, R57.9, N17.9, E87.2, J18.9, D69.6, I50.22, R65.21, I42.0, F10.239, F14.20, J98.11, F10.129, J44.9, B19.20, K21.9, D64.9, G47.33, B18.2, D53.9, F17.210, F17.200, I10</v>
      </c>
      <c r="K6098" s="33" t="str">
        <f t="shared" si="190"/>
        <v/>
      </c>
    </row>
    <row r="6099" spans="1:11" x14ac:dyDescent="0.25">
      <c r="A6099" s="17" t="s">
        <v>1593</v>
      </c>
      <c r="B6099" s="17" t="s">
        <v>1594</v>
      </c>
      <c r="C6099" s="18">
        <v>42405</v>
      </c>
      <c r="D6099" s="18">
        <v>42408</v>
      </c>
      <c r="E6099" s="21">
        <v>3</v>
      </c>
      <c r="F6099" s="17" t="s">
        <v>3765</v>
      </c>
      <c r="G6099" s="17" t="s">
        <v>3766</v>
      </c>
      <c r="H6099" s="16">
        <v>25</v>
      </c>
      <c r="I6099" s="17" t="s">
        <v>3237</v>
      </c>
      <c r="J6099" t="str">
        <f t="shared" si="191"/>
        <v>A41.9, I21.4, R57.9, N17.9, E87.2, J18.9, D69.6, I50.22, R65.21, I42.0, F10.239, F14.20, J98.11, F10.129, J44.9, B19.20, K21.9, D64.9, G47.33, B18.2, D53.9, F17.210, F17.200, I10, I44.7</v>
      </c>
      <c r="K6099" s="33" t="str">
        <f t="shared" si="190"/>
        <v/>
      </c>
    </row>
    <row r="6100" spans="1:11" x14ac:dyDescent="0.25">
      <c r="A6100" s="17" t="s">
        <v>1593</v>
      </c>
      <c r="B6100" s="17" t="s">
        <v>1594</v>
      </c>
      <c r="C6100" s="18">
        <v>42405</v>
      </c>
      <c r="D6100" s="18">
        <v>42408</v>
      </c>
      <c r="E6100" s="21">
        <v>3</v>
      </c>
      <c r="F6100" s="17" t="s">
        <v>5156</v>
      </c>
      <c r="G6100" s="17" t="s">
        <v>5157</v>
      </c>
      <c r="H6100" s="16">
        <v>26</v>
      </c>
      <c r="I6100" s="17" t="s">
        <v>3237</v>
      </c>
      <c r="J6100" t="str">
        <f t="shared" si="191"/>
        <v>A41.9, I21.4, R57.9, N17.9, E87.2, J18.9, D69.6, I50.22, R65.21, I42.0, F10.239, F14.20, J98.11, F10.129, J44.9, B19.20, K21.9, D64.9, G47.33, B18.2, D53.9, F17.210, F17.200, I10, I44.7, R78.0</v>
      </c>
      <c r="K6100" s="33" t="str">
        <f t="shared" si="190"/>
        <v/>
      </c>
    </row>
    <row r="6101" spans="1:11" x14ac:dyDescent="0.25">
      <c r="A6101" s="17" t="s">
        <v>1593</v>
      </c>
      <c r="B6101" s="17" t="s">
        <v>1594</v>
      </c>
      <c r="C6101" s="18">
        <v>42405</v>
      </c>
      <c r="D6101" s="18">
        <v>42408</v>
      </c>
      <c r="E6101" s="21">
        <v>3</v>
      </c>
      <c r="F6101" s="17" t="s">
        <v>3526</v>
      </c>
      <c r="G6101" s="17" t="s">
        <v>3527</v>
      </c>
      <c r="H6101" s="16">
        <v>27</v>
      </c>
      <c r="I6101" s="17" t="s">
        <v>13</v>
      </c>
      <c r="J6101" t="str">
        <f t="shared" si="191"/>
        <v>A41.9, I21.4, R57.9, N17.9, E87.2, J18.9, D69.6, I50.22, R65.21, I42.0, F10.239, F14.20, J98.11, F10.129, J44.9, B19.20, K21.9, D64.9, G47.33, B18.2, D53.9, F17.210, F17.200, I10, I44.7, R78.0, Z72.0</v>
      </c>
      <c r="K6101" s="33" t="str">
        <f t="shared" si="190"/>
        <v/>
      </c>
    </row>
    <row r="6102" spans="1:11" x14ac:dyDescent="0.25">
      <c r="A6102" s="17" t="s">
        <v>1593</v>
      </c>
      <c r="B6102" s="17" t="s">
        <v>1594</v>
      </c>
      <c r="C6102" s="18">
        <v>42405</v>
      </c>
      <c r="D6102" s="18">
        <v>42408</v>
      </c>
      <c r="E6102" s="21">
        <v>3</v>
      </c>
      <c r="F6102" s="17" t="s">
        <v>3490</v>
      </c>
      <c r="G6102" s="17" t="s">
        <v>3491</v>
      </c>
      <c r="H6102" s="16">
        <v>28</v>
      </c>
      <c r="I6102" s="17" t="s">
        <v>3237</v>
      </c>
      <c r="J6102" t="str">
        <f t="shared" si="191"/>
        <v>A41.9, I21.4, R57.9, N17.9, E87.2, J18.9, D69.6, I50.22, R65.21, I42.0, F10.239, F14.20, J98.11, F10.129, J44.9, B19.20, K21.9, D64.9, G47.33, B18.2, D53.9, F17.210, F17.200, I10, I44.7, R78.0, Z72.0, Z91.19</v>
      </c>
      <c r="K6102" s="33" t="str">
        <f t="shared" ref="K6102:K6165" si="192">IF(B6102&lt;&gt;B6103,"Last","")</f>
        <v>Last</v>
      </c>
    </row>
    <row r="6103" spans="1:11" x14ac:dyDescent="0.25">
      <c r="A6103" s="17" t="s">
        <v>1595</v>
      </c>
      <c r="B6103" s="17" t="s">
        <v>1596</v>
      </c>
      <c r="C6103" s="18">
        <v>42324</v>
      </c>
      <c r="D6103" s="18">
        <v>42328</v>
      </c>
      <c r="E6103" s="21">
        <v>4</v>
      </c>
      <c r="F6103" s="17" t="s">
        <v>182</v>
      </c>
      <c r="G6103" s="17" t="s">
        <v>183</v>
      </c>
      <c r="H6103" s="16">
        <v>1</v>
      </c>
      <c r="I6103" s="17" t="s">
        <v>3237</v>
      </c>
      <c r="J6103" t="str">
        <f t="shared" si="191"/>
        <v>I50.33</v>
      </c>
      <c r="K6103" s="33" t="str">
        <f t="shared" si="192"/>
        <v/>
      </c>
    </row>
    <row r="6104" spans="1:11" x14ac:dyDescent="0.25">
      <c r="A6104" s="17" t="s">
        <v>1595</v>
      </c>
      <c r="B6104" s="17" t="s">
        <v>1596</v>
      </c>
      <c r="C6104" s="18">
        <v>42324</v>
      </c>
      <c r="D6104" s="18">
        <v>42328</v>
      </c>
      <c r="E6104" s="21">
        <v>4</v>
      </c>
      <c r="F6104" s="17" t="s">
        <v>1630</v>
      </c>
      <c r="G6104" s="17" t="s">
        <v>1631</v>
      </c>
      <c r="H6104" s="16">
        <v>2</v>
      </c>
      <c r="I6104" s="17" t="s">
        <v>3237</v>
      </c>
      <c r="J6104" t="str">
        <f t="shared" si="191"/>
        <v>I50.33, N18.6</v>
      </c>
      <c r="K6104" s="33" t="str">
        <f t="shared" si="192"/>
        <v/>
      </c>
    </row>
    <row r="6105" spans="1:11" x14ac:dyDescent="0.25">
      <c r="A6105" s="17" t="s">
        <v>1595</v>
      </c>
      <c r="B6105" s="17" t="s">
        <v>1596</v>
      </c>
      <c r="C6105" s="18">
        <v>42324</v>
      </c>
      <c r="D6105" s="18">
        <v>42328</v>
      </c>
      <c r="E6105" s="21">
        <v>4</v>
      </c>
      <c r="F6105" s="17" t="s">
        <v>3267</v>
      </c>
      <c r="G6105" s="17" t="s">
        <v>3268</v>
      </c>
      <c r="H6105" s="16">
        <v>3</v>
      </c>
      <c r="I6105" s="17" t="s">
        <v>3237</v>
      </c>
      <c r="J6105" t="str">
        <f t="shared" si="191"/>
        <v>I50.33, N18.6, E11.9</v>
      </c>
      <c r="K6105" s="33" t="str">
        <f t="shared" si="192"/>
        <v/>
      </c>
    </row>
    <row r="6106" spans="1:11" x14ac:dyDescent="0.25">
      <c r="A6106" s="17" t="s">
        <v>1595</v>
      </c>
      <c r="B6106" s="17" t="s">
        <v>1596</v>
      </c>
      <c r="C6106" s="18">
        <v>42324</v>
      </c>
      <c r="D6106" s="18">
        <v>42328</v>
      </c>
      <c r="E6106" s="21">
        <v>4</v>
      </c>
      <c r="F6106" s="17" t="s">
        <v>839</v>
      </c>
      <c r="G6106" s="17" t="s">
        <v>840</v>
      </c>
      <c r="H6106" s="16">
        <v>4</v>
      </c>
      <c r="I6106" s="17" t="s">
        <v>3237</v>
      </c>
      <c r="J6106" t="str">
        <f t="shared" si="191"/>
        <v>I50.33, N18.6, E11.9, I12.0</v>
      </c>
      <c r="K6106" s="33" t="str">
        <f t="shared" si="192"/>
        <v/>
      </c>
    </row>
    <row r="6107" spans="1:11" x14ac:dyDescent="0.25">
      <c r="A6107" s="17" t="s">
        <v>1595</v>
      </c>
      <c r="B6107" s="17" t="s">
        <v>1596</v>
      </c>
      <c r="C6107" s="18">
        <v>42324</v>
      </c>
      <c r="D6107" s="18">
        <v>42328</v>
      </c>
      <c r="E6107" s="21">
        <v>4</v>
      </c>
      <c r="F6107" s="17" t="s">
        <v>1195</v>
      </c>
      <c r="G6107" s="17" t="s">
        <v>1196</v>
      </c>
      <c r="H6107" s="16">
        <v>5</v>
      </c>
      <c r="I6107" s="17" t="s">
        <v>3237</v>
      </c>
      <c r="J6107" t="str">
        <f t="shared" si="191"/>
        <v>I50.33, N18.6, E11.9, I12.0, D64.9</v>
      </c>
      <c r="K6107" s="33" t="str">
        <f t="shared" si="192"/>
        <v/>
      </c>
    </row>
    <row r="6108" spans="1:11" x14ac:dyDescent="0.25">
      <c r="A6108" s="17" t="s">
        <v>1595</v>
      </c>
      <c r="B6108" s="17" t="s">
        <v>1596</v>
      </c>
      <c r="C6108" s="18">
        <v>42324</v>
      </c>
      <c r="D6108" s="18">
        <v>42328</v>
      </c>
      <c r="E6108" s="21">
        <v>4</v>
      </c>
      <c r="F6108" s="17" t="s">
        <v>3238</v>
      </c>
      <c r="G6108" s="17" t="s">
        <v>3239</v>
      </c>
      <c r="H6108" s="16">
        <v>6</v>
      </c>
      <c r="I6108" s="17" t="s">
        <v>3237</v>
      </c>
      <c r="J6108" t="str">
        <f t="shared" si="191"/>
        <v>I50.33, N18.6, E11.9, I12.0, D64.9, E78.5</v>
      </c>
      <c r="K6108" s="33" t="str">
        <f t="shared" si="192"/>
        <v/>
      </c>
    </row>
    <row r="6109" spans="1:11" x14ac:dyDescent="0.25">
      <c r="A6109" s="17" t="s">
        <v>1595</v>
      </c>
      <c r="B6109" s="17" t="s">
        <v>1596</v>
      </c>
      <c r="C6109" s="18">
        <v>42324</v>
      </c>
      <c r="D6109" s="18">
        <v>42328</v>
      </c>
      <c r="E6109" s="21">
        <v>4</v>
      </c>
      <c r="F6109" s="17" t="s">
        <v>3288</v>
      </c>
      <c r="G6109" s="17" t="s">
        <v>3289</v>
      </c>
      <c r="H6109" s="16">
        <v>7</v>
      </c>
      <c r="I6109" s="17" t="s">
        <v>3237</v>
      </c>
      <c r="J6109" t="str">
        <f t="shared" si="191"/>
        <v>I50.33, N18.6, E11.9, I12.0, D64.9, E78.5, I34.0</v>
      </c>
      <c r="K6109" s="33" t="str">
        <f t="shared" si="192"/>
        <v/>
      </c>
    </row>
    <row r="6110" spans="1:11" x14ac:dyDescent="0.25">
      <c r="A6110" s="17" t="s">
        <v>1595</v>
      </c>
      <c r="B6110" s="17" t="s">
        <v>1596</v>
      </c>
      <c r="C6110" s="18">
        <v>42324</v>
      </c>
      <c r="D6110" s="18">
        <v>42328</v>
      </c>
      <c r="E6110" s="21">
        <v>4</v>
      </c>
      <c r="F6110" s="17" t="s">
        <v>3283</v>
      </c>
      <c r="G6110" s="17" t="s">
        <v>467</v>
      </c>
      <c r="H6110" s="16">
        <v>8</v>
      </c>
      <c r="I6110" s="17" t="s">
        <v>3237</v>
      </c>
      <c r="J6110" t="str">
        <f t="shared" si="191"/>
        <v>I50.33, N18.6, E11.9, I12.0, D64.9, E78.5, I34.0, I25.10</v>
      </c>
      <c r="K6110" s="33" t="str">
        <f t="shared" si="192"/>
        <v/>
      </c>
    </row>
    <row r="6111" spans="1:11" x14ac:dyDescent="0.25">
      <c r="A6111" s="17" t="s">
        <v>1595</v>
      </c>
      <c r="B6111" s="17" t="s">
        <v>1596</v>
      </c>
      <c r="C6111" s="18">
        <v>42324</v>
      </c>
      <c r="D6111" s="18">
        <v>42328</v>
      </c>
      <c r="E6111" s="21">
        <v>4</v>
      </c>
      <c r="F6111" s="17" t="s">
        <v>3392</v>
      </c>
      <c r="G6111" s="17" t="s">
        <v>3393</v>
      </c>
      <c r="H6111" s="16">
        <v>9</v>
      </c>
      <c r="I6111" s="17" t="s">
        <v>13</v>
      </c>
      <c r="J6111" t="str">
        <f t="shared" si="191"/>
        <v>I50.33, N18.6, E11.9, I12.0, D64.9, E78.5, I34.0, I25.10, Z79.899</v>
      </c>
      <c r="K6111" s="33" t="str">
        <f t="shared" si="192"/>
        <v/>
      </c>
    </row>
    <row r="6112" spans="1:11" x14ac:dyDescent="0.25">
      <c r="A6112" s="17" t="s">
        <v>1595</v>
      </c>
      <c r="B6112" s="17" t="s">
        <v>1596</v>
      </c>
      <c r="C6112" s="18">
        <v>42324</v>
      </c>
      <c r="D6112" s="18">
        <v>42328</v>
      </c>
      <c r="E6112" s="21">
        <v>4</v>
      </c>
      <c r="F6112" s="17" t="s">
        <v>3265</v>
      </c>
      <c r="G6112" s="17" t="s">
        <v>3266</v>
      </c>
      <c r="H6112" s="16">
        <v>10</v>
      </c>
      <c r="I6112" s="17" t="s">
        <v>13</v>
      </c>
      <c r="J6112" t="str">
        <f t="shared" si="191"/>
        <v>I50.33, N18.6, E11.9, I12.0, D64.9, E78.5, I34.0, I25.10, Z79.899, Z87.891</v>
      </c>
      <c r="K6112" s="33" t="str">
        <f t="shared" si="192"/>
        <v/>
      </c>
    </row>
    <row r="6113" spans="1:11" x14ac:dyDescent="0.25">
      <c r="A6113" s="17" t="s">
        <v>1595</v>
      </c>
      <c r="B6113" s="17" t="s">
        <v>1596</v>
      </c>
      <c r="C6113" s="18">
        <v>42324</v>
      </c>
      <c r="D6113" s="18">
        <v>42328</v>
      </c>
      <c r="E6113" s="21">
        <v>4</v>
      </c>
      <c r="F6113" s="17" t="s">
        <v>3344</v>
      </c>
      <c r="G6113" s="17" t="s">
        <v>3345</v>
      </c>
      <c r="H6113" s="16">
        <v>11</v>
      </c>
      <c r="I6113" s="17" t="s">
        <v>13</v>
      </c>
      <c r="J6113" t="str">
        <f t="shared" si="191"/>
        <v>I50.33, N18.6, E11.9, I12.0, D64.9, E78.5, I34.0, I25.10, Z79.899, Z87.891, Z79.4</v>
      </c>
      <c r="K6113" s="33" t="str">
        <f t="shared" si="192"/>
        <v>Last</v>
      </c>
    </row>
    <row r="6114" spans="1:11" x14ac:dyDescent="0.25">
      <c r="A6114" s="17" t="s">
        <v>1595</v>
      </c>
      <c r="B6114" s="17" t="s">
        <v>1597</v>
      </c>
      <c r="C6114" s="18">
        <v>42450</v>
      </c>
      <c r="D6114" s="18">
        <v>42453</v>
      </c>
      <c r="E6114" s="21">
        <v>3</v>
      </c>
      <c r="F6114" s="17" t="s">
        <v>11</v>
      </c>
      <c r="G6114" s="17" t="s">
        <v>12</v>
      </c>
      <c r="H6114" s="16">
        <v>1</v>
      </c>
      <c r="I6114" s="17" t="s">
        <v>3237</v>
      </c>
      <c r="J6114" t="str">
        <f t="shared" si="191"/>
        <v>J18.9</v>
      </c>
      <c r="K6114" s="33" t="str">
        <f t="shared" si="192"/>
        <v/>
      </c>
    </row>
    <row r="6115" spans="1:11" x14ac:dyDescent="0.25">
      <c r="A6115" s="17" t="s">
        <v>1595</v>
      </c>
      <c r="B6115" s="17" t="s">
        <v>1597</v>
      </c>
      <c r="C6115" s="18">
        <v>42450</v>
      </c>
      <c r="D6115" s="18">
        <v>42453</v>
      </c>
      <c r="E6115" s="21">
        <v>3</v>
      </c>
      <c r="F6115" s="17" t="s">
        <v>5158</v>
      </c>
      <c r="G6115" s="17" t="s">
        <v>5159</v>
      </c>
      <c r="H6115" s="16">
        <v>2</v>
      </c>
      <c r="I6115" s="17" t="s">
        <v>3237</v>
      </c>
      <c r="J6115" t="str">
        <f t="shared" si="191"/>
        <v>J18.9, J96.91</v>
      </c>
      <c r="K6115" s="33" t="str">
        <f t="shared" si="192"/>
        <v/>
      </c>
    </row>
    <row r="6116" spans="1:11" x14ac:dyDescent="0.25">
      <c r="A6116" s="17" t="s">
        <v>1595</v>
      </c>
      <c r="B6116" s="17" t="s">
        <v>1597</v>
      </c>
      <c r="C6116" s="18">
        <v>42450</v>
      </c>
      <c r="D6116" s="18">
        <v>42453</v>
      </c>
      <c r="E6116" s="21">
        <v>3</v>
      </c>
      <c r="F6116" s="17" t="s">
        <v>182</v>
      </c>
      <c r="G6116" s="17" t="s">
        <v>183</v>
      </c>
      <c r="H6116" s="16">
        <v>3</v>
      </c>
      <c r="I6116" s="17" t="s">
        <v>3237</v>
      </c>
      <c r="J6116" t="str">
        <f t="shared" si="191"/>
        <v>J18.9, J96.91, I50.33</v>
      </c>
      <c r="K6116" s="33" t="str">
        <f t="shared" si="192"/>
        <v/>
      </c>
    </row>
    <row r="6117" spans="1:11" x14ac:dyDescent="0.25">
      <c r="A6117" s="17" t="s">
        <v>1595</v>
      </c>
      <c r="B6117" s="17" t="s">
        <v>1597</v>
      </c>
      <c r="C6117" s="18">
        <v>42450</v>
      </c>
      <c r="D6117" s="18">
        <v>42453</v>
      </c>
      <c r="E6117" s="21">
        <v>3</v>
      </c>
      <c r="F6117" s="17" t="s">
        <v>1630</v>
      </c>
      <c r="G6117" s="17" t="s">
        <v>1631</v>
      </c>
      <c r="H6117" s="16">
        <v>4</v>
      </c>
      <c r="I6117" s="17" t="s">
        <v>3237</v>
      </c>
      <c r="J6117" t="str">
        <f t="shared" si="191"/>
        <v>J18.9, J96.91, I50.33, N18.6</v>
      </c>
      <c r="K6117" s="33" t="str">
        <f t="shared" si="192"/>
        <v/>
      </c>
    </row>
    <row r="6118" spans="1:11" x14ac:dyDescent="0.25">
      <c r="A6118" s="17" t="s">
        <v>1595</v>
      </c>
      <c r="B6118" s="17" t="s">
        <v>1597</v>
      </c>
      <c r="C6118" s="18">
        <v>42450</v>
      </c>
      <c r="D6118" s="18">
        <v>42453</v>
      </c>
      <c r="E6118" s="21">
        <v>3</v>
      </c>
      <c r="F6118" s="17" t="s">
        <v>839</v>
      </c>
      <c r="G6118" s="17" t="s">
        <v>840</v>
      </c>
      <c r="H6118" s="16">
        <v>5</v>
      </c>
      <c r="I6118" s="17" t="s">
        <v>3237</v>
      </c>
      <c r="J6118" t="str">
        <f t="shared" si="191"/>
        <v>J18.9, J96.91, I50.33, N18.6, I12.0</v>
      </c>
      <c r="K6118" s="33" t="str">
        <f t="shared" si="192"/>
        <v/>
      </c>
    </row>
    <row r="6119" spans="1:11" x14ac:dyDescent="0.25">
      <c r="A6119" s="17" t="s">
        <v>1595</v>
      </c>
      <c r="B6119" s="17" t="s">
        <v>1597</v>
      </c>
      <c r="C6119" s="18">
        <v>42450</v>
      </c>
      <c r="D6119" s="18">
        <v>42453</v>
      </c>
      <c r="E6119" s="21">
        <v>3</v>
      </c>
      <c r="F6119" s="17" t="s">
        <v>3267</v>
      </c>
      <c r="G6119" s="17" t="s">
        <v>3268</v>
      </c>
      <c r="H6119" s="16">
        <v>6</v>
      </c>
      <c r="I6119" s="17" t="s">
        <v>3237</v>
      </c>
      <c r="J6119" t="str">
        <f t="shared" si="191"/>
        <v>J18.9, J96.91, I50.33, N18.6, I12.0, E11.9</v>
      </c>
      <c r="K6119" s="33" t="str">
        <f t="shared" si="192"/>
        <v/>
      </c>
    </row>
    <row r="6120" spans="1:11" x14ac:dyDescent="0.25">
      <c r="A6120" s="17" t="s">
        <v>1595</v>
      </c>
      <c r="B6120" s="17" t="s">
        <v>1597</v>
      </c>
      <c r="C6120" s="18">
        <v>42450</v>
      </c>
      <c r="D6120" s="18">
        <v>42453</v>
      </c>
      <c r="E6120" s="21">
        <v>3</v>
      </c>
      <c r="F6120" s="17" t="s">
        <v>3235</v>
      </c>
      <c r="G6120" s="17" t="s">
        <v>3236</v>
      </c>
      <c r="H6120" s="16">
        <v>7</v>
      </c>
      <c r="I6120" s="17" t="s">
        <v>3237</v>
      </c>
      <c r="J6120" t="str">
        <f t="shared" si="191"/>
        <v>J18.9, J96.91, I50.33, N18.6, I12.0, E11.9, E03.9</v>
      </c>
      <c r="K6120" s="33" t="str">
        <f t="shared" si="192"/>
        <v/>
      </c>
    </row>
    <row r="6121" spans="1:11" x14ac:dyDescent="0.25">
      <c r="A6121" s="17" t="s">
        <v>1595</v>
      </c>
      <c r="B6121" s="17" t="s">
        <v>1597</v>
      </c>
      <c r="C6121" s="18">
        <v>42450</v>
      </c>
      <c r="D6121" s="18">
        <v>42453</v>
      </c>
      <c r="E6121" s="21">
        <v>3</v>
      </c>
      <c r="F6121" s="17" t="s">
        <v>3238</v>
      </c>
      <c r="G6121" s="17" t="s">
        <v>3239</v>
      </c>
      <c r="H6121" s="16">
        <v>8</v>
      </c>
      <c r="I6121" s="17" t="s">
        <v>3237</v>
      </c>
      <c r="J6121" t="str">
        <f t="shared" si="191"/>
        <v>J18.9, J96.91, I50.33, N18.6, I12.0, E11.9, E03.9, E78.5</v>
      </c>
      <c r="K6121" s="33" t="str">
        <f t="shared" si="192"/>
        <v/>
      </c>
    </row>
    <row r="6122" spans="1:11" x14ac:dyDescent="0.25">
      <c r="A6122" s="17" t="s">
        <v>1595</v>
      </c>
      <c r="B6122" s="17" t="s">
        <v>1597</v>
      </c>
      <c r="C6122" s="18">
        <v>42450</v>
      </c>
      <c r="D6122" s="18">
        <v>42453</v>
      </c>
      <c r="E6122" s="21">
        <v>3</v>
      </c>
      <c r="F6122" s="17" t="s">
        <v>3512</v>
      </c>
      <c r="G6122" s="17" t="s">
        <v>3513</v>
      </c>
      <c r="H6122" s="16">
        <v>9</v>
      </c>
      <c r="I6122" s="17" t="s">
        <v>13</v>
      </c>
      <c r="J6122" t="str">
        <f t="shared" si="191"/>
        <v>J18.9, J96.91, I50.33, N18.6, I12.0, E11.9, E03.9, E78.5, Z99.2</v>
      </c>
      <c r="K6122" s="33" t="str">
        <f t="shared" si="192"/>
        <v/>
      </c>
    </row>
    <row r="6123" spans="1:11" x14ac:dyDescent="0.25">
      <c r="A6123" s="17" t="s">
        <v>1595</v>
      </c>
      <c r="B6123" s="17" t="s">
        <v>1597</v>
      </c>
      <c r="C6123" s="18">
        <v>42450</v>
      </c>
      <c r="D6123" s="18">
        <v>42453</v>
      </c>
      <c r="E6123" s="21">
        <v>3</v>
      </c>
      <c r="F6123" s="17" t="s">
        <v>3283</v>
      </c>
      <c r="G6123" s="17" t="s">
        <v>467</v>
      </c>
      <c r="H6123" s="16">
        <v>10</v>
      </c>
      <c r="I6123" s="17" t="s">
        <v>3237</v>
      </c>
      <c r="J6123" t="str">
        <f t="shared" si="191"/>
        <v>J18.9, J96.91, I50.33, N18.6, I12.0, E11.9, E03.9, E78.5, Z99.2, I25.10</v>
      </c>
      <c r="K6123" s="33" t="str">
        <f t="shared" si="192"/>
        <v/>
      </c>
    </row>
    <row r="6124" spans="1:11" x14ac:dyDescent="0.25">
      <c r="A6124" s="17" t="s">
        <v>1595</v>
      </c>
      <c r="B6124" s="17" t="s">
        <v>1597</v>
      </c>
      <c r="C6124" s="18">
        <v>42450</v>
      </c>
      <c r="D6124" s="18">
        <v>42453</v>
      </c>
      <c r="E6124" s="21">
        <v>3</v>
      </c>
      <c r="F6124" s="17" t="s">
        <v>3336</v>
      </c>
      <c r="G6124" s="17" t="s">
        <v>3337</v>
      </c>
      <c r="H6124" s="16">
        <v>11</v>
      </c>
      <c r="I6124" s="17" t="s">
        <v>13</v>
      </c>
      <c r="J6124" t="str">
        <f t="shared" si="191"/>
        <v>J18.9, J96.91, I50.33, N18.6, I12.0, E11.9, E03.9, E78.5, Z99.2, I25.10, Z95.5</v>
      </c>
      <c r="K6124" s="33" t="str">
        <f t="shared" si="192"/>
        <v/>
      </c>
    </row>
    <row r="6125" spans="1:11" x14ac:dyDescent="0.25">
      <c r="A6125" s="17" t="s">
        <v>1595</v>
      </c>
      <c r="B6125" s="17" t="s">
        <v>1597</v>
      </c>
      <c r="C6125" s="18">
        <v>42450</v>
      </c>
      <c r="D6125" s="18">
        <v>42453</v>
      </c>
      <c r="E6125" s="21">
        <v>3</v>
      </c>
      <c r="F6125" s="17" t="s">
        <v>3265</v>
      </c>
      <c r="G6125" s="17" t="s">
        <v>3266</v>
      </c>
      <c r="H6125" s="16">
        <v>12</v>
      </c>
      <c r="I6125" s="17" t="s">
        <v>13</v>
      </c>
      <c r="J6125" t="str">
        <f t="shared" si="191"/>
        <v>J18.9, J96.91, I50.33, N18.6, I12.0, E11.9, E03.9, E78.5, Z99.2, I25.10, Z95.5, Z87.891</v>
      </c>
      <c r="K6125" s="33" t="str">
        <f t="shared" si="192"/>
        <v/>
      </c>
    </row>
    <row r="6126" spans="1:11" x14ac:dyDescent="0.25">
      <c r="A6126" s="17" t="s">
        <v>1595</v>
      </c>
      <c r="B6126" s="17" t="s">
        <v>1597</v>
      </c>
      <c r="C6126" s="18">
        <v>42450</v>
      </c>
      <c r="D6126" s="18">
        <v>42453</v>
      </c>
      <c r="E6126" s="21">
        <v>3</v>
      </c>
      <c r="F6126" s="17" t="s">
        <v>3344</v>
      </c>
      <c r="G6126" s="17" t="s">
        <v>3345</v>
      </c>
      <c r="H6126" s="16">
        <v>13</v>
      </c>
      <c r="I6126" s="17" t="s">
        <v>13</v>
      </c>
      <c r="J6126" t="str">
        <f t="shared" si="191"/>
        <v>J18.9, J96.91, I50.33, N18.6, I12.0, E11.9, E03.9, E78.5, Z99.2, I25.10, Z95.5, Z87.891, Z79.4</v>
      </c>
      <c r="K6126" s="33" t="str">
        <f t="shared" si="192"/>
        <v>Last</v>
      </c>
    </row>
    <row r="6127" spans="1:11" x14ac:dyDescent="0.25">
      <c r="A6127" s="17" t="s">
        <v>1598</v>
      </c>
      <c r="B6127" s="17" t="s">
        <v>1599</v>
      </c>
      <c r="C6127" s="18">
        <v>42349</v>
      </c>
      <c r="D6127" s="18">
        <v>42353</v>
      </c>
      <c r="E6127" s="21">
        <v>4</v>
      </c>
      <c r="F6127" s="17" t="s">
        <v>1600</v>
      </c>
      <c r="G6127" s="17" t="s">
        <v>1601</v>
      </c>
      <c r="H6127" s="16">
        <v>1</v>
      </c>
      <c r="I6127" s="17" t="s">
        <v>3237</v>
      </c>
      <c r="J6127" t="str">
        <f t="shared" si="191"/>
        <v>E05.00</v>
      </c>
      <c r="K6127" s="33" t="str">
        <f t="shared" si="192"/>
        <v/>
      </c>
    </row>
    <row r="6128" spans="1:11" x14ac:dyDescent="0.25">
      <c r="A6128" s="17" t="s">
        <v>1598</v>
      </c>
      <c r="B6128" s="17" t="s">
        <v>1599</v>
      </c>
      <c r="C6128" s="18">
        <v>42349</v>
      </c>
      <c r="D6128" s="18">
        <v>42353</v>
      </c>
      <c r="E6128" s="21">
        <v>4</v>
      </c>
      <c r="F6128" s="17" t="s">
        <v>4560</v>
      </c>
      <c r="G6128" s="17" t="s">
        <v>4561</v>
      </c>
      <c r="H6128" s="16">
        <v>2</v>
      </c>
      <c r="I6128" s="17" t="s">
        <v>3237</v>
      </c>
      <c r="J6128" t="str">
        <f t="shared" si="191"/>
        <v>E05.00, K75.9</v>
      </c>
      <c r="K6128" s="33" t="str">
        <f t="shared" si="192"/>
        <v/>
      </c>
    </row>
    <row r="6129" spans="1:11" x14ac:dyDescent="0.25">
      <c r="A6129" s="17" t="s">
        <v>1598</v>
      </c>
      <c r="B6129" s="17" t="s">
        <v>1599</v>
      </c>
      <c r="C6129" s="18">
        <v>42349</v>
      </c>
      <c r="D6129" s="18">
        <v>42353</v>
      </c>
      <c r="E6129" s="21">
        <v>4</v>
      </c>
      <c r="F6129" s="17" t="s">
        <v>3402</v>
      </c>
      <c r="G6129" s="17" t="s">
        <v>3403</v>
      </c>
      <c r="H6129" s="16">
        <v>3</v>
      </c>
      <c r="I6129" s="17" t="s">
        <v>3237</v>
      </c>
      <c r="J6129" t="str">
        <f t="shared" si="191"/>
        <v>E05.00, K75.9, F17.210</v>
      </c>
      <c r="K6129" s="33" t="str">
        <f t="shared" si="192"/>
        <v/>
      </c>
    </row>
    <row r="6130" spans="1:11" x14ac:dyDescent="0.25">
      <c r="A6130" s="17" t="s">
        <v>1598</v>
      </c>
      <c r="B6130" s="17" t="s">
        <v>1599</v>
      </c>
      <c r="C6130" s="18">
        <v>42349</v>
      </c>
      <c r="D6130" s="18">
        <v>42353</v>
      </c>
      <c r="E6130" s="21">
        <v>4</v>
      </c>
      <c r="F6130" s="17" t="s">
        <v>5162</v>
      </c>
      <c r="G6130" s="17" t="s">
        <v>5163</v>
      </c>
      <c r="H6130" s="16">
        <v>4</v>
      </c>
      <c r="I6130" s="17" t="s">
        <v>3237</v>
      </c>
      <c r="J6130" t="str">
        <f t="shared" si="191"/>
        <v>E05.00, K75.9, F17.210, R79.89</v>
      </c>
      <c r="K6130" s="33" t="str">
        <f t="shared" si="192"/>
        <v/>
      </c>
    </row>
    <row r="6131" spans="1:11" x14ac:dyDescent="0.25">
      <c r="A6131" s="17" t="s">
        <v>1598</v>
      </c>
      <c r="B6131" s="17" t="s">
        <v>1599</v>
      </c>
      <c r="C6131" s="18">
        <v>42349</v>
      </c>
      <c r="D6131" s="18">
        <v>42353</v>
      </c>
      <c r="E6131" s="21">
        <v>4</v>
      </c>
      <c r="F6131" s="17" t="s">
        <v>1163</v>
      </c>
      <c r="G6131" s="17" t="s">
        <v>1164</v>
      </c>
      <c r="H6131" s="16">
        <v>5</v>
      </c>
      <c r="I6131" s="17" t="s">
        <v>3237</v>
      </c>
      <c r="J6131" t="str">
        <f t="shared" si="191"/>
        <v>E05.00, K75.9, F17.210, R79.89, K80.20</v>
      </c>
      <c r="K6131" s="33" t="str">
        <f t="shared" si="192"/>
        <v/>
      </c>
    </row>
    <row r="6132" spans="1:11" x14ac:dyDescent="0.25">
      <c r="A6132" s="17" t="s">
        <v>1598</v>
      </c>
      <c r="B6132" s="17" t="s">
        <v>1599</v>
      </c>
      <c r="C6132" s="18">
        <v>42349</v>
      </c>
      <c r="D6132" s="18">
        <v>42353</v>
      </c>
      <c r="E6132" s="21">
        <v>4</v>
      </c>
      <c r="F6132" s="17" t="s">
        <v>5160</v>
      </c>
      <c r="G6132" s="17" t="s">
        <v>5161</v>
      </c>
      <c r="H6132" s="16">
        <v>6</v>
      </c>
      <c r="I6132" s="17" t="s">
        <v>3237</v>
      </c>
      <c r="J6132" t="str">
        <f t="shared" si="191"/>
        <v>E05.00, K75.9, F17.210, R79.89, K80.20, N95.1</v>
      </c>
      <c r="K6132" s="33" t="str">
        <f t="shared" si="192"/>
        <v/>
      </c>
    </row>
    <row r="6133" spans="1:11" x14ac:dyDescent="0.25">
      <c r="A6133" s="17" t="s">
        <v>1598</v>
      </c>
      <c r="B6133" s="17" t="s">
        <v>1599</v>
      </c>
      <c r="C6133" s="18">
        <v>42349</v>
      </c>
      <c r="D6133" s="18">
        <v>42353</v>
      </c>
      <c r="E6133" s="21">
        <v>4</v>
      </c>
      <c r="F6133" s="17" t="s">
        <v>5097</v>
      </c>
      <c r="G6133" s="17" t="s">
        <v>5098</v>
      </c>
      <c r="H6133" s="16">
        <v>7</v>
      </c>
      <c r="I6133" s="17" t="s">
        <v>3237</v>
      </c>
      <c r="J6133" t="str">
        <f t="shared" si="191"/>
        <v>E05.00, K75.9, F17.210, R79.89, K80.20, N95.1, R74.0</v>
      </c>
      <c r="K6133" s="33" t="str">
        <f t="shared" si="192"/>
        <v/>
      </c>
    </row>
    <row r="6134" spans="1:11" x14ac:dyDescent="0.25">
      <c r="A6134" s="17" t="s">
        <v>1598</v>
      </c>
      <c r="B6134" s="17" t="s">
        <v>1599</v>
      </c>
      <c r="C6134" s="18">
        <v>42349</v>
      </c>
      <c r="D6134" s="18">
        <v>42353</v>
      </c>
      <c r="E6134" s="21">
        <v>4</v>
      </c>
      <c r="F6134" s="17" t="s">
        <v>3976</v>
      </c>
      <c r="G6134" s="17" t="s">
        <v>3977</v>
      </c>
      <c r="H6134" s="16">
        <v>8</v>
      </c>
      <c r="I6134" s="17" t="s">
        <v>3237</v>
      </c>
      <c r="J6134" t="str">
        <f t="shared" si="191"/>
        <v>E05.00, K75.9, F17.210, R79.89, K80.20, N95.1, R74.0, L29.9</v>
      </c>
      <c r="K6134" s="33" t="str">
        <f t="shared" si="192"/>
        <v/>
      </c>
    </row>
    <row r="6135" spans="1:11" x14ac:dyDescent="0.25">
      <c r="A6135" s="17" t="s">
        <v>1598</v>
      </c>
      <c r="B6135" s="17" t="s">
        <v>1599</v>
      </c>
      <c r="C6135" s="18">
        <v>42349</v>
      </c>
      <c r="D6135" s="18">
        <v>42353</v>
      </c>
      <c r="E6135" s="21">
        <v>4</v>
      </c>
      <c r="F6135" s="17" t="s">
        <v>934</v>
      </c>
      <c r="G6135" s="17" t="s">
        <v>935</v>
      </c>
      <c r="H6135" s="16">
        <v>9</v>
      </c>
      <c r="I6135" s="17" t="s">
        <v>3237</v>
      </c>
      <c r="J6135" t="str">
        <f t="shared" si="191"/>
        <v>E05.00, K75.9, F17.210, R79.89, K80.20, N95.1, R74.0, L29.9, E87.6</v>
      </c>
      <c r="K6135" s="33" t="str">
        <f t="shared" si="192"/>
        <v/>
      </c>
    </row>
    <row r="6136" spans="1:11" x14ac:dyDescent="0.25">
      <c r="A6136" s="17" t="s">
        <v>1598</v>
      </c>
      <c r="B6136" s="17" t="s">
        <v>1599</v>
      </c>
      <c r="C6136" s="18">
        <v>42349</v>
      </c>
      <c r="D6136" s="18">
        <v>42353</v>
      </c>
      <c r="E6136" s="21">
        <v>4</v>
      </c>
      <c r="F6136" s="17" t="s">
        <v>1195</v>
      </c>
      <c r="G6136" s="17" t="s">
        <v>1196</v>
      </c>
      <c r="H6136" s="16">
        <v>10</v>
      </c>
      <c r="I6136" s="17" t="s">
        <v>3237</v>
      </c>
      <c r="J6136" t="str">
        <f t="shared" si="191"/>
        <v>E05.00, K75.9, F17.210, R79.89, K80.20, N95.1, R74.0, L29.9, E87.6, D64.9</v>
      </c>
      <c r="K6136" s="33" t="str">
        <f t="shared" si="192"/>
        <v>Last</v>
      </c>
    </row>
    <row r="6137" spans="1:11" x14ac:dyDescent="0.25">
      <c r="A6137" s="17" t="s">
        <v>1604</v>
      </c>
      <c r="B6137" s="17" t="s">
        <v>1605</v>
      </c>
      <c r="C6137" s="18">
        <v>42429</v>
      </c>
      <c r="D6137" s="18">
        <v>42433</v>
      </c>
      <c r="E6137" s="21">
        <v>4</v>
      </c>
      <c r="F6137" s="17" t="s">
        <v>22</v>
      </c>
      <c r="G6137" s="17" t="s">
        <v>23</v>
      </c>
      <c r="H6137" s="16">
        <v>1</v>
      </c>
      <c r="I6137" s="17" t="s">
        <v>3237</v>
      </c>
      <c r="J6137" t="str">
        <f t="shared" si="191"/>
        <v>A41.9</v>
      </c>
      <c r="K6137" s="33" t="str">
        <f t="shared" si="192"/>
        <v/>
      </c>
    </row>
    <row r="6138" spans="1:11" x14ac:dyDescent="0.25">
      <c r="A6138" s="17" t="s">
        <v>1604</v>
      </c>
      <c r="B6138" s="17" t="s">
        <v>1605</v>
      </c>
      <c r="C6138" s="18">
        <v>42429</v>
      </c>
      <c r="D6138" s="18">
        <v>42433</v>
      </c>
      <c r="E6138" s="21">
        <v>4</v>
      </c>
      <c r="F6138" s="17" t="s">
        <v>38</v>
      </c>
      <c r="G6138" s="17" t="s">
        <v>39</v>
      </c>
      <c r="H6138" s="16">
        <v>2</v>
      </c>
      <c r="I6138" s="17" t="s">
        <v>3237</v>
      </c>
      <c r="J6138" t="str">
        <f t="shared" si="191"/>
        <v>A41.9, N17.9</v>
      </c>
      <c r="K6138" s="33" t="str">
        <f t="shared" si="192"/>
        <v/>
      </c>
    </row>
    <row r="6139" spans="1:11" x14ac:dyDescent="0.25">
      <c r="A6139" s="17" t="s">
        <v>1604</v>
      </c>
      <c r="B6139" s="17" t="s">
        <v>1605</v>
      </c>
      <c r="C6139" s="18">
        <v>42429</v>
      </c>
      <c r="D6139" s="18">
        <v>42433</v>
      </c>
      <c r="E6139" s="21">
        <v>4</v>
      </c>
      <c r="F6139" s="17" t="s">
        <v>1032</v>
      </c>
      <c r="G6139" s="17" t="s">
        <v>1033</v>
      </c>
      <c r="H6139" s="16">
        <v>3</v>
      </c>
      <c r="I6139" s="17" t="s">
        <v>3237</v>
      </c>
      <c r="J6139" t="str">
        <f t="shared" si="191"/>
        <v>A41.9, N17.9, E87.2</v>
      </c>
      <c r="K6139" s="33" t="str">
        <f t="shared" si="192"/>
        <v/>
      </c>
    </row>
    <row r="6140" spans="1:11" x14ac:dyDescent="0.25">
      <c r="A6140" s="17" t="s">
        <v>1604</v>
      </c>
      <c r="B6140" s="17" t="s">
        <v>1605</v>
      </c>
      <c r="C6140" s="18">
        <v>42429</v>
      </c>
      <c r="D6140" s="18">
        <v>42433</v>
      </c>
      <c r="E6140" s="21">
        <v>4</v>
      </c>
      <c r="F6140" s="17" t="s">
        <v>3322</v>
      </c>
      <c r="G6140" s="17" t="s">
        <v>3323</v>
      </c>
      <c r="H6140" s="16">
        <v>4</v>
      </c>
      <c r="I6140" s="17" t="s">
        <v>3237</v>
      </c>
      <c r="J6140" t="str">
        <f t="shared" si="191"/>
        <v>A41.9, N17.9, E87.2, I50.32</v>
      </c>
      <c r="K6140" s="33" t="str">
        <f t="shared" si="192"/>
        <v/>
      </c>
    </row>
    <row r="6141" spans="1:11" x14ac:dyDescent="0.25">
      <c r="A6141" s="17" t="s">
        <v>1604</v>
      </c>
      <c r="B6141" s="17" t="s">
        <v>1605</v>
      </c>
      <c r="C6141" s="18">
        <v>42429</v>
      </c>
      <c r="D6141" s="18">
        <v>42433</v>
      </c>
      <c r="E6141" s="21">
        <v>4</v>
      </c>
      <c r="F6141" s="17" t="s">
        <v>5164</v>
      </c>
      <c r="G6141" s="17" t="s">
        <v>5165</v>
      </c>
      <c r="H6141" s="16">
        <v>5</v>
      </c>
      <c r="I6141" s="17" t="s">
        <v>3237</v>
      </c>
      <c r="J6141" t="str">
        <f t="shared" si="191"/>
        <v>A41.9, N17.9, E87.2, I50.32, H90.5</v>
      </c>
      <c r="K6141" s="33" t="str">
        <f t="shared" si="192"/>
        <v/>
      </c>
    </row>
    <row r="6142" spans="1:11" x14ac:dyDescent="0.25">
      <c r="A6142" s="17" t="s">
        <v>1604</v>
      </c>
      <c r="B6142" s="17" t="s">
        <v>1605</v>
      </c>
      <c r="C6142" s="18">
        <v>42429</v>
      </c>
      <c r="D6142" s="18">
        <v>42433</v>
      </c>
      <c r="E6142" s="21">
        <v>4</v>
      </c>
      <c r="F6142" s="17" t="s">
        <v>1842</v>
      </c>
      <c r="G6142" s="17" t="s">
        <v>1843</v>
      </c>
      <c r="H6142" s="16">
        <v>6</v>
      </c>
      <c r="I6142" s="17" t="s">
        <v>3237</v>
      </c>
      <c r="J6142" t="str">
        <f t="shared" si="191"/>
        <v>A41.9, N17.9, E87.2, I50.32, H90.5, J44.9</v>
      </c>
      <c r="K6142" s="33" t="str">
        <f t="shared" si="192"/>
        <v/>
      </c>
    </row>
    <row r="6143" spans="1:11" x14ac:dyDescent="0.25">
      <c r="A6143" s="17" t="s">
        <v>1604</v>
      </c>
      <c r="B6143" s="17" t="s">
        <v>1605</v>
      </c>
      <c r="C6143" s="18">
        <v>42429</v>
      </c>
      <c r="D6143" s="18">
        <v>42433</v>
      </c>
      <c r="E6143" s="21">
        <v>4</v>
      </c>
      <c r="F6143" s="17" t="s">
        <v>4050</v>
      </c>
      <c r="G6143" s="17" t="s">
        <v>4051</v>
      </c>
      <c r="H6143" s="16">
        <v>7</v>
      </c>
      <c r="I6143" s="17" t="s">
        <v>3237</v>
      </c>
      <c r="J6143" t="str">
        <f t="shared" si="191"/>
        <v>A41.9, N17.9, E87.2, I50.32, H90.5, J44.9, N13.6</v>
      </c>
      <c r="K6143" s="33" t="str">
        <f t="shared" si="192"/>
        <v/>
      </c>
    </row>
    <row r="6144" spans="1:11" x14ac:dyDescent="0.25">
      <c r="A6144" s="17" t="s">
        <v>1604</v>
      </c>
      <c r="B6144" s="17" t="s">
        <v>1605</v>
      </c>
      <c r="C6144" s="18">
        <v>42429</v>
      </c>
      <c r="D6144" s="18">
        <v>42433</v>
      </c>
      <c r="E6144" s="21">
        <v>4</v>
      </c>
      <c r="F6144" s="17" t="s">
        <v>3420</v>
      </c>
      <c r="G6144" s="17" t="s">
        <v>3421</v>
      </c>
      <c r="H6144" s="16">
        <v>8</v>
      </c>
      <c r="I6144" s="17" t="s">
        <v>3237</v>
      </c>
      <c r="J6144" t="str">
        <f t="shared" si="191"/>
        <v>A41.9, N17.9, E87.2, I50.32, H90.5, J44.9, N13.6, I73.9</v>
      </c>
      <c r="K6144" s="33" t="str">
        <f t="shared" si="192"/>
        <v/>
      </c>
    </row>
    <row r="6145" spans="1:11" x14ac:dyDescent="0.25">
      <c r="A6145" s="17" t="s">
        <v>1604</v>
      </c>
      <c r="B6145" s="17" t="s">
        <v>1605</v>
      </c>
      <c r="C6145" s="18">
        <v>42429</v>
      </c>
      <c r="D6145" s="18">
        <v>42433</v>
      </c>
      <c r="E6145" s="21">
        <v>4</v>
      </c>
      <c r="F6145" s="17" t="s">
        <v>3275</v>
      </c>
      <c r="G6145" s="17" t="s">
        <v>3276</v>
      </c>
      <c r="H6145" s="16">
        <v>9</v>
      </c>
      <c r="I6145" s="17" t="s">
        <v>3237</v>
      </c>
      <c r="J6145" t="str">
        <f t="shared" si="191"/>
        <v>A41.9, N17.9, E87.2, I50.32, H90.5, J44.9, N13.6, I73.9, R65.20</v>
      </c>
      <c r="K6145" s="33" t="str">
        <f t="shared" si="192"/>
        <v/>
      </c>
    </row>
    <row r="6146" spans="1:11" x14ac:dyDescent="0.25">
      <c r="A6146" s="17" t="s">
        <v>1604</v>
      </c>
      <c r="B6146" s="17" t="s">
        <v>1605</v>
      </c>
      <c r="C6146" s="18">
        <v>42429</v>
      </c>
      <c r="D6146" s="18">
        <v>42433</v>
      </c>
      <c r="E6146" s="21">
        <v>4</v>
      </c>
      <c r="F6146" s="17" t="s">
        <v>3283</v>
      </c>
      <c r="G6146" s="17" t="s">
        <v>467</v>
      </c>
      <c r="H6146" s="16">
        <v>10</v>
      </c>
      <c r="I6146" s="17" t="s">
        <v>3237</v>
      </c>
      <c r="J6146" t="str">
        <f t="shared" si="191"/>
        <v>A41.9, N17.9, E87.2, I50.32, H90.5, J44.9, N13.6, I73.9, R65.20, I25.10</v>
      </c>
      <c r="K6146" s="33" t="str">
        <f t="shared" si="192"/>
        <v/>
      </c>
    </row>
    <row r="6147" spans="1:11" x14ac:dyDescent="0.25">
      <c r="A6147" s="17" t="s">
        <v>1604</v>
      </c>
      <c r="B6147" s="17" t="s">
        <v>1605</v>
      </c>
      <c r="C6147" s="18">
        <v>42429</v>
      </c>
      <c r="D6147" s="18">
        <v>42433</v>
      </c>
      <c r="E6147" s="21">
        <v>4</v>
      </c>
      <c r="F6147" s="17" t="s">
        <v>3712</v>
      </c>
      <c r="G6147" s="17" t="s">
        <v>3713</v>
      </c>
      <c r="H6147" s="16">
        <v>11</v>
      </c>
      <c r="I6147" s="17" t="s">
        <v>3237</v>
      </c>
      <c r="J6147" t="str">
        <f t="shared" si="191"/>
        <v>A41.9, N17.9, E87.2, I50.32, H90.5, J44.9, N13.6, I73.9, R65.20, I25.10, B96.5</v>
      </c>
      <c r="K6147" s="33" t="str">
        <f t="shared" si="192"/>
        <v/>
      </c>
    </row>
    <row r="6148" spans="1:11" x14ac:dyDescent="0.25">
      <c r="A6148" s="17" t="s">
        <v>1604</v>
      </c>
      <c r="B6148" s="17" t="s">
        <v>1605</v>
      </c>
      <c r="C6148" s="18">
        <v>42429</v>
      </c>
      <c r="D6148" s="18">
        <v>42433</v>
      </c>
      <c r="E6148" s="21">
        <v>4</v>
      </c>
      <c r="F6148" s="17" t="s">
        <v>5024</v>
      </c>
      <c r="G6148" s="17" t="s">
        <v>5025</v>
      </c>
      <c r="H6148" s="16">
        <v>12</v>
      </c>
      <c r="I6148" s="17" t="s">
        <v>3237</v>
      </c>
      <c r="J6148" t="str">
        <f t="shared" si="191"/>
        <v>A41.9, N17.9, E87.2, I50.32, H90.5, J44.9, N13.6, I73.9, R65.20, I25.10, B96.5, R79.1</v>
      </c>
      <c r="K6148" s="33" t="str">
        <f t="shared" si="192"/>
        <v/>
      </c>
    </row>
    <row r="6149" spans="1:11" x14ac:dyDescent="0.25">
      <c r="A6149" s="17" t="s">
        <v>1604</v>
      </c>
      <c r="B6149" s="17" t="s">
        <v>1605</v>
      </c>
      <c r="C6149" s="18">
        <v>42429</v>
      </c>
      <c r="D6149" s="18">
        <v>42433</v>
      </c>
      <c r="E6149" s="21">
        <v>4</v>
      </c>
      <c r="F6149" s="17" t="s">
        <v>3617</v>
      </c>
      <c r="G6149" s="17" t="s">
        <v>3618</v>
      </c>
      <c r="H6149" s="16">
        <v>13</v>
      </c>
      <c r="I6149" s="17" t="s">
        <v>3237</v>
      </c>
      <c r="J6149" t="str">
        <f t="shared" si="191"/>
        <v>A41.9, N17.9, E87.2, I50.32, H90.5, J44.9, N13.6, I73.9, R65.20, I25.10, B96.5, R79.1, E78.0</v>
      </c>
      <c r="K6149" s="33" t="str">
        <f t="shared" si="192"/>
        <v/>
      </c>
    </row>
    <row r="6150" spans="1:11" x14ac:dyDescent="0.25">
      <c r="A6150" s="17" t="s">
        <v>1604</v>
      </c>
      <c r="B6150" s="17" t="s">
        <v>1605</v>
      </c>
      <c r="C6150" s="18">
        <v>42429</v>
      </c>
      <c r="D6150" s="18">
        <v>42433</v>
      </c>
      <c r="E6150" s="21">
        <v>4</v>
      </c>
      <c r="F6150" s="17" t="s">
        <v>3238</v>
      </c>
      <c r="G6150" s="17" t="s">
        <v>3239</v>
      </c>
      <c r="H6150" s="16">
        <v>14</v>
      </c>
      <c r="I6150" s="17" t="s">
        <v>3237</v>
      </c>
      <c r="J6150" t="str">
        <f t="shared" ref="J6150:J6213" si="193">IF(B6150=B6149,J6149&amp;", "&amp;F6150,F6150)</f>
        <v>A41.9, N17.9, E87.2, I50.32, H90.5, J44.9, N13.6, I73.9, R65.20, I25.10, B96.5, R79.1, E78.0, E78.5</v>
      </c>
      <c r="K6150" s="33" t="str">
        <f t="shared" si="192"/>
        <v/>
      </c>
    </row>
    <row r="6151" spans="1:11" x14ac:dyDescent="0.25">
      <c r="A6151" s="17" t="s">
        <v>1604</v>
      </c>
      <c r="B6151" s="17" t="s">
        <v>1605</v>
      </c>
      <c r="C6151" s="18">
        <v>42429</v>
      </c>
      <c r="D6151" s="18">
        <v>42433</v>
      </c>
      <c r="E6151" s="21">
        <v>4</v>
      </c>
      <c r="F6151" s="17" t="s">
        <v>594</v>
      </c>
      <c r="G6151" s="17" t="s">
        <v>595</v>
      </c>
      <c r="H6151" s="16">
        <v>15</v>
      </c>
      <c r="I6151" s="17" t="s">
        <v>3237</v>
      </c>
      <c r="J6151" t="str">
        <f t="shared" si="193"/>
        <v>A41.9, N17.9, E87.2, I50.32, H90.5, J44.9, N13.6, I73.9, R65.20, I25.10, B96.5, R79.1, E78.0, E78.5, I10</v>
      </c>
      <c r="K6151" s="33" t="str">
        <f t="shared" si="192"/>
        <v/>
      </c>
    </row>
    <row r="6152" spans="1:11" x14ac:dyDescent="0.25">
      <c r="A6152" s="17" t="s">
        <v>1604</v>
      </c>
      <c r="B6152" s="17" t="s">
        <v>1605</v>
      </c>
      <c r="C6152" s="18">
        <v>42429</v>
      </c>
      <c r="D6152" s="18">
        <v>42433</v>
      </c>
      <c r="E6152" s="21">
        <v>4</v>
      </c>
      <c r="F6152" s="17" t="s">
        <v>3779</v>
      </c>
      <c r="G6152" s="17" t="s">
        <v>3780</v>
      </c>
      <c r="H6152" s="16">
        <v>16</v>
      </c>
      <c r="I6152" s="17" t="s">
        <v>3237</v>
      </c>
      <c r="J6152" t="str">
        <f t="shared" si="193"/>
        <v>A41.9, N17.9, E87.2, I50.32, H90.5, J44.9, N13.6, I73.9, R65.20, I25.10, B96.5, R79.1, E78.0, E78.5, I10, R31.9</v>
      </c>
      <c r="K6152" s="33" t="str">
        <f t="shared" si="192"/>
        <v/>
      </c>
    </row>
    <row r="6153" spans="1:11" x14ac:dyDescent="0.25">
      <c r="A6153" s="17" t="s">
        <v>1604</v>
      </c>
      <c r="B6153" s="17" t="s">
        <v>1605</v>
      </c>
      <c r="C6153" s="18">
        <v>42429</v>
      </c>
      <c r="D6153" s="18">
        <v>42433</v>
      </c>
      <c r="E6153" s="21">
        <v>4</v>
      </c>
      <c r="F6153" s="17" t="s">
        <v>3671</v>
      </c>
      <c r="G6153" s="17" t="s">
        <v>3672</v>
      </c>
      <c r="H6153" s="16">
        <v>17</v>
      </c>
      <c r="I6153" s="17" t="s">
        <v>3331</v>
      </c>
      <c r="J6153" t="str">
        <f t="shared" si="193"/>
        <v>A41.9, N17.9, E87.2, I50.32, H90.5, J44.9, N13.6, I73.9, R65.20, I25.10, B96.5, R79.1, E78.0, E78.5, I10, R31.9, R19.7</v>
      </c>
      <c r="K6153" s="33" t="str">
        <f t="shared" si="192"/>
        <v/>
      </c>
    </row>
    <row r="6154" spans="1:11" x14ac:dyDescent="0.25">
      <c r="A6154" s="17" t="s">
        <v>1604</v>
      </c>
      <c r="B6154" s="17" t="s">
        <v>1605</v>
      </c>
      <c r="C6154" s="18">
        <v>42429</v>
      </c>
      <c r="D6154" s="18">
        <v>42433</v>
      </c>
      <c r="E6154" s="21">
        <v>4</v>
      </c>
      <c r="F6154" s="17" t="s">
        <v>3583</v>
      </c>
      <c r="G6154" s="17" t="s">
        <v>3584</v>
      </c>
      <c r="H6154" s="16">
        <v>18</v>
      </c>
      <c r="I6154" s="17" t="s">
        <v>13</v>
      </c>
      <c r="J6154" t="str">
        <f t="shared" si="193"/>
        <v>A41.9, N17.9, E87.2, I50.32, H90.5, J44.9, N13.6, I73.9, R65.20, I25.10, B96.5, R79.1, E78.0, E78.5, I10, R31.9, R19.7, Z86.718</v>
      </c>
      <c r="K6154" s="33" t="str">
        <f t="shared" si="192"/>
        <v/>
      </c>
    </row>
    <row r="6155" spans="1:11" x14ac:dyDescent="0.25">
      <c r="A6155" s="17" t="s">
        <v>1604</v>
      </c>
      <c r="B6155" s="17" t="s">
        <v>1605</v>
      </c>
      <c r="C6155" s="18">
        <v>42429</v>
      </c>
      <c r="D6155" s="18">
        <v>42433</v>
      </c>
      <c r="E6155" s="21">
        <v>4</v>
      </c>
      <c r="F6155" s="17" t="s">
        <v>5166</v>
      </c>
      <c r="G6155" s="17" t="s">
        <v>5167</v>
      </c>
      <c r="H6155" s="16">
        <v>19</v>
      </c>
      <c r="I6155" s="17" t="s">
        <v>13</v>
      </c>
      <c r="J6155" t="str">
        <f t="shared" si="193"/>
        <v>A41.9, N17.9, E87.2, I50.32, H90.5, J44.9, N13.6, I73.9, R65.20, I25.10, B96.5, R79.1, E78.0, E78.5, I10, R31.9, R19.7, Z86.718, Z85.46</v>
      </c>
      <c r="K6155" s="33" t="str">
        <f t="shared" si="192"/>
        <v/>
      </c>
    </row>
    <row r="6156" spans="1:11" x14ac:dyDescent="0.25">
      <c r="A6156" s="17" t="s">
        <v>1604</v>
      </c>
      <c r="B6156" s="17" t="s">
        <v>1605</v>
      </c>
      <c r="C6156" s="18">
        <v>42429</v>
      </c>
      <c r="D6156" s="18">
        <v>42433</v>
      </c>
      <c r="E6156" s="21">
        <v>4</v>
      </c>
      <c r="F6156" s="17" t="s">
        <v>3557</v>
      </c>
      <c r="G6156" s="17" t="s">
        <v>3558</v>
      </c>
      <c r="H6156" s="16">
        <v>20</v>
      </c>
      <c r="I6156" s="17" t="s">
        <v>13</v>
      </c>
      <c r="J6156" t="str">
        <f t="shared" si="193"/>
        <v>A41.9, N17.9, E87.2, I50.32, H90.5, J44.9, N13.6, I73.9, R65.20, I25.10, B96.5, R79.1, E78.0, E78.5, I10, R31.9, R19.7, Z86.718, Z85.46, Z79.01</v>
      </c>
      <c r="K6156" s="33" t="str">
        <f t="shared" si="192"/>
        <v/>
      </c>
    </row>
    <row r="6157" spans="1:11" x14ac:dyDescent="0.25">
      <c r="A6157" s="17" t="s">
        <v>1604</v>
      </c>
      <c r="B6157" s="17" t="s">
        <v>1605</v>
      </c>
      <c r="C6157" s="18">
        <v>42429</v>
      </c>
      <c r="D6157" s="18">
        <v>42433</v>
      </c>
      <c r="E6157" s="21">
        <v>4</v>
      </c>
      <c r="F6157" s="17" t="s">
        <v>3348</v>
      </c>
      <c r="G6157" s="17" t="s">
        <v>3349</v>
      </c>
      <c r="H6157" s="16">
        <v>21</v>
      </c>
      <c r="I6157" s="17" t="s">
        <v>13</v>
      </c>
      <c r="J6157" t="str">
        <f t="shared" si="193"/>
        <v>A41.9, N17.9, E87.2, I50.32, H90.5, J44.9, N13.6, I73.9, R65.20, I25.10, B96.5, R79.1, E78.0, E78.5, I10, R31.9, R19.7, Z86.718, Z85.46, Z79.01, Z88.8</v>
      </c>
      <c r="K6157" s="33" t="str">
        <f t="shared" si="192"/>
        <v/>
      </c>
    </row>
    <row r="6158" spans="1:11" x14ac:dyDescent="0.25">
      <c r="A6158" s="17" t="s">
        <v>1604</v>
      </c>
      <c r="B6158" s="17" t="s">
        <v>1605</v>
      </c>
      <c r="C6158" s="18">
        <v>42429</v>
      </c>
      <c r="D6158" s="18">
        <v>42433</v>
      </c>
      <c r="E6158" s="21">
        <v>4</v>
      </c>
      <c r="F6158" s="17" t="s">
        <v>3508</v>
      </c>
      <c r="G6158" s="17" t="s">
        <v>3509</v>
      </c>
      <c r="H6158" s="16">
        <v>22</v>
      </c>
      <c r="I6158" s="17" t="s">
        <v>13</v>
      </c>
      <c r="J6158" t="str">
        <f t="shared" si="193"/>
        <v>A41.9, N17.9, E87.2, I50.32, H90.5, J44.9, N13.6, I73.9, R65.20, I25.10, B96.5, R79.1, E78.0, E78.5, I10, R31.9, R19.7, Z86.718, Z85.46, Z79.01, Z88.8, Z88.5</v>
      </c>
      <c r="K6158" s="33" t="str">
        <f t="shared" si="192"/>
        <v/>
      </c>
    </row>
    <row r="6159" spans="1:11" x14ac:dyDescent="0.25">
      <c r="A6159" s="17" t="s">
        <v>1604</v>
      </c>
      <c r="B6159" s="17" t="s">
        <v>1605</v>
      </c>
      <c r="C6159" s="18">
        <v>42429</v>
      </c>
      <c r="D6159" s="18">
        <v>42433</v>
      </c>
      <c r="E6159" s="21">
        <v>4</v>
      </c>
      <c r="F6159" s="17" t="s">
        <v>3265</v>
      </c>
      <c r="G6159" s="17" t="s">
        <v>3266</v>
      </c>
      <c r="H6159" s="16">
        <v>23</v>
      </c>
      <c r="I6159" s="17" t="s">
        <v>13</v>
      </c>
      <c r="J6159" t="str">
        <f t="shared" si="193"/>
        <v>A41.9, N17.9, E87.2, I50.32, H90.5, J44.9, N13.6, I73.9, R65.20, I25.10, B96.5, R79.1, E78.0, E78.5, I10, R31.9, R19.7, Z86.718, Z85.46, Z79.01, Z88.8, Z88.5, Z87.891</v>
      </c>
      <c r="K6159" s="33" t="str">
        <f t="shared" si="192"/>
        <v/>
      </c>
    </row>
    <row r="6160" spans="1:11" x14ac:dyDescent="0.25">
      <c r="A6160" s="17" t="s">
        <v>1604</v>
      </c>
      <c r="B6160" s="17" t="s">
        <v>1605</v>
      </c>
      <c r="C6160" s="18">
        <v>42429</v>
      </c>
      <c r="D6160" s="18">
        <v>42433</v>
      </c>
      <c r="E6160" s="21">
        <v>4</v>
      </c>
      <c r="F6160" s="17" t="s">
        <v>3336</v>
      </c>
      <c r="G6160" s="17" t="s">
        <v>3337</v>
      </c>
      <c r="H6160" s="16">
        <v>24</v>
      </c>
      <c r="I6160" s="17" t="s">
        <v>13</v>
      </c>
      <c r="J6160" t="str">
        <f t="shared" si="193"/>
        <v>A41.9, N17.9, E87.2, I50.32, H90.5, J44.9, N13.6, I73.9, R65.20, I25.10, B96.5, R79.1, E78.0, E78.5, I10, R31.9, R19.7, Z86.718, Z85.46, Z79.01, Z88.8, Z88.5, Z87.891, Z95.5</v>
      </c>
      <c r="K6160" s="33" t="str">
        <f t="shared" si="192"/>
        <v/>
      </c>
    </row>
    <row r="6161" spans="1:11" x14ac:dyDescent="0.25">
      <c r="A6161" s="17" t="s">
        <v>1604</v>
      </c>
      <c r="B6161" s="17" t="s">
        <v>1605</v>
      </c>
      <c r="C6161" s="18">
        <v>42429</v>
      </c>
      <c r="D6161" s="18">
        <v>42433</v>
      </c>
      <c r="E6161" s="21">
        <v>4</v>
      </c>
      <c r="F6161" s="17" t="s">
        <v>3456</v>
      </c>
      <c r="G6161" s="17" t="s">
        <v>3457</v>
      </c>
      <c r="H6161" s="16">
        <v>25</v>
      </c>
      <c r="I6161" s="17" t="s">
        <v>13</v>
      </c>
      <c r="J6161" t="str">
        <f t="shared" si="193"/>
        <v>A41.9, N17.9, E87.2, I50.32, H90.5, J44.9, N13.6, I73.9, R65.20, I25.10, B96.5, R79.1, E78.0, E78.5, I10, R31.9, R19.7, Z86.718, Z85.46, Z79.01, Z88.8, Z88.5, Z87.891, Z95.5, Z85.118</v>
      </c>
      <c r="K6161" s="33" t="str">
        <f t="shared" si="192"/>
        <v/>
      </c>
    </row>
    <row r="6162" spans="1:11" x14ac:dyDescent="0.25">
      <c r="A6162" s="17" t="s">
        <v>1604</v>
      </c>
      <c r="B6162" s="17" t="s">
        <v>1605</v>
      </c>
      <c r="C6162" s="18">
        <v>42429</v>
      </c>
      <c r="D6162" s="18">
        <v>42433</v>
      </c>
      <c r="E6162" s="21">
        <v>4</v>
      </c>
      <c r="F6162" s="17" t="s">
        <v>3292</v>
      </c>
      <c r="G6162" s="17" t="s">
        <v>3293</v>
      </c>
      <c r="H6162" s="16">
        <v>26</v>
      </c>
      <c r="I6162" s="17" t="s">
        <v>13</v>
      </c>
      <c r="J6162" t="str">
        <f t="shared" si="193"/>
        <v>A41.9, N17.9, E87.2, I50.32, H90.5, J44.9, N13.6, I73.9, R65.20, I25.10, B96.5, R79.1, E78.0, E78.5, I10, R31.9, R19.7, Z86.718, Z85.46, Z79.01, Z88.8, Z88.5, Z87.891, Z95.5, Z85.118, Z95.1</v>
      </c>
      <c r="K6162" s="33" t="str">
        <f t="shared" si="192"/>
        <v>Last</v>
      </c>
    </row>
    <row r="6163" spans="1:11" x14ac:dyDescent="0.25">
      <c r="A6163" s="17" t="s">
        <v>1606</v>
      </c>
      <c r="B6163" s="17" t="s">
        <v>1607</v>
      </c>
      <c r="C6163" s="18">
        <v>42297</v>
      </c>
      <c r="D6163" s="18">
        <v>42346</v>
      </c>
      <c r="E6163" s="21">
        <v>49</v>
      </c>
      <c r="F6163" s="17" t="s">
        <v>1608</v>
      </c>
      <c r="G6163" s="17" t="s">
        <v>1609</v>
      </c>
      <c r="H6163" s="16">
        <v>1</v>
      </c>
      <c r="I6163" s="17" t="s">
        <v>3237</v>
      </c>
      <c r="J6163" t="str">
        <f t="shared" si="193"/>
        <v>C92.01</v>
      </c>
      <c r="K6163" s="33" t="str">
        <f t="shared" si="192"/>
        <v/>
      </c>
    </row>
    <row r="6164" spans="1:11" x14ac:dyDescent="0.25">
      <c r="A6164" s="17" t="s">
        <v>1606</v>
      </c>
      <c r="B6164" s="17" t="s">
        <v>1607</v>
      </c>
      <c r="C6164" s="18">
        <v>42297</v>
      </c>
      <c r="D6164" s="18">
        <v>42346</v>
      </c>
      <c r="E6164" s="21">
        <v>49</v>
      </c>
      <c r="F6164" s="17" t="s">
        <v>3649</v>
      </c>
      <c r="G6164" s="17" t="s">
        <v>3650</v>
      </c>
      <c r="H6164" s="16">
        <v>2</v>
      </c>
      <c r="I6164" s="17" t="s">
        <v>3331</v>
      </c>
      <c r="J6164" t="str">
        <f t="shared" si="193"/>
        <v>C92.01, D65</v>
      </c>
      <c r="K6164" s="33" t="str">
        <f t="shared" si="192"/>
        <v/>
      </c>
    </row>
    <row r="6165" spans="1:11" x14ac:dyDescent="0.25">
      <c r="A6165" s="17" t="s">
        <v>1606</v>
      </c>
      <c r="B6165" s="17" t="s">
        <v>1607</v>
      </c>
      <c r="C6165" s="18">
        <v>42297</v>
      </c>
      <c r="D6165" s="18">
        <v>42346</v>
      </c>
      <c r="E6165" s="21">
        <v>49</v>
      </c>
      <c r="F6165" s="17" t="s">
        <v>3275</v>
      </c>
      <c r="G6165" s="17" t="s">
        <v>3276</v>
      </c>
      <c r="H6165" s="16">
        <v>3</v>
      </c>
      <c r="I6165" s="17" t="s">
        <v>3237</v>
      </c>
      <c r="J6165" t="str">
        <f t="shared" si="193"/>
        <v>C92.01, D65, R65.20</v>
      </c>
      <c r="K6165" s="33" t="str">
        <f t="shared" si="192"/>
        <v/>
      </c>
    </row>
    <row r="6166" spans="1:11" x14ac:dyDescent="0.25">
      <c r="A6166" s="17" t="s">
        <v>1606</v>
      </c>
      <c r="B6166" s="17" t="s">
        <v>1607</v>
      </c>
      <c r="C6166" s="18">
        <v>42297</v>
      </c>
      <c r="D6166" s="18">
        <v>42346</v>
      </c>
      <c r="E6166" s="21">
        <v>49</v>
      </c>
      <c r="F6166" s="17" t="s">
        <v>11</v>
      </c>
      <c r="G6166" s="17" t="s">
        <v>12</v>
      </c>
      <c r="H6166" s="16">
        <v>4</v>
      </c>
      <c r="I6166" s="17" t="s">
        <v>3237</v>
      </c>
      <c r="J6166" t="str">
        <f t="shared" si="193"/>
        <v>C92.01, D65, R65.20, J18.9</v>
      </c>
      <c r="K6166" s="33" t="str">
        <f t="shared" ref="K6166:K6229" si="194">IF(B6166&lt;&gt;B6167,"Last","")</f>
        <v/>
      </c>
    </row>
    <row r="6167" spans="1:11" x14ac:dyDescent="0.25">
      <c r="A6167" s="17" t="s">
        <v>1606</v>
      </c>
      <c r="B6167" s="17" t="s">
        <v>1607</v>
      </c>
      <c r="C6167" s="18">
        <v>42297</v>
      </c>
      <c r="D6167" s="18">
        <v>42346</v>
      </c>
      <c r="E6167" s="21">
        <v>49</v>
      </c>
      <c r="F6167" s="17" t="s">
        <v>38</v>
      </c>
      <c r="G6167" s="17" t="s">
        <v>39</v>
      </c>
      <c r="H6167" s="16">
        <v>5</v>
      </c>
      <c r="I6167" s="17" t="s">
        <v>3331</v>
      </c>
      <c r="J6167" t="str">
        <f t="shared" si="193"/>
        <v>C92.01, D65, R65.20, J18.9, N17.9</v>
      </c>
      <c r="K6167" s="33" t="str">
        <f t="shared" si="194"/>
        <v/>
      </c>
    </row>
    <row r="6168" spans="1:11" x14ac:dyDescent="0.25">
      <c r="A6168" s="17" t="s">
        <v>1606</v>
      </c>
      <c r="B6168" s="17" t="s">
        <v>1607</v>
      </c>
      <c r="C6168" s="18">
        <v>42297</v>
      </c>
      <c r="D6168" s="18">
        <v>42346</v>
      </c>
      <c r="E6168" s="21">
        <v>49</v>
      </c>
      <c r="F6168" s="17" t="s">
        <v>4076</v>
      </c>
      <c r="G6168" s="17" t="s">
        <v>4077</v>
      </c>
      <c r="H6168" s="16">
        <v>6</v>
      </c>
      <c r="I6168" s="17" t="s">
        <v>3237</v>
      </c>
      <c r="J6168" t="str">
        <f t="shared" si="193"/>
        <v>C92.01, D65, R65.20, J18.9, N17.9, D70.9</v>
      </c>
      <c r="K6168" s="33" t="str">
        <f t="shared" si="194"/>
        <v/>
      </c>
    </row>
    <row r="6169" spans="1:11" x14ac:dyDescent="0.25">
      <c r="A6169" s="17" t="s">
        <v>1606</v>
      </c>
      <c r="B6169" s="17" t="s">
        <v>1607</v>
      </c>
      <c r="C6169" s="18">
        <v>42297</v>
      </c>
      <c r="D6169" s="18">
        <v>42346</v>
      </c>
      <c r="E6169" s="21">
        <v>49</v>
      </c>
      <c r="F6169" s="17" t="s">
        <v>22</v>
      </c>
      <c r="G6169" s="17" t="s">
        <v>23</v>
      </c>
      <c r="H6169" s="16">
        <v>7</v>
      </c>
      <c r="I6169" s="17" t="s">
        <v>3237</v>
      </c>
      <c r="J6169" t="str">
        <f t="shared" si="193"/>
        <v>C92.01, D65, R65.20, J18.9, N17.9, D70.9, A41.9</v>
      </c>
      <c r="K6169" s="33" t="str">
        <f t="shared" si="194"/>
        <v/>
      </c>
    </row>
    <row r="6170" spans="1:11" x14ac:dyDescent="0.25">
      <c r="A6170" s="17" t="s">
        <v>1606</v>
      </c>
      <c r="B6170" s="17" t="s">
        <v>1607</v>
      </c>
      <c r="C6170" s="18">
        <v>42297</v>
      </c>
      <c r="D6170" s="18">
        <v>42346</v>
      </c>
      <c r="E6170" s="21">
        <v>49</v>
      </c>
      <c r="F6170" s="17" t="s">
        <v>3380</v>
      </c>
      <c r="G6170" s="17" t="s">
        <v>3381</v>
      </c>
      <c r="H6170" s="16">
        <v>8</v>
      </c>
      <c r="I6170" s="17" t="s">
        <v>3237</v>
      </c>
      <c r="J6170" t="str">
        <f t="shared" si="193"/>
        <v>C92.01, D65, R65.20, J18.9, N17.9, D70.9, A41.9, I85.00</v>
      </c>
      <c r="K6170" s="33" t="str">
        <f t="shared" si="194"/>
        <v/>
      </c>
    </row>
    <row r="6171" spans="1:11" x14ac:dyDescent="0.25">
      <c r="A6171" s="17" t="s">
        <v>1606</v>
      </c>
      <c r="B6171" s="17" t="s">
        <v>1607</v>
      </c>
      <c r="C6171" s="18">
        <v>42297</v>
      </c>
      <c r="D6171" s="18">
        <v>42346</v>
      </c>
      <c r="E6171" s="21">
        <v>49</v>
      </c>
      <c r="F6171" s="17" t="s">
        <v>401</v>
      </c>
      <c r="G6171" s="17" t="s">
        <v>402</v>
      </c>
      <c r="H6171" s="16">
        <v>9</v>
      </c>
      <c r="I6171" s="17" t="s">
        <v>3237</v>
      </c>
      <c r="J6171" t="str">
        <f t="shared" si="193"/>
        <v>C92.01, D65, R65.20, J18.9, N17.9, D70.9, A41.9, I85.00, K72.90</v>
      </c>
      <c r="K6171" s="33" t="str">
        <f t="shared" si="194"/>
        <v/>
      </c>
    </row>
    <row r="6172" spans="1:11" x14ac:dyDescent="0.25">
      <c r="A6172" s="17" t="s">
        <v>1606</v>
      </c>
      <c r="B6172" s="17" t="s">
        <v>1607</v>
      </c>
      <c r="C6172" s="18">
        <v>42297</v>
      </c>
      <c r="D6172" s="18">
        <v>42346</v>
      </c>
      <c r="E6172" s="21">
        <v>49</v>
      </c>
      <c r="F6172" s="17" t="s">
        <v>1938</v>
      </c>
      <c r="G6172" s="17" t="s">
        <v>1939</v>
      </c>
      <c r="H6172" s="16">
        <v>10</v>
      </c>
      <c r="I6172" s="17" t="s">
        <v>3237</v>
      </c>
      <c r="J6172" t="str">
        <f t="shared" si="193"/>
        <v>C92.01, D65, R65.20, J18.9, N17.9, D70.9, A41.9, I85.00, K72.90, K76.6</v>
      </c>
      <c r="K6172" s="33" t="str">
        <f t="shared" si="194"/>
        <v/>
      </c>
    </row>
    <row r="6173" spans="1:11" x14ac:dyDescent="0.25">
      <c r="A6173" s="17" t="s">
        <v>1606</v>
      </c>
      <c r="B6173" s="17" t="s">
        <v>1607</v>
      </c>
      <c r="C6173" s="18">
        <v>42297</v>
      </c>
      <c r="D6173" s="18">
        <v>42346</v>
      </c>
      <c r="E6173" s="21">
        <v>49</v>
      </c>
      <c r="F6173" s="17" t="s">
        <v>3694</v>
      </c>
      <c r="G6173" s="17" t="s">
        <v>3695</v>
      </c>
      <c r="H6173" s="16">
        <v>11</v>
      </c>
      <c r="I6173" s="17" t="s">
        <v>3331</v>
      </c>
      <c r="J6173" t="str">
        <f t="shared" si="193"/>
        <v>C92.01, D65, R65.20, J18.9, N17.9, D70.9, A41.9, I85.00, K72.90, K76.6, B37.0</v>
      </c>
      <c r="K6173" s="33" t="str">
        <f t="shared" si="194"/>
        <v/>
      </c>
    </row>
    <row r="6174" spans="1:11" x14ac:dyDescent="0.25">
      <c r="A6174" s="17" t="s">
        <v>1606</v>
      </c>
      <c r="B6174" s="17" t="s">
        <v>1607</v>
      </c>
      <c r="C6174" s="18">
        <v>42297</v>
      </c>
      <c r="D6174" s="18">
        <v>42346</v>
      </c>
      <c r="E6174" s="21">
        <v>49</v>
      </c>
      <c r="F6174" s="17" t="s">
        <v>196</v>
      </c>
      <c r="G6174" s="17" t="s">
        <v>197</v>
      </c>
      <c r="H6174" s="16">
        <v>12</v>
      </c>
      <c r="I6174" s="17" t="s">
        <v>3237</v>
      </c>
      <c r="J6174" t="str">
        <f t="shared" si="193"/>
        <v>C92.01, D65, R65.20, J18.9, N17.9, D70.9, A41.9, I85.00, K72.90, K76.6, B37.0, E87.1</v>
      </c>
      <c r="K6174" s="33" t="str">
        <f t="shared" si="194"/>
        <v/>
      </c>
    </row>
    <row r="6175" spans="1:11" x14ac:dyDescent="0.25">
      <c r="A6175" s="17" t="s">
        <v>1606</v>
      </c>
      <c r="B6175" s="17" t="s">
        <v>1607</v>
      </c>
      <c r="C6175" s="18">
        <v>42297</v>
      </c>
      <c r="D6175" s="18">
        <v>42346</v>
      </c>
      <c r="E6175" s="21">
        <v>49</v>
      </c>
      <c r="F6175" s="17" t="s">
        <v>3595</v>
      </c>
      <c r="G6175" s="17" t="s">
        <v>3596</v>
      </c>
      <c r="H6175" s="16">
        <v>13</v>
      </c>
      <c r="I6175" s="17" t="s">
        <v>3237</v>
      </c>
      <c r="J6175" t="str">
        <f t="shared" si="193"/>
        <v>C92.01, D65, R65.20, J18.9, N17.9, D70.9, A41.9, I85.00, K72.90, K76.6, B37.0, E87.1, L02.31</v>
      </c>
      <c r="K6175" s="33" t="str">
        <f t="shared" si="194"/>
        <v/>
      </c>
    </row>
    <row r="6176" spans="1:11" x14ac:dyDescent="0.25">
      <c r="A6176" s="17" t="s">
        <v>1606</v>
      </c>
      <c r="B6176" s="17" t="s">
        <v>1607</v>
      </c>
      <c r="C6176" s="18">
        <v>42297</v>
      </c>
      <c r="D6176" s="18">
        <v>42346</v>
      </c>
      <c r="E6176" s="21">
        <v>49</v>
      </c>
      <c r="F6176" s="17" t="s">
        <v>482</v>
      </c>
      <c r="G6176" s="17" t="s">
        <v>483</v>
      </c>
      <c r="H6176" s="16">
        <v>14</v>
      </c>
      <c r="I6176" s="17" t="s">
        <v>3331</v>
      </c>
      <c r="J6176" t="str">
        <f t="shared" si="193"/>
        <v>C92.01, D65, R65.20, J18.9, N17.9, D70.9, A41.9, I85.00, K72.90, K76.6, B37.0, E87.1, L02.31, T82.7XXA</v>
      </c>
      <c r="K6176" s="33" t="str">
        <f t="shared" si="194"/>
        <v/>
      </c>
    </row>
    <row r="6177" spans="1:11" x14ac:dyDescent="0.25">
      <c r="A6177" s="17" t="s">
        <v>1606</v>
      </c>
      <c r="B6177" s="17" t="s">
        <v>1607</v>
      </c>
      <c r="C6177" s="18">
        <v>42297</v>
      </c>
      <c r="D6177" s="18">
        <v>42346</v>
      </c>
      <c r="E6177" s="21">
        <v>49</v>
      </c>
      <c r="F6177" s="17" t="s">
        <v>361</v>
      </c>
      <c r="G6177" s="17" t="s">
        <v>362</v>
      </c>
      <c r="H6177" s="16">
        <v>15</v>
      </c>
      <c r="I6177" s="17" t="s">
        <v>3331</v>
      </c>
      <c r="J6177" t="str">
        <f t="shared" si="193"/>
        <v>C92.01, D65, R65.20, J18.9, N17.9, D70.9, A41.9, I85.00, K72.90, K76.6, B37.0, E87.1, L02.31, T82.7XXA, E87.5</v>
      </c>
      <c r="K6177" s="33" t="str">
        <f t="shared" si="194"/>
        <v/>
      </c>
    </row>
    <row r="6178" spans="1:11" x14ac:dyDescent="0.25">
      <c r="A6178" s="17" t="s">
        <v>1606</v>
      </c>
      <c r="B6178" s="17" t="s">
        <v>1607</v>
      </c>
      <c r="C6178" s="18">
        <v>42297</v>
      </c>
      <c r="D6178" s="18">
        <v>42346</v>
      </c>
      <c r="E6178" s="21">
        <v>49</v>
      </c>
      <c r="F6178" s="17" t="s">
        <v>3366</v>
      </c>
      <c r="G6178" s="17" t="s">
        <v>3367</v>
      </c>
      <c r="H6178" s="16">
        <v>16</v>
      </c>
      <c r="I6178" s="17" t="s">
        <v>3331</v>
      </c>
      <c r="J6178" t="str">
        <f t="shared" si="193"/>
        <v>C92.01, D65, R65.20, J18.9, N17.9, D70.9, A41.9, I85.00, K72.90, K76.6, B37.0, E87.1, L02.31, T82.7XXA, E87.5, E83.42</v>
      </c>
      <c r="K6178" s="33" t="str">
        <f t="shared" si="194"/>
        <v/>
      </c>
    </row>
    <row r="6179" spans="1:11" x14ac:dyDescent="0.25">
      <c r="A6179" s="17" t="s">
        <v>1606</v>
      </c>
      <c r="B6179" s="17" t="s">
        <v>1607</v>
      </c>
      <c r="C6179" s="18">
        <v>42297</v>
      </c>
      <c r="D6179" s="18">
        <v>42346</v>
      </c>
      <c r="E6179" s="21">
        <v>49</v>
      </c>
      <c r="F6179" s="17" t="s">
        <v>934</v>
      </c>
      <c r="G6179" s="17" t="s">
        <v>935</v>
      </c>
      <c r="H6179" s="16">
        <v>17</v>
      </c>
      <c r="I6179" s="17" t="s">
        <v>3331</v>
      </c>
      <c r="J6179" t="str">
        <f t="shared" si="193"/>
        <v>C92.01, D65, R65.20, J18.9, N17.9, D70.9, A41.9, I85.00, K72.90, K76.6, B37.0, E87.1, L02.31, T82.7XXA, E87.5, E83.42, E87.6</v>
      </c>
      <c r="K6179" s="33" t="str">
        <f t="shared" si="194"/>
        <v/>
      </c>
    </row>
    <row r="6180" spans="1:11" x14ac:dyDescent="0.25">
      <c r="A6180" s="17" t="s">
        <v>1606</v>
      </c>
      <c r="B6180" s="17" t="s">
        <v>1607</v>
      </c>
      <c r="C6180" s="18">
        <v>42297</v>
      </c>
      <c r="D6180" s="18">
        <v>42346</v>
      </c>
      <c r="E6180" s="21">
        <v>49</v>
      </c>
      <c r="F6180" s="17" t="s">
        <v>3548</v>
      </c>
      <c r="G6180" s="17" t="s">
        <v>3549</v>
      </c>
      <c r="H6180" s="16">
        <v>18</v>
      </c>
      <c r="I6180" s="17" t="s">
        <v>3237</v>
      </c>
      <c r="J6180" t="str">
        <f t="shared" si="193"/>
        <v>C92.01, D65, R65.20, J18.9, N17.9, D70.9, A41.9, I85.00, K72.90, K76.6, B37.0, E87.1, L02.31, T82.7XXA, E87.5, E83.42, E87.6, G47.00</v>
      </c>
      <c r="K6180" s="33" t="str">
        <f t="shared" si="194"/>
        <v/>
      </c>
    </row>
    <row r="6181" spans="1:11" x14ac:dyDescent="0.25">
      <c r="A6181" s="17" t="s">
        <v>1606</v>
      </c>
      <c r="B6181" s="17" t="s">
        <v>1607</v>
      </c>
      <c r="C6181" s="18">
        <v>42297</v>
      </c>
      <c r="D6181" s="18">
        <v>42346</v>
      </c>
      <c r="E6181" s="21">
        <v>49</v>
      </c>
      <c r="F6181" s="17" t="s">
        <v>3866</v>
      </c>
      <c r="G6181" s="17" t="s">
        <v>3867</v>
      </c>
      <c r="H6181" s="16">
        <v>19</v>
      </c>
      <c r="I6181" s="17" t="s">
        <v>3237</v>
      </c>
      <c r="J6181" t="str">
        <f t="shared" si="193"/>
        <v>C92.01, D65, R65.20, J18.9, N17.9, D70.9, A41.9, I85.00, K72.90, K76.6, B37.0, E87.1, L02.31, T82.7XXA, E87.5, E83.42, E87.6, G47.00, K31.89</v>
      </c>
      <c r="K6181" s="33" t="str">
        <f t="shared" si="194"/>
        <v/>
      </c>
    </row>
    <row r="6182" spans="1:11" x14ac:dyDescent="0.25">
      <c r="A6182" s="17" t="s">
        <v>1606</v>
      </c>
      <c r="B6182" s="17" t="s">
        <v>1607</v>
      </c>
      <c r="C6182" s="18">
        <v>42297</v>
      </c>
      <c r="D6182" s="18">
        <v>42346</v>
      </c>
      <c r="E6182" s="21">
        <v>49</v>
      </c>
      <c r="F6182" s="17" t="s">
        <v>4084</v>
      </c>
      <c r="G6182" s="17" t="s">
        <v>4085</v>
      </c>
      <c r="H6182" s="16">
        <v>20</v>
      </c>
      <c r="I6182" s="17" t="s">
        <v>3237</v>
      </c>
      <c r="J6182" t="str">
        <f t="shared" si="193"/>
        <v>C92.01, D65, R65.20, J18.9, N17.9, D70.9, A41.9, I85.00, K72.90, K76.6, B37.0, E87.1, L02.31, T82.7XXA, E87.5, E83.42, E87.6, G47.00, K31.89, R50.81</v>
      </c>
      <c r="K6182" s="33" t="str">
        <f t="shared" si="194"/>
        <v/>
      </c>
    </row>
    <row r="6183" spans="1:11" x14ac:dyDescent="0.25">
      <c r="A6183" s="17" t="s">
        <v>1606</v>
      </c>
      <c r="B6183" s="17" t="s">
        <v>1607</v>
      </c>
      <c r="C6183" s="18">
        <v>42297</v>
      </c>
      <c r="D6183" s="18">
        <v>42346</v>
      </c>
      <c r="E6183" s="21">
        <v>49</v>
      </c>
      <c r="F6183" s="17" t="s">
        <v>5168</v>
      </c>
      <c r="G6183" s="17" t="s">
        <v>5169</v>
      </c>
      <c r="H6183" s="16">
        <v>21</v>
      </c>
      <c r="I6183" s="17" t="s">
        <v>3237</v>
      </c>
      <c r="J6183" t="str">
        <f t="shared" si="193"/>
        <v>C92.01, D65, R65.20, J18.9, N17.9, D70.9, A41.9, I85.00, K72.90, K76.6, B37.0, E87.1, L02.31, T82.7XXA, E87.5, E83.42, E87.6, G47.00, K31.89, R50.81, K52.89</v>
      </c>
      <c r="K6183" s="33" t="str">
        <f t="shared" si="194"/>
        <v/>
      </c>
    </row>
    <row r="6184" spans="1:11" x14ac:dyDescent="0.25">
      <c r="A6184" s="17" t="s">
        <v>1606</v>
      </c>
      <c r="B6184" s="17" t="s">
        <v>1607</v>
      </c>
      <c r="C6184" s="18">
        <v>42297</v>
      </c>
      <c r="D6184" s="18">
        <v>42346</v>
      </c>
      <c r="E6184" s="21">
        <v>49</v>
      </c>
      <c r="F6184" s="17" t="s">
        <v>3573</v>
      </c>
      <c r="G6184" s="17" t="s">
        <v>3574</v>
      </c>
      <c r="H6184" s="16">
        <v>22</v>
      </c>
      <c r="I6184" s="17" t="s">
        <v>3237</v>
      </c>
      <c r="J6184" t="str">
        <f t="shared" si="193"/>
        <v>C92.01, D65, R65.20, J18.9, N17.9, D70.9, A41.9, I85.00, K72.90, K76.6, B37.0, E87.1, L02.31, T82.7XXA, E87.5, E83.42, E87.6, G47.00, K31.89, R50.81, K52.89, F10.20</v>
      </c>
      <c r="K6184" s="33" t="str">
        <f t="shared" si="194"/>
        <v/>
      </c>
    </row>
    <row r="6185" spans="1:11" x14ac:dyDescent="0.25">
      <c r="A6185" s="17" t="s">
        <v>1606</v>
      </c>
      <c r="B6185" s="17" t="s">
        <v>1607</v>
      </c>
      <c r="C6185" s="18">
        <v>42297</v>
      </c>
      <c r="D6185" s="18">
        <v>42346</v>
      </c>
      <c r="E6185" s="21">
        <v>49</v>
      </c>
      <c r="F6185" s="17" t="s">
        <v>5170</v>
      </c>
      <c r="G6185" s="17" t="s">
        <v>5171</v>
      </c>
      <c r="H6185" s="16">
        <v>23</v>
      </c>
      <c r="I6185" s="17" t="s">
        <v>3331</v>
      </c>
      <c r="J6185" t="str">
        <f t="shared" si="193"/>
        <v>C92.01, D65, R65.20, J18.9, N17.9, D70.9, A41.9, I85.00, K72.90, K76.6, B37.0, E87.1, L02.31, T82.7XXA, E87.5, E83.42, E87.6, G47.00, K31.89, R50.81, K52.89, F10.20, L53.9</v>
      </c>
      <c r="K6185" s="33" t="str">
        <f t="shared" si="194"/>
        <v/>
      </c>
    </row>
    <row r="6186" spans="1:11" x14ac:dyDescent="0.25">
      <c r="A6186" s="17" t="s">
        <v>1606</v>
      </c>
      <c r="B6186" s="17" t="s">
        <v>1607</v>
      </c>
      <c r="C6186" s="18">
        <v>42297</v>
      </c>
      <c r="D6186" s="18">
        <v>42346</v>
      </c>
      <c r="E6186" s="21">
        <v>49</v>
      </c>
      <c r="F6186" s="17" t="s">
        <v>1266</v>
      </c>
      <c r="G6186" s="17" t="s">
        <v>1267</v>
      </c>
      <c r="H6186" s="16">
        <v>24</v>
      </c>
      <c r="I6186" s="17" t="s">
        <v>3331</v>
      </c>
      <c r="J6186" t="str">
        <f t="shared" si="193"/>
        <v>C92.01, D65, R65.20, J18.9, N17.9, D70.9, A41.9, I85.00, K72.90, K76.6, B37.0, E87.1, L02.31, T82.7XXA, E87.5, E83.42, E87.6, G47.00, K31.89, R50.81, K52.89, F10.20, L53.9, I48.91</v>
      </c>
      <c r="K6186" s="33" t="str">
        <f t="shared" si="194"/>
        <v/>
      </c>
    </row>
    <row r="6187" spans="1:11" x14ac:dyDescent="0.25">
      <c r="A6187" s="17" t="s">
        <v>1606</v>
      </c>
      <c r="B6187" s="17" t="s">
        <v>1607</v>
      </c>
      <c r="C6187" s="18">
        <v>42297</v>
      </c>
      <c r="D6187" s="18">
        <v>42346</v>
      </c>
      <c r="E6187" s="21">
        <v>49</v>
      </c>
      <c r="F6187" s="17" t="s">
        <v>3362</v>
      </c>
      <c r="G6187" s="17" t="s">
        <v>3363</v>
      </c>
      <c r="H6187" s="16">
        <v>25</v>
      </c>
      <c r="I6187" s="17" t="s">
        <v>3237</v>
      </c>
      <c r="J6187" t="str">
        <f t="shared" si="193"/>
        <v>C92.01, D65, R65.20, J18.9, N17.9, D70.9, A41.9, I85.00, K72.90, K76.6, B37.0, E87.1, L02.31, T82.7XXA, E87.5, E83.42, E87.6, G47.00, K31.89, R50.81, K52.89, F10.20, L53.9, I48.91, D69.6</v>
      </c>
      <c r="K6187" s="33" t="str">
        <f t="shared" si="194"/>
        <v/>
      </c>
    </row>
    <row r="6188" spans="1:11" x14ac:dyDescent="0.25">
      <c r="A6188" s="17" t="s">
        <v>1606</v>
      </c>
      <c r="B6188" s="17" t="s">
        <v>1607</v>
      </c>
      <c r="C6188" s="18">
        <v>42297</v>
      </c>
      <c r="D6188" s="18">
        <v>42346</v>
      </c>
      <c r="E6188" s="21">
        <v>49</v>
      </c>
      <c r="F6188" s="17" t="s">
        <v>3402</v>
      </c>
      <c r="G6188" s="17" t="s">
        <v>3403</v>
      </c>
      <c r="H6188" s="16">
        <v>26</v>
      </c>
      <c r="I6188" s="17" t="s">
        <v>3237</v>
      </c>
      <c r="J6188" t="str">
        <f t="shared" si="193"/>
        <v>C92.01, D65, R65.20, J18.9, N17.9, D70.9, A41.9, I85.00, K72.90, K76.6, B37.0, E87.1, L02.31, T82.7XXA, E87.5, E83.42, E87.6, G47.00, K31.89, R50.81, K52.89, F10.20, L53.9, I48.91, D69.6, F17.210</v>
      </c>
      <c r="K6188" s="33" t="str">
        <f t="shared" si="194"/>
        <v>Last</v>
      </c>
    </row>
    <row r="6189" spans="1:11" x14ac:dyDescent="0.25">
      <c r="A6189" s="17" t="s">
        <v>1610</v>
      </c>
      <c r="B6189" s="17" t="s">
        <v>1611</v>
      </c>
      <c r="C6189" s="18">
        <v>42377</v>
      </c>
      <c r="D6189" s="18">
        <v>42387</v>
      </c>
      <c r="E6189" s="21">
        <v>10</v>
      </c>
      <c r="F6189" s="17" t="s">
        <v>909</v>
      </c>
      <c r="G6189" s="17" t="s">
        <v>910</v>
      </c>
      <c r="H6189" s="16">
        <v>1</v>
      </c>
      <c r="I6189" s="17" t="s">
        <v>3237</v>
      </c>
      <c r="J6189" t="str">
        <f t="shared" si="193"/>
        <v>T80.211A</v>
      </c>
      <c r="K6189" s="33" t="str">
        <f t="shared" si="194"/>
        <v/>
      </c>
    </row>
    <row r="6190" spans="1:11" x14ac:dyDescent="0.25">
      <c r="A6190" s="17" t="s">
        <v>1610</v>
      </c>
      <c r="B6190" s="17" t="s">
        <v>1611</v>
      </c>
      <c r="C6190" s="18">
        <v>42377</v>
      </c>
      <c r="D6190" s="18">
        <v>42387</v>
      </c>
      <c r="E6190" s="21">
        <v>10</v>
      </c>
      <c r="F6190" s="17" t="s">
        <v>11</v>
      </c>
      <c r="G6190" s="17" t="s">
        <v>12</v>
      </c>
      <c r="H6190" s="16">
        <v>2</v>
      </c>
      <c r="I6190" s="17" t="s">
        <v>3331</v>
      </c>
      <c r="J6190" t="str">
        <f t="shared" si="193"/>
        <v>T80.211A, J18.9</v>
      </c>
      <c r="K6190" s="33" t="str">
        <f t="shared" si="194"/>
        <v/>
      </c>
    </row>
    <row r="6191" spans="1:11" x14ac:dyDescent="0.25">
      <c r="A6191" s="17" t="s">
        <v>1610</v>
      </c>
      <c r="B6191" s="17" t="s">
        <v>1611</v>
      </c>
      <c r="C6191" s="18">
        <v>42377</v>
      </c>
      <c r="D6191" s="18">
        <v>42387</v>
      </c>
      <c r="E6191" s="21">
        <v>10</v>
      </c>
      <c r="F6191" s="17" t="s">
        <v>22</v>
      </c>
      <c r="G6191" s="17" t="s">
        <v>23</v>
      </c>
      <c r="H6191" s="16">
        <v>3</v>
      </c>
      <c r="I6191" s="17" t="s">
        <v>3237</v>
      </c>
      <c r="J6191" t="str">
        <f t="shared" si="193"/>
        <v>T80.211A, J18.9, A41.9</v>
      </c>
      <c r="K6191" s="33" t="str">
        <f t="shared" si="194"/>
        <v/>
      </c>
    </row>
    <row r="6192" spans="1:11" x14ac:dyDescent="0.25">
      <c r="A6192" s="17" t="s">
        <v>1610</v>
      </c>
      <c r="B6192" s="17" t="s">
        <v>1611</v>
      </c>
      <c r="C6192" s="18">
        <v>42377</v>
      </c>
      <c r="D6192" s="18">
        <v>42387</v>
      </c>
      <c r="E6192" s="21">
        <v>10</v>
      </c>
      <c r="F6192" s="17" t="s">
        <v>1630</v>
      </c>
      <c r="G6192" s="17" t="s">
        <v>1631</v>
      </c>
      <c r="H6192" s="16">
        <v>4</v>
      </c>
      <c r="I6192" s="17" t="s">
        <v>3237</v>
      </c>
      <c r="J6192" t="str">
        <f t="shared" si="193"/>
        <v>T80.211A, J18.9, A41.9, N18.6</v>
      </c>
      <c r="K6192" s="33" t="str">
        <f t="shared" si="194"/>
        <v/>
      </c>
    </row>
    <row r="6193" spans="1:11" x14ac:dyDescent="0.25">
      <c r="A6193" s="17" t="s">
        <v>1610</v>
      </c>
      <c r="B6193" s="17" t="s">
        <v>1611</v>
      </c>
      <c r="C6193" s="18">
        <v>42377</v>
      </c>
      <c r="D6193" s="18">
        <v>42387</v>
      </c>
      <c r="E6193" s="21">
        <v>10</v>
      </c>
      <c r="F6193" s="17" t="s">
        <v>839</v>
      </c>
      <c r="G6193" s="17" t="s">
        <v>840</v>
      </c>
      <c r="H6193" s="16">
        <v>5</v>
      </c>
      <c r="I6193" s="17" t="s">
        <v>3237</v>
      </c>
      <c r="J6193" t="str">
        <f t="shared" si="193"/>
        <v>T80.211A, J18.9, A41.9, N18.6, I12.0</v>
      </c>
      <c r="K6193" s="33" t="str">
        <f t="shared" si="194"/>
        <v/>
      </c>
    </row>
    <row r="6194" spans="1:11" x14ac:dyDescent="0.25">
      <c r="A6194" s="17" t="s">
        <v>1610</v>
      </c>
      <c r="B6194" s="17" t="s">
        <v>1611</v>
      </c>
      <c r="C6194" s="18">
        <v>42377</v>
      </c>
      <c r="D6194" s="18">
        <v>42387</v>
      </c>
      <c r="E6194" s="21">
        <v>10</v>
      </c>
      <c r="F6194" s="17" t="s">
        <v>3488</v>
      </c>
      <c r="G6194" s="17" t="s">
        <v>3489</v>
      </c>
      <c r="H6194" s="16">
        <v>6</v>
      </c>
      <c r="I6194" s="17" t="s">
        <v>13</v>
      </c>
      <c r="J6194" t="str">
        <f t="shared" si="193"/>
        <v>T80.211A, J18.9, A41.9, N18.6, I12.0, Z68.42</v>
      </c>
      <c r="K6194" s="33" t="str">
        <f t="shared" si="194"/>
        <v/>
      </c>
    </row>
    <row r="6195" spans="1:11" x14ac:dyDescent="0.25">
      <c r="A6195" s="17" t="s">
        <v>1610</v>
      </c>
      <c r="B6195" s="17" t="s">
        <v>1611</v>
      </c>
      <c r="C6195" s="18">
        <v>42377</v>
      </c>
      <c r="D6195" s="18">
        <v>42387</v>
      </c>
      <c r="E6195" s="21">
        <v>10</v>
      </c>
      <c r="F6195" s="17" t="s">
        <v>3571</v>
      </c>
      <c r="G6195" s="17" t="s">
        <v>3572</v>
      </c>
      <c r="H6195" s="16">
        <v>7</v>
      </c>
      <c r="I6195" s="17" t="s">
        <v>3331</v>
      </c>
      <c r="J6195" t="str">
        <f t="shared" si="193"/>
        <v>T80.211A, J18.9, A41.9, N18.6, I12.0, Z68.42, E83.39</v>
      </c>
      <c r="K6195" s="33" t="str">
        <f t="shared" si="194"/>
        <v/>
      </c>
    </row>
    <row r="6196" spans="1:11" x14ac:dyDescent="0.25">
      <c r="A6196" s="17" t="s">
        <v>1610</v>
      </c>
      <c r="B6196" s="17" t="s">
        <v>1611</v>
      </c>
      <c r="C6196" s="18">
        <v>42377</v>
      </c>
      <c r="D6196" s="18">
        <v>42387</v>
      </c>
      <c r="E6196" s="21">
        <v>10</v>
      </c>
      <c r="F6196" s="17" t="s">
        <v>5174</v>
      </c>
      <c r="G6196" s="17" t="s">
        <v>5175</v>
      </c>
      <c r="H6196" s="16">
        <v>8</v>
      </c>
      <c r="I6196" s="17" t="s">
        <v>3237</v>
      </c>
      <c r="J6196" t="str">
        <f t="shared" si="193"/>
        <v>T80.211A, J18.9, A41.9, N18.6, I12.0, Z68.42, E83.39, Y84.1</v>
      </c>
      <c r="K6196" s="33" t="str">
        <f t="shared" si="194"/>
        <v/>
      </c>
    </row>
    <row r="6197" spans="1:11" x14ac:dyDescent="0.25">
      <c r="A6197" s="17" t="s">
        <v>1610</v>
      </c>
      <c r="B6197" s="17" t="s">
        <v>1611</v>
      </c>
      <c r="C6197" s="18">
        <v>42377</v>
      </c>
      <c r="D6197" s="18">
        <v>42387</v>
      </c>
      <c r="E6197" s="21">
        <v>10</v>
      </c>
      <c r="F6197" s="17" t="s">
        <v>5172</v>
      </c>
      <c r="G6197" s="17" t="s">
        <v>5173</v>
      </c>
      <c r="H6197" s="16">
        <v>9</v>
      </c>
      <c r="I6197" s="17" t="s">
        <v>3331</v>
      </c>
      <c r="J6197" t="str">
        <f t="shared" si="193"/>
        <v>T80.211A, J18.9, A41.9, N18.6, I12.0, Z68.42, E83.39, Y84.1, J06.9</v>
      </c>
      <c r="K6197" s="33" t="str">
        <f t="shared" si="194"/>
        <v/>
      </c>
    </row>
    <row r="6198" spans="1:11" x14ac:dyDescent="0.25">
      <c r="A6198" s="17" t="s">
        <v>1610</v>
      </c>
      <c r="B6198" s="17" t="s">
        <v>1611</v>
      </c>
      <c r="C6198" s="18">
        <v>42377</v>
      </c>
      <c r="D6198" s="18">
        <v>42387</v>
      </c>
      <c r="E6198" s="21">
        <v>10</v>
      </c>
      <c r="F6198" s="17" t="s">
        <v>3354</v>
      </c>
      <c r="G6198" s="17" t="s">
        <v>3355</v>
      </c>
      <c r="H6198" s="16">
        <v>10</v>
      </c>
      <c r="I6198" s="17" t="s">
        <v>3331</v>
      </c>
      <c r="J6198" t="str">
        <f t="shared" si="193"/>
        <v>T80.211A, J18.9, A41.9, N18.6, I12.0, Z68.42, E83.39, Y84.1, J06.9, Y95</v>
      </c>
      <c r="K6198" s="33" t="str">
        <f t="shared" si="194"/>
        <v/>
      </c>
    </row>
    <row r="6199" spans="1:11" x14ac:dyDescent="0.25">
      <c r="A6199" s="17" t="s">
        <v>1610</v>
      </c>
      <c r="B6199" s="17" t="s">
        <v>1611</v>
      </c>
      <c r="C6199" s="18">
        <v>42377</v>
      </c>
      <c r="D6199" s="18">
        <v>42387</v>
      </c>
      <c r="E6199" s="21">
        <v>10</v>
      </c>
      <c r="F6199" s="17" t="s">
        <v>1401</v>
      </c>
      <c r="G6199" s="17" t="s">
        <v>1402</v>
      </c>
      <c r="H6199" s="16">
        <v>11</v>
      </c>
      <c r="I6199" s="17" t="s">
        <v>3331</v>
      </c>
      <c r="J6199" t="str">
        <f t="shared" si="193"/>
        <v>T80.211A, J18.9, A41.9, N18.6, I12.0, Z68.42, E83.39, Y84.1, J06.9, Y95, L27.0</v>
      </c>
      <c r="K6199" s="33" t="str">
        <f t="shared" si="194"/>
        <v/>
      </c>
    </row>
    <row r="6200" spans="1:11" x14ac:dyDescent="0.25">
      <c r="A6200" s="17" t="s">
        <v>1610</v>
      </c>
      <c r="B6200" s="17" t="s">
        <v>1611</v>
      </c>
      <c r="C6200" s="18">
        <v>42377</v>
      </c>
      <c r="D6200" s="18">
        <v>42387</v>
      </c>
      <c r="E6200" s="21">
        <v>10</v>
      </c>
      <c r="F6200" s="17" t="s">
        <v>3990</v>
      </c>
      <c r="G6200" s="17" t="s">
        <v>3991</v>
      </c>
      <c r="H6200" s="16">
        <v>12</v>
      </c>
      <c r="I6200" s="17" t="s">
        <v>3331</v>
      </c>
      <c r="J6200" t="str">
        <f t="shared" si="193"/>
        <v>T80.211A, J18.9, A41.9, N18.6, I12.0, Z68.42, E83.39, Y84.1, J06.9, Y95, L27.0, T50.8X5A</v>
      </c>
      <c r="K6200" s="33" t="str">
        <f t="shared" si="194"/>
        <v/>
      </c>
    </row>
    <row r="6201" spans="1:11" x14ac:dyDescent="0.25">
      <c r="A6201" s="17" t="s">
        <v>1610</v>
      </c>
      <c r="B6201" s="17" t="s">
        <v>1611</v>
      </c>
      <c r="C6201" s="18">
        <v>42377</v>
      </c>
      <c r="D6201" s="18">
        <v>42387</v>
      </c>
      <c r="E6201" s="21">
        <v>10</v>
      </c>
      <c r="F6201" s="17" t="s">
        <v>3906</v>
      </c>
      <c r="G6201" s="17" t="s">
        <v>3907</v>
      </c>
      <c r="H6201" s="16">
        <v>13</v>
      </c>
      <c r="I6201" s="17" t="s">
        <v>13</v>
      </c>
      <c r="J6201" t="str">
        <f t="shared" si="193"/>
        <v>T80.211A, J18.9, A41.9, N18.6, I12.0, Z68.42, E83.39, Y84.1, J06.9, Y95, L27.0, T50.8X5A, Y92.239</v>
      </c>
      <c r="K6201" s="33" t="str">
        <f t="shared" si="194"/>
        <v/>
      </c>
    </row>
    <row r="6202" spans="1:11" x14ac:dyDescent="0.25">
      <c r="A6202" s="17" t="s">
        <v>1610</v>
      </c>
      <c r="B6202" s="17" t="s">
        <v>1611</v>
      </c>
      <c r="C6202" s="18">
        <v>42377</v>
      </c>
      <c r="D6202" s="18">
        <v>42387</v>
      </c>
      <c r="E6202" s="21">
        <v>10</v>
      </c>
      <c r="F6202" s="17" t="s">
        <v>1195</v>
      </c>
      <c r="G6202" s="17" t="s">
        <v>1196</v>
      </c>
      <c r="H6202" s="16">
        <v>14</v>
      </c>
      <c r="I6202" s="17" t="s">
        <v>3237</v>
      </c>
      <c r="J6202" t="str">
        <f t="shared" si="193"/>
        <v>T80.211A, J18.9, A41.9, N18.6, I12.0, Z68.42, E83.39, Y84.1, J06.9, Y95, L27.0, T50.8X5A, Y92.239, D64.9</v>
      </c>
      <c r="K6202" s="33" t="str">
        <f t="shared" si="194"/>
        <v/>
      </c>
    </row>
    <row r="6203" spans="1:11" x14ac:dyDescent="0.25">
      <c r="A6203" s="17" t="s">
        <v>1610</v>
      </c>
      <c r="B6203" s="17" t="s">
        <v>1611</v>
      </c>
      <c r="C6203" s="18">
        <v>42377</v>
      </c>
      <c r="D6203" s="18">
        <v>42387</v>
      </c>
      <c r="E6203" s="21">
        <v>10</v>
      </c>
      <c r="F6203" s="17" t="s">
        <v>3316</v>
      </c>
      <c r="G6203" s="17" t="s">
        <v>3317</v>
      </c>
      <c r="H6203" s="16">
        <v>15</v>
      </c>
      <c r="I6203" s="17" t="s">
        <v>3237</v>
      </c>
      <c r="J6203" t="str">
        <f t="shared" si="193"/>
        <v>T80.211A, J18.9, A41.9, N18.6, I12.0, Z68.42, E83.39, Y84.1, J06.9, Y95, L27.0, T50.8X5A, Y92.239, D64.9, E66.01</v>
      </c>
      <c r="K6203" s="33" t="str">
        <f t="shared" si="194"/>
        <v/>
      </c>
    </row>
    <row r="6204" spans="1:11" x14ac:dyDescent="0.25">
      <c r="A6204" s="17" t="s">
        <v>1610</v>
      </c>
      <c r="B6204" s="17" t="s">
        <v>1611</v>
      </c>
      <c r="C6204" s="18">
        <v>42377</v>
      </c>
      <c r="D6204" s="18">
        <v>42387</v>
      </c>
      <c r="E6204" s="21">
        <v>10</v>
      </c>
      <c r="F6204" s="17" t="s">
        <v>3490</v>
      </c>
      <c r="G6204" s="17" t="s">
        <v>3491</v>
      </c>
      <c r="H6204" s="16">
        <v>16</v>
      </c>
      <c r="I6204" s="17" t="s">
        <v>3237</v>
      </c>
      <c r="J6204" t="str">
        <f t="shared" si="193"/>
        <v>T80.211A, J18.9, A41.9, N18.6, I12.0, Z68.42, E83.39, Y84.1, J06.9, Y95, L27.0, T50.8X5A, Y92.239, D64.9, E66.01, Z91.19</v>
      </c>
      <c r="K6204" s="33" t="str">
        <f t="shared" si="194"/>
        <v/>
      </c>
    </row>
    <row r="6205" spans="1:11" x14ac:dyDescent="0.25">
      <c r="A6205" s="17" t="s">
        <v>1610</v>
      </c>
      <c r="B6205" s="17" t="s">
        <v>1611</v>
      </c>
      <c r="C6205" s="18">
        <v>42377</v>
      </c>
      <c r="D6205" s="18">
        <v>42387</v>
      </c>
      <c r="E6205" s="21">
        <v>10</v>
      </c>
      <c r="F6205" s="17" t="s">
        <v>3583</v>
      </c>
      <c r="G6205" s="17" t="s">
        <v>3584</v>
      </c>
      <c r="H6205" s="16">
        <v>17</v>
      </c>
      <c r="I6205" s="17" t="s">
        <v>13</v>
      </c>
      <c r="J6205" t="str">
        <f t="shared" si="193"/>
        <v>T80.211A, J18.9, A41.9, N18.6, I12.0, Z68.42, E83.39, Y84.1, J06.9, Y95, L27.0, T50.8X5A, Y92.239, D64.9, E66.01, Z91.19, Z86.718</v>
      </c>
      <c r="K6205" s="33" t="str">
        <f t="shared" si="194"/>
        <v/>
      </c>
    </row>
    <row r="6206" spans="1:11" x14ac:dyDescent="0.25">
      <c r="A6206" s="17" t="s">
        <v>1610</v>
      </c>
      <c r="B6206" s="17" t="s">
        <v>1611</v>
      </c>
      <c r="C6206" s="18">
        <v>42377</v>
      </c>
      <c r="D6206" s="18">
        <v>42387</v>
      </c>
      <c r="E6206" s="21">
        <v>10</v>
      </c>
      <c r="F6206" s="17" t="s">
        <v>3512</v>
      </c>
      <c r="G6206" s="17" t="s">
        <v>3513</v>
      </c>
      <c r="H6206" s="16">
        <v>18</v>
      </c>
      <c r="I6206" s="17" t="s">
        <v>13</v>
      </c>
      <c r="J6206" t="str">
        <f t="shared" si="193"/>
        <v>T80.211A, J18.9, A41.9, N18.6, I12.0, Z68.42, E83.39, Y84.1, J06.9, Y95, L27.0, T50.8X5A, Y92.239, D64.9, E66.01, Z91.19, Z86.718, Z99.2</v>
      </c>
      <c r="K6206" s="33" t="str">
        <f t="shared" si="194"/>
        <v/>
      </c>
    </row>
    <row r="6207" spans="1:11" x14ac:dyDescent="0.25">
      <c r="A6207" s="17" t="s">
        <v>1610</v>
      </c>
      <c r="B6207" s="17" t="s">
        <v>1611</v>
      </c>
      <c r="C6207" s="18">
        <v>42377</v>
      </c>
      <c r="D6207" s="18">
        <v>42387</v>
      </c>
      <c r="E6207" s="21">
        <v>10</v>
      </c>
      <c r="F6207" s="17" t="s">
        <v>3557</v>
      </c>
      <c r="G6207" s="17" t="s">
        <v>3558</v>
      </c>
      <c r="H6207" s="16">
        <v>19</v>
      </c>
      <c r="I6207" s="17" t="s">
        <v>13</v>
      </c>
      <c r="J6207" t="str">
        <f t="shared" si="193"/>
        <v>T80.211A, J18.9, A41.9, N18.6, I12.0, Z68.42, E83.39, Y84.1, J06.9, Y95, L27.0, T50.8X5A, Y92.239, D64.9, E66.01, Z91.19, Z86.718, Z99.2, Z79.01</v>
      </c>
      <c r="K6207" s="33" t="str">
        <f t="shared" si="194"/>
        <v/>
      </c>
    </row>
    <row r="6208" spans="1:11" x14ac:dyDescent="0.25">
      <c r="A6208" s="17" t="s">
        <v>1610</v>
      </c>
      <c r="B6208" s="17" t="s">
        <v>1611</v>
      </c>
      <c r="C6208" s="18">
        <v>42377</v>
      </c>
      <c r="D6208" s="18">
        <v>42387</v>
      </c>
      <c r="E6208" s="21">
        <v>10</v>
      </c>
      <c r="F6208" s="17" t="s">
        <v>3613</v>
      </c>
      <c r="G6208" s="17" t="s">
        <v>3614</v>
      </c>
      <c r="H6208" s="16">
        <v>20</v>
      </c>
      <c r="I6208" s="17" t="s">
        <v>13</v>
      </c>
      <c r="J6208" t="str">
        <f t="shared" si="193"/>
        <v>T80.211A, J18.9, A41.9, N18.6, I12.0, Z68.42, E83.39, Y84.1, J06.9, Y95, L27.0, T50.8X5A, Y92.239, D64.9, E66.01, Z91.19, Z86.718, Z99.2, Z79.01, Z86.14</v>
      </c>
      <c r="K6208" s="33" t="str">
        <f t="shared" si="194"/>
        <v>Last</v>
      </c>
    </row>
    <row r="6209" spans="1:11" x14ac:dyDescent="0.25">
      <c r="A6209" s="17" t="s">
        <v>1610</v>
      </c>
      <c r="B6209" s="17" t="s">
        <v>1612</v>
      </c>
      <c r="C6209" s="18">
        <v>42393</v>
      </c>
      <c r="D6209" s="18">
        <v>42399</v>
      </c>
      <c r="E6209" s="21">
        <v>6</v>
      </c>
      <c r="F6209" s="17" t="s">
        <v>839</v>
      </c>
      <c r="G6209" s="17" t="s">
        <v>840</v>
      </c>
      <c r="H6209" s="16">
        <v>1</v>
      </c>
      <c r="I6209" s="17" t="s">
        <v>3237</v>
      </c>
      <c r="J6209" t="str">
        <f t="shared" si="193"/>
        <v>I12.0</v>
      </c>
      <c r="K6209" s="33" t="str">
        <f t="shared" si="194"/>
        <v/>
      </c>
    </row>
    <row r="6210" spans="1:11" x14ac:dyDescent="0.25">
      <c r="A6210" s="17" t="s">
        <v>1610</v>
      </c>
      <c r="B6210" s="17" t="s">
        <v>1612</v>
      </c>
      <c r="C6210" s="18">
        <v>42393</v>
      </c>
      <c r="D6210" s="18">
        <v>42399</v>
      </c>
      <c r="E6210" s="21">
        <v>6</v>
      </c>
      <c r="F6210" s="17" t="s">
        <v>909</v>
      </c>
      <c r="G6210" s="17" t="s">
        <v>910</v>
      </c>
      <c r="H6210" s="16">
        <v>2</v>
      </c>
      <c r="I6210" s="17" t="s">
        <v>3237</v>
      </c>
      <c r="J6210" t="str">
        <f t="shared" si="193"/>
        <v>I12.0, T80.211A</v>
      </c>
      <c r="K6210" s="33" t="str">
        <f t="shared" si="194"/>
        <v/>
      </c>
    </row>
    <row r="6211" spans="1:11" x14ac:dyDescent="0.25">
      <c r="A6211" s="17" t="s">
        <v>1610</v>
      </c>
      <c r="B6211" s="17" t="s">
        <v>1612</v>
      </c>
      <c r="C6211" s="18">
        <v>42393</v>
      </c>
      <c r="D6211" s="18">
        <v>42399</v>
      </c>
      <c r="E6211" s="21">
        <v>6</v>
      </c>
      <c r="F6211" s="17" t="s">
        <v>1630</v>
      </c>
      <c r="G6211" s="17" t="s">
        <v>1631</v>
      </c>
      <c r="H6211" s="16">
        <v>3</v>
      </c>
      <c r="I6211" s="17" t="s">
        <v>3237</v>
      </c>
      <c r="J6211" t="str">
        <f t="shared" si="193"/>
        <v>I12.0, T80.211A, N18.6</v>
      </c>
      <c r="K6211" s="33" t="str">
        <f t="shared" si="194"/>
        <v/>
      </c>
    </row>
    <row r="6212" spans="1:11" x14ac:dyDescent="0.25">
      <c r="A6212" s="17" t="s">
        <v>1610</v>
      </c>
      <c r="B6212" s="17" t="s">
        <v>1612</v>
      </c>
      <c r="C6212" s="18">
        <v>42393</v>
      </c>
      <c r="D6212" s="18">
        <v>42399</v>
      </c>
      <c r="E6212" s="21">
        <v>6</v>
      </c>
      <c r="F6212" s="17" t="s">
        <v>3488</v>
      </c>
      <c r="G6212" s="17" t="s">
        <v>3489</v>
      </c>
      <c r="H6212" s="16">
        <v>4</v>
      </c>
      <c r="I6212" s="17" t="s">
        <v>13</v>
      </c>
      <c r="J6212" t="str">
        <f t="shared" si="193"/>
        <v>I12.0, T80.211A, N18.6, Z68.42</v>
      </c>
      <c r="K6212" s="33" t="str">
        <f t="shared" si="194"/>
        <v/>
      </c>
    </row>
    <row r="6213" spans="1:11" x14ac:dyDescent="0.25">
      <c r="A6213" s="17" t="s">
        <v>1610</v>
      </c>
      <c r="B6213" s="17" t="s">
        <v>1612</v>
      </c>
      <c r="C6213" s="18">
        <v>42393</v>
      </c>
      <c r="D6213" s="18">
        <v>42399</v>
      </c>
      <c r="E6213" s="21">
        <v>6</v>
      </c>
      <c r="F6213" s="17" t="s">
        <v>4671</v>
      </c>
      <c r="G6213" s="17" t="s">
        <v>4672</v>
      </c>
      <c r="H6213" s="16">
        <v>5</v>
      </c>
      <c r="I6213" s="17" t="s">
        <v>3237</v>
      </c>
      <c r="J6213" t="str">
        <f t="shared" si="193"/>
        <v>I12.0, T80.211A, N18.6, Z68.42, N20.0</v>
      </c>
      <c r="K6213" s="33" t="str">
        <f t="shared" si="194"/>
        <v/>
      </c>
    </row>
    <row r="6214" spans="1:11" x14ac:dyDescent="0.25">
      <c r="A6214" s="17" t="s">
        <v>1610</v>
      </c>
      <c r="B6214" s="17" t="s">
        <v>1612</v>
      </c>
      <c r="C6214" s="18">
        <v>42393</v>
      </c>
      <c r="D6214" s="18">
        <v>42399</v>
      </c>
      <c r="E6214" s="21">
        <v>6</v>
      </c>
      <c r="F6214" s="17" t="s">
        <v>2635</v>
      </c>
      <c r="G6214" s="17" t="s">
        <v>3324</v>
      </c>
      <c r="H6214" s="16">
        <v>6</v>
      </c>
      <c r="I6214" s="17" t="s">
        <v>3237</v>
      </c>
      <c r="J6214" t="str">
        <f t="shared" ref="J6214:J6277" si="195">IF(B6214=B6213,J6213&amp;", "&amp;F6214,F6214)</f>
        <v>I12.0, T80.211A, N18.6, Z68.42, N20.0, K59.00</v>
      </c>
      <c r="K6214" s="33" t="str">
        <f t="shared" si="194"/>
        <v/>
      </c>
    </row>
    <row r="6215" spans="1:11" x14ac:dyDescent="0.25">
      <c r="A6215" s="17" t="s">
        <v>1610</v>
      </c>
      <c r="B6215" s="17" t="s">
        <v>1612</v>
      </c>
      <c r="C6215" s="18">
        <v>42393</v>
      </c>
      <c r="D6215" s="18">
        <v>42399</v>
      </c>
      <c r="E6215" s="21">
        <v>6</v>
      </c>
      <c r="F6215" s="17" t="s">
        <v>3318</v>
      </c>
      <c r="G6215" s="17" t="s">
        <v>3319</v>
      </c>
      <c r="H6215" s="16">
        <v>7</v>
      </c>
      <c r="I6215" s="17" t="s">
        <v>3237</v>
      </c>
      <c r="J6215" t="str">
        <f t="shared" si="195"/>
        <v>I12.0, T80.211A, N18.6, Z68.42, N20.0, K59.00, E83.52</v>
      </c>
      <c r="K6215" s="33" t="str">
        <f t="shared" si="194"/>
        <v/>
      </c>
    </row>
    <row r="6216" spans="1:11" x14ac:dyDescent="0.25">
      <c r="A6216" s="17" t="s">
        <v>1610</v>
      </c>
      <c r="B6216" s="17" t="s">
        <v>1612</v>
      </c>
      <c r="C6216" s="18">
        <v>42393</v>
      </c>
      <c r="D6216" s="18">
        <v>42399</v>
      </c>
      <c r="E6216" s="21">
        <v>6</v>
      </c>
      <c r="F6216" s="17" t="s">
        <v>3555</v>
      </c>
      <c r="G6216" s="17" t="s">
        <v>3556</v>
      </c>
      <c r="H6216" s="16">
        <v>8</v>
      </c>
      <c r="I6216" s="17" t="s">
        <v>3237</v>
      </c>
      <c r="J6216" t="str">
        <f t="shared" si="195"/>
        <v>I12.0, T80.211A, N18.6, Z68.42, N20.0, K59.00, E83.52, R31.0</v>
      </c>
      <c r="K6216" s="33" t="str">
        <f t="shared" si="194"/>
        <v/>
      </c>
    </row>
    <row r="6217" spans="1:11" x14ac:dyDescent="0.25">
      <c r="A6217" s="17" t="s">
        <v>1610</v>
      </c>
      <c r="B6217" s="17" t="s">
        <v>1612</v>
      </c>
      <c r="C6217" s="18">
        <v>42393</v>
      </c>
      <c r="D6217" s="18">
        <v>42399</v>
      </c>
      <c r="E6217" s="21">
        <v>6</v>
      </c>
      <c r="F6217" s="17" t="s">
        <v>3316</v>
      </c>
      <c r="G6217" s="17" t="s">
        <v>3317</v>
      </c>
      <c r="H6217" s="16">
        <v>9</v>
      </c>
      <c r="I6217" s="17" t="s">
        <v>3237</v>
      </c>
      <c r="J6217" t="str">
        <f t="shared" si="195"/>
        <v>I12.0, T80.211A, N18.6, Z68.42, N20.0, K59.00, E83.52, R31.0, E66.01</v>
      </c>
      <c r="K6217" s="33" t="str">
        <f t="shared" si="194"/>
        <v/>
      </c>
    </row>
    <row r="6218" spans="1:11" x14ac:dyDescent="0.25">
      <c r="A6218" s="17" t="s">
        <v>1610</v>
      </c>
      <c r="B6218" s="17" t="s">
        <v>1612</v>
      </c>
      <c r="C6218" s="18">
        <v>42393</v>
      </c>
      <c r="D6218" s="18">
        <v>42399</v>
      </c>
      <c r="E6218" s="21">
        <v>6</v>
      </c>
      <c r="F6218" s="17" t="s">
        <v>4266</v>
      </c>
      <c r="G6218" s="17" t="s">
        <v>4267</v>
      </c>
      <c r="H6218" s="16">
        <v>10</v>
      </c>
      <c r="I6218" s="17" t="s">
        <v>3237</v>
      </c>
      <c r="J6218" t="str">
        <f t="shared" si="195"/>
        <v>I12.0, T80.211A, N18.6, Z68.42, N20.0, K59.00, E83.52, R31.0, E66.01, R51</v>
      </c>
      <c r="K6218" s="33" t="str">
        <f t="shared" si="194"/>
        <v/>
      </c>
    </row>
    <row r="6219" spans="1:11" x14ac:dyDescent="0.25">
      <c r="A6219" s="17" t="s">
        <v>1610</v>
      </c>
      <c r="B6219" s="17" t="s">
        <v>1612</v>
      </c>
      <c r="C6219" s="18">
        <v>42393</v>
      </c>
      <c r="D6219" s="18">
        <v>42399</v>
      </c>
      <c r="E6219" s="21">
        <v>6</v>
      </c>
      <c r="F6219" s="17" t="s">
        <v>3553</v>
      </c>
      <c r="G6219" s="17" t="s">
        <v>3554</v>
      </c>
      <c r="H6219" s="16">
        <v>11</v>
      </c>
      <c r="I6219" s="17" t="s">
        <v>3237</v>
      </c>
      <c r="J6219" t="str">
        <f t="shared" si="195"/>
        <v>I12.0, T80.211A, N18.6, Z68.42, N20.0, K59.00, E83.52, R31.0, E66.01, R51, M54.9</v>
      </c>
      <c r="K6219" s="33" t="str">
        <f t="shared" si="194"/>
        <v/>
      </c>
    </row>
    <row r="6220" spans="1:11" x14ac:dyDescent="0.25">
      <c r="A6220" s="17" t="s">
        <v>1610</v>
      </c>
      <c r="B6220" s="17" t="s">
        <v>1612</v>
      </c>
      <c r="C6220" s="18">
        <v>42393</v>
      </c>
      <c r="D6220" s="18">
        <v>42399</v>
      </c>
      <c r="E6220" s="21">
        <v>6</v>
      </c>
      <c r="F6220" s="17" t="s">
        <v>3512</v>
      </c>
      <c r="G6220" s="17" t="s">
        <v>3513</v>
      </c>
      <c r="H6220" s="16">
        <v>12</v>
      </c>
      <c r="I6220" s="17" t="s">
        <v>13</v>
      </c>
      <c r="J6220" t="str">
        <f t="shared" si="195"/>
        <v>I12.0, T80.211A, N18.6, Z68.42, N20.0, K59.00, E83.52, R31.0, E66.01, R51, M54.9, Z99.2</v>
      </c>
      <c r="K6220" s="33" t="str">
        <f t="shared" si="194"/>
        <v/>
      </c>
    </row>
    <row r="6221" spans="1:11" x14ac:dyDescent="0.25">
      <c r="A6221" s="17" t="s">
        <v>1610</v>
      </c>
      <c r="B6221" s="17" t="s">
        <v>1612</v>
      </c>
      <c r="C6221" s="18">
        <v>42393</v>
      </c>
      <c r="D6221" s="18">
        <v>42399</v>
      </c>
      <c r="E6221" s="21">
        <v>6</v>
      </c>
      <c r="F6221" s="17" t="s">
        <v>1195</v>
      </c>
      <c r="G6221" s="17" t="s">
        <v>1196</v>
      </c>
      <c r="H6221" s="16">
        <v>13</v>
      </c>
      <c r="I6221" s="17" t="s">
        <v>3237</v>
      </c>
      <c r="J6221" t="str">
        <f t="shared" si="195"/>
        <v>I12.0, T80.211A, N18.6, Z68.42, N20.0, K59.00, E83.52, R31.0, E66.01, R51, M54.9, Z99.2, D64.9</v>
      </c>
      <c r="K6221" s="33" t="str">
        <f t="shared" si="194"/>
        <v/>
      </c>
    </row>
    <row r="6222" spans="1:11" x14ac:dyDescent="0.25">
      <c r="A6222" s="17" t="s">
        <v>1610</v>
      </c>
      <c r="B6222" s="17" t="s">
        <v>1612</v>
      </c>
      <c r="C6222" s="18">
        <v>42393</v>
      </c>
      <c r="D6222" s="18">
        <v>42399</v>
      </c>
      <c r="E6222" s="21">
        <v>6</v>
      </c>
      <c r="F6222" s="17" t="s">
        <v>3490</v>
      </c>
      <c r="G6222" s="17" t="s">
        <v>3491</v>
      </c>
      <c r="H6222" s="16">
        <v>14</v>
      </c>
      <c r="I6222" s="17" t="s">
        <v>3237</v>
      </c>
      <c r="J6222" t="str">
        <f t="shared" si="195"/>
        <v>I12.0, T80.211A, N18.6, Z68.42, N20.0, K59.00, E83.52, R31.0, E66.01, R51, M54.9, Z99.2, D64.9, Z91.19</v>
      </c>
      <c r="K6222" s="33" t="str">
        <f t="shared" si="194"/>
        <v>Last</v>
      </c>
    </row>
    <row r="6223" spans="1:11" x14ac:dyDescent="0.25">
      <c r="A6223" s="17" t="s">
        <v>1613</v>
      </c>
      <c r="B6223" s="17" t="s">
        <v>1614</v>
      </c>
      <c r="C6223" s="18">
        <v>42341</v>
      </c>
      <c r="D6223" s="18">
        <v>42349</v>
      </c>
      <c r="E6223" s="21">
        <v>8</v>
      </c>
      <c r="F6223" s="17" t="s">
        <v>1615</v>
      </c>
      <c r="G6223" s="17" t="s">
        <v>1616</v>
      </c>
      <c r="H6223" s="16">
        <v>1</v>
      </c>
      <c r="I6223" s="17" t="s">
        <v>3237</v>
      </c>
      <c r="J6223" t="str">
        <f t="shared" si="195"/>
        <v>M50.12</v>
      </c>
      <c r="K6223" s="33" t="str">
        <f t="shared" si="194"/>
        <v/>
      </c>
    </row>
    <row r="6224" spans="1:11" x14ac:dyDescent="0.25">
      <c r="A6224" s="17" t="s">
        <v>1613</v>
      </c>
      <c r="B6224" s="17" t="s">
        <v>1614</v>
      </c>
      <c r="C6224" s="18">
        <v>42341</v>
      </c>
      <c r="D6224" s="18">
        <v>42349</v>
      </c>
      <c r="E6224" s="21">
        <v>8</v>
      </c>
      <c r="F6224" s="17" t="s">
        <v>376</v>
      </c>
      <c r="G6224" s="17" t="s">
        <v>377</v>
      </c>
      <c r="H6224" s="16">
        <v>2</v>
      </c>
      <c r="I6224" s="17" t="s">
        <v>3237</v>
      </c>
      <c r="J6224" t="str">
        <f t="shared" si="195"/>
        <v>M50.12, R55</v>
      </c>
      <c r="K6224" s="33" t="str">
        <f t="shared" si="194"/>
        <v/>
      </c>
    </row>
    <row r="6225" spans="1:11" x14ac:dyDescent="0.25">
      <c r="A6225" s="17" t="s">
        <v>1613</v>
      </c>
      <c r="B6225" s="17" t="s">
        <v>1614</v>
      </c>
      <c r="C6225" s="18">
        <v>42341</v>
      </c>
      <c r="D6225" s="18">
        <v>42349</v>
      </c>
      <c r="E6225" s="21">
        <v>8</v>
      </c>
      <c r="F6225" s="17" t="s">
        <v>3418</v>
      </c>
      <c r="G6225" s="17" t="s">
        <v>3419</v>
      </c>
      <c r="H6225" s="16">
        <v>3</v>
      </c>
      <c r="I6225" s="17" t="s">
        <v>3237</v>
      </c>
      <c r="J6225" t="str">
        <f t="shared" si="195"/>
        <v>M50.12, R55, G89.29</v>
      </c>
      <c r="K6225" s="33" t="str">
        <f t="shared" si="194"/>
        <v/>
      </c>
    </row>
    <row r="6226" spans="1:11" x14ac:dyDescent="0.25">
      <c r="A6226" s="17" t="s">
        <v>1613</v>
      </c>
      <c r="B6226" s="17" t="s">
        <v>1614</v>
      </c>
      <c r="C6226" s="18">
        <v>42341</v>
      </c>
      <c r="D6226" s="18">
        <v>42349</v>
      </c>
      <c r="E6226" s="21">
        <v>8</v>
      </c>
      <c r="F6226" s="17" t="s">
        <v>4410</v>
      </c>
      <c r="G6226" s="17" t="s">
        <v>4411</v>
      </c>
      <c r="H6226" s="16">
        <v>4</v>
      </c>
      <c r="I6226" s="17" t="s">
        <v>3237</v>
      </c>
      <c r="J6226" t="str">
        <f t="shared" si="195"/>
        <v>M50.12, R55, G89.29, M48.06</v>
      </c>
      <c r="K6226" s="33" t="str">
        <f t="shared" si="194"/>
        <v/>
      </c>
    </row>
    <row r="6227" spans="1:11" x14ac:dyDescent="0.25">
      <c r="A6227" s="17" t="s">
        <v>1613</v>
      </c>
      <c r="B6227" s="17" t="s">
        <v>1614</v>
      </c>
      <c r="C6227" s="18">
        <v>42341</v>
      </c>
      <c r="D6227" s="18">
        <v>42349</v>
      </c>
      <c r="E6227" s="21">
        <v>8</v>
      </c>
      <c r="F6227" s="17" t="s">
        <v>3546</v>
      </c>
      <c r="G6227" s="17" t="s">
        <v>3547</v>
      </c>
      <c r="H6227" s="16">
        <v>5</v>
      </c>
      <c r="I6227" s="17" t="s">
        <v>3237</v>
      </c>
      <c r="J6227" t="str">
        <f t="shared" si="195"/>
        <v>M50.12, R55, G89.29, M48.06, G43.909</v>
      </c>
      <c r="K6227" s="33" t="str">
        <f t="shared" si="194"/>
        <v/>
      </c>
    </row>
    <row r="6228" spans="1:11" x14ac:dyDescent="0.25">
      <c r="A6228" s="17" t="s">
        <v>1613</v>
      </c>
      <c r="B6228" s="17" t="s">
        <v>1614</v>
      </c>
      <c r="C6228" s="18">
        <v>42341</v>
      </c>
      <c r="D6228" s="18">
        <v>42349</v>
      </c>
      <c r="E6228" s="21">
        <v>8</v>
      </c>
      <c r="F6228" s="17" t="s">
        <v>594</v>
      </c>
      <c r="G6228" s="17" t="s">
        <v>595</v>
      </c>
      <c r="H6228" s="16">
        <v>6</v>
      </c>
      <c r="I6228" s="17" t="s">
        <v>3237</v>
      </c>
      <c r="J6228" t="str">
        <f t="shared" si="195"/>
        <v>M50.12, R55, G89.29, M48.06, G43.909, I10</v>
      </c>
      <c r="K6228" s="33" t="str">
        <f t="shared" si="194"/>
        <v/>
      </c>
    </row>
    <row r="6229" spans="1:11" x14ac:dyDescent="0.25">
      <c r="A6229" s="17" t="s">
        <v>1613</v>
      </c>
      <c r="B6229" s="17" t="s">
        <v>1614</v>
      </c>
      <c r="C6229" s="18">
        <v>42341</v>
      </c>
      <c r="D6229" s="18">
        <v>42349</v>
      </c>
      <c r="E6229" s="21">
        <v>8</v>
      </c>
      <c r="F6229" s="17" t="s">
        <v>5178</v>
      </c>
      <c r="G6229" s="17" t="s">
        <v>5179</v>
      </c>
      <c r="H6229" s="16">
        <v>7</v>
      </c>
      <c r="I6229" s="17" t="s">
        <v>3237</v>
      </c>
      <c r="J6229" t="str">
        <f t="shared" si="195"/>
        <v>M50.12, R55, G89.29, M48.06, G43.909, I10, M51.26</v>
      </c>
      <c r="K6229" s="33" t="str">
        <f t="shared" si="194"/>
        <v/>
      </c>
    </row>
    <row r="6230" spans="1:11" x14ac:dyDescent="0.25">
      <c r="A6230" s="17" t="s">
        <v>1613</v>
      </c>
      <c r="B6230" s="17" t="s">
        <v>1614</v>
      </c>
      <c r="C6230" s="18">
        <v>42341</v>
      </c>
      <c r="D6230" s="18">
        <v>42349</v>
      </c>
      <c r="E6230" s="21">
        <v>8</v>
      </c>
      <c r="F6230" s="17" t="s">
        <v>3669</v>
      </c>
      <c r="G6230" s="17" t="s">
        <v>3670</v>
      </c>
      <c r="H6230" s="16">
        <v>8</v>
      </c>
      <c r="I6230" s="17" t="s">
        <v>3237</v>
      </c>
      <c r="J6230" t="str">
        <f t="shared" si="195"/>
        <v>M50.12, R55, G89.29, M48.06, G43.909, I10, M51.26, R07.89</v>
      </c>
      <c r="K6230" s="33" t="str">
        <f t="shared" ref="K6230:K6293" si="196">IF(B6230&lt;&gt;B6231,"Last","")</f>
        <v/>
      </c>
    </row>
    <row r="6231" spans="1:11" x14ac:dyDescent="0.25">
      <c r="A6231" s="17" t="s">
        <v>1613</v>
      </c>
      <c r="B6231" s="17" t="s">
        <v>1614</v>
      </c>
      <c r="C6231" s="18">
        <v>42341</v>
      </c>
      <c r="D6231" s="18">
        <v>42349</v>
      </c>
      <c r="E6231" s="21">
        <v>8</v>
      </c>
      <c r="F6231" s="17" t="s">
        <v>3259</v>
      </c>
      <c r="G6231" s="17" t="s">
        <v>3260</v>
      </c>
      <c r="H6231" s="16">
        <v>9</v>
      </c>
      <c r="I6231" s="17" t="s">
        <v>3237</v>
      </c>
      <c r="J6231" t="str">
        <f t="shared" si="195"/>
        <v>M50.12, R55, G89.29, M48.06, G43.909, I10, M51.26, R07.89, R63.4</v>
      </c>
      <c r="K6231" s="33" t="str">
        <f t="shared" si="196"/>
        <v/>
      </c>
    </row>
    <row r="6232" spans="1:11" x14ac:dyDescent="0.25">
      <c r="A6232" s="17" t="s">
        <v>1613</v>
      </c>
      <c r="B6232" s="17" t="s">
        <v>1614</v>
      </c>
      <c r="C6232" s="18">
        <v>42341</v>
      </c>
      <c r="D6232" s="18">
        <v>42349</v>
      </c>
      <c r="E6232" s="21">
        <v>8</v>
      </c>
      <c r="F6232" s="17" t="s">
        <v>3302</v>
      </c>
      <c r="G6232" s="17" t="s">
        <v>3303</v>
      </c>
      <c r="H6232" s="16">
        <v>10</v>
      </c>
      <c r="I6232" s="17" t="s">
        <v>3237</v>
      </c>
      <c r="J6232" t="str">
        <f t="shared" si="195"/>
        <v>M50.12, R55, G89.29, M48.06, G43.909, I10, M51.26, R07.89, R63.4, D72.829</v>
      </c>
      <c r="K6232" s="33" t="str">
        <f t="shared" si="196"/>
        <v/>
      </c>
    </row>
    <row r="6233" spans="1:11" x14ac:dyDescent="0.25">
      <c r="A6233" s="17" t="s">
        <v>1613</v>
      </c>
      <c r="B6233" s="17" t="s">
        <v>1614</v>
      </c>
      <c r="C6233" s="18">
        <v>42341</v>
      </c>
      <c r="D6233" s="18">
        <v>42349</v>
      </c>
      <c r="E6233" s="21">
        <v>8</v>
      </c>
      <c r="F6233" s="17" t="s">
        <v>5180</v>
      </c>
      <c r="G6233" s="17" t="s">
        <v>5181</v>
      </c>
      <c r="H6233" s="16">
        <v>11</v>
      </c>
      <c r="I6233" s="17" t="s">
        <v>3237</v>
      </c>
      <c r="J6233" t="str">
        <f t="shared" si="195"/>
        <v>M50.12, R55, G89.29, M48.06, G43.909, I10, M51.26, R07.89, R63.4, D72.829, M62.838</v>
      </c>
      <c r="K6233" s="33" t="str">
        <f t="shared" si="196"/>
        <v/>
      </c>
    </row>
    <row r="6234" spans="1:11" x14ac:dyDescent="0.25">
      <c r="A6234" s="17" t="s">
        <v>1613</v>
      </c>
      <c r="B6234" s="17" t="s">
        <v>1614</v>
      </c>
      <c r="C6234" s="18">
        <v>42341</v>
      </c>
      <c r="D6234" s="18">
        <v>42349</v>
      </c>
      <c r="E6234" s="21">
        <v>8</v>
      </c>
      <c r="F6234" s="17" t="s">
        <v>5176</v>
      </c>
      <c r="G6234" s="17" t="s">
        <v>5177</v>
      </c>
      <c r="H6234" s="16">
        <v>12</v>
      </c>
      <c r="I6234" s="17" t="s">
        <v>3237</v>
      </c>
      <c r="J6234" t="str">
        <f t="shared" si="195"/>
        <v>M50.12, R55, G89.29, M48.06, G43.909, I10, M51.26, R07.89, R63.4, D72.829, M62.838, F43.23</v>
      </c>
      <c r="K6234" s="33" t="str">
        <f t="shared" si="196"/>
        <v/>
      </c>
    </row>
    <row r="6235" spans="1:11" x14ac:dyDescent="0.25">
      <c r="A6235" s="17" t="s">
        <v>1613</v>
      </c>
      <c r="B6235" s="17" t="s">
        <v>1614</v>
      </c>
      <c r="C6235" s="18">
        <v>42341</v>
      </c>
      <c r="D6235" s="18">
        <v>42349</v>
      </c>
      <c r="E6235" s="21">
        <v>8</v>
      </c>
      <c r="F6235" s="17" t="s">
        <v>4601</v>
      </c>
      <c r="G6235" s="17" t="s">
        <v>4602</v>
      </c>
      <c r="H6235" s="16">
        <v>13</v>
      </c>
      <c r="I6235" s="17" t="s">
        <v>3237</v>
      </c>
      <c r="J6235" t="str">
        <f t="shared" si="195"/>
        <v>M50.12, R55, G89.29, M48.06, G43.909, I10, M51.26, R07.89, R63.4, D72.829, M62.838, F43.23, M25.78</v>
      </c>
      <c r="K6235" s="33" t="str">
        <f t="shared" si="196"/>
        <v>Last</v>
      </c>
    </row>
    <row r="6236" spans="1:11" x14ac:dyDescent="0.25">
      <c r="A6236" s="17" t="s">
        <v>1619</v>
      </c>
      <c r="B6236" s="17" t="s">
        <v>1620</v>
      </c>
      <c r="C6236" s="18">
        <v>42308</v>
      </c>
      <c r="D6236" s="18">
        <v>42314</v>
      </c>
      <c r="E6236" s="21">
        <v>6</v>
      </c>
      <c r="F6236" s="17" t="s">
        <v>290</v>
      </c>
      <c r="G6236" s="17" t="s">
        <v>291</v>
      </c>
      <c r="H6236" s="16">
        <v>1</v>
      </c>
      <c r="I6236" s="17" t="s">
        <v>3237</v>
      </c>
      <c r="J6236" t="str">
        <f t="shared" si="195"/>
        <v>L03.211</v>
      </c>
      <c r="K6236" s="33" t="str">
        <f t="shared" si="196"/>
        <v/>
      </c>
    </row>
    <row r="6237" spans="1:11" x14ac:dyDescent="0.25">
      <c r="A6237" s="17" t="s">
        <v>1619</v>
      </c>
      <c r="B6237" s="17" t="s">
        <v>1620</v>
      </c>
      <c r="C6237" s="18">
        <v>42308</v>
      </c>
      <c r="D6237" s="18">
        <v>42314</v>
      </c>
      <c r="E6237" s="21">
        <v>6</v>
      </c>
      <c r="F6237" s="17" t="s">
        <v>617</v>
      </c>
      <c r="G6237" s="17" t="s">
        <v>618</v>
      </c>
      <c r="H6237" s="16">
        <v>2</v>
      </c>
      <c r="I6237" s="17" t="s">
        <v>3237</v>
      </c>
      <c r="J6237" t="str">
        <f t="shared" si="195"/>
        <v>L03.211, E10.10</v>
      </c>
      <c r="K6237" s="33" t="str">
        <f t="shared" si="196"/>
        <v/>
      </c>
    </row>
    <row r="6238" spans="1:11" x14ac:dyDescent="0.25">
      <c r="A6238" s="17" t="s">
        <v>1619</v>
      </c>
      <c r="B6238" s="17" t="s">
        <v>1620</v>
      </c>
      <c r="C6238" s="18">
        <v>42308</v>
      </c>
      <c r="D6238" s="18">
        <v>42314</v>
      </c>
      <c r="E6238" s="21">
        <v>6</v>
      </c>
      <c r="F6238" s="17" t="s">
        <v>3565</v>
      </c>
      <c r="G6238" s="17" t="s">
        <v>3566</v>
      </c>
      <c r="H6238" s="16">
        <v>3</v>
      </c>
      <c r="I6238" s="17" t="s">
        <v>3237</v>
      </c>
      <c r="J6238" t="str">
        <f t="shared" si="195"/>
        <v>L03.211, E10.10, G62.9</v>
      </c>
      <c r="K6238" s="33" t="str">
        <f t="shared" si="196"/>
        <v/>
      </c>
    </row>
    <row r="6239" spans="1:11" x14ac:dyDescent="0.25">
      <c r="A6239" s="17" t="s">
        <v>1619</v>
      </c>
      <c r="B6239" s="17" t="s">
        <v>1620</v>
      </c>
      <c r="C6239" s="18">
        <v>42308</v>
      </c>
      <c r="D6239" s="18">
        <v>42314</v>
      </c>
      <c r="E6239" s="21">
        <v>6</v>
      </c>
      <c r="F6239" s="17" t="s">
        <v>5182</v>
      </c>
      <c r="G6239" s="17" t="s">
        <v>5183</v>
      </c>
      <c r="H6239" s="16">
        <v>4</v>
      </c>
      <c r="I6239" s="17" t="s">
        <v>3237</v>
      </c>
      <c r="J6239" t="str">
        <f t="shared" si="195"/>
        <v>L03.211, E10.10, G62.9, I42.2</v>
      </c>
      <c r="K6239" s="33" t="str">
        <f t="shared" si="196"/>
        <v/>
      </c>
    </row>
    <row r="6240" spans="1:11" x14ac:dyDescent="0.25">
      <c r="A6240" s="17" t="s">
        <v>1619</v>
      </c>
      <c r="B6240" s="17" t="s">
        <v>1620</v>
      </c>
      <c r="C6240" s="18">
        <v>42308</v>
      </c>
      <c r="D6240" s="18">
        <v>42314</v>
      </c>
      <c r="E6240" s="21">
        <v>6</v>
      </c>
      <c r="F6240" s="17" t="s">
        <v>3910</v>
      </c>
      <c r="G6240" s="17" t="s">
        <v>3911</v>
      </c>
      <c r="H6240" s="16">
        <v>5</v>
      </c>
      <c r="I6240" s="17" t="s">
        <v>3237</v>
      </c>
      <c r="J6240" t="str">
        <f t="shared" si="195"/>
        <v>L03.211, E10.10, G62.9, I42.2, E10.40</v>
      </c>
      <c r="K6240" s="33" t="str">
        <f t="shared" si="196"/>
        <v/>
      </c>
    </row>
    <row r="6241" spans="1:11" x14ac:dyDescent="0.25">
      <c r="A6241" s="17" t="s">
        <v>1619</v>
      </c>
      <c r="B6241" s="17" t="s">
        <v>1620</v>
      </c>
      <c r="C6241" s="18">
        <v>42308</v>
      </c>
      <c r="D6241" s="18">
        <v>42314</v>
      </c>
      <c r="E6241" s="21">
        <v>6</v>
      </c>
      <c r="F6241" s="17" t="s">
        <v>3344</v>
      </c>
      <c r="G6241" s="17" t="s">
        <v>3345</v>
      </c>
      <c r="H6241" s="16">
        <v>6</v>
      </c>
      <c r="I6241" s="17" t="s">
        <v>13</v>
      </c>
      <c r="J6241" t="str">
        <f t="shared" si="195"/>
        <v>L03.211, E10.10, G62.9, I42.2, E10.40, Z79.4</v>
      </c>
      <c r="K6241" s="33" t="str">
        <f t="shared" si="196"/>
        <v/>
      </c>
    </row>
    <row r="6242" spans="1:11" x14ac:dyDescent="0.25">
      <c r="A6242" s="17" t="s">
        <v>1619</v>
      </c>
      <c r="B6242" s="17" t="s">
        <v>1620</v>
      </c>
      <c r="C6242" s="18">
        <v>42308</v>
      </c>
      <c r="D6242" s="18">
        <v>42314</v>
      </c>
      <c r="E6242" s="21">
        <v>6</v>
      </c>
      <c r="F6242" s="17" t="s">
        <v>3575</v>
      </c>
      <c r="G6242" s="17" t="s">
        <v>3576</v>
      </c>
      <c r="H6242" s="16">
        <v>7</v>
      </c>
      <c r="I6242" s="17" t="s">
        <v>3237</v>
      </c>
      <c r="J6242" t="str">
        <f t="shared" si="195"/>
        <v>L03.211, E10.10, G62.9, I42.2, E10.40, Z79.4, F12.90</v>
      </c>
      <c r="K6242" s="33" t="str">
        <f t="shared" si="196"/>
        <v/>
      </c>
    </row>
    <row r="6243" spans="1:11" x14ac:dyDescent="0.25">
      <c r="A6243" s="17" t="s">
        <v>1619</v>
      </c>
      <c r="B6243" s="17" t="s">
        <v>1620</v>
      </c>
      <c r="C6243" s="18">
        <v>42308</v>
      </c>
      <c r="D6243" s="18">
        <v>42314</v>
      </c>
      <c r="E6243" s="21">
        <v>6</v>
      </c>
      <c r="F6243" s="17" t="s">
        <v>594</v>
      </c>
      <c r="G6243" s="17" t="s">
        <v>595</v>
      </c>
      <c r="H6243" s="16">
        <v>8</v>
      </c>
      <c r="I6243" s="17" t="s">
        <v>3237</v>
      </c>
      <c r="J6243" t="str">
        <f t="shared" si="195"/>
        <v>L03.211, E10.10, G62.9, I42.2, E10.40, Z79.4, F12.90, I10</v>
      </c>
      <c r="K6243" s="33" t="str">
        <f t="shared" si="196"/>
        <v/>
      </c>
    </row>
    <row r="6244" spans="1:11" x14ac:dyDescent="0.25">
      <c r="A6244" s="17" t="s">
        <v>1619</v>
      </c>
      <c r="B6244" s="17" t="s">
        <v>1620</v>
      </c>
      <c r="C6244" s="18">
        <v>42308</v>
      </c>
      <c r="D6244" s="18">
        <v>42314</v>
      </c>
      <c r="E6244" s="21">
        <v>6</v>
      </c>
      <c r="F6244" s="17" t="s">
        <v>5186</v>
      </c>
      <c r="G6244" s="17" t="s">
        <v>5187</v>
      </c>
      <c r="H6244" s="16">
        <v>9</v>
      </c>
      <c r="I6244" s="17" t="s">
        <v>13</v>
      </c>
      <c r="J6244" t="str">
        <f t="shared" si="195"/>
        <v>L03.211, E10.10, G62.9, I42.2, E10.40, Z79.4, F12.90, I10, Z82.0</v>
      </c>
      <c r="K6244" s="33" t="str">
        <f t="shared" si="196"/>
        <v/>
      </c>
    </row>
    <row r="6245" spans="1:11" x14ac:dyDescent="0.25">
      <c r="A6245" s="17" t="s">
        <v>1619</v>
      </c>
      <c r="B6245" s="17" t="s">
        <v>1620</v>
      </c>
      <c r="C6245" s="18">
        <v>42308</v>
      </c>
      <c r="D6245" s="18">
        <v>42314</v>
      </c>
      <c r="E6245" s="21">
        <v>6</v>
      </c>
      <c r="F6245" s="17" t="s">
        <v>5184</v>
      </c>
      <c r="G6245" s="17" t="s">
        <v>5185</v>
      </c>
      <c r="H6245" s="16">
        <v>10</v>
      </c>
      <c r="I6245" s="17" t="s">
        <v>3237</v>
      </c>
      <c r="J6245" t="str">
        <f t="shared" si="195"/>
        <v>L03.211, E10.10, G62.9, I42.2, E10.40, Z79.4, F12.90, I10, Z82.0, L73.9</v>
      </c>
      <c r="K6245" s="33" t="str">
        <f t="shared" si="196"/>
        <v/>
      </c>
    </row>
    <row r="6246" spans="1:11" x14ac:dyDescent="0.25">
      <c r="A6246" s="17" t="s">
        <v>1619</v>
      </c>
      <c r="B6246" s="17" t="s">
        <v>1620</v>
      </c>
      <c r="C6246" s="18">
        <v>42308</v>
      </c>
      <c r="D6246" s="18">
        <v>42314</v>
      </c>
      <c r="E6246" s="21">
        <v>6</v>
      </c>
      <c r="F6246" s="17" t="s">
        <v>3490</v>
      </c>
      <c r="G6246" s="17" t="s">
        <v>3491</v>
      </c>
      <c r="H6246" s="16">
        <v>11</v>
      </c>
      <c r="I6246" s="17" t="s">
        <v>3237</v>
      </c>
      <c r="J6246" t="str">
        <f t="shared" si="195"/>
        <v>L03.211, E10.10, G62.9, I42.2, E10.40, Z79.4, F12.90, I10, Z82.0, L73.9, Z91.19</v>
      </c>
      <c r="K6246" s="33" t="str">
        <f t="shared" si="196"/>
        <v/>
      </c>
    </row>
    <row r="6247" spans="1:11" x14ac:dyDescent="0.25">
      <c r="A6247" s="17" t="s">
        <v>1619</v>
      </c>
      <c r="B6247" s="17" t="s">
        <v>1620</v>
      </c>
      <c r="C6247" s="18">
        <v>42308</v>
      </c>
      <c r="D6247" s="18">
        <v>42314</v>
      </c>
      <c r="E6247" s="21">
        <v>6</v>
      </c>
      <c r="F6247" s="17" t="s">
        <v>3613</v>
      </c>
      <c r="G6247" s="17" t="s">
        <v>3614</v>
      </c>
      <c r="H6247" s="16">
        <v>12</v>
      </c>
      <c r="I6247" s="17" t="s">
        <v>13</v>
      </c>
      <c r="J6247" t="str">
        <f t="shared" si="195"/>
        <v>L03.211, E10.10, G62.9, I42.2, E10.40, Z79.4, F12.90, I10, Z82.0, L73.9, Z91.19, Z86.14</v>
      </c>
      <c r="K6247" s="33" t="str">
        <f t="shared" si="196"/>
        <v/>
      </c>
    </row>
    <row r="6248" spans="1:11" x14ac:dyDescent="0.25">
      <c r="A6248" s="17" t="s">
        <v>1619</v>
      </c>
      <c r="B6248" s="17" t="s">
        <v>1620</v>
      </c>
      <c r="C6248" s="18">
        <v>42308</v>
      </c>
      <c r="D6248" s="18">
        <v>42314</v>
      </c>
      <c r="E6248" s="21">
        <v>6</v>
      </c>
      <c r="F6248" s="17" t="s">
        <v>3671</v>
      </c>
      <c r="G6248" s="17" t="s">
        <v>3672</v>
      </c>
      <c r="H6248" s="16">
        <v>13</v>
      </c>
      <c r="I6248" s="17" t="s">
        <v>3237</v>
      </c>
      <c r="J6248" t="str">
        <f t="shared" si="195"/>
        <v>L03.211, E10.10, G62.9, I42.2, E10.40, Z79.4, F12.90, I10, Z82.0, L73.9, Z91.19, Z86.14, R19.7</v>
      </c>
      <c r="K6248" s="33" t="str">
        <f t="shared" si="196"/>
        <v>Last</v>
      </c>
    </row>
    <row r="6249" spans="1:11" x14ac:dyDescent="0.25">
      <c r="A6249" s="17" t="s">
        <v>1619</v>
      </c>
      <c r="B6249" s="17" t="s">
        <v>1623</v>
      </c>
      <c r="C6249" s="18">
        <v>42332</v>
      </c>
      <c r="D6249" s="18">
        <v>42336</v>
      </c>
      <c r="E6249" s="21">
        <v>4</v>
      </c>
      <c r="F6249" s="17" t="s">
        <v>708</v>
      </c>
      <c r="G6249" s="17" t="s">
        <v>709</v>
      </c>
      <c r="H6249" s="16">
        <v>1</v>
      </c>
      <c r="I6249" s="17" t="s">
        <v>3237</v>
      </c>
      <c r="J6249" t="str">
        <f t="shared" si="195"/>
        <v>A04.7</v>
      </c>
      <c r="K6249" s="33" t="str">
        <f t="shared" si="196"/>
        <v/>
      </c>
    </row>
    <row r="6250" spans="1:11" x14ac:dyDescent="0.25">
      <c r="A6250" s="17" t="s">
        <v>1619</v>
      </c>
      <c r="B6250" s="17" t="s">
        <v>1623</v>
      </c>
      <c r="C6250" s="18">
        <v>42332</v>
      </c>
      <c r="D6250" s="18">
        <v>42336</v>
      </c>
      <c r="E6250" s="21">
        <v>4</v>
      </c>
      <c r="F6250" s="17" t="s">
        <v>909</v>
      </c>
      <c r="G6250" s="17" t="s">
        <v>910</v>
      </c>
      <c r="H6250" s="16">
        <v>2</v>
      </c>
      <c r="I6250" s="17" t="s">
        <v>3237</v>
      </c>
      <c r="J6250" t="str">
        <f t="shared" si="195"/>
        <v>A04.7, T80.211A</v>
      </c>
      <c r="K6250" s="33" t="str">
        <f t="shared" si="196"/>
        <v/>
      </c>
    </row>
    <row r="6251" spans="1:11" x14ac:dyDescent="0.25">
      <c r="A6251" s="17" t="s">
        <v>1619</v>
      </c>
      <c r="B6251" s="17" t="s">
        <v>1623</v>
      </c>
      <c r="C6251" s="18">
        <v>42332</v>
      </c>
      <c r="D6251" s="18">
        <v>42336</v>
      </c>
      <c r="E6251" s="21">
        <v>4</v>
      </c>
      <c r="F6251" s="17" t="s">
        <v>4913</v>
      </c>
      <c r="G6251" s="17" t="s">
        <v>4914</v>
      </c>
      <c r="H6251" s="16">
        <v>3</v>
      </c>
      <c r="I6251" s="17" t="s">
        <v>3237</v>
      </c>
      <c r="J6251" t="str">
        <f t="shared" si="195"/>
        <v>A04.7, T80.211A, R78.81</v>
      </c>
      <c r="K6251" s="33" t="str">
        <f t="shared" si="196"/>
        <v/>
      </c>
    </row>
    <row r="6252" spans="1:11" x14ac:dyDescent="0.25">
      <c r="A6252" s="17" t="s">
        <v>1619</v>
      </c>
      <c r="B6252" s="17" t="s">
        <v>1623</v>
      </c>
      <c r="C6252" s="18">
        <v>42332</v>
      </c>
      <c r="D6252" s="18">
        <v>42336</v>
      </c>
      <c r="E6252" s="21">
        <v>4</v>
      </c>
      <c r="F6252" s="17" t="s">
        <v>5188</v>
      </c>
      <c r="G6252" s="17" t="s">
        <v>5189</v>
      </c>
      <c r="H6252" s="16">
        <v>4</v>
      </c>
      <c r="I6252" s="17" t="s">
        <v>3237</v>
      </c>
      <c r="J6252" t="str">
        <f t="shared" si="195"/>
        <v>A04.7, T80.211A, R78.81, E10.42</v>
      </c>
      <c r="K6252" s="33" t="str">
        <f t="shared" si="196"/>
        <v/>
      </c>
    </row>
    <row r="6253" spans="1:11" x14ac:dyDescent="0.25">
      <c r="A6253" s="17" t="s">
        <v>1619</v>
      </c>
      <c r="B6253" s="17" t="s">
        <v>1623</v>
      </c>
      <c r="C6253" s="18">
        <v>42332</v>
      </c>
      <c r="D6253" s="18">
        <v>42336</v>
      </c>
      <c r="E6253" s="21">
        <v>4</v>
      </c>
      <c r="F6253" s="17" t="s">
        <v>1450</v>
      </c>
      <c r="G6253" s="17" t="s">
        <v>1451</v>
      </c>
      <c r="H6253" s="16">
        <v>5</v>
      </c>
      <c r="I6253" s="17" t="s">
        <v>3237</v>
      </c>
      <c r="J6253" t="str">
        <f t="shared" si="195"/>
        <v>A04.7, T80.211A, R78.81, E10.42, E10.65</v>
      </c>
      <c r="K6253" s="33" t="str">
        <f t="shared" si="196"/>
        <v/>
      </c>
    </row>
    <row r="6254" spans="1:11" x14ac:dyDescent="0.25">
      <c r="A6254" s="17" t="s">
        <v>1619</v>
      </c>
      <c r="B6254" s="17" t="s">
        <v>1623</v>
      </c>
      <c r="C6254" s="18">
        <v>42332</v>
      </c>
      <c r="D6254" s="18">
        <v>42336</v>
      </c>
      <c r="E6254" s="21">
        <v>4</v>
      </c>
      <c r="F6254" s="17" t="s">
        <v>3669</v>
      </c>
      <c r="G6254" s="17" t="s">
        <v>3670</v>
      </c>
      <c r="H6254" s="16">
        <v>6</v>
      </c>
      <c r="I6254" s="17" t="s">
        <v>3237</v>
      </c>
      <c r="J6254" t="str">
        <f t="shared" si="195"/>
        <v>A04.7, T80.211A, R78.81, E10.42, E10.65, R07.89</v>
      </c>
      <c r="K6254" s="33" t="str">
        <f t="shared" si="196"/>
        <v/>
      </c>
    </row>
    <row r="6255" spans="1:11" x14ac:dyDescent="0.25">
      <c r="A6255" s="17" t="s">
        <v>1619</v>
      </c>
      <c r="B6255" s="17" t="s">
        <v>1623</v>
      </c>
      <c r="C6255" s="18">
        <v>42332</v>
      </c>
      <c r="D6255" s="18">
        <v>42336</v>
      </c>
      <c r="E6255" s="21">
        <v>4</v>
      </c>
      <c r="F6255" s="17" t="s">
        <v>4014</v>
      </c>
      <c r="G6255" s="17" t="s">
        <v>4015</v>
      </c>
      <c r="H6255" s="16">
        <v>7</v>
      </c>
      <c r="I6255" s="17" t="s">
        <v>3237</v>
      </c>
      <c r="J6255" t="str">
        <f t="shared" si="195"/>
        <v>A04.7, T80.211A, R78.81, E10.42, E10.65, R07.89, R74.8</v>
      </c>
      <c r="K6255" s="33" t="str">
        <f t="shared" si="196"/>
        <v/>
      </c>
    </row>
    <row r="6256" spans="1:11" x14ac:dyDescent="0.25">
      <c r="A6256" s="17" t="s">
        <v>1619</v>
      </c>
      <c r="B6256" s="17" t="s">
        <v>1623</v>
      </c>
      <c r="C6256" s="18">
        <v>42332</v>
      </c>
      <c r="D6256" s="18">
        <v>42336</v>
      </c>
      <c r="E6256" s="21">
        <v>4</v>
      </c>
      <c r="F6256" s="17" t="s">
        <v>3338</v>
      </c>
      <c r="G6256" s="17" t="s">
        <v>3339</v>
      </c>
      <c r="H6256" s="16">
        <v>8</v>
      </c>
      <c r="I6256" s="17" t="s">
        <v>3237</v>
      </c>
      <c r="J6256" t="str">
        <f t="shared" si="195"/>
        <v>A04.7, T80.211A, R78.81, E10.42, E10.65, R07.89, R74.8, B96.89</v>
      </c>
      <c r="K6256" s="33" t="str">
        <f t="shared" si="196"/>
        <v/>
      </c>
    </row>
    <row r="6257" spans="1:11" x14ac:dyDescent="0.25">
      <c r="A6257" s="17" t="s">
        <v>1619</v>
      </c>
      <c r="B6257" s="17" t="s">
        <v>1623</v>
      </c>
      <c r="C6257" s="18">
        <v>42332</v>
      </c>
      <c r="D6257" s="18">
        <v>42336</v>
      </c>
      <c r="E6257" s="21">
        <v>4</v>
      </c>
      <c r="F6257" s="17" t="s">
        <v>3526</v>
      </c>
      <c r="G6257" s="17" t="s">
        <v>3527</v>
      </c>
      <c r="H6257" s="16">
        <v>9</v>
      </c>
      <c r="I6257" s="17" t="s">
        <v>13</v>
      </c>
      <c r="J6257" t="str">
        <f t="shared" si="195"/>
        <v>A04.7, T80.211A, R78.81, E10.42, E10.65, R07.89, R74.8, B96.89, Z72.0</v>
      </c>
      <c r="K6257" s="33" t="str">
        <f t="shared" si="196"/>
        <v/>
      </c>
    </row>
    <row r="6258" spans="1:11" x14ac:dyDescent="0.25">
      <c r="A6258" s="17" t="s">
        <v>1619</v>
      </c>
      <c r="B6258" s="17" t="s">
        <v>1623</v>
      </c>
      <c r="C6258" s="18">
        <v>42332</v>
      </c>
      <c r="D6258" s="18">
        <v>42336</v>
      </c>
      <c r="E6258" s="21">
        <v>4</v>
      </c>
      <c r="F6258" s="17" t="s">
        <v>3344</v>
      </c>
      <c r="G6258" s="17" t="s">
        <v>3345</v>
      </c>
      <c r="H6258" s="16">
        <v>10</v>
      </c>
      <c r="I6258" s="17" t="s">
        <v>13</v>
      </c>
      <c r="J6258" t="str">
        <f t="shared" si="195"/>
        <v>A04.7, T80.211A, R78.81, E10.42, E10.65, R07.89, R74.8, B96.89, Z72.0, Z79.4</v>
      </c>
      <c r="K6258" s="33" t="str">
        <f t="shared" si="196"/>
        <v/>
      </c>
    </row>
    <row r="6259" spans="1:11" x14ac:dyDescent="0.25">
      <c r="A6259" s="17" t="s">
        <v>1619</v>
      </c>
      <c r="B6259" s="17" t="s">
        <v>1623</v>
      </c>
      <c r="C6259" s="18">
        <v>42332</v>
      </c>
      <c r="D6259" s="18">
        <v>42336</v>
      </c>
      <c r="E6259" s="21">
        <v>4</v>
      </c>
      <c r="F6259" s="17" t="s">
        <v>3279</v>
      </c>
      <c r="G6259" s="17" t="s">
        <v>3280</v>
      </c>
      <c r="H6259" s="16">
        <v>11</v>
      </c>
      <c r="I6259" s="17" t="s">
        <v>13</v>
      </c>
      <c r="J6259" t="str">
        <f t="shared" si="195"/>
        <v>A04.7, T80.211A, R78.81, E10.42, E10.65, R07.89, R74.8, B96.89, Z72.0, Z79.4, Z79.82</v>
      </c>
      <c r="K6259" s="33" t="str">
        <f t="shared" si="196"/>
        <v>Last</v>
      </c>
    </row>
    <row r="6260" spans="1:11" x14ac:dyDescent="0.25">
      <c r="A6260" s="17" t="s">
        <v>1619</v>
      </c>
      <c r="B6260" s="17" t="s">
        <v>1624</v>
      </c>
      <c r="C6260" s="18">
        <v>42418</v>
      </c>
      <c r="D6260" s="18">
        <v>42419</v>
      </c>
      <c r="E6260" s="21">
        <v>1</v>
      </c>
      <c r="F6260" s="17" t="s">
        <v>617</v>
      </c>
      <c r="G6260" s="17" t="s">
        <v>618</v>
      </c>
      <c r="H6260" s="16">
        <v>1</v>
      </c>
      <c r="I6260" s="17" t="s">
        <v>3237</v>
      </c>
      <c r="J6260" t="str">
        <f t="shared" si="195"/>
        <v>E10.10</v>
      </c>
      <c r="K6260" s="33" t="str">
        <f t="shared" si="196"/>
        <v/>
      </c>
    </row>
    <row r="6261" spans="1:11" x14ac:dyDescent="0.25">
      <c r="A6261" s="17" t="s">
        <v>1619</v>
      </c>
      <c r="B6261" s="17" t="s">
        <v>1624</v>
      </c>
      <c r="C6261" s="18">
        <v>42418</v>
      </c>
      <c r="D6261" s="18">
        <v>42419</v>
      </c>
      <c r="E6261" s="21">
        <v>1</v>
      </c>
      <c r="F6261" s="17" t="s">
        <v>3565</v>
      </c>
      <c r="G6261" s="17" t="s">
        <v>3566</v>
      </c>
      <c r="H6261" s="16">
        <v>2</v>
      </c>
      <c r="I6261" s="17" t="s">
        <v>3237</v>
      </c>
      <c r="J6261" t="str">
        <f t="shared" si="195"/>
        <v>E10.10, G62.9</v>
      </c>
      <c r="K6261" s="33" t="str">
        <f t="shared" si="196"/>
        <v/>
      </c>
    </row>
    <row r="6262" spans="1:11" x14ac:dyDescent="0.25">
      <c r="A6262" s="17" t="s">
        <v>1619</v>
      </c>
      <c r="B6262" s="17" t="s">
        <v>1624</v>
      </c>
      <c r="C6262" s="18">
        <v>42418</v>
      </c>
      <c r="D6262" s="18">
        <v>42419</v>
      </c>
      <c r="E6262" s="21">
        <v>1</v>
      </c>
      <c r="F6262" s="17" t="s">
        <v>5190</v>
      </c>
      <c r="G6262" s="17" t="s">
        <v>5191</v>
      </c>
      <c r="H6262" s="16">
        <v>3</v>
      </c>
      <c r="I6262" s="17" t="s">
        <v>3237</v>
      </c>
      <c r="J6262" t="str">
        <f t="shared" si="195"/>
        <v>E10.10, G62.9, L02.01</v>
      </c>
      <c r="K6262" s="33" t="str">
        <f t="shared" si="196"/>
        <v/>
      </c>
    </row>
    <row r="6263" spans="1:11" x14ac:dyDescent="0.25">
      <c r="A6263" s="17" t="s">
        <v>1619</v>
      </c>
      <c r="B6263" s="17" t="s">
        <v>1624</v>
      </c>
      <c r="C6263" s="18">
        <v>42418</v>
      </c>
      <c r="D6263" s="18">
        <v>42419</v>
      </c>
      <c r="E6263" s="21">
        <v>1</v>
      </c>
      <c r="F6263" s="17" t="s">
        <v>663</v>
      </c>
      <c r="G6263" s="17" t="s">
        <v>664</v>
      </c>
      <c r="H6263" s="16">
        <v>4</v>
      </c>
      <c r="I6263" s="17" t="s">
        <v>3237</v>
      </c>
      <c r="J6263" t="str">
        <f t="shared" si="195"/>
        <v>E10.10, G62.9, L02.01, K31.84</v>
      </c>
      <c r="K6263" s="33" t="str">
        <f t="shared" si="196"/>
        <v/>
      </c>
    </row>
    <row r="6264" spans="1:11" x14ac:dyDescent="0.25">
      <c r="A6264" s="17" t="s">
        <v>1619</v>
      </c>
      <c r="B6264" s="17" t="s">
        <v>1624</v>
      </c>
      <c r="C6264" s="18">
        <v>42418</v>
      </c>
      <c r="D6264" s="18">
        <v>42419</v>
      </c>
      <c r="E6264" s="21">
        <v>1</v>
      </c>
      <c r="F6264" s="17" t="s">
        <v>3344</v>
      </c>
      <c r="G6264" s="17" t="s">
        <v>3345</v>
      </c>
      <c r="H6264" s="16">
        <v>5</v>
      </c>
      <c r="I6264" s="17" t="s">
        <v>13</v>
      </c>
      <c r="J6264" t="str">
        <f t="shared" si="195"/>
        <v>E10.10, G62.9, L02.01, K31.84, Z79.4</v>
      </c>
      <c r="K6264" s="33" t="str">
        <f t="shared" si="196"/>
        <v/>
      </c>
    </row>
    <row r="6265" spans="1:11" x14ac:dyDescent="0.25">
      <c r="A6265" s="17" t="s">
        <v>1619</v>
      </c>
      <c r="B6265" s="17" t="s">
        <v>1624</v>
      </c>
      <c r="C6265" s="18">
        <v>42418</v>
      </c>
      <c r="D6265" s="18">
        <v>42419</v>
      </c>
      <c r="E6265" s="21">
        <v>1</v>
      </c>
      <c r="F6265" s="17" t="s">
        <v>3348</v>
      </c>
      <c r="G6265" s="17" t="s">
        <v>3349</v>
      </c>
      <c r="H6265" s="16">
        <v>6</v>
      </c>
      <c r="I6265" s="17" t="s">
        <v>13</v>
      </c>
      <c r="J6265" t="str">
        <f t="shared" si="195"/>
        <v>E10.10, G62.9, L02.01, K31.84, Z79.4, Z88.8</v>
      </c>
      <c r="K6265" s="33" t="str">
        <f t="shared" si="196"/>
        <v/>
      </c>
    </row>
    <row r="6266" spans="1:11" x14ac:dyDescent="0.25">
      <c r="A6266" s="17" t="s">
        <v>1619</v>
      </c>
      <c r="B6266" s="17" t="s">
        <v>1624</v>
      </c>
      <c r="C6266" s="18">
        <v>42418</v>
      </c>
      <c r="D6266" s="18">
        <v>42419</v>
      </c>
      <c r="E6266" s="21">
        <v>1</v>
      </c>
      <c r="F6266" s="17" t="s">
        <v>3346</v>
      </c>
      <c r="G6266" s="17" t="s">
        <v>3347</v>
      </c>
      <c r="H6266" s="16">
        <v>7</v>
      </c>
      <c r="I6266" s="17" t="s">
        <v>13</v>
      </c>
      <c r="J6266" t="str">
        <f t="shared" si="195"/>
        <v>E10.10, G62.9, L02.01, K31.84, Z79.4, Z88.8, Z88.1</v>
      </c>
      <c r="K6266" s="33" t="str">
        <f t="shared" si="196"/>
        <v/>
      </c>
    </row>
    <row r="6267" spans="1:11" x14ac:dyDescent="0.25">
      <c r="A6267" s="17" t="s">
        <v>1619</v>
      </c>
      <c r="B6267" s="17" t="s">
        <v>1624</v>
      </c>
      <c r="C6267" s="18">
        <v>42418</v>
      </c>
      <c r="D6267" s="18">
        <v>42419</v>
      </c>
      <c r="E6267" s="21">
        <v>1</v>
      </c>
      <c r="F6267" s="17" t="s">
        <v>3490</v>
      </c>
      <c r="G6267" s="17" t="s">
        <v>3491</v>
      </c>
      <c r="H6267" s="16">
        <v>8</v>
      </c>
      <c r="I6267" s="17" t="s">
        <v>3237</v>
      </c>
      <c r="J6267" t="str">
        <f t="shared" si="195"/>
        <v>E10.10, G62.9, L02.01, K31.84, Z79.4, Z88.8, Z88.1, Z91.19</v>
      </c>
      <c r="K6267" s="33" t="str">
        <f t="shared" si="196"/>
        <v/>
      </c>
    </row>
    <row r="6268" spans="1:11" x14ac:dyDescent="0.25">
      <c r="A6268" s="17" t="s">
        <v>1619</v>
      </c>
      <c r="B6268" s="17" t="s">
        <v>1624</v>
      </c>
      <c r="C6268" s="18">
        <v>42418</v>
      </c>
      <c r="D6268" s="18">
        <v>42419</v>
      </c>
      <c r="E6268" s="21">
        <v>1</v>
      </c>
      <c r="F6268" s="17" t="s">
        <v>4438</v>
      </c>
      <c r="G6268" s="17" t="s">
        <v>4439</v>
      </c>
      <c r="H6268" s="16">
        <v>9</v>
      </c>
      <c r="I6268" s="17" t="s">
        <v>3237</v>
      </c>
      <c r="J6268" t="str">
        <f t="shared" si="195"/>
        <v>E10.10, G62.9, L02.01, K31.84, Z79.4, Z88.8, Z88.1, Z91.19, F17.220</v>
      </c>
      <c r="K6268" s="33" t="str">
        <f t="shared" si="196"/>
        <v>Last</v>
      </c>
    </row>
    <row r="6269" spans="1:11" x14ac:dyDescent="0.25">
      <c r="A6269" s="17" t="s">
        <v>1625</v>
      </c>
      <c r="B6269" s="17" t="s">
        <v>1626</v>
      </c>
      <c r="C6269" s="18">
        <v>42273</v>
      </c>
      <c r="D6269" s="18">
        <v>42284</v>
      </c>
      <c r="E6269" s="21">
        <v>11</v>
      </c>
      <c r="F6269" s="17" t="s">
        <v>1627</v>
      </c>
      <c r="G6269" s="17" t="s">
        <v>1628</v>
      </c>
      <c r="H6269" s="16">
        <v>1</v>
      </c>
      <c r="I6269" s="17" t="s">
        <v>3237</v>
      </c>
      <c r="J6269" t="str">
        <f t="shared" si="195"/>
        <v>G93.49</v>
      </c>
      <c r="K6269" s="33" t="str">
        <f t="shared" si="196"/>
        <v/>
      </c>
    </row>
    <row r="6270" spans="1:11" x14ac:dyDescent="0.25">
      <c r="A6270" s="17" t="s">
        <v>1625</v>
      </c>
      <c r="B6270" s="17" t="s">
        <v>1626</v>
      </c>
      <c r="C6270" s="18">
        <v>42273</v>
      </c>
      <c r="D6270" s="18">
        <v>42284</v>
      </c>
      <c r="E6270" s="21">
        <v>11</v>
      </c>
      <c r="F6270" s="17" t="s">
        <v>1630</v>
      </c>
      <c r="G6270" s="17" t="s">
        <v>1631</v>
      </c>
      <c r="H6270" s="16">
        <v>2</v>
      </c>
      <c r="I6270" s="17" t="s">
        <v>3237</v>
      </c>
      <c r="J6270" t="str">
        <f t="shared" si="195"/>
        <v>G93.49, N18.6</v>
      </c>
      <c r="K6270" s="33" t="str">
        <f t="shared" si="196"/>
        <v/>
      </c>
    </row>
    <row r="6271" spans="1:11" x14ac:dyDescent="0.25">
      <c r="A6271" s="17" t="s">
        <v>1625</v>
      </c>
      <c r="B6271" s="17" t="s">
        <v>1626</v>
      </c>
      <c r="C6271" s="18">
        <v>42273</v>
      </c>
      <c r="D6271" s="18">
        <v>42284</v>
      </c>
      <c r="E6271" s="21">
        <v>11</v>
      </c>
      <c r="F6271" s="17" t="s">
        <v>839</v>
      </c>
      <c r="G6271" s="17" t="s">
        <v>840</v>
      </c>
      <c r="H6271" s="16">
        <v>3</v>
      </c>
      <c r="I6271" s="17" t="s">
        <v>3237</v>
      </c>
      <c r="J6271" t="str">
        <f t="shared" si="195"/>
        <v>G93.49, N18.6, I12.0</v>
      </c>
      <c r="K6271" s="33" t="str">
        <f t="shared" si="196"/>
        <v/>
      </c>
    </row>
    <row r="6272" spans="1:11" x14ac:dyDescent="0.25">
      <c r="A6272" s="17" t="s">
        <v>1625</v>
      </c>
      <c r="B6272" s="17" t="s">
        <v>1626</v>
      </c>
      <c r="C6272" s="18">
        <v>42273</v>
      </c>
      <c r="D6272" s="18">
        <v>42284</v>
      </c>
      <c r="E6272" s="21">
        <v>11</v>
      </c>
      <c r="F6272" s="17" t="s">
        <v>1638</v>
      </c>
      <c r="G6272" s="17" t="s">
        <v>1639</v>
      </c>
      <c r="H6272" s="16">
        <v>4</v>
      </c>
      <c r="I6272" s="17" t="s">
        <v>3237</v>
      </c>
      <c r="J6272" t="str">
        <f t="shared" si="195"/>
        <v>G93.49, N18.6, I12.0, N39.0</v>
      </c>
      <c r="K6272" s="33" t="str">
        <f t="shared" si="196"/>
        <v/>
      </c>
    </row>
    <row r="6273" spans="1:11" x14ac:dyDescent="0.25">
      <c r="A6273" s="17" t="s">
        <v>1625</v>
      </c>
      <c r="B6273" s="17" t="s">
        <v>1626</v>
      </c>
      <c r="C6273" s="18">
        <v>42273</v>
      </c>
      <c r="D6273" s="18">
        <v>42284</v>
      </c>
      <c r="E6273" s="21">
        <v>11</v>
      </c>
      <c r="F6273" s="17" t="s">
        <v>2080</v>
      </c>
      <c r="G6273" s="17" t="s">
        <v>2081</v>
      </c>
      <c r="H6273" s="16">
        <v>5</v>
      </c>
      <c r="I6273" s="17" t="s">
        <v>3237</v>
      </c>
      <c r="J6273" t="str">
        <f t="shared" si="195"/>
        <v>G93.49, N18.6, I12.0, N39.0, E11.21</v>
      </c>
      <c r="K6273" s="33" t="str">
        <f t="shared" si="196"/>
        <v/>
      </c>
    </row>
    <row r="6274" spans="1:11" x14ac:dyDescent="0.25">
      <c r="A6274" s="17" t="s">
        <v>1625</v>
      </c>
      <c r="B6274" s="17" t="s">
        <v>1626</v>
      </c>
      <c r="C6274" s="18">
        <v>42273</v>
      </c>
      <c r="D6274" s="18">
        <v>42284</v>
      </c>
      <c r="E6274" s="21">
        <v>11</v>
      </c>
      <c r="F6274" s="17" t="s">
        <v>5192</v>
      </c>
      <c r="G6274" s="17" t="s">
        <v>5193</v>
      </c>
      <c r="H6274" s="16">
        <v>6</v>
      </c>
      <c r="I6274" s="17" t="s">
        <v>3237</v>
      </c>
      <c r="J6274" t="str">
        <f t="shared" si="195"/>
        <v>G93.49, N18.6, I12.0, N39.0, E11.21, T43.215A</v>
      </c>
      <c r="K6274" s="33" t="str">
        <f t="shared" si="196"/>
        <v/>
      </c>
    </row>
    <row r="6275" spans="1:11" x14ac:dyDescent="0.25">
      <c r="A6275" s="17" t="s">
        <v>1625</v>
      </c>
      <c r="B6275" s="17" t="s">
        <v>1626</v>
      </c>
      <c r="C6275" s="18">
        <v>42273</v>
      </c>
      <c r="D6275" s="18">
        <v>42284</v>
      </c>
      <c r="E6275" s="21">
        <v>11</v>
      </c>
      <c r="F6275" s="17" t="s">
        <v>3283</v>
      </c>
      <c r="G6275" s="17" t="s">
        <v>467</v>
      </c>
      <c r="H6275" s="16">
        <v>7</v>
      </c>
      <c r="I6275" s="17" t="s">
        <v>3237</v>
      </c>
      <c r="J6275" t="str">
        <f t="shared" si="195"/>
        <v>G93.49, N18.6, I12.0, N39.0, E11.21, T43.215A, I25.10</v>
      </c>
      <c r="K6275" s="33" t="str">
        <f t="shared" si="196"/>
        <v/>
      </c>
    </row>
    <row r="6276" spans="1:11" x14ac:dyDescent="0.25">
      <c r="A6276" s="17" t="s">
        <v>1625</v>
      </c>
      <c r="B6276" s="17" t="s">
        <v>1626</v>
      </c>
      <c r="C6276" s="18">
        <v>42273</v>
      </c>
      <c r="D6276" s="18">
        <v>42284</v>
      </c>
      <c r="E6276" s="21">
        <v>11</v>
      </c>
      <c r="F6276" s="17" t="s">
        <v>3659</v>
      </c>
      <c r="G6276" s="17" t="s">
        <v>3660</v>
      </c>
      <c r="H6276" s="16">
        <v>8</v>
      </c>
      <c r="I6276" s="17" t="s">
        <v>3237</v>
      </c>
      <c r="J6276" t="str">
        <f t="shared" si="195"/>
        <v>G93.49, N18.6, I12.0, N39.0, E11.21, T43.215A, I25.10, H54.41</v>
      </c>
      <c r="K6276" s="33" t="str">
        <f t="shared" si="196"/>
        <v/>
      </c>
    </row>
    <row r="6277" spans="1:11" x14ac:dyDescent="0.25">
      <c r="A6277" s="17" t="s">
        <v>1625</v>
      </c>
      <c r="B6277" s="17" t="s">
        <v>1626</v>
      </c>
      <c r="C6277" s="18">
        <v>42273</v>
      </c>
      <c r="D6277" s="18">
        <v>42284</v>
      </c>
      <c r="E6277" s="21">
        <v>11</v>
      </c>
      <c r="F6277" s="17" t="s">
        <v>3238</v>
      </c>
      <c r="G6277" s="17" t="s">
        <v>3239</v>
      </c>
      <c r="H6277" s="16">
        <v>9</v>
      </c>
      <c r="I6277" s="17" t="s">
        <v>3237</v>
      </c>
      <c r="J6277" t="str">
        <f t="shared" si="195"/>
        <v>G93.49, N18.6, I12.0, N39.0, E11.21, T43.215A, I25.10, H54.41, E78.5</v>
      </c>
      <c r="K6277" s="33" t="str">
        <f t="shared" si="196"/>
        <v/>
      </c>
    </row>
    <row r="6278" spans="1:11" x14ac:dyDescent="0.25">
      <c r="A6278" s="17" t="s">
        <v>1625</v>
      </c>
      <c r="B6278" s="17" t="s">
        <v>1626</v>
      </c>
      <c r="C6278" s="18">
        <v>42273</v>
      </c>
      <c r="D6278" s="18">
        <v>42284</v>
      </c>
      <c r="E6278" s="21">
        <v>11</v>
      </c>
      <c r="F6278" s="17" t="s">
        <v>286</v>
      </c>
      <c r="G6278" s="17" t="s">
        <v>287</v>
      </c>
      <c r="H6278" s="16">
        <v>10</v>
      </c>
      <c r="I6278" s="17" t="s">
        <v>3237</v>
      </c>
      <c r="J6278" t="str">
        <f t="shared" ref="J6278:J6341" si="197">IF(B6278=B6277,J6277&amp;", "&amp;F6278,F6278)</f>
        <v>G93.49, N18.6, I12.0, N39.0, E11.21, T43.215A, I25.10, H54.41, E78.5, K21.9</v>
      </c>
      <c r="K6278" s="33" t="str">
        <f t="shared" si="196"/>
        <v/>
      </c>
    </row>
    <row r="6279" spans="1:11" x14ac:dyDescent="0.25">
      <c r="A6279" s="17" t="s">
        <v>1625</v>
      </c>
      <c r="B6279" s="17" t="s">
        <v>1626</v>
      </c>
      <c r="C6279" s="18">
        <v>42273</v>
      </c>
      <c r="D6279" s="18">
        <v>42284</v>
      </c>
      <c r="E6279" s="21">
        <v>11</v>
      </c>
      <c r="F6279" s="17" t="s">
        <v>4490</v>
      </c>
      <c r="G6279" s="17" t="s">
        <v>4491</v>
      </c>
      <c r="H6279" s="16">
        <v>11</v>
      </c>
      <c r="I6279" s="17" t="s">
        <v>3237</v>
      </c>
      <c r="J6279" t="str">
        <f t="shared" si="197"/>
        <v>G93.49, N18.6, I12.0, N39.0, E11.21, T43.215A, I25.10, H54.41, E78.5, K21.9, Z91.15</v>
      </c>
      <c r="K6279" s="33" t="str">
        <f t="shared" si="196"/>
        <v/>
      </c>
    </row>
    <row r="6280" spans="1:11" x14ac:dyDescent="0.25">
      <c r="A6280" s="17" t="s">
        <v>1625</v>
      </c>
      <c r="B6280" s="17" t="s">
        <v>1626</v>
      </c>
      <c r="C6280" s="18">
        <v>42273</v>
      </c>
      <c r="D6280" s="18">
        <v>42284</v>
      </c>
      <c r="E6280" s="21">
        <v>11</v>
      </c>
      <c r="F6280" s="17" t="s">
        <v>3281</v>
      </c>
      <c r="G6280" s="17" t="s">
        <v>3282</v>
      </c>
      <c r="H6280" s="16">
        <v>12</v>
      </c>
      <c r="I6280" s="17" t="s">
        <v>13</v>
      </c>
      <c r="J6280" t="str">
        <f t="shared" si="197"/>
        <v>G93.49, N18.6, I12.0, N39.0, E11.21, T43.215A, I25.10, H54.41, E78.5, K21.9, Z91.15, Z89.512</v>
      </c>
      <c r="K6280" s="33" t="str">
        <f t="shared" si="196"/>
        <v/>
      </c>
    </row>
    <row r="6281" spans="1:11" x14ac:dyDescent="0.25">
      <c r="A6281" s="17" t="s">
        <v>1625</v>
      </c>
      <c r="B6281" s="17" t="s">
        <v>1626</v>
      </c>
      <c r="C6281" s="18">
        <v>42273</v>
      </c>
      <c r="D6281" s="18">
        <v>42284</v>
      </c>
      <c r="E6281" s="21">
        <v>11</v>
      </c>
      <c r="F6281" s="17" t="s">
        <v>4522</v>
      </c>
      <c r="G6281" s="17" t="s">
        <v>4523</v>
      </c>
      <c r="H6281" s="16">
        <v>13</v>
      </c>
      <c r="I6281" s="17" t="s">
        <v>13</v>
      </c>
      <c r="J6281" t="str">
        <f t="shared" si="197"/>
        <v>G93.49, N18.6, I12.0, N39.0, E11.21, T43.215A, I25.10, H54.41, E78.5, K21.9, Z91.15, Z89.512, Z78.1</v>
      </c>
      <c r="K6281" s="33" t="str">
        <f t="shared" si="196"/>
        <v/>
      </c>
    </row>
    <row r="6282" spans="1:11" x14ac:dyDescent="0.25">
      <c r="A6282" s="17" t="s">
        <v>1625</v>
      </c>
      <c r="B6282" s="17" t="s">
        <v>1626</v>
      </c>
      <c r="C6282" s="18">
        <v>42273</v>
      </c>
      <c r="D6282" s="18">
        <v>42284</v>
      </c>
      <c r="E6282" s="21">
        <v>11</v>
      </c>
      <c r="F6282" s="17" t="s">
        <v>3336</v>
      </c>
      <c r="G6282" s="17" t="s">
        <v>3337</v>
      </c>
      <c r="H6282" s="16">
        <v>14</v>
      </c>
      <c r="I6282" s="17" t="s">
        <v>13</v>
      </c>
      <c r="J6282" t="str">
        <f t="shared" si="197"/>
        <v>G93.49, N18.6, I12.0, N39.0, E11.21, T43.215A, I25.10, H54.41, E78.5, K21.9, Z91.15, Z89.512, Z78.1, Z95.5</v>
      </c>
      <c r="K6282" s="33" t="str">
        <f t="shared" si="196"/>
        <v>Last</v>
      </c>
    </row>
    <row r="6283" spans="1:11" x14ac:dyDescent="0.25">
      <c r="A6283" s="17" t="s">
        <v>1625</v>
      </c>
      <c r="B6283" s="17" t="s">
        <v>1629</v>
      </c>
      <c r="C6283" s="18">
        <v>42375</v>
      </c>
      <c r="D6283" s="18">
        <v>42382</v>
      </c>
      <c r="E6283" s="21">
        <v>7</v>
      </c>
      <c r="F6283" s="17" t="s">
        <v>1630</v>
      </c>
      <c r="G6283" s="17" t="s">
        <v>1631</v>
      </c>
      <c r="H6283" s="16">
        <v>1</v>
      </c>
      <c r="I6283" s="17" t="s">
        <v>3237</v>
      </c>
      <c r="J6283" t="str">
        <f t="shared" si="197"/>
        <v>N18.6</v>
      </c>
      <c r="K6283" s="33" t="str">
        <f t="shared" si="196"/>
        <v/>
      </c>
    </row>
    <row r="6284" spans="1:11" x14ac:dyDescent="0.25">
      <c r="A6284" s="17" t="s">
        <v>1625</v>
      </c>
      <c r="B6284" s="17" t="s">
        <v>1629</v>
      </c>
      <c r="C6284" s="18">
        <v>42375</v>
      </c>
      <c r="D6284" s="18">
        <v>42382</v>
      </c>
      <c r="E6284" s="21">
        <v>7</v>
      </c>
      <c r="F6284" s="17" t="s">
        <v>48</v>
      </c>
      <c r="G6284" s="17" t="s">
        <v>49</v>
      </c>
      <c r="H6284" s="16">
        <v>2</v>
      </c>
      <c r="I6284" s="17" t="s">
        <v>3237</v>
      </c>
      <c r="J6284" t="str">
        <f t="shared" si="197"/>
        <v>N18.6, I95.9</v>
      </c>
      <c r="K6284" s="33" t="str">
        <f t="shared" si="196"/>
        <v/>
      </c>
    </row>
    <row r="6285" spans="1:11" x14ac:dyDescent="0.25">
      <c r="A6285" s="17" t="s">
        <v>1625</v>
      </c>
      <c r="B6285" s="17" t="s">
        <v>1629</v>
      </c>
      <c r="C6285" s="18">
        <v>42375</v>
      </c>
      <c r="D6285" s="18">
        <v>42382</v>
      </c>
      <c r="E6285" s="21">
        <v>7</v>
      </c>
      <c r="F6285" s="17" t="s">
        <v>2080</v>
      </c>
      <c r="G6285" s="17" t="s">
        <v>2081</v>
      </c>
      <c r="H6285" s="16">
        <v>3</v>
      </c>
      <c r="I6285" s="17" t="s">
        <v>3237</v>
      </c>
      <c r="J6285" t="str">
        <f t="shared" si="197"/>
        <v>N18.6, I95.9, E11.21</v>
      </c>
      <c r="K6285" s="33" t="str">
        <f t="shared" si="196"/>
        <v/>
      </c>
    </row>
    <row r="6286" spans="1:11" x14ac:dyDescent="0.25">
      <c r="A6286" s="17" t="s">
        <v>1625</v>
      </c>
      <c r="B6286" s="17" t="s">
        <v>1629</v>
      </c>
      <c r="C6286" s="18">
        <v>42375</v>
      </c>
      <c r="D6286" s="18">
        <v>42382</v>
      </c>
      <c r="E6286" s="21">
        <v>7</v>
      </c>
      <c r="F6286" s="17" t="s">
        <v>839</v>
      </c>
      <c r="G6286" s="17" t="s">
        <v>840</v>
      </c>
      <c r="H6286" s="16">
        <v>4</v>
      </c>
      <c r="I6286" s="17" t="s">
        <v>3237</v>
      </c>
      <c r="J6286" t="str">
        <f t="shared" si="197"/>
        <v>N18.6, I95.9, E11.21, I12.0</v>
      </c>
      <c r="K6286" s="33" t="str">
        <f t="shared" si="196"/>
        <v/>
      </c>
    </row>
    <row r="6287" spans="1:11" x14ac:dyDescent="0.25">
      <c r="A6287" s="17" t="s">
        <v>1625</v>
      </c>
      <c r="B6287" s="17" t="s">
        <v>1629</v>
      </c>
      <c r="C6287" s="18">
        <v>42375</v>
      </c>
      <c r="D6287" s="18">
        <v>42382</v>
      </c>
      <c r="E6287" s="21">
        <v>7</v>
      </c>
      <c r="F6287" s="17" t="s">
        <v>361</v>
      </c>
      <c r="G6287" s="17" t="s">
        <v>362</v>
      </c>
      <c r="H6287" s="16">
        <v>5</v>
      </c>
      <c r="I6287" s="17" t="s">
        <v>3237</v>
      </c>
      <c r="J6287" t="str">
        <f t="shared" si="197"/>
        <v>N18.6, I95.9, E11.21, I12.0, E87.5</v>
      </c>
      <c r="K6287" s="33" t="str">
        <f t="shared" si="196"/>
        <v/>
      </c>
    </row>
    <row r="6288" spans="1:11" x14ac:dyDescent="0.25">
      <c r="A6288" s="17" t="s">
        <v>1625</v>
      </c>
      <c r="B6288" s="17" t="s">
        <v>1629</v>
      </c>
      <c r="C6288" s="18">
        <v>42375</v>
      </c>
      <c r="D6288" s="18">
        <v>42382</v>
      </c>
      <c r="E6288" s="21">
        <v>7</v>
      </c>
      <c r="F6288" s="17" t="s">
        <v>5196</v>
      </c>
      <c r="G6288" s="17" t="s">
        <v>5197</v>
      </c>
      <c r="H6288" s="16">
        <v>6</v>
      </c>
      <c r="I6288" s="17" t="s">
        <v>3237</v>
      </c>
      <c r="J6288" t="str">
        <f t="shared" si="197"/>
        <v>N18.6, I95.9, E11.21, I12.0, E87.5, S89.001A</v>
      </c>
      <c r="K6288" s="33" t="str">
        <f t="shared" si="196"/>
        <v/>
      </c>
    </row>
    <row r="6289" spans="1:11" x14ac:dyDescent="0.25">
      <c r="A6289" s="17" t="s">
        <v>1625</v>
      </c>
      <c r="B6289" s="17" t="s">
        <v>1629</v>
      </c>
      <c r="C6289" s="18">
        <v>42375</v>
      </c>
      <c r="D6289" s="18">
        <v>42382</v>
      </c>
      <c r="E6289" s="21">
        <v>7</v>
      </c>
      <c r="F6289" s="17" t="s">
        <v>3522</v>
      </c>
      <c r="G6289" s="17" t="s">
        <v>3523</v>
      </c>
      <c r="H6289" s="16">
        <v>7</v>
      </c>
      <c r="I6289" s="17" t="s">
        <v>3237</v>
      </c>
      <c r="J6289" t="str">
        <f t="shared" si="197"/>
        <v>N18.6, I95.9, E11.21, I12.0, E87.5, S89.001A, D63.8</v>
      </c>
      <c r="K6289" s="33" t="str">
        <f t="shared" si="196"/>
        <v/>
      </c>
    </row>
    <row r="6290" spans="1:11" x14ac:dyDescent="0.25">
      <c r="A6290" s="17" t="s">
        <v>1625</v>
      </c>
      <c r="B6290" s="17" t="s">
        <v>1629</v>
      </c>
      <c r="C6290" s="18">
        <v>42375</v>
      </c>
      <c r="D6290" s="18">
        <v>42382</v>
      </c>
      <c r="E6290" s="21">
        <v>7</v>
      </c>
      <c r="F6290" s="17" t="s">
        <v>5198</v>
      </c>
      <c r="G6290" s="17" t="s">
        <v>5197</v>
      </c>
      <c r="H6290" s="16">
        <v>8</v>
      </c>
      <c r="I6290" s="17" t="s">
        <v>3237</v>
      </c>
      <c r="J6290" t="str">
        <f t="shared" si="197"/>
        <v>N18.6, I95.9, E11.21, I12.0, E87.5, S89.001A, D63.8, S89.201A</v>
      </c>
      <c r="K6290" s="33" t="str">
        <f t="shared" si="196"/>
        <v/>
      </c>
    </row>
    <row r="6291" spans="1:11" ht="30" x14ac:dyDescent="0.25">
      <c r="A6291" s="17" t="s">
        <v>1625</v>
      </c>
      <c r="B6291" s="17" t="s">
        <v>1629</v>
      </c>
      <c r="C6291" s="18">
        <v>42375</v>
      </c>
      <c r="D6291" s="18">
        <v>42382</v>
      </c>
      <c r="E6291" s="21">
        <v>7</v>
      </c>
      <c r="F6291" s="17" t="s">
        <v>5199</v>
      </c>
      <c r="G6291" s="17" t="s">
        <v>5200</v>
      </c>
      <c r="H6291" s="16">
        <v>9</v>
      </c>
      <c r="I6291" s="17" t="s">
        <v>3237</v>
      </c>
      <c r="J6291" t="str">
        <f t="shared" si="197"/>
        <v>N18.6, I95.9, E11.21, I12.0, E87.5, S89.001A, D63.8, S89.201A, W05.0XXA</v>
      </c>
      <c r="K6291" s="33" t="str">
        <f t="shared" si="196"/>
        <v/>
      </c>
    </row>
    <row r="6292" spans="1:11" x14ac:dyDescent="0.25">
      <c r="A6292" s="17" t="s">
        <v>1625</v>
      </c>
      <c r="B6292" s="17" t="s">
        <v>1629</v>
      </c>
      <c r="C6292" s="18">
        <v>42375</v>
      </c>
      <c r="D6292" s="18">
        <v>42382</v>
      </c>
      <c r="E6292" s="21">
        <v>7</v>
      </c>
      <c r="F6292" s="17" t="s">
        <v>5201</v>
      </c>
      <c r="G6292" s="17" t="s">
        <v>5202</v>
      </c>
      <c r="H6292" s="16">
        <v>10</v>
      </c>
      <c r="I6292" s="17" t="s">
        <v>13</v>
      </c>
      <c r="J6292" t="str">
        <f t="shared" si="197"/>
        <v>N18.6, I95.9, E11.21, I12.0, E87.5, S89.001A, D63.8, S89.201A, W05.0XXA, Y92.89</v>
      </c>
      <c r="K6292" s="33" t="str">
        <f t="shared" si="196"/>
        <v/>
      </c>
    </row>
    <row r="6293" spans="1:11" x14ac:dyDescent="0.25">
      <c r="A6293" s="17" t="s">
        <v>1625</v>
      </c>
      <c r="B6293" s="17" t="s">
        <v>1629</v>
      </c>
      <c r="C6293" s="18">
        <v>42375</v>
      </c>
      <c r="D6293" s="18">
        <v>42382</v>
      </c>
      <c r="E6293" s="21">
        <v>7</v>
      </c>
      <c r="F6293" s="17" t="s">
        <v>5194</v>
      </c>
      <c r="G6293" s="17" t="s">
        <v>5195</v>
      </c>
      <c r="H6293" s="16">
        <v>11</v>
      </c>
      <c r="I6293" s="17" t="s">
        <v>3237</v>
      </c>
      <c r="J6293" t="str">
        <f t="shared" si="197"/>
        <v>N18.6, I95.9, E11.21, I12.0, E87.5, S89.001A, D63.8, S89.201A, W05.0XXA, Y92.89, J42</v>
      </c>
      <c r="K6293" s="33" t="str">
        <f t="shared" si="196"/>
        <v/>
      </c>
    </row>
    <row r="6294" spans="1:11" x14ac:dyDescent="0.25">
      <c r="A6294" s="17" t="s">
        <v>1625</v>
      </c>
      <c r="B6294" s="17" t="s">
        <v>1629</v>
      </c>
      <c r="C6294" s="18">
        <v>42375</v>
      </c>
      <c r="D6294" s="18">
        <v>42382</v>
      </c>
      <c r="E6294" s="21">
        <v>7</v>
      </c>
      <c r="F6294" s="17" t="s">
        <v>3283</v>
      </c>
      <c r="G6294" s="17" t="s">
        <v>467</v>
      </c>
      <c r="H6294" s="16">
        <v>12</v>
      </c>
      <c r="I6294" s="17" t="s">
        <v>3237</v>
      </c>
      <c r="J6294" t="str">
        <f t="shared" si="197"/>
        <v>N18.6, I95.9, E11.21, I12.0, E87.5, S89.001A, D63.8, S89.201A, W05.0XXA, Y92.89, J42, I25.10</v>
      </c>
      <c r="K6294" s="33" t="str">
        <f t="shared" ref="K6294:K6357" si="198">IF(B6294&lt;&gt;B6295,"Last","")</f>
        <v/>
      </c>
    </row>
    <row r="6295" spans="1:11" x14ac:dyDescent="0.25">
      <c r="A6295" s="17" t="s">
        <v>1625</v>
      </c>
      <c r="B6295" s="17" t="s">
        <v>1629</v>
      </c>
      <c r="C6295" s="18">
        <v>42375</v>
      </c>
      <c r="D6295" s="18">
        <v>42382</v>
      </c>
      <c r="E6295" s="21">
        <v>7</v>
      </c>
      <c r="F6295" s="17" t="s">
        <v>286</v>
      </c>
      <c r="G6295" s="17" t="s">
        <v>287</v>
      </c>
      <c r="H6295" s="16">
        <v>13</v>
      </c>
      <c r="I6295" s="17" t="s">
        <v>3237</v>
      </c>
      <c r="J6295" t="str">
        <f t="shared" si="197"/>
        <v>N18.6, I95.9, E11.21, I12.0, E87.5, S89.001A, D63.8, S89.201A, W05.0XXA, Y92.89, J42, I25.10, K21.9</v>
      </c>
      <c r="K6295" s="33" t="str">
        <f t="shared" si="198"/>
        <v/>
      </c>
    </row>
    <row r="6296" spans="1:11" x14ac:dyDescent="0.25">
      <c r="A6296" s="17" t="s">
        <v>1625</v>
      </c>
      <c r="B6296" s="17" t="s">
        <v>1629</v>
      </c>
      <c r="C6296" s="18">
        <v>42375</v>
      </c>
      <c r="D6296" s="18">
        <v>42382</v>
      </c>
      <c r="E6296" s="21">
        <v>7</v>
      </c>
      <c r="F6296" s="17" t="s">
        <v>3238</v>
      </c>
      <c r="G6296" s="17" t="s">
        <v>3239</v>
      </c>
      <c r="H6296" s="16">
        <v>14</v>
      </c>
      <c r="I6296" s="17" t="s">
        <v>3237</v>
      </c>
      <c r="J6296" t="str">
        <f t="shared" si="197"/>
        <v>N18.6, I95.9, E11.21, I12.0, E87.5, S89.001A, D63.8, S89.201A, W05.0XXA, Y92.89, J42, I25.10, K21.9, E78.5</v>
      </c>
      <c r="K6296" s="33" t="str">
        <f t="shared" si="198"/>
        <v/>
      </c>
    </row>
    <row r="6297" spans="1:11" x14ac:dyDescent="0.25">
      <c r="A6297" s="17" t="s">
        <v>1625</v>
      </c>
      <c r="B6297" s="17" t="s">
        <v>1629</v>
      </c>
      <c r="C6297" s="18">
        <v>42375</v>
      </c>
      <c r="D6297" s="18">
        <v>42382</v>
      </c>
      <c r="E6297" s="21">
        <v>7</v>
      </c>
      <c r="F6297" s="17" t="s">
        <v>3659</v>
      </c>
      <c r="G6297" s="17" t="s">
        <v>3660</v>
      </c>
      <c r="H6297" s="16">
        <v>15</v>
      </c>
      <c r="I6297" s="17" t="s">
        <v>3237</v>
      </c>
      <c r="J6297" t="str">
        <f t="shared" si="197"/>
        <v>N18.6, I95.9, E11.21, I12.0, E87.5, S89.001A, D63.8, S89.201A, W05.0XXA, Y92.89, J42, I25.10, K21.9, E78.5, H54.41</v>
      </c>
      <c r="K6297" s="33" t="str">
        <f t="shared" si="198"/>
        <v/>
      </c>
    </row>
    <row r="6298" spans="1:11" x14ac:dyDescent="0.25">
      <c r="A6298" s="17" t="s">
        <v>1625</v>
      </c>
      <c r="B6298" s="17" t="s">
        <v>1629</v>
      </c>
      <c r="C6298" s="18">
        <v>42375</v>
      </c>
      <c r="D6298" s="18">
        <v>42382</v>
      </c>
      <c r="E6298" s="21">
        <v>7</v>
      </c>
      <c r="F6298" s="17" t="s">
        <v>3490</v>
      </c>
      <c r="G6298" s="17" t="s">
        <v>3491</v>
      </c>
      <c r="H6298" s="16">
        <v>16</v>
      </c>
      <c r="I6298" s="17" t="s">
        <v>3237</v>
      </c>
      <c r="J6298" t="str">
        <f t="shared" si="197"/>
        <v>N18.6, I95.9, E11.21, I12.0, E87.5, S89.001A, D63.8, S89.201A, W05.0XXA, Y92.89, J42, I25.10, K21.9, E78.5, H54.41, Z91.19</v>
      </c>
      <c r="K6298" s="33" t="str">
        <f t="shared" si="198"/>
        <v/>
      </c>
    </row>
    <row r="6299" spans="1:11" x14ac:dyDescent="0.25">
      <c r="A6299" s="17" t="s">
        <v>1625</v>
      </c>
      <c r="B6299" s="17" t="s">
        <v>1629</v>
      </c>
      <c r="C6299" s="18">
        <v>42375</v>
      </c>
      <c r="D6299" s="18">
        <v>42382</v>
      </c>
      <c r="E6299" s="21">
        <v>7</v>
      </c>
      <c r="F6299" s="17" t="s">
        <v>3281</v>
      </c>
      <c r="G6299" s="17" t="s">
        <v>3282</v>
      </c>
      <c r="H6299" s="16">
        <v>17</v>
      </c>
      <c r="I6299" s="17" t="s">
        <v>13</v>
      </c>
      <c r="J6299" t="str">
        <f t="shared" si="197"/>
        <v>N18.6, I95.9, E11.21, I12.0, E87.5, S89.001A, D63.8, S89.201A, W05.0XXA, Y92.89, J42, I25.10, K21.9, E78.5, H54.41, Z91.19, Z89.512</v>
      </c>
      <c r="K6299" s="33" t="str">
        <f t="shared" si="198"/>
        <v/>
      </c>
    </row>
    <row r="6300" spans="1:11" x14ac:dyDescent="0.25">
      <c r="A6300" s="17" t="s">
        <v>1625</v>
      </c>
      <c r="B6300" s="17" t="s">
        <v>1629</v>
      </c>
      <c r="C6300" s="18">
        <v>42375</v>
      </c>
      <c r="D6300" s="18">
        <v>42382</v>
      </c>
      <c r="E6300" s="21">
        <v>7</v>
      </c>
      <c r="F6300" s="17" t="s">
        <v>3512</v>
      </c>
      <c r="G6300" s="17" t="s">
        <v>3513</v>
      </c>
      <c r="H6300" s="16">
        <v>18</v>
      </c>
      <c r="I6300" s="17" t="s">
        <v>13</v>
      </c>
      <c r="J6300" t="str">
        <f t="shared" si="197"/>
        <v>N18.6, I95.9, E11.21, I12.0, E87.5, S89.001A, D63.8, S89.201A, W05.0XXA, Y92.89, J42, I25.10, K21.9, E78.5, H54.41, Z91.19, Z89.512, Z99.2</v>
      </c>
      <c r="K6300" s="33" t="str">
        <f t="shared" si="198"/>
        <v/>
      </c>
    </row>
    <row r="6301" spans="1:11" x14ac:dyDescent="0.25">
      <c r="A6301" s="17" t="s">
        <v>1625</v>
      </c>
      <c r="B6301" s="17" t="s">
        <v>1629</v>
      </c>
      <c r="C6301" s="18">
        <v>42375</v>
      </c>
      <c r="D6301" s="18">
        <v>42382</v>
      </c>
      <c r="E6301" s="21">
        <v>7</v>
      </c>
      <c r="F6301" s="17" t="s">
        <v>3436</v>
      </c>
      <c r="G6301" s="17" t="s">
        <v>3437</v>
      </c>
      <c r="H6301" s="16">
        <v>19</v>
      </c>
      <c r="I6301" s="17" t="s">
        <v>13</v>
      </c>
      <c r="J6301" t="str">
        <f t="shared" si="197"/>
        <v>N18.6, I95.9, E11.21, I12.0, E87.5, S89.001A, D63.8, S89.201A, W05.0XXA, Y92.89, J42, I25.10, K21.9, E78.5, H54.41, Z91.19, Z89.512, Z99.2, Z86.73</v>
      </c>
      <c r="K6301" s="33" t="str">
        <f t="shared" si="198"/>
        <v/>
      </c>
    </row>
    <row r="6302" spans="1:11" x14ac:dyDescent="0.25">
      <c r="A6302" s="17" t="s">
        <v>1625</v>
      </c>
      <c r="B6302" s="17" t="s">
        <v>1629</v>
      </c>
      <c r="C6302" s="18">
        <v>42375</v>
      </c>
      <c r="D6302" s="18">
        <v>42382</v>
      </c>
      <c r="E6302" s="21">
        <v>7</v>
      </c>
      <c r="F6302" s="17" t="s">
        <v>3336</v>
      </c>
      <c r="G6302" s="17" t="s">
        <v>3337</v>
      </c>
      <c r="H6302" s="16">
        <v>20</v>
      </c>
      <c r="I6302" s="17" t="s">
        <v>13</v>
      </c>
      <c r="J6302" t="str">
        <f t="shared" si="197"/>
        <v>N18.6, I95.9, E11.21, I12.0, E87.5, S89.001A, D63.8, S89.201A, W05.0XXA, Y92.89, J42, I25.10, K21.9, E78.5, H54.41, Z91.19, Z89.512, Z99.2, Z86.73, Z95.5</v>
      </c>
      <c r="K6302" s="33" t="str">
        <f t="shared" si="198"/>
        <v>Last</v>
      </c>
    </row>
    <row r="6303" spans="1:11" x14ac:dyDescent="0.25">
      <c r="A6303" s="17" t="s">
        <v>1632</v>
      </c>
      <c r="B6303" s="17" t="s">
        <v>1633</v>
      </c>
      <c r="C6303" s="18">
        <v>42296</v>
      </c>
      <c r="D6303" s="18">
        <v>42305</v>
      </c>
      <c r="E6303" s="21">
        <v>9</v>
      </c>
      <c r="F6303" s="17" t="s">
        <v>245</v>
      </c>
      <c r="G6303" s="17" t="s">
        <v>246</v>
      </c>
      <c r="H6303" s="16">
        <v>1</v>
      </c>
      <c r="I6303" s="17" t="s">
        <v>3237</v>
      </c>
      <c r="J6303" t="str">
        <f t="shared" si="197"/>
        <v>J96.01</v>
      </c>
      <c r="K6303" s="33" t="str">
        <f t="shared" si="198"/>
        <v/>
      </c>
    </row>
    <row r="6304" spans="1:11" x14ac:dyDescent="0.25">
      <c r="A6304" s="17" t="s">
        <v>1632</v>
      </c>
      <c r="B6304" s="17" t="s">
        <v>1633</v>
      </c>
      <c r="C6304" s="18">
        <v>42296</v>
      </c>
      <c r="D6304" s="18">
        <v>42305</v>
      </c>
      <c r="E6304" s="21">
        <v>9</v>
      </c>
      <c r="F6304" s="17" t="s">
        <v>259</v>
      </c>
      <c r="G6304" s="17" t="s">
        <v>260</v>
      </c>
      <c r="H6304" s="16">
        <v>2</v>
      </c>
      <c r="I6304" s="17" t="s">
        <v>3237</v>
      </c>
      <c r="J6304" t="str">
        <f t="shared" si="197"/>
        <v>J96.01, N17.0</v>
      </c>
      <c r="K6304" s="33" t="str">
        <f t="shared" si="198"/>
        <v/>
      </c>
    </row>
    <row r="6305" spans="1:11" x14ac:dyDescent="0.25">
      <c r="A6305" s="17" t="s">
        <v>1632</v>
      </c>
      <c r="B6305" s="17" t="s">
        <v>1633</v>
      </c>
      <c r="C6305" s="18">
        <v>42296</v>
      </c>
      <c r="D6305" s="18">
        <v>42305</v>
      </c>
      <c r="E6305" s="21">
        <v>9</v>
      </c>
      <c r="F6305" s="17" t="s">
        <v>182</v>
      </c>
      <c r="G6305" s="17" t="s">
        <v>183</v>
      </c>
      <c r="H6305" s="16">
        <v>3</v>
      </c>
      <c r="I6305" s="17" t="s">
        <v>3237</v>
      </c>
      <c r="J6305" t="str">
        <f t="shared" si="197"/>
        <v>J96.01, N17.0, I50.33</v>
      </c>
      <c r="K6305" s="33" t="str">
        <f t="shared" si="198"/>
        <v/>
      </c>
    </row>
    <row r="6306" spans="1:11" x14ac:dyDescent="0.25">
      <c r="A6306" s="17" t="s">
        <v>1632</v>
      </c>
      <c r="B6306" s="17" t="s">
        <v>1633</v>
      </c>
      <c r="C6306" s="18">
        <v>42296</v>
      </c>
      <c r="D6306" s="18">
        <v>42305</v>
      </c>
      <c r="E6306" s="21">
        <v>9</v>
      </c>
      <c r="F6306" s="17" t="s">
        <v>5203</v>
      </c>
      <c r="G6306" s="17" t="s">
        <v>5204</v>
      </c>
      <c r="H6306" s="16">
        <v>4</v>
      </c>
      <c r="I6306" s="17" t="s">
        <v>3237</v>
      </c>
      <c r="J6306" t="str">
        <f t="shared" si="197"/>
        <v>J96.01, N17.0, I50.33, J13</v>
      </c>
      <c r="K6306" s="33" t="str">
        <f t="shared" si="198"/>
        <v/>
      </c>
    </row>
    <row r="6307" spans="1:11" x14ac:dyDescent="0.25">
      <c r="A6307" s="17" t="s">
        <v>1632</v>
      </c>
      <c r="B6307" s="17" t="s">
        <v>1633</v>
      </c>
      <c r="C6307" s="18">
        <v>42296</v>
      </c>
      <c r="D6307" s="18">
        <v>42305</v>
      </c>
      <c r="E6307" s="21">
        <v>9</v>
      </c>
      <c r="F6307" s="17" t="s">
        <v>3400</v>
      </c>
      <c r="G6307" s="17" t="s">
        <v>3401</v>
      </c>
      <c r="H6307" s="16">
        <v>5</v>
      </c>
      <c r="I6307" s="17" t="s">
        <v>3237</v>
      </c>
      <c r="J6307" t="str">
        <f t="shared" si="197"/>
        <v>J96.01, N17.0, I50.33, J13, N18.4</v>
      </c>
      <c r="K6307" s="33" t="str">
        <f t="shared" si="198"/>
        <v/>
      </c>
    </row>
    <row r="6308" spans="1:11" x14ac:dyDescent="0.25">
      <c r="A6308" s="17" t="s">
        <v>1632</v>
      </c>
      <c r="B6308" s="17" t="s">
        <v>1633</v>
      </c>
      <c r="C6308" s="18">
        <v>42296</v>
      </c>
      <c r="D6308" s="18">
        <v>42305</v>
      </c>
      <c r="E6308" s="21">
        <v>9</v>
      </c>
      <c r="F6308" s="17" t="s">
        <v>3368</v>
      </c>
      <c r="G6308" s="17" t="s">
        <v>3369</v>
      </c>
      <c r="H6308" s="16">
        <v>6</v>
      </c>
      <c r="I6308" s="17" t="s">
        <v>3237</v>
      </c>
      <c r="J6308" t="str">
        <f t="shared" si="197"/>
        <v>J96.01, N17.0, I50.33, J13, N18.4, E87.0</v>
      </c>
      <c r="K6308" s="33" t="str">
        <f t="shared" si="198"/>
        <v/>
      </c>
    </row>
    <row r="6309" spans="1:11" x14ac:dyDescent="0.25">
      <c r="A6309" s="17" t="s">
        <v>1632</v>
      </c>
      <c r="B6309" s="17" t="s">
        <v>1633</v>
      </c>
      <c r="C6309" s="18">
        <v>42296</v>
      </c>
      <c r="D6309" s="18">
        <v>42305</v>
      </c>
      <c r="E6309" s="21">
        <v>9</v>
      </c>
      <c r="F6309" s="17" t="s">
        <v>854</v>
      </c>
      <c r="G6309" s="17" t="s">
        <v>855</v>
      </c>
      <c r="H6309" s="16">
        <v>7</v>
      </c>
      <c r="I6309" s="17" t="s">
        <v>3237</v>
      </c>
      <c r="J6309" t="str">
        <f t="shared" si="197"/>
        <v>J96.01, N17.0, I50.33, J13, N18.4, E87.0, E11.22</v>
      </c>
      <c r="K6309" s="33" t="str">
        <f t="shared" si="198"/>
        <v/>
      </c>
    </row>
    <row r="6310" spans="1:11" x14ac:dyDescent="0.25">
      <c r="A6310" s="17" t="s">
        <v>1632</v>
      </c>
      <c r="B6310" s="17" t="s">
        <v>1633</v>
      </c>
      <c r="C6310" s="18">
        <v>42296</v>
      </c>
      <c r="D6310" s="18">
        <v>42305</v>
      </c>
      <c r="E6310" s="21">
        <v>9</v>
      </c>
      <c r="F6310" s="17" t="s">
        <v>1195</v>
      </c>
      <c r="G6310" s="17" t="s">
        <v>1196</v>
      </c>
      <c r="H6310" s="16">
        <v>8</v>
      </c>
      <c r="I6310" s="17" t="s">
        <v>3237</v>
      </c>
      <c r="J6310" t="str">
        <f t="shared" si="197"/>
        <v>J96.01, N17.0, I50.33, J13, N18.4, E87.0, E11.22, D64.9</v>
      </c>
      <c r="K6310" s="33" t="str">
        <f t="shared" si="198"/>
        <v/>
      </c>
    </row>
    <row r="6311" spans="1:11" x14ac:dyDescent="0.25">
      <c r="A6311" s="17" t="s">
        <v>1632</v>
      </c>
      <c r="B6311" s="17" t="s">
        <v>1633</v>
      </c>
      <c r="C6311" s="18">
        <v>42296</v>
      </c>
      <c r="D6311" s="18">
        <v>42305</v>
      </c>
      <c r="E6311" s="21">
        <v>9</v>
      </c>
      <c r="F6311" s="17" t="s">
        <v>216</v>
      </c>
      <c r="G6311" s="17" t="s">
        <v>217</v>
      </c>
      <c r="H6311" s="16">
        <v>9</v>
      </c>
      <c r="I6311" s="17" t="s">
        <v>3237</v>
      </c>
      <c r="J6311" t="str">
        <f t="shared" si="197"/>
        <v>J96.01, N17.0, I50.33, J13, N18.4, E87.0, E11.22, D64.9, I12.9</v>
      </c>
      <c r="K6311" s="33" t="str">
        <f t="shared" si="198"/>
        <v/>
      </c>
    </row>
    <row r="6312" spans="1:11" x14ac:dyDescent="0.25">
      <c r="A6312" s="17" t="s">
        <v>1632</v>
      </c>
      <c r="B6312" s="17" t="s">
        <v>1633</v>
      </c>
      <c r="C6312" s="18">
        <v>42296</v>
      </c>
      <c r="D6312" s="18">
        <v>42305</v>
      </c>
      <c r="E6312" s="21">
        <v>9</v>
      </c>
      <c r="F6312" s="17" t="s">
        <v>3283</v>
      </c>
      <c r="G6312" s="17" t="s">
        <v>467</v>
      </c>
      <c r="H6312" s="16">
        <v>10</v>
      </c>
      <c r="I6312" s="17" t="s">
        <v>3237</v>
      </c>
      <c r="J6312" t="str">
        <f t="shared" si="197"/>
        <v>J96.01, N17.0, I50.33, J13, N18.4, E87.0, E11.22, D64.9, I12.9, I25.10</v>
      </c>
      <c r="K6312" s="33" t="str">
        <f t="shared" si="198"/>
        <v/>
      </c>
    </row>
    <row r="6313" spans="1:11" x14ac:dyDescent="0.25">
      <c r="A6313" s="17" t="s">
        <v>1632</v>
      </c>
      <c r="B6313" s="17" t="s">
        <v>1633</v>
      </c>
      <c r="C6313" s="18">
        <v>42296</v>
      </c>
      <c r="D6313" s="18">
        <v>42305</v>
      </c>
      <c r="E6313" s="21">
        <v>9</v>
      </c>
      <c r="F6313" s="17" t="s">
        <v>3320</v>
      </c>
      <c r="G6313" s="17" t="s">
        <v>3321</v>
      </c>
      <c r="H6313" s="16">
        <v>11</v>
      </c>
      <c r="I6313" s="17" t="s">
        <v>3237</v>
      </c>
      <c r="J6313" t="str">
        <f t="shared" si="197"/>
        <v>J96.01, N17.0, I50.33, J13, N18.4, E87.0, E11.22, D64.9, I12.9, I25.10, G47.33</v>
      </c>
      <c r="K6313" s="33" t="str">
        <f t="shared" si="198"/>
        <v>Last</v>
      </c>
    </row>
    <row r="6314" spans="1:11" x14ac:dyDescent="0.25">
      <c r="A6314" s="17" t="s">
        <v>1634</v>
      </c>
      <c r="B6314" s="17" t="s">
        <v>1635</v>
      </c>
      <c r="C6314" s="18">
        <v>42404</v>
      </c>
      <c r="D6314" s="18">
        <v>42415</v>
      </c>
      <c r="E6314" s="21">
        <v>11</v>
      </c>
      <c r="F6314" s="17" t="s">
        <v>444</v>
      </c>
      <c r="G6314" s="17" t="s">
        <v>445</v>
      </c>
      <c r="H6314" s="16">
        <v>1</v>
      </c>
      <c r="I6314" s="17" t="s">
        <v>3237</v>
      </c>
      <c r="J6314" t="str">
        <f t="shared" si="197"/>
        <v>I13.0</v>
      </c>
      <c r="K6314" s="33" t="str">
        <f t="shared" si="198"/>
        <v/>
      </c>
    </row>
    <row r="6315" spans="1:11" x14ac:dyDescent="0.25">
      <c r="A6315" s="17" t="s">
        <v>1634</v>
      </c>
      <c r="B6315" s="17" t="s">
        <v>1635</v>
      </c>
      <c r="C6315" s="18">
        <v>42404</v>
      </c>
      <c r="D6315" s="18">
        <v>42415</v>
      </c>
      <c r="E6315" s="21">
        <v>11</v>
      </c>
      <c r="F6315" s="17" t="s">
        <v>245</v>
      </c>
      <c r="G6315" s="17" t="s">
        <v>246</v>
      </c>
      <c r="H6315" s="16">
        <v>2</v>
      </c>
      <c r="I6315" s="17" t="s">
        <v>3237</v>
      </c>
      <c r="J6315" t="str">
        <f t="shared" si="197"/>
        <v>I13.0, J96.01</v>
      </c>
      <c r="K6315" s="33" t="str">
        <f t="shared" si="198"/>
        <v/>
      </c>
    </row>
    <row r="6316" spans="1:11" x14ac:dyDescent="0.25">
      <c r="A6316" s="17" t="s">
        <v>1634</v>
      </c>
      <c r="B6316" s="17" t="s">
        <v>1635</v>
      </c>
      <c r="C6316" s="18">
        <v>42404</v>
      </c>
      <c r="D6316" s="18">
        <v>42415</v>
      </c>
      <c r="E6316" s="21">
        <v>11</v>
      </c>
      <c r="F6316" s="17" t="s">
        <v>259</v>
      </c>
      <c r="G6316" s="17" t="s">
        <v>260</v>
      </c>
      <c r="H6316" s="16">
        <v>3</v>
      </c>
      <c r="I6316" s="17" t="s">
        <v>3237</v>
      </c>
      <c r="J6316" t="str">
        <f t="shared" si="197"/>
        <v>I13.0, J96.01, N17.0</v>
      </c>
      <c r="K6316" s="33" t="str">
        <f t="shared" si="198"/>
        <v/>
      </c>
    </row>
    <row r="6317" spans="1:11" x14ac:dyDescent="0.25">
      <c r="A6317" s="17" t="s">
        <v>1634</v>
      </c>
      <c r="B6317" s="17" t="s">
        <v>1635</v>
      </c>
      <c r="C6317" s="18">
        <v>42404</v>
      </c>
      <c r="D6317" s="18">
        <v>42415</v>
      </c>
      <c r="E6317" s="21">
        <v>11</v>
      </c>
      <c r="F6317" s="17" t="s">
        <v>48</v>
      </c>
      <c r="G6317" s="17" t="s">
        <v>49</v>
      </c>
      <c r="H6317" s="16">
        <v>4</v>
      </c>
      <c r="I6317" s="17" t="s">
        <v>3331</v>
      </c>
      <c r="J6317" t="str">
        <f t="shared" si="197"/>
        <v>I13.0, J96.01, N17.0, I95.9</v>
      </c>
      <c r="K6317" s="33" t="str">
        <f t="shared" si="198"/>
        <v/>
      </c>
    </row>
    <row r="6318" spans="1:11" x14ac:dyDescent="0.25">
      <c r="A6318" s="17" t="s">
        <v>1634</v>
      </c>
      <c r="B6318" s="17" t="s">
        <v>1635</v>
      </c>
      <c r="C6318" s="18">
        <v>42404</v>
      </c>
      <c r="D6318" s="18">
        <v>42415</v>
      </c>
      <c r="E6318" s="21">
        <v>11</v>
      </c>
      <c r="F6318" s="17" t="s">
        <v>1032</v>
      </c>
      <c r="G6318" s="17" t="s">
        <v>1033</v>
      </c>
      <c r="H6318" s="16">
        <v>5</v>
      </c>
      <c r="I6318" s="17" t="s">
        <v>3237</v>
      </c>
      <c r="J6318" t="str">
        <f t="shared" si="197"/>
        <v>I13.0, J96.01, N17.0, I95.9, E87.2</v>
      </c>
      <c r="K6318" s="33" t="str">
        <f t="shared" si="198"/>
        <v/>
      </c>
    </row>
    <row r="6319" spans="1:11" x14ac:dyDescent="0.25">
      <c r="A6319" s="17" t="s">
        <v>1634</v>
      </c>
      <c r="B6319" s="17" t="s">
        <v>1635</v>
      </c>
      <c r="C6319" s="18">
        <v>42404</v>
      </c>
      <c r="D6319" s="18">
        <v>42415</v>
      </c>
      <c r="E6319" s="21">
        <v>11</v>
      </c>
      <c r="F6319" s="17" t="s">
        <v>4638</v>
      </c>
      <c r="G6319" s="17" t="s">
        <v>4639</v>
      </c>
      <c r="H6319" s="16">
        <v>6</v>
      </c>
      <c r="I6319" s="17" t="s">
        <v>3237</v>
      </c>
      <c r="J6319" t="str">
        <f t="shared" si="197"/>
        <v>I13.0, J96.01, N17.0, I95.9, E87.2, G82.20</v>
      </c>
      <c r="K6319" s="33" t="str">
        <f t="shared" si="198"/>
        <v/>
      </c>
    </row>
    <row r="6320" spans="1:11" x14ac:dyDescent="0.25">
      <c r="A6320" s="17" t="s">
        <v>1634</v>
      </c>
      <c r="B6320" s="17" t="s">
        <v>1635</v>
      </c>
      <c r="C6320" s="18">
        <v>42404</v>
      </c>
      <c r="D6320" s="18">
        <v>42415</v>
      </c>
      <c r="E6320" s="21">
        <v>11</v>
      </c>
      <c r="F6320" s="17" t="s">
        <v>4274</v>
      </c>
      <c r="G6320" s="17" t="s">
        <v>4275</v>
      </c>
      <c r="H6320" s="16">
        <v>7</v>
      </c>
      <c r="I6320" s="17" t="s">
        <v>13</v>
      </c>
      <c r="J6320" t="str">
        <f t="shared" si="197"/>
        <v>I13.0, J96.01, N17.0, I95.9, E87.2, G82.20, Z94.83</v>
      </c>
      <c r="K6320" s="33" t="str">
        <f t="shared" si="198"/>
        <v/>
      </c>
    </row>
    <row r="6321" spans="1:11" x14ac:dyDescent="0.25">
      <c r="A6321" s="17" t="s">
        <v>1634</v>
      </c>
      <c r="B6321" s="17" t="s">
        <v>1635</v>
      </c>
      <c r="C6321" s="18">
        <v>42404</v>
      </c>
      <c r="D6321" s="18">
        <v>42415</v>
      </c>
      <c r="E6321" s="21">
        <v>11</v>
      </c>
      <c r="F6321" s="17" t="s">
        <v>4898</v>
      </c>
      <c r="G6321" s="17" t="s">
        <v>4899</v>
      </c>
      <c r="H6321" s="16">
        <v>8</v>
      </c>
      <c r="I6321" s="17" t="s">
        <v>3237</v>
      </c>
      <c r="J6321" t="str">
        <f t="shared" si="197"/>
        <v>I13.0, J96.01, N17.0, I95.9, E87.2, G82.20, Z94.83, E10.22</v>
      </c>
      <c r="K6321" s="33" t="str">
        <f t="shared" si="198"/>
        <v/>
      </c>
    </row>
    <row r="6322" spans="1:11" x14ac:dyDescent="0.25">
      <c r="A6322" s="17" t="s">
        <v>1634</v>
      </c>
      <c r="B6322" s="17" t="s">
        <v>1635</v>
      </c>
      <c r="C6322" s="18">
        <v>42404</v>
      </c>
      <c r="D6322" s="18">
        <v>42415</v>
      </c>
      <c r="E6322" s="21">
        <v>11</v>
      </c>
      <c r="F6322" s="17" t="s">
        <v>3400</v>
      </c>
      <c r="G6322" s="17" t="s">
        <v>3401</v>
      </c>
      <c r="H6322" s="16">
        <v>9</v>
      </c>
      <c r="I6322" s="17" t="s">
        <v>3237</v>
      </c>
      <c r="J6322" t="str">
        <f t="shared" si="197"/>
        <v>I13.0, J96.01, N17.0, I95.9, E87.2, G82.20, Z94.83, E10.22, N18.4</v>
      </c>
      <c r="K6322" s="33" t="str">
        <f t="shared" si="198"/>
        <v/>
      </c>
    </row>
    <row r="6323" spans="1:11" x14ac:dyDescent="0.25">
      <c r="A6323" s="17" t="s">
        <v>1634</v>
      </c>
      <c r="B6323" s="17" t="s">
        <v>1635</v>
      </c>
      <c r="C6323" s="18">
        <v>42404</v>
      </c>
      <c r="D6323" s="18">
        <v>42415</v>
      </c>
      <c r="E6323" s="21">
        <v>11</v>
      </c>
      <c r="F6323" s="17" t="s">
        <v>3910</v>
      </c>
      <c r="G6323" s="17" t="s">
        <v>3911</v>
      </c>
      <c r="H6323" s="16">
        <v>10</v>
      </c>
      <c r="I6323" s="17" t="s">
        <v>3237</v>
      </c>
      <c r="J6323" t="str">
        <f t="shared" si="197"/>
        <v>I13.0, J96.01, N17.0, I95.9, E87.2, G82.20, Z94.83, E10.22, N18.4, E10.40</v>
      </c>
      <c r="K6323" s="33" t="str">
        <f t="shared" si="198"/>
        <v/>
      </c>
    </row>
    <row r="6324" spans="1:11" x14ac:dyDescent="0.25">
      <c r="A6324" s="17" t="s">
        <v>1634</v>
      </c>
      <c r="B6324" s="17" t="s">
        <v>1635</v>
      </c>
      <c r="C6324" s="18">
        <v>42404</v>
      </c>
      <c r="D6324" s="18">
        <v>42415</v>
      </c>
      <c r="E6324" s="21">
        <v>11</v>
      </c>
      <c r="F6324" s="17" t="s">
        <v>182</v>
      </c>
      <c r="G6324" s="17" t="s">
        <v>183</v>
      </c>
      <c r="H6324" s="16">
        <v>11</v>
      </c>
      <c r="I6324" s="17" t="s">
        <v>3237</v>
      </c>
      <c r="J6324" t="str">
        <f t="shared" si="197"/>
        <v>I13.0, J96.01, N17.0, I95.9, E87.2, G82.20, Z94.83, E10.22, N18.4, E10.40, I50.33</v>
      </c>
      <c r="K6324" s="33" t="str">
        <f t="shared" si="198"/>
        <v/>
      </c>
    </row>
    <row r="6325" spans="1:11" x14ac:dyDescent="0.25">
      <c r="A6325" s="17" t="s">
        <v>1634</v>
      </c>
      <c r="B6325" s="17" t="s">
        <v>1635</v>
      </c>
      <c r="C6325" s="18">
        <v>42404</v>
      </c>
      <c r="D6325" s="18">
        <v>42415</v>
      </c>
      <c r="E6325" s="21">
        <v>11</v>
      </c>
      <c r="F6325" s="17" t="s">
        <v>3350</v>
      </c>
      <c r="G6325" s="17" t="s">
        <v>3351</v>
      </c>
      <c r="H6325" s="16">
        <v>12</v>
      </c>
      <c r="I6325" s="17" t="s">
        <v>13</v>
      </c>
      <c r="J6325" t="str">
        <f t="shared" si="197"/>
        <v>I13.0, J96.01, N17.0, I95.9, E87.2, G82.20, Z94.83, E10.22, N18.4, E10.40, I50.33, Z94.0</v>
      </c>
      <c r="K6325" s="33" t="str">
        <f t="shared" si="198"/>
        <v/>
      </c>
    </row>
    <row r="6326" spans="1:11" x14ac:dyDescent="0.25">
      <c r="A6326" s="17" t="s">
        <v>1634</v>
      </c>
      <c r="B6326" s="17" t="s">
        <v>1635</v>
      </c>
      <c r="C6326" s="18">
        <v>42404</v>
      </c>
      <c r="D6326" s="18">
        <v>42415</v>
      </c>
      <c r="E6326" s="21">
        <v>11</v>
      </c>
      <c r="F6326" s="17" t="s">
        <v>1638</v>
      </c>
      <c r="G6326" s="17" t="s">
        <v>1639</v>
      </c>
      <c r="H6326" s="16">
        <v>13</v>
      </c>
      <c r="I6326" s="17" t="s">
        <v>3237</v>
      </c>
      <c r="J6326" t="str">
        <f t="shared" si="197"/>
        <v>I13.0, J96.01, N17.0, I95.9, E87.2, G82.20, Z94.83, E10.22, N18.4, E10.40, I50.33, Z94.0, N39.0</v>
      </c>
      <c r="K6326" s="33" t="str">
        <f t="shared" si="198"/>
        <v/>
      </c>
    </row>
    <row r="6327" spans="1:11" x14ac:dyDescent="0.25">
      <c r="A6327" s="17" t="s">
        <v>1634</v>
      </c>
      <c r="B6327" s="17" t="s">
        <v>1635</v>
      </c>
      <c r="C6327" s="18">
        <v>42404</v>
      </c>
      <c r="D6327" s="18">
        <v>42415</v>
      </c>
      <c r="E6327" s="21">
        <v>11</v>
      </c>
      <c r="F6327" s="17" t="s">
        <v>5205</v>
      </c>
      <c r="G6327" s="17" t="s">
        <v>5206</v>
      </c>
      <c r="H6327" s="16">
        <v>14</v>
      </c>
      <c r="I6327" s="17" t="s">
        <v>3331</v>
      </c>
      <c r="J6327" t="str">
        <f t="shared" si="197"/>
        <v>I13.0, J96.01, N17.0, I95.9, E87.2, G82.20, Z94.83, E10.22, N18.4, E10.40, I50.33, Z94.0, N39.0, I82.C21</v>
      </c>
      <c r="K6327" s="33" t="str">
        <f t="shared" si="198"/>
        <v/>
      </c>
    </row>
    <row r="6328" spans="1:11" x14ac:dyDescent="0.25">
      <c r="A6328" s="17" t="s">
        <v>1634</v>
      </c>
      <c r="B6328" s="17" t="s">
        <v>1635</v>
      </c>
      <c r="C6328" s="18">
        <v>42404</v>
      </c>
      <c r="D6328" s="18">
        <v>42415</v>
      </c>
      <c r="E6328" s="21">
        <v>11</v>
      </c>
      <c r="F6328" s="17" t="s">
        <v>1450</v>
      </c>
      <c r="G6328" s="17" t="s">
        <v>1451</v>
      </c>
      <c r="H6328" s="16">
        <v>15</v>
      </c>
      <c r="I6328" s="17" t="s">
        <v>3237</v>
      </c>
      <c r="J6328" t="str">
        <f t="shared" si="197"/>
        <v>I13.0, J96.01, N17.0, I95.9, E87.2, G82.20, Z94.83, E10.22, N18.4, E10.40, I50.33, Z94.0, N39.0, I82.C21, E10.65</v>
      </c>
      <c r="K6328" s="33" t="str">
        <f t="shared" si="198"/>
        <v/>
      </c>
    </row>
    <row r="6329" spans="1:11" x14ac:dyDescent="0.25">
      <c r="A6329" s="17" t="s">
        <v>1634</v>
      </c>
      <c r="B6329" s="17" t="s">
        <v>1635</v>
      </c>
      <c r="C6329" s="18">
        <v>42404</v>
      </c>
      <c r="D6329" s="18">
        <v>42415</v>
      </c>
      <c r="E6329" s="21">
        <v>11</v>
      </c>
      <c r="F6329" s="17" t="s">
        <v>3838</v>
      </c>
      <c r="G6329" s="17" t="s">
        <v>3839</v>
      </c>
      <c r="H6329" s="16">
        <v>16</v>
      </c>
      <c r="I6329" s="17" t="s">
        <v>13</v>
      </c>
      <c r="J6329" t="str">
        <f t="shared" si="197"/>
        <v>I13.0, J96.01, N17.0, I95.9, E87.2, G82.20, Z94.83, E10.22, N18.4, E10.40, I50.33, Z94.0, N39.0, I82.C21, E10.65, I69.398</v>
      </c>
      <c r="K6329" s="33" t="str">
        <f t="shared" si="198"/>
        <v/>
      </c>
    </row>
    <row r="6330" spans="1:11" x14ac:dyDescent="0.25">
      <c r="A6330" s="17" t="s">
        <v>1634</v>
      </c>
      <c r="B6330" s="17" t="s">
        <v>1635</v>
      </c>
      <c r="C6330" s="18">
        <v>42404</v>
      </c>
      <c r="D6330" s="18">
        <v>42415</v>
      </c>
      <c r="E6330" s="21">
        <v>11</v>
      </c>
      <c r="F6330" s="17" t="s">
        <v>3476</v>
      </c>
      <c r="G6330" s="17" t="s">
        <v>3477</v>
      </c>
      <c r="H6330" s="16">
        <v>17</v>
      </c>
      <c r="I6330" s="17" t="s">
        <v>3237</v>
      </c>
      <c r="J6330" t="str">
        <f t="shared" si="197"/>
        <v>I13.0, J96.01, N17.0, I95.9, E87.2, G82.20, Z94.83, E10.22, N18.4, E10.40, I50.33, Z94.0, N39.0, I82.C21, E10.65, I69.398, D63.1</v>
      </c>
      <c r="K6330" s="33" t="str">
        <f t="shared" si="198"/>
        <v/>
      </c>
    </row>
    <row r="6331" spans="1:11" x14ac:dyDescent="0.25">
      <c r="A6331" s="17" t="s">
        <v>1634</v>
      </c>
      <c r="B6331" s="17" t="s">
        <v>1635</v>
      </c>
      <c r="C6331" s="18">
        <v>42404</v>
      </c>
      <c r="D6331" s="18">
        <v>42415</v>
      </c>
      <c r="E6331" s="21">
        <v>11</v>
      </c>
      <c r="F6331" s="17" t="s">
        <v>3908</v>
      </c>
      <c r="G6331" s="17" t="s">
        <v>3909</v>
      </c>
      <c r="H6331" s="16">
        <v>18</v>
      </c>
      <c r="I6331" s="17" t="s">
        <v>3237</v>
      </c>
      <c r="J6331" t="str">
        <f t="shared" si="197"/>
        <v>I13.0, J96.01, N17.0, I95.9, E87.2, G82.20, Z94.83, E10.22, N18.4, E10.40, I50.33, Z94.0, N39.0, I82.C21, E10.65, I69.398, D63.1, E10.319</v>
      </c>
      <c r="K6331" s="33" t="str">
        <f t="shared" si="198"/>
        <v/>
      </c>
    </row>
    <row r="6332" spans="1:11" x14ac:dyDescent="0.25">
      <c r="A6332" s="17" t="s">
        <v>1634</v>
      </c>
      <c r="B6332" s="17" t="s">
        <v>1635</v>
      </c>
      <c r="C6332" s="18">
        <v>42404</v>
      </c>
      <c r="D6332" s="18">
        <v>42415</v>
      </c>
      <c r="E6332" s="21">
        <v>11</v>
      </c>
      <c r="F6332" s="17" t="s">
        <v>4230</v>
      </c>
      <c r="G6332" s="17" t="s">
        <v>4231</v>
      </c>
      <c r="H6332" s="16">
        <v>19</v>
      </c>
      <c r="I6332" s="17" t="s">
        <v>3237</v>
      </c>
      <c r="J6332" t="str">
        <f t="shared" si="197"/>
        <v>I13.0, J96.01, N17.0, I95.9, E87.2, G82.20, Z94.83, E10.22, N18.4, E10.40, I50.33, Z94.0, N39.0, I82.C21, E10.65, I69.398, D63.1, E10.319, Z91.14</v>
      </c>
      <c r="K6332" s="33" t="str">
        <f t="shared" si="198"/>
        <v/>
      </c>
    </row>
    <row r="6333" spans="1:11" x14ac:dyDescent="0.25">
      <c r="A6333" s="17" t="s">
        <v>1634</v>
      </c>
      <c r="B6333" s="17" t="s">
        <v>1635</v>
      </c>
      <c r="C6333" s="18">
        <v>42404</v>
      </c>
      <c r="D6333" s="18">
        <v>42415</v>
      </c>
      <c r="E6333" s="21">
        <v>11</v>
      </c>
      <c r="F6333" s="17" t="s">
        <v>3366</v>
      </c>
      <c r="G6333" s="17" t="s">
        <v>3367</v>
      </c>
      <c r="H6333" s="16">
        <v>20</v>
      </c>
      <c r="I6333" s="17" t="s">
        <v>3237</v>
      </c>
      <c r="J6333" t="str">
        <f t="shared" si="197"/>
        <v>I13.0, J96.01, N17.0, I95.9, E87.2, G82.20, Z94.83, E10.22, N18.4, E10.40, I50.33, Z94.0, N39.0, I82.C21, E10.65, I69.398, D63.1, E10.319, Z91.14, E83.42</v>
      </c>
      <c r="K6333" s="33" t="str">
        <f t="shared" si="198"/>
        <v/>
      </c>
    </row>
    <row r="6334" spans="1:11" x14ac:dyDescent="0.25">
      <c r="A6334" s="17" t="s">
        <v>1634</v>
      </c>
      <c r="B6334" s="17" t="s">
        <v>1635</v>
      </c>
      <c r="C6334" s="18">
        <v>42404</v>
      </c>
      <c r="D6334" s="18">
        <v>42415</v>
      </c>
      <c r="E6334" s="21">
        <v>11</v>
      </c>
      <c r="F6334" s="17" t="s">
        <v>361</v>
      </c>
      <c r="G6334" s="17" t="s">
        <v>362</v>
      </c>
      <c r="H6334" s="16">
        <v>21</v>
      </c>
      <c r="I6334" s="17" t="s">
        <v>3237</v>
      </c>
      <c r="J6334" t="str">
        <f t="shared" si="197"/>
        <v>I13.0, J96.01, N17.0, I95.9, E87.2, G82.20, Z94.83, E10.22, N18.4, E10.40, I50.33, Z94.0, N39.0, I82.C21, E10.65, I69.398, D63.1, E10.319, Z91.14, E83.42, E87.5</v>
      </c>
      <c r="K6334" s="33" t="str">
        <f t="shared" si="198"/>
        <v/>
      </c>
    </row>
    <row r="6335" spans="1:11" x14ac:dyDescent="0.25">
      <c r="A6335" s="17" t="s">
        <v>1634</v>
      </c>
      <c r="B6335" s="17" t="s">
        <v>1635</v>
      </c>
      <c r="C6335" s="18">
        <v>42404</v>
      </c>
      <c r="D6335" s="18">
        <v>42415</v>
      </c>
      <c r="E6335" s="21">
        <v>11</v>
      </c>
      <c r="F6335" s="17" t="s">
        <v>4104</v>
      </c>
      <c r="G6335" s="17" t="s">
        <v>4105</v>
      </c>
      <c r="H6335" s="16">
        <v>22</v>
      </c>
      <c r="I6335" s="17" t="s">
        <v>3237</v>
      </c>
      <c r="J6335" t="str">
        <f t="shared" si="197"/>
        <v>I13.0, J96.01, N17.0, I95.9, E87.2, G82.20, Z94.83, E10.22, N18.4, E10.40, I50.33, Z94.0, N39.0, I82.C21, E10.65, I69.398, D63.1, E10.319, Z91.14, E83.42, E87.5, E10.21</v>
      </c>
      <c r="K6335" s="33" t="str">
        <f t="shared" si="198"/>
        <v/>
      </c>
    </row>
    <row r="6336" spans="1:11" x14ac:dyDescent="0.25">
      <c r="A6336" s="17" t="s">
        <v>1634</v>
      </c>
      <c r="B6336" s="17" t="s">
        <v>1635</v>
      </c>
      <c r="C6336" s="18">
        <v>42404</v>
      </c>
      <c r="D6336" s="18">
        <v>42415</v>
      </c>
      <c r="E6336" s="21">
        <v>11</v>
      </c>
      <c r="F6336" s="17" t="s">
        <v>3344</v>
      </c>
      <c r="G6336" s="17" t="s">
        <v>3345</v>
      </c>
      <c r="H6336" s="16">
        <v>23</v>
      </c>
      <c r="I6336" s="17" t="s">
        <v>13</v>
      </c>
      <c r="J6336" t="str">
        <f t="shared" si="197"/>
        <v>I13.0, J96.01, N17.0, I95.9, E87.2, G82.20, Z94.83, E10.22, N18.4, E10.40, I50.33, Z94.0, N39.0, I82.C21, E10.65, I69.398, D63.1, E10.319, Z91.14, E83.42, E87.5, E10.21, Z79.4</v>
      </c>
      <c r="K6336" s="33" t="str">
        <f t="shared" si="198"/>
        <v/>
      </c>
    </row>
    <row r="6337" spans="1:11" x14ac:dyDescent="0.25">
      <c r="A6337" s="17" t="s">
        <v>1634</v>
      </c>
      <c r="B6337" s="17" t="s">
        <v>1635</v>
      </c>
      <c r="C6337" s="18">
        <v>42404</v>
      </c>
      <c r="D6337" s="18">
        <v>42415</v>
      </c>
      <c r="E6337" s="21">
        <v>11</v>
      </c>
      <c r="F6337" s="17" t="s">
        <v>4242</v>
      </c>
      <c r="G6337" s="17" t="s">
        <v>4243</v>
      </c>
      <c r="H6337" s="16">
        <v>24</v>
      </c>
      <c r="I6337" s="17" t="s">
        <v>13</v>
      </c>
      <c r="J6337" t="str">
        <f t="shared" si="197"/>
        <v>I13.0, J96.01, N17.0, I95.9, E87.2, G82.20, Z94.83, E10.22, N18.4, E10.40, I50.33, Z94.0, N39.0, I82.C21, E10.65, I69.398, D63.1, E10.319, Z91.14, E83.42, E87.5, E10.21, Z79.4, Z79.52</v>
      </c>
      <c r="K6337" s="33" t="str">
        <f t="shared" si="198"/>
        <v>Last</v>
      </c>
    </row>
    <row r="6338" spans="1:11" x14ac:dyDescent="0.25">
      <c r="A6338" s="17" t="s">
        <v>1636</v>
      </c>
      <c r="B6338" s="17" t="s">
        <v>1637</v>
      </c>
      <c r="C6338" s="18">
        <v>42457</v>
      </c>
      <c r="D6338" s="18">
        <v>42460</v>
      </c>
      <c r="E6338" s="21">
        <v>3</v>
      </c>
      <c r="F6338" s="17" t="s">
        <v>112</v>
      </c>
      <c r="G6338" s="17" t="s">
        <v>113</v>
      </c>
      <c r="H6338" s="16">
        <v>1</v>
      </c>
      <c r="I6338" s="17" t="s">
        <v>3237</v>
      </c>
      <c r="J6338" t="str">
        <f t="shared" si="197"/>
        <v>J44.1</v>
      </c>
      <c r="K6338" s="33" t="str">
        <f t="shared" si="198"/>
        <v/>
      </c>
    </row>
    <row r="6339" spans="1:11" x14ac:dyDescent="0.25">
      <c r="A6339" s="17" t="s">
        <v>1636</v>
      </c>
      <c r="B6339" s="17" t="s">
        <v>1637</v>
      </c>
      <c r="C6339" s="18">
        <v>42457</v>
      </c>
      <c r="D6339" s="18">
        <v>42460</v>
      </c>
      <c r="E6339" s="21">
        <v>3</v>
      </c>
      <c r="F6339" s="17" t="s">
        <v>114</v>
      </c>
      <c r="G6339" s="17" t="s">
        <v>115</v>
      </c>
      <c r="H6339" s="16">
        <v>2</v>
      </c>
      <c r="I6339" s="17" t="s">
        <v>3237</v>
      </c>
      <c r="J6339" t="str">
        <f t="shared" si="197"/>
        <v>J44.1, J96.22</v>
      </c>
      <c r="K6339" s="33" t="str">
        <f t="shared" si="198"/>
        <v/>
      </c>
    </row>
    <row r="6340" spans="1:11" x14ac:dyDescent="0.25">
      <c r="A6340" s="17" t="s">
        <v>1636</v>
      </c>
      <c r="B6340" s="17" t="s">
        <v>1637</v>
      </c>
      <c r="C6340" s="18">
        <v>42457</v>
      </c>
      <c r="D6340" s="18">
        <v>42460</v>
      </c>
      <c r="E6340" s="21">
        <v>3</v>
      </c>
      <c r="F6340" s="17" t="s">
        <v>3370</v>
      </c>
      <c r="G6340" s="17" t="s">
        <v>3371</v>
      </c>
      <c r="H6340" s="16">
        <v>3</v>
      </c>
      <c r="I6340" s="17" t="s">
        <v>3237</v>
      </c>
      <c r="J6340" t="str">
        <f t="shared" si="197"/>
        <v>J44.1, J96.22, E87.4</v>
      </c>
      <c r="K6340" s="33" t="str">
        <f t="shared" si="198"/>
        <v/>
      </c>
    </row>
    <row r="6341" spans="1:11" x14ac:dyDescent="0.25">
      <c r="A6341" s="17" t="s">
        <v>1636</v>
      </c>
      <c r="B6341" s="17" t="s">
        <v>1637</v>
      </c>
      <c r="C6341" s="18">
        <v>42457</v>
      </c>
      <c r="D6341" s="18">
        <v>42460</v>
      </c>
      <c r="E6341" s="21">
        <v>3</v>
      </c>
      <c r="F6341" s="17" t="s">
        <v>3358</v>
      </c>
      <c r="G6341" s="17" t="s">
        <v>3359</v>
      </c>
      <c r="H6341" s="16">
        <v>4</v>
      </c>
      <c r="I6341" s="17" t="s">
        <v>13</v>
      </c>
      <c r="J6341" t="str">
        <f t="shared" si="197"/>
        <v>J44.1, J96.22, E87.4, Z99.81</v>
      </c>
      <c r="K6341" s="33" t="str">
        <f t="shared" si="198"/>
        <v/>
      </c>
    </row>
    <row r="6342" spans="1:11" x14ac:dyDescent="0.25">
      <c r="A6342" s="17" t="s">
        <v>1636</v>
      </c>
      <c r="B6342" s="17" t="s">
        <v>1637</v>
      </c>
      <c r="C6342" s="18">
        <v>42457</v>
      </c>
      <c r="D6342" s="18">
        <v>42460</v>
      </c>
      <c r="E6342" s="21">
        <v>3</v>
      </c>
      <c r="F6342" s="17" t="s">
        <v>3320</v>
      </c>
      <c r="G6342" s="17" t="s">
        <v>3321</v>
      </c>
      <c r="H6342" s="16">
        <v>5</v>
      </c>
      <c r="I6342" s="17" t="s">
        <v>3237</v>
      </c>
      <c r="J6342" t="str">
        <f t="shared" ref="J6342:J6405" si="199">IF(B6342=B6341,J6341&amp;", "&amp;F6342,F6342)</f>
        <v>J44.1, J96.22, E87.4, Z99.81, G47.33</v>
      </c>
      <c r="K6342" s="33" t="str">
        <f t="shared" si="198"/>
        <v/>
      </c>
    </row>
    <row r="6343" spans="1:11" x14ac:dyDescent="0.25">
      <c r="A6343" s="17" t="s">
        <v>1636</v>
      </c>
      <c r="B6343" s="17" t="s">
        <v>1637</v>
      </c>
      <c r="C6343" s="18">
        <v>42457</v>
      </c>
      <c r="D6343" s="18">
        <v>42460</v>
      </c>
      <c r="E6343" s="21">
        <v>3</v>
      </c>
      <c r="F6343" s="17" t="s">
        <v>594</v>
      </c>
      <c r="G6343" s="17" t="s">
        <v>595</v>
      </c>
      <c r="H6343" s="16">
        <v>6</v>
      </c>
      <c r="I6343" s="17" t="s">
        <v>3237</v>
      </c>
      <c r="J6343" t="str">
        <f t="shared" si="199"/>
        <v>J44.1, J96.22, E87.4, Z99.81, G47.33, I10</v>
      </c>
      <c r="K6343" s="33" t="str">
        <f t="shared" si="198"/>
        <v/>
      </c>
    </row>
    <row r="6344" spans="1:11" x14ac:dyDescent="0.25">
      <c r="A6344" s="17" t="s">
        <v>1636</v>
      </c>
      <c r="B6344" s="17" t="s">
        <v>1637</v>
      </c>
      <c r="C6344" s="18">
        <v>42457</v>
      </c>
      <c r="D6344" s="18">
        <v>42460</v>
      </c>
      <c r="E6344" s="21">
        <v>3</v>
      </c>
      <c r="F6344" s="17" t="s">
        <v>5207</v>
      </c>
      <c r="G6344" s="17" t="s">
        <v>5208</v>
      </c>
      <c r="H6344" s="16">
        <v>7</v>
      </c>
      <c r="I6344" s="17" t="s">
        <v>3237</v>
      </c>
      <c r="J6344" t="str">
        <f t="shared" si="199"/>
        <v>J44.1, J96.22, E87.4, Z99.81, G47.33, I10, Z90.2</v>
      </c>
      <c r="K6344" s="33" t="str">
        <f t="shared" si="198"/>
        <v/>
      </c>
    </row>
    <row r="6345" spans="1:11" x14ac:dyDescent="0.25">
      <c r="A6345" s="17" t="s">
        <v>1636</v>
      </c>
      <c r="B6345" s="17" t="s">
        <v>1637</v>
      </c>
      <c r="C6345" s="18">
        <v>42457</v>
      </c>
      <c r="D6345" s="18">
        <v>42460</v>
      </c>
      <c r="E6345" s="21">
        <v>3</v>
      </c>
      <c r="F6345" s="17" t="s">
        <v>3490</v>
      </c>
      <c r="G6345" s="17" t="s">
        <v>3491</v>
      </c>
      <c r="H6345" s="16">
        <v>8</v>
      </c>
      <c r="I6345" s="17" t="s">
        <v>3237</v>
      </c>
      <c r="J6345" t="str">
        <f t="shared" si="199"/>
        <v>J44.1, J96.22, E87.4, Z99.81, G47.33, I10, Z90.2, Z91.19</v>
      </c>
      <c r="K6345" s="33" t="str">
        <f t="shared" si="198"/>
        <v/>
      </c>
    </row>
    <row r="6346" spans="1:11" x14ac:dyDescent="0.25">
      <c r="A6346" s="17" t="s">
        <v>1636</v>
      </c>
      <c r="B6346" s="17" t="s">
        <v>1637</v>
      </c>
      <c r="C6346" s="18">
        <v>42457</v>
      </c>
      <c r="D6346" s="18">
        <v>42460</v>
      </c>
      <c r="E6346" s="21">
        <v>3</v>
      </c>
      <c r="F6346" s="17" t="s">
        <v>3265</v>
      </c>
      <c r="G6346" s="17" t="s">
        <v>3266</v>
      </c>
      <c r="H6346" s="16">
        <v>9</v>
      </c>
      <c r="I6346" s="17" t="s">
        <v>13</v>
      </c>
      <c r="J6346" t="str">
        <f t="shared" si="199"/>
        <v>J44.1, J96.22, E87.4, Z99.81, G47.33, I10, Z90.2, Z91.19, Z87.891</v>
      </c>
      <c r="K6346" s="33" t="str">
        <f t="shared" si="198"/>
        <v>Last</v>
      </c>
    </row>
    <row r="6347" spans="1:11" x14ac:dyDescent="0.25">
      <c r="A6347" s="17" t="s">
        <v>1642</v>
      </c>
      <c r="B6347" s="17" t="s">
        <v>1643</v>
      </c>
      <c r="C6347" s="18">
        <v>42348</v>
      </c>
      <c r="D6347" s="18">
        <v>42356</v>
      </c>
      <c r="E6347" s="21">
        <v>8</v>
      </c>
      <c r="F6347" s="17" t="s">
        <v>11</v>
      </c>
      <c r="G6347" s="17" t="s">
        <v>12</v>
      </c>
      <c r="H6347" s="16">
        <v>1</v>
      </c>
      <c r="I6347" s="17" t="s">
        <v>3237</v>
      </c>
      <c r="J6347" t="str">
        <f t="shared" si="199"/>
        <v>J18.9</v>
      </c>
      <c r="K6347" s="33" t="str">
        <f t="shared" si="198"/>
        <v/>
      </c>
    </row>
    <row r="6348" spans="1:11" x14ac:dyDescent="0.25">
      <c r="A6348" s="17" t="s">
        <v>1642</v>
      </c>
      <c r="B6348" s="17" t="s">
        <v>1643</v>
      </c>
      <c r="C6348" s="18">
        <v>42348</v>
      </c>
      <c r="D6348" s="18">
        <v>42356</v>
      </c>
      <c r="E6348" s="21">
        <v>8</v>
      </c>
      <c r="F6348" s="17" t="s">
        <v>295</v>
      </c>
      <c r="G6348" s="17" t="s">
        <v>296</v>
      </c>
      <c r="H6348" s="16">
        <v>2</v>
      </c>
      <c r="I6348" s="17" t="s">
        <v>3237</v>
      </c>
      <c r="J6348" t="str">
        <f t="shared" si="199"/>
        <v>J18.9, I50.23</v>
      </c>
      <c r="K6348" s="33" t="str">
        <f t="shared" si="198"/>
        <v/>
      </c>
    </row>
    <row r="6349" spans="1:11" x14ac:dyDescent="0.25">
      <c r="A6349" s="17" t="s">
        <v>1642</v>
      </c>
      <c r="B6349" s="17" t="s">
        <v>1643</v>
      </c>
      <c r="C6349" s="18">
        <v>42348</v>
      </c>
      <c r="D6349" s="18">
        <v>42356</v>
      </c>
      <c r="E6349" s="21">
        <v>8</v>
      </c>
      <c r="F6349" s="17" t="s">
        <v>25</v>
      </c>
      <c r="G6349" s="17" t="s">
        <v>26</v>
      </c>
      <c r="H6349" s="16">
        <v>3</v>
      </c>
      <c r="I6349" s="17" t="s">
        <v>3237</v>
      </c>
      <c r="J6349" t="str">
        <f t="shared" si="199"/>
        <v>J18.9, I50.23, I48.2</v>
      </c>
      <c r="K6349" s="33" t="str">
        <f t="shared" si="198"/>
        <v/>
      </c>
    </row>
    <row r="6350" spans="1:11" x14ac:dyDescent="0.25">
      <c r="A6350" s="17" t="s">
        <v>1642</v>
      </c>
      <c r="B6350" s="17" t="s">
        <v>1643</v>
      </c>
      <c r="C6350" s="18">
        <v>42348</v>
      </c>
      <c r="D6350" s="18">
        <v>42356</v>
      </c>
      <c r="E6350" s="21">
        <v>8</v>
      </c>
      <c r="F6350" s="17" t="s">
        <v>1842</v>
      </c>
      <c r="G6350" s="17" t="s">
        <v>1843</v>
      </c>
      <c r="H6350" s="16">
        <v>4</v>
      </c>
      <c r="I6350" s="17" t="s">
        <v>3237</v>
      </c>
      <c r="J6350" t="str">
        <f t="shared" si="199"/>
        <v>J18.9, I50.23, I48.2, J44.9</v>
      </c>
      <c r="K6350" s="33" t="str">
        <f t="shared" si="198"/>
        <v/>
      </c>
    </row>
    <row r="6351" spans="1:11" x14ac:dyDescent="0.25">
      <c r="A6351" s="17" t="s">
        <v>1642</v>
      </c>
      <c r="B6351" s="17" t="s">
        <v>1643</v>
      </c>
      <c r="C6351" s="18">
        <v>42348</v>
      </c>
      <c r="D6351" s="18">
        <v>42356</v>
      </c>
      <c r="E6351" s="21">
        <v>8</v>
      </c>
      <c r="F6351" s="17" t="s">
        <v>4913</v>
      </c>
      <c r="G6351" s="17" t="s">
        <v>4914</v>
      </c>
      <c r="H6351" s="16">
        <v>5</v>
      </c>
      <c r="I6351" s="17" t="s">
        <v>3237</v>
      </c>
      <c r="J6351" t="str">
        <f t="shared" si="199"/>
        <v>J18.9, I50.23, I48.2, J44.9, R78.81</v>
      </c>
      <c r="K6351" s="33" t="str">
        <f t="shared" si="198"/>
        <v/>
      </c>
    </row>
    <row r="6352" spans="1:11" x14ac:dyDescent="0.25">
      <c r="A6352" s="17" t="s">
        <v>1642</v>
      </c>
      <c r="B6352" s="17" t="s">
        <v>1643</v>
      </c>
      <c r="C6352" s="18">
        <v>42348</v>
      </c>
      <c r="D6352" s="18">
        <v>42356</v>
      </c>
      <c r="E6352" s="21">
        <v>8</v>
      </c>
      <c r="F6352" s="17" t="s">
        <v>1195</v>
      </c>
      <c r="G6352" s="17" t="s">
        <v>1196</v>
      </c>
      <c r="H6352" s="16">
        <v>6</v>
      </c>
      <c r="I6352" s="17" t="s">
        <v>3237</v>
      </c>
      <c r="J6352" t="str">
        <f t="shared" si="199"/>
        <v>J18.9, I50.23, I48.2, J44.9, R78.81, D64.9</v>
      </c>
      <c r="K6352" s="33" t="str">
        <f t="shared" si="198"/>
        <v/>
      </c>
    </row>
    <row r="6353" spans="1:11" x14ac:dyDescent="0.25">
      <c r="A6353" s="17" t="s">
        <v>1642</v>
      </c>
      <c r="B6353" s="17" t="s">
        <v>1643</v>
      </c>
      <c r="C6353" s="18">
        <v>42348</v>
      </c>
      <c r="D6353" s="18">
        <v>42356</v>
      </c>
      <c r="E6353" s="21">
        <v>8</v>
      </c>
      <c r="F6353" s="17" t="s">
        <v>3267</v>
      </c>
      <c r="G6353" s="17" t="s">
        <v>3268</v>
      </c>
      <c r="H6353" s="16">
        <v>7</v>
      </c>
      <c r="I6353" s="17" t="s">
        <v>3237</v>
      </c>
      <c r="J6353" t="str">
        <f t="shared" si="199"/>
        <v>J18.9, I50.23, I48.2, J44.9, R78.81, D64.9, E11.9</v>
      </c>
      <c r="K6353" s="33" t="str">
        <f t="shared" si="198"/>
        <v/>
      </c>
    </row>
    <row r="6354" spans="1:11" x14ac:dyDescent="0.25">
      <c r="A6354" s="17" t="s">
        <v>1642</v>
      </c>
      <c r="B6354" s="17" t="s">
        <v>1643</v>
      </c>
      <c r="C6354" s="18">
        <v>42348</v>
      </c>
      <c r="D6354" s="18">
        <v>42356</v>
      </c>
      <c r="E6354" s="21">
        <v>8</v>
      </c>
      <c r="F6354" s="17" t="s">
        <v>594</v>
      </c>
      <c r="G6354" s="17" t="s">
        <v>595</v>
      </c>
      <c r="H6354" s="16">
        <v>8</v>
      </c>
      <c r="I6354" s="17" t="s">
        <v>3237</v>
      </c>
      <c r="J6354" t="str">
        <f t="shared" si="199"/>
        <v>J18.9, I50.23, I48.2, J44.9, R78.81, D64.9, E11.9, I10</v>
      </c>
      <c r="K6354" s="33" t="str">
        <f t="shared" si="198"/>
        <v/>
      </c>
    </row>
    <row r="6355" spans="1:11" x14ac:dyDescent="0.25">
      <c r="A6355" s="17" t="s">
        <v>1642</v>
      </c>
      <c r="B6355" s="17" t="s">
        <v>1643</v>
      </c>
      <c r="C6355" s="18">
        <v>42348</v>
      </c>
      <c r="D6355" s="18">
        <v>42356</v>
      </c>
      <c r="E6355" s="21">
        <v>8</v>
      </c>
      <c r="F6355" s="17" t="s">
        <v>3283</v>
      </c>
      <c r="G6355" s="17" t="s">
        <v>467</v>
      </c>
      <c r="H6355" s="16">
        <v>9</v>
      </c>
      <c r="I6355" s="17" t="s">
        <v>3237</v>
      </c>
      <c r="J6355" t="str">
        <f t="shared" si="199"/>
        <v>J18.9, I50.23, I48.2, J44.9, R78.81, D64.9, E11.9, I10, I25.10</v>
      </c>
      <c r="K6355" s="33" t="str">
        <f t="shared" si="198"/>
        <v/>
      </c>
    </row>
    <row r="6356" spans="1:11" x14ac:dyDescent="0.25">
      <c r="A6356" s="17" t="s">
        <v>1642</v>
      </c>
      <c r="B6356" s="17" t="s">
        <v>1643</v>
      </c>
      <c r="C6356" s="18">
        <v>42348</v>
      </c>
      <c r="D6356" s="18">
        <v>42356</v>
      </c>
      <c r="E6356" s="21">
        <v>8</v>
      </c>
      <c r="F6356" s="17" t="s">
        <v>3354</v>
      </c>
      <c r="G6356" s="17" t="s">
        <v>3355</v>
      </c>
      <c r="H6356" s="16">
        <v>10</v>
      </c>
      <c r="I6356" s="17" t="s">
        <v>3237</v>
      </c>
      <c r="J6356" t="str">
        <f t="shared" si="199"/>
        <v>J18.9, I50.23, I48.2, J44.9, R78.81, D64.9, E11.9, I10, I25.10, Y95</v>
      </c>
      <c r="K6356" s="33" t="str">
        <f t="shared" si="198"/>
        <v/>
      </c>
    </row>
    <row r="6357" spans="1:11" x14ac:dyDescent="0.25">
      <c r="A6357" s="17" t="s">
        <v>1642</v>
      </c>
      <c r="B6357" s="17" t="s">
        <v>1643</v>
      </c>
      <c r="C6357" s="18">
        <v>42348</v>
      </c>
      <c r="D6357" s="18">
        <v>42356</v>
      </c>
      <c r="E6357" s="21">
        <v>8</v>
      </c>
      <c r="F6357" s="17" t="s">
        <v>3542</v>
      </c>
      <c r="G6357" s="17" t="s">
        <v>3543</v>
      </c>
      <c r="H6357" s="16">
        <v>11</v>
      </c>
      <c r="I6357" s="17" t="s">
        <v>3237</v>
      </c>
      <c r="J6357" t="str">
        <f t="shared" si="199"/>
        <v>J18.9, I50.23, I48.2, J44.9, R78.81, D64.9, E11.9, I10, I25.10, Y95, I25.5</v>
      </c>
      <c r="K6357" s="33" t="str">
        <f t="shared" si="198"/>
        <v/>
      </c>
    </row>
    <row r="6358" spans="1:11" x14ac:dyDescent="0.25">
      <c r="A6358" s="17" t="s">
        <v>1642</v>
      </c>
      <c r="B6358" s="17" t="s">
        <v>1643</v>
      </c>
      <c r="C6358" s="18">
        <v>42348</v>
      </c>
      <c r="D6358" s="18">
        <v>42356</v>
      </c>
      <c r="E6358" s="21">
        <v>8</v>
      </c>
      <c r="F6358" s="17" t="s">
        <v>934</v>
      </c>
      <c r="G6358" s="17" t="s">
        <v>935</v>
      </c>
      <c r="H6358" s="16">
        <v>12</v>
      </c>
      <c r="I6358" s="17" t="s">
        <v>3331</v>
      </c>
      <c r="J6358" t="str">
        <f t="shared" si="199"/>
        <v>J18.9, I50.23, I48.2, J44.9, R78.81, D64.9, E11.9, I10, I25.10, Y95, I25.5, E87.6</v>
      </c>
      <c r="K6358" s="33" t="str">
        <f t="shared" ref="K6358:K6421" si="200">IF(B6358&lt;&gt;B6359,"Last","")</f>
        <v/>
      </c>
    </row>
    <row r="6359" spans="1:11" x14ac:dyDescent="0.25">
      <c r="A6359" s="17" t="s">
        <v>1642</v>
      </c>
      <c r="B6359" s="17" t="s">
        <v>1643</v>
      </c>
      <c r="C6359" s="18">
        <v>42348</v>
      </c>
      <c r="D6359" s="18">
        <v>42356</v>
      </c>
      <c r="E6359" s="21">
        <v>8</v>
      </c>
      <c r="F6359" s="17" t="s">
        <v>3238</v>
      </c>
      <c r="G6359" s="17" t="s">
        <v>3239</v>
      </c>
      <c r="H6359" s="16">
        <v>13</v>
      </c>
      <c r="I6359" s="17" t="s">
        <v>3237</v>
      </c>
      <c r="J6359" t="str">
        <f t="shared" si="199"/>
        <v>J18.9, I50.23, I48.2, J44.9, R78.81, D64.9, E11.9, I10, I25.10, Y95, I25.5, E87.6, E78.5</v>
      </c>
      <c r="K6359" s="33" t="str">
        <f t="shared" si="200"/>
        <v/>
      </c>
    </row>
    <row r="6360" spans="1:11" x14ac:dyDescent="0.25">
      <c r="A6360" s="17" t="s">
        <v>1642</v>
      </c>
      <c r="B6360" s="17" t="s">
        <v>1643</v>
      </c>
      <c r="C6360" s="18">
        <v>42348</v>
      </c>
      <c r="D6360" s="18">
        <v>42356</v>
      </c>
      <c r="E6360" s="21">
        <v>8</v>
      </c>
      <c r="F6360" s="17" t="s">
        <v>3320</v>
      </c>
      <c r="G6360" s="17" t="s">
        <v>3321</v>
      </c>
      <c r="H6360" s="16">
        <v>14</v>
      </c>
      <c r="I6360" s="17" t="s">
        <v>3237</v>
      </c>
      <c r="J6360" t="str">
        <f t="shared" si="199"/>
        <v>J18.9, I50.23, I48.2, J44.9, R78.81, D64.9, E11.9, I10, I25.10, Y95, I25.5, E87.6, E78.5, G47.33</v>
      </c>
      <c r="K6360" s="33" t="str">
        <f t="shared" si="200"/>
        <v/>
      </c>
    </row>
    <row r="6361" spans="1:11" x14ac:dyDescent="0.25">
      <c r="A6361" s="17" t="s">
        <v>1642</v>
      </c>
      <c r="B6361" s="17" t="s">
        <v>1643</v>
      </c>
      <c r="C6361" s="18">
        <v>42348</v>
      </c>
      <c r="D6361" s="18">
        <v>42356</v>
      </c>
      <c r="E6361" s="21">
        <v>8</v>
      </c>
      <c r="F6361" s="17" t="s">
        <v>3242</v>
      </c>
      <c r="G6361" s="17" t="s">
        <v>3243</v>
      </c>
      <c r="H6361" s="16">
        <v>15</v>
      </c>
      <c r="I6361" s="17" t="s">
        <v>3237</v>
      </c>
      <c r="J6361" t="str">
        <f t="shared" si="199"/>
        <v>J18.9, I50.23, I48.2, J44.9, R78.81, D64.9, E11.9, I10, I25.10, Y95, I25.5, E87.6, E78.5, G47.33, J45.909</v>
      </c>
      <c r="K6361" s="33" t="str">
        <f t="shared" si="200"/>
        <v/>
      </c>
    </row>
    <row r="6362" spans="1:11" ht="30" x14ac:dyDescent="0.25">
      <c r="A6362" s="17" t="s">
        <v>1642</v>
      </c>
      <c r="B6362" s="17" t="s">
        <v>1643</v>
      </c>
      <c r="C6362" s="18">
        <v>42348</v>
      </c>
      <c r="D6362" s="18">
        <v>42356</v>
      </c>
      <c r="E6362" s="21">
        <v>8</v>
      </c>
      <c r="F6362" s="17" t="s">
        <v>3452</v>
      </c>
      <c r="G6362" s="17" t="s">
        <v>3453</v>
      </c>
      <c r="H6362" s="16">
        <v>16</v>
      </c>
      <c r="I6362" s="17" t="s">
        <v>3237</v>
      </c>
      <c r="J6362" t="str">
        <f t="shared" si="199"/>
        <v>J18.9, I50.23, I48.2, J44.9, R78.81, D64.9, E11.9, I10, I25.10, Y95, I25.5, E87.6, E78.5, G47.33, J45.909, W19.XXXA</v>
      </c>
      <c r="K6362" s="33" t="str">
        <f t="shared" si="200"/>
        <v/>
      </c>
    </row>
    <row r="6363" spans="1:11" x14ac:dyDescent="0.25">
      <c r="A6363" s="17" t="s">
        <v>1642</v>
      </c>
      <c r="B6363" s="17" t="s">
        <v>1643</v>
      </c>
      <c r="C6363" s="18">
        <v>42348</v>
      </c>
      <c r="D6363" s="18">
        <v>42356</v>
      </c>
      <c r="E6363" s="21">
        <v>8</v>
      </c>
      <c r="F6363" s="17" t="s">
        <v>3854</v>
      </c>
      <c r="G6363" s="17" t="s">
        <v>3855</v>
      </c>
      <c r="H6363" s="16">
        <v>17</v>
      </c>
      <c r="I6363" s="17" t="s">
        <v>13</v>
      </c>
      <c r="J6363" t="str">
        <f t="shared" si="199"/>
        <v>J18.9, I50.23, I48.2, J44.9, R78.81, D64.9, E11.9, I10, I25.10, Y95, I25.5, E87.6, E78.5, G47.33, J45.909, W19.XXXA, Y92.009</v>
      </c>
      <c r="K6363" s="33" t="str">
        <f t="shared" si="200"/>
        <v/>
      </c>
    </row>
    <row r="6364" spans="1:11" x14ac:dyDescent="0.25">
      <c r="A6364" s="17" t="s">
        <v>1642</v>
      </c>
      <c r="B6364" s="17" t="s">
        <v>1643</v>
      </c>
      <c r="C6364" s="18">
        <v>42348</v>
      </c>
      <c r="D6364" s="18">
        <v>42356</v>
      </c>
      <c r="E6364" s="21">
        <v>8</v>
      </c>
      <c r="F6364" s="17" t="s">
        <v>3265</v>
      </c>
      <c r="G6364" s="17" t="s">
        <v>3266</v>
      </c>
      <c r="H6364" s="16">
        <v>18</v>
      </c>
      <c r="I6364" s="17" t="s">
        <v>13</v>
      </c>
      <c r="J6364" t="str">
        <f t="shared" si="199"/>
        <v>J18.9, I50.23, I48.2, J44.9, R78.81, D64.9, E11.9, I10, I25.10, Y95, I25.5, E87.6, E78.5, G47.33, J45.909, W19.XXXA, Y92.009, Z87.891</v>
      </c>
      <c r="K6364" s="33" t="str">
        <f t="shared" si="200"/>
        <v/>
      </c>
    </row>
    <row r="6365" spans="1:11" x14ac:dyDescent="0.25">
      <c r="A6365" s="17" t="s">
        <v>1642</v>
      </c>
      <c r="B6365" s="17" t="s">
        <v>1643</v>
      </c>
      <c r="C6365" s="18">
        <v>42348</v>
      </c>
      <c r="D6365" s="18">
        <v>42356</v>
      </c>
      <c r="E6365" s="21">
        <v>8</v>
      </c>
      <c r="F6365" s="17" t="s">
        <v>3356</v>
      </c>
      <c r="G6365" s="17" t="s">
        <v>3357</v>
      </c>
      <c r="H6365" s="16">
        <v>19</v>
      </c>
      <c r="I6365" s="17" t="s">
        <v>13</v>
      </c>
      <c r="J6365" t="str">
        <f t="shared" si="199"/>
        <v>J18.9, I50.23, I48.2, J44.9, R78.81, D64.9, E11.9, I10, I25.10, Y95, I25.5, E87.6, E78.5, G47.33, J45.909, W19.XXXA, Y92.009, Z87.891, Z87.01</v>
      </c>
      <c r="K6365" s="33" t="str">
        <f t="shared" si="200"/>
        <v/>
      </c>
    </row>
    <row r="6366" spans="1:11" x14ac:dyDescent="0.25">
      <c r="A6366" s="17" t="s">
        <v>1642</v>
      </c>
      <c r="B6366" s="17" t="s">
        <v>1643</v>
      </c>
      <c r="C6366" s="18">
        <v>42348</v>
      </c>
      <c r="D6366" s="18">
        <v>42356</v>
      </c>
      <c r="E6366" s="21">
        <v>8</v>
      </c>
      <c r="F6366" s="17" t="s">
        <v>3344</v>
      </c>
      <c r="G6366" s="17" t="s">
        <v>3345</v>
      </c>
      <c r="H6366" s="16">
        <v>20</v>
      </c>
      <c r="I6366" s="17" t="s">
        <v>13</v>
      </c>
      <c r="J6366" t="str">
        <f t="shared" si="199"/>
        <v>J18.9, I50.23, I48.2, J44.9, R78.81, D64.9, E11.9, I10, I25.10, Y95, I25.5, E87.6, E78.5, G47.33, J45.909, W19.XXXA, Y92.009, Z87.891, Z87.01, Z79.4</v>
      </c>
      <c r="K6366" s="33" t="str">
        <f t="shared" si="200"/>
        <v/>
      </c>
    </row>
    <row r="6367" spans="1:11" x14ac:dyDescent="0.25">
      <c r="A6367" s="17" t="s">
        <v>1642</v>
      </c>
      <c r="B6367" s="17" t="s">
        <v>1643</v>
      </c>
      <c r="C6367" s="18">
        <v>42348</v>
      </c>
      <c r="D6367" s="18">
        <v>42356</v>
      </c>
      <c r="E6367" s="21">
        <v>8</v>
      </c>
      <c r="F6367" s="17" t="s">
        <v>3279</v>
      </c>
      <c r="G6367" s="17" t="s">
        <v>3280</v>
      </c>
      <c r="H6367" s="16">
        <v>21</v>
      </c>
      <c r="I6367" s="17" t="s">
        <v>13</v>
      </c>
      <c r="J6367" t="str">
        <f t="shared" si="199"/>
        <v>J18.9, I50.23, I48.2, J44.9, R78.81, D64.9, E11.9, I10, I25.10, Y95, I25.5, E87.6, E78.5, G47.33, J45.909, W19.XXXA, Y92.009, Z87.891, Z87.01, Z79.4, Z79.82</v>
      </c>
      <c r="K6367" s="33" t="str">
        <f t="shared" si="200"/>
        <v/>
      </c>
    </row>
    <row r="6368" spans="1:11" x14ac:dyDescent="0.25">
      <c r="A6368" s="17" t="s">
        <v>1642</v>
      </c>
      <c r="B6368" s="17" t="s">
        <v>1643</v>
      </c>
      <c r="C6368" s="18">
        <v>42348</v>
      </c>
      <c r="D6368" s="18">
        <v>42356</v>
      </c>
      <c r="E6368" s="21">
        <v>8</v>
      </c>
      <c r="F6368" s="17" t="s">
        <v>3561</v>
      </c>
      <c r="G6368" s="17" t="s">
        <v>3562</v>
      </c>
      <c r="H6368" s="16">
        <v>22</v>
      </c>
      <c r="I6368" s="17" t="s">
        <v>13</v>
      </c>
      <c r="J6368" t="str">
        <f t="shared" si="199"/>
        <v>J18.9, I50.23, I48.2, J44.9, R78.81, D64.9, E11.9, I10, I25.10, Y95, I25.5, E87.6, E78.5, G47.33, J45.909, W19.XXXA, Y92.009, Z87.891, Z87.01, Z79.4, Z79.82, Z95.810</v>
      </c>
      <c r="K6368" s="33" t="str">
        <f t="shared" si="200"/>
        <v/>
      </c>
    </row>
    <row r="6369" spans="1:11" x14ac:dyDescent="0.25">
      <c r="A6369" s="17" t="s">
        <v>1642</v>
      </c>
      <c r="B6369" s="17" t="s">
        <v>1643</v>
      </c>
      <c r="C6369" s="18">
        <v>42348</v>
      </c>
      <c r="D6369" s="18">
        <v>42356</v>
      </c>
      <c r="E6369" s="21">
        <v>8</v>
      </c>
      <c r="F6369" s="17" t="s">
        <v>3292</v>
      </c>
      <c r="G6369" s="17" t="s">
        <v>3293</v>
      </c>
      <c r="H6369" s="16">
        <v>23</v>
      </c>
      <c r="I6369" s="17" t="s">
        <v>13</v>
      </c>
      <c r="J6369" t="str">
        <f t="shared" si="199"/>
        <v>J18.9, I50.23, I48.2, J44.9, R78.81, D64.9, E11.9, I10, I25.10, Y95, I25.5, E87.6, E78.5, G47.33, J45.909, W19.XXXA, Y92.009, Z87.891, Z87.01, Z79.4, Z79.82, Z95.810, Z95.1</v>
      </c>
      <c r="K6369" s="33" t="str">
        <f t="shared" si="200"/>
        <v>Last</v>
      </c>
    </row>
    <row r="6370" spans="1:11" x14ac:dyDescent="0.25">
      <c r="A6370" s="17" t="s">
        <v>1644</v>
      </c>
      <c r="B6370" s="17" t="s">
        <v>1645</v>
      </c>
      <c r="C6370" s="18">
        <v>42292</v>
      </c>
      <c r="D6370" s="18">
        <v>42300</v>
      </c>
      <c r="E6370" s="21">
        <v>8</v>
      </c>
      <c r="F6370" s="17" t="s">
        <v>22</v>
      </c>
      <c r="G6370" s="17" t="s">
        <v>23</v>
      </c>
      <c r="H6370" s="16">
        <v>1</v>
      </c>
      <c r="I6370" s="17" t="s">
        <v>3237</v>
      </c>
      <c r="J6370" t="str">
        <f t="shared" si="199"/>
        <v>A41.9</v>
      </c>
      <c r="K6370" s="33" t="str">
        <f t="shared" si="200"/>
        <v/>
      </c>
    </row>
    <row r="6371" spans="1:11" x14ac:dyDescent="0.25">
      <c r="A6371" s="17" t="s">
        <v>1644</v>
      </c>
      <c r="B6371" s="17" t="s">
        <v>1645</v>
      </c>
      <c r="C6371" s="18">
        <v>42292</v>
      </c>
      <c r="D6371" s="18">
        <v>42300</v>
      </c>
      <c r="E6371" s="21">
        <v>8</v>
      </c>
      <c r="F6371" s="17" t="s">
        <v>259</v>
      </c>
      <c r="G6371" s="17" t="s">
        <v>260</v>
      </c>
      <c r="H6371" s="16">
        <v>2</v>
      </c>
      <c r="I6371" s="17" t="s">
        <v>3331</v>
      </c>
      <c r="J6371" t="str">
        <f t="shared" si="199"/>
        <v>A41.9, N17.0</v>
      </c>
      <c r="K6371" s="33" t="str">
        <f t="shared" si="200"/>
        <v/>
      </c>
    </row>
    <row r="6372" spans="1:11" x14ac:dyDescent="0.25">
      <c r="A6372" s="17" t="s">
        <v>1644</v>
      </c>
      <c r="B6372" s="17" t="s">
        <v>1645</v>
      </c>
      <c r="C6372" s="18">
        <v>42292</v>
      </c>
      <c r="D6372" s="18">
        <v>42300</v>
      </c>
      <c r="E6372" s="21">
        <v>8</v>
      </c>
      <c r="F6372" s="17" t="s">
        <v>3275</v>
      </c>
      <c r="G6372" s="17" t="s">
        <v>3276</v>
      </c>
      <c r="H6372" s="16">
        <v>3</v>
      </c>
      <c r="I6372" s="17" t="s">
        <v>3331</v>
      </c>
      <c r="J6372" t="str">
        <f t="shared" si="199"/>
        <v>A41.9, N17.0, R65.20</v>
      </c>
      <c r="K6372" s="33" t="str">
        <f t="shared" si="200"/>
        <v/>
      </c>
    </row>
    <row r="6373" spans="1:11" x14ac:dyDescent="0.25">
      <c r="A6373" s="17" t="s">
        <v>1644</v>
      </c>
      <c r="B6373" s="17" t="s">
        <v>1645</v>
      </c>
      <c r="C6373" s="18">
        <v>42292</v>
      </c>
      <c r="D6373" s="18">
        <v>42300</v>
      </c>
      <c r="E6373" s="21">
        <v>8</v>
      </c>
      <c r="F6373" s="17" t="s">
        <v>5212</v>
      </c>
      <c r="G6373" s="17" t="s">
        <v>5213</v>
      </c>
      <c r="H6373" s="16">
        <v>4</v>
      </c>
      <c r="I6373" s="17" t="s">
        <v>3237</v>
      </c>
      <c r="J6373" t="str">
        <f t="shared" si="199"/>
        <v>A41.9, N17.0, R65.20, L89.313</v>
      </c>
      <c r="K6373" s="33" t="str">
        <f t="shared" si="200"/>
        <v/>
      </c>
    </row>
    <row r="6374" spans="1:11" x14ac:dyDescent="0.25">
      <c r="A6374" s="17" t="s">
        <v>1644</v>
      </c>
      <c r="B6374" s="17" t="s">
        <v>1645</v>
      </c>
      <c r="C6374" s="18">
        <v>42292</v>
      </c>
      <c r="D6374" s="18">
        <v>42300</v>
      </c>
      <c r="E6374" s="21">
        <v>8</v>
      </c>
      <c r="F6374" s="17" t="s">
        <v>4638</v>
      </c>
      <c r="G6374" s="17" t="s">
        <v>4639</v>
      </c>
      <c r="H6374" s="16">
        <v>5</v>
      </c>
      <c r="I6374" s="17" t="s">
        <v>3237</v>
      </c>
      <c r="J6374" t="str">
        <f t="shared" si="199"/>
        <v>A41.9, N17.0, R65.20, L89.313, G82.20</v>
      </c>
      <c r="K6374" s="33" t="str">
        <f t="shared" si="200"/>
        <v/>
      </c>
    </row>
    <row r="6375" spans="1:11" x14ac:dyDescent="0.25">
      <c r="A6375" s="17" t="s">
        <v>1644</v>
      </c>
      <c r="B6375" s="17" t="s">
        <v>1645</v>
      </c>
      <c r="C6375" s="18">
        <v>42292</v>
      </c>
      <c r="D6375" s="18">
        <v>42300</v>
      </c>
      <c r="E6375" s="21">
        <v>8</v>
      </c>
      <c r="F6375" s="17" t="s">
        <v>5209</v>
      </c>
      <c r="G6375" s="17" t="s">
        <v>3815</v>
      </c>
      <c r="H6375" s="16">
        <v>6</v>
      </c>
      <c r="I6375" s="17" t="s">
        <v>3331</v>
      </c>
      <c r="J6375" t="str">
        <f t="shared" si="199"/>
        <v>A41.9, N17.0, R65.20, L89.313, G82.20, I82.612</v>
      </c>
      <c r="K6375" s="33" t="str">
        <f t="shared" si="200"/>
        <v/>
      </c>
    </row>
    <row r="6376" spans="1:11" x14ac:dyDescent="0.25">
      <c r="A6376" s="17" t="s">
        <v>1644</v>
      </c>
      <c r="B6376" s="17" t="s">
        <v>1645</v>
      </c>
      <c r="C6376" s="18">
        <v>42292</v>
      </c>
      <c r="D6376" s="18">
        <v>42300</v>
      </c>
      <c r="E6376" s="21">
        <v>8</v>
      </c>
      <c r="F6376" s="17" t="s">
        <v>5210</v>
      </c>
      <c r="G6376" s="17" t="s">
        <v>5211</v>
      </c>
      <c r="H6376" s="16">
        <v>7</v>
      </c>
      <c r="I6376" s="17" t="s">
        <v>3237</v>
      </c>
      <c r="J6376" t="str">
        <f t="shared" si="199"/>
        <v>A41.9, N17.0, R65.20, L89.313, G82.20, I82.612, L08.9</v>
      </c>
      <c r="K6376" s="33" t="str">
        <f t="shared" si="200"/>
        <v/>
      </c>
    </row>
    <row r="6377" spans="1:11" x14ac:dyDescent="0.25">
      <c r="A6377" s="17" t="s">
        <v>1644</v>
      </c>
      <c r="B6377" s="17" t="s">
        <v>1645</v>
      </c>
      <c r="C6377" s="18">
        <v>42292</v>
      </c>
      <c r="D6377" s="18">
        <v>42300</v>
      </c>
      <c r="E6377" s="21">
        <v>8</v>
      </c>
      <c r="F6377" s="17" t="s">
        <v>893</v>
      </c>
      <c r="G6377" s="17" t="s">
        <v>894</v>
      </c>
      <c r="H6377" s="16">
        <v>8</v>
      </c>
      <c r="I6377" s="17" t="s">
        <v>3237</v>
      </c>
      <c r="J6377" t="str">
        <f t="shared" si="199"/>
        <v>A41.9, N17.0, R65.20, L89.313, G82.20, I82.612, L08.9, D50.9</v>
      </c>
      <c r="K6377" s="33" t="str">
        <f t="shared" si="200"/>
        <v/>
      </c>
    </row>
    <row r="6378" spans="1:11" x14ac:dyDescent="0.25">
      <c r="A6378" s="17" t="s">
        <v>1644</v>
      </c>
      <c r="B6378" s="17" t="s">
        <v>1645</v>
      </c>
      <c r="C6378" s="18">
        <v>42292</v>
      </c>
      <c r="D6378" s="18">
        <v>42300</v>
      </c>
      <c r="E6378" s="21">
        <v>8</v>
      </c>
      <c r="F6378" s="17" t="s">
        <v>1760</v>
      </c>
      <c r="G6378" s="17" t="s">
        <v>1761</v>
      </c>
      <c r="H6378" s="16">
        <v>9</v>
      </c>
      <c r="I6378" s="17" t="s">
        <v>3331</v>
      </c>
      <c r="J6378" t="str">
        <f t="shared" si="199"/>
        <v>A41.9, N17.0, R65.20, L89.313, G82.20, I82.612, L08.9, D50.9, R41.82</v>
      </c>
      <c r="K6378" s="33" t="str">
        <f t="shared" si="200"/>
        <v/>
      </c>
    </row>
    <row r="6379" spans="1:11" x14ac:dyDescent="0.25">
      <c r="A6379" s="17" t="s">
        <v>1644</v>
      </c>
      <c r="B6379" s="17" t="s">
        <v>1645</v>
      </c>
      <c r="C6379" s="18">
        <v>42292</v>
      </c>
      <c r="D6379" s="18">
        <v>42300</v>
      </c>
      <c r="E6379" s="21">
        <v>8</v>
      </c>
      <c r="F6379" s="17" t="s">
        <v>5214</v>
      </c>
      <c r="G6379" s="17" t="s">
        <v>5215</v>
      </c>
      <c r="H6379" s="16">
        <v>10</v>
      </c>
      <c r="I6379" s="17" t="s">
        <v>3331</v>
      </c>
      <c r="J6379" t="str">
        <f t="shared" si="199"/>
        <v>A41.9, N17.0, R65.20, L89.313, G82.20, I82.612, L08.9, D50.9, R41.82, T42.8X5A</v>
      </c>
      <c r="K6379" s="33" t="str">
        <f t="shared" si="200"/>
        <v/>
      </c>
    </row>
    <row r="6380" spans="1:11" x14ac:dyDescent="0.25">
      <c r="A6380" s="17" t="s">
        <v>1644</v>
      </c>
      <c r="B6380" s="17" t="s">
        <v>1645</v>
      </c>
      <c r="C6380" s="18">
        <v>42292</v>
      </c>
      <c r="D6380" s="18">
        <v>42300</v>
      </c>
      <c r="E6380" s="21">
        <v>8</v>
      </c>
      <c r="F6380" s="17" t="s">
        <v>3906</v>
      </c>
      <c r="G6380" s="17" t="s">
        <v>3907</v>
      </c>
      <c r="H6380" s="16">
        <v>11</v>
      </c>
      <c r="I6380" s="17" t="s">
        <v>13</v>
      </c>
      <c r="J6380" t="str">
        <f t="shared" si="199"/>
        <v>A41.9, N17.0, R65.20, L89.313, G82.20, I82.612, L08.9, D50.9, R41.82, T42.8X5A, Y92.239</v>
      </c>
      <c r="K6380" s="33" t="str">
        <f t="shared" si="200"/>
        <v/>
      </c>
    </row>
    <row r="6381" spans="1:11" x14ac:dyDescent="0.25">
      <c r="A6381" s="17" t="s">
        <v>1644</v>
      </c>
      <c r="B6381" s="17" t="s">
        <v>1645</v>
      </c>
      <c r="C6381" s="18">
        <v>42292</v>
      </c>
      <c r="D6381" s="18">
        <v>42300</v>
      </c>
      <c r="E6381" s="21">
        <v>8</v>
      </c>
      <c r="F6381" s="17" t="s">
        <v>3490</v>
      </c>
      <c r="G6381" s="17" t="s">
        <v>3491</v>
      </c>
      <c r="H6381" s="16">
        <v>12</v>
      </c>
      <c r="I6381" s="17" t="s">
        <v>3237</v>
      </c>
      <c r="J6381" t="str">
        <f t="shared" si="199"/>
        <v>A41.9, N17.0, R65.20, L89.313, G82.20, I82.612, L08.9, D50.9, R41.82, T42.8X5A, Y92.239, Z91.19</v>
      </c>
      <c r="K6381" s="33" t="str">
        <f t="shared" si="200"/>
        <v/>
      </c>
    </row>
    <row r="6382" spans="1:11" x14ac:dyDescent="0.25">
      <c r="A6382" s="17" t="s">
        <v>1644</v>
      </c>
      <c r="B6382" s="17" t="s">
        <v>1645</v>
      </c>
      <c r="C6382" s="18">
        <v>42292</v>
      </c>
      <c r="D6382" s="18">
        <v>42300</v>
      </c>
      <c r="E6382" s="21">
        <v>8</v>
      </c>
      <c r="F6382" s="17" t="s">
        <v>3613</v>
      </c>
      <c r="G6382" s="17" t="s">
        <v>3614</v>
      </c>
      <c r="H6382" s="16">
        <v>13</v>
      </c>
      <c r="I6382" s="17" t="s">
        <v>13</v>
      </c>
      <c r="J6382" t="str">
        <f t="shared" si="199"/>
        <v>A41.9, N17.0, R65.20, L89.313, G82.20, I82.612, L08.9, D50.9, R41.82, T42.8X5A, Y92.239, Z91.19, Z86.14</v>
      </c>
      <c r="K6382" s="33" t="str">
        <f t="shared" si="200"/>
        <v>Last</v>
      </c>
    </row>
    <row r="6383" spans="1:11" x14ac:dyDescent="0.25">
      <c r="A6383" s="17" t="s">
        <v>1644</v>
      </c>
      <c r="B6383" s="17" t="s">
        <v>1646</v>
      </c>
      <c r="C6383" s="18">
        <v>42366</v>
      </c>
      <c r="D6383" s="18">
        <v>42374</v>
      </c>
      <c r="E6383" s="21">
        <v>8</v>
      </c>
      <c r="F6383" s="17" t="s">
        <v>19</v>
      </c>
      <c r="G6383" s="17" t="s">
        <v>20</v>
      </c>
      <c r="H6383" s="16">
        <v>1</v>
      </c>
      <c r="I6383" s="17" t="s">
        <v>3237</v>
      </c>
      <c r="J6383" t="str">
        <f t="shared" si="199"/>
        <v>A40.9</v>
      </c>
      <c r="K6383" s="33" t="str">
        <f t="shared" si="200"/>
        <v/>
      </c>
    </row>
    <row r="6384" spans="1:11" x14ac:dyDescent="0.25">
      <c r="A6384" s="17" t="s">
        <v>1644</v>
      </c>
      <c r="B6384" s="17" t="s">
        <v>1646</v>
      </c>
      <c r="C6384" s="18">
        <v>42366</v>
      </c>
      <c r="D6384" s="18">
        <v>42374</v>
      </c>
      <c r="E6384" s="21">
        <v>8</v>
      </c>
      <c r="F6384" s="17" t="s">
        <v>4638</v>
      </c>
      <c r="G6384" s="17" t="s">
        <v>4639</v>
      </c>
      <c r="H6384" s="16">
        <v>2</v>
      </c>
      <c r="I6384" s="17" t="s">
        <v>3237</v>
      </c>
      <c r="J6384" t="str">
        <f t="shared" si="199"/>
        <v>A40.9, G82.20</v>
      </c>
      <c r="K6384" s="33" t="str">
        <f t="shared" si="200"/>
        <v/>
      </c>
    </row>
    <row r="6385" spans="1:11" x14ac:dyDescent="0.25">
      <c r="A6385" s="17" t="s">
        <v>1644</v>
      </c>
      <c r="B6385" s="17" t="s">
        <v>1646</v>
      </c>
      <c r="C6385" s="18">
        <v>42366</v>
      </c>
      <c r="D6385" s="18">
        <v>42374</v>
      </c>
      <c r="E6385" s="21">
        <v>8</v>
      </c>
      <c r="F6385" s="17" t="s">
        <v>3718</v>
      </c>
      <c r="G6385" s="17" t="s">
        <v>3719</v>
      </c>
      <c r="H6385" s="16">
        <v>3</v>
      </c>
      <c r="I6385" s="17" t="s">
        <v>3237</v>
      </c>
      <c r="J6385" t="str">
        <f t="shared" si="199"/>
        <v>A40.9, G82.20, L89.314</v>
      </c>
      <c r="K6385" s="33" t="str">
        <f t="shared" si="200"/>
        <v/>
      </c>
    </row>
    <row r="6386" spans="1:11" x14ac:dyDescent="0.25">
      <c r="A6386" s="17" t="s">
        <v>1644</v>
      </c>
      <c r="B6386" s="17" t="s">
        <v>1646</v>
      </c>
      <c r="C6386" s="18">
        <v>42366</v>
      </c>
      <c r="D6386" s="18">
        <v>42374</v>
      </c>
      <c r="E6386" s="21">
        <v>8</v>
      </c>
      <c r="F6386" s="17" t="s">
        <v>143</v>
      </c>
      <c r="G6386" s="17" t="s">
        <v>144</v>
      </c>
      <c r="H6386" s="16">
        <v>4</v>
      </c>
      <c r="I6386" s="17" t="s">
        <v>3237</v>
      </c>
      <c r="J6386" t="str">
        <f t="shared" si="199"/>
        <v>A40.9, G82.20, L89.314, K92.2</v>
      </c>
      <c r="K6386" s="33" t="str">
        <f t="shared" si="200"/>
        <v/>
      </c>
    </row>
    <row r="6387" spans="1:11" x14ac:dyDescent="0.25">
      <c r="A6387" s="17" t="s">
        <v>1644</v>
      </c>
      <c r="B6387" s="17" t="s">
        <v>1646</v>
      </c>
      <c r="C6387" s="18">
        <v>42366</v>
      </c>
      <c r="D6387" s="18">
        <v>42374</v>
      </c>
      <c r="E6387" s="21">
        <v>8</v>
      </c>
      <c r="F6387" s="17" t="s">
        <v>893</v>
      </c>
      <c r="G6387" s="17" t="s">
        <v>894</v>
      </c>
      <c r="H6387" s="16">
        <v>5</v>
      </c>
      <c r="I6387" s="17" t="s">
        <v>3237</v>
      </c>
      <c r="J6387" t="str">
        <f t="shared" si="199"/>
        <v>A40.9, G82.20, L89.314, K92.2, D50.9</v>
      </c>
      <c r="K6387" s="33" t="str">
        <f t="shared" si="200"/>
        <v/>
      </c>
    </row>
    <row r="6388" spans="1:11" x14ac:dyDescent="0.25">
      <c r="A6388" s="17" t="s">
        <v>1644</v>
      </c>
      <c r="B6388" s="17" t="s">
        <v>1646</v>
      </c>
      <c r="C6388" s="18">
        <v>42366</v>
      </c>
      <c r="D6388" s="18">
        <v>42374</v>
      </c>
      <c r="E6388" s="21">
        <v>8</v>
      </c>
      <c r="F6388" s="17" t="s">
        <v>3575</v>
      </c>
      <c r="G6388" s="17" t="s">
        <v>3576</v>
      </c>
      <c r="H6388" s="16">
        <v>6</v>
      </c>
      <c r="I6388" s="17" t="s">
        <v>3237</v>
      </c>
      <c r="J6388" t="str">
        <f t="shared" si="199"/>
        <v>A40.9, G82.20, L89.314, K92.2, D50.9, F12.90</v>
      </c>
      <c r="K6388" s="33" t="str">
        <f t="shared" si="200"/>
        <v/>
      </c>
    </row>
    <row r="6389" spans="1:11" x14ac:dyDescent="0.25">
      <c r="A6389" s="17" t="s">
        <v>1644</v>
      </c>
      <c r="B6389" s="17" t="s">
        <v>1646</v>
      </c>
      <c r="C6389" s="18">
        <v>42366</v>
      </c>
      <c r="D6389" s="18">
        <v>42374</v>
      </c>
      <c r="E6389" s="21">
        <v>8</v>
      </c>
      <c r="F6389" s="17" t="s">
        <v>267</v>
      </c>
      <c r="G6389" s="17" t="s">
        <v>268</v>
      </c>
      <c r="H6389" s="16">
        <v>7</v>
      </c>
      <c r="I6389" s="17" t="s">
        <v>3237</v>
      </c>
      <c r="J6389" t="str">
        <f t="shared" si="199"/>
        <v>A40.9, G82.20, L89.314, K92.2, D50.9, F12.90, M86.9</v>
      </c>
      <c r="K6389" s="33" t="str">
        <f t="shared" si="200"/>
        <v/>
      </c>
    </row>
    <row r="6390" spans="1:11" x14ac:dyDescent="0.25">
      <c r="A6390" s="17" t="s">
        <v>1644</v>
      </c>
      <c r="B6390" s="17" t="s">
        <v>1646</v>
      </c>
      <c r="C6390" s="18">
        <v>42366</v>
      </c>
      <c r="D6390" s="18">
        <v>42374</v>
      </c>
      <c r="E6390" s="21">
        <v>8</v>
      </c>
      <c r="F6390" s="17" t="s">
        <v>3522</v>
      </c>
      <c r="G6390" s="17" t="s">
        <v>3523</v>
      </c>
      <c r="H6390" s="16">
        <v>8</v>
      </c>
      <c r="I6390" s="17" t="s">
        <v>3237</v>
      </c>
      <c r="J6390" t="str">
        <f t="shared" si="199"/>
        <v>A40.9, G82.20, L89.314, K92.2, D50.9, F12.90, M86.9, D63.8</v>
      </c>
      <c r="K6390" s="33" t="str">
        <f t="shared" si="200"/>
        <v/>
      </c>
    </row>
    <row r="6391" spans="1:11" x14ac:dyDescent="0.25">
      <c r="A6391" s="17" t="s">
        <v>1644</v>
      </c>
      <c r="B6391" s="17" t="s">
        <v>1646</v>
      </c>
      <c r="C6391" s="18">
        <v>42366</v>
      </c>
      <c r="D6391" s="18">
        <v>42374</v>
      </c>
      <c r="E6391" s="21">
        <v>8</v>
      </c>
      <c r="F6391" s="17" t="s">
        <v>5218</v>
      </c>
      <c r="G6391" s="17" t="s">
        <v>5219</v>
      </c>
      <c r="H6391" s="16">
        <v>9</v>
      </c>
      <c r="I6391" s="17" t="s">
        <v>3237</v>
      </c>
      <c r="J6391" t="str">
        <f t="shared" si="199"/>
        <v>A40.9, G82.20, L89.314, K92.2, D50.9, F12.90, M86.9, D63.8, R10.31</v>
      </c>
      <c r="K6391" s="33" t="str">
        <f t="shared" si="200"/>
        <v/>
      </c>
    </row>
    <row r="6392" spans="1:11" x14ac:dyDescent="0.25">
      <c r="A6392" s="17" t="s">
        <v>1644</v>
      </c>
      <c r="B6392" s="17" t="s">
        <v>1646</v>
      </c>
      <c r="C6392" s="18">
        <v>42366</v>
      </c>
      <c r="D6392" s="18">
        <v>42374</v>
      </c>
      <c r="E6392" s="21">
        <v>8</v>
      </c>
      <c r="F6392" s="17" t="s">
        <v>5216</v>
      </c>
      <c r="G6392" s="17" t="s">
        <v>5217</v>
      </c>
      <c r="H6392" s="16">
        <v>10</v>
      </c>
      <c r="I6392" s="17" t="s">
        <v>3237</v>
      </c>
      <c r="J6392" t="str">
        <f t="shared" si="199"/>
        <v>A40.9, G82.20, L89.314, K92.2, D50.9, F12.90, M86.9, D63.8, R10.31, M60.9</v>
      </c>
      <c r="K6392" s="33" t="str">
        <f t="shared" si="200"/>
        <v/>
      </c>
    </row>
    <row r="6393" spans="1:11" x14ac:dyDescent="0.25">
      <c r="A6393" s="17" t="s">
        <v>1644</v>
      </c>
      <c r="B6393" s="17" t="s">
        <v>1646</v>
      </c>
      <c r="C6393" s="18">
        <v>42366</v>
      </c>
      <c r="D6393" s="18">
        <v>42374</v>
      </c>
      <c r="E6393" s="21">
        <v>8</v>
      </c>
      <c r="F6393" s="17" t="s">
        <v>3565</v>
      </c>
      <c r="G6393" s="17" t="s">
        <v>3566</v>
      </c>
      <c r="H6393" s="16">
        <v>11</v>
      </c>
      <c r="I6393" s="17" t="s">
        <v>3237</v>
      </c>
      <c r="J6393" t="str">
        <f t="shared" si="199"/>
        <v>A40.9, G82.20, L89.314, K92.2, D50.9, F12.90, M86.9, D63.8, R10.31, M60.9, G62.9</v>
      </c>
      <c r="K6393" s="33" t="str">
        <f t="shared" si="200"/>
        <v/>
      </c>
    </row>
    <row r="6394" spans="1:11" x14ac:dyDescent="0.25">
      <c r="A6394" s="17" t="s">
        <v>1644</v>
      </c>
      <c r="B6394" s="17" t="s">
        <v>1646</v>
      </c>
      <c r="C6394" s="18">
        <v>42366</v>
      </c>
      <c r="D6394" s="18">
        <v>42374</v>
      </c>
      <c r="E6394" s="21">
        <v>8</v>
      </c>
      <c r="F6394" s="17" t="s">
        <v>3259</v>
      </c>
      <c r="G6394" s="17" t="s">
        <v>3260</v>
      </c>
      <c r="H6394" s="16">
        <v>12</v>
      </c>
      <c r="I6394" s="17" t="s">
        <v>3237</v>
      </c>
      <c r="J6394" t="str">
        <f t="shared" si="199"/>
        <v>A40.9, G82.20, L89.314, K92.2, D50.9, F12.90, M86.9, D63.8, R10.31, M60.9, G62.9, R63.4</v>
      </c>
      <c r="K6394" s="33" t="str">
        <f t="shared" si="200"/>
        <v/>
      </c>
    </row>
    <row r="6395" spans="1:11" x14ac:dyDescent="0.25">
      <c r="A6395" s="17" t="s">
        <v>1644</v>
      </c>
      <c r="B6395" s="17" t="s">
        <v>1646</v>
      </c>
      <c r="C6395" s="18">
        <v>42366</v>
      </c>
      <c r="D6395" s="18">
        <v>42374</v>
      </c>
      <c r="E6395" s="21">
        <v>8</v>
      </c>
      <c r="F6395" s="17" t="s">
        <v>3528</v>
      </c>
      <c r="G6395" s="17" t="s">
        <v>3529</v>
      </c>
      <c r="H6395" s="16">
        <v>13</v>
      </c>
      <c r="I6395" s="17" t="s">
        <v>13</v>
      </c>
      <c r="J6395" t="str">
        <f t="shared" si="199"/>
        <v>A40.9, G82.20, L89.314, K92.2, D50.9, F12.90, M86.9, D63.8, R10.31, M60.9, G62.9, R63.4, Z93.3</v>
      </c>
      <c r="K6395" s="33" t="str">
        <f t="shared" si="200"/>
        <v/>
      </c>
    </row>
    <row r="6396" spans="1:11" x14ac:dyDescent="0.25">
      <c r="A6396" s="17" t="s">
        <v>1644</v>
      </c>
      <c r="B6396" s="17" t="s">
        <v>1646</v>
      </c>
      <c r="C6396" s="18">
        <v>42366</v>
      </c>
      <c r="D6396" s="18">
        <v>42374</v>
      </c>
      <c r="E6396" s="21">
        <v>8</v>
      </c>
      <c r="F6396" s="17" t="s">
        <v>3490</v>
      </c>
      <c r="G6396" s="17" t="s">
        <v>3491</v>
      </c>
      <c r="H6396" s="16">
        <v>14</v>
      </c>
      <c r="I6396" s="17" t="s">
        <v>3331</v>
      </c>
      <c r="J6396" t="str">
        <f t="shared" si="199"/>
        <v>A40.9, G82.20, L89.314, K92.2, D50.9, F12.90, M86.9, D63.8, R10.31, M60.9, G62.9, R63.4, Z93.3, Z91.19</v>
      </c>
      <c r="K6396" s="33" t="str">
        <f t="shared" si="200"/>
        <v>Last</v>
      </c>
    </row>
    <row r="6397" spans="1:11" x14ac:dyDescent="0.25">
      <c r="A6397" s="17" t="s">
        <v>1647</v>
      </c>
      <c r="B6397" s="17" t="s">
        <v>1648</v>
      </c>
      <c r="C6397" s="18">
        <v>42407</v>
      </c>
      <c r="D6397" s="18">
        <v>42431</v>
      </c>
      <c r="E6397" s="21">
        <v>24</v>
      </c>
      <c r="F6397" s="17" t="s">
        <v>22</v>
      </c>
      <c r="G6397" s="17" t="s">
        <v>23</v>
      </c>
      <c r="H6397" s="16">
        <v>1</v>
      </c>
      <c r="I6397" s="17" t="s">
        <v>3237</v>
      </c>
      <c r="J6397" t="str">
        <f t="shared" si="199"/>
        <v>A41.9</v>
      </c>
      <c r="K6397" s="33" t="str">
        <f t="shared" si="200"/>
        <v/>
      </c>
    </row>
    <row r="6398" spans="1:11" x14ac:dyDescent="0.25">
      <c r="A6398" s="17" t="s">
        <v>1647</v>
      </c>
      <c r="B6398" s="17" t="s">
        <v>1648</v>
      </c>
      <c r="C6398" s="18">
        <v>42407</v>
      </c>
      <c r="D6398" s="18">
        <v>42431</v>
      </c>
      <c r="E6398" s="21">
        <v>24</v>
      </c>
      <c r="F6398" s="17" t="s">
        <v>592</v>
      </c>
      <c r="G6398" s="17" t="s">
        <v>593</v>
      </c>
      <c r="H6398" s="16">
        <v>2</v>
      </c>
      <c r="I6398" s="17" t="s">
        <v>3237</v>
      </c>
      <c r="J6398" t="str">
        <f t="shared" si="199"/>
        <v>A41.9, G93.41</v>
      </c>
      <c r="K6398" s="33" t="str">
        <f t="shared" si="200"/>
        <v/>
      </c>
    </row>
    <row r="6399" spans="1:11" x14ac:dyDescent="0.25">
      <c r="A6399" s="17" t="s">
        <v>1647</v>
      </c>
      <c r="B6399" s="17" t="s">
        <v>1648</v>
      </c>
      <c r="C6399" s="18">
        <v>42407</v>
      </c>
      <c r="D6399" s="18">
        <v>42431</v>
      </c>
      <c r="E6399" s="21">
        <v>24</v>
      </c>
      <c r="F6399" s="17" t="s">
        <v>38</v>
      </c>
      <c r="G6399" s="17" t="s">
        <v>39</v>
      </c>
      <c r="H6399" s="16">
        <v>3</v>
      </c>
      <c r="I6399" s="17" t="s">
        <v>3237</v>
      </c>
      <c r="J6399" t="str">
        <f t="shared" si="199"/>
        <v>A41.9, G93.41, N17.9</v>
      </c>
      <c r="K6399" s="33" t="str">
        <f t="shared" si="200"/>
        <v/>
      </c>
    </row>
    <row r="6400" spans="1:11" x14ac:dyDescent="0.25">
      <c r="A6400" s="17" t="s">
        <v>1647</v>
      </c>
      <c r="B6400" s="17" t="s">
        <v>1648</v>
      </c>
      <c r="C6400" s="18">
        <v>42407</v>
      </c>
      <c r="D6400" s="18">
        <v>42431</v>
      </c>
      <c r="E6400" s="21">
        <v>24</v>
      </c>
      <c r="F6400" s="17" t="s">
        <v>11</v>
      </c>
      <c r="G6400" s="17" t="s">
        <v>12</v>
      </c>
      <c r="H6400" s="16">
        <v>4</v>
      </c>
      <c r="I6400" s="17" t="s">
        <v>3237</v>
      </c>
      <c r="J6400" t="str">
        <f t="shared" si="199"/>
        <v>A41.9, G93.41, N17.9, J18.9</v>
      </c>
      <c r="K6400" s="33" t="str">
        <f t="shared" si="200"/>
        <v/>
      </c>
    </row>
    <row r="6401" spans="1:11" x14ac:dyDescent="0.25">
      <c r="A6401" s="17" t="s">
        <v>1647</v>
      </c>
      <c r="B6401" s="17" t="s">
        <v>1648</v>
      </c>
      <c r="C6401" s="18">
        <v>42407</v>
      </c>
      <c r="D6401" s="18">
        <v>42431</v>
      </c>
      <c r="E6401" s="21">
        <v>24</v>
      </c>
      <c r="F6401" s="17" t="s">
        <v>4550</v>
      </c>
      <c r="G6401" s="17" t="s">
        <v>4551</v>
      </c>
      <c r="H6401" s="16">
        <v>5</v>
      </c>
      <c r="I6401" s="17" t="s">
        <v>3237</v>
      </c>
      <c r="J6401" t="str">
        <f t="shared" si="199"/>
        <v>A41.9, G93.41, N17.9, J18.9, K85.1</v>
      </c>
      <c r="K6401" s="33" t="str">
        <f t="shared" si="200"/>
        <v/>
      </c>
    </row>
    <row r="6402" spans="1:11" x14ac:dyDescent="0.25">
      <c r="A6402" s="17" t="s">
        <v>1647</v>
      </c>
      <c r="B6402" s="17" t="s">
        <v>1648</v>
      </c>
      <c r="C6402" s="18">
        <v>42407</v>
      </c>
      <c r="D6402" s="18">
        <v>42431</v>
      </c>
      <c r="E6402" s="21">
        <v>24</v>
      </c>
      <c r="F6402" s="17" t="s">
        <v>3940</v>
      </c>
      <c r="G6402" s="17" t="s">
        <v>3941</v>
      </c>
      <c r="H6402" s="16">
        <v>6</v>
      </c>
      <c r="I6402" s="17" t="s">
        <v>3331</v>
      </c>
      <c r="J6402" t="str">
        <f t="shared" si="199"/>
        <v>A41.9, G93.41, N17.9, J18.9, K85.1, J80</v>
      </c>
      <c r="K6402" s="33" t="str">
        <f t="shared" si="200"/>
        <v/>
      </c>
    </row>
    <row r="6403" spans="1:11" x14ac:dyDescent="0.25">
      <c r="A6403" s="17" t="s">
        <v>1647</v>
      </c>
      <c r="B6403" s="17" t="s">
        <v>1648</v>
      </c>
      <c r="C6403" s="18">
        <v>42407</v>
      </c>
      <c r="D6403" s="18">
        <v>42431</v>
      </c>
      <c r="E6403" s="21">
        <v>24</v>
      </c>
      <c r="F6403" s="17" t="s">
        <v>5220</v>
      </c>
      <c r="G6403" s="17" t="s">
        <v>5221</v>
      </c>
      <c r="H6403" s="16">
        <v>7</v>
      </c>
      <c r="I6403" s="17" t="s">
        <v>3331</v>
      </c>
      <c r="J6403" t="str">
        <f t="shared" si="199"/>
        <v>A41.9, G93.41, N17.9, J18.9, K85.1, J80, I44.1</v>
      </c>
      <c r="K6403" s="33" t="str">
        <f t="shared" si="200"/>
        <v/>
      </c>
    </row>
    <row r="6404" spans="1:11" x14ac:dyDescent="0.25">
      <c r="A6404" s="17" t="s">
        <v>1647</v>
      </c>
      <c r="B6404" s="17" t="s">
        <v>1648</v>
      </c>
      <c r="C6404" s="18">
        <v>42407</v>
      </c>
      <c r="D6404" s="18">
        <v>42431</v>
      </c>
      <c r="E6404" s="21">
        <v>24</v>
      </c>
      <c r="F6404" s="17" t="s">
        <v>1474</v>
      </c>
      <c r="G6404" s="17" t="s">
        <v>1475</v>
      </c>
      <c r="H6404" s="16">
        <v>8</v>
      </c>
      <c r="I6404" s="17" t="s">
        <v>3237</v>
      </c>
      <c r="J6404" t="str">
        <f t="shared" si="199"/>
        <v>A41.9, G93.41, N17.9, J18.9, K85.1, J80, I44.1, E11.65</v>
      </c>
      <c r="K6404" s="33" t="str">
        <f t="shared" si="200"/>
        <v/>
      </c>
    </row>
    <row r="6405" spans="1:11" x14ac:dyDescent="0.25">
      <c r="A6405" s="17" t="s">
        <v>1647</v>
      </c>
      <c r="B6405" s="17" t="s">
        <v>1648</v>
      </c>
      <c r="C6405" s="18">
        <v>42407</v>
      </c>
      <c r="D6405" s="18">
        <v>42431</v>
      </c>
      <c r="E6405" s="21">
        <v>24</v>
      </c>
      <c r="F6405" s="17" t="s">
        <v>3694</v>
      </c>
      <c r="G6405" s="17" t="s">
        <v>3695</v>
      </c>
      <c r="H6405" s="16">
        <v>9</v>
      </c>
      <c r="I6405" s="17" t="s">
        <v>3331</v>
      </c>
      <c r="J6405" t="str">
        <f t="shared" si="199"/>
        <v>A41.9, G93.41, N17.9, J18.9, K85.1, J80, I44.1, E11.65, B37.0</v>
      </c>
      <c r="K6405" s="33" t="str">
        <f t="shared" si="200"/>
        <v/>
      </c>
    </row>
    <row r="6406" spans="1:11" x14ac:dyDescent="0.25">
      <c r="A6406" s="17" t="s">
        <v>1647</v>
      </c>
      <c r="B6406" s="17" t="s">
        <v>1648</v>
      </c>
      <c r="C6406" s="18">
        <v>42407</v>
      </c>
      <c r="D6406" s="18">
        <v>42431</v>
      </c>
      <c r="E6406" s="21">
        <v>24</v>
      </c>
      <c r="F6406" s="17" t="s">
        <v>3273</v>
      </c>
      <c r="G6406" s="17" t="s">
        <v>3274</v>
      </c>
      <c r="H6406" s="16">
        <v>10</v>
      </c>
      <c r="I6406" s="17" t="s">
        <v>13</v>
      </c>
      <c r="J6406" t="str">
        <f t="shared" ref="J6406:J6469" si="201">IF(B6406=B6405,J6405&amp;", "&amp;F6406,F6406)</f>
        <v>A41.9, G93.41, N17.9, J18.9, K85.1, J80, I44.1, E11.65, B37.0, I69.354</v>
      </c>
      <c r="K6406" s="33" t="str">
        <f t="shared" si="200"/>
        <v/>
      </c>
    </row>
    <row r="6407" spans="1:11" x14ac:dyDescent="0.25">
      <c r="A6407" s="17" t="s">
        <v>1647</v>
      </c>
      <c r="B6407" s="17" t="s">
        <v>1648</v>
      </c>
      <c r="C6407" s="18">
        <v>42407</v>
      </c>
      <c r="D6407" s="18">
        <v>42431</v>
      </c>
      <c r="E6407" s="21">
        <v>24</v>
      </c>
      <c r="F6407" s="17" t="s">
        <v>4371</v>
      </c>
      <c r="G6407" s="17" t="s">
        <v>4372</v>
      </c>
      <c r="H6407" s="16">
        <v>11</v>
      </c>
      <c r="I6407" s="17" t="s">
        <v>3331</v>
      </c>
      <c r="J6407" t="str">
        <f t="shared" si="201"/>
        <v>A41.9, G93.41, N17.9, J18.9, K85.1, J80, I44.1, E11.65, B37.0, I69.354, R09.02</v>
      </c>
      <c r="K6407" s="33" t="str">
        <f t="shared" si="200"/>
        <v/>
      </c>
    </row>
    <row r="6408" spans="1:11" x14ac:dyDescent="0.25">
      <c r="A6408" s="17" t="s">
        <v>1647</v>
      </c>
      <c r="B6408" s="17" t="s">
        <v>1648</v>
      </c>
      <c r="C6408" s="18">
        <v>42407</v>
      </c>
      <c r="D6408" s="18">
        <v>42431</v>
      </c>
      <c r="E6408" s="21">
        <v>24</v>
      </c>
      <c r="F6408" s="17" t="s">
        <v>1842</v>
      </c>
      <c r="G6408" s="17" t="s">
        <v>1843</v>
      </c>
      <c r="H6408" s="16">
        <v>12</v>
      </c>
      <c r="I6408" s="17" t="s">
        <v>3237</v>
      </c>
      <c r="J6408" t="str">
        <f t="shared" si="201"/>
        <v>A41.9, G93.41, N17.9, J18.9, K85.1, J80, I44.1, E11.65, B37.0, I69.354, R09.02, J44.9</v>
      </c>
      <c r="K6408" s="33" t="str">
        <f t="shared" si="200"/>
        <v/>
      </c>
    </row>
    <row r="6409" spans="1:11" x14ac:dyDescent="0.25">
      <c r="A6409" s="17" t="s">
        <v>1647</v>
      </c>
      <c r="B6409" s="17" t="s">
        <v>1648</v>
      </c>
      <c r="C6409" s="18">
        <v>42407</v>
      </c>
      <c r="D6409" s="18">
        <v>42431</v>
      </c>
      <c r="E6409" s="21">
        <v>24</v>
      </c>
      <c r="F6409" s="17" t="s">
        <v>3283</v>
      </c>
      <c r="G6409" s="17" t="s">
        <v>467</v>
      </c>
      <c r="H6409" s="16">
        <v>13</v>
      </c>
      <c r="I6409" s="17" t="s">
        <v>3237</v>
      </c>
      <c r="J6409" t="str">
        <f t="shared" si="201"/>
        <v>A41.9, G93.41, N17.9, J18.9, K85.1, J80, I44.1, E11.65, B37.0, I69.354, R09.02, J44.9, I25.10</v>
      </c>
      <c r="K6409" s="33" t="str">
        <f t="shared" si="200"/>
        <v/>
      </c>
    </row>
    <row r="6410" spans="1:11" x14ac:dyDescent="0.25">
      <c r="A6410" s="17" t="s">
        <v>1647</v>
      </c>
      <c r="B6410" s="17" t="s">
        <v>1648</v>
      </c>
      <c r="C6410" s="18">
        <v>42407</v>
      </c>
      <c r="D6410" s="18">
        <v>42431</v>
      </c>
      <c r="E6410" s="21">
        <v>24</v>
      </c>
      <c r="F6410" s="17" t="s">
        <v>3320</v>
      </c>
      <c r="G6410" s="17" t="s">
        <v>3321</v>
      </c>
      <c r="H6410" s="16">
        <v>14</v>
      </c>
      <c r="I6410" s="17" t="s">
        <v>3237</v>
      </c>
      <c r="J6410" t="str">
        <f t="shared" si="201"/>
        <v>A41.9, G93.41, N17.9, J18.9, K85.1, J80, I44.1, E11.65, B37.0, I69.354, R09.02, J44.9, I25.10, G47.33</v>
      </c>
      <c r="K6410" s="33" t="str">
        <f t="shared" si="200"/>
        <v/>
      </c>
    </row>
    <row r="6411" spans="1:11" x14ac:dyDescent="0.25">
      <c r="A6411" s="17" t="s">
        <v>1647</v>
      </c>
      <c r="B6411" s="17" t="s">
        <v>1648</v>
      </c>
      <c r="C6411" s="18">
        <v>42407</v>
      </c>
      <c r="D6411" s="18">
        <v>42431</v>
      </c>
      <c r="E6411" s="21">
        <v>24</v>
      </c>
      <c r="F6411" s="17" t="s">
        <v>361</v>
      </c>
      <c r="G6411" s="17" t="s">
        <v>362</v>
      </c>
      <c r="H6411" s="16">
        <v>15</v>
      </c>
      <c r="I6411" s="17" t="s">
        <v>3331</v>
      </c>
      <c r="J6411" t="str">
        <f t="shared" si="201"/>
        <v>A41.9, G93.41, N17.9, J18.9, K85.1, J80, I44.1, E11.65, B37.0, I69.354, R09.02, J44.9, I25.10, G47.33, E87.5</v>
      </c>
      <c r="K6411" s="33" t="str">
        <f t="shared" si="200"/>
        <v/>
      </c>
    </row>
    <row r="6412" spans="1:11" x14ac:dyDescent="0.25">
      <c r="A6412" s="17" t="s">
        <v>1647</v>
      </c>
      <c r="B6412" s="17" t="s">
        <v>1648</v>
      </c>
      <c r="C6412" s="18">
        <v>42407</v>
      </c>
      <c r="D6412" s="18">
        <v>42431</v>
      </c>
      <c r="E6412" s="21">
        <v>24</v>
      </c>
      <c r="F6412" s="17" t="s">
        <v>594</v>
      </c>
      <c r="G6412" s="17" t="s">
        <v>595</v>
      </c>
      <c r="H6412" s="16">
        <v>16</v>
      </c>
      <c r="I6412" s="17" t="s">
        <v>3237</v>
      </c>
      <c r="J6412" t="str">
        <f t="shared" si="201"/>
        <v>A41.9, G93.41, N17.9, J18.9, K85.1, J80, I44.1, E11.65, B37.0, I69.354, R09.02, J44.9, I25.10, G47.33, E87.5, I10</v>
      </c>
      <c r="K6412" s="33" t="str">
        <f t="shared" si="200"/>
        <v/>
      </c>
    </row>
    <row r="6413" spans="1:11" x14ac:dyDescent="0.25">
      <c r="A6413" s="17" t="s">
        <v>1647</v>
      </c>
      <c r="B6413" s="17" t="s">
        <v>1648</v>
      </c>
      <c r="C6413" s="18">
        <v>42407</v>
      </c>
      <c r="D6413" s="18">
        <v>42431</v>
      </c>
      <c r="E6413" s="21">
        <v>24</v>
      </c>
      <c r="F6413" s="17" t="s">
        <v>3275</v>
      </c>
      <c r="G6413" s="17" t="s">
        <v>3276</v>
      </c>
      <c r="H6413" s="16">
        <v>17</v>
      </c>
      <c r="I6413" s="17" t="s">
        <v>3237</v>
      </c>
      <c r="J6413" t="str">
        <f t="shared" si="201"/>
        <v>A41.9, G93.41, N17.9, J18.9, K85.1, J80, I44.1, E11.65, B37.0, I69.354, R09.02, J44.9, I25.10, G47.33, E87.5, I10, R65.20</v>
      </c>
      <c r="K6413" s="33" t="str">
        <f t="shared" si="200"/>
        <v>Last</v>
      </c>
    </row>
    <row r="6414" spans="1:11" x14ac:dyDescent="0.25">
      <c r="A6414" s="17" t="s">
        <v>1649</v>
      </c>
      <c r="B6414" s="17" t="s">
        <v>1652</v>
      </c>
      <c r="C6414" s="18">
        <v>42344</v>
      </c>
      <c r="D6414" s="18">
        <v>42347</v>
      </c>
      <c r="E6414" s="21">
        <v>3</v>
      </c>
      <c r="F6414" s="17" t="s">
        <v>11</v>
      </c>
      <c r="G6414" s="17" t="s">
        <v>12</v>
      </c>
      <c r="H6414" s="16">
        <v>1</v>
      </c>
      <c r="I6414" s="17" t="s">
        <v>3237</v>
      </c>
      <c r="J6414" t="str">
        <f t="shared" si="201"/>
        <v>J18.9</v>
      </c>
      <c r="K6414" s="33" t="str">
        <f t="shared" si="200"/>
        <v/>
      </c>
    </row>
    <row r="6415" spans="1:11" x14ac:dyDescent="0.25">
      <c r="A6415" s="17" t="s">
        <v>1649</v>
      </c>
      <c r="B6415" s="17" t="s">
        <v>1652</v>
      </c>
      <c r="C6415" s="18">
        <v>42344</v>
      </c>
      <c r="D6415" s="18">
        <v>42347</v>
      </c>
      <c r="E6415" s="21">
        <v>3</v>
      </c>
      <c r="F6415" s="17" t="s">
        <v>38</v>
      </c>
      <c r="G6415" s="17" t="s">
        <v>39</v>
      </c>
      <c r="H6415" s="16">
        <v>2</v>
      </c>
      <c r="I6415" s="17" t="s">
        <v>3237</v>
      </c>
      <c r="J6415" t="str">
        <f t="shared" si="201"/>
        <v>J18.9, N17.9</v>
      </c>
      <c r="K6415" s="33" t="str">
        <f t="shared" si="200"/>
        <v/>
      </c>
    </row>
    <row r="6416" spans="1:11" x14ac:dyDescent="0.25">
      <c r="A6416" s="17" t="s">
        <v>1649</v>
      </c>
      <c r="B6416" s="17" t="s">
        <v>1652</v>
      </c>
      <c r="C6416" s="18">
        <v>42344</v>
      </c>
      <c r="D6416" s="18">
        <v>42347</v>
      </c>
      <c r="E6416" s="21">
        <v>3</v>
      </c>
      <c r="F6416" s="17" t="s">
        <v>1778</v>
      </c>
      <c r="G6416" s="17" t="s">
        <v>1779</v>
      </c>
      <c r="H6416" s="16">
        <v>3</v>
      </c>
      <c r="I6416" s="17" t="s">
        <v>3237</v>
      </c>
      <c r="J6416" t="str">
        <f t="shared" si="201"/>
        <v>J18.9, N17.9, J90</v>
      </c>
      <c r="K6416" s="33" t="str">
        <f t="shared" si="200"/>
        <v/>
      </c>
    </row>
    <row r="6417" spans="1:11" x14ac:dyDescent="0.25">
      <c r="A6417" s="17" t="s">
        <v>1649</v>
      </c>
      <c r="B6417" s="17" t="s">
        <v>1652</v>
      </c>
      <c r="C6417" s="18">
        <v>42344</v>
      </c>
      <c r="D6417" s="18">
        <v>42347</v>
      </c>
      <c r="E6417" s="21">
        <v>3</v>
      </c>
      <c r="F6417" s="17" t="s">
        <v>3890</v>
      </c>
      <c r="G6417" s="17" t="s">
        <v>3891</v>
      </c>
      <c r="H6417" s="16">
        <v>4</v>
      </c>
      <c r="I6417" s="17" t="s">
        <v>3237</v>
      </c>
      <c r="J6417" t="str">
        <f t="shared" si="201"/>
        <v>J18.9, N17.9, J90, I50.22</v>
      </c>
      <c r="K6417" s="33" t="str">
        <f t="shared" si="200"/>
        <v/>
      </c>
    </row>
    <row r="6418" spans="1:11" x14ac:dyDescent="0.25">
      <c r="A6418" s="17" t="s">
        <v>1649</v>
      </c>
      <c r="B6418" s="17" t="s">
        <v>1652</v>
      </c>
      <c r="C6418" s="18">
        <v>42344</v>
      </c>
      <c r="D6418" s="18">
        <v>42347</v>
      </c>
      <c r="E6418" s="21">
        <v>3</v>
      </c>
      <c r="F6418" s="17" t="s">
        <v>1195</v>
      </c>
      <c r="G6418" s="17" t="s">
        <v>1196</v>
      </c>
      <c r="H6418" s="16">
        <v>5</v>
      </c>
      <c r="I6418" s="17" t="s">
        <v>3237</v>
      </c>
      <c r="J6418" t="str">
        <f t="shared" si="201"/>
        <v>J18.9, N17.9, J90, I50.22, D64.9</v>
      </c>
      <c r="K6418" s="33" t="str">
        <f t="shared" si="200"/>
        <v/>
      </c>
    </row>
    <row r="6419" spans="1:11" x14ac:dyDescent="0.25">
      <c r="A6419" s="17" t="s">
        <v>1649</v>
      </c>
      <c r="B6419" s="17" t="s">
        <v>1652</v>
      </c>
      <c r="C6419" s="18">
        <v>42344</v>
      </c>
      <c r="D6419" s="18">
        <v>42347</v>
      </c>
      <c r="E6419" s="21">
        <v>3</v>
      </c>
      <c r="F6419" s="17" t="s">
        <v>3354</v>
      </c>
      <c r="G6419" s="17" t="s">
        <v>3355</v>
      </c>
      <c r="H6419" s="16">
        <v>6</v>
      </c>
      <c r="I6419" s="17" t="s">
        <v>3237</v>
      </c>
      <c r="J6419" t="str">
        <f t="shared" si="201"/>
        <v>J18.9, N17.9, J90, I50.22, D64.9, Y95</v>
      </c>
      <c r="K6419" s="33" t="str">
        <f t="shared" si="200"/>
        <v/>
      </c>
    </row>
    <row r="6420" spans="1:11" x14ac:dyDescent="0.25">
      <c r="A6420" s="17" t="s">
        <v>1649</v>
      </c>
      <c r="B6420" s="17" t="s">
        <v>1652</v>
      </c>
      <c r="C6420" s="18">
        <v>42344</v>
      </c>
      <c r="D6420" s="18">
        <v>42347</v>
      </c>
      <c r="E6420" s="21">
        <v>3</v>
      </c>
      <c r="F6420" s="17" t="s">
        <v>3542</v>
      </c>
      <c r="G6420" s="17" t="s">
        <v>3543</v>
      </c>
      <c r="H6420" s="16">
        <v>7</v>
      </c>
      <c r="I6420" s="17" t="s">
        <v>3237</v>
      </c>
      <c r="J6420" t="str">
        <f t="shared" si="201"/>
        <v>J18.9, N17.9, J90, I50.22, D64.9, Y95, I25.5</v>
      </c>
      <c r="K6420" s="33" t="str">
        <f t="shared" si="200"/>
        <v/>
      </c>
    </row>
    <row r="6421" spans="1:11" x14ac:dyDescent="0.25">
      <c r="A6421" s="17" t="s">
        <v>1649</v>
      </c>
      <c r="B6421" s="17" t="s">
        <v>1652</v>
      </c>
      <c r="C6421" s="18">
        <v>42344</v>
      </c>
      <c r="D6421" s="18">
        <v>42347</v>
      </c>
      <c r="E6421" s="21">
        <v>3</v>
      </c>
      <c r="F6421" s="17" t="s">
        <v>3587</v>
      </c>
      <c r="G6421" s="17" t="s">
        <v>3588</v>
      </c>
      <c r="H6421" s="16">
        <v>8</v>
      </c>
      <c r="I6421" s="17" t="s">
        <v>3237</v>
      </c>
      <c r="J6421" t="str">
        <f t="shared" si="201"/>
        <v>J18.9, N17.9, J90, I50.22, D64.9, Y95, I25.5, B19.20</v>
      </c>
      <c r="K6421" s="33" t="str">
        <f t="shared" si="200"/>
        <v/>
      </c>
    </row>
    <row r="6422" spans="1:11" x14ac:dyDescent="0.25">
      <c r="A6422" s="17" t="s">
        <v>1649</v>
      </c>
      <c r="B6422" s="17" t="s">
        <v>1652</v>
      </c>
      <c r="C6422" s="18">
        <v>42344</v>
      </c>
      <c r="D6422" s="18">
        <v>42347</v>
      </c>
      <c r="E6422" s="21">
        <v>3</v>
      </c>
      <c r="F6422" s="17" t="s">
        <v>1450</v>
      </c>
      <c r="G6422" s="17" t="s">
        <v>1451</v>
      </c>
      <c r="H6422" s="16">
        <v>9</v>
      </c>
      <c r="I6422" s="17" t="s">
        <v>3237</v>
      </c>
      <c r="J6422" t="str">
        <f t="shared" si="201"/>
        <v>J18.9, N17.9, J90, I50.22, D64.9, Y95, I25.5, B19.20, E10.65</v>
      </c>
      <c r="K6422" s="33" t="str">
        <f t="shared" ref="K6422:K6485" si="202">IF(B6422&lt;&gt;B6423,"Last","")</f>
        <v/>
      </c>
    </row>
    <row r="6423" spans="1:11" x14ac:dyDescent="0.25">
      <c r="A6423" s="17" t="s">
        <v>1649</v>
      </c>
      <c r="B6423" s="17" t="s">
        <v>1652</v>
      </c>
      <c r="C6423" s="18">
        <v>42344</v>
      </c>
      <c r="D6423" s="18">
        <v>42347</v>
      </c>
      <c r="E6423" s="21">
        <v>3</v>
      </c>
      <c r="F6423" s="17" t="s">
        <v>3344</v>
      </c>
      <c r="G6423" s="17" t="s">
        <v>3345</v>
      </c>
      <c r="H6423" s="16">
        <v>10</v>
      </c>
      <c r="I6423" s="17" t="s">
        <v>13</v>
      </c>
      <c r="J6423" t="str">
        <f t="shared" si="201"/>
        <v>J18.9, N17.9, J90, I50.22, D64.9, Y95, I25.5, B19.20, E10.65, Z79.4</v>
      </c>
      <c r="K6423" s="33" t="str">
        <f t="shared" si="202"/>
        <v/>
      </c>
    </row>
    <row r="6424" spans="1:11" x14ac:dyDescent="0.25">
      <c r="A6424" s="17" t="s">
        <v>1649</v>
      </c>
      <c r="B6424" s="17" t="s">
        <v>1652</v>
      </c>
      <c r="C6424" s="18">
        <v>42344</v>
      </c>
      <c r="D6424" s="18">
        <v>42347</v>
      </c>
      <c r="E6424" s="21">
        <v>3</v>
      </c>
      <c r="F6424" s="17" t="s">
        <v>3671</v>
      </c>
      <c r="G6424" s="17" t="s">
        <v>3672</v>
      </c>
      <c r="H6424" s="16">
        <v>11</v>
      </c>
      <c r="I6424" s="17" t="s">
        <v>3237</v>
      </c>
      <c r="J6424" t="str">
        <f t="shared" si="201"/>
        <v>J18.9, N17.9, J90, I50.22, D64.9, Y95, I25.5, B19.20, E10.65, Z79.4, R19.7</v>
      </c>
      <c r="K6424" s="33" t="str">
        <f t="shared" si="202"/>
        <v>Last</v>
      </c>
    </row>
    <row r="6425" spans="1:11" x14ac:dyDescent="0.25">
      <c r="A6425" s="17" t="s">
        <v>1649</v>
      </c>
      <c r="B6425" s="17" t="s">
        <v>1653</v>
      </c>
      <c r="C6425" s="18">
        <v>42356</v>
      </c>
      <c r="D6425" s="18">
        <v>42363</v>
      </c>
      <c r="E6425" s="21">
        <v>7</v>
      </c>
      <c r="F6425" s="17" t="s">
        <v>1654</v>
      </c>
      <c r="G6425" s="17" t="s">
        <v>1655</v>
      </c>
      <c r="H6425" s="16">
        <v>1</v>
      </c>
      <c r="I6425" s="17" t="s">
        <v>3237</v>
      </c>
      <c r="J6425" t="str">
        <f t="shared" si="201"/>
        <v>S27.1XXA</v>
      </c>
      <c r="K6425" s="33" t="str">
        <f t="shared" si="202"/>
        <v/>
      </c>
    </row>
    <row r="6426" spans="1:11" x14ac:dyDescent="0.25">
      <c r="A6426" s="17" t="s">
        <v>1649</v>
      </c>
      <c r="B6426" s="17" t="s">
        <v>1653</v>
      </c>
      <c r="C6426" s="18">
        <v>42356</v>
      </c>
      <c r="D6426" s="18">
        <v>42363</v>
      </c>
      <c r="E6426" s="21">
        <v>7</v>
      </c>
      <c r="F6426" s="17" t="s">
        <v>11</v>
      </c>
      <c r="G6426" s="17" t="s">
        <v>12</v>
      </c>
      <c r="H6426" s="16">
        <v>2</v>
      </c>
      <c r="I6426" s="17" t="s">
        <v>3237</v>
      </c>
      <c r="J6426" t="str">
        <f t="shared" si="201"/>
        <v>S27.1XXA, J18.9</v>
      </c>
      <c r="K6426" s="33" t="str">
        <f t="shared" si="202"/>
        <v/>
      </c>
    </row>
    <row r="6427" spans="1:11" x14ac:dyDescent="0.25">
      <c r="A6427" s="17" t="s">
        <v>1649</v>
      </c>
      <c r="B6427" s="17" t="s">
        <v>1653</v>
      </c>
      <c r="C6427" s="18">
        <v>42356</v>
      </c>
      <c r="D6427" s="18">
        <v>42363</v>
      </c>
      <c r="E6427" s="21">
        <v>7</v>
      </c>
      <c r="F6427" s="17" t="s">
        <v>38</v>
      </c>
      <c r="G6427" s="17" t="s">
        <v>39</v>
      </c>
      <c r="H6427" s="16">
        <v>3</v>
      </c>
      <c r="I6427" s="17" t="s">
        <v>3237</v>
      </c>
      <c r="J6427" t="str">
        <f t="shared" si="201"/>
        <v>S27.1XXA, J18.9, N17.9</v>
      </c>
      <c r="K6427" s="33" t="str">
        <f t="shared" si="202"/>
        <v/>
      </c>
    </row>
    <row r="6428" spans="1:11" x14ac:dyDescent="0.25">
      <c r="A6428" s="17" t="s">
        <v>1649</v>
      </c>
      <c r="B6428" s="17" t="s">
        <v>1653</v>
      </c>
      <c r="C6428" s="18">
        <v>42356</v>
      </c>
      <c r="D6428" s="18">
        <v>42363</v>
      </c>
      <c r="E6428" s="21">
        <v>7</v>
      </c>
      <c r="F6428" s="17" t="s">
        <v>3484</v>
      </c>
      <c r="G6428" s="17" t="s">
        <v>3485</v>
      </c>
      <c r="H6428" s="16">
        <v>4</v>
      </c>
      <c r="I6428" s="17" t="s">
        <v>3237</v>
      </c>
      <c r="J6428" t="str">
        <f t="shared" si="201"/>
        <v>S27.1XXA, J18.9, N17.9, N18.3</v>
      </c>
      <c r="K6428" s="33" t="str">
        <f t="shared" si="202"/>
        <v/>
      </c>
    </row>
    <row r="6429" spans="1:11" x14ac:dyDescent="0.25">
      <c r="A6429" s="17" t="s">
        <v>1649</v>
      </c>
      <c r="B6429" s="17" t="s">
        <v>1653</v>
      </c>
      <c r="C6429" s="18">
        <v>42356</v>
      </c>
      <c r="D6429" s="18">
        <v>42363</v>
      </c>
      <c r="E6429" s="21">
        <v>7</v>
      </c>
      <c r="F6429" s="17" t="s">
        <v>1241</v>
      </c>
      <c r="G6429" s="17" t="s">
        <v>1242</v>
      </c>
      <c r="H6429" s="16">
        <v>5</v>
      </c>
      <c r="I6429" s="17" t="s">
        <v>3237</v>
      </c>
      <c r="J6429" t="str">
        <f t="shared" si="201"/>
        <v>S27.1XXA, J18.9, N17.9, N18.3, I31.3</v>
      </c>
      <c r="K6429" s="33" t="str">
        <f t="shared" si="202"/>
        <v/>
      </c>
    </row>
    <row r="6430" spans="1:11" x14ac:dyDescent="0.25">
      <c r="A6430" s="17" t="s">
        <v>1649</v>
      </c>
      <c r="B6430" s="17" t="s">
        <v>1653</v>
      </c>
      <c r="C6430" s="18">
        <v>42356</v>
      </c>
      <c r="D6430" s="18">
        <v>42363</v>
      </c>
      <c r="E6430" s="21">
        <v>7</v>
      </c>
      <c r="F6430" s="17" t="s">
        <v>3890</v>
      </c>
      <c r="G6430" s="17" t="s">
        <v>3891</v>
      </c>
      <c r="H6430" s="16">
        <v>6</v>
      </c>
      <c r="I6430" s="17" t="s">
        <v>3237</v>
      </c>
      <c r="J6430" t="str">
        <f t="shared" si="201"/>
        <v>S27.1XXA, J18.9, N17.9, N18.3, I31.3, I50.22</v>
      </c>
      <c r="K6430" s="33" t="str">
        <f t="shared" si="202"/>
        <v/>
      </c>
    </row>
    <row r="6431" spans="1:11" x14ac:dyDescent="0.25">
      <c r="A6431" s="17" t="s">
        <v>1649</v>
      </c>
      <c r="B6431" s="17" t="s">
        <v>1653</v>
      </c>
      <c r="C6431" s="18">
        <v>42356</v>
      </c>
      <c r="D6431" s="18">
        <v>42363</v>
      </c>
      <c r="E6431" s="21">
        <v>7</v>
      </c>
      <c r="F6431" s="17" t="s">
        <v>4104</v>
      </c>
      <c r="G6431" s="17" t="s">
        <v>4105</v>
      </c>
      <c r="H6431" s="16">
        <v>7</v>
      </c>
      <c r="I6431" s="17" t="s">
        <v>3237</v>
      </c>
      <c r="J6431" t="str">
        <f t="shared" si="201"/>
        <v>S27.1XXA, J18.9, N17.9, N18.3, I31.3, I50.22, E10.21</v>
      </c>
      <c r="K6431" s="33" t="str">
        <f t="shared" si="202"/>
        <v/>
      </c>
    </row>
    <row r="6432" spans="1:11" x14ac:dyDescent="0.25">
      <c r="A6432" s="17" t="s">
        <v>1649</v>
      </c>
      <c r="B6432" s="17" t="s">
        <v>1653</v>
      </c>
      <c r="C6432" s="18">
        <v>42356</v>
      </c>
      <c r="D6432" s="18">
        <v>42363</v>
      </c>
      <c r="E6432" s="21">
        <v>7</v>
      </c>
      <c r="F6432" s="17" t="s">
        <v>3621</v>
      </c>
      <c r="G6432" s="17" t="s">
        <v>3622</v>
      </c>
      <c r="H6432" s="16">
        <v>8</v>
      </c>
      <c r="I6432" s="17" t="s">
        <v>3237</v>
      </c>
      <c r="J6432" t="str">
        <f t="shared" si="201"/>
        <v>S27.1XXA, J18.9, N17.9, N18.3, I31.3, I50.22, E10.21, J91.8</v>
      </c>
      <c r="K6432" s="33" t="str">
        <f t="shared" si="202"/>
        <v/>
      </c>
    </row>
    <row r="6433" spans="1:11" x14ac:dyDescent="0.25">
      <c r="A6433" s="17" t="s">
        <v>1649</v>
      </c>
      <c r="B6433" s="17" t="s">
        <v>1653</v>
      </c>
      <c r="C6433" s="18">
        <v>42356</v>
      </c>
      <c r="D6433" s="18">
        <v>42363</v>
      </c>
      <c r="E6433" s="21">
        <v>7</v>
      </c>
      <c r="F6433" s="17" t="s">
        <v>3716</v>
      </c>
      <c r="G6433" s="17" t="s">
        <v>3717</v>
      </c>
      <c r="H6433" s="16">
        <v>9</v>
      </c>
      <c r="I6433" s="17" t="s">
        <v>3331</v>
      </c>
      <c r="J6433" t="str">
        <f t="shared" si="201"/>
        <v>S27.1XXA, J18.9, N17.9, N18.3, I31.3, I50.22, E10.21, J91.8, J98.11</v>
      </c>
      <c r="K6433" s="33" t="str">
        <f t="shared" si="202"/>
        <v/>
      </c>
    </row>
    <row r="6434" spans="1:11" x14ac:dyDescent="0.25">
      <c r="A6434" s="17" t="s">
        <v>1649</v>
      </c>
      <c r="B6434" s="17" t="s">
        <v>1653</v>
      </c>
      <c r="C6434" s="18">
        <v>42356</v>
      </c>
      <c r="D6434" s="18">
        <v>42363</v>
      </c>
      <c r="E6434" s="21">
        <v>7</v>
      </c>
      <c r="F6434" s="17" t="s">
        <v>5188</v>
      </c>
      <c r="G6434" s="17" t="s">
        <v>5189</v>
      </c>
      <c r="H6434" s="16">
        <v>10</v>
      </c>
      <c r="I6434" s="17" t="s">
        <v>3237</v>
      </c>
      <c r="J6434" t="str">
        <f t="shared" si="201"/>
        <v>S27.1XXA, J18.9, N17.9, N18.3, I31.3, I50.22, E10.21, J91.8, J98.11, E10.42</v>
      </c>
      <c r="K6434" s="33" t="str">
        <f t="shared" si="202"/>
        <v/>
      </c>
    </row>
    <row r="6435" spans="1:11" x14ac:dyDescent="0.25">
      <c r="A6435" s="17" t="s">
        <v>1649</v>
      </c>
      <c r="B6435" s="17" t="s">
        <v>1653</v>
      </c>
      <c r="C6435" s="18">
        <v>42356</v>
      </c>
      <c r="D6435" s="18">
        <v>42363</v>
      </c>
      <c r="E6435" s="21">
        <v>7</v>
      </c>
      <c r="F6435" s="17" t="s">
        <v>3354</v>
      </c>
      <c r="G6435" s="17" t="s">
        <v>3355</v>
      </c>
      <c r="H6435" s="16">
        <v>11</v>
      </c>
      <c r="I6435" s="17" t="s">
        <v>3237</v>
      </c>
      <c r="J6435" t="str">
        <f t="shared" si="201"/>
        <v>S27.1XXA, J18.9, N17.9, N18.3, I31.3, I50.22, E10.21, J91.8, J98.11, E10.42, Y95</v>
      </c>
      <c r="K6435" s="33" t="str">
        <f t="shared" si="202"/>
        <v/>
      </c>
    </row>
    <row r="6436" spans="1:11" x14ac:dyDescent="0.25">
      <c r="A6436" s="17" t="s">
        <v>1649</v>
      </c>
      <c r="B6436" s="17" t="s">
        <v>1653</v>
      </c>
      <c r="C6436" s="18">
        <v>42356</v>
      </c>
      <c r="D6436" s="18">
        <v>42363</v>
      </c>
      <c r="E6436" s="21">
        <v>7</v>
      </c>
      <c r="F6436" s="17" t="s">
        <v>216</v>
      </c>
      <c r="G6436" s="17" t="s">
        <v>217</v>
      </c>
      <c r="H6436" s="16">
        <v>12</v>
      </c>
      <c r="I6436" s="17" t="s">
        <v>3237</v>
      </c>
      <c r="J6436" t="str">
        <f t="shared" si="201"/>
        <v>S27.1XXA, J18.9, N17.9, N18.3, I31.3, I50.22, E10.21, J91.8, J98.11, E10.42, Y95, I12.9</v>
      </c>
      <c r="K6436" s="33" t="str">
        <f t="shared" si="202"/>
        <v/>
      </c>
    </row>
    <row r="6437" spans="1:11" x14ac:dyDescent="0.25">
      <c r="A6437" s="17" t="s">
        <v>1649</v>
      </c>
      <c r="B6437" s="17" t="s">
        <v>1653</v>
      </c>
      <c r="C6437" s="18">
        <v>42356</v>
      </c>
      <c r="D6437" s="18">
        <v>42363</v>
      </c>
      <c r="E6437" s="21">
        <v>7</v>
      </c>
      <c r="F6437" s="17" t="s">
        <v>1195</v>
      </c>
      <c r="G6437" s="17" t="s">
        <v>1196</v>
      </c>
      <c r="H6437" s="16">
        <v>13</v>
      </c>
      <c r="I6437" s="17" t="s">
        <v>3237</v>
      </c>
      <c r="J6437" t="str">
        <f t="shared" si="201"/>
        <v>S27.1XXA, J18.9, N17.9, N18.3, I31.3, I50.22, E10.21, J91.8, J98.11, E10.42, Y95, I12.9, D64.9</v>
      </c>
      <c r="K6437" s="33" t="str">
        <f t="shared" si="202"/>
        <v/>
      </c>
    </row>
    <row r="6438" spans="1:11" x14ac:dyDescent="0.25">
      <c r="A6438" s="17" t="s">
        <v>1649</v>
      </c>
      <c r="B6438" s="17" t="s">
        <v>1653</v>
      </c>
      <c r="C6438" s="18">
        <v>42356</v>
      </c>
      <c r="D6438" s="18">
        <v>42363</v>
      </c>
      <c r="E6438" s="21">
        <v>7</v>
      </c>
      <c r="F6438" s="17" t="s">
        <v>3542</v>
      </c>
      <c r="G6438" s="17" t="s">
        <v>3543</v>
      </c>
      <c r="H6438" s="16">
        <v>14</v>
      </c>
      <c r="I6438" s="17" t="s">
        <v>3237</v>
      </c>
      <c r="J6438" t="str">
        <f t="shared" si="201"/>
        <v>S27.1XXA, J18.9, N17.9, N18.3, I31.3, I50.22, E10.21, J91.8, J98.11, E10.42, Y95, I12.9, D64.9, I25.5</v>
      </c>
      <c r="K6438" s="33" t="str">
        <f t="shared" si="202"/>
        <v/>
      </c>
    </row>
    <row r="6439" spans="1:11" x14ac:dyDescent="0.25">
      <c r="A6439" s="17" t="s">
        <v>1649</v>
      </c>
      <c r="B6439" s="17" t="s">
        <v>1653</v>
      </c>
      <c r="C6439" s="18">
        <v>42356</v>
      </c>
      <c r="D6439" s="18">
        <v>42363</v>
      </c>
      <c r="E6439" s="21">
        <v>7</v>
      </c>
      <c r="F6439" s="17" t="s">
        <v>3587</v>
      </c>
      <c r="G6439" s="17" t="s">
        <v>3588</v>
      </c>
      <c r="H6439" s="16">
        <v>15</v>
      </c>
      <c r="I6439" s="17" t="s">
        <v>3237</v>
      </c>
      <c r="J6439" t="str">
        <f t="shared" si="201"/>
        <v>S27.1XXA, J18.9, N17.9, N18.3, I31.3, I50.22, E10.21, J91.8, J98.11, E10.42, Y95, I12.9, D64.9, I25.5, B19.20</v>
      </c>
      <c r="K6439" s="33" t="str">
        <f t="shared" si="202"/>
        <v/>
      </c>
    </row>
    <row r="6440" spans="1:11" x14ac:dyDescent="0.25">
      <c r="A6440" s="17" t="s">
        <v>1649</v>
      </c>
      <c r="B6440" s="17" t="s">
        <v>1653</v>
      </c>
      <c r="C6440" s="18">
        <v>42356</v>
      </c>
      <c r="D6440" s="18">
        <v>42363</v>
      </c>
      <c r="E6440" s="21">
        <v>7</v>
      </c>
      <c r="F6440" s="17" t="s">
        <v>3388</v>
      </c>
      <c r="G6440" s="17" t="s">
        <v>3389</v>
      </c>
      <c r="H6440" s="16">
        <v>16</v>
      </c>
      <c r="I6440" s="17" t="s">
        <v>3237</v>
      </c>
      <c r="J6440" t="str">
        <f t="shared" si="201"/>
        <v>S27.1XXA, J18.9, N17.9, N18.3, I31.3, I50.22, E10.21, J91.8, J98.11, E10.42, Y95, I12.9, D64.9, I25.5, B19.20, F41.9</v>
      </c>
      <c r="K6440" s="33" t="str">
        <f t="shared" si="202"/>
        <v/>
      </c>
    </row>
    <row r="6441" spans="1:11" x14ac:dyDescent="0.25">
      <c r="A6441" s="17" t="s">
        <v>1649</v>
      </c>
      <c r="B6441" s="17" t="s">
        <v>1653</v>
      </c>
      <c r="C6441" s="18">
        <v>42356</v>
      </c>
      <c r="D6441" s="18">
        <v>42363</v>
      </c>
      <c r="E6441" s="21">
        <v>7</v>
      </c>
      <c r="F6441" s="17" t="s">
        <v>3514</v>
      </c>
      <c r="G6441" s="17" t="s">
        <v>3515</v>
      </c>
      <c r="H6441" s="16">
        <v>17</v>
      </c>
      <c r="I6441" s="17" t="s">
        <v>3237</v>
      </c>
      <c r="J6441" t="str">
        <f t="shared" si="201"/>
        <v>S27.1XXA, J18.9, N17.9, N18.3, I31.3, I50.22, E10.21, J91.8, J98.11, E10.42, Y95, I12.9, D64.9, I25.5, B19.20, F41.9, F32.9</v>
      </c>
      <c r="K6441" s="33" t="str">
        <f t="shared" si="202"/>
        <v/>
      </c>
    </row>
    <row r="6442" spans="1:11" x14ac:dyDescent="0.25">
      <c r="A6442" s="17" t="s">
        <v>1649</v>
      </c>
      <c r="B6442" s="17" t="s">
        <v>1653</v>
      </c>
      <c r="C6442" s="18">
        <v>42356</v>
      </c>
      <c r="D6442" s="18">
        <v>42363</v>
      </c>
      <c r="E6442" s="21">
        <v>7</v>
      </c>
      <c r="F6442" s="17" t="s">
        <v>3538</v>
      </c>
      <c r="G6442" s="17" t="s">
        <v>3539</v>
      </c>
      <c r="H6442" s="16">
        <v>18</v>
      </c>
      <c r="I6442" s="17" t="s">
        <v>3237</v>
      </c>
      <c r="J6442" t="str">
        <f t="shared" si="201"/>
        <v>S27.1XXA, J18.9, N17.9, N18.3, I31.3, I50.22, E10.21, J91.8, J98.11, E10.42, Y95, I12.9, D64.9, I25.5, B19.20, F41.9, F32.9, F17.200</v>
      </c>
      <c r="K6442" s="33" t="str">
        <f t="shared" si="202"/>
        <v/>
      </c>
    </row>
    <row r="6443" spans="1:11" x14ac:dyDescent="0.25">
      <c r="A6443" s="17" t="s">
        <v>1649</v>
      </c>
      <c r="B6443" s="17" t="s">
        <v>1653</v>
      </c>
      <c r="C6443" s="18">
        <v>42356</v>
      </c>
      <c r="D6443" s="18">
        <v>42363</v>
      </c>
      <c r="E6443" s="21">
        <v>7</v>
      </c>
      <c r="F6443" s="17" t="s">
        <v>3344</v>
      </c>
      <c r="G6443" s="17" t="s">
        <v>3345</v>
      </c>
      <c r="H6443" s="16">
        <v>19</v>
      </c>
      <c r="I6443" s="17" t="s">
        <v>13</v>
      </c>
      <c r="J6443" t="str">
        <f t="shared" si="201"/>
        <v>S27.1XXA, J18.9, N17.9, N18.3, I31.3, I50.22, E10.21, J91.8, J98.11, E10.42, Y95, I12.9, D64.9, I25.5, B19.20, F41.9, F32.9, F17.200, Z79.4</v>
      </c>
      <c r="K6443" s="33" t="str">
        <f t="shared" si="202"/>
        <v/>
      </c>
    </row>
    <row r="6444" spans="1:11" x14ac:dyDescent="0.25">
      <c r="A6444" s="17" t="s">
        <v>1649</v>
      </c>
      <c r="B6444" s="17" t="s">
        <v>1653</v>
      </c>
      <c r="C6444" s="18">
        <v>42356</v>
      </c>
      <c r="D6444" s="18">
        <v>42363</v>
      </c>
      <c r="E6444" s="21">
        <v>7</v>
      </c>
      <c r="F6444" s="17" t="s">
        <v>3627</v>
      </c>
      <c r="G6444" s="17" t="s">
        <v>3628</v>
      </c>
      <c r="H6444" s="16">
        <v>20</v>
      </c>
      <c r="I6444" s="17" t="s">
        <v>3237</v>
      </c>
      <c r="J6444" t="str">
        <f t="shared" si="201"/>
        <v>S27.1XXA, J18.9, N17.9, N18.3, I31.3, I50.22, E10.21, J91.8, J98.11, E10.42, Y95, I12.9, D64.9, I25.5, B19.20, F41.9, F32.9, F17.200, Z79.4, D47.2</v>
      </c>
      <c r="K6444" s="33" t="str">
        <f t="shared" si="202"/>
        <v/>
      </c>
    </row>
    <row r="6445" spans="1:11" x14ac:dyDescent="0.25">
      <c r="A6445" s="17" t="s">
        <v>1649</v>
      </c>
      <c r="B6445" s="17" t="s">
        <v>1653</v>
      </c>
      <c r="C6445" s="18">
        <v>42356</v>
      </c>
      <c r="D6445" s="18">
        <v>42363</v>
      </c>
      <c r="E6445" s="21">
        <v>7</v>
      </c>
      <c r="F6445" s="17" t="s">
        <v>3990</v>
      </c>
      <c r="G6445" s="17" t="s">
        <v>3991</v>
      </c>
      <c r="H6445" s="16">
        <v>21</v>
      </c>
      <c r="I6445" s="17" t="s">
        <v>3331</v>
      </c>
      <c r="J6445" t="str">
        <f t="shared" si="201"/>
        <v>S27.1XXA, J18.9, N17.9, N18.3, I31.3, I50.22, E10.21, J91.8, J98.11, E10.42, Y95, I12.9, D64.9, I25.5, B19.20, F41.9, F32.9, F17.200, Z79.4, D47.2, T50.8X5A</v>
      </c>
      <c r="K6445" s="33" t="str">
        <f t="shared" si="202"/>
        <v/>
      </c>
    </row>
    <row r="6446" spans="1:11" x14ac:dyDescent="0.25">
      <c r="A6446" s="17" t="s">
        <v>1649</v>
      </c>
      <c r="B6446" s="17" t="s">
        <v>1653</v>
      </c>
      <c r="C6446" s="18">
        <v>42356</v>
      </c>
      <c r="D6446" s="18">
        <v>42363</v>
      </c>
      <c r="E6446" s="21">
        <v>7</v>
      </c>
      <c r="F6446" s="17" t="s">
        <v>3906</v>
      </c>
      <c r="G6446" s="17" t="s">
        <v>3907</v>
      </c>
      <c r="H6446" s="16">
        <v>22</v>
      </c>
      <c r="I6446" s="17" t="s">
        <v>13</v>
      </c>
      <c r="J6446" t="str">
        <f t="shared" si="201"/>
        <v>S27.1XXA, J18.9, N17.9, N18.3, I31.3, I50.22, E10.21, J91.8, J98.11, E10.42, Y95, I12.9, D64.9, I25.5, B19.20, F41.9, F32.9, F17.200, Z79.4, D47.2, T50.8X5A, Y92.239</v>
      </c>
      <c r="K6446" s="33" t="str">
        <f t="shared" si="202"/>
        <v/>
      </c>
    </row>
    <row r="6447" spans="1:11" x14ac:dyDescent="0.25">
      <c r="A6447" s="17" t="s">
        <v>1649</v>
      </c>
      <c r="B6447" s="17" t="s">
        <v>1653</v>
      </c>
      <c r="C6447" s="18">
        <v>42356</v>
      </c>
      <c r="D6447" s="18">
        <v>42363</v>
      </c>
      <c r="E6447" s="21">
        <v>7</v>
      </c>
      <c r="F6447" s="17" t="s">
        <v>4284</v>
      </c>
      <c r="G6447" s="17" t="s">
        <v>4285</v>
      </c>
      <c r="H6447" s="16">
        <v>23</v>
      </c>
      <c r="I6447" s="17" t="s">
        <v>3331</v>
      </c>
      <c r="J6447" t="str">
        <f t="shared" si="201"/>
        <v>S27.1XXA, J18.9, N17.9, N18.3, I31.3, I50.22, E10.21, J91.8, J98.11, E10.42, Y95, I12.9, D64.9, I25.5, B19.20, F41.9, F32.9, F17.200, Z79.4, D47.2, T50.8X5A, Y92.239, E10.649</v>
      </c>
      <c r="K6447" s="33" t="str">
        <f t="shared" si="202"/>
        <v>Last</v>
      </c>
    </row>
    <row r="6448" spans="1:11" x14ac:dyDescent="0.25">
      <c r="A6448" s="17" t="s">
        <v>1649</v>
      </c>
      <c r="B6448" s="17" t="s">
        <v>1659</v>
      </c>
      <c r="C6448" s="18">
        <v>42427</v>
      </c>
      <c r="D6448" s="18">
        <v>42431</v>
      </c>
      <c r="E6448" s="21">
        <v>4</v>
      </c>
      <c r="F6448" s="17" t="s">
        <v>295</v>
      </c>
      <c r="G6448" s="17" t="s">
        <v>296</v>
      </c>
      <c r="H6448" s="16">
        <v>1</v>
      </c>
      <c r="I6448" s="17" t="s">
        <v>3237</v>
      </c>
      <c r="J6448" t="str">
        <f t="shared" si="201"/>
        <v>I50.23</v>
      </c>
      <c r="K6448" s="33" t="str">
        <f t="shared" si="202"/>
        <v/>
      </c>
    </row>
    <row r="6449" spans="1:11" x14ac:dyDescent="0.25">
      <c r="A6449" s="17" t="s">
        <v>1649</v>
      </c>
      <c r="B6449" s="17" t="s">
        <v>1659</v>
      </c>
      <c r="C6449" s="18">
        <v>42427</v>
      </c>
      <c r="D6449" s="18">
        <v>42431</v>
      </c>
      <c r="E6449" s="21">
        <v>4</v>
      </c>
      <c r="F6449" s="17" t="s">
        <v>245</v>
      </c>
      <c r="G6449" s="17" t="s">
        <v>246</v>
      </c>
      <c r="H6449" s="16">
        <v>2</v>
      </c>
      <c r="I6449" s="17" t="s">
        <v>3237</v>
      </c>
      <c r="J6449" t="str">
        <f t="shared" si="201"/>
        <v>I50.23, J96.01</v>
      </c>
      <c r="K6449" s="33" t="str">
        <f t="shared" si="202"/>
        <v/>
      </c>
    </row>
    <row r="6450" spans="1:11" x14ac:dyDescent="0.25">
      <c r="A6450" s="17" t="s">
        <v>1649</v>
      </c>
      <c r="B6450" s="17" t="s">
        <v>1659</v>
      </c>
      <c r="C6450" s="18">
        <v>42427</v>
      </c>
      <c r="D6450" s="18">
        <v>42431</v>
      </c>
      <c r="E6450" s="21">
        <v>4</v>
      </c>
      <c r="F6450" s="17" t="s">
        <v>1778</v>
      </c>
      <c r="G6450" s="17" t="s">
        <v>1779</v>
      </c>
      <c r="H6450" s="16">
        <v>3</v>
      </c>
      <c r="I6450" s="17" t="s">
        <v>3237</v>
      </c>
      <c r="J6450" t="str">
        <f t="shared" si="201"/>
        <v>I50.23, J96.01, J90</v>
      </c>
      <c r="K6450" s="33" t="str">
        <f t="shared" si="202"/>
        <v/>
      </c>
    </row>
    <row r="6451" spans="1:11" x14ac:dyDescent="0.25">
      <c r="A6451" s="17" t="s">
        <v>1649</v>
      </c>
      <c r="B6451" s="17" t="s">
        <v>1659</v>
      </c>
      <c r="C6451" s="18">
        <v>42427</v>
      </c>
      <c r="D6451" s="18">
        <v>42431</v>
      </c>
      <c r="E6451" s="21">
        <v>4</v>
      </c>
      <c r="F6451" s="17" t="s">
        <v>38</v>
      </c>
      <c r="G6451" s="17" t="s">
        <v>39</v>
      </c>
      <c r="H6451" s="16">
        <v>4</v>
      </c>
      <c r="I6451" s="17" t="s">
        <v>3237</v>
      </c>
      <c r="J6451" t="str">
        <f t="shared" si="201"/>
        <v>I50.23, J96.01, J90, N17.9</v>
      </c>
      <c r="K6451" s="33" t="str">
        <f t="shared" si="202"/>
        <v/>
      </c>
    </row>
    <row r="6452" spans="1:11" x14ac:dyDescent="0.25">
      <c r="A6452" s="17" t="s">
        <v>1649</v>
      </c>
      <c r="B6452" s="17" t="s">
        <v>1659</v>
      </c>
      <c r="C6452" s="18">
        <v>42427</v>
      </c>
      <c r="D6452" s="18">
        <v>42431</v>
      </c>
      <c r="E6452" s="21">
        <v>4</v>
      </c>
      <c r="F6452" s="17" t="s">
        <v>4898</v>
      </c>
      <c r="G6452" s="17" t="s">
        <v>4899</v>
      </c>
      <c r="H6452" s="16">
        <v>5</v>
      </c>
      <c r="I6452" s="17" t="s">
        <v>3237</v>
      </c>
      <c r="J6452" t="str">
        <f t="shared" si="201"/>
        <v>I50.23, J96.01, J90, N17.9, E10.22</v>
      </c>
      <c r="K6452" s="33" t="str">
        <f t="shared" si="202"/>
        <v/>
      </c>
    </row>
    <row r="6453" spans="1:11" x14ac:dyDescent="0.25">
      <c r="A6453" s="17" t="s">
        <v>1649</v>
      </c>
      <c r="B6453" s="17" t="s">
        <v>1659</v>
      </c>
      <c r="C6453" s="18">
        <v>42427</v>
      </c>
      <c r="D6453" s="18">
        <v>42431</v>
      </c>
      <c r="E6453" s="21">
        <v>4</v>
      </c>
      <c r="F6453" s="17" t="s">
        <v>4104</v>
      </c>
      <c r="G6453" s="17" t="s">
        <v>4105</v>
      </c>
      <c r="H6453" s="16">
        <v>6</v>
      </c>
      <c r="I6453" s="17" t="s">
        <v>3237</v>
      </c>
      <c r="J6453" t="str">
        <f t="shared" si="201"/>
        <v>I50.23, J96.01, J90, N17.9, E10.22, E10.21</v>
      </c>
      <c r="K6453" s="33" t="str">
        <f t="shared" si="202"/>
        <v/>
      </c>
    </row>
    <row r="6454" spans="1:11" x14ac:dyDescent="0.25">
      <c r="A6454" s="17" t="s">
        <v>1649</v>
      </c>
      <c r="B6454" s="17" t="s">
        <v>1659</v>
      </c>
      <c r="C6454" s="18">
        <v>42427</v>
      </c>
      <c r="D6454" s="18">
        <v>42431</v>
      </c>
      <c r="E6454" s="21">
        <v>4</v>
      </c>
      <c r="F6454" s="17" t="s">
        <v>3910</v>
      </c>
      <c r="G6454" s="17" t="s">
        <v>3911</v>
      </c>
      <c r="H6454" s="16">
        <v>7</v>
      </c>
      <c r="I6454" s="17" t="s">
        <v>3237</v>
      </c>
      <c r="J6454" t="str">
        <f t="shared" si="201"/>
        <v>I50.23, J96.01, J90, N17.9, E10.22, E10.21, E10.40</v>
      </c>
      <c r="K6454" s="33" t="str">
        <f t="shared" si="202"/>
        <v/>
      </c>
    </row>
    <row r="6455" spans="1:11" x14ac:dyDescent="0.25">
      <c r="A6455" s="17" t="s">
        <v>1649</v>
      </c>
      <c r="B6455" s="17" t="s">
        <v>1659</v>
      </c>
      <c r="C6455" s="18">
        <v>42427</v>
      </c>
      <c r="D6455" s="18">
        <v>42431</v>
      </c>
      <c r="E6455" s="21">
        <v>4</v>
      </c>
      <c r="F6455" s="17" t="s">
        <v>1450</v>
      </c>
      <c r="G6455" s="17" t="s">
        <v>1451</v>
      </c>
      <c r="H6455" s="16">
        <v>8</v>
      </c>
      <c r="I6455" s="17" t="s">
        <v>3237</v>
      </c>
      <c r="J6455" t="str">
        <f t="shared" si="201"/>
        <v>I50.23, J96.01, J90, N17.9, E10.22, E10.21, E10.40, E10.65</v>
      </c>
      <c r="K6455" s="33" t="str">
        <f t="shared" si="202"/>
        <v/>
      </c>
    </row>
    <row r="6456" spans="1:11" x14ac:dyDescent="0.25">
      <c r="A6456" s="17" t="s">
        <v>1649</v>
      </c>
      <c r="B6456" s="17" t="s">
        <v>1659</v>
      </c>
      <c r="C6456" s="18">
        <v>42427</v>
      </c>
      <c r="D6456" s="18">
        <v>42431</v>
      </c>
      <c r="E6456" s="21">
        <v>4</v>
      </c>
      <c r="F6456" s="17" t="s">
        <v>3587</v>
      </c>
      <c r="G6456" s="17" t="s">
        <v>3588</v>
      </c>
      <c r="H6456" s="16">
        <v>9</v>
      </c>
      <c r="I6456" s="17" t="s">
        <v>3237</v>
      </c>
      <c r="J6456" t="str">
        <f t="shared" si="201"/>
        <v>I50.23, J96.01, J90, N17.9, E10.22, E10.21, E10.40, E10.65, B19.20</v>
      </c>
      <c r="K6456" s="33" t="str">
        <f t="shared" si="202"/>
        <v/>
      </c>
    </row>
    <row r="6457" spans="1:11" x14ac:dyDescent="0.25">
      <c r="A6457" s="17" t="s">
        <v>1649</v>
      </c>
      <c r="B6457" s="17" t="s">
        <v>1659</v>
      </c>
      <c r="C6457" s="18">
        <v>42427</v>
      </c>
      <c r="D6457" s="18">
        <v>42431</v>
      </c>
      <c r="E6457" s="21">
        <v>4</v>
      </c>
      <c r="F6457" s="17" t="s">
        <v>3522</v>
      </c>
      <c r="G6457" s="17" t="s">
        <v>3523</v>
      </c>
      <c r="H6457" s="16">
        <v>10</v>
      </c>
      <c r="I6457" s="17" t="s">
        <v>3237</v>
      </c>
      <c r="J6457" t="str">
        <f t="shared" si="201"/>
        <v>I50.23, J96.01, J90, N17.9, E10.22, E10.21, E10.40, E10.65, B19.20, D63.8</v>
      </c>
      <c r="K6457" s="33" t="str">
        <f t="shared" si="202"/>
        <v/>
      </c>
    </row>
    <row r="6458" spans="1:11" x14ac:dyDescent="0.25">
      <c r="A6458" s="17" t="s">
        <v>1649</v>
      </c>
      <c r="B6458" s="17" t="s">
        <v>1659</v>
      </c>
      <c r="C6458" s="18">
        <v>42427</v>
      </c>
      <c r="D6458" s="18">
        <v>42431</v>
      </c>
      <c r="E6458" s="21">
        <v>4</v>
      </c>
      <c r="F6458" s="17" t="s">
        <v>3542</v>
      </c>
      <c r="G6458" s="17" t="s">
        <v>3543</v>
      </c>
      <c r="H6458" s="16">
        <v>11</v>
      </c>
      <c r="I6458" s="17" t="s">
        <v>3237</v>
      </c>
      <c r="J6458" t="str">
        <f t="shared" si="201"/>
        <v>I50.23, J96.01, J90, N17.9, E10.22, E10.21, E10.40, E10.65, B19.20, D63.8, I25.5</v>
      </c>
      <c r="K6458" s="33" t="str">
        <f t="shared" si="202"/>
        <v/>
      </c>
    </row>
    <row r="6459" spans="1:11" x14ac:dyDescent="0.25">
      <c r="A6459" s="17" t="s">
        <v>1649</v>
      </c>
      <c r="B6459" s="17" t="s">
        <v>1659</v>
      </c>
      <c r="C6459" s="18">
        <v>42427</v>
      </c>
      <c r="D6459" s="18">
        <v>42431</v>
      </c>
      <c r="E6459" s="21">
        <v>4</v>
      </c>
      <c r="F6459" s="17" t="s">
        <v>216</v>
      </c>
      <c r="G6459" s="17" t="s">
        <v>217</v>
      </c>
      <c r="H6459" s="16">
        <v>12</v>
      </c>
      <c r="I6459" s="17" t="s">
        <v>3237</v>
      </c>
      <c r="J6459" t="str">
        <f t="shared" si="201"/>
        <v>I50.23, J96.01, J90, N17.9, E10.22, E10.21, E10.40, E10.65, B19.20, D63.8, I25.5, I12.9</v>
      </c>
      <c r="K6459" s="33" t="str">
        <f t="shared" si="202"/>
        <v/>
      </c>
    </row>
    <row r="6460" spans="1:11" x14ac:dyDescent="0.25">
      <c r="A6460" s="17" t="s">
        <v>1649</v>
      </c>
      <c r="B6460" s="17" t="s">
        <v>1659</v>
      </c>
      <c r="C6460" s="18">
        <v>42427</v>
      </c>
      <c r="D6460" s="18">
        <v>42431</v>
      </c>
      <c r="E6460" s="21">
        <v>4</v>
      </c>
      <c r="F6460" s="17" t="s">
        <v>3514</v>
      </c>
      <c r="G6460" s="17" t="s">
        <v>3515</v>
      </c>
      <c r="H6460" s="16">
        <v>13</v>
      </c>
      <c r="I6460" s="17" t="s">
        <v>3237</v>
      </c>
      <c r="J6460" t="str">
        <f t="shared" si="201"/>
        <v>I50.23, J96.01, J90, N17.9, E10.22, E10.21, E10.40, E10.65, B19.20, D63.8, I25.5, I12.9, F32.9</v>
      </c>
      <c r="K6460" s="33" t="str">
        <f t="shared" si="202"/>
        <v/>
      </c>
    </row>
    <row r="6461" spans="1:11" x14ac:dyDescent="0.25">
      <c r="A6461" s="17" t="s">
        <v>1649</v>
      </c>
      <c r="B6461" s="17" t="s">
        <v>1659</v>
      </c>
      <c r="C6461" s="18">
        <v>42427</v>
      </c>
      <c r="D6461" s="18">
        <v>42431</v>
      </c>
      <c r="E6461" s="21">
        <v>4</v>
      </c>
      <c r="F6461" s="17" t="s">
        <v>3388</v>
      </c>
      <c r="G6461" s="17" t="s">
        <v>3389</v>
      </c>
      <c r="H6461" s="16">
        <v>14</v>
      </c>
      <c r="I6461" s="17" t="s">
        <v>3237</v>
      </c>
      <c r="J6461" t="str">
        <f t="shared" si="201"/>
        <v>I50.23, J96.01, J90, N17.9, E10.22, E10.21, E10.40, E10.65, B19.20, D63.8, I25.5, I12.9, F32.9, F41.9</v>
      </c>
      <c r="K6461" s="33" t="str">
        <f t="shared" si="202"/>
        <v/>
      </c>
    </row>
    <row r="6462" spans="1:11" x14ac:dyDescent="0.25">
      <c r="A6462" s="17" t="s">
        <v>1649</v>
      </c>
      <c r="B6462" s="17" t="s">
        <v>1659</v>
      </c>
      <c r="C6462" s="18">
        <v>42427</v>
      </c>
      <c r="D6462" s="18">
        <v>42431</v>
      </c>
      <c r="E6462" s="21">
        <v>4</v>
      </c>
      <c r="F6462" s="17" t="s">
        <v>5222</v>
      </c>
      <c r="G6462" s="17" t="s">
        <v>5223</v>
      </c>
      <c r="H6462" s="16">
        <v>15</v>
      </c>
      <c r="I6462" s="17" t="s">
        <v>3237</v>
      </c>
      <c r="J6462" t="str">
        <f t="shared" si="201"/>
        <v>I50.23, J96.01, J90, N17.9, E10.22, E10.21, E10.40, E10.65, B19.20, D63.8, I25.5, I12.9, F32.9, F41.9, D12.5</v>
      </c>
      <c r="K6462" s="33" t="str">
        <f t="shared" si="202"/>
        <v/>
      </c>
    </row>
    <row r="6463" spans="1:11" x14ac:dyDescent="0.25">
      <c r="A6463" s="17" t="s">
        <v>1649</v>
      </c>
      <c r="B6463" s="17" t="s">
        <v>1659</v>
      </c>
      <c r="C6463" s="18">
        <v>42427</v>
      </c>
      <c r="D6463" s="18">
        <v>42431</v>
      </c>
      <c r="E6463" s="21">
        <v>4</v>
      </c>
      <c r="F6463" s="17" t="s">
        <v>4284</v>
      </c>
      <c r="G6463" s="17" t="s">
        <v>4285</v>
      </c>
      <c r="H6463" s="16">
        <v>16</v>
      </c>
      <c r="I6463" s="17" t="s">
        <v>3237</v>
      </c>
      <c r="J6463" t="str">
        <f t="shared" si="201"/>
        <v>I50.23, J96.01, J90, N17.9, E10.22, E10.21, E10.40, E10.65, B19.20, D63.8, I25.5, I12.9, F32.9, F41.9, D12.5, E10.649</v>
      </c>
      <c r="K6463" s="33" t="str">
        <f t="shared" si="202"/>
        <v/>
      </c>
    </row>
    <row r="6464" spans="1:11" x14ac:dyDescent="0.25">
      <c r="A6464" s="17" t="s">
        <v>1649</v>
      </c>
      <c r="B6464" s="17" t="s">
        <v>1659</v>
      </c>
      <c r="C6464" s="18">
        <v>42427</v>
      </c>
      <c r="D6464" s="18">
        <v>42431</v>
      </c>
      <c r="E6464" s="21">
        <v>4</v>
      </c>
      <c r="F6464" s="17" t="s">
        <v>3340</v>
      </c>
      <c r="G6464" s="17" t="s">
        <v>3341</v>
      </c>
      <c r="H6464" s="16">
        <v>17</v>
      </c>
      <c r="I6464" s="17" t="s">
        <v>3237</v>
      </c>
      <c r="J6464" t="str">
        <f t="shared" si="201"/>
        <v>I50.23, J96.01, J90, N17.9, E10.22, E10.21, E10.40, E10.65, B19.20, D63.8, I25.5, I12.9, F32.9, F41.9, D12.5, E10.649, N18.9</v>
      </c>
      <c r="K6464" s="33" t="str">
        <f t="shared" si="202"/>
        <v/>
      </c>
    </row>
    <row r="6465" spans="1:11" x14ac:dyDescent="0.25">
      <c r="A6465" s="17" t="s">
        <v>1649</v>
      </c>
      <c r="B6465" s="17" t="s">
        <v>1659</v>
      </c>
      <c r="C6465" s="18">
        <v>42427</v>
      </c>
      <c r="D6465" s="18">
        <v>42431</v>
      </c>
      <c r="E6465" s="21">
        <v>4</v>
      </c>
      <c r="F6465" s="17" t="s">
        <v>3779</v>
      </c>
      <c r="G6465" s="17" t="s">
        <v>3780</v>
      </c>
      <c r="H6465" s="16">
        <v>18</v>
      </c>
      <c r="I6465" s="17" t="s">
        <v>3237</v>
      </c>
      <c r="J6465" t="str">
        <f t="shared" si="201"/>
        <v>I50.23, J96.01, J90, N17.9, E10.22, E10.21, E10.40, E10.65, B19.20, D63.8, I25.5, I12.9, F32.9, F41.9, D12.5, E10.649, N18.9, R31.9</v>
      </c>
      <c r="K6465" s="33" t="str">
        <f t="shared" si="202"/>
        <v/>
      </c>
    </row>
    <row r="6466" spans="1:11" x14ac:dyDescent="0.25">
      <c r="A6466" s="17" t="s">
        <v>1649</v>
      </c>
      <c r="B6466" s="17" t="s">
        <v>1659</v>
      </c>
      <c r="C6466" s="18">
        <v>42427</v>
      </c>
      <c r="D6466" s="18">
        <v>42431</v>
      </c>
      <c r="E6466" s="21">
        <v>4</v>
      </c>
      <c r="F6466" s="17" t="s">
        <v>4230</v>
      </c>
      <c r="G6466" s="17" t="s">
        <v>4231</v>
      </c>
      <c r="H6466" s="16">
        <v>19</v>
      </c>
      <c r="I6466" s="17" t="s">
        <v>3237</v>
      </c>
      <c r="J6466" t="str">
        <f t="shared" si="201"/>
        <v>I50.23, J96.01, J90, N17.9, E10.22, E10.21, E10.40, E10.65, B19.20, D63.8, I25.5, I12.9, F32.9, F41.9, D12.5, E10.649, N18.9, R31.9, Z91.14</v>
      </c>
      <c r="K6466" s="33" t="str">
        <f t="shared" si="202"/>
        <v/>
      </c>
    </row>
    <row r="6467" spans="1:11" x14ac:dyDescent="0.25">
      <c r="A6467" s="17" t="s">
        <v>1649</v>
      </c>
      <c r="B6467" s="17" t="s">
        <v>1659</v>
      </c>
      <c r="C6467" s="18">
        <v>42427</v>
      </c>
      <c r="D6467" s="18">
        <v>42431</v>
      </c>
      <c r="E6467" s="21">
        <v>4</v>
      </c>
      <c r="F6467" s="17" t="s">
        <v>3402</v>
      </c>
      <c r="G6467" s="17" t="s">
        <v>3403</v>
      </c>
      <c r="H6467" s="16">
        <v>20</v>
      </c>
      <c r="I6467" s="17" t="s">
        <v>3237</v>
      </c>
      <c r="J6467" t="str">
        <f t="shared" si="201"/>
        <v>I50.23, J96.01, J90, N17.9, E10.22, E10.21, E10.40, E10.65, B19.20, D63.8, I25.5, I12.9, F32.9, F41.9, D12.5, E10.649, N18.9, R31.9, Z91.14, F17.210</v>
      </c>
      <c r="K6467" s="33" t="str">
        <f t="shared" si="202"/>
        <v/>
      </c>
    </row>
    <row r="6468" spans="1:11" x14ac:dyDescent="0.25">
      <c r="A6468" s="17" t="s">
        <v>1649</v>
      </c>
      <c r="B6468" s="17" t="s">
        <v>1659</v>
      </c>
      <c r="C6468" s="18">
        <v>42427</v>
      </c>
      <c r="D6468" s="18">
        <v>42431</v>
      </c>
      <c r="E6468" s="21">
        <v>4</v>
      </c>
      <c r="F6468" s="17" t="s">
        <v>3344</v>
      </c>
      <c r="G6468" s="17" t="s">
        <v>3345</v>
      </c>
      <c r="H6468" s="16">
        <v>21</v>
      </c>
      <c r="I6468" s="17" t="s">
        <v>13</v>
      </c>
      <c r="J6468" t="str">
        <f t="shared" si="201"/>
        <v>I50.23, J96.01, J90, N17.9, E10.22, E10.21, E10.40, E10.65, B19.20, D63.8, I25.5, I12.9, F32.9, F41.9, D12.5, E10.649, N18.9, R31.9, Z91.14, F17.210, Z79.4</v>
      </c>
      <c r="K6468" s="33" t="str">
        <f t="shared" si="202"/>
        <v/>
      </c>
    </row>
    <row r="6469" spans="1:11" x14ac:dyDescent="0.25">
      <c r="A6469" s="17" t="s">
        <v>1649</v>
      </c>
      <c r="B6469" s="17" t="s">
        <v>1659</v>
      </c>
      <c r="C6469" s="18">
        <v>42427</v>
      </c>
      <c r="D6469" s="18">
        <v>42431</v>
      </c>
      <c r="E6469" s="21">
        <v>4</v>
      </c>
      <c r="F6469" s="17" t="s">
        <v>3284</v>
      </c>
      <c r="G6469" s="17" t="s">
        <v>3285</v>
      </c>
      <c r="H6469" s="16">
        <v>22</v>
      </c>
      <c r="I6469" s="17" t="s">
        <v>13</v>
      </c>
      <c r="J6469" t="str">
        <f t="shared" si="201"/>
        <v>I50.23, J96.01, J90, N17.9, E10.22, E10.21, E10.40, E10.65, B19.20, D63.8, I25.5, I12.9, F32.9, F41.9, D12.5, E10.649, N18.9, R31.9, Z91.14, F17.210, Z79.4, I25.2</v>
      </c>
      <c r="K6469" s="33" t="str">
        <f t="shared" si="202"/>
        <v>Last</v>
      </c>
    </row>
    <row r="6470" spans="1:11" x14ac:dyDescent="0.25">
      <c r="A6470" s="17" t="s">
        <v>1661</v>
      </c>
      <c r="B6470" s="17" t="s">
        <v>1662</v>
      </c>
      <c r="C6470" s="18">
        <v>42409</v>
      </c>
      <c r="D6470" s="18">
        <v>42412</v>
      </c>
      <c r="E6470" s="21">
        <v>3</v>
      </c>
      <c r="F6470" s="17" t="s">
        <v>245</v>
      </c>
      <c r="G6470" s="17" t="s">
        <v>246</v>
      </c>
      <c r="H6470" s="16">
        <v>1</v>
      </c>
      <c r="I6470" s="17" t="s">
        <v>3237</v>
      </c>
      <c r="J6470" t="str">
        <f t="shared" ref="J6470:J6533" si="203">IF(B6470=B6469,J6469&amp;", "&amp;F6470,F6470)</f>
        <v>J96.01</v>
      </c>
      <c r="K6470" s="33" t="str">
        <f t="shared" si="202"/>
        <v/>
      </c>
    </row>
    <row r="6471" spans="1:11" x14ac:dyDescent="0.25">
      <c r="A6471" s="17" t="s">
        <v>1661</v>
      </c>
      <c r="B6471" s="17" t="s">
        <v>1662</v>
      </c>
      <c r="C6471" s="18">
        <v>42409</v>
      </c>
      <c r="D6471" s="18">
        <v>42412</v>
      </c>
      <c r="E6471" s="21">
        <v>3</v>
      </c>
      <c r="F6471" s="17" t="s">
        <v>182</v>
      </c>
      <c r="G6471" s="17" t="s">
        <v>183</v>
      </c>
      <c r="H6471" s="16">
        <v>2</v>
      </c>
      <c r="I6471" s="17" t="s">
        <v>3237</v>
      </c>
      <c r="J6471" t="str">
        <f t="shared" si="203"/>
        <v>J96.01, I50.33</v>
      </c>
      <c r="K6471" s="33" t="str">
        <f t="shared" si="202"/>
        <v/>
      </c>
    </row>
    <row r="6472" spans="1:11" x14ac:dyDescent="0.25">
      <c r="A6472" s="17" t="s">
        <v>1661</v>
      </c>
      <c r="B6472" s="17" t="s">
        <v>1662</v>
      </c>
      <c r="C6472" s="18">
        <v>42409</v>
      </c>
      <c r="D6472" s="18">
        <v>42412</v>
      </c>
      <c r="E6472" s="21">
        <v>3</v>
      </c>
      <c r="F6472" s="17" t="s">
        <v>1879</v>
      </c>
      <c r="G6472" s="17" t="s">
        <v>1880</v>
      </c>
      <c r="H6472" s="16">
        <v>3</v>
      </c>
      <c r="I6472" s="17" t="s">
        <v>3331</v>
      </c>
      <c r="J6472" t="str">
        <f t="shared" si="203"/>
        <v>J96.01, I50.33, I47.2</v>
      </c>
      <c r="K6472" s="33" t="str">
        <f t="shared" si="202"/>
        <v/>
      </c>
    </row>
    <row r="6473" spans="1:11" x14ac:dyDescent="0.25">
      <c r="A6473" s="17" t="s">
        <v>1661</v>
      </c>
      <c r="B6473" s="17" t="s">
        <v>1662</v>
      </c>
      <c r="C6473" s="18">
        <v>42409</v>
      </c>
      <c r="D6473" s="18">
        <v>42412</v>
      </c>
      <c r="E6473" s="21">
        <v>3</v>
      </c>
      <c r="F6473" s="17" t="s">
        <v>112</v>
      </c>
      <c r="G6473" s="17" t="s">
        <v>113</v>
      </c>
      <c r="H6473" s="16">
        <v>4</v>
      </c>
      <c r="I6473" s="17" t="s">
        <v>3237</v>
      </c>
      <c r="J6473" t="str">
        <f t="shared" si="203"/>
        <v>J96.01, I50.33, I47.2, J44.1</v>
      </c>
      <c r="K6473" s="33" t="str">
        <f t="shared" si="202"/>
        <v/>
      </c>
    </row>
    <row r="6474" spans="1:11" x14ac:dyDescent="0.25">
      <c r="A6474" s="17" t="s">
        <v>1661</v>
      </c>
      <c r="B6474" s="17" t="s">
        <v>1662</v>
      </c>
      <c r="C6474" s="18">
        <v>42409</v>
      </c>
      <c r="D6474" s="18">
        <v>42412</v>
      </c>
      <c r="E6474" s="21">
        <v>3</v>
      </c>
      <c r="F6474" s="17" t="s">
        <v>1630</v>
      </c>
      <c r="G6474" s="17" t="s">
        <v>1631</v>
      </c>
      <c r="H6474" s="16">
        <v>5</v>
      </c>
      <c r="I6474" s="17" t="s">
        <v>3237</v>
      </c>
      <c r="J6474" t="str">
        <f t="shared" si="203"/>
        <v>J96.01, I50.33, I47.2, J44.1, N18.6</v>
      </c>
      <c r="K6474" s="33" t="str">
        <f t="shared" si="202"/>
        <v/>
      </c>
    </row>
    <row r="6475" spans="1:11" x14ac:dyDescent="0.25">
      <c r="A6475" s="17" t="s">
        <v>1661</v>
      </c>
      <c r="B6475" s="17" t="s">
        <v>1662</v>
      </c>
      <c r="C6475" s="18">
        <v>42409</v>
      </c>
      <c r="D6475" s="18">
        <v>42412</v>
      </c>
      <c r="E6475" s="21">
        <v>3</v>
      </c>
      <c r="F6475" s="17" t="s">
        <v>3551</v>
      </c>
      <c r="G6475" s="17" t="s">
        <v>3552</v>
      </c>
      <c r="H6475" s="16">
        <v>6</v>
      </c>
      <c r="I6475" s="17" t="s">
        <v>3237</v>
      </c>
      <c r="J6475" t="str">
        <f t="shared" si="203"/>
        <v>J96.01, I50.33, I47.2, J44.1, N18.6, I27.2</v>
      </c>
      <c r="K6475" s="33" t="str">
        <f t="shared" si="202"/>
        <v/>
      </c>
    </row>
    <row r="6476" spans="1:11" x14ac:dyDescent="0.25">
      <c r="A6476" s="17" t="s">
        <v>1661</v>
      </c>
      <c r="B6476" s="17" t="s">
        <v>1662</v>
      </c>
      <c r="C6476" s="18">
        <v>42409</v>
      </c>
      <c r="D6476" s="18">
        <v>42412</v>
      </c>
      <c r="E6476" s="21">
        <v>3</v>
      </c>
      <c r="F6476" s="17" t="s">
        <v>839</v>
      </c>
      <c r="G6476" s="17" t="s">
        <v>840</v>
      </c>
      <c r="H6476" s="16">
        <v>7</v>
      </c>
      <c r="I6476" s="17" t="s">
        <v>3237</v>
      </c>
      <c r="J6476" t="str">
        <f t="shared" si="203"/>
        <v>J96.01, I50.33, I47.2, J44.1, N18.6, I27.2, I12.0</v>
      </c>
      <c r="K6476" s="33" t="str">
        <f t="shared" si="202"/>
        <v/>
      </c>
    </row>
    <row r="6477" spans="1:11" x14ac:dyDescent="0.25">
      <c r="A6477" s="17" t="s">
        <v>1661</v>
      </c>
      <c r="B6477" s="17" t="s">
        <v>1662</v>
      </c>
      <c r="C6477" s="18">
        <v>42409</v>
      </c>
      <c r="D6477" s="18">
        <v>42412</v>
      </c>
      <c r="E6477" s="21">
        <v>3</v>
      </c>
      <c r="F6477" s="17" t="s">
        <v>3267</v>
      </c>
      <c r="G6477" s="17" t="s">
        <v>3268</v>
      </c>
      <c r="H6477" s="16">
        <v>8</v>
      </c>
      <c r="I6477" s="17" t="s">
        <v>3237</v>
      </c>
      <c r="J6477" t="str">
        <f t="shared" si="203"/>
        <v>J96.01, I50.33, I47.2, J44.1, N18.6, I27.2, I12.0, E11.9</v>
      </c>
      <c r="K6477" s="33" t="str">
        <f t="shared" si="202"/>
        <v/>
      </c>
    </row>
    <row r="6478" spans="1:11" x14ac:dyDescent="0.25">
      <c r="A6478" s="17" t="s">
        <v>1661</v>
      </c>
      <c r="B6478" s="17" t="s">
        <v>1662</v>
      </c>
      <c r="C6478" s="18">
        <v>42409</v>
      </c>
      <c r="D6478" s="18">
        <v>42412</v>
      </c>
      <c r="E6478" s="21">
        <v>3</v>
      </c>
      <c r="F6478" s="17" t="s">
        <v>3526</v>
      </c>
      <c r="G6478" s="17" t="s">
        <v>3527</v>
      </c>
      <c r="H6478" s="16">
        <v>9</v>
      </c>
      <c r="I6478" s="17" t="s">
        <v>13</v>
      </c>
      <c r="J6478" t="str">
        <f t="shared" si="203"/>
        <v>J96.01, I50.33, I47.2, J44.1, N18.6, I27.2, I12.0, E11.9, Z72.0</v>
      </c>
      <c r="K6478" s="33" t="str">
        <f t="shared" si="202"/>
        <v/>
      </c>
    </row>
    <row r="6479" spans="1:11" x14ac:dyDescent="0.25">
      <c r="A6479" s="17" t="s">
        <v>1661</v>
      </c>
      <c r="B6479" s="17" t="s">
        <v>1662</v>
      </c>
      <c r="C6479" s="18">
        <v>42409</v>
      </c>
      <c r="D6479" s="18">
        <v>42412</v>
      </c>
      <c r="E6479" s="21">
        <v>3</v>
      </c>
      <c r="F6479" s="17" t="s">
        <v>4215</v>
      </c>
      <c r="G6479" s="17" t="s">
        <v>4216</v>
      </c>
      <c r="H6479" s="16">
        <v>10</v>
      </c>
      <c r="I6479" s="17" t="s">
        <v>3237</v>
      </c>
      <c r="J6479" t="str">
        <f t="shared" si="203"/>
        <v>J96.01, I50.33, I47.2, J44.1, N18.6, I27.2, I12.0, E11.9, Z72.0, G51.0</v>
      </c>
      <c r="K6479" s="33" t="str">
        <f t="shared" si="202"/>
        <v>Last</v>
      </c>
    </row>
    <row r="6480" spans="1:11" x14ac:dyDescent="0.25">
      <c r="A6480" s="17" t="s">
        <v>1663</v>
      </c>
      <c r="B6480" s="17" t="s">
        <v>1664</v>
      </c>
      <c r="C6480" s="18">
        <v>42302</v>
      </c>
      <c r="D6480" s="18">
        <v>42303</v>
      </c>
      <c r="E6480" s="21">
        <v>1</v>
      </c>
      <c r="F6480" s="17" t="s">
        <v>1665</v>
      </c>
      <c r="G6480" s="17" t="s">
        <v>1666</v>
      </c>
      <c r="H6480" s="16">
        <v>1</v>
      </c>
      <c r="I6480" s="17" t="s">
        <v>3237</v>
      </c>
      <c r="J6480" t="str">
        <f t="shared" si="203"/>
        <v>R20.2</v>
      </c>
      <c r="K6480" s="33" t="str">
        <f t="shared" si="202"/>
        <v/>
      </c>
    </row>
    <row r="6481" spans="1:11" x14ac:dyDescent="0.25">
      <c r="A6481" s="17" t="s">
        <v>1663</v>
      </c>
      <c r="B6481" s="17" t="s">
        <v>1664</v>
      </c>
      <c r="C6481" s="18">
        <v>42302</v>
      </c>
      <c r="D6481" s="18">
        <v>42303</v>
      </c>
      <c r="E6481" s="21">
        <v>1</v>
      </c>
      <c r="F6481" s="17" t="s">
        <v>3238</v>
      </c>
      <c r="G6481" s="17" t="s">
        <v>3239</v>
      </c>
      <c r="H6481" s="16">
        <v>2</v>
      </c>
      <c r="I6481" s="17" t="s">
        <v>3237</v>
      </c>
      <c r="J6481" t="str">
        <f t="shared" si="203"/>
        <v>R20.2, E78.5</v>
      </c>
      <c r="K6481" s="33" t="str">
        <f t="shared" si="202"/>
        <v/>
      </c>
    </row>
    <row r="6482" spans="1:11" x14ac:dyDescent="0.25">
      <c r="A6482" s="17" t="s">
        <v>1663</v>
      </c>
      <c r="B6482" s="17" t="s">
        <v>1664</v>
      </c>
      <c r="C6482" s="18">
        <v>42302</v>
      </c>
      <c r="D6482" s="18">
        <v>42303</v>
      </c>
      <c r="E6482" s="21">
        <v>1</v>
      </c>
      <c r="F6482" s="17" t="s">
        <v>3669</v>
      </c>
      <c r="G6482" s="17" t="s">
        <v>3670</v>
      </c>
      <c r="H6482" s="16">
        <v>3</v>
      </c>
      <c r="I6482" s="17" t="s">
        <v>3237</v>
      </c>
      <c r="J6482" t="str">
        <f t="shared" si="203"/>
        <v>R20.2, E78.5, R07.89</v>
      </c>
      <c r="K6482" s="33" t="str">
        <f t="shared" si="202"/>
        <v/>
      </c>
    </row>
    <row r="6483" spans="1:11" x14ac:dyDescent="0.25">
      <c r="A6483" s="17" t="s">
        <v>1663</v>
      </c>
      <c r="B6483" s="17" t="s">
        <v>1664</v>
      </c>
      <c r="C6483" s="18">
        <v>42302</v>
      </c>
      <c r="D6483" s="18">
        <v>42303</v>
      </c>
      <c r="E6483" s="21">
        <v>1</v>
      </c>
      <c r="F6483" s="17" t="s">
        <v>3283</v>
      </c>
      <c r="G6483" s="17" t="s">
        <v>467</v>
      </c>
      <c r="H6483" s="16">
        <v>4</v>
      </c>
      <c r="I6483" s="17" t="s">
        <v>3237</v>
      </c>
      <c r="J6483" t="str">
        <f t="shared" si="203"/>
        <v>R20.2, E78.5, R07.89, I25.10</v>
      </c>
      <c r="K6483" s="33" t="str">
        <f t="shared" si="202"/>
        <v/>
      </c>
    </row>
    <row r="6484" spans="1:11" x14ac:dyDescent="0.25">
      <c r="A6484" s="17" t="s">
        <v>1663</v>
      </c>
      <c r="B6484" s="17" t="s">
        <v>1664</v>
      </c>
      <c r="C6484" s="18">
        <v>42302</v>
      </c>
      <c r="D6484" s="18">
        <v>42303</v>
      </c>
      <c r="E6484" s="21">
        <v>1</v>
      </c>
      <c r="F6484" s="17" t="s">
        <v>594</v>
      </c>
      <c r="G6484" s="17" t="s">
        <v>595</v>
      </c>
      <c r="H6484" s="16">
        <v>5</v>
      </c>
      <c r="I6484" s="17" t="s">
        <v>3237</v>
      </c>
      <c r="J6484" t="str">
        <f t="shared" si="203"/>
        <v>R20.2, E78.5, R07.89, I25.10, I10</v>
      </c>
      <c r="K6484" s="33" t="str">
        <f t="shared" si="202"/>
        <v/>
      </c>
    </row>
    <row r="6485" spans="1:11" x14ac:dyDescent="0.25">
      <c r="A6485" s="17" t="s">
        <v>1663</v>
      </c>
      <c r="B6485" s="17" t="s">
        <v>1664</v>
      </c>
      <c r="C6485" s="18">
        <v>42302</v>
      </c>
      <c r="D6485" s="18">
        <v>42303</v>
      </c>
      <c r="E6485" s="21">
        <v>1</v>
      </c>
      <c r="F6485" s="17" t="s">
        <v>5224</v>
      </c>
      <c r="G6485" s="17" t="s">
        <v>5225</v>
      </c>
      <c r="H6485" s="16">
        <v>6</v>
      </c>
      <c r="I6485" s="17" t="s">
        <v>3237</v>
      </c>
      <c r="J6485" t="str">
        <f t="shared" si="203"/>
        <v>R20.2, E78.5, R07.89, I25.10, I10, L40.0</v>
      </c>
      <c r="K6485" s="33" t="str">
        <f t="shared" si="202"/>
        <v/>
      </c>
    </row>
    <row r="6486" spans="1:11" x14ac:dyDescent="0.25">
      <c r="A6486" s="17" t="s">
        <v>1663</v>
      </c>
      <c r="B6486" s="17" t="s">
        <v>1664</v>
      </c>
      <c r="C6486" s="18">
        <v>42302</v>
      </c>
      <c r="D6486" s="18">
        <v>42303</v>
      </c>
      <c r="E6486" s="21">
        <v>1</v>
      </c>
      <c r="F6486" s="17" t="s">
        <v>4132</v>
      </c>
      <c r="G6486" s="17" t="s">
        <v>4133</v>
      </c>
      <c r="H6486" s="16">
        <v>7</v>
      </c>
      <c r="I6486" s="17" t="s">
        <v>3237</v>
      </c>
      <c r="J6486" t="str">
        <f t="shared" si="203"/>
        <v>R20.2, E78.5, R07.89, I25.10, I10, L40.0, I44.0</v>
      </c>
      <c r="K6486" s="33" t="str">
        <f t="shared" ref="K6486:K6549" si="204">IF(B6486&lt;&gt;B6487,"Last","")</f>
        <v/>
      </c>
    </row>
    <row r="6487" spans="1:11" x14ac:dyDescent="0.25">
      <c r="A6487" s="17" t="s">
        <v>1663</v>
      </c>
      <c r="B6487" s="17" t="s">
        <v>1664</v>
      </c>
      <c r="C6487" s="18">
        <v>42302</v>
      </c>
      <c r="D6487" s="18">
        <v>42303</v>
      </c>
      <c r="E6487" s="21">
        <v>1</v>
      </c>
      <c r="F6487" s="17" t="s">
        <v>5226</v>
      </c>
      <c r="G6487" s="17" t="s">
        <v>5227</v>
      </c>
      <c r="H6487" s="16">
        <v>8</v>
      </c>
      <c r="I6487" s="17" t="s">
        <v>13</v>
      </c>
      <c r="J6487" t="str">
        <f t="shared" si="203"/>
        <v>R20.2, E78.5, R07.89, I25.10, I10, L40.0, I44.0, Z98.89</v>
      </c>
      <c r="K6487" s="33" t="str">
        <f t="shared" si="204"/>
        <v>Last</v>
      </c>
    </row>
    <row r="6488" spans="1:11" x14ac:dyDescent="0.25">
      <c r="A6488" s="17" t="s">
        <v>1669</v>
      </c>
      <c r="B6488" s="17" t="s">
        <v>1670</v>
      </c>
      <c r="C6488" s="18">
        <v>42351</v>
      </c>
      <c r="D6488" s="18">
        <v>42356</v>
      </c>
      <c r="E6488" s="21">
        <v>5</v>
      </c>
      <c r="F6488" s="17" t="s">
        <v>1671</v>
      </c>
      <c r="G6488" s="17" t="s">
        <v>1672</v>
      </c>
      <c r="H6488" s="16">
        <v>1</v>
      </c>
      <c r="I6488" s="17" t="s">
        <v>3237</v>
      </c>
      <c r="J6488" t="str">
        <f t="shared" si="203"/>
        <v>K70.10</v>
      </c>
      <c r="K6488" s="33" t="str">
        <f t="shared" si="204"/>
        <v/>
      </c>
    </row>
    <row r="6489" spans="1:11" x14ac:dyDescent="0.25">
      <c r="A6489" s="17" t="s">
        <v>1669</v>
      </c>
      <c r="B6489" s="17" t="s">
        <v>1670</v>
      </c>
      <c r="C6489" s="18">
        <v>42351</v>
      </c>
      <c r="D6489" s="18">
        <v>42356</v>
      </c>
      <c r="E6489" s="21">
        <v>5</v>
      </c>
      <c r="F6489" s="17" t="s">
        <v>247</v>
      </c>
      <c r="G6489" s="17" t="s">
        <v>248</v>
      </c>
      <c r="H6489" s="16">
        <v>2</v>
      </c>
      <c r="I6489" s="17" t="s">
        <v>3237</v>
      </c>
      <c r="J6489" t="str">
        <f t="shared" si="203"/>
        <v>K70.10, K92.0</v>
      </c>
      <c r="K6489" s="33" t="str">
        <f t="shared" si="204"/>
        <v/>
      </c>
    </row>
    <row r="6490" spans="1:11" x14ac:dyDescent="0.25">
      <c r="A6490" s="17" t="s">
        <v>1669</v>
      </c>
      <c r="B6490" s="17" t="s">
        <v>1670</v>
      </c>
      <c r="C6490" s="18">
        <v>42351</v>
      </c>
      <c r="D6490" s="18">
        <v>42356</v>
      </c>
      <c r="E6490" s="21">
        <v>5</v>
      </c>
      <c r="F6490" s="17" t="s">
        <v>436</v>
      </c>
      <c r="G6490" s="17" t="s">
        <v>437</v>
      </c>
      <c r="H6490" s="16">
        <v>3</v>
      </c>
      <c r="I6490" s="17" t="s">
        <v>3237</v>
      </c>
      <c r="J6490" t="str">
        <f t="shared" si="203"/>
        <v>K70.10, K92.0, F10.231</v>
      </c>
      <c r="K6490" s="33" t="str">
        <f t="shared" si="204"/>
        <v/>
      </c>
    </row>
    <row r="6491" spans="1:11" x14ac:dyDescent="0.25">
      <c r="A6491" s="17" t="s">
        <v>1669</v>
      </c>
      <c r="B6491" s="17" t="s">
        <v>1670</v>
      </c>
      <c r="C6491" s="18">
        <v>42351</v>
      </c>
      <c r="D6491" s="18">
        <v>42356</v>
      </c>
      <c r="E6491" s="21">
        <v>5</v>
      </c>
      <c r="F6491" s="17" t="s">
        <v>1032</v>
      </c>
      <c r="G6491" s="17" t="s">
        <v>1033</v>
      </c>
      <c r="H6491" s="16">
        <v>4</v>
      </c>
      <c r="I6491" s="17" t="s">
        <v>3237</v>
      </c>
      <c r="J6491" t="str">
        <f t="shared" si="203"/>
        <v>K70.10, K92.0, F10.231, E87.2</v>
      </c>
      <c r="K6491" s="33" t="str">
        <f t="shared" si="204"/>
        <v/>
      </c>
    </row>
    <row r="6492" spans="1:11" x14ac:dyDescent="0.25">
      <c r="A6492" s="17" t="s">
        <v>1669</v>
      </c>
      <c r="B6492" s="17" t="s">
        <v>1670</v>
      </c>
      <c r="C6492" s="18">
        <v>42351</v>
      </c>
      <c r="D6492" s="18">
        <v>42356</v>
      </c>
      <c r="E6492" s="21">
        <v>5</v>
      </c>
      <c r="F6492" s="17" t="s">
        <v>3440</v>
      </c>
      <c r="G6492" s="17" t="s">
        <v>3441</v>
      </c>
      <c r="H6492" s="16">
        <v>5</v>
      </c>
      <c r="I6492" s="17" t="s">
        <v>3237</v>
      </c>
      <c r="J6492" t="str">
        <f t="shared" si="203"/>
        <v>K70.10, K92.0, F10.231, E87.2, E46</v>
      </c>
      <c r="K6492" s="33" t="str">
        <f t="shared" si="204"/>
        <v/>
      </c>
    </row>
    <row r="6493" spans="1:11" x14ac:dyDescent="0.25">
      <c r="A6493" s="17" t="s">
        <v>1669</v>
      </c>
      <c r="B6493" s="17" t="s">
        <v>1670</v>
      </c>
      <c r="C6493" s="18">
        <v>42351</v>
      </c>
      <c r="D6493" s="18">
        <v>42356</v>
      </c>
      <c r="E6493" s="21">
        <v>5</v>
      </c>
      <c r="F6493" s="17" t="s">
        <v>196</v>
      </c>
      <c r="G6493" s="17" t="s">
        <v>197</v>
      </c>
      <c r="H6493" s="16">
        <v>6</v>
      </c>
      <c r="I6493" s="17" t="s">
        <v>3237</v>
      </c>
      <c r="J6493" t="str">
        <f t="shared" si="203"/>
        <v>K70.10, K92.0, F10.231, E87.2, E46, E87.1</v>
      </c>
      <c r="K6493" s="33" t="str">
        <f t="shared" si="204"/>
        <v/>
      </c>
    </row>
    <row r="6494" spans="1:11" x14ac:dyDescent="0.25">
      <c r="A6494" s="17" t="s">
        <v>1669</v>
      </c>
      <c r="B6494" s="17" t="s">
        <v>1670</v>
      </c>
      <c r="C6494" s="18">
        <v>42351</v>
      </c>
      <c r="D6494" s="18">
        <v>42356</v>
      </c>
      <c r="E6494" s="21">
        <v>5</v>
      </c>
      <c r="F6494" s="17" t="s">
        <v>3362</v>
      </c>
      <c r="G6494" s="17" t="s">
        <v>3363</v>
      </c>
      <c r="H6494" s="16">
        <v>7</v>
      </c>
      <c r="I6494" s="17" t="s">
        <v>3237</v>
      </c>
      <c r="J6494" t="str">
        <f t="shared" si="203"/>
        <v>K70.10, K92.0, F10.231, E87.2, E46, E87.1, D69.6</v>
      </c>
      <c r="K6494" s="33" t="str">
        <f t="shared" si="204"/>
        <v/>
      </c>
    </row>
    <row r="6495" spans="1:11" x14ac:dyDescent="0.25">
      <c r="A6495" s="17" t="s">
        <v>1669</v>
      </c>
      <c r="B6495" s="17" t="s">
        <v>1670</v>
      </c>
      <c r="C6495" s="18">
        <v>42351</v>
      </c>
      <c r="D6495" s="18">
        <v>42356</v>
      </c>
      <c r="E6495" s="21">
        <v>5</v>
      </c>
      <c r="F6495" s="17" t="s">
        <v>4444</v>
      </c>
      <c r="G6495" s="17" t="s">
        <v>4445</v>
      </c>
      <c r="H6495" s="16">
        <v>8</v>
      </c>
      <c r="I6495" s="17" t="s">
        <v>3237</v>
      </c>
      <c r="J6495" t="str">
        <f t="shared" si="203"/>
        <v>K70.10, K92.0, F10.231, E87.2, E46, E87.1, D69.6, N19</v>
      </c>
      <c r="K6495" s="33" t="str">
        <f t="shared" si="204"/>
        <v/>
      </c>
    </row>
    <row r="6496" spans="1:11" x14ac:dyDescent="0.25">
      <c r="A6496" s="17" t="s">
        <v>1669</v>
      </c>
      <c r="B6496" s="17" t="s">
        <v>1670</v>
      </c>
      <c r="C6496" s="18">
        <v>42351</v>
      </c>
      <c r="D6496" s="18">
        <v>42356</v>
      </c>
      <c r="E6496" s="21">
        <v>5</v>
      </c>
      <c r="F6496" s="17" t="s">
        <v>1361</v>
      </c>
      <c r="G6496" s="17" t="s">
        <v>1362</v>
      </c>
      <c r="H6496" s="16">
        <v>9</v>
      </c>
      <c r="I6496" s="17" t="s">
        <v>3237</v>
      </c>
      <c r="J6496" t="str">
        <f t="shared" si="203"/>
        <v>K70.10, K92.0, F10.231, E87.2, E46, E87.1, D69.6, N19, B17.9</v>
      </c>
      <c r="K6496" s="33" t="str">
        <f t="shared" si="204"/>
        <v/>
      </c>
    </row>
    <row r="6497" spans="1:11" x14ac:dyDescent="0.25">
      <c r="A6497" s="17" t="s">
        <v>1669</v>
      </c>
      <c r="B6497" s="17" t="s">
        <v>1670</v>
      </c>
      <c r="C6497" s="18">
        <v>42351</v>
      </c>
      <c r="D6497" s="18">
        <v>42356</v>
      </c>
      <c r="E6497" s="21">
        <v>5</v>
      </c>
      <c r="F6497" s="17" t="s">
        <v>159</v>
      </c>
      <c r="G6497" s="17" t="s">
        <v>160</v>
      </c>
      <c r="H6497" s="16">
        <v>10</v>
      </c>
      <c r="I6497" s="17" t="s">
        <v>3237</v>
      </c>
      <c r="J6497" t="str">
        <f t="shared" si="203"/>
        <v>K70.10, K92.0, F10.231, E87.2, E46, E87.1, D69.6, N19, B17.9, K92.1</v>
      </c>
      <c r="K6497" s="33" t="str">
        <f t="shared" si="204"/>
        <v/>
      </c>
    </row>
    <row r="6498" spans="1:11" ht="30" x14ac:dyDescent="0.25">
      <c r="A6498" s="17" t="s">
        <v>1669</v>
      </c>
      <c r="B6498" s="17" t="s">
        <v>1670</v>
      </c>
      <c r="C6498" s="18">
        <v>42351</v>
      </c>
      <c r="D6498" s="18">
        <v>42356</v>
      </c>
      <c r="E6498" s="21">
        <v>5</v>
      </c>
      <c r="F6498" s="17" t="s">
        <v>4667</v>
      </c>
      <c r="G6498" s="17" t="s">
        <v>4668</v>
      </c>
      <c r="H6498" s="16">
        <v>11</v>
      </c>
      <c r="I6498" s="17" t="s">
        <v>3237</v>
      </c>
      <c r="J6498" t="str">
        <f t="shared" si="203"/>
        <v>K70.10, K92.0, F10.231, E87.2, E46, E87.1, D69.6, N19, B17.9, K92.1, M48.56XA</v>
      </c>
      <c r="K6498" s="33" t="str">
        <f t="shared" si="204"/>
        <v/>
      </c>
    </row>
    <row r="6499" spans="1:11" x14ac:dyDescent="0.25">
      <c r="A6499" s="17" t="s">
        <v>1669</v>
      </c>
      <c r="B6499" s="17" t="s">
        <v>1670</v>
      </c>
      <c r="C6499" s="18">
        <v>42351</v>
      </c>
      <c r="D6499" s="18">
        <v>42356</v>
      </c>
      <c r="E6499" s="21">
        <v>5</v>
      </c>
      <c r="F6499" s="17" t="s">
        <v>4209</v>
      </c>
      <c r="G6499" s="17" t="s">
        <v>4210</v>
      </c>
      <c r="H6499" s="16">
        <v>12</v>
      </c>
      <c r="I6499" s="17" t="s">
        <v>3237</v>
      </c>
      <c r="J6499" t="str">
        <f t="shared" si="203"/>
        <v>K70.10, K92.0, F10.231, E87.2, E46, E87.1, D69.6, N19, B17.9, K92.1, M48.56XA, E87.8</v>
      </c>
      <c r="K6499" s="33" t="str">
        <f t="shared" si="204"/>
        <v/>
      </c>
    </row>
    <row r="6500" spans="1:11" x14ac:dyDescent="0.25">
      <c r="A6500" s="17" t="s">
        <v>1669</v>
      </c>
      <c r="B6500" s="17" t="s">
        <v>1670</v>
      </c>
      <c r="C6500" s="18">
        <v>42351</v>
      </c>
      <c r="D6500" s="18">
        <v>42356</v>
      </c>
      <c r="E6500" s="21">
        <v>5</v>
      </c>
      <c r="F6500" s="17" t="s">
        <v>3402</v>
      </c>
      <c r="G6500" s="17" t="s">
        <v>3403</v>
      </c>
      <c r="H6500" s="16">
        <v>13</v>
      </c>
      <c r="I6500" s="17" t="s">
        <v>3237</v>
      </c>
      <c r="J6500" t="str">
        <f t="shared" si="203"/>
        <v>K70.10, K92.0, F10.231, E87.2, E46, E87.1, D69.6, N19, B17.9, K92.1, M48.56XA, E87.8, F17.210</v>
      </c>
      <c r="K6500" s="33" t="str">
        <f t="shared" si="204"/>
        <v/>
      </c>
    </row>
    <row r="6501" spans="1:11" x14ac:dyDescent="0.25">
      <c r="A6501" s="17" t="s">
        <v>1669</v>
      </c>
      <c r="B6501" s="17" t="s">
        <v>1670</v>
      </c>
      <c r="C6501" s="18">
        <v>42351</v>
      </c>
      <c r="D6501" s="18">
        <v>42356</v>
      </c>
      <c r="E6501" s="21">
        <v>5</v>
      </c>
      <c r="F6501" s="17" t="s">
        <v>3308</v>
      </c>
      <c r="G6501" s="17" t="s">
        <v>3309</v>
      </c>
      <c r="H6501" s="16">
        <v>14</v>
      </c>
      <c r="I6501" s="17" t="s">
        <v>13</v>
      </c>
      <c r="J6501" t="str">
        <f t="shared" si="203"/>
        <v>K70.10, K92.0, F10.231, E87.2, E46, E87.1, D69.6, N19, B17.9, K92.1, M48.56XA, E87.8, F17.210, Z91.81</v>
      </c>
      <c r="K6501" s="33" t="str">
        <f t="shared" si="204"/>
        <v/>
      </c>
    </row>
    <row r="6502" spans="1:11" x14ac:dyDescent="0.25">
      <c r="A6502" s="17" t="s">
        <v>1669</v>
      </c>
      <c r="B6502" s="17" t="s">
        <v>1670</v>
      </c>
      <c r="C6502" s="18">
        <v>42351</v>
      </c>
      <c r="D6502" s="18">
        <v>42356</v>
      </c>
      <c r="E6502" s="21">
        <v>5</v>
      </c>
      <c r="F6502" s="17" t="s">
        <v>3502</v>
      </c>
      <c r="G6502" s="17" t="s">
        <v>3503</v>
      </c>
      <c r="H6502" s="16">
        <v>15</v>
      </c>
      <c r="I6502" s="17" t="s">
        <v>3237</v>
      </c>
      <c r="J6502" t="str">
        <f t="shared" si="203"/>
        <v>K70.10, K92.0, F10.231, E87.2, E46, E87.1, D69.6, N19, B17.9, K92.1, M48.56XA, E87.8, F17.210, Z91.81, D53.9</v>
      </c>
      <c r="K6502" s="33" t="str">
        <f t="shared" si="204"/>
        <v/>
      </c>
    </row>
    <row r="6503" spans="1:11" x14ac:dyDescent="0.25">
      <c r="A6503" s="17" t="s">
        <v>1669</v>
      </c>
      <c r="B6503" s="17" t="s">
        <v>1670</v>
      </c>
      <c r="C6503" s="18">
        <v>42351</v>
      </c>
      <c r="D6503" s="18">
        <v>42356</v>
      </c>
      <c r="E6503" s="21">
        <v>5</v>
      </c>
      <c r="F6503" s="17" t="s">
        <v>3779</v>
      </c>
      <c r="G6503" s="17" t="s">
        <v>3780</v>
      </c>
      <c r="H6503" s="16">
        <v>16</v>
      </c>
      <c r="I6503" s="17" t="s">
        <v>3237</v>
      </c>
      <c r="J6503" t="str">
        <f t="shared" si="203"/>
        <v>K70.10, K92.0, F10.231, E87.2, E46, E87.1, D69.6, N19, B17.9, K92.1, M48.56XA, E87.8, F17.210, Z91.81, D53.9, R31.9</v>
      </c>
      <c r="K6503" s="33" t="str">
        <f t="shared" si="204"/>
        <v/>
      </c>
    </row>
    <row r="6504" spans="1:11" x14ac:dyDescent="0.25">
      <c r="A6504" s="17" t="s">
        <v>1669</v>
      </c>
      <c r="B6504" s="17" t="s">
        <v>1670</v>
      </c>
      <c r="C6504" s="18">
        <v>42351</v>
      </c>
      <c r="D6504" s="18">
        <v>42356</v>
      </c>
      <c r="E6504" s="21">
        <v>5</v>
      </c>
      <c r="F6504" s="17" t="s">
        <v>3366</v>
      </c>
      <c r="G6504" s="17" t="s">
        <v>3367</v>
      </c>
      <c r="H6504" s="16">
        <v>17</v>
      </c>
      <c r="I6504" s="17" t="s">
        <v>3237</v>
      </c>
      <c r="J6504" t="str">
        <f t="shared" si="203"/>
        <v>K70.10, K92.0, F10.231, E87.2, E46, E87.1, D69.6, N19, B17.9, K92.1, M48.56XA, E87.8, F17.210, Z91.81, D53.9, R31.9, E83.42</v>
      </c>
      <c r="K6504" s="33" t="str">
        <f t="shared" si="204"/>
        <v/>
      </c>
    </row>
    <row r="6505" spans="1:11" x14ac:dyDescent="0.25">
      <c r="A6505" s="17" t="s">
        <v>1669</v>
      </c>
      <c r="B6505" s="17" t="s">
        <v>1670</v>
      </c>
      <c r="C6505" s="18">
        <v>42351</v>
      </c>
      <c r="D6505" s="18">
        <v>42356</v>
      </c>
      <c r="E6505" s="21">
        <v>5</v>
      </c>
      <c r="F6505" s="17" t="s">
        <v>131</v>
      </c>
      <c r="G6505" s="17" t="s">
        <v>132</v>
      </c>
      <c r="H6505" s="16">
        <v>18</v>
      </c>
      <c r="I6505" s="17" t="s">
        <v>3237</v>
      </c>
      <c r="J6505" t="str">
        <f t="shared" si="203"/>
        <v>K70.10, K92.0, F10.231, E87.2, E46, E87.1, D69.6, N19, B17.9, K92.1, M48.56XA, E87.8, F17.210, Z91.81, D53.9, R31.9, E83.42, K26.9</v>
      </c>
      <c r="K6505" s="33" t="str">
        <f t="shared" si="204"/>
        <v/>
      </c>
    </row>
    <row r="6506" spans="1:11" x14ac:dyDescent="0.25">
      <c r="A6506" s="17" t="s">
        <v>1669</v>
      </c>
      <c r="B6506" s="17" t="s">
        <v>1670</v>
      </c>
      <c r="C6506" s="18">
        <v>42351</v>
      </c>
      <c r="D6506" s="18">
        <v>42356</v>
      </c>
      <c r="E6506" s="21">
        <v>5</v>
      </c>
      <c r="F6506" s="17" t="s">
        <v>340</v>
      </c>
      <c r="G6506" s="17" t="s">
        <v>341</v>
      </c>
      <c r="H6506" s="16">
        <v>19</v>
      </c>
      <c r="I6506" s="17" t="s">
        <v>3331</v>
      </c>
      <c r="J6506" t="str">
        <f t="shared" si="203"/>
        <v>K70.10, K92.0, F10.231, E87.2, E46, E87.1, D69.6, N19, B17.9, K92.1, M48.56XA, E87.8, F17.210, Z91.81, D53.9, R31.9, E83.42, K26.9, G40.409</v>
      </c>
      <c r="K6506" s="33" t="str">
        <f t="shared" si="204"/>
        <v/>
      </c>
    </row>
    <row r="6507" spans="1:11" x14ac:dyDescent="0.25">
      <c r="A6507" s="17" t="s">
        <v>1669</v>
      </c>
      <c r="B6507" s="17" t="s">
        <v>1670</v>
      </c>
      <c r="C6507" s="18">
        <v>42351</v>
      </c>
      <c r="D6507" s="18">
        <v>42356</v>
      </c>
      <c r="E6507" s="21">
        <v>5</v>
      </c>
      <c r="F6507" s="17" t="s">
        <v>934</v>
      </c>
      <c r="G6507" s="17" t="s">
        <v>935</v>
      </c>
      <c r="H6507" s="16">
        <v>20</v>
      </c>
      <c r="I6507" s="17" t="s">
        <v>3331</v>
      </c>
      <c r="J6507" t="str">
        <f t="shared" si="203"/>
        <v>K70.10, K92.0, F10.231, E87.2, E46, E87.1, D69.6, N19, B17.9, K92.1, M48.56XA, E87.8, F17.210, Z91.81, D53.9, R31.9, E83.42, K26.9, G40.409, E87.6</v>
      </c>
      <c r="K6507" s="33" t="str">
        <f t="shared" si="204"/>
        <v/>
      </c>
    </row>
    <row r="6508" spans="1:11" x14ac:dyDescent="0.25">
      <c r="A6508" s="17" t="s">
        <v>1669</v>
      </c>
      <c r="B6508" s="17" t="s">
        <v>1670</v>
      </c>
      <c r="C6508" s="18">
        <v>42351</v>
      </c>
      <c r="D6508" s="18">
        <v>42356</v>
      </c>
      <c r="E6508" s="21">
        <v>5</v>
      </c>
      <c r="F6508" s="17" t="s">
        <v>3571</v>
      </c>
      <c r="G6508" s="17" t="s">
        <v>3572</v>
      </c>
      <c r="H6508" s="16">
        <v>21</v>
      </c>
      <c r="I6508" s="17" t="s">
        <v>3331</v>
      </c>
      <c r="J6508" t="str">
        <f t="shared" si="203"/>
        <v>K70.10, K92.0, F10.231, E87.2, E46, E87.1, D69.6, N19, B17.9, K92.1, M48.56XA, E87.8, F17.210, Z91.81, D53.9, R31.9, E83.42, K26.9, G40.409, E87.6, E83.39</v>
      </c>
      <c r="K6508" s="33" t="str">
        <f t="shared" si="204"/>
        <v/>
      </c>
    </row>
    <row r="6509" spans="1:11" x14ac:dyDescent="0.25">
      <c r="A6509" s="17" t="s">
        <v>1669</v>
      </c>
      <c r="B6509" s="17" t="s">
        <v>1670</v>
      </c>
      <c r="C6509" s="18">
        <v>42351</v>
      </c>
      <c r="D6509" s="18">
        <v>42356</v>
      </c>
      <c r="E6509" s="21">
        <v>5</v>
      </c>
      <c r="F6509" s="17" t="s">
        <v>4014</v>
      </c>
      <c r="G6509" s="17" t="s">
        <v>4015</v>
      </c>
      <c r="H6509" s="16">
        <v>22</v>
      </c>
      <c r="I6509" s="17" t="s">
        <v>3331</v>
      </c>
      <c r="J6509" t="str">
        <f t="shared" si="203"/>
        <v>K70.10, K92.0, F10.231, E87.2, E46, E87.1, D69.6, N19, B17.9, K92.1, M48.56XA, E87.8, F17.210, Z91.81, D53.9, R31.9, E83.42, K26.9, G40.409, E87.6, E83.39, R74.8</v>
      </c>
      <c r="K6509" s="33" t="str">
        <f t="shared" si="204"/>
        <v>Last</v>
      </c>
    </row>
    <row r="6510" spans="1:11" x14ac:dyDescent="0.25">
      <c r="A6510" s="17" t="s">
        <v>1675</v>
      </c>
      <c r="B6510" s="17" t="s">
        <v>1676</v>
      </c>
      <c r="C6510" s="18">
        <v>42309</v>
      </c>
      <c r="D6510" s="18">
        <v>42312</v>
      </c>
      <c r="E6510" s="21">
        <v>3</v>
      </c>
      <c r="F6510" s="17" t="s">
        <v>698</v>
      </c>
      <c r="G6510" s="17" t="s">
        <v>699</v>
      </c>
      <c r="H6510" s="16">
        <v>1</v>
      </c>
      <c r="I6510" s="17" t="s">
        <v>3237</v>
      </c>
      <c r="J6510" t="str">
        <f t="shared" si="203"/>
        <v>T84.53XA</v>
      </c>
      <c r="K6510" s="33" t="str">
        <f t="shared" si="204"/>
        <v/>
      </c>
    </row>
    <row r="6511" spans="1:11" x14ac:dyDescent="0.25">
      <c r="A6511" s="17" t="s">
        <v>1675</v>
      </c>
      <c r="B6511" s="17" t="s">
        <v>1676</v>
      </c>
      <c r="C6511" s="18">
        <v>42309</v>
      </c>
      <c r="D6511" s="18">
        <v>42312</v>
      </c>
      <c r="E6511" s="21">
        <v>3</v>
      </c>
      <c r="F6511" s="17" t="s">
        <v>269</v>
      </c>
      <c r="G6511" s="17" t="s">
        <v>270</v>
      </c>
      <c r="H6511" s="16">
        <v>2</v>
      </c>
      <c r="I6511" s="17" t="s">
        <v>3237</v>
      </c>
      <c r="J6511" t="str">
        <f t="shared" si="203"/>
        <v>T84.53XA, L03.115</v>
      </c>
      <c r="K6511" s="33" t="str">
        <f t="shared" si="204"/>
        <v/>
      </c>
    </row>
    <row r="6512" spans="1:11" x14ac:dyDescent="0.25">
      <c r="A6512" s="17" t="s">
        <v>1675</v>
      </c>
      <c r="B6512" s="17" t="s">
        <v>1676</v>
      </c>
      <c r="C6512" s="18">
        <v>42309</v>
      </c>
      <c r="D6512" s="18">
        <v>42312</v>
      </c>
      <c r="E6512" s="21">
        <v>3</v>
      </c>
      <c r="F6512" s="17" t="s">
        <v>4991</v>
      </c>
      <c r="G6512" s="17" t="s">
        <v>4992</v>
      </c>
      <c r="H6512" s="16">
        <v>3</v>
      </c>
      <c r="I6512" s="17" t="s">
        <v>3237</v>
      </c>
      <c r="J6512" t="str">
        <f t="shared" si="203"/>
        <v>T84.53XA, L03.115, I45.2</v>
      </c>
      <c r="K6512" s="33" t="str">
        <f t="shared" si="204"/>
        <v/>
      </c>
    </row>
    <row r="6513" spans="1:11" x14ac:dyDescent="0.25">
      <c r="A6513" s="17" t="s">
        <v>1675</v>
      </c>
      <c r="B6513" s="17" t="s">
        <v>1676</v>
      </c>
      <c r="C6513" s="18">
        <v>42309</v>
      </c>
      <c r="D6513" s="18">
        <v>42312</v>
      </c>
      <c r="E6513" s="21">
        <v>3</v>
      </c>
      <c r="F6513" s="17" t="s">
        <v>5228</v>
      </c>
      <c r="G6513" s="17" t="s">
        <v>5229</v>
      </c>
      <c r="H6513" s="16">
        <v>4</v>
      </c>
      <c r="I6513" s="17" t="s">
        <v>3237</v>
      </c>
      <c r="J6513" t="str">
        <f t="shared" si="203"/>
        <v>T84.53XA, L03.115, I45.2, M25.061</v>
      </c>
      <c r="K6513" s="33" t="str">
        <f t="shared" si="204"/>
        <v/>
      </c>
    </row>
    <row r="6514" spans="1:11" x14ac:dyDescent="0.25">
      <c r="A6514" s="17" t="s">
        <v>1675</v>
      </c>
      <c r="B6514" s="17" t="s">
        <v>1676</v>
      </c>
      <c r="C6514" s="18">
        <v>42309</v>
      </c>
      <c r="D6514" s="18">
        <v>42312</v>
      </c>
      <c r="E6514" s="21">
        <v>3</v>
      </c>
      <c r="F6514" s="17" t="s">
        <v>3565</v>
      </c>
      <c r="G6514" s="17" t="s">
        <v>3566</v>
      </c>
      <c r="H6514" s="16">
        <v>5</v>
      </c>
      <c r="I6514" s="17" t="s">
        <v>3237</v>
      </c>
      <c r="J6514" t="str">
        <f t="shared" si="203"/>
        <v>T84.53XA, L03.115, I45.2, M25.061, G62.9</v>
      </c>
      <c r="K6514" s="33" t="str">
        <f t="shared" si="204"/>
        <v/>
      </c>
    </row>
    <row r="6515" spans="1:11" x14ac:dyDescent="0.25">
      <c r="A6515" s="17" t="s">
        <v>1675</v>
      </c>
      <c r="B6515" s="17" t="s">
        <v>1676</v>
      </c>
      <c r="C6515" s="18">
        <v>42309</v>
      </c>
      <c r="D6515" s="18">
        <v>42312</v>
      </c>
      <c r="E6515" s="21">
        <v>3</v>
      </c>
      <c r="F6515" s="17" t="s">
        <v>3716</v>
      </c>
      <c r="G6515" s="17" t="s">
        <v>3717</v>
      </c>
      <c r="H6515" s="16">
        <v>6</v>
      </c>
      <c r="I6515" s="17" t="s">
        <v>3237</v>
      </c>
      <c r="J6515" t="str">
        <f t="shared" si="203"/>
        <v>T84.53XA, L03.115, I45.2, M25.061, G62.9, J98.11</v>
      </c>
      <c r="K6515" s="33" t="str">
        <f t="shared" si="204"/>
        <v/>
      </c>
    </row>
    <row r="6516" spans="1:11" x14ac:dyDescent="0.25">
      <c r="A6516" s="17" t="s">
        <v>1675</v>
      </c>
      <c r="B6516" s="17" t="s">
        <v>1676</v>
      </c>
      <c r="C6516" s="18">
        <v>42309</v>
      </c>
      <c r="D6516" s="18">
        <v>42312</v>
      </c>
      <c r="E6516" s="21">
        <v>3</v>
      </c>
      <c r="F6516" s="17" t="s">
        <v>3744</v>
      </c>
      <c r="G6516" s="17" t="s">
        <v>3745</v>
      </c>
      <c r="H6516" s="16">
        <v>7</v>
      </c>
      <c r="I6516" s="17" t="s">
        <v>3237</v>
      </c>
      <c r="J6516" t="str">
        <f t="shared" si="203"/>
        <v>T84.53XA, L03.115, I45.2, M25.061, G62.9, J98.11, Z96.651</v>
      </c>
      <c r="K6516" s="33" t="str">
        <f t="shared" si="204"/>
        <v/>
      </c>
    </row>
    <row r="6517" spans="1:11" x14ac:dyDescent="0.25">
      <c r="A6517" s="17" t="s">
        <v>1675</v>
      </c>
      <c r="B6517" s="17" t="s">
        <v>1676</v>
      </c>
      <c r="C6517" s="18">
        <v>42309</v>
      </c>
      <c r="D6517" s="18">
        <v>42312</v>
      </c>
      <c r="E6517" s="21">
        <v>3</v>
      </c>
      <c r="F6517" s="17" t="s">
        <v>3277</v>
      </c>
      <c r="G6517" s="17" t="s">
        <v>3278</v>
      </c>
      <c r="H6517" s="16">
        <v>8</v>
      </c>
      <c r="I6517" s="17" t="s">
        <v>13</v>
      </c>
      <c r="J6517" t="str">
        <f t="shared" si="203"/>
        <v>T84.53XA, L03.115, I45.2, M25.061, G62.9, J98.11, Z96.651, Z79.02</v>
      </c>
      <c r="K6517" s="33" t="str">
        <f t="shared" si="204"/>
        <v/>
      </c>
    </row>
    <row r="6518" spans="1:11" x14ac:dyDescent="0.25">
      <c r="A6518" s="17" t="s">
        <v>1675</v>
      </c>
      <c r="B6518" s="17" t="s">
        <v>1676</v>
      </c>
      <c r="C6518" s="18">
        <v>42309</v>
      </c>
      <c r="D6518" s="18">
        <v>42312</v>
      </c>
      <c r="E6518" s="21">
        <v>3</v>
      </c>
      <c r="F6518" s="17" t="s">
        <v>3238</v>
      </c>
      <c r="G6518" s="17" t="s">
        <v>3239</v>
      </c>
      <c r="H6518" s="16">
        <v>9</v>
      </c>
      <c r="I6518" s="17" t="s">
        <v>3237</v>
      </c>
      <c r="J6518" t="str">
        <f t="shared" si="203"/>
        <v>T84.53XA, L03.115, I45.2, M25.061, G62.9, J98.11, Z96.651, Z79.02, E78.5</v>
      </c>
      <c r="K6518" s="33" t="str">
        <f t="shared" si="204"/>
        <v/>
      </c>
    </row>
    <row r="6519" spans="1:11" x14ac:dyDescent="0.25">
      <c r="A6519" s="17" t="s">
        <v>1675</v>
      </c>
      <c r="B6519" s="17" t="s">
        <v>1676</v>
      </c>
      <c r="C6519" s="18">
        <v>42309</v>
      </c>
      <c r="D6519" s="18">
        <v>42312</v>
      </c>
      <c r="E6519" s="21">
        <v>3</v>
      </c>
      <c r="F6519" s="17" t="s">
        <v>594</v>
      </c>
      <c r="G6519" s="17" t="s">
        <v>595</v>
      </c>
      <c r="H6519" s="16">
        <v>10</v>
      </c>
      <c r="I6519" s="17" t="s">
        <v>3237</v>
      </c>
      <c r="J6519" t="str">
        <f t="shared" si="203"/>
        <v>T84.53XA, L03.115, I45.2, M25.061, G62.9, J98.11, Z96.651, Z79.02, E78.5, I10</v>
      </c>
      <c r="K6519" s="33" t="str">
        <f t="shared" si="204"/>
        <v/>
      </c>
    </row>
    <row r="6520" spans="1:11" x14ac:dyDescent="0.25">
      <c r="A6520" s="17" t="s">
        <v>1675</v>
      </c>
      <c r="B6520" s="17" t="s">
        <v>1676</v>
      </c>
      <c r="C6520" s="18">
        <v>42309</v>
      </c>
      <c r="D6520" s="18">
        <v>42312</v>
      </c>
      <c r="E6520" s="21">
        <v>3</v>
      </c>
      <c r="F6520" s="17" t="s">
        <v>3283</v>
      </c>
      <c r="G6520" s="17" t="s">
        <v>467</v>
      </c>
      <c r="H6520" s="16">
        <v>11</v>
      </c>
      <c r="I6520" s="17" t="s">
        <v>3237</v>
      </c>
      <c r="J6520" t="str">
        <f t="shared" si="203"/>
        <v>T84.53XA, L03.115, I45.2, M25.061, G62.9, J98.11, Z96.651, Z79.02, E78.5, I10, I25.10</v>
      </c>
      <c r="K6520" s="33" t="str">
        <f t="shared" si="204"/>
        <v/>
      </c>
    </row>
    <row r="6521" spans="1:11" x14ac:dyDescent="0.25">
      <c r="A6521" s="17" t="s">
        <v>1675</v>
      </c>
      <c r="B6521" s="17" t="s">
        <v>1676</v>
      </c>
      <c r="C6521" s="18">
        <v>42309</v>
      </c>
      <c r="D6521" s="18">
        <v>42312</v>
      </c>
      <c r="E6521" s="21">
        <v>3</v>
      </c>
      <c r="F6521" s="17" t="s">
        <v>3436</v>
      </c>
      <c r="G6521" s="17" t="s">
        <v>3437</v>
      </c>
      <c r="H6521" s="16">
        <v>12</v>
      </c>
      <c r="I6521" s="17" t="s">
        <v>13</v>
      </c>
      <c r="J6521" t="str">
        <f t="shared" si="203"/>
        <v>T84.53XA, L03.115, I45.2, M25.061, G62.9, J98.11, Z96.651, Z79.02, E78.5, I10, I25.10, Z86.73</v>
      </c>
      <c r="K6521" s="33" t="str">
        <f t="shared" si="204"/>
        <v/>
      </c>
    </row>
    <row r="6522" spans="1:11" x14ac:dyDescent="0.25">
      <c r="A6522" s="17" t="s">
        <v>1675</v>
      </c>
      <c r="B6522" s="17" t="s">
        <v>1676</v>
      </c>
      <c r="C6522" s="18">
        <v>42309</v>
      </c>
      <c r="D6522" s="18">
        <v>42312</v>
      </c>
      <c r="E6522" s="21">
        <v>3</v>
      </c>
      <c r="F6522" s="17" t="s">
        <v>3251</v>
      </c>
      <c r="G6522" s="17" t="s">
        <v>3252</v>
      </c>
      <c r="H6522" s="16">
        <v>13</v>
      </c>
      <c r="I6522" s="17" t="s">
        <v>3237</v>
      </c>
      <c r="J6522" t="str">
        <f t="shared" si="203"/>
        <v>T84.53XA, L03.115, I45.2, M25.061, G62.9, J98.11, Z96.651, Z79.02, E78.5, I10, I25.10, Z86.73, M19.90</v>
      </c>
      <c r="K6522" s="33" t="str">
        <f t="shared" si="204"/>
        <v>Last</v>
      </c>
    </row>
    <row r="6523" spans="1:11" x14ac:dyDescent="0.25">
      <c r="A6523" s="17" t="s">
        <v>1679</v>
      </c>
      <c r="B6523" s="17" t="s">
        <v>1680</v>
      </c>
      <c r="C6523" s="18">
        <v>42375</v>
      </c>
      <c r="D6523" s="18">
        <v>42381</v>
      </c>
      <c r="E6523" s="21">
        <v>6</v>
      </c>
      <c r="F6523" s="17" t="s">
        <v>790</v>
      </c>
      <c r="G6523" s="17" t="s">
        <v>791</v>
      </c>
      <c r="H6523" s="16">
        <v>1</v>
      </c>
      <c r="I6523" s="17" t="s">
        <v>3237</v>
      </c>
      <c r="J6523" t="str">
        <f t="shared" si="203"/>
        <v>A40.1</v>
      </c>
      <c r="K6523" s="33" t="str">
        <f t="shared" si="204"/>
        <v/>
      </c>
    </row>
    <row r="6524" spans="1:11" x14ac:dyDescent="0.25">
      <c r="A6524" s="17" t="s">
        <v>1679</v>
      </c>
      <c r="B6524" s="17" t="s">
        <v>1680</v>
      </c>
      <c r="C6524" s="18">
        <v>42375</v>
      </c>
      <c r="D6524" s="18">
        <v>42381</v>
      </c>
      <c r="E6524" s="21">
        <v>6</v>
      </c>
      <c r="F6524" s="17" t="s">
        <v>5158</v>
      </c>
      <c r="G6524" s="17" t="s">
        <v>5159</v>
      </c>
      <c r="H6524" s="16">
        <v>2</v>
      </c>
      <c r="I6524" s="17" t="s">
        <v>3237</v>
      </c>
      <c r="J6524" t="str">
        <f t="shared" si="203"/>
        <v>A40.1, J96.91</v>
      </c>
      <c r="K6524" s="33" t="str">
        <f t="shared" si="204"/>
        <v/>
      </c>
    </row>
    <row r="6525" spans="1:11" x14ac:dyDescent="0.25">
      <c r="A6525" s="17" t="s">
        <v>1679</v>
      </c>
      <c r="B6525" s="17" t="s">
        <v>1680</v>
      </c>
      <c r="C6525" s="18">
        <v>42375</v>
      </c>
      <c r="D6525" s="18">
        <v>42381</v>
      </c>
      <c r="E6525" s="21">
        <v>6</v>
      </c>
      <c r="F6525" s="17" t="s">
        <v>3275</v>
      </c>
      <c r="G6525" s="17" t="s">
        <v>3276</v>
      </c>
      <c r="H6525" s="16">
        <v>3</v>
      </c>
      <c r="I6525" s="17" t="s">
        <v>3237</v>
      </c>
      <c r="J6525" t="str">
        <f t="shared" si="203"/>
        <v>A40.1, J96.91, R65.20</v>
      </c>
      <c r="K6525" s="33" t="str">
        <f t="shared" si="204"/>
        <v/>
      </c>
    </row>
    <row r="6526" spans="1:11" x14ac:dyDescent="0.25">
      <c r="A6526" s="17" t="s">
        <v>1679</v>
      </c>
      <c r="B6526" s="17" t="s">
        <v>1680</v>
      </c>
      <c r="C6526" s="18">
        <v>42375</v>
      </c>
      <c r="D6526" s="18">
        <v>42381</v>
      </c>
      <c r="E6526" s="21">
        <v>6</v>
      </c>
      <c r="F6526" s="17" t="s">
        <v>5230</v>
      </c>
      <c r="G6526" s="17" t="s">
        <v>5231</v>
      </c>
      <c r="H6526" s="16">
        <v>4</v>
      </c>
      <c r="I6526" s="17" t="s">
        <v>3237</v>
      </c>
      <c r="J6526" t="str">
        <f t="shared" si="203"/>
        <v>A40.1, J96.91, R65.20, J15.3</v>
      </c>
      <c r="K6526" s="33" t="str">
        <f t="shared" si="204"/>
        <v/>
      </c>
    </row>
    <row r="6527" spans="1:11" x14ac:dyDescent="0.25">
      <c r="A6527" s="17" t="s">
        <v>1679</v>
      </c>
      <c r="B6527" s="17" t="s">
        <v>1680</v>
      </c>
      <c r="C6527" s="18">
        <v>42375</v>
      </c>
      <c r="D6527" s="18">
        <v>42381</v>
      </c>
      <c r="E6527" s="21">
        <v>6</v>
      </c>
      <c r="F6527" s="17" t="s">
        <v>1243</v>
      </c>
      <c r="G6527" s="17" t="s">
        <v>1244</v>
      </c>
      <c r="H6527" s="16">
        <v>5</v>
      </c>
      <c r="I6527" s="17" t="s">
        <v>3237</v>
      </c>
      <c r="J6527" t="str">
        <f t="shared" si="203"/>
        <v>A40.1, J96.91, R65.20, J15.3, I50.31</v>
      </c>
      <c r="K6527" s="33" t="str">
        <f t="shared" si="204"/>
        <v/>
      </c>
    </row>
    <row r="6528" spans="1:11" x14ac:dyDescent="0.25">
      <c r="A6528" s="17" t="s">
        <v>1679</v>
      </c>
      <c r="B6528" s="17" t="s">
        <v>1680</v>
      </c>
      <c r="C6528" s="18">
        <v>42375</v>
      </c>
      <c r="D6528" s="18">
        <v>42381</v>
      </c>
      <c r="E6528" s="21">
        <v>6</v>
      </c>
      <c r="F6528" s="17" t="s">
        <v>3334</v>
      </c>
      <c r="G6528" s="17" t="s">
        <v>3335</v>
      </c>
      <c r="H6528" s="16">
        <v>6</v>
      </c>
      <c r="I6528" s="17" t="s">
        <v>13</v>
      </c>
      <c r="J6528" t="str">
        <f t="shared" si="203"/>
        <v>A40.1, J96.91, R65.20, J15.3, I50.31, Z68.41</v>
      </c>
      <c r="K6528" s="33" t="str">
        <f t="shared" si="204"/>
        <v/>
      </c>
    </row>
    <row r="6529" spans="1:11" x14ac:dyDescent="0.25">
      <c r="A6529" s="17" t="s">
        <v>1679</v>
      </c>
      <c r="B6529" s="17" t="s">
        <v>1680</v>
      </c>
      <c r="C6529" s="18">
        <v>42375</v>
      </c>
      <c r="D6529" s="18">
        <v>42381</v>
      </c>
      <c r="E6529" s="21">
        <v>6</v>
      </c>
      <c r="F6529" s="17" t="s">
        <v>594</v>
      </c>
      <c r="G6529" s="17" t="s">
        <v>595</v>
      </c>
      <c r="H6529" s="16">
        <v>7</v>
      </c>
      <c r="I6529" s="17" t="s">
        <v>3237</v>
      </c>
      <c r="J6529" t="str">
        <f t="shared" si="203"/>
        <v>A40.1, J96.91, R65.20, J15.3, I50.31, Z68.41, I10</v>
      </c>
      <c r="K6529" s="33" t="str">
        <f t="shared" si="204"/>
        <v/>
      </c>
    </row>
    <row r="6530" spans="1:11" x14ac:dyDescent="0.25">
      <c r="A6530" s="17" t="s">
        <v>1679</v>
      </c>
      <c r="B6530" s="17" t="s">
        <v>1680</v>
      </c>
      <c r="C6530" s="18">
        <v>42375</v>
      </c>
      <c r="D6530" s="18">
        <v>42381</v>
      </c>
      <c r="E6530" s="21">
        <v>6</v>
      </c>
      <c r="F6530" s="17" t="s">
        <v>3756</v>
      </c>
      <c r="G6530" s="17" t="s">
        <v>3757</v>
      </c>
      <c r="H6530" s="16">
        <v>8</v>
      </c>
      <c r="I6530" s="17" t="s">
        <v>3237</v>
      </c>
      <c r="J6530" t="str">
        <f t="shared" si="203"/>
        <v>A40.1, J96.91, R65.20, J15.3, I50.31, Z68.41, I10, G47.30</v>
      </c>
      <c r="K6530" s="33" t="str">
        <f t="shared" si="204"/>
        <v/>
      </c>
    </row>
    <row r="6531" spans="1:11" x14ac:dyDescent="0.25">
      <c r="A6531" s="17" t="s">
        <v>1679</v>
      </c>
      <c r="B6531" s="17" t="s">
        <v>1680</v>
      </c>
      <c r="C6531" s="18">
        <v>42375</v>
      </c>
      <c r="D6531" s="18">
        <v>42381</v>
      </c>
      <c r="E6531" s="21">
        <v>6</v>
      </c>
      <c r="F6531" s="17" t="s">
        <v>3238</v>
      </c>
      <c r="G6531" s="17" t="s">
        <v>3239</v>
      </c>
      <c r="H6531" s="16">
        <v>9</v>
      </c>
      <c r="I6531" s="17" t="s">
        <v>3237</v>
      </c>
      <c r="J6531" t="str">
        <f t="shared" si="203"/>
        <v>A40.1, J96.91, R65.20, J15.3, I50.31, Z68.41, I10, G47.30, E78.5</v>
      </c>
      <c r="K6531" s="33" t="str">
        <f t="shared" si="204"/>
        <v/>
      </c>
    </row>
    <row r="6532" spans="1:11" x14ac:dyDescent="0.25">
      <c r="A6532" s="17" t="s">
        <v>1679</v>
      </c>
      <c r="B6532" s="17" t="s">
        <v>1680</v>
      </c>
      <c r="C6532" s="18">
        <v>42375</v>
      </c>
      <c r="D6532" s="18">
        <v>42381</v>
      </c>
      <c r="E6532" s="21">
        <v>6</v>
      </c>
      <c r="F6532" s="17" t="s">
        <v>286</v>
      </c>
      <c r="G6532" s="17" t="s">
        <v>287</v>
      </c>
      <c r="H6532" s="16">
        <v>10</v>
      </c>
      <c r="I6532" s="17" t="s">
        <v>3237</v>
      </c>
      <c r="J6532" t="str">
        <f t="shared" si="203"/>
        <v>A40.1, J96.91, R65.20, J15.3, I50.31, Z68.41, I10, G47.30, E78.5, K21.9</v>
      </c>
      <c r="K6532" s="33" t="str">
        <f t="shared" si="204"/>
        <v/>
      </c>
    </row>
    <row r="6533" spans="1:11" x14ac:dyDescent="0.25">
      <c r="A6533" s="17" t="s">
        <v>1679</v>
      </c>
      <c r="B6533" s="17" t="s">
        <v>1680</v>
      </c>
      <c r="C6533" s="18">
        <v>42375</v>
      </c>
      <c r="D6533" s="18">
        <v>42381</v>
      </c>
      <c r="E6533" s="21">
        <v>6</v>
      </c>
      <c r="F6533" s="17" t="s">
        <v>1474</v>
      </c>
      <c r="G6533" s="17" t="s">
        <v>1475</v>
      </c>
      <c r="H6533" s="16">
        <v>11</v>
      </c>
      <c r="I6533" s="17" t="s">
        <v>3237</v>
      </c>
      <c r="J6533" t="str">
        <f t="shared" si="203"/>
        <v>A40.1, J96.91, R65.20, J15.3, I50.31, Z68.41, I10, G47.30, E78.5, K21.9, E11.65</v>
      </c>
      <c r="K6533" s="33" t="str">
        <f t="shared" si="204"/>
        <v/>
      </c>
    </row>
    <row r="6534" spans="1:11" x14ac:dyDescent="0.25">
      <c r="A6534" s="17" t="s">
        <v>1679</v>
      </c>
      <c r="B6534" s="17" t="s">
        <v>1680</v>
      </c>
      <c r="C6534" s="18">
        <v>42375</v>
      </c>
      <c r="D6534" s="18">
        <v>42381</v>
      </c>
      <c r="E6534" s="21">
        <v>6</v>
      </c>
      <c r="F6534" s="17" t="s">
        <v>893</v>
      </c>
      <c r="G6534" s="17" t="s">
        <v>894</v>
      </c>
      <c r="H6534" s="16">
        <v>12</v>
      </c>
      <c r="I6534" s="17" t="s">
        <v>3237</v>
      </c>
      <c r="J6534" t="str">
        <f t="shared" ref="J6534:J6597" si="205">IF(B6534=B6533,J6533&amp;", "&amp;F6534,F6534)</f>
        <v>A40.1, J96.91, R65.20, J15.3, I50.31, Z68.41, I10, G47.30, E78.5, K21.9, E11.65, D50.9</v>
      </c>
      <c r="K6534" s="33" t="str">
        <f t="shared" si="204"/>
        <v/>
      </c>
    </row>
    <row r="6535" spans="1:11" x14ac:dyDescent="0.25">
      <c r="A6535" s="17" t="s">
        <v>1679</v>
      </c>
      <c r="B6535" s="17" t="s">
        <v>1680</v>
      </c>
      <c r="C6535" s="18">
        <v>42375</v>
      </c>
      <c r="D6535" s="18">
        <v>42381</v>
      </c>
      <c r="E6535" s="21">
        <v>6</v>
      </c>
      <c r="F6535" s="17" t="s">
        <v>3316</v>
      </c>
      <c r="G6535" s="17" t="s">
        <v>3317</v>
      </c>
      <c r="H6535" s="16">
        <v>13</v>
      </c>
      <c r="I6535" s="17" t="s">
        <v>3237</v>
      </c>
      <c r="J6535" t="str">
        <f t="shared" si="205"/>
        <v>A40.1, J96.91, R65.20, J15.3, I50.31, Z68.41, I10, G47.30, E78.5, K21.9, E11.65, D50.9, E66.01</v>
      </c>
      <c r="K6535" s="33" t="str">
        <f t="shared" si="204"/>
        <v/>
      </c>
    </row>
    <row r="6536" spans="1:11" x14ac:dyDescent="0.25">
      <c r="A6536" s="17" t="s">
        <v>1679</v>
      </c>
      <c r="B6536" s="17" t="s">
        <v>1680</v>
      </c>
      <c r="C6536" s="18">
        <v>42375</v>
      </c>
      <c r="D6536" s="18">
        <v>42381</v>
      </c>
      <c r="E6536" s="21">
        <v>6</v>
      </c>
      <c r="F6536" s="17" t="s">
        <v>5232</v>
      </c>
      <c r="G6536" s="17" t="s">
        <v>5233</v>
      </c>
      <c r="H6536" s="16">
        <v>14</v>
      </c>
      <c r="I6536" s="17" t="s">
        <v>3237</v>
      </c>
      <c r="J6536" t="str">
        <f t="shared" si="205"/>
        <v>A40.1, J96.91, R65.20, J15.3, I50.31, Z68.41, I10, G47.30, E78.5, K21.9, E11.65, D50.9, E66.01, N92.0</v>
      </c>
      <c r="K6536" s="33" t="str">
        <f t="shared" si="204"/>
        <v/>
      </c>
    </row>
    <row r="6537" spans="1:11" x14ac:dyDescent="0.25">
      <c r="A6537" s="17" t="s">
        <v>1679</v>
      </c>
      <c r="B6537" s="17" t="s">
        <v>1680</v>
      </c>
      <c r="C6537" s="18">
        <v>42375</v>
      </c>
      <c r="D6537" s="18">
        <v>42381</v>
      </c>
      <c r="E6537" s="21">
        <v>6</v>
      </c>
      <c r="F6537" s="17" t="s">
        <v>3344</v>
      </c>
      <c r="G6537" s="17" t="s">
        <v>3345</v>
      </c>
      <c r="H6537" s="16">
        <v>15</v>
      </c>
      <c r="I6537" s="17" t="s">
        <v>13</v>
      </c>
      <c r="J6537" t="str">
        <f t="shared" si="205"/>
        <v>A40.1, J96.91, R65.20, J15.3, I50.31, Z68.41, I10, G47.30, E78.5, K21.9, E11.65, D50.9, E66.01, N92.0, Z79.4</v>
      </c>
      <c r="K6537" s="33" t="str">
        <f t="shared" si="204"/>
        <v/>
      </c>
    </row>
    <row r="6538" spans="1:11" x14ac:dyDescent="0.25">
      <c r="A6538" s="17" t="s">
        <v>1679</v>
      </c>
      <c r="B6538" s="17" t="s">
        <v>1680</v>
      </c>
      <c r="C6538" s="18">
        <v>42375</v>
      </c>
      <c r="D6538" s="18">
        <v>42381</v>
      </c>
      <c r="E6538" s="21">
        <v>6</v>
      </c>
      <c r="F6538" s="17" t="s">
        <v>3506</v>
      </c>
      <c r="G6538" s="17" t="s">
        <v>3507</v>
      </c>
      <c r="H6538" s="16">
        <v>16</v>
      </c>
      <c r="I6538" s="17" t="s">
        <v>13</v>
      </c>
      <c r="J6538" t="str">
        <f t="shared" si="205"/>
        <v>A40.1, J96.91, R65.20, J15.3, I50.31, Z68.41, I10, G47.30, E78.5, K21.9, E11.65, D50.9, E66.01, N92.0, Z79.4, Z85.3</v>
      </c>
      <c r="K6538" s="33" t="str">
        <f t="shared" si="204"/>
        <v>Last</v>
      </c>
    </row>
    <row r="6539" spans="1:11" x14ac:dyDescent="0.25">
      <c r="A6539" s="17" t="s">
        <v>1681</v>
      </c>
      <c r="B6539" s="17" t="s">
        <v>1682</v>
      </c>
      <c r="C6539" s="18">
        <v>42327</v>
      </c>
      <c r="D6539" s="18">
        <v>42329</v>
      </c>
      <c r="E6539" s="21">
        <v>2</v>
      </c>
      <c r="F6539" s="17" t="s">
        <v>592</v>
      </c>
      <c r="G6539" s="17" t="s">
        <v>593</v>
      </c>
      <c r="H6539" s="16">
        <v>1</v>
      </c>
      <c r="I6539" s="17" t="s">
        <v>3237</v>
      </c>
      <c r="J6539" t="str">
        <f t="shared" si="205"/>
        <v>G93.41</v>
      </c>
      <c r="K6539" s="33" t="str">
        <f t="shared" si="204"/>
        <v/>
      </c>
    </row>
    <row r="6540" spans="1:11" x14ac:dyDescent="0.25">
      <c r="A6540" s="17" t="s">
        <v>1681</v>
      </c>
      <c r="B6540" s="17" t="s">
        <v>1682</v>
      </c>
      <c r="C6540" s="18">
        <v>42327</v>
      </c>
      <c r="D6540" s="18">
        <v>42329</v>
      </c>
      <c r="E6540" s="21">
        <v>2</v>
      </c>
      <c r="F6540" s="17" t="s">
        <v>4757</v>
      </c>
      <c r="G6540" s="17" t="s">
        <v>4758</v>
      </c>
      <c r="H6540" s="16">
        <v>2</v>
      </c>
      <c r="I6540" s="17" t="s">
        <v>3237</v>
      </c>
      <c r="J6540" t="str">
        <f t="shared" si="205"/>
        <v>G93.41, M32.9</v>
      </c>
      <c r="K6540" s="33" t="str">
        <f t="shared" si="204"/>
        <v/>
      </c>
    </row>
    <row r="6541" spans="1:11" x14ac:dyDescent="0.25">
      <c r="A6541" s="17" t="s">
        <v>1681</v>
      </c>
      <c r="B6541" s="17" t="s">
        <v>1682</v>
      </c>
      <c r="C6541" s="18">
        <v>42327</v>
      </c>
      <c r="D6541" s="18">
        <v>42329</v>
      </c>
      <c r="E6541" s="21">
        <v>2</v>
      </c>
      <c r="F6541" s="17" t="s">
        <v>3267</v>
      </c>
      <c r="G6541" s="17" t="s">
        <v>3268</v>
      </c>
      <c r="H6541" s="16">
        <v>3</v>
      </c>
      <c r="I6541" s="17" t="s">
        <v>3237</v>
      </c>
      <c r="J6541" t="str">
        <f t="shared" si="205"/>
        <v>G93.41, M32.9, E11.9</v>
      </c>
      <c r="K6541" s="33" t="str">
        <f t="shared" si="204"/>
        <v/>
      </c>
    </row>
    <row r="6542" spans="1:11" x14ac:dyDescent="0.25">
      <c r="A6542" s="17" t="s">
        <v>1681</v>
      </c>
      <c r="B6542" s="17" t="s">
        <v>1682</v>
      </c>
      <c r="C6542" s="18">
        <v>42327</v>
      </c>
      <c r="D6542" s="18">
        <v>42329</v>
      </c>
      <c r="E6542" s="21">
        <v>2</v>
      </c>
      <c r="F6542" s="17" t="s">
        <v>5234</v>
      </c>
      <c r="G6542" s="17" t="s">
        <v>5235</v>
      </c>
      <c r="H6542" s="16">
        <v>4</v>
      </c>
      <c r="I6542" s="17" t="s">
        <v>3237</v>
      </c>
      <c r="J6542" t="str">
        <f t="shared" si="205"/>
        <v>G93.41, M32.9, E11.9, G31.9</v>
      </c>
      <c r="K6542" s="33" t="str">
        <f t="shared" si="204"/>
        <v/>
      </c>
    </row>
    <row r="6543" spans="1:11" x14ac:dyDescent="0.25">
      <c r="A6543" s="17" t="s">
        <v>1681</v>
      </c>
      <c r="B6543" s="17" t="s">
        <v>1682</v>
      </c>
      <c r="C6543" s="18">
        <v>42327</v>
      </c>
      <c r="D6543" s="18">
        <v>42329</v>
      </c>
      <c r="E6543" s="21">
        <v>2</v>
      </c>
      <c r="F6543" s="17" t="s">
        <v>4198</v>
      </c>
      <c r="G6543" s="17" t="s">
        <v>4199</v>
      </c>
      <c r="H6543" s="16">
        <v>5</v>
      </c>
      <c r="I6543" s="17" t="s">
        <v>3237</v>
      </c>
      <c r="J6543" t="str">
        <f t="shared" si="205"/>
        <v>G93.41, M32.9, E11.9, G31.9, E86.9</v>
      </c>
      <c r="K6543" s="33" t="str">
        <f t="shared" si="204"/>
        <v/>
      </c>
    </row>
    <row r="6544" spans="1:11" x14ac:dyDescent="0.25">
      <c r="A6544" s="17" t="s">
        <v>1681</v>
      </c>
      <c r="B6544" s="17" t="s">
        <v>1682</v>
      </c>
      <c r="C6544" s="18">
        <v>42327</v>
      </c>
      <c r="D6544" s="18">
        <v>42329</v>
      </c>
      <c r="E6544" s="21">
        <v>2</v>
      </c>
      <c r="F6544" s="17" t="s">
        <v>937</v>
      </c>
      <c r="G6544" s="17" t="s">
        <v>938</v>
      </c>
      <c r="H6544" s="16">
        <v>6</v>
      </c>
      <c r="I6544" s="17" t="s">
        <v>3237</v>
      </c>
      <c r="J6544" t="str">
        <f t="shared" si="205"/>
        <v>G93.41, M32.9, E11.9, G31.9, E86.9, E53.8</v>
      </c>
      <c r="K6544" s="33" t="str">
        <f t="shared" si="204"/>
        <v/>
      </c>
    </row>
    <row r="6545" spans="1:11" x14ac:dyDescent="0.25">
      <c r="A6545" s="17" t="s">
        <v>1681</v>
      </c>
      <c r="B6545" s="17" t="s">
        <v>1682</v>
      </c>
      <c r="C6545" s="18">
        <v>42327</v>
      </c>
      <c r="D6545" s="18">
        <v>42329</v>
      </c>
      <c r="E6545" s="21">
        <v>2</v>
      </c>
      <c r="F6545" s="17" t="s">
        <v>594</v>
      </c>
      <c r="G6545" s="17" t="s">
        <v>595</v>
      </c>
      <c r="H6545" s="16">
        <v>7</v>
      </c>
      <c r="I6545" s="17" t="s">
        <v>3237</v>
      </c>
      <c r="J6545" t="str">
        <f t="shared" si="205"/>
        <v>G93.41, M32.9, E11.9, G31.9, E86.9, E53.8, I10</v>
      </c>
      <c r="K6545" s="33" t="str">
        <f t="shared" si="204"/>
        <v/>
      </c>
    </row>
    <row r="6546" spans="1:11" x14ac:dyDescent="0.25">
      <c r="A6546" s="17" t="s">
        <v>1681</v>
      </c>
      <c r="B6546" s="17" t="s">
        <v>1682</v>
      </c>
      <c r="C6546" s="18">
        <v>42327</v>
      </c>
      <c r="D6546" s="18">
        <v>42329</v>
      </c>
      <c r="E6546" s="21">
        <v>2</v>
      </c>
      <c r="F6546" s="17" t="s">
        <v>3238</v>
      </c>
      <c r="G6546" s="17" t="s">
        <v>3239</v>
      </c>
      <c r="H6546" s="16">
        <v>8</v>
      </c>
      <c r="I6546" s="17" t="s">
        <v>3237</v>
      </c>
      <c r="J6546" t="str">
        <f t="shared" si="205"/>
        <v>G93.41, M32.9, E11.9, G31.9, E86.9, E53.8, I10, E78.5</v>
      </c>
      <c r="K6546" s="33" t="str">
        <f t="shared" si="204"/>
        <v/>
      </c>
    </row>
    <row r="6547" spans="1:11" x14ac:dyDescent="0.25">
      <c r="A6547" s="17" t="s">
        <v>1681</v>
      </c>
      <c r="B6547" s="17" t="s">
        <v>1682</v>
      </c>
      <c r="C6547" s="18">
        <v>42327</v>
      </c>
      <c r="D6547" s="18">
        <v>42329</v>
      </c>
      <c r="E6547" s="21">
        <v>2</v>
      </c>
      <c r="F6547" s="17" t="s">
        <v>3265</v>
      </c>
      <c r="G6547" s="17" t="s">
        <v>3266</v>
      </c>
      <c r="H6547" s="16">
        <v>9</v>
      </c>
      <c r="I6547" s="17" t="s">
        <v>13</v>
      </c>
      <c r="J6547" t="str">
        <f t="shared" si="205"/>
        <v>G93.41, M32.9, E11.9, G31.9, E86.9, E53.8, I10, E78.5, Z87.891</v>
      </c>
      <c r="K6547" s="33" t="str">
        <f t="shared" si="204"/>
        <v/>
      </c>
    </row>
    <row r="6548" spans="1:11" x14ac:dyDescent="0.25">
      <c r="A6548" s="17" t="s">
        <v>1681</v>
      </c>
      <c r="B6548" s="17" t="s">
        <v>1682</v>
      </c>
      <c r="C6548" s="18">
        <v>42327</v>
      </c>
      <c r="D6548" s="18">
        <v>42329</v>
      </c>
      <c r="E6548" s="21">
        <v>2</v>
      </c>
      <c r="F6548" s="17" t="s">
        <v>4462</v>
      </c>
      <c r="G6548" s="17" t="s">
        <v>4463</v>
      </c>
      <c r="H6548" s="16">
        <v>10</v>
      </c>
      <c r="I6548" s="17" t="s">
        <v>13</v>
      </c>
      <c r="J6548" t="str">
        <f t="shared" si="205"/>
        <v>G93.41, M32.9, E11.9, G31.9, E86.9, E53.8, I10, E78.5, Z87.891, Z86.12</v>
      </c>
      <c r="K6548" s="33" t="str">
        <f t="shared" si="204"/>
        <v/>
      </c>
    </row>
    <row r="6549" spans="1:11" x14ac:dyDescent="0.25">
      <c r="A6549" s="17" t="s">
        <v>1681</v>
      </c>
      <c r="B6549" s="17" t="s">
        <v>1682</v>
      </c>
      <c r="C6549" s="18">
        <v>42327</v>
      </c>
      <c r="D6549" s="18">
        <v>42329</v>
      </c>
      <c r="E6549" s="21">
        <v>2</v>
      </c>
      <c r="F6549" s="17" t="s">
        <v>3261</v>
      </c>
      <c r="G6549" s="17" t="s">
        <v>3262</v>
      </c>
      <c r="H6549" s="16">
        <v>11</v>
      </c>
      <c r="I6549" s="17" t="s">
        <v>3237</v>
      </c>
      <c r="J6549" t="str">
        <f t="shared" si="205"/>
        <v>G93.41, M32.9, E11.9, G31.9, E86.9, E53.8, I10, E78.5, Z87.891, Z86.12, Z66</v>
      </c>
      <c r="K6549" s="33" t="str">
        <f t="shared" si="204"/>
        <v>Last</v>
      </c>
    </row>
    <row r="6550" spans="1:11" x14ac:dyDescent="0.25">
      <c r="A6550" s="17" t="s">
        <v>1690</v>
      </c>
      <c r="B6550" s="17" t="s">
        <v>1691</v>
      </c>
      <c r="C6550" s="18">
        <v>42427</v>
      </c>
      <c r="D6550" s="18">
        <v>42447</v>
      </c>
      <c r="E6550" s="21">
        <v>20</v>
      </c>
      <c r="F6550" s="17" t="s">
        <v>194</v>
      </c>
      <c r="G6550" s="17" t="s">
        <v>195</v>
      </c>
      <c r="H6550" s="16">
        <v>1</v>
      </c>
      <c r="I6550" s="17" t="s">
        <v>3237</v>
      </c>
      <c r="J6550" t="str">
        <f t="shared" si="205"/>
        <v>K85.9</v>
      </c>
      <c r="K6550" s="33" t="str">
        <f t="shared" ref="K6550:K6613" si="206">IF(B6550&lt;&gt;B6551,"Last","")</f>
        <v/>
      </c>
    </row>
    <row r="6551" spans="1:11" x14ac:dyDescent="0.25">
      <c r="A6551" s="17" t="s">
        <v>1690</v>
      </c>
      <c r="B6551" s="17" t="s">
        <v>1691</v>
      </c>
      <c r="C6551" s="18">
        <v>42427</v>
      </c>
      <c r="D6551" s="18">
        <v>42447</v>
      </c>
      <c r="E6551" s="21">
        <v>20</v>
      </c>
      <c r="F6551" s="17" t="s">
        <v>259</v>
      </c>
      <c r="G6551" s="17" t="s">
        <v>260</v>
      </c>
      <c r="H6551" s="16">
        <v>2</v>
      </c>
      <c r="I6551" s="17" t="s">
        <v>3237</v>
      </c>
      <c r="J6551" t="str">
        <f t="shared" si="205"/>
        <v>K85.9, N17.0</v>
      </c>
      <c r="K6551" s="33" t="str">
        <f t="shared" si="206"/>
        <v/>
      </c>
    </row>
    <row r="6552" spans="1:11" x14ac:dyDescent="0.25">
      <c r="A6552" s="17" t="s">
        <v>1690</v>
      </c>
      <c r="B6552" s="17" t="s">
        <v>1691</v>
      </c>
      <c r="C6552" s="18">
        <v>42427</v>
      </c>
      <c r="D6552" s="18">
        <v>42447</v>
      </c>
      <c r="E6552" s="21">
        <v>20</v>
      </c>
      <c r="F6552" s="17" t="s">
        <v>245</v>
      </c>
      <c r="G6552" s="17" t="s">
        <v>246</v>
      </c>
      <c r="H6552" s="16">
        <v>3</v>
      </c>
      <c r="I6552" s="17" t="s">
        <v>3331</v>
      </c>
      <c r="J6552" t="str">
        <f t="shared" si="205"/>
        <v>K85.9, N17.0, J96.01</v>
      </c>
      <c r="K6552" s="33" t="str">
        <f t="shared" si="206"/>
        <v/>
      </c>
    </row>
    <row r="6553" spans="1:11" x14ac:dyDescent="0.25">
      <c r="A6553" s="17" t="s">
        <v>1690</v>
      </c>
      <c r="B6553" s="17" t="s">
        <v>1691</v>
      </c>
      <c r="C6553" s="18">
        <v>42427</v>
      </c>
      <c r="D6553" s="18">
        <v>42447</v>
      </c>
      <c r="E6553" s="21">
        <v>20</v>
      </c>
      <c r="F6553" s="17" t="s">
        <v>22</v>
      </c>
      <c r="G6553" s="17" t="s">
        <v>23</v>
      </c>
      <c r="H6553" s="16">
        <v>4</v>
      </c>
      <c r="I6553" s="17" t="s">
        <v>3331</v>
      </c>
      <c r="J6553" t="str">
        <f t="shared" si="205"/>
        <v>K85.9, N17.0, J96.01, A41.9</v>
      </c>
      <c r="K6553" s="33" t="str">
        <f t="shared" si="206"/>
        <v/>
      </c>
    </row>
    <row r="6554" spans="1:11" x14ac:dyDescent="0.25">
      <c r="A6554" s="17" t="s">
        <v>1690</v>
      </c>
      <c r="B6554" s="17" t="s">
        <v>1691</v>
      </c>
      <c r="C6554" s="18">
        <v>42427</v>
      </c>
      <c r="D6554" s="18">
        <v>42447</v>
      </c>
      <c r="E6554" s="21">
        <v>20</v>
      </c>
      <c r="F6554" s="17" t="s">
        <v>1378</v>
      </c>
      <c r="G6554" s="17" t="s">
        <v>445</v>
      </c>
      <c r="H6554" s="16">
        <v>5</v>
      </c>
      <c r="I6554" s="17" t="s">
        <v>3237</v>
      </c>
      <c r="J6554" t="str">
        <f t="shared" si="205"/>
        <v>K85.9, N17.0, J96.01, A41.9, I13.2</v>
      </c>
      <c r="K6554" s="33" t="str">
        <f t="shared" si="206"/>
        <v/>
      </c>
    </row>
    <row r="6555" spans="1:11" x14ac:dyDescent="0.25">
      <c r="A6555" s="17" t="s">
        <v>1690</v>
      </c>
      <c r="B6555" s="17" t="s">
        <v>1691</v>
      </c>
      <c r="C6555" s="18">
        <v>42427</v>
      </c>
      <c r="D6555" s="18">
        <v>42447</v>
      </c>
      <c r="E6555" s="21">
        <v>20</v>
      </c>
      <c r="F6555" s="17" t="s">
        <v>1630</v>
      </c>
      <c r="G6555" s="17" t="s">
        <v>1631</v>
      </c>
      <c r="H6555" s="16">
        <v>6</v>
      </c>
      <c r="I6555" s="17" t="s">
        <v>3331</v>
      </c>
      <c r="J6555" t="str">
        <f t="shared" si="205"/>
        <v>K85.9, N17.0, J96.01, A41.9, I13.2, N18.6</v>
      </c>
      <c r="K6555" s="33" t="str">
        <f t="shared" si="206"/>
        <v/>
      </c>
    </row>
    <row r="6556" spans="1:11" x14ac:dyDescent="0.25">
      <c r="A6556" s="17" t="s">
        <v>1690</v>
      </c>
      <c r="B6556" s="17" t="s">
        <v>1691</v>
      </c>
      <c r="C6556" s="18">
        <v>42427</v>
      </c>
      <c r="D6556" s="18">
        <v>42447</v>
      </c>
      <c r="E6556" s="21">
        <v>20</v>
      </c>
      <c r="F6556" s="17" t="s">
        <v>1066</v>
      </c>
      <c r="G6556" s="17" t="s">
        <v>1067</v>
      </c>
      <c r="H6556" s="16">
        <v>7</v>
      </c>
      <c r="I6556" s="17" t="s">
        <v>3331</v>
      </c>
      <c r="J6556" t="str">
        <f t="shared" si="205"/>
        <v>K85.9, N17.0, J96.01, A41.9, I13.2, N18.6, D62</v>
      </c>
      <c r="K6556" s="33" t="str">
        <f t="shared" si="206"/>
        <v/>
      </c>
    </row>
    <row r="6557" spans="1:11" x14ac:dyDescent="0.25">
      <c r="A6557" s="17" t="s">
        <v>1690</v>
      </c>
      <c r="B6557" s="17" t="s">
        <v>1691</v>
      </c>
      <c r="C6557" s="18">
        <v>42427</v>
      </c>
      <c r="D6557" s="18">
        <v>42447</v>
      </c>
      <c r="E6557" s="21">
        <v>20</v>
      </c>
      <c r="F6557" s="17" t="s">
        <v>3368</v>
      </c>
      <c r="G6557" s="17" t="s">
        <v>3369</v>
      </c>
      <c r="H6557" s="16">
        <v>8</v>
      </c>
      <c r="I6557" s="17" t="s">
        <v>3331</v>
      </c>
      <c r="J6557" t="str">
        <f t="shared" si="205"/>
        <v>K85.9, N17.0, J96.01, A41.9, I13.2, N18.6, D62, E87.0</v>
      </c>
      <c r="K6557" s="33" t="str">
        <f t="shared" si="206"/>
        <v/>
      </c>
    </row>
    <row r="6558" spans="1:11" x14ac:dyDescent="0.25">
      <c r="A6558" s="17" t="s">
        <v>1690</v>
      </c>
      <c r="B6558" s="17" t="s">
        <v>1691</v>
      </c>
      <c r="C6558" s="18">
        <v>42427</v>
      </c>
      <c r="D6558" s="18">
        <v>42447</v>
      </c>
      <c r="E6558" s="21">
        <v>20</v>
      </c>
      <c r="F6558" s="17" t="s">
        <v>1032</v>
      </c>
      <c r="G6558" s="17" t="s">
        <v>1033</v>
      </c>
      <c r="H6558" s="16">
        <v>9</v>
      </c>
      <c r="I6558" s="17" t="s">
        <v>3237</v>
      </c>
      <c r="J6558" t="str">
        <f t="shared" si="205"/>
        <v>K85.9, N17.0, J96.01, A41.9, I13.2, N18.6, D62, E87.0, E87.2</v>
      </c>
      <c r="K6558" s="33" t="str">
        <f t="shared" si="206"/>
        <v/>
      </c>
    </row>
    <row r="6559" spans="1:11" x14ac:dyDescent="0.25">
      <c r="A6559" s="17" t="s">
        <v>1690</v>
      </c>
      <c r="B6559" s="17" t="s">
        <v>1691</v>
      </c>
      <c r="C6559" s="18">
        <v>42427</v>
      </c>
      <c r="D6559" s="18">
        <v>42447</v>
      </c>
      <c r="E6559" s="21">
        <v>20</v>
      </c>
      <c r="F6559" s="17" t="s">
        <v>3579</v>
      </c>
      <c r="G6559" s="17" t="s">
        <v>3580</v>
      </c>
      <c r="H6559" s="16">
        <v>10</v>
      </c>
      <c r="I6559" s="17" t="s">
        <v>3331</v>
      </c>
      <c r="J6559" t="str">
        <f t="shared" si="205"/>
        <v>K85.9, N17.0, J96.01, A41.9, I13.2, N18.6, D62, E87.0, E87.2, I50.30</v>
      </c>
      <c r="K6559" s="33" t="str">
        <f t="shared" si="206"/>
        <v/>
      </c>
    </row>
    <row r="6560" spans="1:11" x14ac:dyDescent="0.25">
      <c r="A6560" s="17" t="s">
        <v>1690</v>
      </c>
      <c r="B6560" s="17" t="s">
        <v>1691</v>
      </c>
      <c r="C6560" s="18">
        <v>42427</v>
      </c>
      <c r="D6560" s="18">
        <v>42447</v>
      </c>
      <c r="E6560" s="21">
        <v>20</v>
      </c>
      <c r="F6560" s="17" t="s">
        <v>3974</v>
      </c>
      <c r="G6560" s="17" t="s">
        <v>3975</v>
      </c>
      <c r="H6560" s="16">
        <v>11</v>
      </c>
      <c r="I6560" s="17" t="s">
        <v>3237</v>
      </c>
      <c r="J6560" t="str">
        <f t="shared" si="205"/>
        <v>K85.9, N17.0, J96.01, A41.9, I13.2, N18.6, D62, E87.0, E87.2, I50.30, K76.0</v>
      </c>
      <c r="K6560" s="33" t="str">
        <f t="shared" si="206"/>
        <v/>
      </c>
    </row>
    <row r="6561" spans="1:11" x14ac:dyDescent="0.25">
      <c r="A6561" s="17" t="s">
        <v>1690</v>
      </c>
      <c r="B6561" s="17" t="s">
        <v>1691</v>
      </c>
      <c r="C6561" s="18">
        <v>42427</v>
      </c>
      <c r="D6561" s="18">
        <v>42447</v>
      </c>
      <c r="E6561" s="21">
        <v>20</v>
      </c>
      <c r="F6561" s="17" t="s">
        <v>361</v>
      </c>
      <c r="G6561" s="17" t="s">
        <v>362</v>
      </c>
      <c r="H6561" s="16">
        <v>12</v>
      </c>
      <c r="I6561" s="17" t="s">
        <v>3331</v>
      </c>
      <c r="J6561" t="str">
        <f t="shared" si="205"/>
        <v>K85.9, N17.0, J96.01, A41.9, I13.2, N18.6, D62, E87.0, E87.2, I50.30, K76.0, E87.5</v>
      </c>
      <c r="K6561" s="33" t="str">
        <f t="shared" si="206"/>
        <v/>
      </c>
    </row>
    <row r="6562" spans="1:11" x14ac:dyDescent="0.25">
      <c r="A6562" s="17" t="s">
        <v>1690</v>
      </c>
      <c r="B6562" s="17" t="s">
        <v>1691</v>
      </c>
      <c r="C6562" s="18">
        <v>42427</v>
      </c>
      <c r="D6562" s="18">
        <v>42447</v>
      </c>
      <c r="E6562" s="21">
        <v>20</v>
      </c>
      <c r="F6562" s="17" t="s">
        <v>934</v>
      </c>
      <c r="G6562" s="17" t="s">
        <v>935</v>
      </c>
      <c r="H6562" s="16">
        <v>13</v>
      </c>
      <c r="I6562" s="17" t="s">
        <v>3331</v>
      </c>
      <c r="J6562" t="str">
        <f t="shared" si="205"/>
        <v>K85.9, N17.0, J96.01, A41.9, I13.2, N18.6, D62, E87.0, E87.2, I50.30, K76.0, E87.5, E87.6</v>
      </c>
      <c r="K6562" s="33" t="str">
        <f t="shared" si="206"/>
        <v/>
      </c>
    </row>
    <row r="6563" spans="1:11" x14ac:dyDescent="0.25">
      <c r="A6563" s="17" t="s">
        <v>1690</v>
      </c>
      <c r="B6563" s="17" t="s">
        <v>1691</v>
      </c>
      <c r="C6563" s="18">
        <v>42427</v>
      </c>
      <c r="D6563" s="18">
        <v>42447</v>
      </c>
      <c r="E6563" s="21">
        <v>20</v>
      </c>
      <c r="F6563" s="17" t="s">
        <v>854</v>
      </c>
      <c r="G6563" s="17" t="s">
        <v>855</v>
      </c>
      <c r="H6563" s="16">
        <v>14</v>
      </c>
      <c r="I6563" s="17" t="s">
        <v>3237</v>
      </c>
      <c r="J6563" t="str">
        <f t="shared" si="205"/>
        <v>K85.9, N17.0, J96.01, A41.9, I13.2, N18.6, D62, E87.0, E87.2, I50.30, K76.0, E87.5, E87.6, E11.22</v>
      </c>
      <c r="K6563" s="33" t="str">
        <f t="shared" si="206"/>
        <v/>
      </c>
    </row>
    <row r="6564" spans="1:11" x14ac:dyDescent="0.25">
      <c r="A6564" s="17" t="s">
        <v>1690</v>
      </c>
      <c r="B6564" s="17" t="s">
        <v>1691</v>
      </c>
      <c r="C6564" s="18">
        <v>42427</v>
      </c>
      <c r="D6564" s="18">
        <v>42447</v>
      </c>
      <c r="E6564" s="21">
        <v>20</v>
      </c>
      <c r="F6564" s="17" t="s">
        <v>2080</v>
      </c>
      <c r="G6564" s="17" t="s">
        <v>2081</v>
      </c>
      <c r="H6564" s="16">
        <v>15</v>
      </c>
      <c r="I6564" s="17" t="s">
        <v>3237</v>
      </c>
      <c r="J6564" t="str">
        <f t="shared" si="205"/>
        <v>K85.9, N17.0, J96.01, A41.9, I13.2, N18.6, D62, E87.0, E87.2, I50.30, K76.0, E87.5, E87.6, E11.22, E11.21</v>
      </c>
      <c r="K6564" s="33" t="str">
        <f t="shared" si="206"/>
        <v/>
      </c>
    </row>
    <row r="6565" spans="1:11" x14ac:dyDescent="0.25">
      <c r="A6565" s="17" t="s">
        <v>1690</v>
      </c>
      <c r="B6565" s="17" t="s">
        <v>1691</v>
      </c>
      <c r="C6565" s="18">
        <v>42427</v>
      </c>
      <c r="D6565" s="18">
        <v>42447</v>
      </c>
      <c r="E6565" s="21">
        <v>20</v>
      </c>
      <c r="F6565" s="17" t="s">
        <v>782</v>
      </c>
      <c r="G6565" s="17" t="s">
        <v>783</v>
      </c>
      <c r="H6565" s="16">
        <v>16</v>
      </c>
      <c r="I6565" s="17" t="s">
        <v>3237</v>
      </c>
      <c r="J6565" t="str">
        <f t="shared" si="205"/>
        <v>K85.9, N17.0, J96.01, A41.9, I13.2, N18.6, D62, E87.0, E87.2, I50.30, K76.0, E87.5, E87.6, E11.22, E11.21, E11.649</v>
      </c>
      <c r="K6565" s="33" t="str">
        <f t="shared" si="206"/>
        <v/>
      </c>
    </row>
    <row r="6566" spans="1:11" x14ac:dyDescent="0.25">
      <c r="A6566" s="17" t="s">
        <v>1690</v>
      </c>
      <c r="B6566" s="17" t="s">
        <v>1691</v>
      </c>
      <c r="C6566" s="18">
        <v>42427</v>
      </c>
      <c r="D6566" s="18">
        <v>42447</v>
      </c>
      <c r="E6566" s="21">
        <v>20</v>
      </c>
      <c r="F6566" s="17" t="s">
        <v>1441</v>
      </c>
      <c r="G6566" s="17" t="s">
        <v>1442</v>
      </c>
      <c r="H6566" s="16">
        <v>17</v>
      </c>
      <c r="I6566" s="17" t="s">
        <v>3237</v>
      </c>
      <c r="J6566" t="str">
        <f t="shared" si="205"/>
        <v>K85.9, N17.0, J96.01, A41.9, I13.2, N18.6, D62, E87.0, E87.2, I50.30, K76.0, E87.5, E87.6, E11.22, E11.21, E11.649, E86.0</v>
      </c>
      <c r="K6566" s="33" t="str">
        <f t="shared" si="206"/>
        <v/>
      </c>
    </row>
    <row r="6567" spans="1:11" x14ac:dyDescent="0.25">
      <c r="A6567" s="17" t="s">
        <v>1690</v>
      </c>
      <c r="B6567" s="17" t="s">
        <v>1691</v>
      </c>
      <c r="C6567" s="18">
        <v>42427</v>
      </c>
      <c r="D6567" s="18">
        <v>42447</v>
      </c>
      <c r="E6567" s="21">
        <v>20</v>
      </c>
      <c r="F6567" s="17" t="s">
        <v>3362</v>
      </c>
      <c r="G6567" s="17" t="s">
        <v>3363</v>
      </c>
      <c r="H6567" s="16">
        <v>18</v>
      </c>
      <c r="I6567" s="17" t="s">
        <v>3331</v>
      </c>
      <c r="J6567" t="str">
        <f t="shared" si="205"/>
        <v>K85.9, N17.0, J96.01, A41.9, I13.2, N18.6, D62, E87.0, E87.2, I50.30, K76.0, E87.5, E87.6, E11.22, E11.21, E11.649, E86.0, D69.6</v>
      </c>
      <c r="K6567" s="33" t="str">
        <f t="shared" si="206"/>
        <v/>
      </c>
    </row>
    <row r="6568" spans="1:11" x14ac:dyDescent="0.25">
      <c r="A6568" s="17" t="s">
        <v>1690</v>
      </c>
      <c r="B6568" s="17" t="s">
        <v>1691</v>
      </c>
      <c r="C6568" s="18">
        <v>42427</v>
      </c>
      <c r="D6568" s="18">
        <v>42447</v>
      </c>
      <c r="E6568" s="21">
        <v>20</v>
      </c>
      <c r="F6568" s="17" t="s">
        <v>3283</v>
      </c>
      <c r="G6568" s="17" t="s">
        <v>467</v>
      </c>
      <c r="H6568" s="16">
        <v>19</v>
      </c>
      <c r="I6568" s="17" t="s">
        <v>3237</v>
      </c>
      <c r="J6568" t="str">
        <f t="shared" si="205"/>
        <v>K85.9, N17.0, J96.01, A41.9, I13.2, N18.6, D62, E87.0, E87.2, I50.30, K76.0, E87.5, E87.6, E11.22, E11.21, E11.649, E86.0, D69.6, I25.10</v>
      </c>
      <c r="K6568" s="33" t="str">
        <f t="shared" si="206"/>
        <v/>
      </c>
    </row>
    <row r="6569" spans="1:11" x14ac:dyDescent="0.25">
      <c r="A6569" s="17" t="s">
        <v>1690</v>
      </c>
      <c r="B6569" s="17" t="s">
        <v>1691</v>
      </c>
      <c r="C6569" s="18">
        <v>42427</v>
      </c>
      <c r="D6569" s="18">
        <v>42447</v>
      </c>
      <c r="E6569" s="21">
        <v>20</v>
      </c>
      <c r="F6569" s="17" t="s">
        <v>4550</v>
      </c>
      <c r="G6569" s="17" t="s">
        <v>4551</v>
      </c>
      <c r="H6569" s="16">
        <v>20</v>
      </c>
      <c r="I6569" s="17" t="s">
        <v>3237</v>
      </c>
      <c r="J6569" t="str">
        <f t="shared" si="205"/>
        <v>K85.9, N17.0, J96.01, A41.9, I13.2, N18.6, D62, E87.0, E87.2, I50.30, K76.0, E87.5, E87.6, E11.22, E11.21, E11.649, E86.0, D69.6, I25.10, K85.1</v>
      </c>
      <c r="K6569" s="33" t="str">
        <f t="shared" si="206"/>
        <v/>
      </c>
    </row>
    <row r="6570" spans="1:11" x14ac:dyDescent="0.25">
      <c r="A6570" s="17" t="s">
        <v>1690</v>
      </c>
      <c r="B6570" s="17" t="s">
        <v>1691</v>
      </c>
      <c r="C6570" s="18">
        <v>42427</v>
      </c>
      <c r="D6570" s="18">
        <v>42447</v>
      </c>
      <c r="E6570" s="21">
        <v>20</v>
      </c>
      <c r="F6570" s="17" t="s">
        <v>3512</v>
      </c>
      <c r="G6570" s="17" t="s">
        <v>3513</v>
      </c>
      <c r="H6570" s="16">
        <v>21</v>
      </c>
      <c r="I6570" s="17" t="s">
        <v>13</v>
      </c>
      <c r="J6570" t="str">
        <f t="shared" si="205"/>
        <v>K85.9, N17.0, J96.01, A41.9, I13.2, N18.6, D62, E87.0, E87.2, I50.30, K76.0, E87.5, E87.6, E11.22, E11.21, E11.649, E86.0, D69.6, I25.10, K85.1, Z99.2</v>
      </c>
      <c r="K6570" s="33" t="str">
        <f t="shared" si="206"/>
        <v/>
      </c>
    </row>
    <row r="6571" spans="1:11" x14ac:dyDescent="0.25">
      <c r="A6571" s="17" t="s">
        <v>1690</v>
      </c>
      <c r="B6571" s="17" t="s">
        <v>1691</v>
      </c>
      <c r="C6571" s="18">
        <v>42427</v>
      </c>
      <c r="D6571" s="18">
        <v>42447</v>
      </c>
      <c r="E6571" s="21">
        <v>20</v>
      </c>
      <c r="F6571" s="17" t="s">
        <v>3794</v>
      </c>
      <c r="G6571" s="17" t="s">
        <v>3795</v>
      </c>
      <c r="H6571" s="16">
        <v>22</v>
      </c>
      <c r="I6571" s="17" t="s">
        <v>3237</v>
      </c>
      <c r="J6571" t="str">
        <f t="shared" si="205"/>
        <v>K85.9, N17.0, J96.01, A41.9, I13.2, N18.6, D62, E87.0, E87.2, I50.30, K76.0, E87.5, E87.6, E11.22, E11.21, E11.649, E86.0, D69.6, I25.10, K85.1, Z99.2, F10.10</v>
      </c>
      <c r="K6571" s="33" t="str">
        <f t="shared" si="206"/>
        <v/>
      </c>
    </row>
    <row r="6572" spans="1:11" x14ac:dyDescent="0.25">
      <c r="A6572" s="17" t="s">
        <v>1690</v>
      </c>
      <c r="B6572" s="17" t="s">
        <v>1691</v>
      </c>
      <c r="C6572" s="18">
        <v>42427</v>
      </c>
      <c r="D6572" s="18">
        <v>42447</v>
      </c>
      <c r="E6572" s="21">
        <v>20</v>
      </c>
      <c r="F6572" s="17" t="s">
        <v>286</v>
      </c>
      <c r="G6572" s="17" t="s">
        <v>287</v>
      </c>
      <c r="H6572" s="16">
        <v>23</v>
      </c>
      <c r="I6572" s="17" t="s">
        <v>3237</v>
      </c>
      <c r="J6572" t="str">
        <f t="shared" si="205"/>
        <v>K85.9, N17.0, J96.01, A41.9, I13.2, N18.6, D62, E87.0, E87.2, I50.30, K76.0, E87.5, E87.6, E11.22, E11.21, E11.649, E86.0, D69.6, I25.10, K85.1, Z99.2, F10.10, K21.9</v>
      </c>
      <c r="K6572" s="33" t="str">
        <f t="shared" si="206"/>
        <v/>
      </c>
    </row>
    <row r="6573" spans="1:11" x14ac:dyDescent="0.25">
      <c r="A6573" s="17" t="s">
        <v>1690</v>
      </c>
      <c r="B6573" s="17" t="s">
        <v>1691</v>
      </c>
      <c r="C6573" s="18">
        <v>42427</v>
      </c>
      <c r="D6573" s="18">
        <v>42447</v>
      </c>
      <c r="E6573" s="21">
        <v>20</v>
      </c>
      <c r="F6573" s="17" t="s">
        <v>3238</v>
      </c>
      <c r="G6573" s="17" t="s">
        <v>3239</v>
      </c>
      <c r="H6573" s="16">
        <v>24</v>
      </c>
      <c r="I6573" s="17" t="s">
        <v>3237</v>
      </c>
      <c r="J6573" t="str">
        <f t="shared" si="205"/>
        <v>K85.9, N17.0, J96.01, A41.9, I13.2, N18.6, D62, E87.0, E87.2, I50.30, K76.0, E87.5, E87.6, E11.22, E11.21, E11.649, E86.0, D69.6, I25.10, K85.1, Z99.2, F10.10, K21.9, E78.5</v>
      </c>
      <c r="K6573" s="33" t="str">
        <f t="shared" si="206"/>
        <v/>
      </c>
    </row>
    <row r="6574" spans="1:11" x14ac:dyDescent="0.25">
      <c r="A6574" s="17" t="s">
        <v>1690</v>
      </c>
      <c r="B6574" s="17" t="s">
        <v>1691</v>
      </c>
      <c r="C6574" s="18">
        <v>42427</v>
      </c>
      <c r="D6574" s="18">
        <v>42447</v>
      </c>
      <c r="E6574" s="21">
        <v>20</v>
      </c>
      <c r="F6574" s="17" t="s">
        <v>3402</v>
      </c>
      <c r="G6574" s="17" t="s">
        <v>3403</v>
      </c>
      <c r="H6574" s="16">
        <v>25</v>
      </c>
      <c r="I6574" s="17" t="s">
        <v>3237</v>
      </c>
      <c r="J6574" t="str">
        <f t="shared" si="205"/>
        <v>K85.9, N17.0, J96.01, A41.9, I13.2, N18.6, D62, E87.0, E87.2, I50.30, K76.0, E87.5, E87.6, E11.22, E11.21, E11.649, E86.0, D69.6, I25.10, K85.1, Z99.2, F10.10, K21.9, E78.5, F17.210</v>
      </c>
      <c r="K6574" s="33" t="str">
        <f t="shared" si="206"/>
        <v>Last</v>
      </c>
    </row>
    <row r="6575" spans="1:11" x14ac:dyDescent="0.25">
      <c r="A6575" s="17" t="s">
        <v>1692</v>
      </c>
      <c r="B6575" s="17" t="s">
        <v>1693</v>
      </c>
      <c r="C6575" s="18">
        <v>42276</v>
      </c>
      <c r="D6575" s="18">
        <v>42278</v>
      </c>
      <c r="E6575" s="21">
        <v>2</v>
      </c>
      <c r="F6575" s="17" t="s">
        <v>1694</v>
      </c>
      <c r="G6575" s="17" t="s">
        <v>1695</v>
      </c>
      <c r="H6575" s="16">
        <v>1</v>
      </c>
      <c r="I6575" s="17" t="s">
        <v>3237</v>
      </c>
      <c r="J6575" t="str">
        <f t="shared" si="205"/>
        <v>K20.8</v>
      </c>
      <c r="K6575" s="33" t="str">
        <f t="shared" si="206"/>
        <v/>
      </c>
    </row>
    <row r="6576" spans="1:11" x14ac:dyDescent="0.25">
      <c r="A6576" s="17" t="s">
        <v>1692</v>
      </c>
      <c r="B6576" s="17" t="s">
        <v>1693</v>
      </c>
      <c r="C6576" s="18">
        <v>42276</v>
      </c>
      <c r="D6576" s="18">
        <v>42278</v>
      </c>
      <c r="E6576" s="21">
        <v>2</v>
      </c>
      <c r="F6576" s="17" t="s">
        <v>3974</v>
      </c>
      <c r="G6576" s="17" t="s">
        <v>3975</v>
      </c>
      <c r="H6576" s="16">
        <v>2</v>
      </c>
      <c r="I6576" s="17" t="s">
        <v>3237</v>
      </c>
      <c r="J6576" t="str">
        <f t="shared" si="205"/>
        <v>K20.8, K76.0</v>
      </c>
      <c r="K6576" s="33" t="str">
        <f t="shared" si="206"/>
        <v/>
      </c>
    </row>
    <row r="6577" spans="1:11" x14ac:dyDescent="0.25">
      <c r="A6577" s="17" t="s">
        <v>1692</v>
      </c>
      <c r="B6577" s="17" t="s">
        <v>1693</v>
      </c>
      <c r="C6577" s="18">
        <v>42276</v>
      </c>
      <c r="D6577" s="18">
        <v>42278</v>
      </c>
      <c r="E6577" s="21">
        <v>2</v>
      </c>
      <c r="F6577" s="17" t="s">
        <v>901</v>
      </c>
      <c r="G6577" s="17" t="s">
        <v>902</v>
      </c>
      <c r="H6577" s="16">
        <v>3</v>
      </c>
      <c r="I6577" s="17" t="s">
        <v>3237</v>
      </c>
      <c r="J6577" t="str">
        <f t="shared" si="205"/>
        <v>K20.8, K76.0, K64.8</v>
      </c>
      <c r="K6577" s="33" t="str">
        <f t="shared" si="206"/>
        <v/>
      </c>
    </row>
    <row r="6578" spans="1:11" x14ac:dyDescent="0.25">
      <c r="A6578" s="17" t="s">
        <v>1692</v>
      </c>
      <c r="B6578" s="17" t="s">
        <v>1693</v>
      </c>
      <c r="C6578" s="18">
        <v>42276</v>
      </c>
      <c r="D6578" s="18">
        <v>42278</v>
      </c>
      <c r="E6578" s="21">
        <v>2</v>
      </c>
      <c r="F6578" s="17" t="s">
        <v>4921</v>
      </c>
      <c r="G6578" s="17" t="s">
        <v>4922</v>
      </c>
      <c r="H6578" s="16">
        <v>4</v>
      </c>
      <c r="I6578" s="17" t="s">
        <v>3237</v>
      </c>
      <c r="J6578" t="str">
        <f t="shared" si="205"/>
        <v>K20.8, K76.0, K64.8, K62.89</v>
      </c>
      <c r="K6578" s="33" t="str">
        <f t="shared" si="206"/>
        <v/>
      </c>
    </row>
    <row r="6579" spans="1:11" x14ac:dyDescent="0.25">
      <c r="A6579" s="17" t="s">
        <v>1692</v>
      </c>
      <c r="B6579" s="17" t="s">
        <v>1693</v>
      </c>
      <c r="C6579" s="18">
        <v>42276</v>
      </c>
      <c r="D6579" s="18">
        <v>42278</v>
      </c>
      <c r="E6579" s="21">
        <v>2</v>
      </c>
      <c r="F6579" s="17" t="s">
        <v>286</v>
      </c>
      <c r="G6579" s="17" t="s">
        <v>287</v>
      </c>
      <c r="H6579" s="16">
        <v>5</v>
      </c>
      <c r="I6579" s="17" t="s">
        <v>3237</v>
      </c>
      <c r="J6579" t="str">
        <f t="shared" si="205"/>
        <v>K20.8, K76.0, K64.8, K62.89, K21.9</v>
      </c>
      <c r="K6579" s="33" t="str">
        <f t="shared" si="206"/>
        <v/>
      </c>
    </row>
    <row r="6580" spans="1:11" x14ac:dyDescent="0.25">
      <c r="A6580" s="17" t="s">
        <v>1692</v>
      </c>
      <c r="B6580" s="17" t="s">
        <v>1693</v>
      </c>
      <c r="C6580" s="18">
        <v>42276</v>
      </c>
      <c r="D6580" s="18">
        <v>42278</v>
      </c>
      <c r="E6580" s="21">
        <v>2</v>
      </c>
      <c r="F6580" s="17" t="s">
        <v>3526</v>
      </c>
      <c r="G6580" s="17" t="s">
        <v>3527</v>
      </c>
      <c r="H6580" s="16">
        <v>6</v>
      </c>
      <c r="I6580" s="17" t="s">
        <v>13</v>
      </c>
      <c r="J6580" t="str">
        <f t="shared" si="205"/>
        <v>K20.8, K76.0, K64.8, K62.89, K21.9, Z72.0</v>
      </c>
      <c r="K6580" s="33" t="str">
        <f t="shared" si="206"/>
        <v/>
      </c>
    </row>
    <row r="6581" spans="1:11" x14ac:dyDescent="0.25">
      <c r="A6581" s="17" t="s">
        <v>1692</v>
      </c>
      <c r="B6581" s="17" t="s">
        <v>1693</v>
      </c>
      <c r="C6581" s="18">
        <v>42276</v>
      </c>
      <c r="D6581" s="18">
        <v>42278</v>
      </c>
      <c r="E6581" s="21">
        <v>2</v>
      </c>
      <c r="F6581" s="17" t="s">
        <v>561</v>
      </c>
      <c r="G6581" s="17" t="s">
        <v>562</v>
      </c>
      <c r="H6581" s="16">
        <v>7</v>
      </c>
      <c r="I6581" s="17" t="s">
        <v>3237</v>
      </c>
      <c r="J6581" t="str">
        <f t="shared" si="205"/>
        <v>K20.8, K76.0, K64.8, K62.89, K21.9, Z72.0, R10.11</v>
      </c>
      <c r="K6581" s="33" t="str">
        <f t="shared" si="206"/>
        <v>Last</v>
      </c>
    </row>
    <row r="6582" spans="1:11" x14ac:dyDescent="0.25">
      <c r="A6582" s="17" t="s">
        <v>1698</v>
      </c>
      <c r="B6582" s="17" t="s">
        <v>1699</v>
      </c>
      <c r="C6582" s="18">
        <v>42402</v>
      </c>
      <c r="D6582" s="18">
        <v>42408</v>
      </c>
      <c r="E6582" s="21">
        <v>6</v>
      </c>
      <c r="F6582" s="17" t="s">
        <v>1700</v>
      </c>
      <c r="G6582" s="17" t="s">
        <v>199</v>
      </c>
      <c r="H6582" s="16">
        <v>1</v>
      </c>
      <c r="I6582" s="17" t="s">
        <v>3237</v>
      </c>
      <c r="J6582" t="str">
        <f t="shared" si="205"/>
        <v>I21.19</v>
      </c>
      <c r="K6582" s="33" t="str">
        <f t="shared" si="206"/>
        <v/>
      </c>
    </row>
    <row r="6583" spans="1:11" x14ac:dyDescent="0.25">
      <c r="A6583" s="17" t="s">
        <v>1698</v>
      </c>
      <c r="B6583" s="17" t="s">
        <v>1699</v>
      </c>
      <c r="C6583" s="18">
        <v>42402</v>
      </c>
      <c r="D6583" s="18">
        <v>42408</v>
      </c>
      <c r="E6583" s="21">
        <v>6</v>
      </c>
      <c r="F6583" s="17" t="s">
        <v>592</v>
      </c>
      <c r="G6583" s="17" t="s">
        <v>593</v>
      </c>
      <c r="H6583" s="16">
        <v>2</v>
      </c>
      <c r="I6583" s="17" t="s">
        <v>3237</v>
      </c>
      <c r="J6583" t="str">
        <f t="shared" si="205"/>
        <v>I21.19, G93.41</v>
      </c>
      <c r="K6583" s="33" t="str">
        <f t="shared" si="206"/>
        <v/>
      </c>
    </row>
    <row r="6584" spans="1:11" x14ac:dyDescent="0.25">
      <c r="A6584" s="17" t="s">
        <v>1698</v>
      </c>
      <c r="B6584" s="17" t="s">
        <v>1699</v>
      </c>
      <c r="C6584" s="18">
        <v>42402</v>
      </c>
      <c r="D6584" s="18">
        <v>42408</v>
      </c>
      <c r="E6584" s="21">
        <v>6</v>
      </c>
      <c r="F6584" s="17" t="s">
        <v>4248</v>
      </c>
      <c r="G6584" s="17" t="s">
        <v>3274</v>
      </c>
      <c r="H6584" s="16">
        <v>3</v>
      </c>
      <c r="I6584" s="17" t="s">
        <v>13</v>
      </c>
      <c r="J6584" t="str">
        <f t="shared" si="205"/>
        <v>I21.19, G93.41, I69.351</v>
      </c>
      <c r="K6584" s="33" t="str">
        <f t="shared" si="206"/>
        <v/>
      </c>
    </row>
    <row r="6585" spans="1:11" x14ac:dyDescent="0.25">
      <c r="A6585" s="17" t="s">
        <v>1698</v>
      </c>
      <c r="B6585" s="17" t="s">
        <v>1699</v>
      </c>
      <c r="C6585" s="18">
        <v>42402</v>
      </c>
      <c r="D6585" s="18">
        <v>42408</v>
      </c>
      <c r="E6585" s="21">
        <v>6</v>
      </c>
      <c r="F6585" s="17" t="s">
        <v>143</v>
      </c>
      <c r="G6585" s="17" t="s">
        <v>144</v>
      </c>
      <c r="H6585" s="16">
        <v>4</v>
      </c>
      <c r="I6585" s="17" t="s">
        <v>3331</v>
      </c>
      <c r="J6585" t="str">
        <f t="shared" si="205"/>
        <v>I21.19, G93.41, I69.351, K92.2</v>
      </c>
      <c r="K6585" s="33" t="str">
        <f t="shared" si="206"/>
        <v/>
      </c>
    </row>
    <row r="6586" spans="1:11" x14ac:dyDescent="0.25">
      <c r="A6586" s="17" t="s">
        <v>1698</v>
      </c>
      <c r="B6586" s="17" t="s">
        <v>1699</v>
      </c>
      <c r="C6586" s="18">
        <v>42402</v>
      </c>
      <c r="D6586" s="18">
        <v>42408</v>
      </c>
      <c r="E6586" s="21">
        <v>6</v>
      </c>
      <c r="F6586" s="17" t="s">
        <v>1638</v>
      </c>
      <c r="G6586" s="17" t="s">
        <v>1639</v>
      </c>
      <c r="H6586" s="16">
        <v>5</v>
      </c>
      <c r="I6586" s="17" t="s">
        <v>3237</v>
      </c>
      <c r="J6586" t="str">
        <f t="shared" si="205"/>
        <v>I21.19, G93.41, I69.351, K92.2, N39.0</v>
      </c>
      <c r="K6586" s="33" t="str">
        <f t="shared" si="206"/>
        <v/>
      </c>
    </row>
    <row r="6587" spans="1:11" x14ac:dyDescent="0.25">
      <c r="A6587" s="17" t="s">
        <v>1698</v>
      </c>
      <c r="B6587" s="17" t="s">
        <v>1699</v>
      </c>
      <c r="C6587" s="18">
        <v>42402</v>
      </c>
      <c r="D6587" s="18">
        <v>42408</v>
      </c>
      <c r="E6587" s="21">
        <v>6</v>
      </c>
      <c r="F6587" s="17" t="s">
        <v>5236</v>
      </c>
      <c r="G6587" s="17" t="s">
        <v>5237</v>
      </c>
      <c r="H6587" s="16">
        <v>6</v>
      </c>
      <c r="I6587" s="17" t="s">
        <v>3237</v>
      </c>
      <c r="J6587" t="str">
        <f t="shared" si="205"/>
        <v>I21.19, G93.41, I69.351, K92.2, N39.0, F31.30</v>
      </c>
      <c r="K6587" s="33" t="str">
        <f t="shared" si="206"/>
        <v/>
      </c>
    </row>
    <row r="6588" spans="1:11" x14ac:dyDescent="0.25">
      <c r="A6588" s="17" t="s">
        <v>1698</v>
      </c>
      <c r="B6588" s="17" t="s">
        <v>1699</v>
      </c>
      <c r="C6588" s="18">
        <v>42402</v>
      </c>
      <c r="D6588" s="18">
        <v>42408</v>
      </c>
      <c r="E6588" s="21">
        <v>6</v>
      </c>
      <c r="F6588" s="17" t="s">
        <v>1842</v>
      </c>
      <c r="G6588" s="17" t="s">
        <v>1843</v>
      </c>
      <c r="H6588" s="16">
        <v>7</v>
      </c>
      <c r="I6588" s="17" t="s">
        <v>3237</v>
      </c>
      <c r="J6588" t="str">
        <f t="shared" si="205"/>
        <v>I21.19, G93.41, I69.351, K92.2, N39.0, F31.30, J44.9</v>
      </c>
      <c r="K6588" s="33" t="str">
        <f t="shared" si="206"/>
        <v/>
      </c>
    </row>
    <row r="6589" spans="1:11" x14ac:dyDescent="0.25">
      <c r="A6589" s="17" t="s">
        <v>1698</v>
      </c>
      <c r="B6589" s="17" t="s">
        <v>1699</v>
      </c>
      <c r="C6589" s="18">
        <v>42402</v>
      </c>
      <c r="D6589" s="18">
        <v>42408</v>
      </c>
      <c r="E6589" s="21">
        <v>6</v>
      </c>
      <c r="F6589" s="17" t="s">
        <v>594</v>
      </c>
      <c r="G6589" s="17" t="s">
        <v>595</v>
      </c>
      <c r="H6589" s="16">
        <v>8</v>
      </c>
      <c r="I6589" s="17" t="s">
        <v>3237</v>
      </c>
      <c r="J6589" t="str">
        <f t="shared" si="205"/>
        <v>I21.19, G93.41, I69.351, K92.2, N39.0, F31.30, J44.9, I10</v>
      </c>
      <c r="K6589" s="33" t="str">
        <f t="shared" si="206"/>
        <v/>
      </c>
    </row>
    <row r="6590" spans="1:11" x14ac:dyDescent="0.25">
      <c r="A6590" s="17" t="s">
        <v>1698</v>
      </c>
      <c r="B6590" s="17" t="s">
        <v>1699</v>
      </c>
      <c r="C6590" s="18">
        <v>42402</v>
      </c>
      <c r="D6590" s="18">
        <v>42408</v>
      </c>
      <c r="E6590" s="21">
        <v>6</v>
      </c>
      <c r="F6590" s="17" t="s">
        <v>3121</v>
      </c>
      <c r="G6590" s="17" t="s">
        <v>4829</v>
      </c>
      <c r="H6590" s="16">
        <v>9</v>
      </c>
      <c r="I6590" s="17" t="s">
        <v>3237</v>
      </c>
      <c r="J6590" t="str">
        <f t="shared" si="205"/>
        <v>I21.19, G93.41, I69.351, K92.2, N39.0, F31.30, J44.9, I10, F41.1</v>
      </c>
      <c r="K6590" s="33" t="str">
        <f t="shared" si="206"/>
        <v/>
      </c>
    </row>
    <row r="6591" spans="1:11" x14ac:dyDescent="0.25">
      <c r="A6591" s="17" t="s">
        <v>1698</v>
      </c>
      <c r="B6591" s="17" t="s">
        <v>1699</v>
      </c>
      <c r="C6591" s="18">
        <v>42402</v>
      </c>
      <c r="D6591" s="18">
        <v>42408</v>
      </c>
      <c r="E6591" s="21">
        <v>6</v>
      </c>
      <c r="F6591" s="17" t="s">
        <v>286</v>
      </c>
      <c r="G6591" s="17" t="s">
        <v>287</v>
      </c>
      <c r="H6591" s="16">
        <v>10</v>
      </c>
      <c r="I6591" s="17" t="s">
        <v>3237</v>
      </c>
      <c r="J6591" t="str">
        <f t="shared" si="205"/>
        <v>I21.19, G93.41, I69.351, K92.2, N39.0, F31.30, J44.9, I10, F41.1, K21.9</v>
      </c>
      <c r="K6591" s="33" t="str">
        <f t="shared" si="206"/>
        <v/>
      </c>
    </row>
    <row r="6592" spans="1:11" x14ac:dyDescent="0.25">
      <c r="A6592" s="17" t="s">
        <v>1698</v>
      </c>
      <c r="B6592" s="17" t="s">
        <v>1699</v>
      </c>
      <c r="C6592" s="18">
        <v>42402</v>
      </c>
      <c r="D6592" s="18">
        <v>42408</v>
      </c>
      <c r="E6592" s="21">
        <v>6</v>
      </c>
      <c r="F6592" s="17" t="s">
        <v>3442</v>
      </c>
      <c r="G6592" s="17" t="s">
        <v>3443</v>
      </c>
      <c r="H6592" s="16">
        <v>11</v>
      </c>
      <c r="I6592" s="17" t="s">
        <v>3237</v>
      </c>
      <c r="J6592" t="str">
        <f t="shared" si="205"/>
        <v>I21.19, G93.41, I69.351, K92.2, N39.0, F31.30, J44.9, I10, F41.1, K21.9, K25.9</v>
      </c>
      <c r="K6592" s="33" t="str">
        <f t="shared" si="206"/>
        <v/>
      </c>
    </row>
    <row r="6593" spans="1:11" x14ac:dyDescent="0.25">
      <c r="A6593" s="17" t="s">
        <v>1698</v>
      </c>
      <c r="B6593" s="17" t="s">
        <v>1699</v>
      </c>
      <c r="C6593" s="18">
        <v>42402</v>
      </c>
      <c r="D6593" s="18">
        <v>42408</v>
      </c>
      <c r="E6593" s="21">
        <v>6</v>
      </c>
      <c r="F6593" s="17" t="s">
        <v>4038</v>
      </c>
      <c r="G6593" s="17" t="s">
        <v>4039</v>
      </c>
      <c r="H6593" s="16">
        <v>12</v>
      </c>
      <c r="I6593" s="17" t="s">
        <v>3237</v>
      </c>
      <c r="J6593" t="str">
        <f t="shared" si="205"/>
        <v>I21.19, G93.41, I69.351, K92.2, N39.0, F31.30, J44.9, I10, F41.1, K21.9, K25.9, R47.1</v>
      </c>
      <c r="K6593" s="33" t="str">
        <f t="shared" si="206"/>
        <v/>
      </c>
    </row>
    <row r="6594" spans="1:11" x14ac:dyDescent="0.25">
      <c r="A6594" s="17" t="s">
        <v>1698</v>
      </c>
      <c r="B6594" s="17" t="s">
        <v>1699</v>
      </c>
      <c r="C6594" s="18">
        <v>42402</v>
      </c>
      <c r="D6594" s="18">
        <v>42408</v>
      </c>
      <c r="E6594" s="21">
        <v>6</v>
      </c>
      <c r="F6594" s="17" t="s">
        <v>934</v>
      </c>
      <c r="G6594" s="17" t="s">
        <v>935</v>
      </c>
      <c r="H6594" s="16">
        <v>13</v>
      </c>
      <c r="I6594" s="17" t="s">
        <v>3331</v>
      </c>
      <c r="J6594" t="str">
        <f t="shared" si="205"/>
        <v>I21.19, G93.41, I69.351, K92.2, N39.0, F31.30, J44.9, I10, F41.1, K21.9, K25.9, R47.1, E87.6</v>
      </c>
      <c r="K6594" s="33" t="str">
        <f t="shared" si="206"/>
        <v/>
      </c>
    </row>
    <row r="6595" spans="1:11" x14ac:dyDescent="0.25">
      <c r="A6595" s="17" t="s">
        <v>1698</v>
      </c>
      <c r="B6595" s="17" t="s">
        <v>1699</v>
      </c>
      <c r="C6595" s="18">
        <v>42402</v>
      </c>
      <c r="D6595" s="18">
        <v>42408</v>
      </c>
      <c r="E6595" s="21">
        <v>6</v>
      </c>
      <c r="F6595" s="17" t="s">
        <v>3462</v>
      </c>
      <c r="G6595" s="17" t="s">
        <v>3463</v>
      </c>
      <c r="H6595" s="16">
        <v>14</v>
      </c>
      <c r="I6595" s="17" t="s">
        <v>3237</v>
      </c>
      <c r="J6595" t="str">
        <f t="shared" si="205"/>
        <v>I21.19, G93.41, I69.351, K92.2, N39.0, F31.30, J44.9, I10, F41.1, K21.9, K25.9, R47.1, E87.6, B96.20</v>
      </c>
      <c r="K6595" s="33" t="str">
        <f t="shared" si="206"/>
        <v/>
      </c>
    </row>
    <row r="6596" spans="1:11" x14ac:dyDescent="0.25">
      <c r="A6596" s="17" t="s">
        <v>1698</v>
      </c>
      <c r="B6596" s="17" t="s">
        <v>1699</v>
      </c>
      <c r="C6596" s="18">
        <v>42402</v>
      </c>
      <c r="D6596" s="18">
        <v>42408</v>
      </c>
      <c r="E6596" s="21">
        <v>6</v>
      </c>
      <c r="F6596" s="17" t="s">
        <v>3238</v>
      </c>
      <c r="G6596" s="17" t="s">
        <v>3239</v>
      </c>
      <c r="H6596" s="16">
        <v>15</v>
      </c>
      <c r="I6596" s="17" t="s">
        <v>3237</v>
      </c>
      <c r="J6596" t="str">
        <f t="shared" si="205"/>
        <v>I21.19, G93.41, I69.351, K92.2, N39.0, F31.30, J44.9, I10, F41.1, K21.9, K25.9, R47.1, E87.6, B96.20, E78.5</v>
      </c>
      <c r="K6596" s="33" t="str">
        <f t="shared" si="206"/>
        <v/>
      </c>
    </row>
    <row r="6597" spans="1:11" x14ac:dyDescent="0.25">
      <c r="A6597" s="17" t="s">
        <v>1698</v>
      </c>
      <c r="B6597" s="17" t="s">
        <v>1699</v>
      </c>
      <c r="C6597" s="18">
        <v>42402</v>
      </c>
      <c r="D6597" s="18">
        <v>42408</v>
      </c>
      <c r="E6597" s="21">
        <v>6</v>
      </c>
      <c r="F6597" s="17" t="s">
        <v>3402</v>
      </c>
      <c r="G6597" s="17" t="s">
        <v>3403</v>
      </c>
      <c r="H6597" s="16">
        <v>16</v>
      </c>
      <c r="I6597" s="17" t="s">
        <v>3237</v>
      </c>
      <c r="J6597" t="str">
        <f t="shared" si="205"/>
        <v>I21.19, G93.41, I69.351, K92.2, N39.0, F31.30, J44.9, I10, F41.1, K21.9, K25.9, R47.1, E87.6, B96.20, E78.5, F17.210</v>
      </c>
      <c r="K6597" s="33" t="str">
        <f t="shared" si="206"/>
        <v/>
      </c>
    </row>
    <row r="6598" spans="1:11" x14ac:dyDescent="0.25">
      <c r="A6598" s="17" t="s">
        <v>1698</v>
      </c>
      <c r="B6598" s="17" t="s">
        <v>1699</v>
      </c>
      <c r="C6598" s="18">
        <v>42402</v>
      </c>
      <c r="D6598" s="18">
        <v>42408</v>
      </c>
      <c r="E6598" s="21">
        <v>6</v>
      </c>
      <c r="F6598" s="17" t="s">
        <v>3277</v>
      </c>
      <c r="G6598" s="17" t="s">
        <v>3278</v>
      </c>
      <c r="H6598" s="16">
        <v>17</v>
      </c>
      <c r="I6598" s="17" t="s">
        <v>13</v>
      </c>
      <c r="J6598" t="str">
        <f t="shared" ref="J6598:J6661" si="207">IF(B6598=B6597,J6597&amp;", "&amp;F6598,F6598)</f>
        <v>I21.19, G93.41, I69.351, K92.2, N39.0, F31.30, J44.9, I10, F41.1, K21.9, K25.9, R47.1, E87.6, B96.20, E78.5, F17.210, Z79.02</v>
      </c>
      <c r="K6598" s="33" t="str">
        <f t="shared" si="206"/>
        <v>Last</v>
      </c>
    </row>
    <row r="6599" spans="1:11" x14ac:dyDescent="0.25">
      <c r="A6599" s="17" t="s">
        <v>1701</v>
      </c>
      <c r="B6599" s="17" t="s">
        <v>1702</v>
      </c>
      <c r="C6599" s="18">
        <v>42453</v>
      </c>
      <c r="D6599" s="18">
        <v>42455</v>
      </c>
      <c r="E6599" s="21">
        <v>2</v>
      </c>
      <c r="F6599" s="17" t="s">
        <v>1703</v>
      </c>
      <c r="G6599" s="17" t="s">
        <v>1704</v>
      </c>
      <c r="H6599" s="16">
        <v>1</v>
      </c>
      <c r="I6599" s="17" t="s">
        <v>3237</v>
      </c>
      <c r="J6599" t="str">
        <f t="shared" si="207"/>
        <v>C34.12</v>
      </c>
      <c r="K6599" s="33" t="str">
        <f t="shared" si="206"/>
        <v/>
      </c>
    </row>
    <row r="6600" spans="1:11" x14ac:dyDescent="0.25">
      <c r="A6600" s="17" t="s">
        <v>1701</v>
      </c>
      <c r="B6600" s="17" t="s">
        <v>1702</v>
      </c>
      <c r="C6600" s="18">
        <v>42453</v>
      </c>
      <c r="D6600" s="18">
        <v>42455</v>
      </c>
      <c r="E6600" s="21">
        <v>2</v>
      </c>
      <c r="F6600" s="17" t="s">
        <v>5244</v>
      </c>
      <c r="G6600" s="17" t="s">
        <v>5245</v>
      </c>
      <c r="H6600" s="16">
        <v>2</v>
      </c>
      <c r="I6600" s="17" t="s">
        <v>3237</v>
      </c>
      <c r="J6600" t="str">
        <f t="shared" si="207"/>
        <v>C34.12, J91.0</v>
      </c>
      <c r="K6600" s="33" t="str">
        <f t="shared" si="206"/>
        <v/>
      </c>
    </row>
    <row r="6601" spans="1:11" x14ac:dyDescent="0.25">
      <c r="A6601" s="17" t="s">
        <v>1701</v>
      </c>
      <c r="B6601" s="17" t="s">
        <v>1702</v>
      </c>
      <c r="C6601" s="18">
        <v>42453</v>
      </c>
      <c r="D6601" s="18">
        <v>42455</v>
      </c>
      <c r="E6601" s="21">
        <v>2</v>
      </c>
      <c r="F6601" s="17" t="s">
        <v>38</v>
      </c>
      <c r="G6601" s="17" t="s">
        <v>39</v>
      </c>
      <c r="H6601" s="16">
        <v>3</v>
      </c>
      <c r="I6601" s="17" t="s">
        <v>3237</v>
      </c>
      <c r="J6601" t="str">
        <f t="shared" si="207"/>
        <v>C34.12, J91.0, N17.9</v>
      </c>
      <c r="K6601" s="33" t="str">
        <f t="shared" si="206"/>
        <v/>
      </c>
    </row>
    <row r="6602" spans="1:11" x14ac:dyDescent="0.25">
      <c r="A6602" s="17" t="s">
        <v>1701</v>
      </c>
      <c r="B6602" s="17" t="s">
        <v>1702</v>
      </c>
      <c r="C6602" s="18">
        <v>42453</v>
      </c>
      <c r="D6602" s="18">
        <v>42455</v>
      </c>
      <c r="E6602" s="21">
        <v>2</v>
      </c>
      <c r="F6602" s="17" t="s">
        <v>5240</v>
      </c>
      <c r="G6602" s="17" t="s">
        <v>5241</v>
      </c>
      <c r="H6602" s="16">
        <v>4</v>
      </c>
      <c r="I6602" s="17" t="s">
        <v>3237</v>
      </c>
      <c r="J6602" t="str">
        <f t="shared" si="207"/>
        <v>C34.12, J91.0, N17.9, C79.71</v>
      </c>
      <c r="K6602" s="33" t="str">
        <f t="shared" si="206"/>
        <v/>
      </c>
    </row>
    <row r="6603" spans="1:11" x14ac:dyDescent="0.25">
      <c r="A6603" s="17" t="s">
        <v>1701</v>
      </c>
      <c r="B6603" s="17" t="s">
        <v>1702</v>
      </c>
      <c r="C6603" s="18">
        <v>42453</v>
      </c>
      <c r="D6603" s="18">
        <v>42455</v>
      </c>
      <c r="E6603" s="21">
        <v>2</v>
      </c>
      <c r="F6603" s="17" t="s">
        <v>5238</v>
      </c>
      <c r="G6603" s="17" t="s">
        <v>5239</v>
      </c>
      <c r="H6603" s="16">
        <v>5</v>
      </c>
      <c r="I6603" s="17" t="s">
        <v>3237</v>
      </c>
      <c r="J6603" t="str">
        <f t="shared" si="207"/>
        <v>C34.12, J91.0, N17.9, C79.71, C78.2</v>
      </c>
      <c r="K6603" s="33" t="str">
        <f t="shared" si="206"/>
        <v/>
      </c>
    </row>
    <row r="6604" spans="1:11" x14ac:dyDescent="0.25">
      <c r="A6604" s="17" t="s">
        <v>1701</v>
      </c>
      <c r="B6604" s="17" t="s">
        <v>1702</v>
      </c>
      <c r="C6604" s="18">
        <v>42453</v>
      </c>
      <c r="D6604" s="18">
        <v>42455</v>
      </c>
      <c r="E6604" s="21">
        <v>2</v>
      </c>
      <c r="F6604" s="17" t="s">
        <v>5242</v>
      </c>
      <c r="G6604" s="17" t="s">
        <v>5243</v>
      </c>
      <c r="H6604" s="16">
        <v>6</v>
      </c>
      <c r="I6604" s="17" t="s">
        <v>3237</v>
      </c>
      <c r="J6604" t="str">
        <f t="shared" si="207"/>
        <v>C34.12, J91.0, N17.9, C79.71, C78.2, E70.30</v>
      </c>
      <c r="K6604" s="33" t="str">
        <f t="shared" si="206"/>
        <v/>
      </c>
    </row>
    <row r="6605" spans="1:11" x14ac:dyDescent="0.25">
      <c r="A6605" s="17" t="s">
        <v>1701</v>
      </c>
      <c r="B6605" s="17" t="s">
        <v>1702</v>
      </c>
      <c r="C6605" s="18">
        <v>42453</v>
      </c>
      <c r="D6605" s="18">
        <v>42455</v>
      </c>
      <c r="E6605" s="21">
        <v>2</v>
      </c>
      <c r="F6605" s="17" t="s">
        <v>3318</v>
      </c>
      <c r="G6605" s="17" t="s">
        <v>3319</v>
      </c>
      <c r="H6605" s="16">
        <v>7</v>
      </c>
      <c r="I6605" s="17" t="s">
        <v>3237</v>
      </c>
      <c r="J6605" t="str">
        <f t="shared" si="207"/>
        <v>C34.12, J91.0, N17.9, C79.71, C78.2, E70.30, E83.52</v>
      </c>
      <c r="K6605" s="33" t="str">
        <f t="shared" si="206"/>
        <v/>
      </c>
    </row>
    <row r="6606" spans="1:11" x14ac:dyDescent="0.25">
      <c r="A6606" s="17" t="s">
        <v>1701</v>
      </c>
      <c r="B6606" s="17" t="s">
        <v>1702</v>
      </c>
      <c r="C6606" s="18">
        <v>42453</v>
      </c>
      <c r="D6606" s="18">
        <v>42455</v>
      </c>
      <c r="E6606" s="21">
        <v>2</v>
      </c>
      <c r="F6606" s="17" t="s">
        <v>188</v>
      </c>
      <c r="G6606" s="17" t="s">
        <v>189</v>
      </c>
      <c r="H6606" s="16">
        <v>8</v>
      </c>
      <c r="I6606" s="17" t="s">
        <v>3237</v>
      </c>
      <c r="J6606" t="str">
        <f t="shared" si="207"/>
        <v>C34.12, J91.0, N17.9, C79.71, C78.2, E70.30, E83.52, I50.9</v>
      </c>
      <c r="K6606" s="33" t="str">
        <f t="shared" si="206"/>
        <v/>
      </c>
    </row>
    <row r="6607" spans="1:11" x14ac:dyDescent="0.25">
      <c r="A6607" s="17" t="s">
        <v>1701</v>
      </c>
      <c r="B6607" s="17" t="s">
        <v>1702</v>
      </c>
      <c r="C6607" s="18">
        <v>42453</v>
      </c>
      <c r="D6607" s="18">
        <v>42455</v>
      </c>
      <c r="E6607" s="21">
        <v>2</v>
      </c>
      <c r="F6607" s="17" t="s">
        <v>594</v>
      </c>
      <c r="G6607" s="17" t="s">
        <v>595</v>
      </c>
      <c r="H6607" s="16">
        <v>9</v>
      </c>
      <c r="I6607" s="17" t="s">
        <v>3237</v>
      </c>
      <c r="J6607" t="str">
        <f t="shared" si="207"/>
        <v>C34.12, J91.0, N17.9, C79.71, C78.2, E70.30, E83.52, I50.9, I10</v>
      </c>
      <c r="K6607" s="33" t="str">
        <f t="shared" si="206"/>
        <v/>
      </c>
    </row>
    <row r="6608" spans="1:11" x14ac:dyDescent="0.25">
      <c r="A6608" s="17" t="s">
        <v>1701</v>
      </c>
      <c r="B6608" s="17" t="s">
        <v>1702</v>
      </c>
      <c r="C6608" s="18">
        <v>42453</v>
      </c>
      <c r="D6608" s="18">
        <v>42455</v>
      </c>
      <c r="E6608" s="21">
        <v>2</v>
      </c>
      <c r="F6608" s="17" t="s">
        <v>1842</v>
      </c>
      <c r="G6608" s="17" t="s">
        <v>1843</v>
      </c>
      <c r="H6608" s="16">
        <v>10</v>
      </c>
      <c r="I6608" s="17" t="s">
        <v>3237</v>
      </c>
      <c r="J6608" t="str">
        <f t="shared" si="207"/>
        <v>C34.12, J91.0, N17.9, C79.71, C78.2, E70.30, E83.52, I50.9, I10, J44.9</v>
      </c>
      <c r="K6608" s="33" t="str">
        <f t="shared" si="206"/>
        <v/>
      </c>
    </row>
    <row r="6609" spans="1:11" x14ac:dyDescent="0.25">
      <c r="A6609" s="17" t="s">
        <v>1701</v>
      </c>
      <c r="B6609" s="17" t="s">
        <v>1702</v>
      </c>
      <c r="C6609" s="18">
        <v>42453</v>
      </c>
      <c r="D6609" s="18">
        <v>42455</v>
      </c>
      <c r="E6609" s="21">
        <v>2</v>
      </c>
      <c r="F6609" s="17" t="s">
        <v>3238</v>
      </c>
      <c r="G6609" s="17" t="s">
        <v>3239</v>
      </c>
      <c r="H6609" s="16">
        <v>11</v>
      </c>
      <c r="I6609" s="17" t="s">
        <v>3237</v>
      </c>
      <c r="J6609" t="str">
        <f t="shared" si="207"/>
        <v>C34.12, J91.0, N17.9, C79.71, C78.2, E70.30, E83.52, I50.9, I10, J44.9, E78.5</v>
      </c>
      <c r="K6609" s="33" t="str">
        <f t="shared" si="206"/>
        <v/>
      </c>
    </row>
    <row r="6610" spans="1:11" x14ac:dyDescent="0.25">
      <c r="A6610" s="17" t="s">
        <v>1701</v>
      </c>
      <c r="B6610" s="17" t="s">
        <v>1702</v>
      </c>
      <c r="C6610" s="18">
        <v>42453</v>
      </c>
      <c r="D6610" s="18">
        <v>42455</v>
      </c>
      <c r="E6610" s="21">
        <v>2</v>
      </c>
      <c r="F6610" s="17" t="s">
        <v>3565</v>
      </c>
      <c r="G6610" s="17" t="s">
        <v>3566</v>
      </c>
      <c r="H6610" s="16">
        <v>12</v>
      </c>
      <c r="I6610" s="17" t="s">
        <v>3237</v>
      </c>
      <c r="J6610" t="str">
        <f t="shared" si="207"/>
        <v>C34.12, J91.0, N17.9, C79.71, C78.2, E70.30, E83.52, I50.9, I10, J44.9, E78.5, G62.9</v>
      </c>
      <c r="K6610" s="33" t="str">
        <f t="shared" si="206"/>
        <v/>
      </c>
    </row>
    <row r="6611" spans="1:11" x14ac:dyDescent="0.25">
      <c r="A6611" s="17" t="s">
        <v>1701</v>
      </c>
      <c r="B6611" s="17" t="s">
        <v>1702</v>
      </c>
      <c r="C6611" s="18">
        <v>42453</v>
      </c>
      <c r="D6611" s="18">
        <v>42455</v>
      </c>
      <c r="E6611" s="21">
        <v>2</v>
      </c>
      <c r="F6611" s="17" t="s">
        <v>3259</v>
      </c>
      <c r="G6611" s="17" t="s">
        <v>3260</v>
      </c>
      <c r="H6611" s="16">
        <v>13</v>
      </c>
      <c r="I6611" s="17" t="s">
        <v>3237</v>
      </c>
      <c r="J6611" t="str">
        <f t="shared" si="207"/>
        <v>C34.12, J91.0, N17.9, C79.71, C78.2, E70.30, E83.52, I50.9, I10, J44.9, E78.5, G62.9, R63.4</v>
      </c>
      <c r="K6611" s="33" t="str">
        <f t="shared" si="206"/>
        <v/>
      </c>
    </row>
    <row r="6612" spans="1:11" x14ac:dyDescent="0.25">
      <c r="A6612" s="17" t="s">
        <v>1701</v>
      </c>
      <c r="B6612" s="17" t="s">
        <v>1702</v>
      </c>
      <c r="C6612" s="18">
        <v>42453</v>
      </c>
      <c r="D6612" s="18">
        <v>42455</v>
      </c>
      <c r="E6612" s="21">
        <v>2</v>
      </c>
      <c r="F6612" s="17" t="s">
        <v>4935</v>
      </c>
      <c r="G6612" s="17" t="s">
        <v>4936</v>
      </c>
      <c r="H6612" s="16">
        <v>14</v>
      </c>
      <c r="I6612" s="17" t="s">
        <v>3237</v>
      </c>
      <c r="J6612" t="str">
        <f t="shared" si="207"/>
        <v>C34.12, J91.0, N17.9, C79.71, C78.2, E70.30, E83.52, I50.9, I10, J44.9, E78.5, G62.9, R63.4, H54.0</v>
      </c>
      <c r="K6612" s="33" t="str">
        <f t="shared" si="206"/>
        <v/>
      </c>
    </row>
    <row r="6613" spans="1:11" x14ac:dyDescent="0.25">
      <c r="A6613" s="17" t="s">
        <v>1701</v>
      </c>
      <c r="B6613" s="17" t="s">
        <v>1702</v>
      </c>
      <c r="C6613" s="18">
        <v>42453</v>
      </c>
      <c r="D6613" s="18">
        <v>42455</v>
      </c>
      <c r="E6613" s="21">
        <v>2</v>
      </c>
      <c r="F6613" s="17" t="s">
        <v>4593</v>
      </c>
      <c r="G6613" s="17" t="s">
        <v>4594</v>
      </c>
      <c r="H6613" s="16">
        <v>15</v>
      </c>
      <c r="I6613" s="17" t="s">
        <v>3237</v>
      </c>
      <c r="J6613" t="str">
        <f t="shared" si="207"/>
        <v>C34.12, J91.0, N17.9, C79.71, C78.2, E70.30, E83.52, I50.9, I10, J44.9, E78.5, G62.9, R63.4, H54.0, D47.3</v>
      </c>
      <c r="K6613" s="33" t="str">
        <f t="shared" si="206"/>
        <v/>
      </c>
    </row>
    <row r="6614" spans="1:11" x14ac:dyDescent="0.25">
      <c r="A6614" s="17" t="s">
        <v>1701</v>
      </c>
      <c r="B6614" s="17" t="s">
        <v>1702</v>
      </c>
      <c r="C6614" s="18">
        <v>42453</v>
      </c>
      <c r="D6614" s="18">
        <v>42455</v>
      </c>
      <c r="E6614" s="21">
        <v>2</v>
      </c>
      <c r="F6614" s="17" t="s">
        <v>1195</v>
      </c>
      <c r="G6614" s="17" t="s">
        <v>1196</v>
      </c>
      <c r="H6614" s="16">
        <v>16</v>
      </c>
      <c r="I6614" s="17" t="s">
        <v>3237</v>
      </c>
      <c r="J6614" t="str">
        <f t="shared" si="207"/>
        <v>C34.12, J91.0, N17.9, C79.71, C78.2, E70.30, E83.52, I50.9, I10, J44.9, E78.5, G62.9, R63.4, H54.0, D47.3, D64.9</v>
      </c>
      <c r="K6614" s="33" t="str">
        <f t="shared" ref="K6614:K6677" si="208">IF(B6614&lt;&gt;B6615,"Last","")</f>
        <v/>
      </c>
    </row>
    <row r="6615" spans="1:11" x14ac:dyDescent="0.25">
      <c r="A6615" s="17" t="s">
        <v>1701</v>
      </c>
      <c r="B6615" s="17" t="s">
        <v>1702</v>
      </c>
      <c r="C6615" s="18">
        <v>42453</v>
      </c>
      <c r="D6615" s="18">
        <v>42455</v>
      </c>
      <c r="E6615" s="21">
        <v>2</v>
      </c>
      <c r="F6615" s="17" t="s">
        <v>3402</v>
      </c>
      <c r="G6615" s="17" t="s">
        <v>3403</v>
      </c>
      <c r="H6615" s="16">
        <v>17</v>
      </c>
      <c r="I6615" s="17" t="s">
        <v>3237</v>
      </c>
      <c r="J6615" t="str">
        <f t="shared" si="207"/>
        <v>C34.12, J91.0, N17.9, C79.71, C78.2, E70.30, E83.52, I50.9, I10, J44.9, E78.5, G62.9, R63.4, H54.0, D47.3, D64.9, F17.210</v>
      </c>
      <c r="K6615" s="33" t="str">
        <f t="shared" si="208"/>
        <v/>
      </c>
    </row>
    <row r="6616" spans="1:11" x14ac:dyDescent="0.25">
      <c r="A6616" s="17" t="s">
        <v>1701</v>
      </c>
      <c r="B6616" s="17" t="s">
        <v>1702</v>
      </c>
      <c r="C6616" s="18">
        <v>42453</v>
      </c>
      <c r="D6616" s="18">
        <v>42455</v>
      </c>
      <c r="E6616" s="21">
        <v>2</v>
      </c>
      <c r="F6616" s="17" t="s">
        <v>3358</v>
      </c>
      <c r="G6616" s="17" t="s">
        <v>3359</v>
      </c>
      <c r="H6616" s="16">
        <v>18</v>
      </c>
      <c r="I6616" s="17" t="s">
        <v>13</v>
      </c>
      <c r="J6616" t="str">
        <f t="shared" si="207"/>
        <v>C34.12, J91.0, N17.9, C79.71, C78.2, E70.30, E83.52, I50.9, I10, J44.9, E78.5, G62.9, R63.4, H54.0, D47.3, D64.9, F17.210, Z99.81</v>
      </c>
      <c r="K6616" s="33" t="str">
        <f t="shared" si="208"/>
        <v/>
      </c>
    </row>
    <row r="6617" spans="1:11" x14ac:dyDescent="0.25">
      <c r="A6617" s="17" t="s">
        <v>1701</v>
      </c>
      <c r="B6617" s="17" t="s">
        <v>1702</v>
      </c>
      <c r="C6617" s="18">
        <v>42453</v>
      </c>
      <c r="D6617" s="18">
        <v>42455</v>
      </c>
      <c r="E6617" s="21">
        <v>2</v>
      </c>
      <c r="F6617" s="17" t="s">
        <v>3310</v>
      </c>
      <c r="G6617" s="17" t="s">
        <v>3311</v>
      </c>
      <c r="H6617" s="16">
        <v>19</v>
      </c>
      <c r="I6617" s="17" t="s">
        <v>13</v>
      </c>
      <c r="J6617" t="str">
        <f t="shared" si="207"/>
        <v>C34.12, J91.0, N17.9, C79.71, C78.2, E70.30, E83.52, I50.9, I10, J44.9, E78.5, G62.9, R63.4, H54.0, D47.3, D64.9, F17.210, Z99.81, Z92.21</v>
      </c>
      <c r="K6617" s="33" t="str">
        <f t="shared" si="208"/>
        <v>Last</v>
      </c>
    </row>
    <row r="6618" spans="1:11" x14ac:dyDescent="0.25">
      <c r="A6618" s="17" t="s">
        <v>1709</v>
      </c>
      <c r="B6618" s="17" t="s">
        <v>1710</v>
      </c>
      <c r="C6618" s="18">
        <v>42439</v>
      </c>
      <c r="D6618" s="18">
        <v>42447</v>
      </c>
      <c r="E6618" s="21">
        <v>8</v>
      </c>
      <c r="F6618" s="17" t="s">
        <v>1711</v>
      </c>
      <c r="G6618" s="17" t="s">
        <v>1712</v>
      </c>
      <c r="H6618" s="16">
        <v>1</v>
      </c>
      <c r="I6618" s="17" t="s">
        <v>3237</v>
      </c>
      <c r="J6618" t="str">
        <f t="shared" si="207"/>
        <v>I48.92</v>
      </c>
      <c r="K6618" s="33" t="str">
        <f t="shared" si="208"/>
        <v/>
      </c>
    </row>
    <row r="6619" spans="1:11" x14ac:dyDescent="0.25">
      <c r="A6619" s="17" t="s">
        <v>1709</v>
      </c>
      <c r="B6619" s="17" t="s">
        <v>1710</v>
      </c>
      <c r="C6619" s="18">
        <v>42439</v>
      </c>
      <c r="D6619" s="18">
        <v>42447</v>
      </c>
      <c r="E6619" s="21">
        <v>8</v>
      </c>
      <c r="F6619" s="17" t="s">
        <v>38</v>
      </c>
      <c r="G6619" s="17" t="s">
        <v>39</v>
      </c>
      <c r="H6619" s="16">
        <v>2</v>
      </c>
      <c r="I6619" s="17" t="s">
        <v>3237</v>
      </c>
      <c r="J6619" t="str">
        <f t="shared" si="207"/>
        <v>I48.92, N17.9</v>
      </c>
      <c r="K6619" s="33" t="str">
        <f t="shared" si="208"/>
        <v/>
      </c>
    </row>
    <row r="6620" spans="1:11" x14ac:dyDescent="0.25">
      <c r="A6620" s="17" t="s">
        <v>1709</v>
      </c>
      <c r="B6620" s="17" t="s">
        <v>1710</v>
      </c>
      <c r="C6620" s="18">
        <v>42439</v>
      </c>
      <c r="D6620" s="18">
        <v>42447</v>
      </c>
      <c r="E6620" s="21">
        <v>8</v>
      </c>
      <c r="F6620" s="17" t="s">
        <v>3398</v>
      </c>
      <c r="G6620" s="17" t="s">
        <v>3399</v>
      </c>
      <c r="H6620" s="16">
        <v>3</v>
      </c>
      <c r="I6620" s="17" t="s">
        <v>3237</v>
      </c>
      <c r="J6620" t="str">
        <f t="shared" si="207"/>
        <v>I48.92, N17.9, I50.42</v>
      </c>
      <c r="K6620" s="33" t="str">
        <f t="shared" si="208"/>
        <v/>
      </c>
    </row>
    <row r="6621" spans="1:11" x14ac:dyDescent="0.25">
      <c r="A6621" s="17" t="s">
        <v>1709</v>
      </c>
      <c r="B6621" s="17" t="s">
        <v>1710</v>
      </c>
      <c r="C6621" s="18">
        <v>42439</v>
      </c>
      <c r="D6621" s="18">
        <v>42447</v>
      </c>
      <c r="E6621" s="21">
        <v>8</v>
      </c>
      <c r="F6621" s="17" t="s">
        <v>3267</v>
      </c>
      <c r="G6621" s="17" t="s">
        <v>3268</v>
      </c>
      <c r="H6621" s="16">
        <v>4</v>
      </c>
      <c r="I6621" s="17" t="s">
        <v>3237</v>
      </c>
      <c r="J6621" t="str">
        <f t="shared" si="207"/>
        <v>I48.92, N17.9, I50.42, E11.9</v>
      </c>
      <c r="K6621" s="33" t="str">
        <f t="shared" si="208"/>
        <v/>
      </c>
    </row>
    <row r="6622" spans="1:11" x14ac:dyDescent="0.25">
      <c r="A6622" s="17" t="s">
        <v>1709</v>
      </c>
      <c r="B6622" s="17" t="s">
        <v>1710</v>
      </c>
      <c r="C6622" s="18">
        <v>42439</v>
      </c>
      <c r="D6622" s="18">
        <v>42447</v>
      </c>
      <c r="E6622" s="21">
        <v>8</v>
      </c>
      <c r="F6622" s="17" t="s">
        <v>5133</v>
      </c>
      <c r="G6622" s="17" t="s">
        <v>5134</v>
      </c>
      <c r="H6622" s="16">
        <v>5</v>
      </c>
      <c r="I6622" s="17" t="s">
        <v>3237</v>
      </c>
      <c r="J6622" t="str">
        <f t="shared" si="207"/>
        <v>I48.92, N17.9, I50.42, E11.9, J98.6</v>
      </c>
      <c r="K6622" s="33" t="str">
        <f t="shared" si="208"/>
        <v/>
      </c>
    </row>
    <row r="6623" spans="1:11" x14ac:dyDescent="0.25">
      <c r="A6623" s="17" t="s">
        <v>1709</v>
      </c>
      <c r="B6623" s="17" t="s">
        <v>1710</v>
      </c>
      <c r="C6623" s="18">
        <v>42439</v>
      </c>
      <c r="D6623" s="18">
        <v>42447</v>
      </c>
      <c r="E6623" s="21">
        <v>8</v>
      </c>
      <c r="F6623" s="17" t="s">
        <v>966</v>
      </c>
      <c r="G6623" s="17" t="s">
        <v>967</v>
      </c>
      <c r="H6623" s="16">
        <v>6</v>
      </c>
      <c r="I6623" s="17" t="s">
        <v>3237</v>
      </c>
      <c r="J6623" t="str">
        <f t="shared" si="207"/>
        <v>I48.92, N17.9, I50.42, E11.9, J98.6, I47.1</v>
      </c>
      <c r="K6623" s="33" t="str">
        <f t="shared" si="208"/>
        <v/>
      </c>
    </row>
    <row r="6624" spans="1:11" x14ac:dyDescent="0.25">
      <c r="A6624" s="17" t="s">
        <v>1709</v>
      </c>
      <c r="B6624" s="17" t="s">
        <v>1710</v>
      </c>
      <c r="C6624" s="18">
        <v>42439</v>
      </c>
      <c r="D6624" s="18">
        <v>42447</v>
      </c>
      <c r="E6624" s="21">
        <v>8</v>
      </c>
      <c r="F6624" s="17" t="s">
        <v>1266</v>
      </c>
      <c r="G6624" s="17" t="s">
        <v>1267</v>
      </c>
      <c r="H6624" s="16">
        <v>7</v>
      </c>
      <c r="I6624" s="17" t="s">
        <v>3237</v>
      </c>
      <c r="J6624" t="str">
        <f t="shared" si="207"/>
        <v>I48.92, N17.9, I50.42, E11.9, J98.6, I47.1, I48.91</v>
      </c>
      <c r="K6624" s="33" t="str">
        <f t="shared" si="208"/>
        <v/>
      </c>
    </row>
    <row r="6625" spans="1:11" x14ac:dyDescent="0.25">
      <c r="A6625" s="17" t="s">
        <v>1709</v>
      </c>
      <c r="B6625" s="17" t="s">
        <v>1710</v>
      </c>
      <c r="C6625" s="18">
        <v>42439</v>
      </c>
      <c r="D6625" s="18">
        <v>42447</v>
      </c>
      <c r="E6625" s="21">
        <v>8</v>
      </c>
      <c r="F6625" s="17" t="s">
        <v>3557</v>
      </c>
      <c r="G6625" s="17" t="s">
        <v>3558</v>
      </c>
      <c r="H6625" s="16">
        <v>8</v>
      </c>
      <c r="I6625" s="17" t="s">
        <v>13</v>
      </c>
      <c r="J6625" t="str">
        <f t="shared" si="207"/>
        <v>I48.92, N17.9, I50.42, E11.9, J98.6, I47.1, I48.91, Z79.01</v>
      </c>
      <c r="K6625" s="33" t="str">
        <f t="shared" si="208"/>
        <v/>
      </c>
    </row>
    <row r="6626" spans="1:11" x14ac:dyDescent="0.25">
      <c r="A6626" s="17" t="s">
        <v>1709</v>
      </c>
      <c r="B6626" s="17" t="s">
        <v>1710</v>
      </c>
      <c r="C6626" s="18">
        <v>42439</v>
      </c>
      <c r="D6626" s="18">
        <v>42447</v>
      </c>
      <c r="E6626" s="21">
        <v>8</v>
      </c>
      <c r="F6626" s="17" t="s">
        <v>5246</v>
      </c>
      <c r="G6626" s="17" t="s">
        <v>5247</v>
      </c>
      <c r="H6626" s="16">
        <v>9</v>
      </c>
      <c r="I6626" s="17" t="s">
        <v>3237</v>
      </c>
      <c r="J6626" t="str">
        <f t="shared" si="207"/>
        <v>I48.92, N17.9, I50.42, E11.9, J98.6, I47.1, I48.91, Z79.01, R05</v>
      </c>
      <c r="K6626" s="33" t="str">
        <f t="shared" si="208"/>
        <v/>
      </c>
    </row>
    <row r="6627" spans="1:11" x14ac:dyDescent="0.25">
      <c r="A6627" s="17" t="s">
        <v>1709</v>
      </c>
      <c r="B6627" s="17" t="s">
        <v>1710</v>
      </c>
      <c r="C6627" s="18">
        <v>42439</v>
      </c>
      <c r="D6627" s="18">
        <v>42447</v>
      </c>
      <c r="E6627" s="21">
        <v>8</v>
      </c>
      <c r="F6627" s="17" t="s">
        <v>5248</v>
      </c>
      <c r="G6627" s="17" t="s">
        <v>5249</v>
      </c>
      <c r="H6627" s="16">
        <v>10</v>
      </c>
      <c r="I6627" s="17" t="s">
        <v>3237</v>
      </c>
      <c r="J6627" t="str">
        <f t="shared" si="207"/>
        <v>I48.92, N17.9, I50.42, E11.9, J98.6, I47.1, I48.91, Z79.01, R05, T46.4X5A</v>
      </c>
      <c r="K6627" s="33" t="str">
        <f t="shared" si="208"/>
        <v/>
      </c>
    </row>
    <row r="6628" spans="1:11" x14ac:dyDescent="0.25">
      <c r="A6628" s="17" t="s">
        <v>1709</v>
      </c>
      <c r="B6628" s="17" t="s">
        <v>1710</v>
      </c>
      <c r="C6628" s="18">
        <v>42439</v>
      </c>
      <c r="D6628" s="18">
        <v>42447</v>
      </c>
      <c r="E6628" s="21">
        <v>8</v>
      </c>
      <c r="F6628" s="17" t="s">
        <v>594</v>
      </c>
      <c r="G6628" s="17" t="s">
        <v>595</v>
      </c>
      <c r="H6628" s="16">
        <v>11</v>
      </c>
      <c r="I6628" s="17" t="s">
        <v>3237</v>
      </c>
      <c r="J6628" t="str">
        <f t="shared" si="207"/>
        <v>I48.92, N17.9, I50.42, E11.9, J98.6, I47.1, I48.91, Z79.01, R05, T46.4X5A, I10</v>
      </c>
      <c r="K6628" s="33" t="str">
        <f t="shared" si="208"/>
        <v/>
      </c>
    </row>
    <row r="6629" spans="1:11" x14ac:dyDescent="0.25">
      <c r="A6629" s="17" t="s">
        <v>1709</v>
      </c>
      <c r="B6629" s="17" t="s">
        <v>1710</v>
      </c>
      <c r="C6629" s="18">
        <v>42439</v>
      </c>
      <c r="D6629" s="18">
        <v>42447</v>
      </c>
      <c r="E6629" s="21">
        <v>8</v>
      </c>
      <c r="F6629" s="17" t="s">
        <v>3418</v>
      </c>
      <c r="G6629" s="17" t="s">
        <v>3419</v>
      </c>
      <c r="H6629" s="16">
        <v>12</v>
      </c>
      <c r="I6629" s="17" t="s">
        <v>3237</v>
      </c>
      <c r="J6629" t="str">
        <f t="shared" si="207"/>
        <v>I48.92, N17.9, I50.42, E11.9, J98.6, I47.1, I48.91, Z79.01, R05, T46.4X5A, I10, G89.29</v>
      </c>
      <c r="K6629" s="33" t="str">
        <f t="shared" si="208"/>
        <v/>
      </c>
    </row>
    <row r="6630" spans="1:11" x14ac:dyDescent="0.25">
      <c r="A6630" s="17" t="s">
        <v>1709</v>
      </c>
      <c r="B6630" s="17" t="s">
        <v>1710</v>
      </c>
      <c r="C6630" s="18">
        <v>42439</v>
      </c>
      <c r="D6630" s="18">
        <v>42447</v>
      </c>
      <c r="E6630" s="21">
        <v>8</v>
      </c>
      <c r="F6630" s="17" t="s">
        <v>3238</v>
      </c>
      <c r="G6630" s="17" t="s">
        <v>3239</v>
      </c>
      <c r="H6630" s="16">
        <v>13</v>
      </c>
      <c r="I6630" s="17" t="s">
        <v>3237</v>
      </c>
      <c r="J6630" t="str">
        <f t="shared" si="207"/>
        <v>I48.92, N17.9, I50.42, E11.9, J98.6, I47.1, I48.91, Z79.01, R05, T46.4X5A, I10, G89.29, E78.5</v>
      </c>
      <c r="K6630" s="33" t="str">
        <f t="shared" si="208"/>
        <v/>
      </c>
    </row>
    <row r="6631" spans="1:11" x14ac:dyDescent="0.25">
      <c r="A6631" s="17" t="s">
        <v>1709</v>
      </c>
      <c r="B6631" s="17" t="s">
        <v>1710</v>
      </c>
      <c r="C6631" s="18">
        <v>42439</v>
      </c>
      <c r="D6631" s="18">
        <v>42447</v>
      </c>
      <c r="E6631" s="21">
        <v>8</v>
      </c>
      <c r="F6631" s="17" t="s">
        <v>3251</v>
      </c>
      <c r="G6631" s="17" t="s">
        <v>3252</v>
      </c>
      <c r="H6631" s="16">
        <v>14</v>
      </c>
      <c r="I6631" s="17" t="s">
        <v>3237</v>
      </c>
      <c r="J6631" t="str">
        <f t="shared" si="207"/>
        <v>I48.92, N17.9, I50.42, E11.9, J98.6, I47.1, I48.91, Z79.01, R05, T46.4X5A, I10, G89.29, E78.5, M19.90</v>
      </c>
      <c r="K6631" s="33" t="str">
        <f t="shared" si="208"/>
        <v/>
      </c>
    </row>
    <row r="6632" spans="1:11" x14ac:dyDescent="0.25">
      <c r="A6632" s="17" t="s">
        <v>1709</v>
      </c>
      <c r="B6632" s="17" t="s">
        <v>1710</v>
      </c>
      <c r="C6632" s="18">
        <v>42439</v>
      </c>
      <c r="D6632" s="18">
        <v>42447</v>
      </c>
      <c r="E6632" s="21">
        <v>8</v>
      </c>
      <c r="F6632" s="17" t="s">
        <v>3261</v>
      </c>
      <c r="G6632" s="17" t="s">
        <v>3262</v>
      </c>
      <c r="H6632" s="16">
        <v>15</v>
      </c>
      <c r="I6632" s="17" t="s">
        <v>3237</v>
      </c>
      <c r="J6632" t="str">
        <f t="shared" si="207"/>
        <v>I48.92, N17.9, I50.42, E11.9, J98.6, I47.1, I48.91, Z79.01, R05, T46.4X5A, I10, G89.29, E78.5, M19.90, Z66</v>
      </c>
      <c r="K6632" s="33" t="str">
        <f t="shared" si="208"/>
        <v>Last</v>
      </c>
    </row>
    <row r="6633" spans="1:11" x14ac:dyDescent="0.25">
      <c r="A6633" s="17" t="s">
        <v>1713</v>
      </c>
      <c r="B6633" s="17" t="s">
        <v>1714</v>
      </c>
      <c r="C6633" s="18">
        <v>42420</v>
      </c>
      <c r="D6633" s="18">
        <v>42422</v>
      </c>
      <c r="E6633" s="21">
        <v>2</v>
      </c>
      <c r="F6633" s="17" t="s">
        <v>1715</v>
      </c>
      <c r="G6633" s="17" t="s">
        <v>1716</v>
      </c>
      <c r="H6633" s="16">
        <v>1</v>
      </c>
      <c r="I6633" s="17" t="s">
        <v>3237</v>
      </c>
      <c r="J6633" t="str">
        <f t="shared" si="207"/>
        <v>G40.909</v>
      </c>
      <c r="K6633" s="33" t="str">
        <f t="shared" si="208"/>
        <v/>
      </c>
    </row>
    <row r="6634" spans="1:11" x14ac:dyDescent="0.25">
      <c r="A6634" s="17" t="s">
        <v>1713</v>
      </c>
      <c r="B6634" s="17" t="s">
        <v>1714</v>
      </c>
      <c r="C6634" s="18">
        <v>42420</v>
      </c>
      <c r="D6634" s="18">
        <v>42422</v>
      </c>
      <c r="E6634" s="21">
        <v>2</v>
      </c>
      <c r="F6634" s="17" t="s">
        <v>196</v>
      </c>
      <c r="G6634" s="17" t="s">
        <v>197</v>
      </c>
      <c r="H6634" s="16">
        <v>2</v>
      </c>
      <c r="I6634" s="17" t="s">
        <v>3237</v>
      </c>
      <c r="J6634" t="str">
        <f t="shared" si="207"/>
        <v>G40.909, E87.1</v>
      </c>
      <c r="K6634" s="33" t="str">
        <f t="shared" si="208"/>
        <v/>
      </c>
    </row>
    <row r="6635" spans="1:11" x14ac:dyDescent="0.25">
      <c r="A6635" s="17" t="s">
        <v>1713</v>
      </c>
      <c r="B6635" s="17" t="s">
        <v>1714</v>
      </c>
      <c r="C6635" s="18">
        <v>42420</v>
      </c>
      <c r="D6635" s="18">
        <v>42422</v>
      </c>
      <c r="E6635" s="21">
        <v>2</v>
      </c>
      <c r="F6635" s="17" t="s">
        <v>3490</v>
      </c>
      <c r="G6635" s="17" t="s">
        <v>3491</v>
      </c>
      <c r="H6635" s="16">
        <v>3</v>
      </c>
      <c r="I6635" s="17" t="s">
        <v>3237</v>
      </c>
      <c r="J6635" t="str">
        <f t="shared" si="207"/>
        <v>G40.909, E87.1, Z91.19</v>
      </c>
      <c r="K6635" s="33" t="str">
        <f t="shared" si="208"/>
        <v/>
      </c>
    </row>
    <row r="6636" spans="1:11" x14ac:dyDescent="0.25">
      <c r="A6636" s="17" t="s">
        <v>1713</v>
      </c>
      <c r="B6636" s="17" t="s">
        <v>1714</v>
      </c>
      <c r="C6636" s="18">
        <v>42420</v>
      </c>
      <c r="D6636" s="18">
        <v>42422</v>
      </c>
      <c r="E6636" s="21">
        <v>2</v>
      </c>
      <c r="F6636" s="17" t="s">
        <v>5018</v>
      </c>
      <c r="G6636" s="17" t="s">
        <v>5019</v>
      </c>
      <c r="H6636" s="16">
        <v>4</v>
      </c>
      <c r="I6636" s="17" t="s">
        <v>13</v>
      </c>
      <c r="J6636" t="str">
        <f t="shared" si="207"/>
        <v>G40.909, E87.1, Z91.19, Z87.820</v>
      </c>
      <c r="K6636" s="33" t="str">
        <f t="shared" si="208"/>
        <v/>
      </c>
    </row>
    <row r="6637" spans="1:11" x14ac:dyDescent="0.25">
      <c r="A6637" s="17" t="s">
        <v>1713</v>
      </c>
      <c r="B6637" s="17" t="s">
        <v>1714</v>
      </c>
      <c r="C6637" s="18">
        <v>42420</v>
      </c>
      <c r="D6637" s="18">
        <v>42422</v>
      </c>
      <c r="E6637" s="21">
        <v>2</v>
      </c>
      <c r="F6637" s="17" t="s">
        <v>3573</v>
      </c>
      <c r="G6637" s="17" t="s">
        <v>3574</v>
      </c>
      <c r="H6637" s="16">
        <v>5</v>
      </c>
      <c r="I6637" s="17" t="s">
        <v>3237</v>
      </c>
      <c r="J6637" t="str">
        <f t="shared" si="207"/>
        <v>G40.909, E87.1, Z91.19, Z87.820, F10.20</v>
      </c>
      <c r="K6637" s="33" t="str">
        <f t="shared" si="208"/>
        <v>Last</v>
      </c>
    </row>
    <row r="6638" spans="1:11" x14ac:dyDescent="0.25">
      <c r="A6638" s="17" t="s">
        <v>1717</v>
      </c>
      <c r="B6638" s="17" t="s">
        <v>1718</v>
      </c>
      <c r="C6638" s="18">
        <v>42319</v>
      </c>
      <c r="D6638" s="18">
        <v>42332</v>
      </c>
      <c r="E6638" s="21">
        <v>13</v>
      </c>
      <c r="F6638" s="17" t="s">
        <v>22</v>
      </c>
      <c r="G6638" s="17" t="s">
        <v>23</v>
      </c>
      <c r="H6638" s="16">
        <v>1</v>
      </c>
      <c r="I6638" s="17" t="s">
        <v>3237</v>
      </c>
      <c r="J6638" t="str">
        <f t="shared" si="207"/>
        <v>A41.9</v>
      </c>
      <c r="K6638" s="33" t="str">
        <f t="shared" si="208"/>
        <v/>
      </c>
    </row>
    <row r="6639" spans="1:11" x14ac:dyDescent="0.25">
      <c r="A6639" s="17" t="s">
        <v>1717</v>
      </c>
      <c r="B6639" s="17" t="s">
        <v>1718</v>
      </c>
      <c r="C6639" s="18">
        <v>42319</v>
      </c>
      <c r="D6639" s="18">
        <v>42332</v>
      </c>
      <c r="E6639" s="21">
        <v>13</v>
      </c>
      <c r="F6639" s="17" t="s">
        <v>3275</v>
      </c>
      <c r="G6639" s="17" t="s">
        <v>3276</v>
      </c>
      <c r="H6639" s="16">
        <v>2</v>
      </c>
      <c r="I6639" s="17" t="s">
        <v>3237</v>
      </c>
      <c r="J6639" t="str">
        <f t="shared" si="207"/>
        <v>A41.9, R65.20</v>
      </c>
      <c r="K6639" s="33" t="str">
        <f t="shared" si="208"/>
        <v/>
      </c>
    </row>
    <row r="6640" spans="1:11" x14ac:dyDescent="0.25">
      <c r="A6640" s="17" t="s">
        <v>1717</v>
      </c>
      <c r="B6640" s="17" t="s">
        <v>1718</v>
      </c>
      <c r="C6640" s="18">
        <v>42319</v>
      </c>
      <c r="D6640" s="18">
        <v>42332</v>
      </c>
      <c r="E6640" s="21">
        <v>13</v>
      </c>
      <c r="F6640" s="17" t="s">
        <v>3480</v>
      </c>
      <c r="G6640" s="17" t="s">
        <v>3481</v>
      </c>
      <c r="H6640" s="16">
        <v>3</v>
      </c>
      <c r="I6640" s="17" t="s">
        <v>3331</v>
      </c>
      <c r="J6640" t="str">
        <f t="shared" si="207"/>
        <v>A41.9, R65.20, E87.3</v>
      </c>
      <c r="K6640" s="33" t="str">
        <f t="shared" si="208"/>
        <v/>
      </c>
    </row>
    <row r="6641" spans="1:11" x14ac:dyDescent="0.25">
      <c r="A6641" s="17" t="s">
        <v>1717</v>
      </c>
      <c r="B6641" s="17" t="s">
        <v>1718</v>
      </c>
      <c r="C6641" s="18">
        <v>42319</v>
      </c>
      <c r="D6641" s="18">
        <v>42332</v>
      </c>
      <c r="E6641" s="21">
        <v>13</v>
      </c>
      <c r="F6641" s="17" t="s">
        <v>11</v>
      </c>
      <c r="G6641" s="17" t="s">
        <v>12</v>
      </c>
      <c r="H6641" s="16">
        <v>4</v>
      </c>
      <c r="I6641" s="17" t="s">
        <v>3237</v>
      </c>
      <c r="J6641" t="str">
        <f t="shared" si="207"/>
        <v>A41.9, R65.20, E87.3, J18.9</v>
      </c>
      <c r="K6641" s="33" t="str">
        <f t="shared" si="208"/>
        <v/>
      </c>
    </row>
    <row r="6642" spans="1:11" x14ac:dyDescent="0.25">
      <c r="A6642" s="17" t="s">
        <v>1717</v>
      </c>
      <c r="B6642" s="17" t="s">
        <v>1718</v>
      </c>
      <c r="C6642" s="18">
        <v>42319</v>
      </c>
      <c r="D6642" s="18">
        <v>42332</v>
      </c>
      <c r="E6642" s="21">
        <v>13</v>
      </c>
      <c r="F6642" s="17" t="s">
        <v>5252</v>
      </c>
      <c r="G6642" s="17" t="s">
        <v>5253</v>
      </c>
      <c r="H6642" s="16">
        <v>5</v>
      </c>
      <c r="I6642" s="17" t="s">
        <v>3237</v>
      </c>
      <c r="J6642" t="str">
        <f t="shared" si="207"/>
        <v>A41.9, R65.20, E87.3, J18.9, M32.8</v>
      </c>
      <c r="K6642" s="33" t="str">
        <f t="shared" si="208"/>
        <v/>
      </c>
    </row>
    <row r="6643" spans="1:11" x14ac:dyDescent="0.25">
      <c r="A6643" s="17" t="s">
        <v>1717</v>
      </c>
      <c r="B6643" s="17" t="s">
        <v>1718</v>
      </c>
      <c r="C6643" s="18">
        <v>42319</v>
      </c>
      <c r="D6643" s="18">
        <v>42332</v>
      </c>
      <c r="E6643" s="21">
        <v>13</v>
      </c>
      <c r="F6643" s="17" t="s">
        <v>1638</v>
      </c>
      <c r="G6643" s="17" t="s">
        <v>1639</v>
      </c>
      <c r="H6643" s="16">
        <v>6</v>
      </c>
      <c r="I6643" s="17" t="s">
        <v>3237</v>
      </c>
      <c r="J6643" t="str">
        <f t="shared" si="207"/>
        <v>A41.9, R65.20, E87.3, J18.9, M32.8, N39.0</v>
      </c>
      <c r="K6643" s="33" t="str">
        <f t="shared" si="208"/>
        <v/>
      </c>
    </row>
    <row r="6644" spans="1:11" x14ac:dyDescent="0.25">
      <c r="A6644" s="17" t="s">
        <v>1717</v>
      </c>
      <c r="B6644" s="17" t="s">
        <v>1718</v>
      </c>
      <c r="C6644" s="18">
        <v>42319</v>
      </c>
      <c r="D6644" s="18">
        <v>42332</v>
      </c>
      <c r="E6644" s="21">
        <v>13</v>
      </c>
      <c r="F6644" s="17" t="s">
        <v>3589</v>
      </c>
      <c r="G6644" s="17" t="s">
        <v>3590</v>
      </c>
      <c r="H6644" s="16">
        <v>7</v>
      </c>
      <c r="I6644" s="17" t="s">
        <v>3237</v>
      </c>
      <c r="J6644" t="str">
        <f t="shared" si="207"/>
        <v>A41.9, R65.20, E87.3, J18.9, M32.8, N39.0, B95.62</v>
      </c>
      <c r="K6644" s="33" t="str">
        <f t="shared" si="208"/>
        <v/>
      </c>
    </row>
    <row r="6645" spans="1:11" x14ac:dyDescent="0.25">
      <c r="A6645" s="17" t="s">
        <v>1717</v>
      </c>
      <c r="B6645" s="17" t="s">
        <v>1718</v>
      </c>
      <c r="C6645" s="18">
        <v>42319</v>
      </c>
      <c r="D6645" s="18">
        <v>42332</v>
      </c>
      <c r="E6645" s="21">
        <v>13</v>
      </c>
      <c r="F6645" s="17" t="s">
        <v>3518</v>
      </c>
      <c r="G6645" s="17" t="s">
        <v>3519</v>
      </c>
      <c r="H6645" s="16">
        <v>8</v>
      </c>
      <c r="I6645" s="17" t="s">
        <v>3237</v>
      </c>
      <c r="J6645" t="str">
        <f t="shared" si="207"/>
        <v>A41.9, R65.20, E87.3, J18.9, M32.8, N39.0, B95.62, R06.00</v>
      </c>
      <c r="K6645" s="33" t="str">
        <f t="shared" si="208"/>
        <v/>
      </c>
    </row>
    <row r="6646" spans="1:11" x14ac:dyDescent="0.25">
      <c r="A6646" s="17" t="s">
        <v>1717</v>
      </c>
      <c r="B6646" s="17" t="s">
        <v>1718</v>
      </c>
      <c r="C6646" s="18">
        <v>42319</v>
      </c>
      <c r="D6646" s="18">
        <v>42332</v>
      </c>
      <c r="E6646" s="21">
        <v>13</v>
      </c>
      <c r="F6646" s="17" t="s">
        <v>5250</v>
      </c>
      <c r="G6646" s="17" t="s">
        <v>5251</v>
      </c>
      <c r="H6646" s="16">
        <v>9</v>
      </c>
      <c r="I6646" s="17" t="s">
        <v>3237</v>
      </c>
      <c r="J6646" t="str">
        <f t="shared" si="207"/>
        <v>A41.9, R65.20, E87.3, J18.9, M32.8, N39.0, B95.62, R06.00, K14.6</v>
      </c>
      <c r="K6646" s="33" t="str">
        <f t="shared" si="208"/>
        <v/>
      </c>
    </row>
    <row r="6647" spans="1:11" x14ac:dyDescent="0.25">
      <c r="A6647" s="17" t="s">
        <v>1717</v>
      </c>
      <c r="B6647" s="17" t="s">
        <v>1718</v>
      </c>
      <c r="C6647" s="18">
        <v>42319</v>
      </c>
      <c r="D6647" s="18">
        <v>42332</v>
      </c>
      <c r="E6647" s="21">
        <v>13</v>
      </c>
      <c r="F6647" s="17" t="s">
        <v>2635</v>
      </c>
      <c r="G6647" s="17" t="s">
        <v>3324</v>
      </c>
      <c r="H6647" s="16">
        <v>10</v>
      </c>
      <c r="I6647" s="17" t="s">
        <v>3331</v>
      </c>
      <c r="J6647" t="str">
        <f t="shared" si="207"/>
        <v>A41.9, R65.20, E87.3, J18.9, M32.8, N39.0, B95.62, R06.00, K14.6, K59.00</v>
      </c>
      <c r="K6647" s="33" t="str">
        <f t="shared" si="208"/>
        <v/>
      </c>
    </row>
    <row r="6648" spans="1:11" x14ac:dyDescent="0.25">
      <c r="A6648" s="17" t="s">
        <v>1717</v>
      </c>
      <c r="B6648" s="17" t="s">
        <v>1718</v>
      </c>
      <c r="C6648" s="18">
        <v>42319</v>
      </c>
      <c r="D6648" s="18">
        <v>42332</v>
      </c>
      <c r="E6648" s="21">
        <v>13</v>
      </c>
      <c r="F6648" s="17" t="s">
        <v>934</v>
      </c>
      <c r="G6648" s="17" t="s">
        <v>935</v>
      </c>
      <c r="H6648" s="16">
        <v>11</v>
      </c>
      <c r="I6648" s="17" t="s">
        <v>3331</v>
      </c>
      <c r="J6648" t="str">
        <f t="shared" si="207"/>
        <v>A41.9, R65.20, E87.3, J18.9, M32.8, N39.0, B95.62, R06.00, K14.6, K59.00, E87.6</v>
      </c>
      <c r="K6648" s="33" t="str">
        <f t="shared" si="208"/>
        <v/>
      </c>
    </row>
    <row r="6649" spans="1:11" x14ac:dyDescent="0.25">
      <c r="A6649" s="17" t="s">
        <v>1717</v>
      </c>
      <c r="B6649" s="17" t="s">
        <v>1718</v>
      </c>
      <c r="C6649" s="18">
        <v>42319</v>
      </c>
      <c r="D6649" s="18">
        <v>42332</v>
      </c>
      <c r="E6649" s="21">
        <v>13</v>
      </c>
      <c r="F6649" s="17" t="s">
        <v>5254</v>
      </c>
      <c r="G6649" s="17" t="s">
        <v>5255</v>
      </c>
      <c r="H6649" s="16">
        <v>12</v>
      </c>
      <c r="I6649" s="17" t="s">
        <v>3237</v>
      </c>
      <c r="J6649" t="str">
        <f t="shared" si="207"/>
        <v>A41.9, R65.20, E87.3, J18.9, M32.8, N39.0, B95.62, R06.00, K14.6, K59.00, E87.6, R10.13</v>
      </c>
      <c r="K6649" s="33" t="str">
        <f t="shared" si="208"/>
        <v/>
      </c>
    </row>
    <row r="6650" spans="1:11" x14ac:dyDescent="0.25">
      <c r="A6650" s="17" t="s">
        <v>1717</v>
      </c>
      <c r="B6650" s="17" t="s">
        <v>1718</v>
      </c>
      <c r="C6650" s="18">
        <v>42319</v>
      </c>
      <c r="D6650" s="18">
        <v>42332</v>
      </c>
      <c r="E6650" s="21">
        <v>13</v>
      </c>
      <c r="F6650" s="17" t="s">
        <v>893</v>
      </c>
      <c r="G6650" s="17" t="s">
        <v>894</v>
      </c>
      <c r="H6650" s="16">
        <v>13</v>
      </c>
      <c r="I6650" s="17" t="s">
        <v>3237</v>
      </c>
      <c r="J6650" t="str">
        <f t="shared" si="207"/>
        <v>A41.9, R65.20, E87.3, J18.9, M32.8, N39.0, B95.62, R06.00, K14.6, K59.00, E87.6, R10.13, D50.9</v>
      </c>
      <c r="K6650" s="33" t="str">
        <f t="shared" si="208"/>
        <v/>
      </c>
    </row>
    <row r="6651" spans="1:11" x14ac:dyDescent="0.25">
      <c r="A6651" s="17" t="s">
        <v>1717</v>
      </c>
      <c r="B6651" s="17" t="s">
        <v>1718</v>
      </c>
      <c r="C6651" s="18">
        <v>42319</v>
      </c>
      <c r="D6651" s="18">
        <v>42332</v>
      </c>
      <c r="E6651" s="21">
        <v>13</v>
      </c>
      <c r="F6651" s="17" t="s">
        <v>5256</v>
      </c>
      <c r="G6651" s="17" t="s">
        <v>5257</v>
      </c>
      <c r="H6651" s="16">
        <v>14</v>
      </c>
      <c r="I6651" s="17" t="s">
        <v>13</v>
      </c>
      <c r="J6651" t="str">
        <f t="shared" si="207"/>
        <v>A41.9, R65.20, E87.3, J18.9, M32.8, N39.0, B95.62, R06.00, K14.6, K59.00, E87.6, R10.13, D50.9, Z80.8</v>
      </c>
      <c r="K6651" s="33" t="str">
        <f t="shared" si="208"/>
        <v>Last</v>
      </c>
    </row>
    <row r="6652" spans="1:11" x14ac:dyDescent="0.25">
      <c r="A6652" s="17" t="s">
        <v>1719</v>
      </c>
      <c r="B6652" s="17" t="s">
        <v>1720</v>
      </c>
      <c r="C6652" s="18">
        <v>42289</v>
      </c>
      <c r="D6652" s="18">
        <v>42291</v>
      </c>
      <c r="E6652" s="21">
        <v>2</v>
      </c>
      <c r="F6652" s="17" t="s">
        <v>267</v>
      </c>
      <c r="G6652" s="17" t="s">
        <v>268</v>
      </c>
      <c r="H6652" s="16">
        <v>1</v>
      </c>
      <c r="I6652" s="17" t="s">
        <v>3237</v>
      </c>
      <c r="J6652" t="str">
        <f t="shared" si="207"/>
        <v>M86.9</v>
      </c>
      <c r="K6652" s="33" t="str">
        <f t="shared" si="208"/>
        <v/>
      </c>
    </row>
    <row r="6653" spans="1:11" x14ac:dyDescent="0.25">
      <c r="A6653" s="17" t="s">
        <v>1719</v>
      </c>
      <c r="B6653" s="17" t="s">
        <v>1720</v>
      </c>
      <c r="C6653" s="18">
        <v>42289</v>
      </c>
      <c r="D6653" s="18">
        <v>42291</v>
      </c>
      <c r="E6653" s="21">
        <v>2</v>
      </c>
      <c r="F6653" s="17" t="s">
        <v>3882</v>
      </c>
      <c r="G6653" s="17" t="s">
        <v>3883</v>
      </c>
      <c r="H6653" s="16">
        <v>2</v>
      </c>
      <c r="I6653" s="17" t="s">
        <v>3237</v>
      </c>
      <c r="J6653" t="str">
        <f t="shared" si="207"/>
        <v>M86.9, E11.621</v>
      </c>
      <c r="K6653" s="33" t="str">
        <f t="shared" si="208"/>
        <v/>
      </c>
    </row>
    <row r="6654" spans="1:11" x14ac:dyDescent="0.25">
      <c r="A6654" s="17" t="s">
        <v>1719</v>
      </c>
      <c r="B6654" s="17" t="s">
        <v>1720</v>
      </c>
      <c r="C6654" s="18">
        <v>42289</v>
      </c>
      <c r="D6654" s="18">
        <v>42291</v>
      </c>
      <c r="E6654" s="21">
        <v>2</v>
      </c>
      <c r="F6654" s="17" t="s">
        <v>1474</v>
      </c>
      <c r="G6654" s="17" t="s">
        <v>1475</v>
      </c>
      <c r="H6654" s="16">
        <v>3</v>
      </c>
      <c r="I6654" s="17" t="s">
        <v>3237</v>
      </c>
      <c r="J6654" t="str">
        <f t="shared" si="207"/>
        <v>M86.9, E11.621, E11.65</v>
      </c>
      <c r="K6654" s="33" t="str">
        <f t="shared" si="208"/>
        <v/>
      </c>
    </row>
    <row r="6655" spans="1:11" x14ac:dyDescent="0.25">
      <c r="A6655" s="17" t="s">
        <v>1719</v>
      </c>
      <c r="B6655" s="17" t="s">
        <v>1720</v>
      </c>
      <c r="C6655" s="18">
        <v>42289</v>
      </c>
      <c r="D6655" s="18">
        <v>42291</v>
      </c>
      <c r="E6655" s="21">
        <v>2</v>
      </c>
      <c r="F6655" s="17" t="s">
        <v>3886</v>
      </c>
      <c r="G6655" s="17" t="s">
        <v>3887</v>
      </c>
      <c r="H6655" s="16">
        <v>4</v>
      </c>
      <c r="I6655" s="17" t="s">
        <v>3237</v>
      </c>
      <c r="J6655" t="str">
        <f t="shared" si="207"/>
        <v>M86.9, E11.621, E11.65, L97.529</v>
      </c>
      <c r="K6655" s="33" t="str">
        <f t="shared" si="208"/>
        <v/>
      </c>
    </row>
    <row r="6656" spans="1:11" x14ac:dyDescent="0.25">
      <c r="A6656" s="17" t="s">
        <v>1719</v>
      </c>
      <c r="B6656" s="17" t="s">
        <v>1720</v>
      </c>
      <c r="C6656" s="18">
        <v>42289</v>
      </c>
      <c r="D6656" s="18">
        <v>42291</v>
      </c>
      <c r="E6656" s="21">
        <v>2</v>
      </c>
      <c r="F6656" s="17" t="s">
        <v>4717</v>
      </c>
      <c r="G6656" s="17" t="s">
        <v>4208</v>
      </c>
      <c r="H6656" s="16">
        <v>5</v>
      </c>
      <c r="I6656" s="17" t="s">
        <v>3237</v>
      </c>
      <c r="J6656" t="str">
        <f t="shared" si="207"/>
        <v>M86.9, E11.621, E11.65, L97.529, B95.61</v>
      </c>
      <c r="K6656" s="33" t="str">
        <f t="shared" si="208"/>
        <v/>
      </c>
    </row>
    <row r="6657" spans="1:11" x14ac:dyDescent="0.25">
      <c r="A6657" s="17" t="s">
        <v>1719</v>
      </c>
      <c r="B6657" s="17" t="s">
        <v>1720</v>
      </c>
      <c r="C6657" s="18">
        <v>42289</v>
      </c>
      <c r="D6657" s="18">
        <v>42291</v>
      </c>
      <c r="E6657" s="21">
        <v>2</v>
      </c>
      <c r="F6657" s="17" t="s">
        <v>3898</v>
      </c>
      <c r="G6657" s="17" t="s">
        <v>3899</v>
      </c>
      <c r="H6657" s="16">
        <v>6</v>
      </c>
      <c r="I6657" s="17" t="s">
        <v>3237</v>
      </c>
      <c r="J6657" t="str">
        <f t="shared" si="207"/>
        <v>M86.9, E11.621, E11.65, L97.529, B95.61, Z21</v>
      </c>
      <c r="K6657" s="33" t="str">
        <f t="shared" si="208"/>
        <v/>
      </c>
    </row>
    <row r="6658" spans="1:11" x14ac:dyDescent="0.25">
      <c r="A6658" s="17" t="s">
        <v>1719</v>
      </c>
      <c r="B6658" s="17" t="s">
        <v>1720</v>
      </c>
      <c r="C6658" s="18">
        <v>42289</v>
      </c>
      <c r="D6658" s="18">
        <v>42291</v>
      </c>
      <c r="E6658" s="21">
        <v>2</v>
      </c>
      <c r="F6658" s="17" t="s">
        <v>5258</v>
      </c>
      <c r="G6658" s="17" t="s">
        <v>5259</v>
      </c>
      <c r="H6658" s="16">
        <v>7</v>
      </c>
      <c r="I6658" s="17" t="s">
        <v>13</v>
      </c>
      <c r="J6658" t="str">
        <f t="shared" si="207"/>
        <v>M86.9, E11.621, E11.65, L97.529, B95.61, Z21, Z86.11</v>
      </c>
      <c r="K6658" s="33" t="str">
        <f t="shared" si="208"/>
        <v/>
      </c>
    </row>
    <row r="6659" spans="1:11" x14ac:dyDescent="0.25">
      <c r="A6659" s="17" t="s">
        <v>1719</v>
      </c>
      <c r="B6659" s="17" t="s">
        <v>1720</v>
      </c>
      <c r="C6659" s="18">
        <v>42289</v>
      </c>
      <c r="D6659" s="18">
        <v>42291</v>
      </c>
      <c r="E6659" s="21">
        <v>2</v>
      </c>
      <c r="F6659" s="17" t="s">
        <v>3344</v>
      </c>
      <c r="G6659" s="17" t="s">
        <v>3345</v>
      </c>
      <c r="H6659" s="16">
        <v>8</v>
      </c>
      <c r="I6659" s="17" t="s">
        <v>13</v>
      </c>
      <c r="J6659" t="str">
        <f t="shared" si="207"/>
        <v>M86.9, E11.621, E11.65, L97.529, B95.61, Z21, Z86.11, Z79.4</v>
      </c>
      <c r="K6659" s="33" t="str">
        <f t="shared" si="208"/>
        <v/>
      </c>
    </row>
    <row r="6660" spans="1:11" x14ac:dyDescent="0.25">
      <c r="A6660" s="17" t="s">
        <v>1719</v>
      </c>
      <c r="B6660" s="17" t="s">
        <v>1720</v>
      </c>
      <c r="C6660" s="18">
        <v>42289</v>
      </c>
      <c r="D6660" s="18">
        <v>42291</v>
      </c>
      <c r="E6660" s="21">
        <v>2</v>
      </c>
      <c r="F6660" s="17" t="s">
        <v>594</v>
      </c>
      <c r="G6660" s="17" t="s">
        <v>595</v>
      </c>
      <c r="H6660" s="16">
        <v>9</v>
      </c>
      <c r="I6660" s="17" t="s">
        <v>3237</v>
      </c>
      <c r="J6660" t="str">
        <f t="shared" si="207"/>
        <v>M86.9, E11.621, E11.65, L97.529, B95.61, Z21, Z86.11, Z79.4, I10</v>
      </c>
      <c r="K6660" s="33" t="str">
        <f t="shared" si="208"/>
        <v/>
      </c>
    </row>
    <row r="6661" spans="1:11" x14ac:dyDescent="0.25">
      <c r="A6661" s="17" t="s">
        <v>1719</v>
      </c>
      <c r="B6661" s="17" t="s">
        <v>1720</v>
      </c>
      <c r="C6661" s="18">
        <v>42289</v>
      </c>
      <c r="D6661" s="18">
        <v>42291</v>
      </c>
      <c r="E6661" s="21">
        <v>2</v>
      </c>
      <c r="F6661" s="17" t="s">
        <v>4512</v>
      </c>
      <c r="G6661" s="17" t="s">
        <v>4513</v>
      </c>
      <c r="H6661" s="16">
        <v>10</v>
      </c>
      <c r="I6661" s="17" t="s">
        <v>13</v>
      </c>
      <c r="J6661" t="str">
        <f t="shared" si="207"/>
        <v>M86.9, E11.621, E11.65, L97.529, B95.61, Z21, Z86.11, Z79.4, I10, Z68.30</v>
      </c>
      <c r="K6661" s="33" t="str">
        <f t="shared" si="208"/>
        <v>Last</v>
      </c>
    </row>
    <row r="6662" spans="1:11" x14ac:dyDescent="0.25">
      <c r="A6662" s="17" t="s">
        <v>1725</v>
      </c>
      <c r="B6662" s="17" t="s">
        <v>1726</v>
      </c>
      <c r="C6662" s="18">
        <v>42289</v>
      </c>
      <c r="D6662" s="18">
        <v>42291</v>
      </c>
      <c r="E6662" s="21">
        <v>2</v>
      </c>
      <c r="F6662" s="17" t="s">
        <v>1034</v>
      </c>
      <c r="G6662" s="17" t="s">
        <v>1035</v>
      </c>
      <c r="H6662" s="16">
        <v>1</v>
      </c>
      <c r="I6662" s="17" t="s">
        <v>3237</v>
      </c>
      <c r="J6662" t="str">
        <f t="shared" ref="J6662:J6725" si="209">IF(B6662=B6661,J6661&amp;", "&amp;F6662,F6662)</f>
        <v>L03.311</v>
      </c>
      <c r="K6662" s="33" t="str">
        <f t="shared" si="208"/>
        <v/>
      </c>
    </row>
    <row r="6663" spans="1:11" x14ac:dyDescent="0.25">
      <c r="A6663" s="17" t="s">
        <v>1725</v>
      </c>
      <c r="B6663" s="17" t="s">
        <v>1726</v>
      </c>
      <c r="C6663" s="18">
        <v>42289</v>
      </c>
      <c r="D6663" s="18">
        <v>42291</v>
      </c>
      <c r="E6663" s="21">
        <v>2</v>
      </c>
      <c r="F6663" s="17" t="s">
        <v>5260</v>
      </c>
      <c r="G6663" s="17" t="s">
        <v>5261</v>
      </c>
      <c r="H6663" s="16">
        <v>2</v>
      </c>
      <c r="I6663" s="17" t="s">
        <v>3237</v>
      </c>
      <c r="J6663" t="str">
        <f t="shared" si="209"/>
        <v>L03.311, C50.812</v>
      </c>
      <c r="K6663" s="33" t="str">
        <f t="shared" si="208"/>
        <v/>
      </c>
    </row>
    <row r="6664" spans="1:11" x14ac:dyDescent="0.25">
      <c r="A6664" s="17" t="s">
        <v>1725</v>
      </c>
      <c r="B6664" s="17" t="s">
        <v>1726</v>
      </c>
      <c r="C6664" s="18">
        <v>42289</v>
      </c>
      <c r="D6664" s="18">
        <v>42291</v>
      </c>
      <c r="E6664" s="21">
        <v>2</v>
      </c>
      <c r="F6664" s="17" t="s">
        <v>1195</v>
      </c>
      <c r="G6664" s="17" t="s">
        <v>1196</v>
      </c>
      <c r="H6664" s="16">
        <v>3</v>
      </c>
      <c r="I6664" s="17" t="s">
        <v>3237</v>
      </c>
      <c r="J6664" t="str">
        <f t="shared" si="209"/>
        <v>L03.311, C50.812, D64.9</v>
      </c>
      <c r="K6664" s="33" t="str">
        <f t="shared" si="208"/>
        <v/>
      </c>
    </row>
    <row r="6665" spans="1:11" x14ac:dyDescent="0.25">
      <c r="A6665" s="17" t="s">
        <v>1725</v>
      </c>
      <c r="B6665" s="17" t="s">
        <v>1726</v>
      </c>
      <c r="C6665" s="18">
        <v>42289</v>
      </c>
      <c r="D6665" s="18">
        <v>42291</v>
      </c>
      <c r="E6665" s="21">
        <v>2</v>
      </c>
      <c r="F6665" s="17" t="s">
        <v>3418</v>
      </c>
      <c r="G6665" s="17" t="s">
        <v>3419</v>
      </c>
      <c r="H6665" s="16">
        <v>4</v>
      </c>
      <c r="I6665" s="17" t="s">
        <v>3237</v>
      </c>
      <c r="J6665" t="str">
        <f t="shared" si="209"/>
        <v>L03.311, C50.812, D64.9, G89.29</v>
      </c>
      <c r="K6665" s="33" t="str">
        <f t="shared" si="208"/>
        <v/>
      </c>
    </row>
    <row r="6666" spans="1:11" x14ac:dyDescent="0.25">
      <c r="A6666" s="17" t="s">
        <v>1725</v>
      </c>
      <c r="B6666" s="17" t="s">
        <v>1726</v>
      </c>
      <c r="C6666" s="18">
        <v>42289</v>
      </c>
      <c r="D6666" s="18">
        <v>42291</v>
      </c>
      <c r="E6666" s="21">
        <v>2</v>
      </c>
      <c r="F6666" s="17" t="s">
        <v>3514</v>
      </c>
      <c r="G6666" s="17" t="s">
        <v>3515</v>
      </c>
      <c r="H6666" s="16">
        <v>5</v>
      </c>
      <c r="I6666" s="17" t="s">
        <v>3237</v>
      </c>
      <c r="J6666" t="str">
        <f t="shared" si="209"/>
        <v>L03.311, C50.812, D64.9, G89.29, F32.9</v>
      </c>
      <c r="K6666" s="33" t="str">
        <f t="shared" si="208"/>
        <v/>
      </c>
    </row>
    <row r="6667" spans="1:11" x14ac:dyDescent="0.25">
      <c r="A6667" s="17" t="s">
        <v>1725</v>
      </c>
      <c r="B6667" s="17" t="s">
        <v>1726</v>
      </c>
      <c r="C6667" s="18">
        <v>42289</v>
      </c>
      <c r="D6667" s="18">
        <v>42291</v>
      </c>
      <c r="E6667" s="21">
        <v>2</v>
      </c>
      <c r="F6667" s="17" t="s">
        <v>3242</v>
      </c>
      <c r="G6667" s="17" t="s">
        <v>3243</v>
      </c>
      <c r="H6667" s="16">
        <v>6</v>
      </c>
      <c r="I6667" s="17" t="s">
        <v>3237</v>
      </c>
      <c r="J6667" t="str">
        <f t="shared" si="209"/>
        <v>L03.311, C50.812, D64.9, G89.29, F32.9, J45.909</v>
      </c>
      <c r="K6667" s="33" t="str">
        <f t="shared" si="208"/>
        <v/>
      </c>
    </row>
    <row r="6668" spans="1:11" x14ac:dyDescent="0.25">
      <c r="A6668" s="17" t="s">
        <v>1725</v>
      </c>
      <c r="B6668" s="17" t="s">
        <v>1726</v>
      </c>
      <c r="C6668" s="18">
        <v>42289</v>
      </c>
      <c r="D6668" s="18">
        <v>42291</v>
      </c>
      <c r="E6668" s="21">
        <v>2</v>
      </c>
      <c r="F6668" s="17" t="s">
        <v>3506</v>
      </c>
      <c r="G6668" s="17" t="s">
        <v>3507</v>
      </c>
      <c r="H6668" s="16">
        <v>7</v>
      </c>
      <c r="I6668" s="17" t="s">
        <v>13</v>
      </c>
      <c r="J6668" t="str">
        <f t="shared" si="209"/>
        <v>L03.311, C50.812, D64.9, G89.29, F32.9, J45.909, Z85.3</v>
      </c>
      <c r="K6668" s="33" t="str">
        <f t="shared" si="208"/>
        <v/>
      </c>
    </row>
    <row r="6669" spans="1:11" x14ac:dyDescent="0.25">
      <c r="A6669" s="17" t="s">
        <v>1725</v>
      </c>
      <c r="B6669" s="17" t="s">
        <v>1726</v>
      </c>
      <c r="C6669" s="18">
        <v>42289</v>
      </c>
      <c r="D6669" s="18">
        <v>42291</v>
      </c>
      <c r="E6669" s="21">
        <v>2</v>
      </c>
      <c r="F6669" s="17" t="s">
        <v>1554</v>
      </c>
      <c r="G6669" s="17" t="s">
        <v>1555</v>
      </c>
      <c r="H6669" s="16">
        <v>8</v>
      </c>
      <c r="I6669" s="17" t="s">
        <v>3237</v>
      </c>
      <c r="J6669" t="str">
        <f t="shared" si="209"/>
        <v>L03.311, C50.812, D64.9, G89.29, F32.9, J45.909, Z85.3, R76.11</v>
      </c>
      <c r="K6669" s="33" t="str">
        <f t="shared" si="208"/>
        <v/>
      </c>
    </row>
    <row r="6670" spans="1:11" x14ac:dyDescent="0.25">
      <c r="A6670" s="17" t="s">
        <v>1725</v>
      </c>
      <c r="B6670" s="17" t="s">
        <v>1726</v>
      </c>
      <c r="C6670" s="18">
        <v>42289</v>
      </c>
      <c r="D6670" s="18">
        <v>42291</v>
      </c>
      <c r="E6670" s="21">
        <v>2</v>
      </c>
      <c r="F6670" s="17" t="s">
        <v>3310</v>
      </c>
      <c r="G6670" s="17" t="s">
        <v>3311</v>
      </c>
      <c r="H6670" s="16">
        <v>9</v>
      </c>
      <c r="I6670" s="17" t="s">
        <v>13</v>
      </c>
      <c r="J6670" t="str">
        <f t="shared" si="209"/>
        <v>L03.311, C50.812, D64.9, G89.29, F32.9, J45.909, Z85.3, R76.11, Z92.21</v>
      </c>
      <c r="K6670" s="33" t="str">
        <f t="shared" si="208"/>
        <v/>
      </c>
    </row>
    <row r="6671" spans="1:11" x14ac:dyDescent="0.25">
      <c r="A6671" s="17" t="s">
        <v>1725</v>
      </c>
      <c r="B6671" s="17" t="s">
        <v>1726</v>
      </c>
      <c r="C6671" s="18">
        <v>42289</v>
      </c>
      <c r="D6671" s="18">
        <v>42291</v>
      </c>
      <c r="E6671" s="21">
        <v>2</v>
      </c>
      <c r="F6671" s="17" t="s">
        <v>4474</v>
      </c>
      <c r="G6671" s="17" t="s">
        <v>4475</v>
      </c>
      <c r="H6671" s="16">
        <v>10</v>
      </c>
      <c r="I6671" s="17" t="s">
        <v>13</v>
      </c>
      <c r="J6671" t="str">
        <f t="shared" si="209"/>
        <v>L03.311, C50.812, D64.9, G89.29, F32.9, J45.909, Z85.3, R76.11, Z92.21, Z92.3</v>
      </c>
      <c r="K6671" s="33" t="str">
        <f t="shared" si="208"/>
        <v/>
      </c>
    </row>
    <row r="6672" spans="1:11" x14ac:dyDescent="0.25">
      <c r="A6672" s="17" t="s">
        <v>1725</v>
      </c>
      <c r="B6672" s="17" t="s">
        <v>1726</v>
      </c>
      <c r="C6672" s="18">
        <v>42289</v>
      </c>
      <c r="D6672" s="18">
        <v>42291</v>
      </c>
      <c r="E6672" s="21">
        <v>2</v>
      </c>
      <c r="F6672" s="17" t="s">
        <v>3430</v>
      </c>
      <c r="G6672" s="17" t="s">
        <v>3431</v>
      </c>
      <c r="H6672" s="16">
        <v>11</v>
      </c>
      <c r="I6672" s="17" t="s">
        <v>3237</v>
      </c>
      <c r="J6672" t="str">
        <f t="shared" si="209"/>
        <v>L03.311, C50.812, D64.9, G89.29, F32.9, J45.909, Z85.3, R76.11, Z92.21, Z92.3, M79.7</v>
      </c>
      <c r="K6672" s="33" t="str">
        <f t="shared" si="208"/>
        <v/>
      </c>
    </row>
    <row r="6673" spans="1:11" x14ac:dyDescent="0.25">
      <c r="A6673" s="17" t="s">
        <v>1725</v>
      </c>
      <c r="B6673" s="17" t="s">
        <v>1726</v>
      </c>
      <c r="C6673" s="18">
        <v>42289</v>
      </c>
      <c r="D6673" s="18">
        <v>42291</v>
      </c>
      <c r="E6673" s="21">
        <v>2</v>
      </c>
      <c r="F6673" s="17" t="s">
        <v>5264</v>
      </c>
      <c r="G6673" s="17" t="s">
        <v>5265</v>
      </c>
      <c r="H6673" s="16">
        <v>12</v>
      </c>
      <c r="I6673" s="17" t="s">
        <v>3237</v>
      </c>
      <c r="J6673" t="str">
        <f t="shared" si="209"/>
        <v>L03.311, C50.812, D64.9, G89.29, F32.9, J45.909, Z85.3, R76.11, Z92.21, Z92.3, M79.7, Z90.13</v>
      </c>
      <c r="K6673" s="33" t="str">
        <f t="shared" si="208"/>
        <v/>
      </c>
    </row>
    <row r="6674" spans="1:11" x14ac:dyDescent="0.25">
      <c r="A6674" s="17" t="s">
        <v>1725</v>
      </c>
      <c r="B6674" s="17" t="s">
        <v>1726</v>
      </c>
      <c r="C6674" s="18">
        <v>42289</v>
      </c>
      <c r="D6674" s="18">
        <v>42291</v>
      </c>
      <c r="E6674" s="21">
        <v>2</v>
      </c>
      <c r="F6674" s="17" t="s">
        <v>3946</v>
      </c>
      <c r="G6674" s="17" t="s">
        <v>3947</v>
      </c>
      <c r="H6674" s="16">
        <v>13</v>
      </c>
      <c r="I6674" s="17" t="s">
        <v>3237</v>
      </c>
      <c r="J6674" t="str">
        <f t="shared" si="209"/>
        <v>L03.311, C50.812, D64.9, G89.29, F32.9, J45.909, Z85.3, R76.11, Z92.21, Z92.3, M79.7, Z90.13, R42</v>
      </c>
      <c r="K6674" s="33" t="str">
        <f t="shared" si="208"/>
        <v/>
      </c>
    </row>
    <row r="6675" spans="1:11" x14ac:dyDescent="0.25">
      <c r="A6675" s="17" t="s">
        <v>1725</v>
      </c>
      <c r="B6675" s="17" t="s">
        <v>1726</v>
      </c>
      <c r="C6675" s="18">
        <v>42289</v>
      </c>
      <c r="D6675" s="18">
        <v>42291</v>
      </c>
      <c r="E6675" s="21">
        <v>2</v>
      </c>
      <c r="F6675" s="17" t="s">
        <v>3553</v>
      </c>
      <c r="G6675" s="17" t="s">
        <v>3554</v>
      </c>
      <c r="H6675" s="16">
        <v>14</v>
      </c>
      <c r="I6675" s="17" t="s">
        <v>3237</v>
      </c>
      <c r="J6675" t="str">
        <f t="shared" si="209"/>
        <v>L03.311, C50.812, D64.9, G89.29, F32.9, J45.909, Z85.3, R76.11, Z92.21, Z92.3, M79.7, Z90.13, R42, M54.9</v>
      </c>
      <c r="K6675" s="33" t="str">
        <f t="shared" si="208"/>
        <v/>
      </c>
    </row>
    <row r="6676" spans="1:11" x14ac:dyDescent="0.25">
      <c r="A6676" s="17" t="s">
        <v>1725</v>
      </c>
      <c r="B6676" s="17" t="s">
        <v>1726</v>
      </c>
      <c r="C6676" s="18">
        <v>42289</v>
      </c>
      <c r="D6676" s="18">
        <v>42291</v>
      </c>
      <c r="E6676" s="21">
        <v>2</v>
      </c>
      <c r="F6676" s="17" t="s">
        <v>5262</v>
      </c>
      <c r="G6676" s="17" t="s">
        <v>5263</v>
      </c>
      <c r="H6676" s="16">
        <v>15</v>
      </c>
      <c r="I6676" s="17" t="s">
        <v>3237</v>
      </c>
      <c r="J6676" t="str">
        <f t="shared" si="209"/>
        <v>L03.311, C50.812, D64.9, G89.29, F32.9, J45.909, Z85.3, R76.11, Z92.21, Z92.3, M79.7, Z90.13, R42, M54.9, Z20.6</v>
      </c>
      <c r="K6676" s="33" t="str">
        <f t="shared" si="208"/>
        <v/>
      </c>
    </row>
    <row r="6677" spans="1:11" x14ac:dyDescent="0.25">
      <c r="A6677" s="17" t="s">
        <v>1725</v>
      </c>
      <c r="B6677" s="17" t="s">
        <v>1726</v>
      </c>
      <c r="C6677" s="18">
        <v>42289</v>
      </c>
      <c r="D6677" s="18">
        <v>42291</v>
      </c>
      <c r="E6677" s="21">
        <v>2</v>
      </c>
      <c r="F6677" s="17" t="s">
        <v>3346</v>
      </c>
      <c r="G6677" s="17" t="s">
        <v>3347</v>
      </c>
      <c r="H6677" s="16">
        <v>16</v>
      </c>
      <c r="I6677" s="17" t="s">
        <v>13</v>
      </c>
      <c r="J6677" t="str">
        <f t="shared" si="209"/>
        <v>L03.311, C50.812, D64.9, G89.29, F32.9, J45.909, Z85.3, R76.11, Z92.21, Z92.3, M79.7, Z90.13, R42, M54.9, Z20.6, Z88.1</v>
      </c>
      <c r="K6677" s="33" t="str">
        <f t="shared" si="208"/>
        <v/>
      </c>
    </row>
    <row r="6678" spans="1:11" x14ac:dyDescent="0.25">
      <c r="A6678" s="17" t="s">
        <v>1725</v>
      </c>
      <c r="B6678" s="17" t="s">
        <v>1726</v>
      </c>
      <c r="C6678" s="18">
        <v>42289</v>
      </c>
      <c r="D6678" s="18">
        <v>42291</v>
      </c>
      <c r="E6678" s="21">
        <v>2</v>
      </c>
      <c r="F6678" s="17" t="s">
        <v>3976</v>
      </c>
      <c r="G6678" s="17" t="s">
        <v>3977</v>
      </c>
      <c r="H6678" s="16">
        <v>17</v>
      </c>
      <c r="I6678" s="17" t="s">
        <v>3237</v>
      </c>
      <c r="J6678" t="str">
        <f t="shared" si="209"/>
        <v>L03.311, C50.812, D64.9, G89.29, F32.9, J45.909, Z85.3, R76.11, Z92.21, Z92.3, M79.7, Z90.13, R42, M54.9, Z20.6, Z88.1, L29.9</v>
      </c>
      <c r="K6678" s="33" t="str">
        <f t="shared" ref="K6678:K6741" si="210">IF(B6678&lt;&gt;B6679,"Last","")</f>
        <v/>
      </c>
    </row>
    <row r="6679" spans="1:11" x14ac:dyDescent="0.25">
      <c r="A6679" s="17" t="s">
        <v>1725</v>
      </c>
      <c r="B6679" s="17" t="s">
        <v>1726</v>
      </c>
      <c r="C6679" s="18">
        <v>42289</v>
      </c>
      <c r="D6679" s="18">
        <v>42291</v>
      </c>
      <c r="E6679" s="21">
        <v>2</v>
      </c>
      <c r="F6679" s="17" t="s">
        <v>3639</v>
      </c>
      <c r="G6679" s="17" t="s">
        <v>3640</v>
      </c>
      <c r="H6679" s="16">
        <v>18</v>
      </c>
      <c r="I6679" s="17" t="s">
        <v>3237</v>
      </c>
      <c r="J6679" t="str">
        <f t="shared" si="209"/>
        <v>L03.311, C50.812, D64.9, G89.29, F32.9, J45.909, Z85.3, R76.11, Z92.21, Z92.3, M79.7, Z90.13, R42, M54.9, Z20.6, Z88.1, L29.9, M54.2</v>
      </c>
      <c r="K6679" s="33" t="str">
        <f t="shared" si="210"/>
        <v/>
      </c>
    </row>
    <row r="6680" spans="1:11" x14ac:dyDescent="0.25">
      <c r="A6680" s="17" t="s">
        <v>1725</v>
      </c>
      <c r="B6680" s="17" t="s">
        <v>1726</v>
      </c>
      <c r="C6680" s="18">
        <v>42289</v>
      </c>
      <c r="D6680" s="18">
        <v>42291</v>
      </c>
      <c r="E6680" s="21">
        <v>2</v>
      </c>
      <c r="F6680" s="17" t="s">
        <v>5054</v>
      </c>
      <c r="G6680" s="17" t="s">
        <v>5055</v>
      </c>
      <c r="H6680" s="16">
        <v>19</v>
      </c>
      <c r="I6680" s="17" t="s">
        <v>13</v>
      </c>
      <c r="J6680" t="str">
        <f t="shared" si="209"/>
        <v>L03.311, C50.812, D64.9, G89.29, F32.9, J45.909, Z85.3, R76.11, Z92.21, Z92.3, M79.7, Z90.13, R42, M54.9, Z20.6, Z88.1, L29.9, M54.2, Z17.0</v>
      </c>
      <c r="K6680" s="33" t="str">
        <f t="shared" si="210"/>
        <v>Last</v>
      </c>
    </row>
    <row r="6681" spans="1:11" x14ac:dyDescent="0.25">
      <c r="A6681" s="17" t="s">
        <v>1729</v>
      </c>
      <c r="B6681" s="17" t="s">
        <v>1730</v>
      </c>
      <c r="C6681" s="18">
        <v>42367</v>
      </c>
      <c r="D6681" s="18">
        <v>42368</v>
      </c>
      <c r="E6681" s="21">
        <v>1</v>
      </c>
      <c r="F6681" s="17" t="s">
        <v>890</v>
      </c>
      <c r="G6681" s="17" t="s">
        <v>891</v>
      </c>
      <c r="H6681" s="16">
        <v>1</v>
      </c>
      <c r="I6681" s="17" t="s">
        <v>3237</v>
      </c>
      <c r="J6681" t="str">
        <f t="shared" si="209"/>
        <v>K57.31</v>
      </c>
      <c r="K6681" s="33" t="str">
        <f t="shared" si="210"/>
        <v/>
      </c>
    </row>
    <row r="6682" spans="1:11" x14ac:dyDescent="0.25">
      <c r="A6682" s="17" t="s">
        <v>1729</v>
      </c>
      <c r="B6682" s="17" t="s">
        <v>1730</v>
      </c>
      <c r="C6682" s="18">
        <v>42367</v>
      </c>
      <c r="D6682" s="18">
        <v>42368</v>
      </c>
      <c r="E6682" s="21">
        <v>1</v>
      </c>
      <c r="F6682" s="17" t="s">
        <v>286</v>
      </c>
      <c r="G6682" s="17" t="s">
        <v>287</v>
      </c>
      <c r="H6682" s="16">
        <v>2</v>
      </c>
      <c r="I6682" s="17" t="s">
        <v>3237</v>
      </c>
      <c r="J6682" t="str">
        <f t="shared" si="209"/>
        <v>K57.31, K21.9</v>
      </c>
      <c r="K6682" s="33" t="str">
        <f t="shared" si="210"/>
        <v/>
      </c>
    </row>
    <row r="6683" spans="1:11" x14ac:dyDescent="0.25">
      <c r="A6683" s="17" t="s">
        <v>1729</v>
      </c>
      <c r="B6683" s="17" t="s">
        <v>1730</v>
      </c>
      <c r="C6683" s="18">
        <v>42367</v>
      </c>
      <c r="D6683" s="18">
        <v>42368</v>
      </c>
      <c r="E6683" s="21">
        <v>1</v>
      </c>
      <c r="F6683" s="17" t="s">
        <v>3484</v>
      </c>
      <c r="G6683" s="17" t="s">
        <v>3485</v>
      </c>
      <c r="H6683" s="16">
        <v>3</v>
      </c>
      <c r="I6683" s="17" t="s">
        <v>3237</v>
      </c>
      <c r="J6683" t="str">
        <f t="shared" si="209"/>
        <v>K57.31, K21.9, N18.3</v>
      </c>
      <c r="K6683" s="33" t="str">
        <f t="shared" si="210"/>
        <v/>
      </c>
    </row>
    <row r="6684" spans="1:11" x14ac:dyDescent="0.25">
      <c r="A6684" s="17" t="s">
        <v>1729</v>
      </c>
      <c r="B6684" s="17" t="s">
        <v>1730</v>
      </c>
      <c r="C6684" s="18">
        <v>42367</v>
      </c>
      <c r="D6684" s="18">
        <v>42368</v>
      </c>
      <c r="E6684" s="21">
        <v>1</v>
      </c>
      <c r="F6684" s="17" t="s">
        <v>934</v>
      </c>
      <c r="G6684" s="17" t="s">
        <v>935</v>
      </c>
      <c r="H6684" s="16">
        <v>4</v>
      </c>
      <c r="I6684" s="17" t="s">
        <v>3237</v>
      </c>
      <c r="J6684" t="str">
        <f t="shared" si="209"/>
        <v>K57.31, K21.9, N18.3, E87.6</v>
      </c>
      <c r="K6684" s="33" t="str">
        <f t="shared" si="210"/>
        <v/>
      </c>
    </row>
    <row r="6685" spans="1:11" x14ac:dyDescent="0.25">
      <c r="A6685" s="17" t="s">
        <v>1729</v>
      </c>
      <c r="B6685" s="17" t="s">
        <v>1730</v>
      </c>
      <c r="C6685" s="18">
        <v>42367</v>
      </c>
      <c r="D6685" s="18">
        <v>42368</v>
      </c>
      <c r="E6685" s="21">
        <v>1</v>
      </c>
      <c r="F6685" s="17" t="s">
        <v>3320</v>
      </c>
      <c r="G6685" s="17" t="s">
        <v>3321</v>
      </c>
      <c r="H6685" s="16">
        <v>5</v>
      </c>
      <c r="I6685" s="17" t="s">
        <v>3237</v>
      </c>
      <c r="J6685" t="str">
        <f t="shared" si="209"/>
        <v>K57.31, K21.9, N18.3, E87.6, G47.33</v>
      </c>
      <c r="K6685" s="33" t="str">
        <f t="shared" si="210"/>
        <v/>
      </c>
    </row>
    <row r="6686" spans="1:11" x14ac:dyDescent="0.25">
      <c r="A6686" s="17" t="s">
        <v>1729</v>
      </c>
      <c r="B6686" s="17" t="s">
        <v>1730</v>
      </c>
      <c r="C6686" s="18">
        <v>42367</v>
      </c>
      <c r="D6686" s="18">
        <v>42368</v>
      </c>
      <c r="E6686" s="21">
        <v>1</v>
      </c>
      <c r="F6686" s="17" t="s">
        <v>4683</v>
      </c>
      <c r="G6686" s="17" t="s">
        <v>4684</v>
      </c>
      <c r="H6686" s="16">
        <v>6</v>
      </c>
      <c r="I6686" s="17" t="s">
        <v>3237</v>
      </c>
      <c r="J6686" t="str">
        <f t="shared" si="209"/>
        <v>K57.31, K21.9, N18.3, E87.6, G47.33, Z96.641</v>
      </c>
      <c r="K6686" s="33" t="str">
        <f t="shared" si="210"/>
        <v/>
      </c>
    </row>
    <row r="6687" spans="1:11" x14ac:dyDescent="0.25">
      <c r="A6687" s="17" t="s">
        <v>1729</v>
      </c>
      <c r="B6687" s="17" t="s">
        <v>1730</v>
      </c>
      <c r="C6687" s="18">
        <v>42367</v>
      </c>
      <c r="D6687" s="18">
        <v>42368</v>
      </c>
      <c r="E6687" s="21">
        <v>1</v>
      </c>
      <c r="F6687" s="17" t="s">
        <v>216</v>
      </c>
      <c r="G6687" s="17" t="s">
        <v>217</v>
      </c>
      <c r="H6687" s="16">
        <v>7</v>
      </c>
      <c r="I6687" s="17" t="s">
        <v>3237</v>
      </c>
      <c r="J6687" t="str">
        <f t="shared" si="209"/>
        <v>K57.31, K21.9, N18.3, E87.6, G47.33, Z96.641, I12.9</v>
      </c>
      <c r="K6687" s="33" t="str">
        <f t="shared" si="210"/>
        <v/>
      </c>
    </row>
    <row r="6688" spans="1:11" x14ac:dyDescent="0.25">
      <c r="A6688" s="17" t="s">
        <v>1729</v>
      </c>
      <c r="B6688" s="17" t="s">
        <v>1730</v>
      </c>
      <c r="C6688" s="18">
        <v>42367</v>
      </c>
      <c r="D6688" s="18">
        <v>42368</v>
      </c>
      <c r="E6688" s="21">
        <v>1</v>
      </c>
      <c r="F6688" s="17" t="s">
        <v>893</v>
      </c>
      <c r="G6688" s="17" t="s">
        <v>894</v>
      </c>
      <c r="H6688" s="16">
        <v>8</v>
      </c>
      <c r="I6688" s="17" t="s">
        <v>3237</v>
      </c>
      <c r="J6688" t="str">
        <f t="shared" si="209"/>
        <v>K57.31, K21.9, N18.3, E87.6, G47.33, Z96.641, I12.9, D50.9</v>
      </c>
      <c r="K6688" s="33" t="str">
        <f t="shared" si="210"/>
        <v>Last</v>
      </c>
    </row>
    <row r="6689" spans="1:11" x14ac:dyDescent="0.25">
      <c r="A6689" s="17" t="s">
        <v>1734</v>
      </c>
      <c r="B6689" s="17" t="s">
        <v>1735</v>
      </c>
      <c r="C6689" s="18">
        <v>42313</v>
      </c>
      <c r="D6689" s="18">
        <v>42315</v>
      </c>
      <c r="E6689" s="21">
        <v>2</v>
      </c>
      <c r="F6689" s="17" t="s">
        <v>1736</v>
      </c>
      <c r="G6689" s="17" t="s">
        <v>1737</v>
      </c>
      <c r="H6689" s="16">
        <v>1</v>
      </c>
      <c r="I6689" s="17" t="s">
        <v>3237</v>
      </c>
      <c r="J6689" t="str">
        <f t="shared" si="209"/>
        <v>L02.416</v>
      </c>
      <c r="K6689" s="33" t="str">
        <f t="shared" si="210"/>
        <v/>
      </c>
    </row>
    <row r="6690" spans="1:11" x14ac:dyDescent="0.25">
      <c r="A6690" s="17" t="s">
        <v>1734</v>
      </c>
      <c r="B6690" s="17" t="s">
        <v>1735</v>
      </c>
      <c r="C6690" s="18">
        <v>42313</v>
      </c>
      <c r="D6690" s="18">
        <v>42315</v>
      </c>
      <c r="E6690" s="21">
        <v>2</v>
      </c>
      <c r="F6690" s="17" t="s">
        <v>1195</v>
      </c>
      <c r="G6690" s="17" t="s">
        <v>1196</v>
      </c>
      <c r="H6690" s="16">
        <v>2</v>
      </c>
      <c r="I6690" s="17" t="s">
        <v>3237</v>
      </c>
      <c r="J6690" t="str">
        <f t="shared" si="209"/>
        <v>L02.416, D64.9</v>
      </c>
      <c r="K6690" s="33" t="str">
        <f t="shared" si="210"/>
        <v/>
      </c>
    </row>
    <row r="6691" spans="1:11" x14ac:dyDescent="0.25">
      <c r="A6691" s="17" t="s">
        <v>1734</v>
      </c>
      <c r="B6691" s="17" t="s">
        <v>1735</v>
      </c>
      <c r="C6691" s="18">
        <v>42313</v>
      </c>
      <c r="D6691" s="18">
        <v>42315</v>
      </c>
      <c r="E6691" s="21">
        <v>2</v>
      </c>
      <c r="F6691" s="17" t="s">
        <v>594</v>
      </c>
      <c r="G6691" s="17" t="s">
        <v>595</v>
      </c>
      <c r="H6691" s="16">
        <v>3</v>
      </c>
      <c r="I6691" s="17" t="s">
        <v>3237</v>
      </c>
      <c r="J6691" t="str">
        <f t="shared" si="209"/>
        <v>L02.416, D64.9, I10</v>
      </c>
      <c r="K6691" s="33" t="str">
        <f t="shared" si="210"/>
        <v/>
      </c>
    </row>
    <row r="6692" spans="1:11" x14ac:dyDescent="0.25">
      <c r="A6692" s="17" t="s">
        <v>1734</v>
      </c>
      <c r="B6692" s="17" t="s">
        <v>1735</v>
      </c>
      <c r="C6692" s="18">
        <v>42313</v>
      </c>
      <c r="D6692" s="18">
        <v>42315</v>
      </c>
      <c r="E6692" s="21">
        <v>2</v>
      </c>
      <c r="F6692" s="17" t="s">
        <v>3526</v>
      </c>
      <c r="G6692" s="17" t="s">
        <v>3527</v>
      </c>
      <c r="H6692" s="16">
        <v>4</v>
      </c>
      <c r="I6692" s="17" t="s">
        <v>13</v>
      </c>
      <c r="J6692" t="str">
        <f t="shared" si="209"/>
        <v>L02.416, D64.9, I10, Z72.0</v>
      </c>
      <c r="K6692" s="33" t="str">
        <f t="shared" si="210"/>
        <v>Last</v>
      </c>
    </row>
    <row r="6693" spans="1:11" x14ac:dyDescent="0.25">
      <c r="A6693" s="17" t="s">
        <v>1740</v>
      </c>
      <c r="B6693" s="17" t="s">
        <v>1741</v>
      </c>
      <c r="C6693" s="18">
        <v>42321</v>
      </c>
      <c r="D6693" s="18">
        <v>42325</v>
      </c>
      <c r="E6693" s="21">
        <v>4</v>
      </c>
      <c r="F6693" s="17" t="s">
        <v>112</v>
      </c>
      <c r="G6693" s="17" t="s">
        <v>113</v>
      </c>
      <c r="H6693" s="16">
        <v>1</v>
      </c>
      <c r="I6693" s="17" t="s">
        <v>3237</v>
      </c>
      <c r="J6693" t="str">
        <f t="shared" si="209"/>
        <v>J44.1</v>
      </c>
      <c r="K6693" s="33" t="str">
        <f t="shared" si="210"/>
        <v/>
      </c>
    </row>
    <row r="6694" spans="1:11" x14ac:dyDescent="0.25">
      <c r="A6694" s="17" t="s">
        <v>1740</v>
      </c>
      <c r="B6694" s="17" t="s">
        <v>1741</v>
      </c>
      <c r="C6694" s="18">
        <v>42321</v>
      </c>
      <c r="D6694" s="18">
        <v>42325</v>
      </c>
      <c r="E6694" s="21">
        <v>4</v>
      </c>
      <c r="F6694" s="17" t="s">
        <v>11</v>
      </c>
      <c r="G6694" s="17" t="s">
        <v>12</v>
      </c>
      <c r="H6694" s="16">
        <v>2</v>
      </c>
      <c r="I6694" s="17" t="s">
        <v>3237</v>
      </c>
      <c r="J6694" t="str">
        <f t="shared" si="209"/>
        <v>J44.1, J18.9</v>
      </c>
      <c r="K6694" s="33" t="str">
        <f t="shared" si="210"/>
        <v/>
      </c>
    </row>
    <row r="6695" spans="1:11" x14ac:dyDescent="0.25">
      <c r="A6695" s="17" t="s">
        <v>1740</v>
      </c>
      <c r="B6695" s="17" t="s">
        <v>1741</v>
      </c>
      <c r="C6695" s="18">
        <v>42321</v>
      </c>
      <c r="D6695" s="18">
        <v>42325</v>
      </c>
      <c r="E6695" s="21">
        <v>4</v>
      </c>
      <c r="F6695" s="17" t="s">
        <v>3362</v>
      </c>
      <c r="G6695" s="17" t="s">
        <v>3363</v>
      </c>
      <c r="H6695" s="16">
        <v>3</v>
      </c>
      <c r="I6695" s="17" t="s">
        <v>3237</v>
      </c>
      <c r="J6695" t="str">
        <f t="shared" si="209"/>
        <v>J44.1, J18.9, D69.6</v>
      </c>
      <c r="K6695" s="33" t="str">
        <f t="shared" si="210"/>
        <v/>
      </c>
    </row>
    <row r="6696" spans="1:11" x14ac:dyDescent="0.25">
      <c r="A6696" s="17" t="s">
        <v>1740</v>
      </c>
      <c r="B6696" s="17" t="s">
        <v>1741</v>
      </c>
      <c r="C6696" s="18">
        <v>42321</v>
      </c>
      <c r="D6696" s="18">
        <v>42325</v>
      </c>
      <c r="E6696" s="21">
        <v>4</v>
      </c>
      <c r="F6696" s="17" t="s">
        <v>5266</v>
      </c>
      <c r="G6696" s="17" t="s">
        <v>5267</v>
      </c>
      <c r="H6696" s="16">
        <v>4</v>
      </c>
      <c r="I6696" s="17" t="s">
        <v>3237</v>
      </c>
      <c r="J6696" t="str">
        <f t="shared" si="209"/>
        <v>J44.1, J18.9, D69.6, K70.30</v>
      </c>
      <c r="K6696" s="33" t="str">
        <f t="shared" si="210"/>
        <v/>
      </c>
    </row>
    <row r="6697" spans="1:11" x14ac:dyDescent="0.25">
      <c r="A6697" s="17" t="s">
        <v>1740</v>
      </c>
      <c r="B6697" s="17" t="s">
        <v>1741</v>
      </c>
      <c r="C6697" s="18">
        <v>42321</v>
      </c>
      <c r="D6697" s="18">
        <v>42325</v>
      </c>
      <c r="E6697" s="21">
        <v>4</v>
      </c>
      <c r="F6697" s="17" t="s">
        <v>1288</v>
      </c>
      <c r="G6697" s="17" t="s">
        <v>1289</v>
      </c>
      <c r="H6697" s="16">
        <v>5</v>
      </c>
      <c r="I6697" s="17" t="s">
        <v>3237</v>
      </c>
      <c r="J6697" t="str">
        <f t="shared" si="209"/>
        <v>J44.1, J18.9, D69.6, K70.30, F10.239</v>
      </c>
      <c r="K6697" s="33" t="str">
        <f t="shared" si="210"/>
        <v/>
      </c>
    </row>
    <row r="6698" spans="1:11" x14ac:dyDescent="0.25">
      <c r="A6698" s="17" t="s">
        <v>1740</v>
      </c>
      <c r="B6698" s="17" t="s">
        <v>1741</v>
      </c>
      <c r="C6698" s="18">
        <v>42321</v>
      </c>
      <c r="D6698" s="18">
        <v>42325</v>
      </c>
      <c r="E6698" s="21">
        <v>4</v>
      </c>
      <c r="F6698" s="17" t="s">
        <v>286</v>
      </c>
      <c r="G6698" s="17" t="s">
        <v>287</v>
      </c>
      <c r="H6698" s="16">
        <v>6</v>
      </c>
      <c r="I6698" s="17" t="s">
        <v>3237</v>
      </c>
      <c r="J6698" t="str">
        <f t="shared" si="209"/>
        <v>J44.1, J18.9, D69.6, K70.30, F10.239, K21.9</v>
      </c>
      <c r="K6698" s="33" t="str">
        <f t="shared" si="210"/>
        <v/>
      </c>
    </row>
    <row r="6699" spans="1:11" x14ac:dyDescent="0.25">
      <c r="A6699" s="17" t="s">
        <v>1740</v>
      </c>
      <c r="B6699" s="17" t="s">
        <v>1741</v>
      </c>
      <c r="C6699" s="18">
        <v>42321</v>
      </c>
      <c r="D6699" s="18">
        <v>42325</v>
      </c>
      <c r="E6699" s="21">
        <v>4</v>
      </c>
      <c r="F6699" s="17" t="s">
        <v>3402</v>
      </c>
      <c r="G6699" s="17" t="s">
        <v>3403</v>
      </c>
      <c r="H6699" s="16">
        <v>7</v>
      </c>
      <c r="I6699" s="17" t="s">
        <v>3237</v>
      </c>
      <c r="J6699" t="str">
        <f t="shared" si="209"/>
        <v>J44.1, J18.9, D69.6, K70.30, F10.239, K21.9, F17.210</v>
      </c>
      <c r="K6699" s="33" t="str">
        <f t="shared" si="210"/>
        <v/>
      </c>
    </row>
    <row r="6700" spans="1:11" x14ac:dyDescent="0.25">
      <c r="A6700" s="17" t="s">
        <v>1740</v>
      </c>
      <c r="B6700" s="17" t="s">
        <v>1741</v>
      </c>
      <c r="C6700" s="18">
        <v>42321</v>
      </c>
      <c r="D6700" s="18">
        <v>42325</v>
      </c>
      <c r="E6700" s="21">
        <v>4</v>
      </c>
      <c r="F6700" s="17" t="s">
        <v>3242</v>
      </c>
      <c r="G6700" s="17" t="s">
        <v>3243</v>
      </c>
      <c r="H6700" s="16">
        <v>8</v>
      </c>
      <c r="I6700" s="17" t="s">
        <v>3237</v>
      </c>
      <c r="J6700" t="str">
        <f t="shared" si="209"/>
        <v>J44.1, J18.9, D69.6, K70.30, F10.239, K21.9, F17.210, J45.909</v>
      </c>
      <c r="K6700" s="33" t="str">
        <f t="shared" si="210"/>
        <v/>
      </c>
    </row>
    <row r="6701" spans="1:11" x14ac:dyDescent="0.25">
      <c r="A6701" s="17" t="s">
        <v>1740</v>
      </c>
      <c r="B6701" s="17" t="s">
        <v>1741</v>
      </c>
      <c r="C6701" s="18">
        <v>42321</v>
      </c>
      <c r="D6701" s="18">
        <v>42325</v>
      </c>
      <c r="E6701" s="21">
        <v>4</v>
      </c>
      <c r="F6701" s="17" t="s">
        <v>5268</v>
      </c>
      <c r="G6701" s="17" t="s">
        <v>5269</v>
      </c>
      <c r="H6701" s="16">
        <v>9</v>
      </c>
      <c r="I6701" s="17" t="s">
        <v>3237</v>
      </c>
      <c r="J6701" t="str">
        <f t="shared" si="209"/>
        <v>J44.1, J18.9, D69.6, K70.30, F10.239, K21.9, F17.210, J45.909, Y90.2</v>
      </c>
      <c r="K6701" s="33" t="str">
        <f t="shared" si="210"/>
        <v/>
      </c>
    </row>
    <row r="6702" spans="1:11" x14ac:dyDescent="0.25">
      <c r="A6702" s="17" t="s">
        <v>1740</v>
      </c>
      <c r="B6702" s="17" t="s">
        <v>1741</v>
      </c>
      <c r="C6702" s="18">
        <v>42321</v>
      </c>
      <c r="D6702" s="18">
        <v>42325</v>
      </c>
      <c r="E6702" s="21">
        <v>4</v>
      </c>
      <c r="F6702" s="17" t="s">
        <v>3490</v>
      </c>
      <c r="G6702" s="17" t="s">
        <v>3491</v>
      </c>
      <c r="H6702" s="16">
        <v>10</v>
      </c>
      <c r="I6702" s="17" t="s">
        <v>3237</v>
      </c>
      <c r="J6702" t="str">
        <f t="shared" si="209"/>
        <v>J44.1, J18.9, D69.6, K70.30, F10.239, K21.9, F17.210, J45.909, Y90.2, Z91.19</v>
      </c>
      <c r="K6702" s="33" t="str">
        <f t="shared" si="210"/>
        <v/>
      </c>
    </row>
    <row r="6703" spans="1:11" x14ac:dyDescent="0.25">
      <c r="A6703" s="17" t="s">
        <v>1740</v>
      </c>
      <c r="B6703" s="17" t="s">
        <v>1741</v>
      </c>
      <c r="C6703" s="18">
        <v>42321</v>
      </c>
      <c r="D6703" s="18">
        <v>42325</v>
      </c>
      <c r="E6703" s="21">
        <v>4</v>
      </c>
      <c r="F6703" s="17" t="s">
        <v>934</v>
      </c>
      <c r="G6703" s="17" t="s">
        <v>935</v>
      </c>
      <c r="H6703" s="16">
        <v>11</v>
      </c>
      <c r="I6703" s="17" t="s">
        <v>3237</v>
      </c>
      <c r="J6703" t="str">
        <f t="shared" si="209"/>
        <v>J44.1, J18.9, D69.6, K70.30, F10.239, K21.9, F17.210, J45.909, Y90.2, Z91.19, E87.6</v>
      </c>
      <c r="K6703" s="33" t="str">
        <f t="shared" si="210"/>
        <v/>
      </c>
    </row>
    <row r="6704" spans="1:11" x14ac:dyDescent="0.25">
      <c r="A6704" s="17" t="s">
        <v>1740</v>
      </c>
      <c r="B6704" s="17" t="s">
        <v>1741</v>
      </c>
      <c r="C6704" s="18">
        <v>42321</v>
      </c>
      <c r="D6704" s="18">
        <v>42325</v>
      </c>
      <c r="E6704" s="21">
        <v>4</v>
      </c>
      <c r="F6704" s="17" t="s">
        <v>3502</v>
      </c>
      <c r="G6704" s="17" t="s">
        <v>3503</v>
      </c>
      <c r="H6704" s="16">
        <v>12</v>
      </c>
      <c r="I6704" s="17" t="s">
        <v>3237</v>
      </c>
      <c r="J6704" t="str">
        <f t="shared" si="209"/>
        <v>J44.1, J18.9, D69.6, K70.30, F10.239, K21.9, F17.210, J45.909, Y90.2, Z91.19, E87.6, D53.9</v>
      </c>
      <c r="K6704" s="33" t="str">
        <f t="shared" si="210"/>
        <v/>
      </c>
    </row>
    <row r="6705" spans="1:11" x14ac:dyDescent="0.25">
      <c r="A6705" s="17" t="s">
        <v>1740</v>
      </c>
      <c r="B6705" s="17" t="s">
        <v>1741</v>
      </c>
      <c r="C6705" s="18">
        <v>42321</v>
      </c>
      <c r="D6705" s="18">
        <v>42325</v>
      </c>
      <c r="E6705" s="21">
        <v>4</v>
      </c>
      <c r="F6705" s="17" t="s">
        <v>3474</v>
      </c>
      <c r="G6705" s="17" t="s">
        <v>3475</v>
      </c>
      <c r="H6705" s="16">
        <v>13</v>
      </c>
      <c r="I6705" s="17" t="s">
        <v>13</v>
      </c>
      <c r="J6705" t="str">
        <f t="shared" si="209"/>
        <v>J44.1, J18.9, D69.6, K70.30, F10.239, K21.9, F17.210, J45.909, Y90.2, Z91.19, E87.6, D53.9, Z88.2</v>
      </c>
      <c r="K6705" s="33" t="str">
        <f t="shared" si="210"/>
        <v/>
      </c>
    </row>
    <row r="6706" spans="1:11" x14ac:dyDescent="0.25">
      <c r="A6706" s="17" t="s">
        <v>1740</v>
      </c>
      <c r="B6706" s="17" t="s">
        <v>1741</v>
      </c>
      <c r="C6706" s="18">
        <v>42321</v>
      </c>
      <c r="D6706" s="18">
        <v>42325</v>
      </c>
      <c r="E6706" s="21">
        <v>4</v>
      </c>
      <c r="F6706" s="17" t="s">
        <v>4947</v>
      </c>
      <c r="G6706" s="17" t="s">
        <v>4948</v>
      </c>
      <c r="H6706" s="16">
        <v>14</v>
      </c>
      <c r="I6706" s="17" t="s">
        <v>13</v>
      </c>
      <c r="J6706" t="str">
        <f t="shared" si="209"/>
        <v>J44.1, J18.9, D69.6, K70.30, F10.239, K21.9, F17.210, J45.909, Y90.2, Z91.19, E87.6, D53.9, Z88.2, Z80.0</v>
      </c>
      <c r="K6706" s="33" t="str">
        <f t="shared" si="210"/>
        <v/>
      </c>
    </row>
    <row r="6707" spans="1:11" x14ac:dyDescent="0.25">
      <c r="A6707" s="17" t="s">
        <v>1740</v>
      </c>
      <c r="B6707" s="17" t="s">
        <v>1741</v>
      </c>
      <c r="C6707" s="18">
        <v>42321</v>
      </c>
      <c r="D6707" s="18">
        <v>42325</v>
      </c>
      <c r="E6707" s="21">
        <v>4</v>
      </c>
      <c r="F6707" s="17" t="s">
        <v>4769</v>
      </c>
      <c r="G6707" s="17" t="s">
        <v>4770</v>
      </c>
      <c r="H6707" s="16">
        <v>15</v>
      </c>
      <c r="I6707" s="17" t="s">
        <v>13</v>
      </c>
      <c r="J6707" t="str">
        <f t="shared" si="209"/>
        <v>J44.1, J18.9, D69.6, K70.30, F10.239, K21.9, F17.210, J45.909, Y90.2, Z91.19, E87.6, D53.9, Z88.2, Z80.0, Z59.0</v>
      </c>
      <c r="K6707" s="33" t="str">
        <f t="shared" si="210"/>
        <v>Last</v>
      </c>
    </row>
    <row r="6708" spans="1:11" x14ac:dyDescent="0.25">
      <c r="A6708" s="17" t="s">
        <v>1746</v>
      </c>
      <c r="B6708" s="17" t="s">
        <v>1747</v>
      </c>
      <c r="C6708" s="18">
        <v>42410</v>
      </c>
      <c r="D6708" s="18">
        <v>42411</v>
      </c>
      <c r="E6708" s="21">
        <v>1</v>
      </c>
      <c r="F6708" s="17" t="s">
        <v>759</v>
      </c>
      <c r="G6708" s="17" t="s">
        <v>760</v>
      </c>
      <c r="H6708" s="16">
        <v>1</v>
      </c>
      <c r="I6708" s="17" t="s">
        <v>3237</v>
      </c>
      <c r="J6708" t="str">
        <f t="shared" si="209"/>
        <v>T82.868A</v>
      </c>
      <c r="K6708" s="33" t="str">
        <f t="shared" si="210"/>
        <v/>
      </c>
    </row>
    <row r="6709" spans="1:11" x14ac:dyDescent="0.25">
      <c r="A6709" s="17" t="s">
        <v>1746</v>
      </c>
      <c r="B6709" s="17" t="s">
        <v>1747</v>
      </c>
      <c r="C6709" s="18">
        <v>42410</v>
      </c>
      <c r="D6709" s="18">
        <v>42411</v>
      </c>
      <c r="E6709" s="21">
        <v>1</v>
      </c>
      <c r="F6709" s="17" t="s">
        <v>3601</v>
      </c>
      <c r="G6709" s="17" t="s">
        <v>3602</v>
      </c>
      <c r="H6709" s="16">
        <v>2</v>
      </c>
      <c r="I6709" s="17" t="s">
        <v>3237</v>
      </c>
      <c r="J6709" t="str">
        <f t="shared" si="209"/>
        <v>T82.868A, G82.50</v>
      </c>
      <c r="K6709" s="33" t="str">
        <f t="shared" si="210"/>
        <v/>
      </c>
    </row>
    <row r="6710" spans="1:11" x14ac:dyDescent="0.25">
      <c r="A6710" s="17" t="s">
        <v>1746</v>
      </c>
      <c r="B6710" s="17" t="s">
        <v>1747</v>
      </c>
      <c r="C6710" s="18">
        <v>42410</v>
      </c>
      <c r="D6710" s="18">
        <v>42411</v>
      </c>
      <c r="E6710" s="21">
        <v>1</v>
      </c>
      <c r="F6710" s="17" t="s">
        <v>3422</v>
      </c>
      <c r="G6710" s="17" t="s">
        <v>3423</v>
      </c>
      <c r="H6710" s="16">
        <v>3</v>
      </c>
      <c r="I6710" s="17" t="s">
        <v>3237</v>
      </c>
      <c r="J6710" t="str">
        <f t="shared" si="209"/>
        <v>T82.868A, G82.50, J96.10</v>
      </c>
      <c r="K6710" s="33" t="str">
        <f t="shared" si="210"/>
        <v/>
      </c>
    </row>
    <row r="6711" spans="1:11" x14ac:dyDescent="0.25">
      <c r="A6711" s="17" t="s">
        <v>1746</v>
      </c>
      <c r="B6711" s="17" t="s">
        <v>1747</v>
      </c>
      <c r="C6711" s="18">
        <v>42410</v>
      </c>
      <c r="D6711" s="18">
        <v>42411</v>
      </c>
      <c r="E6711" s="21">
        <v>1</v>
      </c>
      <c r="F6711" s="17" t="s">
        <v>4695</v>
      </c>
      <c r="G6711" s="17" t="s">
        <v>4696</v>
      </c>
      <c r="H6711" s="16">
        <v>4</v>
      </c>
      <c r="I6711" s="17" t="s">
        <v>3237</v>
      </c>
      <c r="J6711" t="str">
        <f t="shared" si="209"/>
        <v>T82.868A, G82.50, J96.10, I82.621</v>
      </c>
      <c r="K6711" s="33" t="str">
        <f t="shared" si="210"/>
        <v/>
      </c>
    </row>
    <row r="6712" spans="1:11" x14ac:dyDescent="0.25">
      <c r="A6712" s="17" t="s">
        <v>1746</v>
      </c>
      <c r="B6712" s="17" t="s">
        <v>1747</v>
      </c>
      <c r="C6712" s="18">
        <v>42410</v>
      </c>
      <c r="D6712" s="18">
        <v>42411</v>
      </c>
      <c r="E6712" s="21">
        <v>1</v>
      </c>
      <c r="F6712" s="17" t="s">
        <v>3396</v>
      </c>
      <c r="G6712" s="17" t="s">
        <v>3397</v>
      </c>
      <c r="H6712" s="16">
        <v>5</v>
      </c>
      <c r="I6712" s="17" t="s">
        <v>13</v>
      </c>
      <c r="J6712" t="str">
        <f t="shared" si="209"/>
        <v>T82.868A, G82.50, J96.10, I82.621, Z93.0</v>
      </c>
      <c r="K6712" s="33" t="str">
        <f t="shared" si="210"/>
        <v/>
      </c>
    </row>
    <row r="6713" spans="1:11" x14ac:dyDescent="0.25">
      <c r="A6713" s="17" t="s">
        <v>1746</v>
      </c>
      <c r="B6713" s="17" t="s">
        <v>1747</v>
      </c>
      <c r="C6713" s="18">
        <v>42410</v>
      </c>
      <c r="D6713" s="18">
        <v>42411</v>
      </c>
      <c r="E6713" s="21">
        <v>1</v>
      </c>
      <c r="F6713" s="17" t="s">
        <v>3358</v>
      </c>
      <c r="G6713" s="17" t="s">
        <v>3359</v>
      </c>
      <c r="H6713" s="16">
        <v>6</v>
      </c>
      <c r="I6713" s="17" t="s">
        <v>13</v>
      </c>
      <c r="J6713" t="str">
        <f t="shared" si="209"/>
        <v>T82.868A, G82.50, J96.10, I82.621, Z93.0, Z99.81</v>
      </c>
      <c r="K6713" s="33" t="str">
        <f t="shared" si="210"/>
        <v/>
      </c>
    </row>
    <row r="6714" spans="1:11" x14ac:dyDescent="0.25">
      <c r="A6714" s="17" t="s">
        <v>1746</v>
      </c>
      <c r="B6714" s="17" t="s">
        <v>1747</v>
      </c>
      <c r="C6714" s="18">
        <v>42410</v>
      </c>
      <c r="D6714" s="18">
        <v>42411</v>
      </c>
      <c r="E6714" s="21">
        <v>1</v>
      </c>
      <c r="F6714" s="17" t="s">
        <v>1885</v>
      </c>
      <c r="G6714" s="17" t="s">
        <v>1886</v>
      </c>
      <c r="H6714" s="16">
        <v>7</v>
      </c>
      <c r="I6714" s="17" t="s">
        <v>3237</v>
      </c>
      <c r="J6714" t="str">
        <f t="shared" si="209"/>
        <v>T82.868A, G82.50, J96.10, I82.621, Z93.0, Z99.81, M86.8X7</v>
      </c>
      <c r="K6714" s="33" t="str">
        <f t="shared" si="210"/>
        <v/>
      </c>
    </row>
    <row r="6715" spans="1:11" x14ac:dyDescent="0.25">
      <c r="A6715" s="17" t="s">
        <v>1746</v>
      </c>
      <c r="B6715" s="17" t="s">
        <v>1747</v>
      </c>
      <c r="C6715" s="18">
        <v>42410</v>
      </c>
      <c r="D6715" s="18">
        <v>42411</v>
      </c>
      <c r="E6715" s="21">
        <v>1</v>
      </c>
      <c r="F6715" s="17" t="s">
        <v>1715</v>
      </c>
      <c r="G6715" s="17" t="s">
        <v>1716</v>
      </c>
      <c r="H6715" s="16">
        <v>8</v>
      </c>
      <c r="I6715" s="17" t="s">
        <v>3237</v>
      </c>
      <c r="J6715" t="str">
        <f t="shared" si="209"/>
        <v>T82.868A, G82.50, J96.10, I82.621, Z93.0, Z99.81, M86.8X7, G40.909</v>
      </c>
      <c r="K6715" s="33" t="str">
        <f t="shared" si="210"/>
        <v/>
      </c>
    </row>
    <row r="6716" spans="1:11" x14ac:dyDescent="0.25">
      <c r="A6716" s="17" t="s">
        <v>1746</v>
      </c>
      <c r="B6716" s="17" t="s">
        <v>1747</v>
      </c>
      <c r="C6716" s="18">
        <v>42410</v>
      </c>
      <c r="D6716" s="18">
        <v>42411</v>
      </c>
      <c r="E6716" s="21">
        <v>1</v>
      </c>
      <c r="F6716" s="17" t="s">
        <v>1266</v>
      </c>
      <c r="G6716" s="17" t="s">
        <v>1267</v>
      </c>
      <c r="H6716" s="16">
        <v>9</v>
      </c>
      <c r="I6716" s="17" t="s">
        <v>3237</v>
      </c>
      <c r="J6716" t="str">
        <f t="shared" si="209"/>
        <v>T82.868A, G82.50, J96.10, I82.621, Z93.0, Z99.81, M86.8X7, G40.909, I48.91</v>
      </c>
      <c r="K6716" s="33" t="str">
        <f t="shared" si="210"/>
        <v/>
      </c>
    </row>
    <row r="6717" spans="1:11" x14ac:dyDescent="0.25">
      <c r="A6717" s="17" t="s">
        <v>1746</v>
      </c>
      <c r="B6717" s="17" t="s">
        <v>1747</v>
      </c>
      <c r="C6717" s="18">
        <v>42410</v>
      </c>
      <c r="D6717" s="18">
        <v>42411</v>
      </c>
      <c r="E6717" s="21">
        <v>1</v>
      </c>
      <c r="F6717" s="17" t="s">
        <v>3342</v>
      </c>
      <c r="G6717" s="17" t="s">
        <v>3343</v>
      </c>
      <c r="H6717" s="16">
        <v>10</v>
      </c>
      <c r="I6717" s="17" t="s">
        <v>3237</v>
      </c>
      <c r="J6717" t="str">
        <f t="shared" si="209"/>
        <v>T82.868A, G82.50, J96.10, I82.621, Z93.0, Z99.81, M86.8X7, G40.909, I48.91, N31.9</v>
      </c>
      <c r="K6717" s="33" t="str">
        <f t="shared" si="210"/>
        <v/>
      </c>
    </row>
    <row r="6718" spans="1:11" x14ac:dyDescent="0.25">
      <c r="A6718" s="17" t="s">
        <v>1746</v>
      </c>
      <c r="B6718" s="17" t="s">
        <v>1747</v>
      </c>
      <c r="C6718" s="18">
        <v>42410</v>
      </c>
      <c r="D6718" s="18">
        <v>42411</v>
      </c>
      <c r="E6718" s="21">
        <v>1</v>
      </c>
      <c r="F6718" s="17" t="s">
        <v>5030</v>
      </c>
      <c r="G6718" s="17" t="s">
        <v>5031</v>
      </c>
      <c r="H6718" s="16">
        <v>11</v>
      </c>
      <c r="I6718" s="17" t="s">
        <v>3237</v>
      </c>
      <c r="J6718" t="str">
        <f t="shared" si="209"/>
        <v>T82.868A, G82.50, J96.10, I82.621, Z93.0, Z99.81, M86.8X7, G40.909, I48.91, N31.9, Y84.8</v>
      </c>
      <c r="K6718" s="33" t="str">
        <f t="shared" si="210"/>
        <v/>
      </c>
    </row>
    <row r="6719" spans="1:11" x14ac:dyDescent="0.25">
      <c r="A6719" s="17" t="s">
        <v>1746</v>
      </c>
      <c r="B6719" s="17" t="s">
        <v>1747</v>
      </c>
      <c r="C6719" s="18">
        <v>42410</v>
      </c>
      <c r="D6719" s="18">
        <v>42411</v>
      </c>
      <c r="E6719" s="21">
        <v>1</v>
      </c>
      <c r="F6719" s="17" t="s">
        <v>3348</v>
      </c>
      <c r="G6719" s="17" t="s">
        <v>3349</v>
      </c>
      <c r="H6719" s="16">
        <v>12</v>
      </c>
      <c r="I6719" s="17" t="s">
        <v>13</v>
      </c>
      <c r="J6719" t="str">
        <f t="shared" si="209"/>
        <v>T82.868A, G82.50, J96.10, I82.621, Z93.0, Z99.81, M86.8X7, G40.909, I48.91, N31.9, Y84.8, Z88.8</v>
      </c>
      <c r="K6719" s="33" t="str">
        <f t="shared" si="210"/>
        <v/>
      </c>
    </row>
    <row r="6720" spans="1:11" x14ac:dyDescent="0.25">
      <c r="A6720" s="17" t="s">
        <v>1746</v>
      </c>
      <c r="B6720" s="17" t="s">
        <v>1747</v>
      </c>
      <c r="C6720" s="18">
        <v>42410</v>
      </c>
      <c r="D6720" s="18">
        <v>42411</v>
      </c>
      <c r="E6720" s="21">
        <v>1</v>
      </c>
      <c r="F6720" s="17" t="s">
        <v>3356</v>
      </c>
      <c r="G6720" s="17" t="s">
        <v>3357</v>
      </c>
      <c r="H6720" s="16">
        <v>13</v>
      </c>
      <c r="I6720" s="17" t="s">
        <v>13</v>
      </c>
      <c r="J6720" t="str">
        <f t="shared" si="209"/>
        <v>T82.868A, G82.50, J96.10, I82.621, Z93.0, Z99.81, M86.8X7, G40.909, I48.91, N31.9, Y84.8, Z88.8, Z87.01</v>
      </c>
      <c r="K6720" s="33" t="str">
        <f t="shared" si="210"/>
        <v/>
      </c>
    </row>
    <row r="6721" spans="1:11" x14ac:dyDescent="0.25">
      <c r="A6721" s="17" t="s">
        <v>1746</v>
      </c>
      <c r="B6721" s="17" t="s">
        <v>1747</v>
      </c>
      <c r="C6721" s="18">
        <v>42410</v>
      </c>
      <c r="D6721" s="18">
        <v>42411</v>
      </c>
      <c r="E6721" s="21">
        <v>1</v>
      </c>
      <c r="F6721" s="17" t="s">
        <v>3263</v>
      </c>
      <c r="G6721" s="17" t="s">
        <v>3264</v>
      </c>
      <c r="H6721" s="16">
        <v>14</v>
      </c>
      <c r="I6721" s="17" t="s">
        <v>13</v>
      </c>
      <c r="J6721" t="str">
        <f t="shared" si="209"/>
        <v>T82.868A, G82.50, J96.10, I82.621, Z93.0, Z99.81, M86.8X7, G40.909, I48.91, N31.9, Y84.8, Z88.8, Z87.01, Z87.440</v>
      </c>
      <c r="K6721" s="33" t="str">
        <f t="shared" si="210"/>
        <v>Last</v>
      </c>
    </row>
    <row r="6722" spans="1:11" x14ac:dyDescent="0.25">
      <c r="A6722" s="17" t="s">
        <v>1748</v>
      </c>
      <c r="B6722" s="17" t="s">
        <v>1749</v>
      </c>
      <c r="C6722" s="18">
        <v>42325</v>
      </c>
      <c r="D6722" s="18">
        <v>42332</v>
      </c>
      <c r="E6722" s="21">
        <v>7</v>
      </c>
      <c r="F6722" s="17" t="s">
        <v>1750</v>
      </c>
      <c r="G6722" s="17" t="s">
        <v>1751</v>
      </c>
      <c r="H6722" s="16">
        <v>1</v>
      </c>
      <c r="I6722" s="17" t="s">
        <v>3237</v>
      </c>
      <c r="J6722" t="str">
        <f t="shared" si="209"/>
        <v>C34.32</v>
      </c>
      <c r="K6722" s="33" t="str">
        <f t="shared" si="210"/>
        <v/>
      </c>
    </row>
    <row r="6723" spans="1:11" x14ac:dyDescent="0.25">
      <c r="A6723" s="17" t="s">
        <v>1748</v>
      </c>
      <c r="B6723" s="17" t="s">
        <v>1749</v>
      </c>
      <c r="C6723" s="18">
        <v>42325</v>
      </c>
      <c r="D6723" s="18">
        <v>42332</v>
      </c>
      <c r="E6723" s="21">
        <v>7</v>
      </c>
      <c r="F6723" s="17" t="s">
        <v>38</v>
      </c>
      <c r="G6723" s="17" t="s">
        <v>39</v>
      </c>
      <c r="H6723" s="16">
        <v>2</v>
      </c>
      <c r="I6723" s="17" t="s">
        <v>3237</v>
      </c>
      <c r="J6723" t="str">
        <f t="shared" si="209"/>
        <v>C34.32, N17.9</v>
      </c>
      <c r="K6723" s="33" t="str">
        <f t="shared" si="210"/>
        <v/>
      </c>
    </row>
    <row r="6724" spans="1:11" x14ac:dyDescent="0.25">
      <c r="A6724" s="17" t="s">
        <v>1748</v>
      </c>
      <c r="B6724" s="17" t="s">
        <v>1749</v>
      </c>
      <c r="C6724" s="18">
        <v>42325</v>
      </c>
      <c r="D6724" s="18">
        <v>42332</v>
      </c>
      <c r="E6724" s="21">
        <v>7</v>
      </c>
      <c r="F6724" s="17" t="s">
        <v>553</v>
      </c>
      <c r="G6724" s="17" t="s">
        <v>554</v>
      </c>
      <c r="H6724" s="16">
        <v>3</v>
      </c>
      <c r="I6724" s="17" t="s">
        <v>3237</v>
      </c>
      <c r="J6724" t="str">
        <f t="shared" si="209"/>
        <v>C34.32, N17.9, E22.2</v>
      </c>
      <c r="K6724" s="33" t="str">
        <f t="shared" si="210"/>
        <v/>
      </c>
    </row>
    <row r="6725" spans="1:11" x14ac:dyDescent="0.25">
      <c r="A6725" s="17" t="s">
        <v>1748</v>
      </c>
      <c r="B6725" s="17" t="s">
        <v>1749</v>
      </c>
      <c r="C6725" s="18">
        <v>42325</v>
      </c>
      <c r="D6725" s="18">
        <v>42332</v>
      </c>
      <c r="E6725" s="21">
        <v>7</v>
      </c>
      <c r="F6725" s="17" t="s">
        <v>3579</v>
      </c>
      <c r="G6725" s="17" t="s">
        <v>3580</v>
      </c>
      <c r="H6725" s="16">
        <v>4</v>
      </c>
      <c r="I6725" s="17" t="s">
        <v>3237</v>
      </c>
      <c r="J6725" t="str">
        <f t="shared" si="209"/>
        <v>C34.32, N17.9, E22.2, I50.30</v>
      </c>
      <c r="K6725" s="33" t="str">
        <f t="shared" si="210"/>
        <v/>
      </c>
    </row>
    <row r="6726" spans="1:11" x14ac:dyDescent="0.25">
      <c r="A6726" s="17" t="s">
        <v>1748</v>
      </c>
      <c r="B6726" s="17" t="s">
        <v>1749</v>
      </c>
      <c r="C6726" s="18">
        <v>42325</v>
      </c>
      <c r="D6726" s="18">
        <v>42332</v>
      </c>
      <c r="E6726" s="21">
        <v>7</v>
      </c>
      <c r="F6726" s="17" t="s">
        <v>188</v>
      </c>
      <c r="G6726" s="17" t="s">
        <v>189</v>
      </c>
      <c r="H6726" s="16">
        <v>5</v>
      </c>
      <c r="I6726" s="17" t="s">
        <v>3237</v>
      </c>
      <c r="J6726" t="str">
        <f t="shared" ref="J6726:J6789" si="211">IF(B6726=B6725,J6725&amp;", "&amp;F6726,F6726)</f>
        <v>C34.32, N17.9, E22.2, I50.30, I50.9</v>
      </c>
      <c r="K6726" s="33" t="str">
        <f t="shared" si="210"/>
        <v/>
      </c>
    </row>
    <row r="6727" spans="1:11" x14ac:dyDescent="0.25">
      <c r="A6727" s="17" t="s">
        <v>1748</v>
      </c>
      <c r="B6727" s="17" t="s">
        <v>1749</v>
      </c>
      <c r="C6727" s="18">
        <v>42325</v>
      </c>
      <c r="D6727" s="18">
        <v>42332</v>
      </c>
      <c r="E6727" s="21">
        <v>7</v>
      </c>
      <c r="F6727" s="17" t="s">
        <v>112</v>
      </c>
      <c r="G6727" s="17" t="s">
        <v>113</v>
      </c>
      <c r="H6727" s="16">
        <v>6</v>
      </c>
      <c r="I6727" s="17" t="s">
        <v>3237</v>
      </c>
      <c r="J6727" t="str">
        <f t="shared" si="211"/>
        <v>C34.32, N17.9, E22.2, I50.30, I50.9, J44.1</v>
      </c>
      <c r="K6727" s="33" t="str">
        <f t="shared" si="210"/>
        <v/>
      </c>
    </row>
    <row r="6728" spans="1:11" x14ac:dyDescent="0.25">
      <c r="A6728" s="17" t="s">
        <v>1748</v>
      </c>
      <c r="B6728" s="17" t="s">
        <v>1749</v>
      </c>
      <c r="C6728" s="18">
        <v>42325</v>
      </c>
      <c r="D6728" s="18">
        <v>42332</v>
      </c>
      <c r="E6728" s="21">
        <v>7</v>
      </c>
      <c r="F6728" s="17" t="s">
        <v>3267</v>
      </c>
      <c r="G6728" s="17" t="s">
        <v>3268</v>
      </c>
      <c r="H6728" s="16">
        <v>7</v>
      </c>
      <c r="I6728" s="17" t="s">
        <v>3237</v>
      </c>
      <c r="J6728" t="str">
        <f t="shared" si="211"/>
        <v>C34.32, N17.9, E22.2, I50.30, I50.9, J44.1, E11.9</v>
      </c>
      <c r="K6728" s="33" t="str">
        <f t="shared" si="210"/>
        <v/>
      </c>
    </row>
    <row r="6729" spans="1:11" x14ac:dyDescent="0.25">
      <c r="A6729" s="17" t="s">
        <v>1748</v>
      </c>
      <c r="B6729" s="17" t="s">
        <v>1749</v>
      </c>
      <c r="C6729" s="18">
        <v>42325</v>
      </c>
      <c r="D6729" s="18">
        <v>42332</v>
      </c>
      <c r="E6729" s="21">
        <v>7</v>
      </c>
      <c r="F6729" s="17" t="s">
        <v>893</v>
      </c>
      <c r="G6729" s="17" t="s">
        <v>894</v>
      </c>
      <c r="H6729" s="16">
        <v>8</v>
      </c>
      <c r="I6729" s="17" t="s">
        <v>3237</v>
      </c>
      <c r="J6729" t="str">
        <f t="shared" si="211"/>
        <v>C34.32, N17.9, E22.2, I50.30, I50.9, J44.1, E11.9, D50.9</v>
      </c>
      <c r="K6729" s="33" t="str">
        <f t="shared" si="210"/>
        <v/>
      </c>
    </row>
    <row r="6730" spans="1:11" x14ac:dyDescent="0.25">
      <c r="A6730" s="17" t="s">
        <v>1748</v>
      </c>
      <c r="B6730" s="17" t="s">
        <v>1749</v>
      </c>
      <c r="C6730" s="18">
        <v>42325</v>
      </c>
      <c r="D6730" s="18">
        <v>42332</v>
      </c>
      <c r="E6730" s="21">
        <v>7</v>
      </c>
      <c r="F6730" s="17" t="s">
        <v>216</v>
      </c>
      <c r="G6730" s="17" t="s">
        <v>217</v>
      </c>
      <c r="H6730" s="16">
        <v>9</v>
      </c>
      <c r="I6730" s="17" t="s">
        <v>3237</v>
      </c>
      <c r="J6730" t="str">
        <f t="shared" si="211"/>
        <v>C34.32, N17.9, E22.2, I50.30, I50.9, J44.1, E11.9, D50.9, I12.9</v>
      </c>
      <c r="K6730" s="33" t="str">
        <f t="shared" si="210"/>
        <v/>
      </c>
    </row>
    <row r="6731" spans="1:11" x14ac:dyDescent="0.25">
      <c r="A6731" s="17" t="s">
        <v>1748</v>
      </c>
      <c r="B6731" s="17" t="s">
        <v>1749</v>
      </c>
      <c r="C6731" s="18">
        <v>42325</v>
      </c>
      <c r="D6731" s="18">
        <v>42332</v>
      </c>
      <c r="E6731" s="21">
        <v>7</v>
      </c>
      <c r="F6731" s="17" t="s">
        <v>3340</v>
      </c>
      <c r="G6731" s="17" t="s">
        <v>3341</v>
      </c>
      <c r="H6731" s="16">
        <v>10</v>
      </c>
      <c r="I6731" s="17" t="s">
        <v>3237</v>
      </c>
      <c r="J6731" t="str">
        <f t="shared" si="211"/>
        <v>C34.32, N17.9, E22.2, I50.30, I50.9, J44.1, E11.9, D50.9, I12.9, N18.9</v>
      </c>
      <c r="K6731" s="33" t="str">
        <f t="shared" si="210"/>
        <v/>
      </c>
    </row>
    <row r="6732" spans="1:11" x14ac:dyDescent="0.25">
      <c r="A6732" s="17" t="s">
        <v>1748</v>
      </c>
      <c r="B6732" s="17" t="s">
        <v>1749</v>
      </c>
      <c r="C6732" s="18">
        <v>42325</v>
      </c>
      <c r="D6732" s="18">
        <v>42332</v>
      </c>
      <c r="E6732" s="21">
        <v>7</v>
      </c>
      <c r="F6732" s="17" t="s">
        <v>3402</v>
      </c>
      <c r="G6732" s="17" t="s">
        <v>3403</v>
      </c>
      <c r="H6732" s="16">
        <v>11</v>
      </c>
      <c r="I6732" s="17" t="s">
        <v>3237</v>
      </c>
      <c r="J6732" t="str">
        <f t="shared" si="211"/>
        <v>C34.32, N17.9, E22.2, I50.30, I50.9, J44.1, E11.9, D50.9, I12.9, N18.9, F17.210</v>
      </c>
      <c r="K6732" s="33" t="str">
        <f t="shared" si="210"/>
        <v/>
      </c>
    </row>
    <row r="6733" spans="1:11" x14ac:dyDescent="0.25">
      <c r="A6733" s="17" t="s">
        <v>1748</v>
      </c>
      <c r="B6733" s="17" t="s">
        <v>1749</v>
      </c>
      <c r="C6733" s="18">
        <v>42325</v>
      </c>
      <c r="D6733" s="18">
        <v>42332</v>
      </c>
      <c r="E6733" s="21">
        <v>7</v>
      </c>
      <c r="F6733" s="17" t="s">
        <v>4266</v>
      </c>
      <c r="G6733" s="17" t="s">
        <v>4267</v>
      </c>
      <c r="H6733" s="16">
        <v>12</v>
      </c>
      <c r="I6733" s="17" t="s">
        <v>3237</v>
      </c>
      <c r="J6733" t="str">
        <f t="shared" si="211"/>
        <v>C34.32, N17.9, E22.2, I50.30, I50.9, J44.1, E11.9, D50.9, I12.9, N18.9, F17.210, R51</v>
      </c>
      <c r="K6733" s="33" t="str">
        <f t="shared" si="210"/>
        <v/>
      </c>
    </row>
    <row r="6734" spans="1:11" x14ac:dyDescent="0.25">
      <c r="A6734" s="17" t="s">
        <v>1748</v>
      </c>
      <c r="B6734" s="17" t="s">
        <v>1749</v>
      </c>
      <c r="C6734" s="18">
        <v>42325</v>
      </c>
      <c r="D6734" s="18">
        <v>42332</v>
      </c>
      <c r="E6734" s="21">
        <v>7</v>
      </c>
      <c r="F6734" s="17" t="s">
        <v>3472</v>
      </c>
      <c r="G6734" s="17" t="s">
        <v>3473</v>
      </c>
      <c r="H6734" s="16">
        <v>13</v>
      </c>
      <c r="I6734" s="17" t="s">
        <v>13</v>
      </c>
      <c r="J6734" t="str">
        <f t="shared" si="211"/>
        <v>C34.32, N17.9, E22.2, I50.30, I50.9, J44.1, E11.9, D50.9, I12.9, N18.9, F17.210, R51, Z88.0</v>
      </c>
      <c r="K6734" s="33" t="str">
        <f t="shared" si="210"/>
        <v/>
      </c>
    </row>
    <row r="6735" spans="1:11" x14ac:dyDescent="0.25">
      <c r="A6735" s="17" t="s">
        <v>1748</v>
      </c>
      <c r="B6735" s="17" t="s">
        <v>1749</v>
      </c>
      <c r="C6735" s="18">
        <v>42325</v>
      </c>
      <c r="D6735" s="18">
        <v>42332</v>
      </c>
      <c r="E6735" s="21">
        <v>7</v>
      </c>
      <c r="F6735" s="17" t="s">
        <v>4947</v>
      </c>
      <c r="G6735" s="17" t="s">
        <v>4948</v>
      </c>
      <c r="H6735" s="16">
        <v>14</v>
      </c>
      <c r="I6735" s="17" t="s">
        <v>13</v>
      </c>
      <c r="J6735" t="str">
        <f t="shared" si="211"/>
        <v>C34.32, N17.9, E22.2, I50.30, I50.9, J44.1, E11.9, D50.9, I12.9, N18.9, F17.210, R51, Z88.0, Z80.0</v>
      </c>
      <c r="K6735" s="33" t="str">
        <f t="shared" si="210"/>
        <v>Last</v>
      </c>
    </row>
    <row r="6736" spans="1:11" x14ac:dyDescent="0.25">
      <c r="A6736" s="17" t="s">
        <v>1754</v>
      </c>
      <c r="B6736" s="17" t="s">
        <v>1755</v>
      </c>
      <c r="C6736" s="18">
        <v>42280</v>
      </c>
      <c r="D6736" s="18">
        <v>42281</v>
      </c>
      <c r="E6736" s="21">
        <v>1</v>
      </c>
      <c r="F6736" s="17" t="s">
        <v>1756</v>
      </c>
      <c r="G6736" s="17" t="s">
        <v>1757</v>
      </c>
      <c r="H6736" s="16">
        <v>1</v>
      </c>
      <c r="I6736" s="17" t="s">
        <v>3237</v>
      </c>
      <c r="J6736" t="str">
        <f t="shared" si="211"/>
        <v>K29.00</v>
      </c>
      <c r="K6736" s="33" t="str">
        <f t="shared" si="210"/>
        <v/>
      </c>
    </row>
    <row r="6737" spans="1:11" x14ac:dyDescent="0.25">
      <c r="A6737" s="17" t="s">
        <v>1754</v>
      </c>
      <c r="B6737" s="17" t="s">
        <v>1755</v>
      </c>
      <c r="C6737" s="18">
        <v>42280</v>
      </c>
      <c r="D6737" s="18">
        <v>42281</v>
      </c>
      <c r="E6737" s="21">
        <v>1</v>
      </c>
      <c r="F6737" s="17" t="s">
        <v>1474</v>
      </c>
      <c r="G6737" s="17" t="s">
        <v>1475</v>
      </c>
      <c r="H6737" s="16">
        <v>2</v>
      </c>
      <c r="I6737" s="17" t="s">
        <v>3237</v>
      </c>
      <c r="J6737" t="str">
        <f t="shared" si="211"/>
        <v>K29.00, E11.65</v>
      </c>
      <c r="K6737" s="33" t="str">
        <f t="shared" si="210"/>
        <v/>
      </c>
    </row>
    <row r="6738" spans="1:11" x14ac:dyDescent="0.25">
      <c r="A6738" s="17" t="s">
        <v>1754</v>
      </c>
      <c r="B6738" s="17" t="s">
        <v>1755</v>
      </c>
      <c r="C6738" s="18">
        <v>42280</v>
      </c>
      <c r="D6738" s="18">
        <v>42281</v>
      </c>
      <c r="E6738" s="21">
        <v>1</v>
      </c>
      <c r="F6738" s="17" t="s">
        <v>3500</v>
      </c>
      <c r="G6738" s="17" t="s">
        <v>3501</v>
      </c>
      <c r="H6738" s="16">
        <v>3</v>
      </c>
      <c r="I6738" s="17" t="s">
        <v>3237</v>
      </c>
      <c r="J6738" t="str">
        <f t="shared" si="211"/>
        <v>K29.00, E11.65, K22.70</v>
      </c>
      <c r="K6738" s="33" t="str">
        <f t="shared" si="210"/>
        <v/>
      </c>
    </row>
    <row r="6739" spans="1:11" x14ac:dyDescent="0.25">
      <c r="A6739" s="17" t="s">
        <v>1754</v>
      </c>
      <c r="B6739" s="17" t="s">
        <v>1755</v>
      </c>
      <c r="C6739" s="18">
        <v>42280</v>
      </c>
      <c r="D6739" s="18">
        <v>42281</v>
      </c>
      <c r="E6739" s="21">
        <v>1</v>
      </c>
      <c r="F6739" s="17" t="s">
        <v>3283</v>
      </c>
      <c r="G6739" s="17" t="s">
        <v>467</v>
      </c>
      <c r="H6739" s="16">
        <v>4</v>
      </c>
      <c r="I6739" s="17" t="s">
        <v>3237</v>
      </c>
      <c r="J6739" t="str">
        <f t="shared" si="211"/>
        <v>K29.00, E11.65, K22.70, I25.10</v>
      </c>
      <c r="K6739" s="33" t="str">
        <f t="shared" si="210"/>
        <v/>
      </c>
    </row>
    <row r="6740" spans="1:11" x14ac:dyDescent="0.25">
      <c r="A6740" s="17" t="s">
        <v>1754</v>
      </c>
      <c r="B6740" s="17" t="s">
        <v>1755</v>
      </c>
      <c r="C6740" s="18">
        <v>42280</v>
      </c>
      <c r="D6740" s="18">
        <v>42281</v>
      </c>
      <c r="E6740" s="21">
        <v>1</v>
      </c>
      <c r="F6740" s="17" t="s">
        <v>3402</v>
      </c>
      <c r="G6740" s="17" t="s">
        <v>3403</v>
      </c>
      <c r="H6740" s="16">
        <v>5</v>
      </c>
      <c r="I6740" s="17" t="s">
        <v>3237</v>
      </c>
      <c r="J6740" t="str">
        <f t="shared" si="211"/>
        <v>K29.00, E11.65, K22.70, I25.10, F17.210</v>
      </c>
      <c r="K6740" s="33" t="str">
        <f t="shared" si="210"/>
        <v/>
      </c>
    </row>
    <row r="6741" spans="1:11" x14ac:dyDescent="0.25">
      <c r="A6741" s="17" t="s">
        <v>1754</v>
      </c>
      <c r="B6741" s="17" t="s">
        <v>1755</v>
      </c>
      <c r="C6741" s="18">
        <v>42280</v>
      </c>
      <c r="D6741" s="18">
        <v>42281</v>
      </c>
      <c r="E6741" s="21">
        <v>1</v>
      </c>
      <c r="F6741" s="17" t="s">
        <v>3238</v>
      </c>
      <c r="G6741" s="17" t="s">
        <v>3239</v>
      </c>
      <c r="H6741" s="16">
        <v>6</v>
      </c>
      <c r="I6741" s="17" t="s">
        <v>3237</v>
      </c>
      <c r="J6741" t="str">
        <f t="shared" si="211"/>
        <v>K29.00, E11.65, K22.70, I25.10, F17.210, E78.5</v>
      </c>
      <c r="K6741" s="33" t="str">
        <f t="shared" si="210"/>
        <v/>
      </c>
    </row>
    <row r="6742" spans="1:11" x14ac:dyDescent="0.25">
      <c r="A6742" s="17" t="s">
        <v>1754</v>
      </c>
      <c r="B6742" s="17" t="s">
        <v>1755</v>
      </c>
      <c r="C6742" s="18">
        <v>42280</v>
      </c>
      <c r="D6742" s="18">
        <v>42281</v>
      </c>
      <c r="E6742" s="21">
        <v>1</v>
      </c>
      <c r="F6742" s="17" t="s">
        <v>3284</v>
      </c>
      <c r="G6742" s="17" t="s">
        <v>3285</v>
      </c>
      <c r="H6742" s="16">
        <v>7</v>
      </c>
      <c r="I6742" s="17" t="s">
        <v>13</v>
      </c>
      <c r="J6742" t="str">
        <f t="shared" si="211"/>
        <v>K29.00, E11.65, K22.70, I25.10, F17.210, E78.5, I25.2</v>
      </c>
      <c r="K6742" s="33" t="str">
        <f t="shared" ref="K6742:K6805" si="212">IF(B6742&lt;&gt;B6743,"Last","")</f>
        <v/>
      </c>
    </row>
    <row r="6743" spans="1:11" x14ac:dyDescent="0.25">
      <c r="A6743" s="17" t="s">
        <v>1754</v>
      </c>
      <c r="B6743" s="17" t="s">
        <v>1755</v>
      </c>
      <c r="C6743" s="18">
        <v>42280</v>
      </c>
      <c r="D6743" s="18">
        <v>42281</v>
      </c>
      <c r="E6743" s="21">
        <v>1</v>
      </c>
      <c r="F6743" s="17" t="s">
        <v>3344</v>
      </c>
      <c r="G6743" s="17" t="s">
        <v>3345</v>
      </c>
      <c r="H6743" s="16">
        <v>8</v>
      </c>
      <c r="I6743" s="17" t="s">
        <v>13</v>
      </c>
      <c r="J6743" t="str">
        <f t="shared" si="211"/>
        <v>K29.00, E11.65, K22.70, I25.10, F17.210, E78.5, I25.2, Z79.4</v>
      </c>
      <c r="K6743" s="33" t="str">
        <f t="shared" si="212"/>
        <v>Last</v>
      </c>
    </row>
    <row r="6744" spans="1:11" x14ac:dyDescent="0.25">
      <c r="A6744" s="17" t="s">
        <v>1758</v>
      </c>
      <c r="B6744" s="17" t="s">
        <v>1759</v>
      </c>
      <c r="C6744" s="18">
        <v>42300</v>
      </c>
      <c r="D6744" s="18">
        <v>42304</v>
      </c>
      <c r="E6744" s="21">
        <v>4</v>
      </c>
      <c r="F6744" s="17" t="s">
        <v>334</v>
      </c>
      <c r="G6744" s="17" t="s">
        <v>335</v>
      </c>
      <c r="H6744" s="16">
        <v>1</v>
      </c>
      <c r="I6744" s="17" t="s">
        <v>3237</v>
      </c>
      <c r="J6744" t="str">
        <f t="shared" si="211"/>
        <v>J45.901</v>
      </c>
      <c r="K6744" s="33" t="str">
        <f t="shared" si="212"/>
        <v/>
      </c>
    </row>
    <row r="6745" spans="1:11" x14ac:dyDescent="0.25">
      <c r="A6745" s="17" t="s">
        <v>1758</v>
      </c>
      <c r="B6745" s="17" t="s">
        <v>1759</v>
      </c>
      <c r="C6745" s="18">
        <v>42300</v>
      </c>
      <c r="D6745" s="18">
        <v>42304</v>
      </c>
      <c r="E6745" s="21">
        <v>4</v>
      </c>
      <c r="F6745" s="17" t="s">
        <v>1560</v>
      </c>
      <c r="G6745" s="17" t="s">
        <v>1561</v>
      </c>
      <c r="H6745" s="16">
        <v>2</v>
      </c>
      <c r="I6745" s="17" t="s">
        <v>3237</v>
      </c>
      <c r="J6745" t="str">
        <f t="shared" si="211"/>
        <v>J45.901, J96.02</v>
      </c>
      <c r="K6745" s="33" t="str">
        <f t="shared" si="212"/>
        <v/>
      </c>
    </row>
    <row r="6746" spans="1:11" x14ac:dyDescent="0.25">
      <c r="A6746" s="17" t="s">
        <v>1758</v>
      </c>
      <c r="B6746" s="17" t="s">
        <v>1759</v>
      </c>
      <c r="C6746" s="18">
        <v>42300</v>
      </c>
      <c r="D6746" s="18">
        <v>42304</v>
      </c>
      <c r="E6746" s="21">
        <v>4</v>
      </c>
      <c r="F6746" s="17" t="s">
        <v>1842</v>
      </c>
      <c r="G6746" s="17" t="s">
        <v>1843</v>
      </c>
      <c r="H6746" s="16">
        <v>3</v>
      </c>
      <c r="I6746" s="17" t="s">
        <v>3237</v>
      </c>
      <c r="J6746" t="str">
        <f t="shared" si="211"/>
        <v>J45.901, J96.02, J44.9</v>
      </c>
      <c r="K6746" s="33" t="str">
        <f t="shared" si="212"/>
        <v/>
      </c>
    </row>
    <row r="6747" spans="1:11" x14ac:dyDescent="0.25">
      <c r="A6747" s="17" t="s">
        <v>1758</v>
      </c>
      <c r="B6747" s="17" t="s">
        <v>1759</v>
      </c>
      <c r="C6747" s="18">
        <v>42300</v>
      </c>
      <c r="D6747" s="18">
        <v>42304</v>
      </c>
      <c r="E6747" s="21">
        <v>4</v>
      </c>
      <c r="F6747" s="17" t="s">
        <v>3370</v>
      </c>
      <c r="G6747" s="17" t="s">
        <v>3371</v>
      </c>
      <c r="H6747" s="16">
        <v>4</v>
      </c>
      <c r="I6747" s="17" t="s">
        <v>3237</v>
      </c>
      <c r="J6747" t="str">
        <f t="shared" si="211"/>
        <v>J45.901, J96.02, J44.9, E87.4</v>
      </c>
      <c r="K6747" s="33" t="str">
        <f t="shared" si="212"/>
        <v/>
      </c>
    </row>
    <row r="6748" spans="1:11" x14ac:dyDescent="0.25">
      <c r="A6748" s="17" t="s">
        <v>1758</v>
      </c>
      <c r="B6748" s="17" t="s">
        <v>1759</v>
      </c>
      <c r="C6748" s="18">
        <v>42300</v>
      </c>
      <c r="D6748" s="18">
        <v>42304</v>
      </c>
      <c r="E6748" s="21">
        <v>4</v>
      </c>
      <c r="F6748" s="17" t="s">
        <v>376</v>
      </c>
      <c r="G6748" s="17" t="s">
        <v>377</v>
      </c>
      <c r="H6748" s="16">
        <v>5</v>
      </c>
      <c r="I6748" s="17" t="s">
        <v>3237</v>
      </c>
      <c r="J6748" t="str">
        <f t="shared" si="211"/>
        <v>J45.901, J96.02, J44.9, E87.4, R55</v>
      </c>
      <c r="K6748" s="33" t="str">
        <f t="shared" si="212"/>
        <v/>
      </c>
    </row>
    <row r="6749" spans="1:11" x14ac:dyDescent="0.25">
      <c r="A6749" s="17" t="s">
        <v>1758</v>
      </c>
      <c r="B6749" s="17" t="s">
        <v>1759</v>
      </c>
      <c r="C6749" s="18">
        <v>42300</v>
      </c>
      <c r="D6749" s="18">
        <v>42304</v>
      </c>
      <c r="E6749" s="21">
        <v>4</v>
      </c>
      <c r="F6749" s="17" t="s">
        <v>4361</v>
      </c>
      <c r="G6749" s="17" t="s">
        <v>4362</v>
      </c>
      <c r="H6749" s="16">
        <v>6</v>
      </c>
      <c r="I6749" s="17" t="s">
        <v>3237</v>
      </c>
      <c r="J6749" t="str">
        <f t="shared" si="211"/>
        <v>J45.901, J96.02, J44.9, E87.4, R55, F14.10</v>
      </c>
      <c r="K6749" s="33" t="str">
        <f t="shared" si="212"/>
        <v/>
      </c>
    </row>
    <row r="6750" spans="1:11" x14ac:dyDescent="0.25">
      <c r="A6750" s="17" t="s">
        <v>1758</v>
      </c>
      <c r="B6750" s="17" t="s">
        <v>1759</v>
      </c>
      <c r="C6750" s="18">
        <v>42300</v>
      </c>
      <c r="D6750" s="18">
        <v>42304</v>
      </c>
      <c r="E6750" s="21">
        <v>4</v>
      </c>
      <c r="F6750" s="17" t="s">
        <v>4476</v>
      </c>
      <c r="G6750" s="17" t="s">
        <v>4477</v>
      </c>
      <c r="H6750" s="16">
        <v>7</v>
      </c>
      <c r="I6750" s="17" t="s">
        <v>3237</v>
      </c>
      <c r="J6750" t="str">
        <f t="shared" si="211"/>
        <v>J45.901, J96.02, J44.9, E87.4, R55, F14.10, F39</v>
      </c>
      <c r="K6750" s="33" t="str">
        <f t="shared" si="212"/>
        <v/>
      </c>
    </row>
    <row r="6751" spans="1:11" x14ac:dyDescent="0.25">
      <c r="A6751" s="17" t="s">
        <v>1758</v>
      </c>
      <c r="B6751" s="17" t="s">
        <v>1759</v>
      </c>
      <c r="C6751" s="18">
        <v>42300</v>
      </c>
      <c r="D6751" s="18">
        <v>42304</v>
      </c>
      <c r="E6751" s="21">
        <v>4</v>
      </c>
      <c r="F6751" s="17" t="s">
        <v>5119</v>
      </c>
      <c r="G6751" s="17" t="s">
        <v>5120</v>
      </c>
      <c r="H6751" s="16">
        <v>8</v>
      </c>
      <c r="I6751" s="17" t="s">
        <v>3237</v>
      </c>
      <c r="J6751" t="str">
        <f t="shared" si="211"/>
        <v>J45.901, J96.02, J44.9, E87.4, R55, F14.10, F39, F20.9</v>
      </c>
      <c r="K6751" s="33" t="str">
        <f t="shared" si="212"/>
        <v/>
      </c>
    </row>
    <row r="6752" spans="1:11" x14ac:dyDescent="0.25">
      <c r="A6752" s="17" t="s">
        <v>1758</v>
      </c>
      <c r="B6752" s="17" t="s">
        <v>1759</v>
      </c>
      <c r="C6752" s="18">
        <v>42300</v>
      </c>
      <c r="D6752" s="18">
        <v>42304</v>
      </c>
      <c r="E6752" s="21">
        <v>4</v>
      </c>
      <c r="F6752" s="17" t="s">
        <v>5270</v>
      </c>
      <c r="G6752" s="17" t="s">
        <v>5271</v>
      </c>
      <c r="H6752" s="16">
        <v>9</v>
      </c>
      <c r="I6752" s="17" t="s">
        <v>3237</v>
      </c>
      <c r="J6752" t="str">
        <f t="shared" si="211"/>
        <v>J45.901, J96.02, J44.9, E87.4, R55, F14.10, F39, F20.9, F60.2</v>
      </c>
      <c r="K6752" s="33" t="str">
        <f t="shared" si="212"/>
        <v/>
      </c>
    </row>
    <row r="6753" spans="1:11" x14ac:dyDescent="0.25">
      <c r="A6753" s="17" t="s">
        <v>1758</v>
      </c>
      <c r="B6753" s="17" t="s">
        <v>1759</v>
      </c>
      <c r="C6753" s="18">
        <v>42300</v>
      </c>
      <c r="D6753" s="18">
        <v>42304</v>
      </c>
      <c r="E6753" s="21">
        <v>4</v>
      </c>
      <c r="F6753" s="17" t="s">
        <v>4765</v>
      </c>
      <c r="G6753" s="17" t="s">
        <v>4766</v>
      </c>
      <c r="H6753" s="16">
        <v>10</v>
      </c>
      <c r="I6753" s="17" t="s">
        <v>3237</v>
      </c>
      <c r="J6753" t="str">
        <f t="shared" si="211"/>
        <v>J45.901, J96.02, J44.9, E87.4, R55, F14.10, F39, F20.9, F60.2, H54.42</v>
      </c>
      <c r="K6753" s="33" t="str">
        <f t="shared" si="212"/>
        <v/>
      </c>
    </row>
    <row r="6754" spans="1:11" x14ac:dyDescent="0.25">
      <c r="A6754" s="17" t="s">
        <v>1758</v>
      </c>
      <c r="B6754" s="17" t="s">
        <v>1759</v>
      </c>
      <c r="C6754" s="18">
        <v>42300</v>
      </c>
      <c r="D6754" s="18">
        <v>42304</v>
      </c>
      <c r="E6754" s="21">
        <v>4</v>
      </c>
      <c r="F6754" s="17" t="s">
        <v>4759</v>
      </c>
      <c r="G6754" s="17" t="s">
        <v>4760</v>
      </c>
      <c r="H6754" s="16">
        <v>11</v>
      </c>
      <c r="I6754" s="17" t="s">
        <v>3237</v>
      </c>
      <c r="J6754" t="str">
        <f t="shared" si="211"/>
        <v>J45.901, J96.02, J44.9, E87.4, R55, F14.10, F39, F20.9, F60.2, H54.42, F12.10</v>
      </c>
      <c r="K6754" s="33" t="str">
        <f t="shared" si="212"/>
        <v/>
      </c>
    </row>
    <row r="6755" spans="1:11" x14ac:dyDescent="0.25">
      <c r="A6755" s="17" t="s">
        <v>1758</v>
      </c>
      <c r="B6755" s="17" t="s">
        <v>1759</v>
      </c>
      <c r="C6755" s="18">
        <v>42300</v>
      </c>
      <c r="D6755" s="18">
        <v>42304</v>
      </c>
      <c r="E6755" s="21">
        <v>4</v>
      </c>
      <c r="F6755" s="17" t="s">
        <v>3828</v>
      </c>
      <c r="G6755" s="17" t="s">
        <v>3829</v>
      </c>
      <c r="H6755" s="16">
        <v>12</v>
      </c>
      <c r="I6755" s="17" t="s">
        <v>3331</v>
      </c>
      <c r="J6755" t="str">
        <f t="shared" si="211"/>
        <v>J45.901, J96.02, J44.9, E87.4, R55, F14.10, F39, F20.9, F60.2, H54.42, F12.10, R45.1</v>
      </c>
      <c r="K6755" s="33" t="str">
        <f t="shared" si="212"/>
        <v/>
      </c>
    </row>
    <row r="6756" spans="1:11" x14ac:dyDescent="0.25">
      <c r="A6756" s="17" t="s">
        <v>1758</v>
      </c>
      <c r="B6756" s="17" t="s">
        <v>1759</v>
      </c>
      <c r="C6756" s="18">
        <v>42300</v>
      </c>
      <c r="D6756" s="18">
        <v>42304</v>
      </c>
      <c r="E6756" s="21">
        <v>4</v>
      </c>
      <c r="F6756" s="17" t="s">
        <v>934</v>
      </c>
      <c r="G6756" s="17" t="s">
        <v>935</v>
      </c>
      <c r="H6756" s="16">
        <v>13</v>
      </c>
      <c r="I6756" s="17" t="s">
        <v>3237</v>
      </c>
      <c r="J6756" t="str">
        <f t="shared" si="211"/>
        <v>J45.901, J96.02, J44.9, E87.4, R55, F14.10, F39, F20.9, F60.2, H54.42, F12.10, R45.1, E87.6</v>
      </c>
      <c r="K6756" s="33" t="str">
        <f t="shared" si="212"/>
        <v/>
      </c>
    </row>
    <row r="6757" spans="1:11" x14ac:dyDescent="0.25">
      <c r="A6757" s="17" t="s">
        <v>1758</v>
      </c>
      <c r="B6757" s="17" t="s">
        <v>1759</v>
      </c>
      <c r="C6757" s="18">
        <v>42300</v>
      </c>
      <c r="D6757" s="18">
        <v>42304</v>
      </c>
      <c r="E6757" s="21">
        <v>4</v>
      </c>
      <c r="F6757" s="17" t="s">
        <v>3490</v>
      </c>
      <c r="G6757" s="17" t="s">
        <v>3491</v>
      </c>
      <c r="H6757" s="16">
        <v>14</v>
      </c>
      <c r="I6757" s="17" t="s">
        <v>3237</v>
      </c>
      <c r="J6757" t="str">
        <f t="shared" si="211"/>
        <v>J45.901, J96.02, J44.9, E87.4, R55, F14.10, F39, F20.9, F60.2, H54.42, F12.10, R45.1, E87.6, Z91.19</v>
      </c>
      <c r="K6757" s="33" t="str">
        <f t="shared" si="212"/>
        <v>Last</v>
      </c>
    </row>
    <row r="6758" spans="1:11" x14ac:dyDescent="0.25">
      <c r="A6758" s="17" t="s">
        <v>1762</v>
      </c>
      <c r="B6758" s="17" t="s">
        <v>1763</v>
      </c>
      <c r="C6758" s="18">
        <v>42370</v>
      </c>
      <c r="D6758" s="18">
        <v>42379</v>
      </c>
      <c r="E6758" s="21">
        <v>9</v>
      </c>
      <c r="F6758" s="17" t="s">
        <v>182</v>
      </c>
      <c r="G6758" s="17" t="s">
        <v>183</v>
      </c>
      <c r="H6758" s="16">
        <v>1</v>
      </c>
      <c r="I6758" s="17" t="s">
        <v>3237</v>
      </c>
      <c r="J6758" t="str">
        <f t="shared" si="211"/>
        <v>I50.33</v>
      </c>
      <c r="K6758" s="33" t="str">
        <f t="shared" si="212"/>
        <v/>
      </c>
    </row>
    <row r="6759" spans="1:11" x14ac:dyDescent="0.25">
      <c r="A6759" s="17" t="s">
        <v>1762</v>
      </c>
      <c r="B6759" s="17" t="s">
        <v>1763</v>
      </c>
      <c r="C6759" s="18">
        <v>42370</v>
      </c>
      <c r="D6759" s="18">
        <v>42379</v>
      </c>
      <c r="E6759" s="21">
        <v>9</v>
      </c>
      <c r="F6759" s="17" t="s">
        <v>5274</v>
      </c>
      <c r="G6759" s="17" t="s">
        <v>5275</v>
      </c>
      <c r="H6759" s="16">
        <v>2</v>
      </c>
      <c r="I6759" s="17" t="s">
        <v>3237</v>
      </c>
      <c r="J6759" t="str">
        <f t="shared" si="211"/>
        <v>I50.33, K55.1</v>
      </c>
      <c r="K6759" s="33" t="str">
        <f t="shared" si="212"/>
        <v/>
      </c>
    </row>
    <row r="6760" spans="1:11" x14ac:dyDescent="0.25">
      <c r="A6760" s="17" t="s">
        <v>1762</v>
      </c>
      <c r="B6760" s="17" t="s">
        <v>1763</v>
      </c>
      <c r="C6760" s="18">
        <v>42370</v>
      </c>
      <c r="D6760" s="18">
        <v>42379</v>
      </c>
      <c r="E6760" s="21">
        <v>9</v>
      </c>
      <c r="F6760" s="17" t="s">
        <v>3382</v>
      </c>
      <c r="G6760" s="17" t="s">
        <v>3383</v>
      </c>
      <c r="H6760" s="16">
        <v>3</v>
      </c>
      <c r="I6760" s="17" t="s">
        <v>3237</v>
      </c>
      <c r="J6760" t="str">
        <f t="shared" si="211"/>
        <v>I50.33, K55.1, J96.11</v>
      </c>
      <c r="K6760" s="33" t="str">
        <f t="shared" si="212"/>
        <v/>
      </c>
    </row>
    <row r="6761" spans="1:11" x14ac:dyDescent="0.25">
      <c r="A6761" s="17" t="s">
        <v>1762</v>
      </c>
      <c r="B6761" s="17" t="s">
        <v>1763</v>
      </c>
      <c r="C6761" s="18">
        <v>42370</v>
      </c>
      <c r="D6761" s="18">
        <v>42379</v>
      </c>
      <c r="E6761" s="21">
        <v>9</v>
      </c>
      <c r="F6761" s="17" t="s">
        <v>1630</v>
      </c>
      <c r="G6761" s="17" t="s">
        <v>1631</v>
      </c>
      <c r="H6761" s="16">
        <v>4</v>
      </c>
      <c r="I6761" s="17" t="s">
        <v>3237</v>
      </c>
      <c r="J6761" t="str">
        <f t="shared" si="211"/>
        <v>I50.33, K55.1, J96.11, N18.6</v>
      </c>
      <c r="K6761" s="33" t="str">
        <f t="shared" si="212"/>
        <v/>
      </c>
    </row>
    <row r="6762" spans="1:11" x14ac:dyDescent="0.25">
      <c r="A6762" s="17" t="s">
        <v>1762</v>
      </c>
      <c r="B6762" s="17" t="s">
        <v>1763</v>
      </c>
      <c r="C6762" s="18">
        <v>42370</v>
      </c>
      <c r="D6762" s="18">
        <v>42379</v>
      </c>
      <c r="E6762" s="21">
        <v>9</v>
      </c>
      <c r="F6762" s="17" t="s">
        <v>839</v>
      </c>
      <c r="G6762" s="17" t="s">
        <v>840</v>
      </c>
      <c r="H6762" s="16">
        <v>5</v>
      </c>
      <c r="I6762" s="17" t="s">
        <v>3237</v>
      </c>
      <c r="J6762" t="str">
        <f t="shared" si="211"/>
        <v>I50.33, K55.1, J96.11, N18.6, I12.0</v>
      </c>
      <c r="K6762" s="33" t="str">
        <f t="shared" si="212"/>
        <v/>
      </c>
    </row>
    <row r="6763" spans="1:11" x14ac:dyDescent="0.25">
      <c r="A6763" s="17" t="s">
        <v>1762</v>
      </c>
      <c r="B6763" s="17" t="s">
        <v>1763</v>
      </c>
      <c r="C6763" s="18">
        <v>42370</v>
      </c>
      <c r="D6763" s="18">
        <v>42379</v>
      </c>
      <c r="E6763" s="21">
        <v>9</v>
      </c>
      <c r="F6763" s="17" t="s">
        <v>3532</v>
      </c>
      <c r="G6763" s="17" t="s">
        <v>3533</v>
      </c>
      <c r="H6763" s="16">
        <v>6</v>
      </c>
      <c r="I6763" s="17" t="s">
        <v>3237</v>
      </c>
      <c r="J6763" t="str">
        <f t="shared" si="211"/>
        <v>I50.33, K55.1, J96.11, N18.6, I12.0, I42.9</v>
      </c>
      <c r="K6763" s="33" t="str">
        <f t="shared" si="212"/>
        <v/>
      </c>
    </row>
    <row r="6764" spans="1:11" x14ac:dyDescent="0.25">
      <c r="A6764" s="17" t="s">
        <v>1762</v>
      </c>
      <c r="B6764" s="17" t="s">
        <v>1763</v>
      </c>
      <c r="C6764" s="18">
        <v>42370</v>
      </c>
      <c r="D6764" s="18">
        <v>42379</v>
      </c>
      <c r="E6764" s="21">
        <v>9</v>
      </c>
      <c r="F6764" s="17" t="s">
        <v>3362</v>
      </c>
      <c r="G6764" s="17" t="s">
        <v>3363</v>
      </c>
      <c r="H6764" s="16">
        <v>7</v>
      </c>
      <c r="I6764" s="17" t="s">
        <v>3237</v>
      </c>
      <c r="J6764" t="str">
        <f t="shared" si="211"/>
        <v>I50.33, K55.1, J96.11, N18.6, I12.0, I42.9, D69.6</v>
      </c>
      <c r="K6764" s="33" t="str">
        <f t="shared" si="212"/>
        <v/>
      </c>
    </row>
    <row r="6765" spans="1:11" x14ac:dyDescent="0.25">
      <c r="A6765" s="17" t="s">
        <v>1762</v>
      </c>
      <c r="B6765" s="17" t="s">
        <v>1763</v>
      </c>
      <c r="C6765" s="18">
        <v>42370</v>
      </c>
      <c r="D6765" s="18">
        <v>42379</v>
      </c>
      <c r="E6765" s="21">
        <v>9</v>
      </c>
      <c r="F6765" s="17" t="s">
        <v>5272</v>
      </c>
      <c r="G6765" s="17" t="s">
        <v>5273</v>
      </c>
      <c r="H6765" s="16">
        <v>8</v>
      </c>
      <c r="I6765" s="17" t="s">
        <v>3237</v>
      </c>
      <c r="J6765" t="str">
        <f t="shared" si="211"/>
        <v>I50.33, K55.1, J96.11, N18.6, I12.0, I42.9, D69.6, I77.4</v>
      </c>
      <c r="K6765" s="33" t="str">
        <f t="shared" si="212"/>
        <v/>
      </c>
    </row>
    <row r="6766" spans="1:11" x14ac:dyDescent="0.25">
      <c r="A6766" s="17" t="s">
        <v>1762</v>
      </c>
      <c r="B6766" s="17" t="s">
        <v>1763</v>
      </c>
      <c r="C6766" s="18">
        <v>42370</v>
      </c>
      <c r="D6766" s="18">
        <v>42379</v>
      </c>
      <c r="E6766" s="21">
        <v>9</v>
      </c>
      <c r="F6766" s="17" t="s">
        <v>3269</v>
      </c>
      <c r="G6766" s="17" t="s">
        <v>3270</v>
      </c>
      <c r="H6766" s="16">
        <v>9</v>
      </c>
      <c r="I6766" s="17" t="s">
        <v>3237</v>
      </c>
      <c r="J6766" t="str">
        <f t="shared" si="211"/>
        <v>I50.33, K55.1, J96.11, N18.6, I12.0, I42.9, D69.6, I77.4, I08.1</v>
      </c>
      <c r="K6766" s="33" t="str">
        <f t="shared" si="212"/>
        <v/>
      </c>
    </row>
    <row r="6767" spans="1:11" x14ac:dyDescent="0.25">
      <c r="A6767" s="17" t="s">
        <v>1762</v>
      </c>
      <c r="B6767" s="17" t="s">
        <v>1763</v>
      </c>
      <c r="C6767" s="18">
        <v>42370</v>
      </c>
      <c r="D6767" s="18">
        <v>42379</v>
      </c>
      <c r="E6767" s="21">
        <v>9</v>
      </c>
      <c r="F6767" s="17" t="s">
        <v>1066</v>
      </c>
      <c r="G6767" s="17" t="s">
        <v>1067</v>
      </c>
      <c r="H6767" s="16">
        <v>10</v>
      </c>
      <c r="I6767" s="17" t="s">
        <v>3237</v>
      </c>
      <c r="J6767" t="str">
        <f t="shared" si="211"/>
        <v>I50.33, K55.1, J96.11, N18.6, I12.0, I42.9, D69.6, I77.4, I08.1, D62</v>
      </c>
      <c r="K6767" s="33" t="str">
        <f t="shared" si="212"/>
        <v/>
      </c>
    </row>
    <row r="6768" spans="1:11" x14ac:dyDescent="0.25">
      <c r="A6768" s="17" t="s">
        <v>1762</v>
      </c>
      <c r="B6768" s="17" t="s">
        <v>1763</v>
      </c>
      <c r="C6768" s="18">
        <v>42370</v>
      </c>
      <c r="D6768" s="18">
        <v>42379</v>
      </c>
      <c r="E6768" s="21">
        <v>9</v>
      </c>
      <c r="F6768" s="17" t="s">
        <v>212</v>
      </c>
      <c r="G6768" s="17" t="s">
        <v>213</v>
      </c>
      <c r="H6768" s="16">
        <v>11</v>
      </c>
      <c r="I6768" s="17" t="s">
        <v>3237</v>
      </c>
      <c r="J6768" t="str">
        <f t="shared" si="211"/>
        <v>I50.33, K55.1, J96.11, N18.6, I12.0, I42.9, D69.6, I77.4, I08.1, D62, I48.1</v>
      </c>
      <c r="K6768" s="33" t="str">
        <f t="shared" si="212"/>
        <v/>
      </c>
    </row>
    <row r="6769" spans="1:11" x14ac:dyDescent="0.25">
      <c r="A6769" s="17" t="s">
        <v>1762</v>
      </c>
      <c r="B6769" s="17" t="s">
        <v>1763</v>
      </c>
      <c r="C6769" s="18">
        <v>42370</v>
      </c>
      <c r="D6769" s="18">
        <v>42379</v>
      </c>
      <c r="E6769" s="21">
        <v>9</v>
      </c>
      <c r="F6769" s="17" t="s">
        <v>4299</v>
      </c>
      <c r="G6769" s="17" t="s">
        <v>4300</v>
      </c>
      <c r="H6769" s="16">
        <v>12</v>
      </c>
      <c r="I6769" s="17" t="s">
        <v>3237</v>
      </c>
      <c r="J6769" t="str">
        <f t="shared" si="211"/>
        <v>I50.33, K55.1, J96.11, N18.6, I12.0, I42.9, D69.6, I77.4, I08.1, D62, I48.1, I70.1</v>
      </c>
      <c r="K6769" s="33" t="str">
        <f t="shared" si="212"/>
        <v/>
      </c>
    </row>
    <row r="6770" spans="1:11" x14ac:dyDescent="0.25">
      <c r="A6770" s="17" t="s">
        <v>1762</v>
      </c>
      <c r="B6770" s="17" t="s">
        <v>1763</v>
      </c>
      <c r="C6770" s="18">
        <v>42370</v>
      </c>
      <c r="D6770" s="18">
        <v>42379</v>
      </c>
      <c r="E6770" s="21">
        <v>9</v>
      </c>
      <c r="F6770" s="17" t="s">
        <v>3420</v>
      </c>
      <c r="G6770" s="17" t="s">
        <v>3421</v>
      </c>
      <c r="H6770" s="16">
        <v>13</v>
      </c>
      <c r="I6770" s="17" t="s">
        <v>3237</v>
      </c>
      <c r="J6770" t="str">
        <f t="shared" si="211"/>
        <v>I50.33, K55.1, J96.11, N18.6, I12.0, I42.9, D69.6, I77.4, I08.1, D62, I48.1, I70.1, I73.9</v>
      </c>
      <c r="K6770" s="33" t="str">
        <f t="shared" si="212"/>
        <v/>
      </c>
    </row>
    <row r="6771" spans="1:11" x14ac:dyDescent="0.25">
      <c r="A6771" s="17" t="s">
        <v>1762</v>
      </c>
      <c r="B6771" s="17" t="s">
        <v>1763</v>
      </c>
      <c r="C6771" s="18">
        <v>42370</v>
      </c>
      <c r="D6771" s="18">
        <v>42379</v>
      </c>
      <c r="E6771" s="21">
        <v>9</v>
      </c>
      <c r="F6771" s="17" t="s">
        <v>3550</v>
      </c>
      <c r="G6771" s="17" t="s">
        <v>467</v>
      </c>
      <c r="H6771" s="16">
        <v>14</v>
      </c>
      <c r="I6771" s="17" t="s">
        <v>3237</v>
      </c>
      <c r="J6771" t="str">
        <f t="shared" si="211"/>
        <v>I50.33, K55.1, J96.11, N18.6, I12.0, I42.9, D69.6, I77.4, I08.1, D62, I48.1, I70.1, I73.9, I25.119</v>
      </c>
      <c r="K6771" s="33" t="str">
        <f t="shared" si="212"/>
        <v/>
      </c>
    </row>
    <row r="6772" spans="1:11" x14ac:dyDescent="0.25">
      <c r="A6772" s="17" t="s">
        <v>1762</v>
      </c>
      <c r="B6772" s="17" t="s">
        <v>1763</v>
      </c>
      <c r="C6772" s="18">
        <v>42370</v>
      </c>
      <c r="D6772" s="18">
        <v>42379</v>
      </c>
      <c r="E6772" s="21">
        <v>9</v>
      </c>
      <c r="F6772" s="17" t="s">
        <v>3358</v>
      </c>
      <c r="G6772" s="17" t="s">
        <v>3359</v>
      </c>
      <c r="H6772" s="16">
        <v>15</v>
      </c>
      <c r="I6772" s="17" t="s">
        <v>13</v>
      </c>
      <c r="J6772" t="str">
        <f t="shared" si="211"/>
        <v>I50.33, K55.1, J96.11, N18.6, I12.0, I42.9, D69.6, I77.4, I08.1, D62, I48.1, I70.1, I73.9, I25.119, Z99.81</v>
      </c>
      <c r="K6772" s="33" t="str">
        <f t="shared" si="212"/>
        <v/>
      </c>
    </row>
    <row r="6773" spans="1:11" x14ac:dyDescent="0.25">
      <c r="A6773" s="17" t="s">
        <v>1762</v>
      </c>
      <c r="B6773" s="17" t="s">
        <v>1763</v>
      </c>
      <c r="C6773" s="18">
        <v>42370</v>
      </c>
      <c r="D6773" s="18">
        <v>42379</v>
      </c>
      <c r="E6773" s="21">
        <v>9</v>
      </c>
      <c r="F6773" s="17" t="s">
        <v>3255</v>
      </c>
      <c r="G6773" s="17" t="s">
        <v>3256</v>
      </c>
      <c r="H6773" s="16">
        <v>16</v>
      </c>
      <c r="I6773" s="17" t="s">
        <v>3237</v>
      </c>
      <c r="J6773" t="str">
        <f t="shared" si="211"/>
        <v>I50.33, K55.1, J96.11, N18.6, I12.0, I42.9, D69.6, I77.4, I08.1, D62, I48.1, I70.1, I73.9, I25.119, Z99.81, R13.10</v>
      </c>
      <c r="K6773" s="33" t="str">
        <f t="shared" si="212"/>
        <v/>
      </c>
    </row>
    <row r="6774" spans="1:11" x14ac:dyDescent="0.25">
      <c r="A6774" s="17" t="s">
        <v>1762</v>
      </c>
      <c r="B6774" s="17" t="s">
        <v>1763</v>
      </c>
      <c r="C6774" s="18">
        <v>42370</v>
      </c>
      <c r="D6774" s="18">
        <v>42379</v>
      </c>
      <c r="E6774" s="21">
        <v>9</v>
      </c>
      <c r="F6774" s="17" t="s">
        <v>4484</v>
      </c>
      <c r="G6774" s="17" t="s">
        <v>4485</v>
      </c>
      <c r="H6774" s="16">
        <v>17</v>
      </c>
      <c r="I6774" s="17" t="s">
        <v>3237</v>
      </c>
      <c r="J6774" t="str">
        <f t="shared" si="211"/>
        <v>I50.33, K55.1, J96.11, N18.6, I12.0, I42.9, D69.6, I77.4, I08.1, D62, I48.1, I70.1, I73.9, I25.119, Z99.81, R13.10, N25.0</v>
      </c>
      <c r="K6774" s="33" t="str">
        <f t="shared" si="212"/>
        <v/>
      </c>
    </row>
    <row r="6775" spans="1:11" x14ac:dyDescent="0.25">
      <c r="A6775" s="17" t="s">
        <v>1762</v>
      </c>
      <c r="B6775" s="17" t="s">
        <v>1763</v>
      </c>
      <c r="C6775" s="18">
        <v>42370</v>
      </c>
      <c r="D6775" s="18">
        <v>42379</v>
      </c>
      <c r="E6775" s="21">
        <v>9</v>
      </c>
      <c r="F6775" s="17" t="s">
        <v>3502</v>
      </c>
      <c r="G6775" s="17" t="s">
        <v>3503</v>
      </c>
      <c r="H6775" s="16">
        <v>18</v>
      </c>
      <c r="I6775" s="17" t="s">
        <v>3237</v>
      </c>
      <c r="J6775" t="str">
        <f t="shared" si="211"/>
        <v>I50.33, K55.1, J96.11, N18.6, I12.0, I42.9, D69.6, I77.4, I08.1, D62, I48.1, I70.1, I73.9, I25.119, Z99.81, R13.10, N25.0, D53.9</v>
      </c>
      <c r="K6775" s="33" t="str">
        <f t="shared" si="212"/>
        <v/>
      </c>
    </row>
    <row r="6776" spans="1:11" x14ac:dyDescent="0.25">
      <c r="A6776" s="17" t="s">
        <v>1762</v>
      </c>
      <c r="B6776" s="17" t="s">
        <v>1763</v>
      </c>
      <c r="C6776" s="18">
        <v>42370</v>
      </c>
      <c r="D6776" s="18">
        <v>42379</v>
      </c>
      <c r="E6776" s="21">
        <v>9</v>
      </c>
      <c r="F6776" s="17" t="s">
        <v>4209</v>
      </c>
      <c r="G6776" s="17" t="s">
        <v>4210</v>
      </c>
      <c r="H6776" s="16">
        <v>19</v>
      </c>
      <c r="I6776" s="17" t="s">
        <v>3237</v>
      </c>
      <c r="J6776" t="str">
        <f t="shared" si="211"/>
        <v>I50.33, K55.1, J96.11, N18.6, I12.0, I42.9, D69.6, I77.4, I08.1, D62, I48.1, I70.1, I73.9, I25.119, Z99.81, R13.10, N25.0, D53.9, E87.8</v>
      </c>
      <c r="K6776" s="33" t="str">
        <f t="shared" si="212"/>
        <v/>
      </c>
    </row>
    <row r="6777" spans="1:11" x14ac:dyDescent="0.25">
      <c r="A6777" s="17" t="s">
        <v>1762</v>
      </c>
      <c r="B6777" s="17" t="s">
        <v>1763</v>
      </c>
      <c r="C6777" s="18">
        <v>42370</v>
      </c>
      <c r="D6777" s="18">
        <v>42379</v>
      </c>
      <c r="E6777" s="21">
        <v>9</v>
      </c>
      <c r="F6777" s="17" t="s">
        <v>3418</v>
      </c>
      <c r="G6777" s="17" t="s">
        <v>3419</v>
      </c>
      <c r="H6777" s="16">
        <v>20</v>
      </c>
      <c r="I6777" s="17" t="s">
        <v>3237</v>
      </c>
      <c r="J6777" t="str">
        <f t="shared" si="211"/>
        <v>I50.33, K55.1, J96.11, N18.6, I12.0, I42.9, D69.6, I77.4, I08.1, D62, I48.1, I70.1, I73.9, I25.119, Z99.81, R13.10, N25.0, D53.9, E87.8, G89.29</v>
      </c>
      <c r="K6777" s="33" t="str">
        <f t="shared" si="212"/>
        <v/>
      </c>
    </row>
    <row r="6778" spans="1:11" x14ac:dyDescent="0.25">
      <c r="A6778" s="17" t="s">
        <v>1762</v>
      </c>
      <c r="B6778" s="17" t="s">
        <v>1763</v>
      </c>
      <c r="C6778" s="18">
        <v>42370</v>
      </c>
      <c r="D6778" s="18">
        <v>42379</v>
      </c>
      <c r="E6778" s="21">
        <v>9</v>
      </c>
      <c r="F6778" s="17" t="s">
        <v>5276</v>
      </c>
      <c r="G6778" s="17" t="s">
        <v>5277</v>
      </c>
      <c r="H6778" s="16">
        <v>21</v>
      </c>
      <c r="I6778" s="17" t="s">
        <v>3237</v>
      </c>
      <c r="J6778" t="str">
        <f t="shared" si="211"/>
        <v>I50.33, K55.1, J96.11, N18.6, I12.0, I42.9, D69.6, I77.4, I08.1, D62, I48.1, I70.1, I73.9, I25.119, Z99.81, R13.10, N25.0, D53.9, E87.8, G89.29, S70.01XA</v>
      </c>
      <c r="K6778" s="33" t="str">
        <f t="shared" si="212"/>
        <v/>
      </c>
    </row>
    <row r="6779" spans="1:11" x14ac:dyDescent="0.25">
      <c r="A6779" s="17" t="s">
        <v>1762</v>
      </c>
      <c r="B6779" s="17" t="s">
        <v>1763</v>
      </c>
      <c r="C6779" s="18">
        <v>42370</v>
      </c>
      <c r="D6779" s="18">
        <v>42379</v>
      </c>
      <c r="E6779" s="21">
        <v>9</v>
      </c>
      <c r="F6779" s="17" t="s">
        <v>3238</v>
      </c>
      <c r="G6779" s="17" t="s">
        <v>3239</v>
      </c>
      <c r="H6779" s="16">
        <v>22</v>
      </c>
      <c r="I6779" s="17" t="s">
        <v>3237</v>
      </c>
      <c r="J6779" t="str">
        <f t="shared" si="211"/>
        <v>I50.33, K55.1, J96.11, N18.6, I12.0, I42.9, D69.6, I77.4, I08.1, D62, I48.1, I70.1, I73.9, I25.119, Z99.81, R13.10, N25.0, D53.9, E87.8, G89.29, S70.01XA, E78.5</v>
      </c>
      <c r="K6779" s="33" t="str">
        <f t="shared" si="212"/>
        <v/>
      </c>
    </row>
    <row r="6780" spans="1:11" x14ac:dyDescent="0.25">
      <c r="A6780" s="17" t="s">
        <v>1762</v>
      </c>
      <c r="B6780" s="17" t="s">
        <v>1763</v>
      </c>
      <c r="C6780" s="18">
        <v>42370</v>
      </c>
      <c r="D6780" s="18">
        <v>42379</v>
      </c>
      <c r="E6780" s="21">
        <v>9</v>
      </c>
      <c r="F6780" s="17" t="s">
        <v>3386</v>
      </c>
      <c r="G6780" s="17" t="s">
        <v>3387</v>
      </c>
      <c r="H6780" s="16">
        <v>23</v>
      </c>
      <c r="I6780" s="17" t="s">
        <v>3237</v>
      </c>
      <c r="J6780" t="str">
        <f t="shared" si="211"/>
        <v>I50.33, K55.1, J96.11, N18.6, I12.0, I42.9, D69.6, I77.4, I08.1, D62, I48.1, I70.1, I73.9, I25.119, Z99.81, R13.10, N25.0, D53.9, E87.8, G89.29, S70.01XA, E78.5, M06.9</v>
      </c>
      <c r="K6780" s="33" t="str">
        <f t="shared" si="212"/>
        <v/>
      </c>
    </row>
    <row r="6781" spans="1:11" x14ac:dyDescent="0.25">
      <c r="A6781" s="17" t="s">
        <v>1762</v>
      </c>
      <c r="B6781" s="17" t="s">
        <v>1763</v>
      </c>
      <c r="C6781" s="18">
        <v>42370</v>
      </c>
      <c r="D6781" s="18">
        <v>42379</v>
      </c>
      <c r="E6781" s="21">
        <v>9</v>
      </c>
      <c r="F6781" s="17" t="s">
        <v>3512</v>
      </c>
      <c r="G6781" s="17" t="s">
        <v>3513</v>
      </c>
      <c r="H6781" s="16">
        <v>24</v>
      </c>
      <c r="I6781" s="17" t="s">
        <v>13</v>
      </c>
      <c r="J6781" t="str">
        <f t="shared" si="211"/>
        <v>I50.33, K55.1, J96.11, N18.6, I12.0, I42.9, D69.6, I77.4, I08.1, D62, I48.1, I70.1, I73.9, I25.119, Z99.81, R13.10, N25.0, D53.9, E87.8, G89.29, S70.01XA, E78.5, M06.9, Z99.2</v>
      </c>
      <c r="K6781" s="33" t="str">
        <f t="shared" si="212"/>
        <v/>
      </c>
    </row>
    <row r="6782" spans="1:11" x14ac:dyDescent="0.25">
      <c r="A6782" s="17" t="s">
        <v>1762</v>
      </c>
      <c r="B6782" s="17" t="s">
        <v>1763</v>
      </c>
      <c r="C6782" s="18">
        <v>42370</v>
      </c>
      <c r="D6782" s="18">
        <v>42379</v>
      </c>
      <c r="E6782" s="21">
        <v>9</v>
      </c>
      <c r="F6782" s="17" t="s">
        <v>3506</v>
      </c>
      <c r="G6782" s="17" t="s">
        <v>3507</v>
      </c>
      <c r="H6782" s="16">
        <v>25</v>
      </c>
      <c r="I6782" s="17" t="s">
        <v>13</v>
      </c>
      <c r="J6782" t="str">
        <f t="shared" si="211"/>
        <v>I50.33, K55.1, J96.11, N18.6, I12.0, I42.9, D69.6, I77.4, I08.1, D62, I48.1, I70.1, I73.9, I25.119, Z99.81, R13.10, N25.0, D53.9, E87.8, G89.29, S70.01XA, E78.5, M06.9, Z99.2, Z85.3</v>
      </c>
      <c r="K6782" s="33" t="str">
        <f t="shared" si="212"/>
        <v/>
      </c>
    </row>
    <row r="6783" spans="1:11" x14ac:dyDescent="0.25">
      <c r="A6783" s="17" t="s">
        <v>1762</v>
      </c>
      <c r="B6783" s="17" t="s">
        <v>1763</v>
      </c>
      <c r="C6783" s="18">
        <v>42370</v>
      </c>
      <c r="D6783" s="18">
        <v>42379</v>
      </c>
      <c r="E6783" s="21">
        <v>9</v>
      </c>
      <c r="F6783" s="17" t="s">
        <v>3456</v>
      </c>
      <c r="G6783" s="17" t="s">
        <v>3457</v>
      </c>
      <c r="H6783" s="16">
        <v>26</v>
      </c>
      <c r="I6783" s="17" t="s">
        <v>13</v>
      </c>
      <c r="J6783" t="str">
        <f t="shared" si="211"/>
        <v>I50.33, K55.1, J96.11, N18.6, I12.0, I42.9, D69.6, I77.4, I08.1, D62, I48.1, I70.1, I73.9, I25.119, Z99.81, R13.10, N25.0, D53.9, E87.8, G89.29, S70.01XA, E78.5, M06.9, Z99.2, Z85.3, Z85.118</v>
      </c>
      <c r="K6783" s="33" t="str">
        <f t="shared" si="212"/>
        <v/>
      </c>
    </row>
    <row r="6784" spans="1:11" x14ac:dyDescent="0.25">
      <c r="A6784" s="17" t="s">
        <v>1762</v>
      </c>
      <c r="B6784" s="17" t="s">
        <v>1763</v>
      </c>
      <c r="C6784" s="18">
        <v>42370</v>
      </c>
      <c r="D6784" s="18">
        <v>42379</v>
      </c>
      <c r="E6784" s="21">
        <v>9</v>
      </c>
      <c r="F6784" s="17" t="s">
        <v>4474</v>
      </c>
      <c r="G6784" s="17" t="s">
        <v>4475</v>
      </c>
      <c r="H6784" s="16">
        <v>27</v>
      </c>
      <c r="I6784" s="17" t="s">
        <v>13</v>
      </c>
      <c r="J6784" t="str">
        <f t="shared" si="211"/>
        <v>I50.33, K55.1, J96.11, N18.6, I12.0, I42.9, D69.6, I77.4, I08.1, D62, I48.1, I70.1, I73.9, I25.119, Z99.81, R13.10, N25.0, D53.9, E87.8, G89.29, S70.01XA, E78.5, M06.9, Z99.2, Z85.3, Z85.118, Z92.3</v>
      </c>
      <c r="K6784" s="33" t="str">
        <f t="shared" si="212"/>
        <v/>
      </c>
    </row>
    <row r="6785" spans="1:11" x14ac:dyDescent="0.25">
      <c r="A6785" s="17" t="s">
        <v>1762</v>
      </c>
      <c r="B6785" s="17" t="s">
        <v>1763</v>
      </c>
      <c r="C6785" s="18">
        <v>42370</v>
      </c>
      <c r="D6785" s="18">
        <v>42379</v>
      </c>
      <c r="E6785" s="21">
        <v>9</v>
      </c>
      <c r="F6785" s="17" t="s">
        <v>3394</v>
      </c>
      <c r="G6785" s="17" t="s">
        <v>3395</v>
      </c>
      <c r="H6785" s="16">
        <v>28</v>
      </c>
      <c r="I6785" s="17" t="s">
        <v>13</v>
      </c>
      <c r="J6785" t="str">
        <f t="shared" si="211"/>
        <v>I50.33, K55.1, J96.11, N18.6, I12.0, I42.9, D69.6, I77.4, I08.1, D62, I48.1, I70.1, I73.9, I25.119, Z99.81, R13.10, N25.0, D53.9, E87.8, G89.29, S70.01XA, E78.5, M06.9, Z99.2, Z85.3, Z85.118, Z92.3, Z91.041</v>
      </c>
      <c r="K6785" s="33" t="str">
        <f t="shared" si="212"/>
        <v/>
      </c>
    </row>
    <row r="6786" spans="1:11" ht="30" x14ac:dyDescent="0.25">
      <c r="A6786" s="17" t="s">
        <v>1762</v>
      </c>
      <c r="B6786" s="17" t="s">
        <v>1763</v>
      </c>
      <c r="C6786" s="18">
        <v>42370</v>
      </c>
      <c r="D6786" s="18">
        <v>42379</v>
      </c>
      <c r="E6786" s="21">
        <v>9</v>
      </c>
      <c r="F6786" s="17" t="s">
        <v>4120</v>
      </c>
      <c r="G6786" s="17" t="s">
        <v>4121</v>
      </c>
      <c r="H6786" s="16">
        <v>29</v>
      </c>
      <c r="I6786" s="17" t="s">
        <v>3237</v>
      </c>
      <c r="J6786" t="str">
        <f t="shared" si="211"/>
        <v>I50.33, K55.1, J96.11, N18.6, I12.0, I42.9, D69.6, I77.4, I08.1, D62, I48.1, I70.1, I73.9, I25.119, Z99.81, R13.10, N25.0, D53.9, E87.8, G89.29, S70.01XA, E78.5, M06.9, Z99.2, Z85.3, Z85.118, Z92.3, Z91.041, W01.0XXA</v>
      </c>
      <c r="K6786" s="33" t="str">
        <f t="shared" si="212"/>
        <v>Last</v>
      </c>
    </row>
    <row r="6787" spans="1:11" x14ac:dyDescent="0.25">
      <c r="A6787" s="17" t="s">
        <v>1764</v>
      </c>
      <c r="B6787" s="17" t="s">
        <v>1765</v>
      </c>
      <c r="C6787" s="18">
        <v>42402</v>
      </c>
      <c r="D6787" s="18">
        <v>42407</v>
      </c>
      <c r="E6787" s="21">
        <v>5</v>
      </c>
      <c r="F6787" s="17" t="s">
        <v>182</v>
      </c>
      <c r="G6787" s="17" t="s">
        <v>183</v>
      </c>
      <c r="H6787" s="16">
        <v>1</v>
      </c>
      <c r="I6787" s="17" t="s">
        <v>3237</v>
      </c>
      <c r="J6787" t="str">
        <f t="shared" si="211"/>
        <v>I50.33</v>
      </c>
      <c r="K6787" s="33" t="str">
        <f t="shared" si="212"/>
        <v/>
      </c>
    </row>
    <row r="6788" spans="1:11" x14ac:dyDescent="0.25">
      <c r="A6788" s="17" t="s">
        <v>1764</v>
      </c>
      <c r="B6788" s="17" t="s">
        <v>1765</v>
      </c>
      <c r="C6788" s="18">
        <v>42402</v>
      </c>
      <c r="D6788" s="18">
        <v>42407</v>
      </c>
      <c r="E6788" s="21">
        <v>5</v>
      </c>
      <c r="F6788" s="17" t="s">
        <v>148</v>
      </c>
      <c r="G6788" s="17" t="s">
        <v>149</v>
      </c>
      <c r="H6788" s="16">
        <v>2</v>
      </c>
      <c r="I6788" s="17" t="s">
        <v>3237</v>
      </c>
      <c r="J6788" t="str">
        <f t="shared" si="211"/>
        <v>I50.33, J96.21</v>
      </c>
      <c r="K6788" s="33" t="str">
        <f t="shared" si="212"/>
        <v/>
      </c>
    </row>
    <row r="6789" spans="1:11" x14ac:dyDescent="0.25">
      <c r="A6789" s="17" t="s">
        <v>1764</v>
      </c>
      <c r="B6789" s="17" t="s">
        <v>1765</v>
      </c>
      <c r="C6789" s="18">
        <v>42402</v>
      </c>
      <c r="D6789" s="18">
        <v>42407</v>
      </c>
      <c r="E6789" s="21">
        <v>5</v>
      </c>
      <c r="F6789" s="17" t="s">
        <v>4757</v>
      </c>
      <c r="G6789" s="17" t="s">
        <v>4758</v>
      </c>
      <c r="H6789" s="16">
        <v>3</v>
      </c>
      <c r="I6789" s="17" t="s">
        <v>3237</v>
      </c>
      <c r="J6789" t="str">
        <f t="shared" si="211"/>
        <v>I50.33, J96.21, M32.9</v>
      </c>
      <c r="K6789" s="33" t="str">
        <f t="shared" si="212"/>
        <v/>
      </c>
    </row>
    <row r="6790" spans="1:11" x14ac:dyDescent="0.25">
      <c r="A6790" s="17" t="s">
        <v>1764</v>
      </c>
      <c r="B6790" s="17" t="s">
        <v>1765</v>
      </c>
      <c r="C6790" s="18">
        <v>42402</v>
      </c>
      <c r="D6790" s="18">
        <v>42407</v>
      </c>
      <c r="E6790" s="21">
        <v>5</v>
      </c>
      <c r="F6790" s="17" t="s">
        <v>114</v>
      </c>
      <c r="G6790" s="17" t="s">
        <v>115</v>
      </c>
      <c r="H6790" s="16">
        <v>4</v>
      </c>
      <c r="I6790" s="17" t="s">
        <v>3237</v>
      </c>
      <c r="J6790" t="str">
        <f t="shared" ref="J6790:J6853" si="213">IF(B6790=B6789,J6789&amp;", "&amp;F6790,F6790)</f>
        <v>I50.33, J96.21, M32.9, J96.22</v>
      </c>
      <c r="K6790" s="33" t="str">
        <f t="shared" si="212"/>
        <v/>
      </c>
    </row>
    <row r="6791" spans="1:11" x14ac:dyDescent="0.25">
      <c r="A6791" s="17" t="s">
        <v>1764</v>
      </c>
      <c r="B6791" s="17" t="s">
        <v>1765</v>
      </c>
      <c r="C6791" s="18">
        <v>42402</v>
      </c>
      <c r="D6791" s="18">
        <v>42407</v>
      </c>
      <c r="E6791" s="21">
        <v>5</v>
      </c>
      <c r="F6791" s="17" t="s">
        <v>1842</v>
      </c>
      <c r="G6791" s="17" t="s">
        <v>1843</v>
      </c>
      <c r="H6791" s="16">
        <v>5</v>
      </c>
      <c r="I6791" s="17" t="s">
        <v>3237</v>
      </c>
      <c r="J6791" t="str">
        <f t="shared" si="213"/>
        <v>I50.33, J96.21, M32.9, J96.22, J44.9</v>
      </c>
      <c r="K6791" s="33" t="str">
        <f t="shared" si="212"/>
        <v/>
      </c>
    </row>
    <row r="6792" spans="1:11" x14ac:dyDescent="0.25">
      <c r="A6792" s="17" t="s">
        <v>1764</v>
      </c>
      <c r="B6792" s="17" t="s">
        <v>1765</v>
      </c>
      <c r="C6792" s="18">
        <v>42402</v>
      </c>
      <c r="D6792" s="18">
        <v>42407</v>
      </c>
      <c r="E6792" s="21">
        <v>5</v>
      </c>
      <c r="F6792" s="17" t="s">
        <v>3242</v>
      </c>
      <c r="G6792" s="17" t="s">
        <v>3243</v>
      </c>
      <c r="H6792" s="16">
        <v>6</v>
      </c>
      <c r="I6792" s="17" t="s">
        <v>3237</v>
      </c>
      <c r="J6792" t="str">
        <f t="shared" si="213"/>
        <v>I50.33, J96.21, M32.9, J96.22, J44.9, J45.909</v>
      </c>
      <c r="K6792" s="33" t="str">
        <f t="shared" si="212"/>
        <v/>
      </c>
    </row>
    <row r="6793" spans="1:11" x14ac:dyDescent="0.25">
      <c r="A6793" s="17" t="s">
        <v>1764</v>
      </c>
      <c r="B6793" s="17" t="s">
        <v>1765</v>
      </c>
      <c r="C6793" s="18">
        <v>42402</v>
      </c>
      <c r="D6793" s="18">
        <v>42407</v>
      </c>
      <c r="E6793" s="21">
        <v>5</v>
      </c>
      <c r="F6793" s="17" t="s">
        <v>5278</v>
      </c>
      <c r="G6793" s="17" t="s">
        <v>5279</v>
      </c>
      <c r="H6793" s="16">
        <v>7</v>
      </c>
      <c r="I6793" s="17" t="s">
        <v>3237</v>
      </c>
      <c r="J6793" t="str">
        <f t="shared" si="213"/>
        <v>I50.33, J96.21, M32.9, J96.22, J44.9, J45.909, R35.0</v>
      </c>
      <c r="K6793" s="33" t="str">
        <f t="shared" si="212"/>
        <v/>
      </c>
    </row>
    <row r="6794" spans="1:11" x14ac:dyDescent="0.25">
      <c r="A6794" s="17" t="s">
        <v>1764</v>
      </c>
      <c r="B6794" s="17" t="s">
        <v>1765</v>
      </c>
      <c r="C6794" s="18">
        <v>42402</v>
      </c>
      <c r="D6794" s="18">
        <v>42407</v>
      </c>
      <c r="E6794" s="21">
        <v>5</v>
      </c>
      <c r="F6794" s="17" t="s">
        <v>5066</v>
      </c>
      <c r="G6794" s="17" t="s">
        <v>5067</v>
      </c>
      <c r="H6794" s="16">
        <v>8</v>
      </c>
      <c r="I6794" s="17" t="s">
        <v>3237</v>
      </c>
      <c r="J6794" t="str">
        <f t="shared" si="213"/>
        <v>I50.33, J96.21, M32.9, J96.22, J44.9, J45.909, R35.0, G80.9</v>
      </c>
      <c r="K6794" s="33" t="str">
        <f t="shared" si="212"/>
        <v/>
      </c>
    </row>
    <row r="6795" spans="1:11" x14ac:dyDescent="0.25">
      <c r="A6795" s="17" t="s">
        <v>1764</v>
      </c>
      <c r="B6795" s="17" t="s">
        <v>1765</v>
      </c>
      <c r="C6795" s="18">
        <v>42402</v>
      </c>
      <c r="D6795" s="18">
        <v>42407</v>
      </c>
      <c r="E6795" s="21">
        <v>5</v>
      </c>
      <c r="F6795" s="17" t="s">
        <v>3235</v>
      </c>
      <c r="G6795" s="17" t="s">
        <v>3236</v>
      </c>
      <c r="H6795" s="16">
        <v>9</v>
      </c>
      <c r="I6795" s="17" t="s">
        <v>3237</v>
      </c>
      <c r="J6795" t="str">
        <f t="shared" si="213"/>
        <v>I50.33, J96.21, M32.9, J96.22, J44.9, J45.909, R35.0, G80.9, E03.9</v>
      </c>
      <c r="K6795" s="33" t="str">
        <f t="shared" si="212"/>
        <v/>
      </c>
    </row>
    <row r="6796" spans="1:11" x14ac:dyDescent="0.25">
      <c r="A6796" s="17" t="s">
        <v>1764</v>
      </c>
      <c r="B6796" s="17" t="s">
        <v>1765</v>
      </c>
      <c r="C6796" s="18">
        <v>42402</v>
      </c>
      <c r="D6796" s="18">
        <v>42407</v>
      </c>
      <c r="E6796" s="21">
        <v>5</v>
      </c>
      <c r="F6796" s="17" t="s">
        <v>1195</v>
      </c>
      <c r="G6796" s="17" t="s">
        <v>1196</v>
      </c>
      <c r="H6796" s="16">
        <v>10</v>
      </c>
      <c r="I6796" s="17" t="s">
        <v>3237</v>
      </c>
      <c r="J6796" t="str">
        <f t="shared" si="213"/>
        <v>I50.33, J96.21, M32.9, J96.22, J44.9, J45.909, R35.0, G80.9, E03.9, D64.9</v>
      </c>
      <c r="K6796" s="33" t="str">
        <f t="shared" si="212"/>
        <v/>
      </c>
    </row>
    <row r="6797" spans="1:11" x14ac:dyDescent="0.25">
      <c r="A6797" s="17" t="s">
        <v>1764</v>
      </c>
      <c r="B6797" s="17" t="s">
        <v>1765</v>
      </c>
      <c r="C6797" s="18">
        <v>42402</v>
      </c>
      <c r="D6797" s="18">
        <v>42407</v>
      </c>
      <c r="E6797" s="21">
        <v>5</v>
      </c>
      <c r="F6797" s="17" t="s">
        <v>4124</v>
      </c>
      <c r="G6797" s="17" t="s">
        <v>4125</v>
      </c>
      <c r="H6797" s="16">
        <v>11</v>
      </c>
      <c r="I6797" s="17" t="s">
        <v>3237</v>
      </c>
      <c r="J6797" t="str">
        <f t="shared" si="213"/>
        <v>I50.33, J96.21, M32.9, J96.22, J44.9, J45.909, R35.0, G80.9, E03.9, D64.9, F79</v>
      </c>
      <c r="K6797" s="33" t="str">
        <f t="shared" si="212"/>
        <v/>
      </c>
    </row>
    <row r="6798" spans="1:11" x14ac:dyDescent="0.25">
      <c r="A6798" s="17" t="s">
        <v>1764</v>
      </c>
      <c r="B6798" s="17" t="s">
        <v>1765</v>
      </c>
      <c r="C6798" s="18">
        <v>42402</v>
      </c>
      <c r="D6798" s="18">
        <v>42407</v>
      </c>
      <c r="E6798" s="21">
        <v>5</v>
      </c>
      <c r="F6798" s="17" t="s">
        <v>1715</v>
      </c>
      <c r="G6798" s="17" t="s">
        <v>1716</v>
      </c>
      <c r="H6798" s="16">
        <v>12</v>
      </c>
      <c r="I6798" s="17" t="s">
        <v>3237</v>
      </c>
      <c r="J6798" t="str">
        <f t="shared" si="213"/>
        <v>I50.33, J96.21, M32.9, J96.22, J44.9, J45.909, R35.0, G80.9, E03.9, D64.9, F79, G40.909</v>
      </c>
      <c r="K6798" s="33" t="str">
        <f t="shared" si="212"/>
        <v/>
      </c>
    </row>
    <row r="6799" spans="1:11" x14ac:dyDescent="0.25">
      <c r="A6799" s="17" t="s">
        <v>1764</v>
      </c>
      <c r="B6799" s="17" t="s">
        <v>1765</v>
      </c>
      <c r="C6799" s="18">
        <v>42402</v>
      </c>
      <c r="D6799" s="18">
        <v>42407</v>
      </c>
      <c r="E6799" s="21">
        <v>5</v>
      </c>
      <c r="F6799" s="17" t="s">
        <v>3752</v>
      </c>
      <c r="G6799" s="17" t="s">
        <v>3753</v>
      </c>
      <c r="H6799" s="16">
        <v>13</v>
      </c>
      <c r="I6799" s="17" t="s">
        <v>13</v>
      </c>
      <c r="J6799" t="str">
        <f t="shared" si="213"/>
        <v>I50.33, J96.21, M32.9, J96.22, J44.9, J45.909, R35.0, G80.9, E03.9, D64.9, F79, G40.909, Z86.711</v>
      </c>
      <c r="K6799" s="33" t="str">
        <f t="shared" si="212"/>
        <v/>
      </c>
    </row>
    <row r="6800" spans="1:11" x14ac:dyDescent="0.25">
      <c r="A6800" s="17" t="s">
        <v>1764</v>
      </c>
      <c r="B6800" s="17" t="s">
        <v>1765</v>
      </c>
      <c r="C6800" s="18">
        <v>42402</v>
      </c>
      <c r="D6800" s="18">
        <v>42407</v>
      </c>
      <c r="E6800" s="21">
        <v>5</v>
      </c>
      <c r="F6800" s="17" t="s">
        <v>3583</v>
      </c>
      <c r="G6800" s="17" t="s">
        <v>3584</v>
      </c>
      <c r="H6800" s="16">
        <v>14</v>
      </c>
      <c r="I6800" s="17" t="s">
        <v>13</v>
      </c>
      <c r="J6800" t="str">
        <f t="shared" si="213"/>
        <v>I50.33, J96.21, M32.9, J96.22, J44.9, J45.909, R35.0, G80.9, E03.9, D64.9, F79, G40.909, Z86.711, Z86.718</v>
      </c>
      <c r="K6800" s="33" t="str">
        <f t="shared" si="212"/>
        <v/>
      </c>
    </row>
    <row r="6801" spans="1:11" x14ac:dyDescent="0.25">
      <c r="A6801" s="17" t="s">
        <v>1764</v>
      </c>
      <c r="B6801" s="17" t="s">
        <v>1765</v>
      </c>
      <c r="C6801" s="18">
        <v>42402</v>
      </c>
      <c r="D6801" s="18">
        <v>42407</v>
      </c>
      <c r="E6801" s="21">
        <v>5</v>
      </c>
      <c r="F6801" s="17" t="s">
        <v>3358</v>
      </c>
      <c r="G6801" s="17" t="s">
        <v>3359</v>
      </c>
      <c r="H6801" s="16">
        <v>15</v>
      </c>
      <c r="I6801" s="17" t="s">
        <v>13</v>
      </c>
      <c r="J6801" t="str">
        <f t="shared" si="213"/>
        <v>I50.33, J96.21, M32.9, J96.22, J44.9, J45.909, R35.0, G80.9, E03.9, D64.9, F79, G40.909, Z86.711, Z86.718, Z99.81</v>
      </c>
      <c r="K6801" s="33" t="str">
        <f t="shared" si="212"/>
        <v>Last</v>
      </c>
    </row>
    <row r="6802" spans="1:11" x14ac:dyDescent="0.25">
      <c r="A6802" s="17" t="s">
        <v>1766</v>
      </c>
      <c r="B6802" s="17" t="s">
        <v>1767</v>
      </c>
      <c r="C6802" s="18">
        <v>42329</v>
      </c>
      <c r="D6802" s="18">
        <v>42334</v>
      </c>
      <c r="E6802" s="21">
        <v>5</v>
      </c>
      <c r="F6802" s="17" t="s">
        <v>245</v>
      </c>
      <c r="G6802" s="17" t="s">
        <v>246</v>
      </c>
      <c r="H6802" s="16">
        <v>1</v>
      </c>
      <c r="I6802" s="17" t="s">
        <v>3237</v>
      </c>
      <c r="J6802" t="str">
        <f t="shared" si="213"/>
        <v>J96.01</v>
      </c>
      <c r="K6802" s="33" t="str">
        <f t="shared" si="212"/>
        <v/>
      </c>
    </row>
    <row r="6803" spans="1:11" x14ac:dyDescent="0.25">
      <c r="A6803" s="17" t="s">
        <v>1766</v>
      </c>
      <c r="B6803" s="17" t="s">
        <v>1767</v>
      </c>
      <c r="C6803" s="18">
        <v>42329</v>
      </c>
      <c r="D6803" s="18">
        <v>42334</v>
      </c>
      <c r="E6803" s="21">
        <v>5</v>
      </c>
      <c r="F6803" s="17" t="s">
        <v>259</v>
      </c>
      <c r="G6803" s="17" t="s">
        <v>260</v>
      </c>
      <c r="H6803" s="16">
        <v>2</v>
      </c>
      <c r="I6803" s="17" t="s">
        <v>3331</v>
      </c>
      <c r="J6803" t="str">
        <f t="shared" si="213"/>
        <v>J96.01, N17.0</v>
      </c>
      <c r="K6803" s="33" t="str">
        <f t="shared" si="212"/>
        <v/>
      </c>
    </row>
    <row r="6804" spans="1:11" x14ac:dyDescent="0.25">
      <c r="A6804" s="17" t="s">
        <v>1766</v>
      </c>
      <c r="B6804" s="17" t="s">
        <v>1767</v>
      </c>
      <c r="C6804" s="18">
        <v>42329</v>
      </c>
      <c r="D6804" s="18">
        <v>42334</v>
      </c>
      <c r="E6804" s="21">
        <v>5</v>
      </c>
      <c r="F6804" s="17" t="s">
        <v>182</v>
      </c>
      <c r="G6804" s="17" t="s">
        <v>183</v>
      </c>
      <c r="H6804" s="16">
        <v>3</v>
      </c>
      <c r="I6804" s="17" t="s">
        <v>3237</v>
      </c>
      <c r="J6804" t="str">
        <f t="shared" si="213"/>
        <v>J96.01, N17.0, I50.33</v>
      </c>
      <c r="K6804" s="33" t="str">
        <f t="shared" si="212"/>
        <v/>
      </c>
    </row>
    <row r="6805" spans="1:11" x14ac:dyDescent="0.25">
      <c r="A6805" s="17" t="s">
        <v>1766</v>
      </c>
      <c r="B6805" s="17" t="s">
        <v>1767</v>
      </c>
      <c r="C6805" s="18">
        <v>42329</v>
      </c>
      <c r="D6805" s="18">
        <v>42334</v>
      </c>
      <c r="E6805" s="21">
        <v>5</v>
      </c>
      <c r="F6805" s="17" t="s">
        <v>112</v>
      </c>
      <c r="G6805" s="17" t="s">
        <v>113</v>
      </c>
      <c r="H6805" s="16">
        <v>4</v>
      </c>
      <c r="I6805" s="17" t="s">
        <v>3237</v>
      </c>
      <c r="J6805" t="str">
        <f t="shared" si="213"/>
        <v>J96.01, N17.0, I50.33, J44.1</v>
      </c>
      <c r="K6805" s="33" t="str">
        <f t="shared" si="212"/>
        <v/>
      </c>
    </row>
    <row r="6806" spans="1:11" x14ac:dyDescent="0.25">
      <c r="A6806" s="17" t="s">
        <v>1766</v>
      </c>
      <c r="B6806" s="17" t="s">
        <v>1767</v>
      </c>
      <c r="C6806" s="18">
        <v>42329</v>
      </c>
      <c r="D6806" s="18">
        <v>42334</v>
      </c>
      <c r="E6806" s="21">
        <v>5</v>
      </c>
      <c r="F6806" s="17" t="s">
        <v>3334</v>
      </c>
      <c r="G6806" s="17" t="s">
        <v>3335</v>
      </c>
      <c r="H6806" s="16">
        <v>5</v>
      </c>
      <c r="I6806" s="17" t="s">
        <v>13</v>
      </c>
      <c r="J6806" t="str">
        <f t="shared" si="213"/>
        <v>J96.01, N17.0, I50.33, J44.1, Z68.41</v>
      </c>
      <c r="K6806" s="33" t="str">
        <f t="shared" ref="K6806:K6869" si="214">IF(B6806&lt;&gt;B6807,"Last","")</f>
        <v/>
      </c>
    </row>
    <row r="6807" spans="1:11" x14ac:dyDescent="0.25">
      <c r="A6807" s="17" t="s">
        <v>1766</v>
      </c>
      <c r="B6807" s="17" t="s">
        <v>1767</v>
      </c>
      <c r="C6807" s="18">
        <v>42329</v>
      </c>
      <c r="D6807" s="18">
        <v>42334</v>
      </c>
      <c r="E6807" s="21">
        <v>5</v>
      </c>
      <c r="F6807" s="17" t="s">
        <v>4570</v>
      </c>
      <c r="G6807" s="17" t="s">
        <v>4571</v>
      </c>
      <c r="H6807" s="16">
        <v>6</v>
      </c>
      <c r="I6807" s="17" t="s">
        <v>3237</v>
      </c>
      <c r="J6807" t="str">
        <f t="shared" si="213"/>
        <v>J96.01, N17.0, I50.33, J44.1, Z68.41, L03.032</v>
      </c>
      <c r="K6807" s="33" t="str">
        <f t="shared" si="214"/>
        <v/>
      </c>
    </row>
    <row r="6808" spans="1:11" x14ac:dyDescent="0.25">
      <c r="A6808" s="17" t="s">
        <v>1766</v>
      </c>
      <c r="B6808" s="17" t="s">
        <v>1767</v>
      </c>
      <c r="C6808" s="18">
        <v>42329</v>
      </c>
      <c r="D6808" s="18">
        <v>42334</v>
      </c>
      <c r="E6808" s="21">
        <v>5</v>
      </c>
      <c r="F6808" s="17" t="s">
        <v>3261</v>
      </c>
      <c r="G6808" s="17" t="s">
        <v>3262</v>
      </c>
      <c r="H6808" s="16">
        <v>7</v>
      </c>
      <c r="I6808" s="17" t="s">
        <v>3331</v>
      </c>
      <c r="J6808" t="str">
        <f t="shared" si="213"/>
        <v>J96.01, N17.0, I50.33, J44.1, Z68.41, L03.032, Z66</v>
      </c>
      <c r="K6808" s="33" t="str">
        <f t="shared" si="214"/>
        <v/>
      </c>
    </row>
    <row r="6809" spans="1:11" x14ac:dyDescent="0.25">
      <c r="A6809" s="17" t="s">
        <v>1766</v>
      </c>
      <c r="B6809" s="17" t="s">
        <v>1767</v>
      </c>
      <c r="C6809" s="18">
        <v>42329</v>
      </c>
      <c r="D6809" s="18">
        <v>42334</v>
      </c>
      <c r="E6809" s="21">
        <v>5</v>
      </c>
      <c r="F6809" s="17" t="s">
        <v>361</v>
      </c>
      <c r="G6809" s="17" t="s">
        <v>362</v>
      </c>
      <c r="H6809" s="16">
        <v>8</v>
      </c>
      <c r="I6809" s="17" t="s">
        <v>3237</v>
      </c>
      <c r="J6809" t="str">
        <f t="shared" si="213"/>
        <v>J96.01, N17.0, I50.33, J44.1, Z68.41, L03.032, Z66, E87.5</v>
      </c>
      <c r="K6809" s="33" t="str">
        <f t="shared" si="214"/>
        <v/>
      </c>
    </row>
    <row r="6810" spans="1:11" x14ac:dyDescent="0.25">
      <c r="A6810" s="17" t="s">
        <v>1766</v>
      </c>
      <c r="B6810" s="17" t="s">
        <v>1767</v>
      </c>
      <c r="C6810" s="18">
        <v>42329</v>
      </c>
      <c r="D6810" s="18">
        <v>42334</v>
      </c>
      <c r="E6810" s="21">
        <v>5</v>
      </c>
      <c r="F6810" s="17" t="s">
        <v>3316</v>
      </c>
      <c r="G6810" s="17" t="s">
        <v>3317</v>
      </c>
      <c r="H6810" s="16">
        <v>9</v>
      </c>
      <c r="I6810" s="17" t="s">
        <v>3237</v>
      </c>
      <c r="J6810" t="str">
        <f t="shared" si="213"/>
        <v>J96.01, N17.0, I50.33, J44.1, Z68.41, L03.032, Z66, E87.5, E66.01</v>
      </c>
      <c r="K6810" s="33" t="str">
        <f t="shared" si="214"/>
        <v/>
      </c>
    </row>
    <row r="6811" spans="1:11" x14ac:dyDescent="0.25">
      <c r="A6811" s="17" t="s">
        <v>1766</v>
      </c>
      <c r="B6811" s="17" t="s">
        <v>1767</v>
      </c>
      <c r="C6811" s="18">
        <v>42329</v>
      </c>
      <c r="D6811" s="18">
        <v>42334</v>
      </c>
      <c r="E6811" s="21">
        <v>5</v>
      </c>
      <c r="F6811" s="17" t="s">
        <v>1450</v>
      </c>
      <c r="G6811" s="17" t="s">
        <v>1451</v>
      </c>
      <c r="H6811" s="16">
        <v>10</v>
      </c>
      <c r="I6811" s="17" t="s">
        <v>3237</v>
      </c>
      <c r="J6811" t="str">
        <f t="shared" si="213"/>
        <v>J96.01, N17.0, I50.33, J44.1, Z68.41, L03.032, Z66, E87.5, E66.01, E10.65</v>
      </c>
      <c r="K6811" s="33" t="str">
        <f t="shared" si="214"/>
        <v/>
      </c>
    </row>
    <row r="6812" spans="1:11" x14ac:dyDescent="0.25">
      <c r="A6812" s="17" t="s">
        <v>1766</v>
      </c>
      <c r="B6812" s="17" t="s">
        <v>1767</v>
      </c>
      <c r="C6812" s="18">
        <v>42329</v>
      </c>
      <c r="D6812" s="18">
        <v>42334</v>
      </c>
      <c r="E6812" s="21">
        <v>5</v>
      </c>
      <c r="F6812" s="17" t="s">
        <v>4198</v>
      </c>
      <c r="G6812" s="17" t="s">
        <v>4199</v>
      </c>
      <c r="H6812" s="16">
        <v>11</v>
      </c>
      <c r="I6812" s="17" t="s">
        <v>3331</v>
      </c>
      <c r="J6812" t="str">
        <f t="shared" si="213"/>
        <v>J96.01, N17.0, I50.33, J44.1, Z68.41, L03.032, Z66, E87.5, E66.01, E10.65, E86.9</v>
      </c>
      <c r="K6812" s="33" t="str">
        <f t="shared" si="214"/>
        <v/>
      </c>
    </row>
    <row r="6813" spans="1:11" x14ac:dyDescent="0.25">
      <c r="A6813" s="17" t="s">
        <v>1766</v>
      </c>
      <c r="B6813" s="17" t="s">
        <v>1767</v>
      </c>
      <c r="C6813" s="18">
        <v>42329</v>
      </c>
      <c r="D6813" s="18">
        <v>42334</v>
      </c>
      <c r="E6813" s="21">
        <v>5</v>
      </c>
      <c r="F6813" s="17" t="s">
        <v>4104</v>
      </c>
      <c r="G6813" s="17" t="s">
        <v>4105</v>
      </c>
      <c r="H6813" s="16">
        <v>12</v>
      </c>
      <c r="I6813" s="17" t="s">
        <v>3237</v>
      </c>
      <c r="J6813" t="str">
        <f t="shared" si="213"/>
        <v>J96.01, N17.0, I50.33, J44.1, Z68.41, L03.032, Z66, E87.5, E66.01, E10.65, E86.9, E10.21</v>
      </c>
      <c r="K6813" s="33" t="str">
        <f t="shared" si="214"/>
        <v/>
      </c>
    </row>
    <row r="6814" spans="1:11" x14ac:dyDescent="0.25">
      <c r="A6814" s="17" t="s">
        <v>1766</v>
      </c>
      <c r="B6814" s="17" t="s">
        <v>1767</v>
      </c>
      <c r="C6814" s="18">
        <v>42329</v>
      </c>
      <c r="D6814" s="18">
        <v>42334</v>
      </c>
      <c r="E6814" s="21">
        <v>5</v>
      </c>
      <c r="F6814" s="17" t="s">
        <v>5188</v>
      </c>
      <c r="G6814" s="17" t="s">
        <v>5189</v>
      </c>
      <c r="H6814" s="16">
        <v>13</v>
      </c>
      <c r="I6814" s="17" t="s">
        <v>3237</v>
      </c>
      <c r="J6814" t="str">
        <f t="shared" si="213"/>
        <v>J96.01, N17.0, I50.33, J44.1, Z68.41, L03.032, Z66, E87.5, E66.01, E10.65, E86.9, E10.21, E10.42</v>
      </c>
      <c r="K6814" s="33" t="str">
        <f t="shared" si="214"/>
        <v/>
      </c>
    </row>
    <row r="6815" spans="1:11" x14ac:dyDescent="0.25">
      <c r="A6815" s="17" t="s">
        <v>1766</v>
      </c>
      <c r="B6815" s="17" t="s">
        <v>1767</v>
      </c>
      <c r="C6815" s="18">
        <v>42329</v>
      </c>
      <c r="D6815" s="18">
        <v>42334</v>
      </c>
      <c r="E6815" s="21">
        <v>5</v>
      </c>
      <c r="F6815" s="17" t="s">
        <v>3908</v>
      </c>
      <c r="G6815" s="17" t="s">
        <v>3909</v>
      </c>
      <c r="H6815" s="16">
        <v>14</v>
      </c>
      <c r="I6815" s="17" t="s">
        <v>3237</v>
      </c>
      <c r="J6815" t="str">
        <f t="shared" si="213"/>
        <v>J96.01, N17.0, I50.33, J44.1, Z68.41, L03.032, Z66, E87.5, E66.01, E10.65, E86.9, E10.21, E10.42, E10.319</v>
      </c>
      <c r="K6815" s="33" t="str">
        <f t="shared" si="214"/>
        <v/>
      </c>
    </row>
    <row r="6816" spans="1:11" x14ac:dyDescent="0.25">
      <c r="A6816" s="17" t="s">
        <v>1766</v>
      </c>
      <c r="B6816" s="17" t="s">
        <v>1767</v>
      </c>
      <c r="C6816" s="18">
        <v>42329</v>
      </c>
      <c r="D6816" s="18">
        <v>42334</v>
      </c>
      <c r="E6816" s="21">
        <v>5</v>
      </c>
      <c r="F6816" s="17" t="s">
        <v>3283</v>
      </c>
      <c r="G6816" s="17" t="s">
        <v>467</v>
      </c>
      <c r="H6816" s="16">
        <v>15</v>
      </c>
      <c r="I6816" s="17" t="s">
        <v>3237</v>
      </c>
      <c r="J6816" t="str">
        <f t="shared" si="213"/>
        <v>J96.01, N17.0, I50.33, J44.1, Z68.41, L03.032, Z66, E87.5, E66.01, E10.65, E86.9, E10.21, E10.42, E10.319, I25.10</v>
      </c>
      <c r="K6816" s="33" t="str">
        <f t="shared" si="214"/>
        <v/>
      </c>
    </row>
    <row r="6817" spans="1:11" x14ac:dyDescent="0.25">
      <c r="A6817" s="17" t="s">
        <v>1766</v>
      </c>
      <c r="B6817" s="17" t="s">
        <v>1767</v>
      </c>
      <c r="C6817" s="18">
        <v>42329</v>
      </c>
      <c r="D6817" s="18">
        <v>42334</v>
      </c>
      <c r="E6817" s="21">
        <v>5</v>
      </c>
      <c r="F6817" s="17" t="s">
        <v>3484</v>
      </c>
      <c r="G6817" s="17" t="s">
        <v>3485</v>
      </c>
      <c r="H6817" s="16">
        <v>16</v>
      </c>
      <c r="I6817" s="17" t="s">
        <v>3237</v>
      </c>
      <c r="J6817" t="str">
        <f t="shared" si="213"/>
        <v>J96.01, N17.0, I50.33, J44.1, Z68.41, L03.032, Z66, E87.5, E66.01, E10.65, E86.9, E10.21, E10.42, E10.319, I25.10, N18.3</v>
      </c>
      <c r="K6817" s="33" t="str">
        <f t="shared" si="214"/>
        <v/>
      </c>
    </row>
    <row r="6818" spans="1:11" x14ac:dyDescent="0.25">
      <c r="A6818" s="17" t="s">
        <v>1766</v>
      </c>
      <c r="B6818" s="17" t="s">
        <v>1767</v>
      </c>
      <c r="C6818" s="18">
        <v>42329</v>
      </c>
      <c r="D6818" s="18">
        <v>42334</v>
      </c>
      <c r="E6818" s="21">
        <v>5</v>
      </c>
      <c r="F6818" s="17" t="s">
        <v>216</v>
      </c>
      <c r="G6818" s="17" t="s">
        <v>217</v>
      </c>
      <c r="H6818" s="16">
        <v>17</v>
      </c>
      <c r="I6818" s="17" t="s">
        <v>3237</v>
      </c>
      <c r="J6818" t="str">
        <f t="shared" si="213"/>
        <v>J96.01, N17.0, I50.33, J44.1, Z68.41, L03.032, Z66, E87.5, E66.01, E10.65, E86.9, E10.21, E10.42, E10.319, I25.10, N18.3, I12.9</v>
      </c>
      <c r="K6818" s="33" t="str">
        <f t="shared" si="214"/>
        <v/>
      </c>
    </row>
    <row r="6819" spans="1:11" x14ac:dyDescent="0.25">
      <c r="A6819" s="17" t="s">
        <v>1766</v>
      </c>
      <c r="B6819" s="17" t="s">
        <v>1767</v>
      </c>
      <c r="C6819" s="18">
        <v>42329</v>
      </c>
      <c r="D6819" s="18">
        <v>42334</v>
      </c>
      <c r="E6819" s="21">
        <v>5</v>
      </c>
      <c r="F6819" s="17" t="s">
        <v>3420</v>
      </c>
      <c r="G6819" s="17" t="s">
        <v>3421</v>
      </c>
      <c r="H6819" s="16">
        <v>18</v>
      </c>
      <c r="I6819" s="17" t="s">
        <v>3237</v>
      </c>
      <c r="J6819" t="str">
        <f t="shared" si="213"/>
        <v>J96.01, N17.0, I50.33, J44.1, Z68.41, L03.032, Z66, E87.5, E66.01, E10.65, E86.9, E10.21, E10.42, E10.319, I25.10, N18.3, I12.9, I73.9</v>
      </c>
      <c r="K6819" s="33" t="str">
        <f t="shared" si="214"/>
        <v/>
      </c>
    </row>
    <row r="6820" spans="1:11" x14ac:dyDescent="0.25">
      <c r="A6820" s="17" t="s">
        <v>1766</v>
      </c>
      <c r="B6820" s="17" t="s">
        <v>1767</v>
      </c>
      <c r="C6820" s="18">
        <v>42329</v>
      </c>
      <c r="D6820" s="18">
        <v>42334</v>
      </c>
      <c r="E6820" s="21">
        <v>5</v>
      </c>
      <c r="F6820" s="17" t="s">
        <v>3235</v>
      </c>
      <c r="G6820" s="17" t="s">
        <v>3236</v>
      </c>
      <c r="H6820" s="16">
        <v>19</v>
      </c>
      <c r="I6820" s="17" t="s">
        <v>3237</v>
      </c>
      <c r="J6820" t="str">
        <f t="shared" si="213"/>
        <v>J96.01, N17.0, I50.33, J44.1, Z68.41, L03.032, Z66, E87.5, E66.01, E10.65, E86.9, E10.21, E10.42, E10.319, I25.10, N18.3, I12.9, I73.9, E03.9</v>
      </c>
      <c r="K6820" s="33" t="str">
        <f t="shared" si="214"/>
        <v/>
      </c>
    </row>
    <row r="6821" spans="1:11" x14ac:dyDescent="0.25">
      <c r="A6821" s="17" t="s">
        <v>1766</v>
      </c>
      <c r="B6821" s="17" t="s">
        <v>1767</v>
      </c>
      <c r="C6821" s="18">
        <v>42329</v>
      </c>
      <c r="D6821" s="18">
        <v>42334</v>
      </c>
      <c r="E6821" s="21">
        <v>5</v>
      </c>
      <c r="F6821" s="17" t="s">
        <v>3344</v>
      </c>
      <c r="G6821" s="17" t="s">
        <v>3345</v>
      </c>
      <c r="H6821" s="16">
        <v>20</v>
      </c>
      <c r="I6821" s="17" t="s">
        <v>13</v>
      </c>
      <c r="J6821" t="str">
        <f t="shared" si="213"/>
        <v>J96.01, N17.0, I50.33, J44.1, Z68.41, L03.032, Z66, E87.5, E66.01, E10.65, E86.9, E10.21, E10.42, E10.319, I25.10, N18.3, I12.9, I73.9, E03.9, Z79.4</v>
      </c>
      <c r="K6821" s="33" t="str">
        <f t="shared" si="214"/>
        <v/>
      </c>
    </row>
    <row r="6822" spans="1:11" x14ac:dyDescent="0.25">
      <c r="A6822" s="17" t="s">
        <v>1766</v>
      </c>
      <c r="B6822" s="17" t="s">
        <v>1767</v>
      </c>
      <c r="C6822" s="18">
        <v>42329</v>
      </c>
      <c r="D6822" s="18">
        <v>42334</v>
      </c>
      <c r="E6822" s="21">
        <v>5</v>
      </c>
      <c r="F6822" s="17" t="s">
        <v>3265</v>
      </c>
      <c r="G6822" s="17" t="s">
        <v>3266</v>
      </c>
      <c r="H6822" s="16">
        <v>21</v>
      </c>
      <c r="I6822" s="17" t="s">
        <v>13</v>
      </c>
      <c r="J6822" t="str">
        <f t="shared" si="213"/>
        <v>J96.01, N17.0, I50.33, J44.1, Z68.41, L03.032, Z66, E87.5, E66.01, E10.65, E86.9, E10.21, E10.42, E10.319, I25.10, N18.3, I12.9, I73.9, E03.9, Z79.4, Z87.891</v>
      </c>
      <c r="K6822" s="33" t="str">
        <f t="shared" si="214"/>
        <v/>
      </c>
    </row>
    <row r="6823" spans="1:11" x14ac:dyDescent="0.25">
      <c r="A6823" s="17" t="s">
        <v>1766</v>
      </c>
      <c r="B6823" s="17" t="s">
        <v>1767</v>
      </c>
      <c r="C6823" s="18">
        <v>42329</v>
      </c>
      <c r="D6823" s="18">
        <v>42334</v>
      </c>
      <c r="E6823" s="21">
        <v>5</v>
      </c>
      <c r="F6823" s="17" t="s">
        <v>3904</v>
      </c>
      <c r="G6823" s="17" t="s">
        <v>3905</v>
      </c>
      <c r="H6823" s="16">
        <v>22</v>
      </c>
      <c r="I6823" s="17" t="s">
        <v>3331</v>
      </c>
      <c r="J6823" t="str">
        <f t="shared" si="213"/>
        <v>J96.01, N17.0, I50.33, J44.1, Z68.41, L03.032, Z66, E87.5, E66.01, E10.65, E86.9, E10.21, E10.42, E10.319, I25.10, N18.3, I12.9, I73.9, E03.9, Z79.4, Z87.891, T38.0X5A</v>
      </c>
      <c r="K6823" s="33" t="str">
        <f t="shared" si="214"/>
        <v>Last</v>
      </c>
    </row>
    <row r="6824" spans="1:11" x14ac:dyDescent="0.25">
      <c r="A6824" s="17" t="s">
        <v>1770</v>
      </c>
      <c r="B6824" s="17" t="s">
        <v>1771</v>
      </c>
      <c r="C6824" s="18">
        <v>42343</v>
      </c>
      <c r="D6824" s="18">
        <v>42348</v>
      </c>
      <c r="E6824" s="21">
        <v>5</v>
      </c>
      <c r="F6824" s="17" t="s">
        <v>1772</v>
      </c>
      <c r="G6824" s="17" t="s">
        <v>1773</v>
      </c>
      <c r="H6824" s="16">
        <v>1</v>
      </c>
      <c r="I6824" s="17" t="s">
        <v>3237</v>
      </c>
      <c r="J6824" t="str">
        <f t="shared" si="213"/>
        <v>G45.8</v>
      </c>
      <c r="K6824" s="33" t="str">
        <f t="shared" si="214"/>
        <v/>
      </c>
    </row>
    <row r="6825" spans="1:11" x14ac:dyDescent="0.25">
      <c r="A6825" s="17" t="s">
        <v>1770</v>
      </c>
      <c r="B6825" s="17" t="s">
        <v>1771</v>
      </c>
      <c r="C6825" s="18">
        <v>42343</v>
      </c>
      <c r="D6825" s="18">
        <v>42348</v>
      </c>
      <c r="E6825" s="21">
        <v>5</v>
      </c>
      <c r="F6825" s="17" t="s">
        <v>5280</v>
      </c>
      <c r="G6825" s="17" t="s">
        <v>5281</v>
      </c>
      <c r="H6825" s="16">
        <v>2</v>
      </c>
      <c r="I6825" s="17" t="s">
        <v>3237</v>
      </c>
      <c r="J6825" t="str">
        <f t="shared" si="213"/>
        <v>G45.8, I62.00</v>
      </c>
      <c r="K6825" s="33" t="str">
        <f t="shared" si="214"/>
        <v/>
      </c>
    </row>
    <row r="6826" spans="1:11" x14ac:dyDescent="0.25">
      <c r="A6826" s="17" t="s">
        <v>1770</v>
      </c>
      <c r="B6826" s="17" t="s">
        <v>1771</v>
      </c>
      <c r="C6826" s="18">
        <v>42343</v>
      </c>
      <c r="D6826" s="18">
        <v>42348</v>
      </c>
      <c r="E6826" s="21">
        <v>5</v>
      </c>
      <c r="F6826" s="17" t="s">
        <v>3440</v>
      </c>
      <c r="G6826" s="17" t="s">
        <v>3441</v>
      </c>
      <c r="H6826" s="16">
        <v>3</v>
      </c>
      <c r="I6826" s="17" t="s">
        <v>3237</v>
      </c>
      <c r="J6826" t="str">
        <f t="shared" si="213"/>
        <v>G45.8, I62.00, E46</v>
      </c>
      <c r="K6826" s="33" t="str">
        <f t="shared" si="214"/>
        <v/>
      </c>
    </row>
    <row r="6827" spans="1:11" x14ac:dyDescent="0.25">
      <c r="A6827" s="17" t="s">
        <v>1770</v>
      </c>
      <c r="B6827" s="17" t="s">
        <v>1771</v>
      </c>
      <c r="C6827" s="18">
        <v>42343</v>
      </c>
      <c r="D6827" s="18">
        <v>42348</v>
      </c>
      <c r="E6827" s="21">
        <v>5</v>
      </c>
      <c r="F6827" s="17" t="s">
        <v>1032</v>
      </c>
      <c r="G6827" s="17" t="s">
        <v>1033</v>
      </c>
      <c r="H6827" s="16">
        <v>4</v>
      </c>
      <c r="I6827" s="17" t="s">
        <v>3331</v>
      </c>
      <c r="J6827" t="str">
        <f t="shared" si="213"/>
        <v>G45.8, I62.00, E46, E87.2</v>
      </c>
      <c r="K6827" s="33" t="str">
        <f t="shared" si="214"/>
        <v/>
      </c>
    </row>
    <row r="6828" spans="1:11" x14ac:dyDescent="0.25">
      <c r="A6828" s="17" t="s">
        <v>1770</v>
      </c>
      <c r="B6828" s="17" t="s">
        <v>1771</v>
      </c>
      <c r="C6828" s="18">
        <v>42343</v>
      </c>
      <c r="D6828" s="18">
        <v>42348</v>
      </c>
      <c r="E6828" s="21">
        <v>5</v>
      </c>
      <c r="F6828" s="17" t="s">
        <v>839</v>
      </c>
      <c r="G6828" s="17" t="s">
        <v>840</v>
      </c>
      <c r="H6828" s="16">
        <v>5</v>
      </c>
      <c r="I6828" s="17" t="s">
        <v>3237</v>
      </c>
      <c r="J6828" t="str">
        <f t="shared" si="213"/>
        <v>G45.8, I62.00, E46, E87.2, I12.0</v>
      </c>
      <c r="K6828" s="33" t="str">
        <f t="shared" si="214"/>
        <v/>
      </c>
    </row>
    <row r="6829" spans="1:11" x14ac:dyDescent="0.25">
      <c r="A6829" s="17" t="s">
        <v>1770</v>
      </c>
      <c r="B6829" s="17" t="s">
        <v>1771</v>
      </c>
      <c r="C6829" s="18">
        <v>42343</v>
      </c>
      <c r="D6829" s="18">
        <v>42348</v>
      </c>
      <c r="E6829" s="21">
        <v>5</v>
      </c>
      <c r="F6829" s="17" t="s">
        <v>1630</v>
      </c>
      <c r="G6829" s="17" t="s">
        <v>1631</v>
      </c>
      <c r="H6829" s="16">
        <v>6</v>
      </c>
      <c r="I6829" s="17" t="s">
        <v>3237</v>
      </c>
      <c r="J6829" t="str">
        <f t="shared" si="213"/>
        <v>G45.8, I62.00, E46, E87.2, I12.0, N18.6</v>
      </c>
      <c r="K6829" s="33" t="str">
        <f t="shared" si="214"/>
        <v/>
      </c>
    </row>
    <row r="6830" spans="1:11" x14ac:dyDescent="0.25">
      <c r="A6830" s="17" t="s">
        <v>1770</v>
      </c>
      <c r="B6830" s="17" t="s">
        <v>1771</v>
      </c>
      <c r="C6830" s="18">
        <v>42343</v>
      </c>
      <c r="D6830" s="18">
        <v>42348</v>
      </c>
      <c r="E6830" s="21">
        <v>5</v>
      </c>
      <c r="F6830" s="17" t="s">
        <v>3267</v>
      </c>
      <c r="G6830" s="17" t="s">
        <v>3268</v>
      </c>
      <c r="H6830" s="16">
        <v>7</v>
      </c>
      <c r="I6830" s="17" t="s">
        <v>3237</v>
      </c>
      <c r="J6830" t="str">
        <f t="shared" si="213"/>
        <v>G45.8, I62.00, E46, E87.2, I12.0, N18.6, E11.9</v>
      </c>
      <c r="K6830" s="33" t="str">
        <f t="shared" si="214"/>
        <v/>
      </c>
    </row>
    <row r="6831" spans="1:11" x14ac:dyDescent="0.25">
      <c r="A6831" s="17" t="s">
        <v>1770</v>
      </c>
      <c r="B6831" s="17" t="s">
        <v>1771</v>
      </c>
      <c r="C6831" s="18">
        <v>42343</v>
      </c>
      <c r="D6831" s="18">
        <v>42348</v>
      </c>
      <c r="E6831" s="21">
        <v>5</v>
      </c>
      <c r="F6831" s="17" t="s">
        <v>3476</v>
      </c>
      <c r="G6831" s="17" t="s">
        <v>3477</v>
      </c>
      <c r="H6831" s="16">
        <v>8</v>
      </c>
      <c r="I6831" s="17" t="s">
        <v>3237</v>
      </c>
      <c r="J6831" t="str">
        <f t="shared" si="213"/>
        <v>G45.8, I62.00, E46, E87.2, I12.0, N18.6, E11.9, D63.1</v>
      </c>
      <c r="K6831" s="33" t="str">
        <f t="shared" si="214"/>
        <v/>
      </c>
    </row>
    <row r="6832" spans="1:11" x14ac:dyDescent="0.25">
      <c r="A6832" s="17" t="s">
        <v>1770</v>
      </c>
      <c r="B6832" s="17" t="s">
        <v>1771</v>
      </c>
      <c r="C6832" s="18">
        <v>42343</v>
      </c>
      <c r="D6832" s="18">
        <v>42348</v>
      </c>
      <c r="E6832" s="21">
        <v>5</v>
      </c>
      <c r="F6832" s="17" t="s">
        <v>4209</v>
      </c>
      <c r="G6832" s="17" t="s">
        <v>4210</v>
      </c>
      <c r="H6832" s="16">
        <v>9</v>
      </c>
      <c r="I6832" s="17" t="s">
        <v>3331</v>
      </c>
      <c r="J6832" t="str">
        <f t="shared" si="213"/>
        <v>G45.8, I62.00, E46, E87.2, I12.0, N18.6, E11.9, D63.1, E87.8</v>
      </c>
      <c r="K6832" s="33" t="str">
        <f t="shared" si="214"/>
        <v/>
      </c>
    </row>
    <row r="6833" spans="1:11" x14ac:dyDescent="0.25">
      <c r="A6833" s="17" t="s">
        <v>1770</v>
      </c>
      <c r="B6833" s="17" t="s">
        <v>1771</v>
      </c>
      <c r="C6833" s="18">
        <v>42343</v>
      </c>
      <c r="D6833" s="18">
        <v>42348</v>
      </c>
      <c r="E6833" s="21">
        <v>5</v>
      </c>
      <c r="F6833" s="17" t="s">
        <v>2080</v>
      </c>
      <c r="G6833" s="17" t="s">
        <v>2081</v>
      </c>
      <c r="H6833" s="16">
        <v>10</v>
      </c>
      <c r="I6833" s="17" t="s">
        <v>3237</v>
      </c>
      <c r="J6833" t="str">
        <f t="shared" si="213"/>
        <v>G45.8, I62.00, E46, E87.2, I12.0, N18.6, E11.9, D63.1, E87.8, E11.21</v>
      </c>
      <c r="K6833" s="33" t="str">
        <f t="shared" si="214"/>
        <v/>
      </c>
    </row>
    <row r="6834" spans="1:11" x14ac:dyDescent="0.25">
      <c r="A6834" s="17" t="s">
        <v>1770</v>
      </c>
      <c r="B6834" s="17" t="s">
        <v>1771</v>
      </c>
      <c r="C6834" s="18">
        <v>42343</v>
      </c>
      <c r="D6834" s="18">
        <v>42348</v>
      </c>
      <c r="E6834" s="21">
        <v>5</v>
      </c>
      <c r="F6834" s="17" t="s">
        <v>3283</v>
      </c>
      <c r="G6834" s="17" t="s">
        <v>467</v>
      </c>
      <c r="H6834" s="16">
        <v>11</v>
      </c>
      <c r="I6834" s="17" t="s">
        <v>3237</v>
      </c>
      <c r="J6834" t="str">
        <f t="shared" si="213"/>
        <v>G45.8, I62.00, E46, E87.2, I12.0, N18.6, E11.9, D63.1, E87.8, E11.21, I25.10</v>
      </c>
      <c r="K6834" s="33" t="str">
        <f t="shared" si="214"/>
        <v/>
      </c>
    </row>
    <row r="6835" spans="1:11" x14ac:dyDescent="0.25">
      <c r="A6835" s="17" t="s">
        <v>1770</v>
      </c>
      <c r="B6835" s="17" t="s">
        <v>1771</v>
      </c>
      <c r="C6835" s="18">
        <v>42343</v>
      </c>
      <c r="D6835" s="18">
        <v>42348</v>
      </c>
      <c r="E6835" s="21">
        <v>5</v>
      </c>
      <c r="F6835" s="17" t="s">
        <v>3336</v>
      </c>
      <c r="G6835" s="17" t="s">
        <v>3337</v>
      </c>
      <c r="H6835" s="16">
        <v>12</v>
      </c>
      <c r="I6835" s="17" t="s">
        <v>13</v>
      </c>
      <c r="J6835" t="str">
        <f t="shared" si="213"/>
        <v>G45.8, I62.00, E46, E87.2, I12.0, N18.6, E11.9, D63.1, E87.8, E11.21, I25.10, Z95.5</v>
      </c>
      <c r="K6835" s="33" t="str">
        <f t="shared" si="214"/>
        <v/>
      </c>
    </row>
    <row r="6836" spans="1:11" x14ac:dyDescent="0.25">
      <c r="A6836" s="17" t="s">
        <v>1770</v>
      </c>
      <c r="B6836" s="17" t="s">
        <v>1771</v>
      </c>
      <c r="C6836" s="18">
        <v>42343</v>
      </c>
      <c r="D6836" s="18">
        <v>42348</v>
      </c>
      <c r="E6836" s="21">
        <v>5</v>
      </c>
      <c r="F6836" s="17" t="s">
        <v>5282</v>
      </c>
      <c r="G6836" s="17" t="s">
        <v>5283</v>
      </c>
      <c r="H6836" s="16">
        <v>13</v>
      </c>
      <c r="I6836" s="17" t="s">
        <v>3237</v>
      </c>
      <c r="J6836" t="str">
        <f t="shared" si="213"/>
        <v>G45.8, I62.00, E46, E87.2, I12.0, N18.6, E11.9, D63.1, E87.8, E11.21, I25.10, Z95.5, R27.8</v>
      </c>
      <c r="K6836" s="33" t="str">
        <f t="shared" si="214"/>
        <v/>
      </c>
    </row>
    <row r="6837" spans="1:11" x14ac:dyDescent="0.25">
      <c r="A6837" s="17" t="s">
        <v>1770</v>
      </c>
      <c r="B6837" s="17" t="s">
        <v>1771</v>
      </c>
      <c r="C6837" s="18">
        <v>42343</v>
      </c>
      <c r="D6837" s="18">
        <v>42348</v>
      </c>
      <c r="E6837" s="21">
        <v>5</v>
      </c>
      <c r="F6837" s="17" t="s">
        <v>3671</v>
      </c>
      <c r="G6837" s="17" t="s">
        <v>3672</v>
      </c>
      <c r="H6837" s="16">
        <v>14</v>
      </c>
      <c r="I6837" s="17" t="s">
        <v>3237</v>
      </c>
      <c r="J6837" t="str">
        <f t="shared" si="213"/>
        <v>G45.8, I62.00, E46, E87.2, I12.0, N18.6, E11.9, D63.1, E87.8, E11.21, I25.10, Z95.5, R27.8, R19.7</v>
      </c>
      <c r="K6837" s="33" t="str">
        <f t="shared" si="214"/>
        <v/>
      </c>
    </row>
    <row r="6838" spans="1:11" x14ac:dyDescent="0.25">
      <c r="A6838" s="17" t="s">
        <v>1770</v>
      </c>
      <c r="B6838" s="17" t="s">
        <v>1771</v>
      </c>
      <c r="C6838" s="18">
        <v>42343</v>
      </c>
      <c r="D6838" s="18">
        <v>42348</v>
      </c>
      <c r="E6838" s="21">
        <v>5</v>
      </c>
      <c r="F6838" s="17" t="s">
        <v>3794</v>
      </c>
      <c r="G6838" s="17" t="s">
        <v>3795</v>
      </c>
      <c r="H6838" s="16">
        <v>15</v>
      </c>
      <c r="I6838" s="17" t="s">
        <v>3237</v>
      </c>
      <c r="J6838" t="str">
        <f t="shared" si="213"/>
        <v>G45.8, I62.00, E46, E87.2, I12.0, N18.6, E11.9, D63.1, E87.8, E11.21, I25.10, Z95.5, R27.8, R19.7, F10.10</v>
      </c>
      <c r="K6838" s="33" t="str">
        <f t="shared" si="214"/>
        <v/>
      </c>
    </row>
    <row r="6839" spans="1:11" x14ac:dyDescent="0.25">
      <c r="A6839" s="17" t="s">
        <v>1770</v>
      </c>
      <c r="B6839" s="17" t="s">
        <v>1771</v>
      </c>
      <c r="C6839" s="18">
        <v>42343</v>
      </c>
      <c r="D6839" s="18">
        <v>42348</v>
      </c>
      <c r="E6839" s="21">
        <v>5</v>
      </c>
      <c r="F6839" s="17" t="s">
        <v>3526</v>
      </c>
      <c r="G6839" s="17" t="s">
        <v>3527</v>
      </c>
      <c r="H6839" s="16">
        <v>16</v>
      </c>
      <c r="I6839" s="17" t="s">
        <v>13</v>
      </c>
      <c r="J6839" t="str">
        <f t="shared" si="213"/>
        <v>G45.8, I62.00, E46, E87.2, I12.0, N18.6, E11.9, D63.1, E87.8, E11.21, I25.10, Z95.5, R27.8, R19.7, F10.10, Z72.0</v>
      </c>
      <c r="K6839" s="33" t="str">
        <f t="shared" si="214"/>
        <v/>
      </c>
    </row>
    <row r="6840" spans="1:11" x14ac:dyDescent="0.25">
      <c r="A6840" s="17" t="s">
        <v>1770</v>
      </c>
      <c r="B6840" s="17" t="s">
        <v>1771</v>
      </c>
      <c r="C6840" s="18">
        <v>42343</v>
      </c>
      <c r="D6840" s="18">
        <v>42348</v>
      </c>
      <c r="E6840" s="21">
        <v>5</v>
      </c>
      <c r="F6840" s="17" t="s">
        <v>3512</v>
      </c>
      <c r="G6840" s="17" t="s">
        <v>3513</v>
      </c>
      <c r="H6840" s="16">
        <v>17</v>
      </c>
      <c r="I6840" s="17" t="s">
        <v>13</v>
      </c>
      <c r="J6840" t="str">
        <f t="shared" si="213"/>
        <v>G45.8, I62.00, E46, E87.2, I12.0, N18.6, E11.9, D63.1, E87.8, E11.21, I25.10, Z95.5, R27.8, R19.7, F10.10, Z72.0, Z99.2</v>
      </c>
      <c r="K6840" s="33" t="str">
        <f t="shared" si="214"/>
        <v/>
      </c>
    </row>
    <row r="6841" spans="1:11" x14ac:dyDescent="0.25">
      <c r="A6841" s="17" t="s">
        <v>1770</v>
      </c>
      <c r="B6841" s="17" t="s">
        <v>1771</v>
      </c>
      <c r="C6841" s="18">
        <v>42343</v>
      </c>
      <c r="D6841" s="18">
        <v>42348</v>
      </c>
      <c r="E6841" s="21">
        <v>5</v>
      </c>
      <c r="F6841" s="17" t="s">
        <v>5166</v>
      </c>
      <c r="G6841" s="17" t="s">
        <v>5167</v>
      </c>
      <c r="H6841" s="16">
        <v>18</v>
      </c>
      <c r="I6841" s="17" t="s">
        <v>13</v>
      </c>
      <c r="J6841" t="str">
        <f t="shared" si="213"/>
        <v>G45.8, I62.00, E46, E87.2, I12.0, N18.6, E11.9, D63.1, E87.8, E11.21, I25.10, Z95.5, R27.8, R19.7, F10.10, Z72.0, Z99.2, Z85.46</v>
      </c>
      <c r="K6841" s="33" t="str">
        <f t="shared" si="214"/>
        <v>Last</v>
      </c>
    </row>
    <row r="6842" spans="1:11" x14ac:dyDescent="0.25">
      <c r="A6842" s="17" t="s">
        <v>1774</v>
      </c>
      <c r="B6842" s="17" t="s">
        <v>1775</v>
      </c>
      <c r="C6842" s="18">
        <v>42395</v>
      </c>
      <c r="D6842" s="18">
        <v>42398</v>
      </c>
      <c r="E6842" s="21">
        <v>3</v>
      </c>
      <c r="F6842" s="17" t="s">
        <v>159</v>
      </c>
      <c r="G6842" s="17" t="s">
        <v>160</v>
      </c>
      <c r="H6842" s="16">
        <v>1</v>
      </c>
      <c r="I6842" s="17" t="s">
        <v>3237</v>
      </c>
      <c r="J6842" t="str">
        <f t="shared" si="213"/>
        <v>K92.1</v>
      </c>
      <c r="K6842" s="33" t="str">
        <f t="shared" si="214"/>
        <v/>
      </c>
    </row>
    <row r="6843" spans="1:11" x14ac:dyDescent="0.25">
      <c r="A6843" s="17" t="s">
        <v>1774</v>
      </c>
      <c r="B6843" s="17" t="s">
        <v>1775</v>
      </c>
      <c r="C6843" s="18">
        <v>42395</v>
      </c>
      <c r="D6843" s="18">
        <v>42398</v>
      </c>
      <c r="E6843" s="21">
        <v>3</v>
      </c>
      <c r="F6843" s="17" t="s">
        <v>1032</v>
      </c>
      <c r="G6843" s="17" t="s">
        <v>1033</v>
      </c>
      <c r="H6843" s="16">
        <v>2</v>
      </c>
      <c r="I6843" s="17" t="s">
        <v>3237</v>
      </c>
      <c r="J6843" t="str">
        <f t="shared" si="213"/>
        <v>K92.1, E87.2</v>
      </c>
      <c r="K6843" s="33" t="str">
        <f t="shared" si="214"/>
        <v/>
      </c>
    </row>
    <row r="6844" spans="1:11" x14ac:dyDescent="0.25">
      <c r="A6844" s="17" t="s">
        <v>1774</v>
      </c>
      <c r="B6844" s="17" t="s">
        <v>1775</v>
      </c>
      <c r="C6844" s="18">
        <v>42395</v>
      </c>
      <c r="D6844" s="18">
        <v>42398</v>
      </c>
      <c r="E6844" s="21">
        <v>3</v>
      </c>
      <c r="F6844" s="17" t="s">
        <v>188</v>
      </c>
      <c r="G6844" s="17" t="s">
        <v>189</v>
      </c>
      <c r="H6844" s="16">
        <v>3</v>
      </c>
      <c r="I6844" s="17" t="s">
        <v>3237</v>
      </c>
      <c r="J6844" t="str">
        <f t="shared" si="213"/>
        <v>K92.1, E87.2, I50.9</v>
      </c>
      <c r="K6844" s="33" t="str">
        <f t="shared" si="214"/>
        <v/>
      </c>
    </row>
    <row r="6845" spans="1:11" x14ac:dyDescent="0.25">
      <c r="A6845" s="17" t="s">
        <v>1774</v>
      </c>
      <c r="B6845" s="17" t="s">
        <v>1775</v>
      </c>
      <c r="C6845" s="18">
        <v>42395</v>
      </c>
      <c r="D6845" s="18">
        <v>42398</v>
      </c>
      <c r="E6845" s="21">
        <v>3</v>
      </c>
      <c r="F6845" s="17" t="s">
        <v>1630</v>
      </c>
      <c r="G6845" s="17" t="s">
        <v>1631</v>
      </c>
      <c r="H6845" s="16">
        <v>4</v>
      </c>
      <c r="I6845" s="17" t="s">
        <v>3237</v>
      </c>
      <c r="J6845" t="str">
        <f t="shared" si="213"/>
        <v>K92.1, E87.2, I50.9, N18.6</v>
      </c>
      <c r="K6845" s="33" t="str">
        <f t="shared" si="214"/>
        <v/>
      </c>
    </row>
    <row r="6846" spans="1:11" x14ac:dyDescent="0.25">
      <c r="A6846" s="17" t="s">
        <v>1774</v>
      </c>
      <c r="B6846" s="17" t="s">
        <v>1775</v>
      </c>
      <c r="C6846" s="18">
        <v>42395</v>
      </c>
      <c r="D6846" s="18">
        <v>42398</v>
      </c>
      <c r="E6846" s="21">
        <v>3</v>
      </c>
      <c r="F6846" s="17" t="s">
        <v>839</v>
      </c>
      <c r="G6846" s="17" t="s">
        <v>840</v>
      </c>
      <c r="H6846" s="16">
        <v>5</v>
      </c>
      <c r="I6846" s="17" t="s">
        <v>3237</v>
      </c>
      <c r="J6846" t="str">
        <f t="shared" si="213"/>
        <v>K92.1, E87.2, I50.9, N18.6, I12.0</v>
      </c>
      <c r="K6846" s="33" t="str">
        <f t="shared" si="214"/>
        <v/>
      </c>
    </row>
    <row r="6847" spans="1:11" x14ac:dyDescent="0.25">
      <c r="A6847" s="17" t="s">
        <v>1774</v>
      </c>
      <c r="B6847" s="17" t="s">
        <v>1775</v>
      </c>
      <c r="C6847" s="18">
        <v>42395</v>
      </c>
      <c r="D6847" s="18">
        <v>42398</v>
      </c>
      <c r="E6847" s="21">
        <v>3</v>
      </c>
      <c r="F6847" s="17" t="s">
        <v>3538</v>
      </c>
      <c r="G6847" s="17" t="s">
        <v>3539</v>
      </c>
      <c r="H6847" s="16">
        <v>6</v>
      </c>
      <c r="I6847" s="17" t="s">
        <v>3237</v>
      </c>
      <c r="J6847" t="str">
        <f t="shared" si="213"/>
        <v>K92.1, E87.2, I50.9, N18.6, I12.0, F17.200</v>
      </c>
      <c r="K6847" s="33" t="str">
        <f t="shared" si="214"/>
        <v/>
      </c>
    </row>
    <row r="6848" spans="1:11" x14ac:dyDescent="0.25">
      <c r="A6848" s="17" t="s">
        <v>1774</v>
      </c>
      <c r="B6848" s="17" t="s">
        <v>1775</v>
      </c>
      <c r="C6848" s="18">
        <v>42395</v>
      </c>
      <c r="D6848" s="18">
        <v>42398</v>
      </c>
      <c r="E6848" s="21">
        <v>3</v>
      </c>
      <c r="F6848" s="17" t="s">
        <v>1919</v>
      </c>
      <c r="G6848" s="17" t="s">
        <v>1920</v>
      </c>
      <c r="H6848" s="16">
        <v>7</v>
      </c>
      <c r="I6848" s="17" t="s">
        <v>3237</v>
      </c>
      <c r="J6848" t="str">
        <f t="shared" si="213"/>
        <v>K92.1, E87.2, I50.9, N18.6, I12.0, F17.200, D50.0</v>
      </c>
      <c r="K6848" s="33" t="str">
        <f t="shared" si="214"/>
        <v/>
      </c>
    </row>
    <row r="6849" spans="1:11" x14ac:dyDescent="0.25">
      <c r="A6849" s="17" t="s">
        <v>1774</v>
      </c>
      <c r="B6849" s="17" t="s">
        <v>1775</v>
      </c>
      <c r="C6849" s="18">
        <v>42395</v>
      </c>
      <c r="D6849" s="18">
        <v>42398</v>
      </c>
      <c r="E6849" s="21">
        <v>3</v>
      </c>
      <c r="F6849" s="17" t="s">
        <v>1842</v>
      </c>
      <c r="G6849" s="17" t="s">
        <v>1843</v>
      </c>
      <c r="H6849" s="16">
        <v>8</v>
      </c>
      <c r="I6849" s="17" t="s">
        <v>3237</v>
      </c>
      <c r="J6849" t="str">
        <f t="shared" si="213"/>
        <v>K92.1, E87.2, I50.9, N18.6, I12.0, F17.200, D50.0, J44.9</v>
      </c>
      <c r="K6849" s="33" t="str">
        <f t="shared" si="214"/>
        <v/>
      </c>
    </row>
    <row r="6850" spans="1:11" x14ac:dyDescent="0.25">
      <c r="A6850" s="17" t="s">
        <v>1774</v>
      </c>
      <c r="B6850" s="17" t="s">
        <v>1775</v>
      </c>
      <c r="C6850" s="18">
        <v>42395</v>
      </c>
      <c r="D6850" s="18">
        <v>42398</v>
      </c>
      <c r="E6850" s="21">
        <v>3</v>
      </c>
      <c r="F6850" s="17" t="s">
        <v>3235</v>
      </c>
      <c r="G6850" s="17" t="s">
        <v>3236</v>
      </c>
      <c r="H6850" s="16">
        <v>9</v>
      </c>
      <c r="I6850" s="17" t="s">
        <v>3237</v>
      </c>
      <c r="J6850" t="str">
        <f t="shared" si="213"/>
        <v>K92.1, E87.2, I50.9, N18.6, I12.0, F17.200, D50.0, J44.9, E03.9</v>
      </c>
      <c r="K6850" s="33" t="str">
        <f t="shared" si="214"/>
        <v/>
      </c>
    </row>
    <row r="6851" spans="1:11" x14ac:dyDescent="0.25">
      <c r="A6851" s="17" t="s">
        <v>1774</v>
      </c>
      <c r="B6851" s="17" t="s">
        <v>1775</v>
      </c>
      <c r="C6851" s="18">
        <v>42395</v>
      </c>
      <c r="D6851" s="18">
        <v>42398</v>
      </c>
      <c r="E6851" s="21">
        <v>3</v>
      </c>
      <c r="F6851" s="17" t="s">
        <v>4232</v>
      </c>
      <c r="G6851" s="17" t="s">
        <v>4233</v>
      </c>
      <c r="H6851" s="16">
        <v>10</v>
      </c>
      <c r="I6851" s="17" t="s">
        <v>3237</v>
      </c>
      <c r="J6851" t="str">
        <f t="shared" si="213"/>
        <v>K92.1, E87.2, I50.9, N18.6, I12.0, F17.200, D50.0, J44.9, E03.9, E86.1</v>
      </c>
      <c r="K6851" s="33" t="str">
        <f t="shared" si="214"/>
        <v/>
      </c>
    </row>
    <row r="6852" spans="1:11" x14ac:dyDescent="0.25">
      <c r="A6852" s="17" t="s">
        <v>1774</v>
      </c>
      <c r="B6852" s="17" t="s">
        <v>1775</v>
      </c>
      <c r="C6852" s="18">
        <v>42395</v>
      </c>
      <c r="D6852" s="18">
        <v>42398</v>
      </c>
      <c r="E6852" s="21">
        <v>3</v>
      </c>
      <c r="F6852" s="17" t="s">
        <v>3261</v>
      </c>
      <c r="G6852" s="17" t="s">
        <v>3262</v>
      </c>
      <c r="H6852" s="16">
        <v>11</v>
      </c>
      <c r="I6852" s="17" t="s">
        <v>3237</v>
      </c>
      <c r="J6852" t="str">
        <f t="shared" si="213"/>
        <v>K92.1, E87.2, I50.9, N18.6, I12.0, F17.200, D50.0, J44.9, E03.9, E86.1, Z66</v>
      </c>
      <c r="K6852" s="33" t="str">
        <f t="shared" si="214"/>
        <v/>
      </c>
    </row>
    <row r="6853" spans="1:11" x14ac:dyDescent="0.25">
      <c r="A6853" s="17" t="s">
        <v>1774</v>
      </c>
      <c r="B6853" s="17" t="s">
        <v>1775</v>
      </c>
      <c r="C6853" s="18">
        <v>42395</v>
      </c>
      <c r="D6853" s="18">
        <v>42398</v>
      </c>
      <c r="E6853" s="21">
        <v>3</v>
      </c>
      <c r="F6853" s="17" t="s">
        <v>3248</v>
      </c>
      <c r="G6853" s="17" t="s">
        <v>3249</v>
      </c>
      <c r="H6853" s="16">
        <v>12</v>
      </c>
      <c r="I6853" s="17" t="s">
        <v>3237</v>
      </c>
      <c r="J6853" t="str">
        <f t="shared" si="213"/>
        <v>K92.1, E87.2, I50.9, N18.6, I12.0, F17.200, D50.0, J44.9, E03.9, E86.1, Z66, K44.9</v>
      </c>
      <c r="K6853" s="33" t="str">
        <f t="shared" si="214"/>
        <v/>
      </c>
    </row>
    <row r="6854" spans="1:11" x14ac:dyDescent="0.25">
      <c r="A6854" s="17" t="s">
        <v>1774</v>
      </c>
      <c r="B6854" s="17" t="s">
        <v>1775</v>
      </c>
      <c r="C6854" s="18">
        <v>42395</v>
      </c>
      <c r="D6854" s="18">
        <v>42398</v>
      </c>
      <c r="E6854" s="21">
        <v>3</v>
      </c>
      <c r="F6854" s="17" t="s">
        <v>3472</v>
      </c>
      <c r="G6854" s="17" t="s">
        <v>3473</v>
      </c>
      <c r="H6854" s="16">
        <v>13</v>
      </c>
      <c r="I6854" s="17" t="s">
        <v>13</v>
      </c>
      <c r="J6854" t="str">
        <f t="shared" ref="J6854:J6917" si="215">IF(B6854=B6853,J6853&amp;", "&amp;F6854,F6854)</f>
        <v>K92.1, E87.2, I50.9, N18.6, I12.0, F17.200, D50.0, J44.9, E03.9, E86.1, Z66, K44.9, Z88.0</v>
      </c>
      <c r="K6854" s="33" t="str">
        <f t="shared" si="214"/>
        <v/>
      </c>
    </row>
    <row r="6855" spans="1:11" x14ac:dyDescent="0.25">
      <c r="A6855" s="17" t="s">
        <v>1774</v>
      </c>
      <c r="B6855" s="17" t="s">
        <v>1775</v>
      </c>
      <c r="C6855" s="18">
        <v>42395</v>
      </c>
      <c r="D6855" s="18">
        <v>42398</v>
      </c>
      <c r="E6855" s="21">
        <v>3</v>
      </c>
      <c r="F6855" s="17" t="s">
        <v>3512</v>
      </c>
      <c r="G6855" s="17" t="s">
        <v>3513</v>
      </c>
      <c r="H6855" s="16">
        <v>14</v>
      </c>
      <c r="I6855" s="17" t="s">
        <v>13</v>
      </c>
      <c r="J6855" t="str">
        <f t="shared" si="215"/>
        <v>K92.1, E87.2, I50.9, N18.6, I12.0, F17.200, D50.0, J44.9, E03.9, E86.1, Z66, K44.9, Z88.0, Z99.2</v>
      </c>
      <c r="K6855" s="33" t="str">
        <f t="shared" si="214"/>
        <v/>
      </c>
    </row>
    <row r="6856" spans="1:11" x14ac:dyDescent="0.25">
      <c r="A6856" s="17" t="s">
        <v>1774</v>
      </c>
      <c r="B6856" s="17" t="s">
        <v>1775</v>
      </c>
      <c r="C6856" s="18">
        <v>42395</v>
      </c>
      <c r="D6856" s="18">
        <v>42398</v>
      </c>
      <c r="E6856" s="21">
        <v>3</v>
      </c>
      <c r="F6856" s="17" t="s">
        <v>5284</v>
      </c>
      <c r="G6856" s="17" t="s">
        <v>5285</v>
      </c>
      <c r="H6856" s="16">
        <v>15</v>
      </c>
      <c r="I6856" s="17" t="s">
        <v>13</v>
      </c>
      <c r="J6856" t="str">
        <f t="shared" si="215"/>
        <v>K92.1, E87.2, I50.9, N18.6, I12.0, F17.200, D50.0, J44.9, E03.9, E86.1, Z66, K44.9, Z88.0, Z99.2, Z91.09</v>
      </c>
      <c r="K6856" s="33" t="str">
        <f t="shared" si="214"/>
        <v>Last</v>
      </c>
    </row>
    <row r="6857" spans="1:11" x14ac:dyDescent="0.25">
      <c r="A6857" s="17" t="s">
        <v>1776</v>
      </c>
      <c r="B6857" s="17" t="s">
        <v>1777</v>
      </c>
      <c r="C6857" s="18">
        <v>42442</v>
      </c>
      <c r="D6857" s="18">
        <v>42445</v>
      </c>
      <c r="E6857" s="21">
        <v>3</v>
      </c>
      <c r="F6857" s="17" t="s">
        <v>1778</v>
      </c>
      <c r="G6857" s="17" t="s">
        <v>1779</v>
      </c>
      <c r="H6857" s="16">
        <v>1</v>
      </c>
      <c r="I6857" s="17" t="s">
        <v>3237</v>
      </c>
      <c r="J6857" t="str">
        <f t="shared" si="215"/>
        <v>J90</v>
      </c>
      <c r="K6857" s="33" t="str">
        <f t="shared" si="214"/>
        <v/>
      </c>
    </row>
    <row r="6858" spans="1:11" x14ac:dyDescent="0.25">
      <c r="A6858" s="17" t="s">
        <v>1776</v>
      </c>
      <c r="B6858" s="17" t="s">
        <v>1777</v>
      </c>
      <c r="C6858" s="18">
        <v>42442</v>
      </c>
      <c r="D6858" s="18">
        <v>42445</v>
      </c>
      <c r="E6858" s="21">
        <v>3</v>
      </c>
      <c r="F6858" s="17" t="s">
        <v>3322</v>
      </c>
      <c r="G6858" s="17" t="s">
        <v>3323</v>
      </c>
      <c r="H6858" s="16">
        <v>2</v>
      </c>
      <c r="I6858" s="17" t="s">
        <v>3237</v>
      </c>
      <c r="J6858" t="str">
        <f t="shared" si="215"/>
        <v>J90, I50.32</v>
      </c>
      <c r="K6858" s="33" t="str">
        <f t="shared" si="214"/>
        <v/>
      </c>
    </row>
    <row r="6859" spans="1:11" x14ac:dyDescent="0.25">
      <c r="A6859" s="17" t="s">
        <v>1776</v>
      </c>
      <c r="B6859" s="17" t="s">
        <v>1777</v>
      </c>
      <c r="C6859" s="18">
        <v>42442</v>
      </c>
      <c r="D6859" s="18">
        <v>42445</v>
      </c>
      <c r="E6859" s="21">
        <v>3</v>
      </c>
      <c r="F6859" s="17" t="s">
        <v>148</v>
      </c>
      <c r="G6859" s="17" t="s">
        <v>149</v>
      </c>
      <c r="H6859" s="16">
        <v>3</v>
      </c>
      <c r="I6859" s="17" t="s">
        <v>3237</v>
      </c>
      <c r="J6859" t="str">
        <f t="shared" si="215"/>
        <v>J90, I50.32, J96.21</v>
      </c>
      <c r="K6859" s="33" t="str">
        <f t="shared" si="214"/>
        <v/>
      </c>
    </row>
    <row r="6860" spans="1:11" x14ac:dyDescent="0.25">
      <c r="A6860" s="17" t="s">
        <v>1776</v>
      </c>
      <c r="B6860" s="17" t="s">
        <v>1777</v>
      </c>
      <c r="C6860" s="18">
        <v>42442</v>
      </c>
      <c r="D6860" s="18">
        <v>42445</v>
      </c>
      <c r="E6860" s="21">
        <v>3</v>
      </c>
      <c r="F6860" s="17" t="s">
        <v>11</v>
      </c>
      <c r="G6860" s="17" t="s">
        <v>12</v>
      </c>
      <c r="H6860" s="16">
        <v>4</v>
      </c>
      <c r="I6860" s="17" t="s">
        <v>3237</v>
      </c>
      <c r="J6860" t="str">
        <f t="shared" si="215"/>
        <v>J90, I50.32, J96.21, J18.9</v>
      </c>
      <c r="K6860" s="33" t="str">
        <f t="shared" si="214"/>
        <v/>
      </c>
    </row>
    <row r="6861" spans="1:11" x14ac:dyDescent="0.25">
      <c r="A6861" s="17" t="s">
        <v>1776</v>
      </c>
      <c r="B6861" s="17" t="s">
        <v>1777</v>
      </c>
      <c r="C6861" s="18">
        <v>42442</v>
      </c>
      <c r="D6861" s="18">
        <v>42445</v>
      </c>
      <c r="E6861" s="21">
        <v>3</v>
      </c>
      <c r="F6861" s="17" t="s">
        <v>3358</v>
      </c>
      <c r="G6861" s="17" t="s">
        <v>3359</v>
      </c>
      <c r="H6861" s="16">
        <v>5</v>
      </c>
      <c r="I6861" s="17" t="s">
        <v>13</v>
      </c>
      <c r="J6861" t="str">
        <f t="shared" si="215"/>
        <v>J90, I50.32, J96.21, J18.9, Z99.81</v>
      </c>
      <c r="K6861" s="33" t="str">
        <f t="shared" si="214"/>
        <v/>
      </c>
    </row>
    <row r="6862" spans="1:11" x14ac:dyDescent="0.25">
      <c r="A6862" s="17" t="s">
        <v>1776</v>
      </c>
      <c r="B6862" s="17" t="s">
        <v>1777</v>
      </c>
      <c r="C6862" s="18">
        <v>42442</v>
      </c>
      <c r="D6862" s="18">
        <v>42445</v>
      </c>
      <c r="E6862" s="21">
        <v>3</v>
      </c>
      <c r="F6862" s="17" t="s">
        <v>1266</v>
      </c>
      <c r="G6862" s="17" t="s">
        <v>1267</v>
      </c>
      <c r="H6862" s="16">
        <v>6</v>
      </c>
      <c r="I6862" s="17" t="s">
        <v>3237</v>
      </c>
      <c r="J6862" t="str">
        <f t="shared" si="215"/>
        <v>J90, I50.32, J96.21, J18.9, Z99.81, I48.91</v>
      </c>
      <c r="K6862" s="33" t="str">
        <f t="shared" si="214"/>
        <v/>
      </c>
    </row>
    <row r="6863" spans="1:11" x14ac:dyDescent="0.25">
      <c r="A6863" s="17" t="s">
        <v>1776</v>
      </c>
      <c r="B6863" s="17" t="s">
        <v>1777</v>
      </c>
      <c r="C6863" s="18">
        <v>42442</v>
      </c>
      <c r="D6863" s="18">
        <v>42445</v>
      </c>
      <c r="E6863" s="21">
        <v>3</v>
      </c>
      <c r="F6863" s="17" t="s">
        <v>3267</v>
      </c>
      <c r="G6863" s="17" t="s">
        <v>3268</v>
      </c>
      <c r="H6863" s="16">
        <v>7</v>
      </c>
      <c r="I6863" s="17" t="s">
        <v>3237</v>
      </c>
      <c r="J6863" t="str">
        <f t="shared" si="215"/>
        <v>J90, I50.32, J96.21, J18.9, Z99.81, I48.91, E11.9</v>
      </c>
      <c r="K6863" s="33" t="str">
        <f t="shared" si="214"/>
        <v/>
      </c>
    </row>
    <row r="6864" spans="1:11" x14ac:dyDescent="0.25">
      <c r="A6864" s="17" t="s">
        <v>1776</v>
      </c>
      <c r="B6864" s="17" t="s">
        <v>1777</v>
      </c>
      <c r="C6864" s="18">
        <v>42442</v>
      </c>
      <c r="D6864" s="18">
        <v>42445</v>
      </c>
      <c r="E6864" s="21">
        <v>3</v>
      </c>
      <c r="F6864" s="17" t="s">
        <v>1842</v>
      </c>
      <c r="G6864" s="17" t="s">
        <v>1843</v>
      </c>
      <c r="H6864" s="16">
        <v>8</v>
      </c>
      <c r="I6864" s="17" t="s">
        <v>3237</v>
      </c>
      <c r="J6864" t="str">
        <f t="shared" si="215"/>
        <v>J90, I50.32, J96.21, J18.9, Z99.81, I48.91, E11.9, J44.9</v>
      </c>
      <c r="K6864" s="33" t="str">
        <f t="shared" si="214"/>
        <v/>
      </c>
    </row>
    <row r="6865" spans="1:11" x14ac:dyDescent="0.25">
      <c r="A6865" s="17" t="s">
        <v>1776</v>
      </c>
      <c r="B6865" s="17" t="s">
        <v>1777</v>
      </c>
      <c r="C6865" s="18">
        <v>42442</v>
      </c>
      <c r="D6865" s="18">
        <v>42445</v>
      </c>
      <c r="E6865" s="21">
        <v>3</v>
      </c>
      <c r="F6865" s="17" t="s">
        <v>114</v>
      </c>
      <c r="G6865" s="17" t="s">
        <v>115</v>
      </c>
      <c r="H6865" s="16">
        <v>9</v>
      </c>
      <c r="I6865" s="17" t="s">
        <v>3237</v>
      </c>
      <c r="J6865" t="str">
        <f t="shared" si="215"/>
        <v>J90, I50.32, J96.21, J18.9, Z99.81, I48.91, E11.9, J44.9, J96.22</v>
      </c>
      <c r="K6865" s="33" t="str">
        <f t="shared" si="214"/>
        <v/>
      </c>
    </row>
    <row r="6866" spans="1:11" x14ac:dyDescent="0.25">
      <c r="A6866" s="17" t="s">
        <v>1776</v>
      </c>
      <c r="B6866" s="17" t="s">
        <v>1777</v>
      </c>
      <c r="C6866" s="18">
        <v>42442</v>
      </c>
      <c r="D6866" s="18">
        <v>42445</v>
      </c>
      <c r="E6866" s="21">
        <v>3</v>
      </c>
      <c r="F6866" s="17" t="s">
        <v>3716</v>
      </c>
      <c r="G6866" s="17" t="s">
        <v>3717</v>
      </c>
      <c r="H6866" s="16">
        <v>10</v>
      </c>
      <c r="I6866" s="17" t="s">
        <v>3237</v>
      </c>
      <c r="J6866" t="str">
        <f t="shared" si="215"/>
        <v>J90, I50.32, J96.21, J18.9, Z99.81, I48.91, E11.9, J44.9, J96.22, J98.11</v>
      </c>
      <c r="K6866" s="33" t="str">
        <f t="shared" si="214"/>
        <v/>
      </c>
    </row>
    <row r="6867" spans="1:11" x14ac:dyDescent="0.25">
      <c r="A6867" s="17" t="s">
        <v>1776</v>
      </c>
      <c r="B6867" s="17" t="s">
        <v>1777</v>
      </c>
      <c r="C6867" s="18">
        <v>42442</v>
      </c>
      <c r="D6867" s="18">
        <v>42445</v>
      </c>
      <c r="E6867" s="21">
        <v>3</v>
      </c>
      <c r="F6867" s="17" t="s">
        <v>3283</v>
      </c>
      <c r="G6867" s="17" t="s">
        <v>467</v>
      </c>
      <c r="H6867" s="16">
        <v>11</v>
      </c>
      <c r="I6867" s="17" t="s">
        <v>3237</v>
      </c>
      <c r="J6867" t="str">
        <f t="shared" si="215"/>
        <v>J90, I50.32, J96.21, J18.9, Z99.81, I48.91, E11.9, J44.9, J96.22, J98.11, I25.10</v>
      </c>
      <c r="K6867" s="33" t="str">
        <f t="shared" si="214"/>
        <v/>
      </c>
    </row>
    <row r="6868" spans="1:11" x14ac:dyDescent="0.25">
      <c r="A6868" s="17" t="s">
        <v>1776</v>
      </c>
      <c r="B6868" s="17" t="s">
        <v>1777</v>
      </c>
      <c r="C6868" s="18">
        <v>42442</v>
      </c>
      <c r="D6868" s="18">
        <v>42445</v>
      </c>
      <c r="E6868" s="21">
        <v>3</v>
      </c>
      <c r="F6868" s="17" t="s">
        <v>3238</v>
      </c>
      <c r="G6868" s="17" t="s">
        <v>3239</v>
      </c>
      <c r="H6868" s="16">
        <v>12</v>
      </c>
      <c r="I6868" s="17" t="s">
        <v>3237</v>
      </c>
      <c r="J6868" t="str">
        <f t="shared" si="215"/>
        <v>J90, I50.32, J96.21, J18.9, Z99.81, I48.91, E11.9, J44.9, J96.22, J98.11, I25.10, E78.5</v>
      </c>
      <c r="K6868" s="33" t="str">
        <f t="shared" si="214"/>
        <v/>
      </c>
    </row>
    <row r="6869" spans="1:11" x14ac:dyDescent="0.25">
      <c r="A6869" s="17" t="s">
        <v>1776</v>
      </c>
      <c r="B6869" s="17" t="s">
        <v>1777</v>
      </c>
      <c r="C6869" s="18">
        <v>42442</v>
      </c>
      <c r="D6869" s="18">
        <v>42445</v>
      </c>
      <c r="E6869" s="21">
        <v>3</v>
      </c>
      <c r="F6869" s="17" t="s">
        <v>3235</v>
      </c>
      <c r="G6869" s="17" t="s">
        <v>3236</v>
      </c>
      <c r="H6869" s="16">
        <v>13</v>
      </c>
      <c r="I6869" s="17" t="s">
        <v>3237</v>
      </c>
      <c r="J6869" t="str">
        <f t="shared" si="215"/>
        <v>J90, I50.32, J96.21, J18.9, Z99.81, I48.91, E11.9, J44.9, J96.22, J98.11, I25.10, E78.5, E03.9</v>
      </c>
      <c r="K6869" s="33" t="str">
        <f t="shared" si="214"/>
        <v/>
      </c>
    </row>
    <row r="6870" spans="1:11" x14ac:dyDescent="0.25">
      <c r="A6870" s="17" t="s">
        <v>1776</v>
      </c>
      <c r="B6870" s="17" t="s">
        <v>1777</v>
      </c>
      <c r="C6870" s="18">
        <v>42442</v>
      </c>
      <c r="D6870" s="18">
        <v>42445</v>
      </c>
      <c r="E6870" s="21">
        <v>3</v>
      </c>
      <c r="F6870" s="17" t="s">
        <v>594</v>
      </c>
      <c r="G6870" s="17" t="s">
        <v>595</v>
      </c>
      <c r="H6870" s="16">
        <v>14</v>
      </c>
      <c r="I6870" s="17" t="s">
        <v>3237</v>
      </c>
      <c r="J6870" t="str">
        <f t="shared" si="215"/>
        <v>J90, I50.32, J96.21, J18.9, Z99.81, I48.91, E11.9, J44.9, J96.22, J98.11, I25.10, E78.5, E03.9, I10</v>
      </c>
      <c r="K6870" s="33" t="str">
        <f t="shared" ref="K6870:K6933" si="216">IF(B6870&lt;&gt;B6871,"Last","")</f>
        <v/>
      </c>
    </row>
    <row r="6871" spans="1:11" x14ac:dyDescent="0.25">
      <c r="A6871" s="17" t="s">
        <v>1776</v>
      </c>
      <c r="B6871" s="17" t="s">
        <v>1777</v>
      </c>
      <c r="C6871" s="18">
        <v>42442</v>
      </c>
      <c r="D6871" s="18">
        <v>42445</v>
      </c>
      <c r="E6871" s="21">
        <v>3</v>
      </c>
      <c r="F6871" s="17" t="s">
        <v>3460</v>
      </c>
      <c r="G6871" s="17" t="s">
        <v>3461</v>
      </c>
      <c r="H6871" s="16">
        <v>15</v>
      </c>
      <c r="I6871" s="17" t="s">
        <v>3237</v>
      </c>
      <c r="J6871" t="str">
        <f t="shared" si="215"/>
        <v>J90, I50.32, J96.21, J18.9, Z99.81, I48.91, E11.9, J44.9, J96.22, J98.11, I25.10, E78.5, E03.9, I10, Z90.49</v>
      </c>
      <c r="K6871" s="33" t="str">
        <f t="shared" si="216"/>
        <v/>
      </c>
    </row>
    <row r="6872" spans="1:11" x14ac:dyDescent="0.25">
      <c r="A6872" s="17" t="s">
        <v>1776</v>
      </c>
      <c r="B6872" s="17" t="s">
        <v>1777</v>
      </c>
      <c r="C6872" s="18">
        <v>42442</v>
      </c>
      <c r="D6872" s="18">
        <v>42445</v>
      </c>
      <c r="E6872" s="21">
        <v>3</v>
      </c>
      <c r="F6872" s="17" t="s">
        <v>3336</v>
      </c>
      <c r="G6872" s="17" t="s">
        <v>3337</v>
      </c>
      <c r="H6872" s="16">
        <v>16</v>
      </c>
      <c r="I6872" s="17" t="s">
        <v>13</v>
      </c>
      <c r="J6872" t="str">
        <f t="shared" si="215"/>
        <v>J90, I50.32, J96.21, J18.9, Z99.81, I48.91, E11.9, J44.9, J96.22, J98.11, I25.10, E78.5, E03.9, I10, Z90.49, Z95.5</v>
      </c>
      <c r="K6872" s="33" t="str">
        <f t="shared" si="216"/>
        <v/>
      </c>
    </row>
    <row r="6873" spans="1:11" x14ac:dyDescent="0.25">
      <c r="A6873" s="17" t="s">
        <v>1776</v>
      </c>
      <c r="B6873" s="17" t="s">
        <v>1777</v>
      </c>
      <c r="C6873" s="18">
        <v>42442</v>
      </c>
      <c r="D6873" s="18">
        <v>42445</v>
      </c>
      <c r="E6873" s="21">
        <v>3</v>
      </c>
      <c r="F6873" s="17" t="s">
        <v>3752</v>
      </c>
      <c r="G6873" s="17" t="s">
        <v>3753</v>
      </c>
      <c r="H6873" s="16">
        <v>17</v>
      </c>
      <c r="I6873" s="17" t="s">
        <v>13</v>
      </c>
      <c r="J6873" t="str">
        <f t="shared" si="215"/>
        <v>J90, I50.32, J96.21, J18.9, Z99.81, I48.91, E11.9, J44.9, J96.22, J98.11, I25.10, E78.5, E03.9, I10, Z90.49, Z95.5, Z86.711</v>
      </c>
      <c r="K6873" s="33" t="str">
        <f t="shared" si="216"/>
        <v/>
      </c>
    </row>
    <row r="6874" spans="1:11" x14ac:dyDescent="0.25">
      <c r="A6874" s="17" t="s">
        <v>1776</v>
      </c>
      <c r="B6874" s="17" t="s">
        <v>1777</v>
      </c>
      <c r="C6874" s="18">
        <v>42442</v>
      </c>
      <c r="D6874" s="18">
        <v>42445</v>
      </c>
      <c r="E6874" s="21">
        <v>3</v>
      </c>
      <c r="F6874" s="17" t="s">
        <v>3434</v>
      </c>
      <c r="G6874" s="17" t="s">
        <v>3435</v>
      </c>
      <c r="H6874" s="16">
        <v>18</v>
      </c>
      <c r="I6874" s="17" t="s">
        <v>13</v>
      </c>
      <c r="J6874" t="str">
        <f t="shared" si="215"/>
        <v>J90, I50.32, J96.21, J18.9, Z99.81, I48.91, E11.9, J44.9, J96.22, J98.11, I25.10, E78.5, E03.9, I10, Z90.49, Z95.5, Z86.711, Z85.038</v>
      </c>
      <c r="K6874" s="33" t="str">
        <f t="shared" si="216"/>
        <v>Last</v>
      </c>
    </row>
    <row r="6875" spans="1:11" x14ac:dyDescent="0.25">
      <c r="A6875" s="17" t="s">
        <v>1780</v>
      </c>
      <c r="B6875" s="17" t="s">
        <v>1783</v>
      </c>
      <c r="C6875" s="18">
        <v>42417</v>
      </c>
      <c r="D6875" s="18">
        <v>42421</v>
      </c>
      <c r="E6875" s="21">
        <v>4</v>
      </c>
      <c r="F6875" s="17" t="s">
        <v>1784</v>
      </c>
      <c r="G6875" s="17" t="s">
        <v>1785</v>
      </c>
      <c r="H6875" s="16">
        <v>1</v>
      </c>
      <c r="I6875" s="17" t="s">
        <v>3237</v>
      </c>
      <c r="J6875" t="str">
        <f t="shared" si="215"/>
        <v>T85.528A</v>
      </c>
      <c r="K6875" s="33" t="str">
        <f t="shared" si="216"/>
        <v/>
      </c>
    </row>
    <row r="6876" spans="1:11" x14ac:dyDescent="0.25">
      <c r="A6876" s="17" t="s">
        <v>1780</v>
      </c>
      <c r="B6876" s="17" t="s">
        <v>1783</v>
      </c>
      <c r="C6876" s="18">
        <v>42417</v>
      </c>
      <c r="D6876" s="18">
        <v>42421</v>
      </c>
      <c r="E6876" s="21">
        <v>4</v>
      </c>
      <c r="F6876" s="17" t="s">
        <v>38</v>
      </c>
      <c r="G6876" s="17" t="s">
        <v>39</v>
      </c>
      <c r="H6876" s="16">
        <v>2</v>
      </c>
      <c r="I6876" s="17" t="s">
        <v>3237</v>
      </c>
      <c r="J6876" t="str">
        <f t="shared" si="215"/>
        <v>T85.528A, N17.9</v>
      </c>
      <c r="K6876" s="33" t="str">
        <f t="shared" si="216"/>
        <v/>
      </c>
    </row>
    <row r="6877" spans="1:11" x14ac:dyDescent="0.25">
      <c r="A6877" s="17" t="s">
        <v>1780</v>
      </c>
      <c r="B6877" s="17" t="s">
        <v>1783</v>
      </c>
      <c r="C6877" s="18">
        <v>42417</v>
      </c>
      <c r="D6877" s="18">
        <v>42421</v>
      </c>
      <c r="E6877" s="21">
        <v>4</v>
      </c>
      <c r="F6877" s="17" t="s">
        <v>5286</v>
      </c>
      <c r="G6877" s="17" t="s">
        <v>5287</v>
      </c>
      <c r="H6877" s="16">
        <v>3</v>
      </c>
      <c r="I6877" s="17" t="s">
        <v>3237</v>
      </c>
      <c r="J6877" t="str">
        <f t="shared" si="215"/>
        <v>T85.528A, N17.9, K31.1</v>
      </c>
      <c r="K6877" s="33" t="str">
        <f t="shared" si="216"/>
        <v/>
      </c>
    </row>
    <row r="6878" spans="1:11" x14ac:dyDescent="0.25">
      <c r="A6878" s="17" t="s">
        <v>1780</v>
      </c>
      <c r="B6878" s="17" t="s">
        <v>1783</v>
      </c>
      <c r="C6878" s="18">
        <v>42417</v>
      </c>
      <c r="D6878" s="18">
        <v>42421</v>
      </c>
      <c r="E6878" s="21">
        <v>4</v>
      </c>
      <c r="F6878" s="17" t="s">
        <v>361</v>
      </c>
      <c r="G6878" s="17" t="s">
        <v>362</v>
      </c>
      <c r="H6878" s="16">
        <v>4</v>
      </c>
      <c r="I6878" s="17" t="s">
        <v>3237</v>
      </c>
      <c r="J6878" t="str">
        <f t="shared" si="215"/>
        <v>T85.528A, N17.9, K31.1, E87.5</v>
      </c>
      <c r="K6878" s="33" t="str">
        <f t="shared" si="216"/>
        <v/>
      </c>
    </row>
    <row r="6879" spans="1:11" x14ac:dyDescent="0.25">
      <c r="A6879" s="17" t="s">
        <v>1780</v>
      </c>
      <c r="B6879" s="17" t="s">
        <v>1783</v>
      </c>
      <c r="C6879" s="18">
        <v>42417</v>
      </c>
      <c r="D6879" s="18">
        <v>42421</v>
      </c>
      <c r="E6879" s="21">
        <v>4</v>
      </c>
      <c r="F6879" s="17" t="s">
        <v>3565</v>
      </c>
      <c r="G6879" s="17" t="s">
        <v>3566</v>
      </c>
      <c r="H6879" s="16">
        <v>5</v>
      </c>
      <c r="I6879" s="17" t="s">
        <v>3237</v>
      </c>
      <c r="J6879" t="str">
        <f t="shared" si="215"/>
        <v>T85.528A, N17.9, K31.1, E87.5, G62.9</v>
      </c>
      <c r="K6879" s="33" t="str">
        <f t="shared" si="216"/>
        <v/>
      </c>
    </row>
    <row r="6880" spans="1:11" x14ac:dyDescent="0.25">
      <c r="A6880" s="17" t="s">
        <v>1780</v>
      </c>
      <c r="B6880" s="17" t="s">
        <v>1783</v>
      </c>
      <c r="C6880" s="18">
        <v>42417</v>
      </c>
      <c r="D6880" s="18">
        <v>42421</v>
      </c>
      <c r="E6880" s="21">
        <v>4</v>
      </c>
      <c r="F6880" s="17" t="s">
        <v>1842</v>
      </c>
      <c r="G6880" s="17" t="s">
        <v>1843</v>
      </c>
      <c r="H6880" s="16">
        <v>6</v>
      </c>
      <c r="I6880" s="17" t="s">
        <v>3237</v>
      </c>
      <c r="J6880" t="str">
        <f t="shared" si="215"/>
        <v>T85.528A, N17.9, K31.1, E87.5, G62.9, J44.9</v>
      </c>
      <c r="K6880" s="33" t="str">
        <f t="shared" si="216"/>
        <v/>
      </c>
    </row>
    <row r="6881" spans="1:11" x14ac:dyDescent="0.25">
      <c r="A6881" s="17" t="s">
        <v>1780</v>
      </c>
      <c r="B6881" s="17" t="s">
        <v>1783</v>
      </c>
      <c r="C6881" s="18">
        <v>42417</v>
      </c>
      <c r="D6881" s="18">
        <v>42421</v>
      </c>
      <c r="E6881" s="21">
        <v>4</v>
      </c>
      <c r="F6881" s="17" t="s">
        <v>3645</v>
      </c>
      <c r="G6881" s="17" t="s">
        <v>3646</v>
      </c>
      <c r="H6881" s="16">
        <v>7</v>
      </c>
      <c r="I6881" s="17" t="s">
        <v>3237</v>
      </c>
      <c r="J6881" t="str">
        <f t="shared" si="215"/>
        <v>T85.528A, N17.9, K31.1, E87.5, G62.9, J44.9, R63.0</v>
      </c>
      <c r="K6881" s="33" t="str">
        <f t="shared" si="216"/>
        <v/>
      </c>
    </row>
    <row r="6882" spans="1:11" x14ac:dyDescent="0.25">
      <c r="A6882" s="17" t="s">
        <v>1780</v>
      </c>
      <c r="B6882" s="17" t="s">
        <v>1783</v>
      </c>
      <c r="C6882" s="18">
        <v>42417</v>
      </c>
      <c r="D6882" s="18">
        <v>42421</v>
      </c>
      <c r="E6882" s="21">
        <v>4</v>
      </c>
      <c r="F6882" s="17" t="s">
        <v>594</v>
      </c>
      <c r="G6882" s="17" t="s">
        <v>595</v>
      </c>
      <c r="H6882" s="16">
        <v>8</v>
      </c>
      <c r="I6882" s="17" t="s">
        <v>3237</v>
      </c>
      <c r="J6882" t="str">
        <f t="shared" si="215"/>
        <v>T85.528A, N17.9, K31.1, E87.5, G62.9, J44.9, R63.0, I10</v>
      </c>
      <c r="K6882" s="33" t="str">
        <f t="shared" si="216"/>
        <v/>
      </c>
    </row>
    <row r="6883" spans="1:11" x14ac:dyDescent="0.25">
      <c r="A6883" s="17" t="s">
        <v>1780</v>
      </c>
      <c r="B6883" s="17" t="s">
        <v>1783</v>
      </c>
      <c r="C6883" s="18">
        <v>42417</v>
      </c>
      <c r="D6883" s="18">
        <v>42421</v>
      </c>
      <c r="E6883" s="21">
        <v>4</v>
      </c>
      <c r="F6883" s="17" t="s">
        <v>3267</v>
      </c>
      <c r="G6883" s="17" t="s">
        <v>3268</v>
      </c>
      <c r="H6883" s="16">
        <v>9</v>
      </c>
      <c r="I6883" s="17" t="s">
        <v>3237</v>
      </c>
      <c r="J6883" t="str">
        <f t="shared" si="215"/>
        <v>T85.528A, N17.9, K31.1, E87.5, G62.9, J44.9, R63.0, I10, E11.9</v>
      </c>
      <c r="K6883" s="33" t="str">
        <f t="shared" si="216"/>
        <v/>
      </c>
    </row>
    <row r="6884" spans="1:11" x14ac:dyDescent="0.25">
      <c r="A6884" s="17" t="s">
        <v>1780</v>
      </c>
      <c r="B6884" s="17" t="s">
        <v>1783</v>
      </c>
      <c r="C6884" s="18">
        <v>42417</v>
      </c>
      <c r="D6884" s="18">
        <v>42421</v>
      </c>
      <c r="E6884" s="21">
        <v>4</v>
      </c>
      <c r="F6884" s="17" t="s">
        <v>4064</v>
      </c>
      <c r="G6884" s="17" t="s">
        <v>4065</v>
      </c>
      <c r="H6884" s="16">
        <v>10</v>
      </c>
      <c r="I6884" s="17" t="s">
        <v>13</v>
      </c>
      <c r="J6884" t="str">
        <f t="shared" si="215"/>
        <v>T85.528A, N17.9, K31.1, E87.5, G62.9, J44.9, R63.0, I10, E11.9, I69.320</v>
      </c>
      <c r="K6884" s="33" t="str">
        <f t="shared" si="216"/>
        <v/>
      </c>
    </row>
    <row r="6885" spans="1:11" x14ac:dyDescent="0.25">
      <c r="A6885" s="17" t="s">
        <v>1780</v>
      </c>
      <c r="B6885" s="17" t="s">
        <v>1783</v>
      </c>
      <c r="C6885" s="18">
        <v>42417</v>
      </c>
      <c r="D6885" s="18">
        <v>42421</v>
      </c>
      <c r="E6885" s="21">
        <v>4</v>
      </c>
      <c r="F6885" s="17" t="s">
        <v>5119</v>
      </c>
      <c r="G6885" s="17" t="s">
        <v>5120</v>
      </c>
      <c r="H6885" s="16">
        <v>11</v>
      </c>
      <c r="I6885" s="17" t="s">
        <v>3237</v>
      </c>
      <c r="J6885" t="str">
        <f t="shared" si="215"/>
        <v>T85.528A, N17.9, K31.1, E87.5, G62.9, J44.9, R63.0, I10, E11.9, I69.320, F20.9</v>
      </c>
      <c r="K6885" s="33" t="str">
        <f t="shared" si="216"/>
        <v/>
      </c>
    </row>
    <row r="6886" spans="1:11" x14ac:dyDescent="0.25">
      <c r="A6886" s="17" t="s">
        <v>1780</v>
      </c>
      <c r="B6886" s="17" t="s">
        <v>1783</v>
      </c>
      <c r="C6886" s="18">
        <v>42417</v>
      </c>
      <c r="D6886" s="18">
        <v>42421</v>
      </c>
      <c r="E6886" s="21">
        <v>4</v>
      </c>
      <c r="F6886" s="17" t="s">
        <v>3386</v>
      </c>
      <c r="G6886" s="17" t="s">
        <v>3387</v>
      </c>
      <c r="H6886" s="16">
        <v>12</v>
      </c>
      <c r="I6886" s="17" t="s">
        <v>3237</v>
      </c>
      <c r="J6886" t="str">
        <f t="shared" si="215"/>
        <v>T85.528A, N17.9, K31.1, E87.5, G62.9, J44.9, R63.0, I10, E11.9, I69.320, F20.9, M06.9</v>
      </c>
      <c r="K6886" s="33" t="str">
        <f t="shared" si="216"/>
        <v/>
      </c>
    </row>
    <row r="6887" spans="1:11" x14ac:dyDescent="0.25">
      <c r="A6887" s="17" t="s">
        <v>1780</v>
      </c>
      <c r="B6887" s="17" t="s">
        <v>1783</v>
      </c>
      <c r="C6887" s="18">
        <v>42417</v>
      </c>
      <c r="D6887" s="18">
        <v>42421</v>
      </c>
      <c r="E6887" s="21">
        <v>4</v>
      </c>
      <c r="F6887" s="17" t="s">
        <v>1441</v>
      </c>
      <c r="G6887" s="17" t="s">
        <v>1442</v>
      </c>
      <c r="H6887" s="16">
        <v>13</v>
      </c>
      <c r="I6887" s="17" t="s">
        <v>3237</v>
      </c>
      <c r="J6887" t="str">
        <f t="shared" si="215"/>
        <v>T85.528A, N17.9, K31.1, E87.5, G62.9, J44.9, R63.0, I10, E11.9, I69.320, F20.9, M06.9, E86.0</v>
      </c>
      <c r="K6887" s="33" t="str">
        <f t="shared" si="216"/>
        <v/>
      </c>
    </row>
    <row r="6888" spans="1:11" x14ac:dyDescent="0.25">
      <c r="A6888" s="17" t="s">
        <v>1780</v>
      </c>
      <c r="B6888" s="17" t="s">
        <v>1783</v>
      </c>
      <c r="C6888" s="18">
        <v>42417</v>
      </c>
      <c r="D6888" s="18">
        <v>42421</v>
      </c>
      <c r="E6888" s="21">
        <v>4</v>
      </c>
      <c r="F6888" s="17" t="s">
        <v>3609</v>
      </c>
      <c r="G6888" s="17" t="s">
        <v>3610</v>
      </c>
      <c r="H6888" s="16">
        <v>14</v>
      </c>
      <c r="I6888" s="17" t="s">
        <v>3237</v>
      </c>
      <c r="J6888" t="str">
        <f t="shared" si="215"/>
        <v>T85.528A, N17.9, K31.1, E87.5, G62.9, J44.9, R63.0, I10, E11.9, I69.320, F20.9, M06.9, E86.0, Y83.3</v>
      </c>
      <c r="K6888" s="33" t="str">
        <f t="shared" si="216"/>
        <v>Last</v>
      </c>
    </row>
    <row r="6889" spans="1:11" x14ac:dyDescent="0.25">
      <c r="A6889" s="17" t="s">
        <v>1780</v>
      </c>
      <c r="B6889" s="17" t="s">
        <v>1788</v>
      </c>
      <c r="C6889" s="18">
        <v>42428</v>
      </c>
      <c r="D6889" s="18">
        <v>42431</v>
      </c>
      <c r="E6889" s="21">
        <v>3</v>
      </c>
      <c r="F6889" s="17" t="s">
        <v>1784</v>
      </c>
      <c r="G6889" s="17" t="s">
        <v>1785</v>
      </c>
      <c r="H6889" s="16">
        <v>1</v>
      </c>
      <c r="I6889" s="17" t="s">
        <v>3237</v>
      </c>
      <c r="J6889" t="str">
        <f t="shared" si="215"/>
        <v>T85.528A</v>
      </c>
      <c r="K6889" s="33" t="str">
        <f t="shared" si="216"/>
        <v/>
      </c>
    </row>
    <row r="6890" spans="1:11" x14ac:dyDescent="0.25">
      <c r="A6890" s="17" t="s">
        <v>1780</v>
      </c>
      <c r="B6890" s="17" t="s">
        <v>1788</v>
      </c>
      <c r="C6890" s="18">
        <v>42428</v>
      </c>
      <c r="D6890" s="18">
        <v>42431</v>
      </c>
      <c r="E6890" s="21">
        <v>3</v>
      </c>
      <c r="F6890" s="17" t="s">
        <v>227</v>
      </c>
      <c r="G6890" s="17" t="s">
        <v>228</v>
      </c>
      <c r="H6890" s="16">
        <v>2</v>
      </c>
      <c r="I6890" s="17" t="s">
        <v>3237</v>
      </c>
      <c r="J6890" t="str">
        <f t="shared" si="215"/>
        <v>T85.528A, J69.0</v>
      </c>
      <c r="K6890" s="33" t="str">
        <f t="shared" si="216"/>
        <v/>
      </c>
    </row>
    <row r="6891" spans="1:11" x14ac:dyDescent="0.25">
      <c r="A6891" s="17" t="s">
        <v>1780</v>
      </c>
      <c r="B6891" s="17" t="s">
        <v>1788</v>
      </c>
      <c r="C6891" s="18">
        <v>42428</v>
      </c>
      <c r="D6891" s="18">
        <v>42431</v>
      </c>
      <c r="E6891" s="21">
        <v>3</v>
      </c>
      <c r="F6891" s="17" t="s">
        <v>38</v>
      </c>
      <c r="G6891" s="17" t="s">
        <v>39</v>
      </c>
      <c r="H6891" s="16">
        <v>3</v>
      </c>
      <c r="I6891" s="17" t="s">
        <v>3237</v>
      </c>
      <c r="J6891" t="str">
        <f t="shared" si="215"/>
        <v>T85.528A, J69.0, N17.9</v>
      </c>
      <c r="K6891" s="33" t="str">
        <f t="shared" si="216"/>
        <v/>
      </c>
    </row>
    <row r="6892" spans="1:11" x14ac:dyDescent="0.25">
      <c r="A6892" s="17" t="s">
        <v>1780</v>
      </c>
      <c r="B6892" s="17" t="s">
        <v>1788</v>
      </c>
      <c r="C6892" s="18">
        <v>42428</v>
      </c>
      <c r="D6892" s="18">
        <v>42431</v>
      </c>
      <c r="E6892" s="21">
        <v>3</v>
      </c>
      <c r="F6892" s="17" t="s">
        <v>5286</v>
      </c>
      <c r="G6892" s="17" t="s">
        <v>5287</v>
      </c>
      <c r="H6892" s="16">
        <v>4</v>
      </c>
      <c r="I6892" s="17" t="s">
        <v>3237</v>
      </c>
      <c r="J6892" t="str">
        <f t="shared" si="215"/>
        <v>T85.528A, J69.0, N17.9, K31.1</v>
      </c>
      <c r="K6892" s="33" t="str">
        <f t="shared" si="216"/>
        <v/>
      </c>
    </row>
    <row r="6893" spans="1:11" x14ac:dyDescent="0.25">
      <c r="A6893" s="17" t="s">
        <v>1780</v>
      </c>
      <c r="B6893" s="17" t="s">
        <v>1788</v>
      </c>
      <c r="C6893" s="18">
        <v>42428</v>
      </c>
      <c r="D6893" s="18">
        <v>42431</v>
      </c>
      <c r="E6893" s="21">
        <v>3</v>
      </c>
      <c r="F6893" s="17" t="s">
        <v>3605</v>
      </c>
      <c r="G6893" s="17" t="s">
        <v>3606</v>
      </c>
      <c r="H6893" s="16">
        <v>5</v>
      </c>
      <c r="I6893" s="17" t="s">
        <v>3237</v>
      </c>
      <c r="J6893" t="str">
        <f t="shared" si="215"/>
        <v>T85.528A, J69.0, N17.9, K31.1, K94.23</v>
      </c>
      <c r="K6893" s="33" t="str">
        <f t="shared" si="216"/>
        <v/>
      </c>
    </row>
    <row r="6894" spans="1:11" x14ac:dyDescent="0.25">
      <c r="A6894" s="17" t="s">
        <v>1780</v>
      </c>
      <c r="B6894" s="17" t="s">
        <v>1788</v>
      </c>
      <c r="C6894" s="18">
        <v>42428</v>
      </c>
      <c r="D6894" s="18">
        <v>42431</v>
      </c>
      <c r="E6894" s="21">
        <v>3</v>
      </c>
      <c r="F6894" s="17" t="s">
        <v>1842</v>
      </c>
      <c r="G6894" s="17" t="s">
        <v>1843</v>
      </c>
      <c r="H6894" s="16">
        <v>6</v>
      </c>
      <c r="I6894" s="17" t="s">
        <v>3237</v>
      </c>
      <c r="J6894" t="str">
        <f t="shared" si="215"/>
        <v>T85.528A, J69.0, N17.9, K31.1, K94.23, J44.9</v>
      </c>
      <c r="K6894" s="33" t="str">
        <f t="shared" si="216"/>
        <v/>
      </c>
    </row>
    <row r="6895" spans="1:11" x14ac:dyDescent="0.25">
      <c r="A6895" s="17" t="s">
        <v>1780</v>
      </c>
      <c r="B6895" s="17" t="s">
        <v>1788</v>
      </c>
      <c r="C6895" s="18">
        <v>42428</v>
      </c>
      <c r="D6895" s="18">
        <v>42431</v>
      </c>
      <c r="E6895" s="21">
        <v>3</v>
      </c>
      <c r="F6895" s="17" t="s">
        <v>361</v>
      </c>
      <c r="G6895" s="17" t="s">
        <v>362</v>
      </c>
      <c r="H6895" s="16">
        <v>7</v>
      </c>
      <c r="I6895" s="17" t="s">
        <v>3237</v>
      </c>
      <c r="J6895" t="str">
        <f t="shared" si="215"/>
        <v>T85.528A, J69.0, N17.9, K31.1, K94.23, J44.9, E87.5</v>
      </c>
      <c r="K6895" s="33" t="str">
        <f t="shared" si="216"/>
        <v/>
      </c>
    </row>
    <row r="6896" spans="1:11" x14ac:dyDescent="0.25">
      <c r="A6896" s="17" t="s">
        <v>1780</v>
      </c>
      <c r="B6896" s="17" t="s">
        <v>1788</v>
      </c>
      <c r="C6896" s="18">
        <v>42428</v>
      </c>
      <c r="D6896" s="18">
        <v>42431</v>
      </c>
      <c r="E6896" s="21">
        <v>3</v>
      </c>
      <c r="F6896" s="17" t="s">
        <v>1441</v>
      </c>
      <c r="G6896" s="17" t="s">
        <v>1442</v>
      </c>
      <c r="H6896" s="16">
        <v>8</v>
      </c>
      <c r="I6896" s="17" t="s">
        <v>3237</v>
      </c>
      <c r="J6896" t="str">
        <f t="shared" si="215"/>
        <v>T85.528A, J69.0, N17.9, K31.1, K94.23, J44.9, E87.5, E86.0</v>
      </c>
      <c r="K6896" s="33" t="str">
        <f t="shared" si="216"/>
        <v/>
      </c>
    </row>
    <row r="6897" spans="1:11" x14ac:dyDescent="0.25">
      <c r="A6897" s="17" t="s">
        <v>1780</v>
      </c>
      <c r="B6897" s="17" t="s">
        <v>1788</v>
      </c>
      <c r="C6897" s="18">
        <v>42428</v>
      </c>
      <c r="D6897" s="18">
        <v>42431</v>
      </c>
      <c r="E6897" s="21">
        <v>3</v>
      </c>
      <c r="F6897" s="17" t="s">
        <v>594</v>
      </c>
      <c r="G6897" s="17" t="s">
        <v>595</v>
      </c>
      <c r="H6897" s="16">
        <v>9</v>
      </c>
      <c r="I6897" s="17" t="s">
        <v>3237</v>
      </c>
      <c r="J6897" t="str">
        <f t="shared" si="215"/>
        <v>T85.528A, J69.0, N17.9, K31.1, K94.23, J44.9, E87.5, E86.0, I10</v>
      </c>
      <c r="K6897" s="33" t="str">
        <f t="shared" si="216"/>
        <v/>
      </c>
    </row>
    <row r="6898" spans="1:11" x14ac:dyDescent="0.25">
      <c r="A6898" s="17" t="s">
        <v>1780</v>
      </c>
      <c r="B6898" s="17" t="s">
        <v>1788</v>
      </c>
      <c r="C6898" s="18">
        <v>42428</v>
      </c>
      <c r="D6898" s="18">
        <v>42431</v>
      </c>
      <c r="E6898" s="21">
        <v>3</v>
      </c>
      <c r="F6898" s="17" t="s">
        <v>5119</v>
      </c>
      <c r="G6898" s="17" t="s">
        <v>5120</v>
      </c>
      <c r="H6898" s="16">
        <v>10</v>
      </c>
      <c r="I6898" s="17" t="s">
        <v>3237</v>
      </c>
      <c r="J6898" t="str">
        <f t="shared" si="215"/>
        <v>T85.528A, J69.0, N17.9, K31.1, K94.23, J44.9, E87.5, E86.0, I10, F20.9</v>
      </c>
      <c r="K6898" s="33" t="str">
        <f t="shared" si="216"/>
        <v/>
      </c>
    </row>
    <row r="6899" spans="1:11" x14ac:dyDescent="0.25">
      <c r="A6899" s="17" t="s">
        <v>1780</v>
      </c>
      <c r="B6899" s="17" t="s">
        <v>1788</v>
      </c>
      <c r="C6899" s="18">
        <v>42428</v>
      </c>
      <c r="D6899" s="18">
        <v>42431</v>
      </c>
      <c r="E6899" s="21">
        <v>3</v>
      </c>
      <c r="F6899" s="17" t="s">
        <v>286</v>
      </c>
      <c r="G6899" s="17" t="s">
        <v>287</v>
      </c>
      <c r="H6899" s="16">
        <v>11</v>
      </c>
      <c r="I6899" s="17" t="s">
        <v>3237</v>
      </c>
      <c r="J6899" t="str">
        <f t="shared" si="215"/>
        <v>T85.528A, J69.0, N17.9, K31.1, K94.23, J44.9, E87.5, E86.0, I10, F20.9, K21.9</v>
      </c>
      <c r="K6899" s="33" t="str">
        <f t="shared" si="216"/>
        <v/>
      </c>
    </row>
    <row r="6900" spans="1:11" x14ac:dyDescent="0.25">
      <c r="A6900" s="17" t="s">
        <v>1780</v>
      </c>
      <c r="B6900" s="17" t="s">
        <v>1788</v>
      </c>
      <c r="C6900" s="18">
        <v>42428</v>
      </c>
      <c r="D6900" s="18">
        <v>42431</v>
      </c>
      <c r="E6900" s="21">
        <v>3</v>
      </c>
      <c r="F6900" s="17" t="s">
        <v>3267</v>
      </c>
      <c r="G6900" s="17" t="s">
        <v>3268</v>
      </c>
      <c r="H6900" s="16">
        <v>12</v>
      </c>
      <c r="I6900" s="17" t="s">
        <v>3237</v>
      </c>
      <c r="J6900" t="str">
        <f t="shared" si="215"/>
        <v>T85.528A, J69.0, N17.9, K31.1, K94.23, J44.9, E87.5, E86.0, I10, F20.9, K21.9, E11.9</v>
      </c>
      <c r="K6900" s="33" t="str">
        <f t="shared" si="216"/>
        <v/>
      </c>
    </row>
    <row r="6901" spans="1:11" x14ac:dyDescent="0.25">
      <c r="A6901" s="17" t="s">
        <v>1780</v>
      </c>
      <c r="B6901" s="17" t="s">
        <v>1788</v>
      </c>
      <c r="C6901" s="18">
        <v>42428</v>
      </c>
      <c r="D6901" s="18">
        <v>42431</v>
      </c>
      <c r="E6901" s="21">
        <v>3</v>
      </c>
      <c r="F6901" s="17" t="s">
        <v>3354</v>
      </c>
      <c r="G6901" s="17" t="s">
        <v>3355</v>
      </c>
      <c r="H6901" s="16">
        <v>13</v>
      </c>
      <c r="I6901" s="17" t="s">
        <v>3237</v>
      </c>
      <c r="J6901" t="str">
        <f t="shared" si="215"/>
        <v>T85.528A, J69.0, N17.9, K31.1, K94.23, J44.9, E87.5, E86.0, I10, F20.9, K21.9, E11.9, Y95</v>
      </c>
      <c r="K6901" s="33" t="str">
        <f t="shared" si="216"/>
        <v/>
      </c>
    </row>
    <row r="6902" spans="1:11" x14ac:dyDescent="0.25">
      <c r="A6902" s="17" t="s">
        <v>1780</v>
      </c>
      <c r="B6902" s="17" t="s">
        <v>1788</v>
      </c>
      <c r="C6902" s="18">
        <v>42428</v>
      </c>
      <c r="D6902" s="18">
        <v>42431</v>
      </c>
      <c r="E6902" s="21">
        <v>3</v>
      </c>
      <c r="F6902" s="17" t="s">
        <v>4064</v>
      </c>
      <c r="G6902" s="17" t="s">
        <v>4065</v>
      </c>
      <c r="H6902" s="16">
        <v>14</v>
      </c>
      <c r="I6902" s="17" t="s">
        <v>13</v>
      </c>
      <c r="J6902" t="str">
        <f t="shared" si="215"/>
        <v>T85.528A, J69.0, N17.9, K31.1, K94.23, J44.9, E87.5, E86.0, I10, F20.9, K21.9, E11.9, Y95, I69.320</v>
      </c>
      <c r="K6902" s="33" t="str">
        <f t="shared" si="216"/>
        <v/>
      </c>
    </row>
    <row r="6903" spans="1:11" x14ac:dyDescent="0.25">
      <c r="A6903" s="17" t="s">
        <v>1780</v>
      </c>
      <c r="B6903" s="17" t="s">
        <v>1788</v>
      </c>
      <c r="C6903" s="18">
        <v>42428</v>
      </c>
      <c r="D6903" s="18">
        <v>42431</v>
      </c>
      <c r="E6903" s="21">
        <v>3</v>
      </c>
      <c r="F6903" s="17" t="s">
        <v>3609</v>
      </c>
      <c r="G6903" s="17" t="s">
        <v>3610</v>
      </c>
      <c r="H6903" s="16">
        <v>15</v>
      </c>
      <c r="I6903" s="17" t="s">
        <v>3237</v>
      </c>
      <c r="J6903" t="str">
        <f t="shared" si="215"/>
        <v>T85.528A, J69.0, N17.9, K31.1, K94.23, J44.9, E87.5, E86.0, I10, F20.9, K21.9, E11.9, Y95, I69.320, Y83.3</v>
      </c>
      <c r="K6903" s="33" t="str">
        <f t="shared" si="216"/>
        <v/>
      </c>
    </row>
    <row r="6904" spans="1:11" x14ac:dyDescent="0.25">
      <c r="A6904" s="17" t="s">
        <v>1780</v>
      </c>
      <c r="B6904" s="17" t="s">
        <v>1788</v>
      </c>
      <c r="C6904" s="18">
        <v>42428</v>
      </c>
      <c r="D6904" s="18">
        <v>42431</v>
      </c>
      <c r="E6904" s="21">
        <v>3</v>
      </c>
      <c r="F6904" s="17" t="s">
        <v>3344</v>
      </c>
      <c r="G6904" s="17" t="s">
        <v>3345</v>
      </c>
      <c r="H6904" s="16">
        <v>16</v>
      </c>
      <c r="I6904" s="17" t="s">
        <v>13</v>
      </c>
      <c r="J6904" t="str">
        <f t="shared" si="215"/>
        <v>T85.528A, J69.0, N17.9, K31.1, K94.23, J44.9, E87.5, E86.0, I10, F20.9, K21.9, E11.9, Y95, I69.320, Y83.3, Z79.4</v>
      </c>
      <c r="K6904" s="33" t="str">
        <f t="shared" si="216"/>
        <v>Last</v>
      </c>
    </row>
    <row r="6905" spans="1:11" x14ac:dyDescent="0.25">
      <c r="A6905" s="17" t="s">
        <v>1789</v>
      </c>
      <c r="B6905" s="17" t="s">
        <v>1790</v>
      </c>
      <c r="C6905" s="18">
        <v>42401</v>
      </c>
      <c r="D6905" s="18">
        <v>42409</v>
      </c>
      <c r="E6905" s="21">
        <v>8</v>
      </c>
      <c r="F6905" s="17" t="s">
        <v>22</v>
      </c>
      <c r="G6905" s="17" t="s">
        <v>23</v>
      </c>
      <c r="H6905" s="16">
        <v>1</v>
      </c>
      <c r="I6905" s="17" t="s">
        <v>3237</v>
      </c>
      <c r="J6905" t="str">
        <f t="shared" si="215"/>
        <v>A41.9</v>
      </c>
      <c r="K6905" s="33" t="str">
        <f t="shared" si="216"/>
        <v/>
      </c>
    </row>
    <row r="6906" spans="1:11" x14ac:dyDescent="0.25">
      <c r="A6906" s="17" t="s">
        <v>1789</v>
      </c>
      <c r="B6906" s="17" t="s">
        <v>1790</v>
      </c>
      <c r="C6906" s="18">
        <v>42401</v>
      </c>
      <c r="D6906" s="18">
        <v>42409</v>
      </c>
      <c r="E6906" s="21">
        <v>8</v>
      </c>
      <c r="F6906" s="17" t="s">
        <v>4568</v>
      </c>
      <c r="G6906" s="17" t="s">
        <v>4569</v>
      </c>
      <c r="H6906" s="16">
        <v>2</v>
      </c>
      <c r="I6906" s="17" t="s">
        <v>3237</v>
      </c>
      <c r="J6906" t="str">
        <f t="shared" si="215"/>
        <v>A41.9, J86.9</v>
      </c>
      <c r="K6906" s="33" t="str">
        <f t="shared" si="216"/>
        <v/>
      </c>
    </row>
    <row r="6907" spans="1:11" x14ac:dyDescent="0.25">
      <c r="A6907" s="17" t="s">
        <v>1789</v>
      </c>
      <c r="B6907" s="17" t="s">
        <v>1790</v>
      </c>
      <c r="C6907" s="18">
        <v>42401</v>
      </c>
      <c r="D6907" s="18">
        <v>42409</v>
      </c>
      <c r="E6907" s="21">
        <v>8</v>
      </c>
      <c r="F6907" s="17" t="s">
        <v>740</v>
      </c>
      <c r="G6907" s="17" t="s">
        <v>741</v>
      </c>
      <c r="H6907" s="16">
        <v>3</v>
      </c>
      <c r="I6907" s="17" t="s">
        <v>3237</v>
      </c>
      <c r="J6907" t="str">
        <f t="shared" si="215"/>
        <v>A41.9, J86.9, J85.2</v>
      </c>
      <c r="K6907" s="33" t="str">
        <f t="shared" si="216"/>
        <v/>
      </c>
    </row>
    <row r="6908" spans="1:11" x14ac:dyDescent="0.25">
      <c r="A6908" s="17" t="s">
        <v>1789</v>
      </c>
      <c r="B6908" s="17" t="s">
        <v>1790</v>
      </c>
      <c r="C6908" s="18">
        <v>42401</v>
      </c>
      <c r="D6908" s="18">
        <v>42409</v>
      </c>
      <c r="E6908" s="21">
        <v>8</v>
      </c>
      <c r="F6908" s="17" t="s">
        <v>1778</v>
      </c>
      <c r="G6908" s="17" t="s">
        <v>1779</v>
      </c>
      <c r="H6908" s="16">
        <v>4</v>
      </c>
      <c r="I6908" s="17" t="s">
        <v>3237</v>
      </c>
      <c r="J6908" t="str">
        <f t="shared" si="215"/>
        <v>A41.9, J86.9, J85.2, J90</v>
      </c>
      <c r="K6908" s="33" t="str">
        <f t="shared" si="216"/>
        <v/>
      </c>
    </row>
    <row r="6909" spans="1:11" x14ac:dyDescent="0.25">
      <c r="A6909" s="17" t="s">
        <v>1789</v>
      </c>
      <c r="B6909" s="17" t="s">
        <v>1790</v>
      </c>
      <c r="C6909" s="18">
        <v>42401</v>
      </c>
      <c r="D6909" s="18">
        <v>42409</v>
      </c>
      <c r="E6909" s="21">
        <v>8</v>
      </c>
      <c r="F6909" s="17" t="s">
        <v>4755</v>
      </c>
      <c r="G6909" s="17" t="s">
        <v>4756</v>
      </c>
      <c r="H6909" s="16">
        <v>5</v>
      </c>
      <c r="I6909" s="17" t="s">
        <v>3237</v>
      </c>
      <c r="J6909" t="str">
        <f t="shared" si="215"/>
        <v>A41.9, J86.9, J85.2, J90, J94.2</v>
      </c>
      <c r="K6909" s="33" t="str">
        <f t="shared" si="216"/>
        <v/>
      </c>
    </row>
    <row r="6910" spans="1:11" x14ac:dyDescent="0.25">
      <c r="A6910" s="17" t="s">
        <v>1789</v>
      </c>
      <c r="B6910" s="17" t="s">
        <v>1790</v>
      </c>
      <c r="C6910" s="18">
        <v>42401</v>
      </c>
      <c r="D6910" s="18">
        <v>42409</v>
      </c>
      <c r="E6910" s="21">
        <v>8</v>
      </c>
      <c r="F6910" s="17" t="s">
        <v>5290</v>
      </c>
      <c r="G6910" s="17" t="s">
        <v>5291</v>
      </c>
      <c r="H6910" s="16">
        <v>6</v>
      </c>
      <c r="I6910" s="17" t="s">
        <v>13</v>
      </c>
      <c r="J6910" t="str">
        <f t="shared" si="215"/>
        <v>A41.9, J86.9, J85.2, J90, J94.2, Z87.898</v>
      </c>
      <c r="K6910" s="33" t="str">
        <f t="shared" si="216"/>
        <v/>
      </c>
    </row>
    <row r="6911" spans="1:11" x14ac:dyDescent="0.25">
      <c r="A6911" s="17" t="s">
        <v>1789</v>
      </c>
      <c r="B6911" s="17" t="s">
        <v>1790</v>
      </c>
      <c r="C6911" s="18">
        <v>42401</v>
      </c>
      <c r="D6911" s="18">
        <v>42409</v>
      </c>
      <c r="E6911" s="21">
        <v>8</v>
      </c>
      <c r="F6911" s="17" t="s">
        <v>4361</v>
      </c>
      <c r="G6911" s="17" t="s">
        <v>4362</v>
      </c>
      <c r="H6911" s="16">
        <v>7</v>
      </c>
      <c r="I6911" s="17" t="s">
        <v>3237</v>
      </c>
      <c r="J6911" t="str">
        <f t="shared" si="215"/>
        <v>A41.9, J86.9, J85.2, J90, J94.2, Z87.898, F14.10</v>
      </c>
      <c r="K6911" s="33" t="str">
        <f t="shared" si="216"/>
        <v/>
      </c>
    </row>
    <row r="6912" spans="1:11" x14ac:dyDescent="0.25">
      <c r="A6912" s="17" t="s">
        <v>1789</v>
      </c>
      <c r="B6912" s="17" t="s">
        <v>1790</v>
      </c>
      <c r="C6912" s="18">
        <v>42401</v>
      </c>
      <c r="D6912" s="18">
        <v>42409</v>
      </c>
      <c r="E6912" s="21">
        <v>8</v>
      </c>
      <c r="F6912" s="17" t="s">
        <v>3575</v>
      </c>
      <c r="G6912" s="17" t="s">
        <v>3576</v>
      </c>
      <c r="H6912" s="16">
        <v>8</v>
      </c>
      <c r="I6912" s="17" t="s">
        <v>3237</v>
      </c>
      <c r="J6912" t="str">
        <f t="shared" si="215"/>
        <v>A41.9, J86.9, J85.2, J90, J94.2, Z87.898, F14.10, F12.90</v>
      </c>
      <c r="K6912" s="33" t="str">
        <f t="shared" si="216"/>
        <v/>
      </c>
    </row>
    <row r="6913" spans="1:11" x14ac:dyDescent="0.25">
      <c r="A6913" s="17" t="s">
        <v>1789</v>
      </c>
      <c r="B6913" s="17" t="s">
        <v>1790</v>
      </c>
      <c r="C6913" s="18">
        <v>42401</v>
      </c>
      <c r="D6913" s="18">
        <v>42409</v>
      </c>
      <c r="E6913" s="21">
        <v>8</v>
      </c>
      <c r="F6913" s="17" t="s">
        <v>3548</v>
      </c>
      <c r="G6913" s="17" t="s">
        <v>3549</v>
      </c>
      <c r="H6913" s="16">
        <v>9</v>
      </c>
      <c r="I6913" s="17" t="s">
        <v>3237</v>
      </c>
      <c r="J6913" t="str">
        <f t="shared" si="215"/>
        <v>A41.9, J86.9, J85.2, J90, J94.2, Z87.898, F14.10, F12.90, G47.00</v>
      </c>
      <c r="K6913" s="33" t="str">
        <f t="shared" si="216"/>
        <v/>
      </c>
    </row>
    <row r="6914" spans="1:11" x14ac:dyDescent="0.25">
      <c r="A6914" s="17" t="s">
        <v>1789</v>
      </c>
      <c r="B6914" s="17" t="s">
        <v>1790</v>
      </c>
      <c r="C6914" s="18">
        <v>42401</v>
      </c>
      <c r="D6914" s="18">
        <v>42409</v>
      </c>
      <c r="E6914" s="21">
        <v>8</v>
      </c>
      <c r="F6914" s="17" t="s">
        <v>5288</v>
      </c>
      <c r="G6914" s="17" t="s">
        <v>5289</v>
      </c>
      <c r="H6914" s="16">
        <v>10</v>
      </c>
      <c r="I6914" s="17" t="s">
        <v>13</v>
      </c>
      <c r="J6914" t="str">
        <f t="shared" si="215"/>
        <v>A41.9, J86.9, J85.2, J90, J94.2, Z87.898, F14.10, F12.90, G47.00, Z65.3</v>
      </c>
      <c r="K6914" s="33" t="str">
        <f t="shared" si="216"/>
        <v/>
      </c>
    </row>
    <row r="6915" spans="1:11" x14ac:dyDescent="0.25">
      <c r="A6915" s="17" t="s">
        <v>1789</v>
      </c>
      <c r="B6915" s="17" t="s">
        <v>1790</v>
      </c>
      <c r="C6915" s="18">
        <v>42401</v>
      </c>
      <c r="D6915" s="18">
        <v>42409</v>
      </c>
      <c r="E6915" s="21">
        <v>8</v>
      </c>
      <c r="F6915" s="17" t="s">
        <v>3538</v>
      </c>
      <c r="G6915" s="17" t="s">
        <v>3539</v>
      </c>
      <c r="H6915" s="16">
        <v>11</v>
      </c>
      <c r="I6915" s="17" t="s">
        <v>3237</v>
      </c>
      <c r="J6915" t="str">
        <f t="shared" si="215"/>
        <v>A41.9, J86.9, J85.2, J90, J94.2, Z87.898, F14.10, F12.90, G47.00, Z65.3, F17.200</v>
      </c>
      <c r="K6915" s="33" t="str">
        <f t="shared" si="216"/>
        <v/>
      </c>
    </row>
    <row r="6916" spans="1:11" x14ac:dyDescent="0.25">
      <c r="A6916" s="17" t="s">
        <v>1789</v>
      </c>
      <c r="B6916" s="17" t="s">
        <v>1790</v>
      </c>
      <c r="C6916" s="18">
        <v>42401</v>
      </c>
      <c r="D6916" s="18">
        <v>42409</v>
      </c>
      <c r="E6916" s="21">
        <v>8</v>
      </c>
      <c r="F6916" s="17" t="s">
        <v>3514</v>
      </c>
      <c r="G6916" s="17" t="s">
        <v>3515</v>
      </c>
      <c r="H6916" s="16">
        <v>12</v>
      </c>
      <c r="I6916" s="17" t="s">
        <v>3237</v>
      </c>
      <c r="J6916" t="str">
        <f t="shared" si="215"/>
        <v>A41.9, J86.9, J85.2, J90, J94.2, Z87.898, F14.10, F12.90, G47.00, Z65.3, F17.200, F32.9</v>
      </c>
      <c r="K6916" s="33" t="str">
        <f t="shared" si="216"/>
        <v/>
      </c>
    </row>
    <row r="6917" spans="1:11" x14ac:dyDescent="0.25">
      <c r="A6917" s="17" t="s">
        <v>1789</v>
      </c>
      <c r="B6917" s="17" t="s">
        <v>1790</v>
      </c>
      <c r="C6917" s="18">
        <v>42401</v>
      </c>
      <c r="D6917" s="18">
        <v>42409</v>
      </c>
      <c r="E6917" s="21">
        <v>8</v>
      </c>
      <c r="F6917" s="17" t="s">
        <v>3388</v>
      </c>
      <c r="G6917" s="17" t="s">
        <v>3389</v>
      </c>
      <c r="H6917" s="16">
        <v>13</v>
      </c>
      <c r="I6917" s="17" t="s">
        <v>3237</v>
      </c>
      <c r="J6917" t="str">
        <f t="shared" si="215"/>
        <v>A41.9, J86.9, J85.2, J90, J94.2, Z87.898, F14.10, F12.90, G47.00, Z65.3, F17.200, F32.9, F41.9</v>
      </c>
      <c r="K6917" s="33" t="str">
        <f t="shared" si="216"/>
        <v>Last</v>
      </c>
    </row>
    <row r="6918" spans="1:11" x14ac:dyDescent="0.25">
      <c r="A6918" s="17" t="s">
        <v>1793</v>
      </c>
      <c r="B6918" s="17" t="s">
        <v>1794</v>
      </c>
      <c r="C6918" s="18">
        <v>42301</v>
      </c>
      <c r="D6918" s="18">
        <v>42302</v>
      </c>
      <c r="E6918" s="21">
        <v>1</v>
      </c>
      <c r="F6918" s="17" t="s">
        <v>1795</v>
      </c>
      <c r="G6918" s="17" t="s">
        <v>1796</v>
      </c>
      <c r="H6918" s="16">
        <v>1</v>
      </c>
      <c r="I6918" s="17" t="s">
        <v>3237</v>
      </c>
      <c r="J6918" t="str">
        <f t="shared" ref="J6918:J6981" si="217">IF(B6918=B6917,J6917&amp;", "&amp;F6918,F6918)</f>
        <v>M25.552</v>
      </c>
      <c r="K6918" s="33" t="str">
        <f t="shared" si="216"/>
        <v/>
      </c>
    </row>
    <row r="6919" spans="1:11" x14ac:dyDescent="0.25">
      <c r="A6919" s="17" t="s">
        <v>1793</v>
      </c>
      <c r="B6919" s="17" t="s">
        <v>1794</v>
      </c>
      <c r="C6919" s="18">
        <v>42301</v>
      </c>
      <c r="D6919" s="18">
        <v>42302</v>
      </c>
      <c r="E6919" s="21">
        <v>1</v>
      </c>
      <c r="F6919" s="17" t="s">
        <v>5292</v>
      </c>
      <c r="G6919" s="17" t="s">
        <v>5293</v>
      </c>
      <c r="H6919" s="16">
        <v>2</v>
      </c>
      <c r="I6919" s="17" t="s">
        <v>3237</v>
      </c>
      <c r="J6919" t="str">
        <f t="shared" si="217"/>
        <v>M25.552, D89.813</v>
      </c>
      <c r="K6919" s="33" t="str">
        <f t="shared" si="216"/>
        <v/>
      </c>
    </row>
    <row r="6920" spans="1:11" x14ac:dyDescent="0.25">
      <c r="A6920" s="17" t="s">
        <v>1793</v>
      </c>
      <c r="B6920" s="17" t="s">
        <v>1794</v>
      </c>
      <c r="C6920" s="18">
        <v>42301</v>
      </c>
      <c r="D6920" s="18">
        <v>42302</v>
      </c>
      <c r="E6920" s="21">
        <v>1</v>
      </c>
      <c r="F6920" s="17" t="s">
        <v>4088</v>
      </c>
      <c r="G6920" s="17" t="s">
        <v>4089</v>
      </c>
      <c r="H6920" s="16">
        <v>3</v>
      </c>
      <c r="I6920" s="17" t="s">
        <v>13</v>
      </c>
      <c r="J6920" t="str">
        <f t="shared" si="217"/>
        <v>M25.552, D89.813, Z94.81</v>
      </c>
      <c r="K6920" s="33" t="str">
        <f t="shared" si="216"/>
        <v/>
      </c>
    </row>
    <row r="6921" spans="1:11" x14ac:dyDescent="0.25">
      <c r="A6921" s="17" t="s">
        <v>1793</v>
      </c>
      <c r="B6921" s="17" t="s">
        <v>1794</v>
      </c>
      <c r="C6921" s="18">
        <v>42301</v>
      </c>
      <c r="D6921" s="18">
        <v>42302</v>
      </c>
      <c r="E6921" s="21">
        <v>1</v>
      </c>
      <c r="F6921" s="17" t="s">
        <v>4426</v>
      </c>
      <c r="G6921" s="17" t="s">
        <v>4427</v>
      </c>
      <c r="H6921" s="16">
        <v>4</v>
      </c>
      <c r="I6921" s="17" t="s">
        <v>3237</v>
      </c>
      <c r="J6921" t="str">
        <f t="shared" si="217"/>
        <v>M25.552, D89.813, Z94.81, K76.89</v>
      </c>
      <c r="K6921" s="33" t="str">
        <f t="shared" si="216"/>
        <v/>
      </c>
    </row>
    <row r="6922" spans="1:11" x14ac:dyDescent="0.25">
      <c r="A6922" s="17" t="s">
        <v>1793</v>
      </c>
      <c r="B6922" s="17" t="s">
        <v>1794</v>
      </c>
      <c r="C6922" s="18">
        <v>42301</v>
      </c>
      <c r="D6922" s="18">
        <v>42302</v>
      </c>
      <c r="E6922" s="21">
        <v>1</v>
      </c>
      <c r="F6922" s="17" t="s">
        <v>4508</v>
      </c>
      <c r="G6922" s="17" t="s">
        <v>4509</v>
      </c>
      <c r="H6922" s="16">
        <v>5</v>
      </c>
      <c r="I6922" s="17" t="s">
        <v>3237</v>
      </c>
      <c r="J6922" t="str">
        <f t="shared" si="217"/>
        <v>M25.552, D89.813, Z94.81, K76.89, D46.9</v>
      </c>
      <c r="K6922" s="33" t="str">
        <f t="shared" si="216"/>
        <v/>
      </c>
    </row>
    <row r="6923" spans="1:11" x14ac:dyDescent="0.25">
      <c r="A6923" s="17" t="s">
        <v>1793</v>
      </c>
      <c r="B6923" s="17" t="s">
        <v>1794</v>
      </c>
      <c r="C6923" s="18">
        <v>42301</v>
      </c>
      <c r="D6923" s="18">
        <v>42302</v>
      </c>
      <c r="E6923" s="21">
        <v>1</v>
      </c>
      <c r="F6923" s="17" t="s">
        <v>594</v>
      </c>
      <c r="G6923" s="17" t="s">
        <v>595</v>
      </c>
      <c r="H6923" s="16">
        <v>6</v>
      </c>
      <c r="I6923" s="17" t="s">
        <v>3237</v>
      </c>
      <c r="J6923" t="str">
        <f t="shared" si="217"/>
        <v>M25.552, D89.813, Z94.81, K76.89, D46.9, I10</v>
      </c>
      <c r="K6923" s="33" t="str">
        <f t="shared" si="216"/>
        <v/>
      </c>
    </row>
    <row r="6924" spans="1:11" x14ac:dyDescent="0.25">
      <c r="A6924" s="17" t="s">
        <v>1793</v>
      </c>
      <c r="B6924" s="17" t="s">
        <v>1794</v>
      </c>
      <c r="C6924" s="18">
        <v>42301</v>
      </c>
      <c r="D6924" s="18">
        <v>42302</v>
      </c>
      <c r="E6924" s="21">
        <v>1</v>
      </c>
      <c r="F6924" s="17" t="s">
        <v>3870</v>
      </c>
      <c r="G6924" s="17" t="s">
        <v>3871</v>
      </c>
      <c r="H6924" s="16">
        <v>7</v>
      </c>
      <c r="I6924" s="17" t="s">
        <v>3237</v>
      </c>
      <c r="J6924" t="str">
        <f t="shared" si="217"/>
        <v>M25.552, D89.813, Z94.81, K76.89, D46.9, I10, R16.1</v>
      </c>
      <c r="K6924" s="33" t="str">
        <f t="shared" si="216"/>
        <v/>
      </c>
    </row>
    <row r="6925" spans="1:11" x14ac:dyDescent="0.25">
      <c r="A6925" s="17" t="s">
        <v>1793</v>
      </c>
      <c r="B6925" s="17" t="s">
        <v>1794</v>
      </c>
      <c r="C6925" s="18">
        <v>42301</v>
      </c>
      <c r="D6925" s="18">
        <v>42302</v>
      </c>
      <c r="E6925" s="21">
        <v>1</v>
      </c>
      <c r="F6925" s="17" t="s">
        <v>5294</v>
      </c>
      <c r="G6925" s="17" t="s">
        <v>5295</v>
      </c>
      <c r="H6925" s="16">
        <v>8</v>
      </c>
      <c r="I6925" s="17" t="s">
        <v>3237</v>
      </c>
      <c r="J6925" t="str">
        <f t="shared" si="217"/>
        <v>M25.552, D89.813, Z94.81, K76.89, D46.9, I10, R16.1, K40.90</v>
      </c>
      <c r="K6925" s="33" t="str">
        <f t="shared" si="216"/>
        <v/>
      </c>
    </row>
    <row r="6926" spans="1:11" x14ac:dyDescent="0.25">
      <c r="A6926" s="17" t="s">
        <v>1793</v>
      </c>
      <c r="B6926" s="17" t="s">
        <v>1794</v>
      </c>
      <c r="C6926" s="18">
        <v>42301</v>
      </c>
      <c r="D6926" s="18">
        <v>42302</v>
      </c>
      <c r="E6926" s="21">
        <v>1</v>
      </c>
      <c r="F6926" s="17" t="s">
        <v>3812</v>
      </c>
      <c r="G6926" s="17" t="s">
        <v>3813</v>
      </c>
      <c r="H6926" s="16">
        <v>9</v>
      </c>
      <c r="I6926" s="17" t="s">
        <v>3237</v>
      </c>
      <c r="J6926" t="str">
        <f t="shared" si="217"/>
        <v>M25.552, D89.813, Z94.81, K76.89, D46.9, I10, R16.1, K40.90, I71.4</v>
      </c>
      <c r="K6926" s="33" t="str">
        <f t="shared" si="216"/>
        <v/>
      </c>
    </row>
    <row r="6927" spans="1:11" x14ac:dyDescent="0.25">
      <c r="A6927" s="17" t="s">
        <v>1793</v>
      </c>
      <c r="B6927" s="17" t="s">
        <v>1794</v>
      </c>
      <c r="C6927" s="18">
        <v>42301</v>
      </c>
      <c r="D6927" s="18">
        <v>42302</v>
      </c>
      <c r="E6927" s="21">
        <v>1</v>
      </c>
      <c r="F6927" s="17" t="s">
        <v>3928</v>
      </c>
      <c r="G6927" s="17" t="s">
        <v>3929</v>
      </c>
      <c r="H6927" s="16">
        <v>10</v>
      </c>
      <c r="I6927" s="17" t="s">
        <v>3237</v>
      </c>
      <c r="J6927" t="str">
        <f t="shared" si="217"/>
        <v>M25.552, D89.813, Z94.81, K76.89, D46.9, I10, R16.1, K40.90, I71.4, I87.8</v>
      </c>
      <c r="K6927" s="33" t="str">
        <f t="shared" si="216"/>
        <v/>
      </c>
    </row>
    <row r="6928" spans="1:11" x14ac:dyDescent="0.25">
      <c r="A6928" s="17" t="s">
        <v>1793</v>
      </c>
      <c r="B6928" s="17" t="s">
        <v>1794</v>
      </c>
      <c r="C6928" s="18">
        <v>42301</v>
      </c>
      <c r="D6928" s="18">
        <v>42302</v>
      </c>
      <c r="E6928" s="21">
        <v>1</v>
      </c>
      <c r="F6928" s="17" t="s">
        <v>3267</v>
      </c>
      <c r="G6928" s="17" t="s">
        <v>3268</v>
      </c>
      <c r="H6928" s="16">
        <v>11</v>
      </c>
      <c r="I6928" s="17" t="s">
        <v>3237</v>
      </c>
      <c r="J6928" t="str">
        <f t="shared" si="217"/>
        <v>M25.552, D89.813, Z94.81, K76.89, D46.9, I10, R16.1, K40.90, I71.4, I87.8, E11.9</v>
      </c>
      <c r="K6928" s="33" t="str">
        <f t="shared" si="216"/>
        <v/>
      </c>
    </row>
    <row r="6929" spans="1:11" x14ac:dyDescent="0.25">
      <c r="A6929" s="17" t="s">
        <v>1793</v>
      </c>
      <c r="B6929" s="17" t="s">
        <v>1794</v>
      </c>
      <c r="C6929" s="18">
        <v>42301</v>
      </c>
      <c r="D6929" s="18">
        <v>42302</v>
      </c>
      <c r="E6929" s="21">
        <v>1</v>
      </c>
      <c r="F6929" s="17" t="s">
        <v>886</v>
      </c>
      <c r="G6929" s="17" t="s">
        <v>887</v>
      </c>
      <c r="H6929" s="16">
        <v>12</v>
      </c>
      <c r="I6929" s="17" t="s">
        <v>3237</v>
      </c>
      <c r="J6929" t="str">
        <f t="shared" si="217"/>
        <v>M25.552, D89.813, Z94.81, K76.89, D46.9, I10, R16.1, K40.90, I71.4, I87.8, E11.9, K52.9</v>
      </c>
      <c r="K6929" s="33" t="str">
        <f t="shared" si="216"/>
        <v/>
      </c>
    </row>
    <row r="6930" spans="1:11" x14ac:dyDescent="0.25">
      <c r="A6930" s="17" t="s">
        <v>1793</v>
      </c>
      <c r="B6930" s="17" t="s">
        <v>1794</v>
      </c>
      <c r="C6930" s="18">
        <v>42301</v>
      </c>
      <c r="D6930" s="18">
        <v>42302</v>
      </c>
      <c r="E6930" s="21">
        <v>1</v>
      </c>
      <c r="F6930" s="17" t="s">
        <v>3238</v>
      </c>
      <c r="G6930" s="17" t="s">
        <v>3239</v>
      </c>
      <c r="H6930" s="16">
        <v>13</v>
      </c>
      <c r="I6930" s="17" t="s">
        <v>3237</v>
      </c>
      <c r="J6930" t="str">
        <f t="shared" si="217"/>
        <v>M25.552, D89.813, Z94.81, K76.89, D46.9, I10, R16.1, K40.90, I71.4, I87.8, E11.9, K52.9, E78.5</v>
      </c>
      <c r="K6930" s="33" t="str">
        <f t="shared" si="216"/>
        <v/>
      </c>
    </row>
    <row r="6931" spans="1:11" x14ac:dyDescent="0.25">
      <c r="A6931" s="17" t="s">
        <v>1793</v>
      </c>
      <c r="B6931" s="17" t="s">
        <v>1794</v>
      </c>
      <c r="C6931" s="18">
        <v>42301</v>
      </c>
      <c r="D6931" s="18">
        <v>42302</v>
      </c>
      <c r="E6931" s="21">
        <v>1</v>
      </c>
      <c r="F6931" s="17" t="s">
        <v>4242</v>
      </c>
      <c r="G6931" s="17" t="s">
        <v>4243</v>
      </c>
      <c r="H6931" s="16">
        <v>14</v>
      </c>
      <c r="I6931" s="17" t="s">
        <v>13</v>
      </c>
      <c r="J6931" t="str">
        <f t="shared" si="217"/>
        <v>M25.552, D89.813, Z94.81, K76.89, D46.9, I10, R16.1, K40.90, I71.4, I87.8, E11.9, K52.9, E78.5, Z79.52</v>
      </c>
      <c r="K6931" s="33" t="str">
        <f t="shared" si="216"/>
        <v/>
      </c>
    </row>
    <row r="6932" spans="1:11" x14ac:dyDescent="0.25">
      <c r="A6932" s="17" t="s">
        <v>1793</v>
      </c>
      <c r="B6932" s="17" t="s">
        <v>1794</v>
      </c>
      <c r="C6932" s="18">
        <v>42301</v>
      </c>
      <c r="D6932" s="18">
        <v>42302</v>
      </c>
      <c r="E6932" s="21">
        <v>1</v>
      </c>
      <c r="F6932" s="17" t="s">
        <v>3344</v>
      </c>
      <c r="G6932" s="17" t="s">
        <v>3345</v>
      </c>
      <c r="H6932" s="16">
        <v>15</v>
      </c>
      <c r="I6932" s="17" t="s">
        <v>13</v>
      </c>
      <c r="J6932" t="str">
        <f t="shared" si="217"/>
        <v>M25.552, D89.813, Z94.81, K76.89, D46.9, I10, R16.1, K40.90, I71.4, I87.8, E11.9, K52.9, E78.5, Z79.52, Z79.4</v>
      </c>
      <c r="K6932" s="33" t="str">
        <f t="shared" si="216"/>
        <v>Last</v>
      </c>
    </row>
    <row r="6933" spans="1:11" x14ac:dyDescent="0.25">
      <c r="A6933" s="17" t="s">
        <v>1799</v>
      </c>
      <c r="B6933" s="17" t="s">
        <v>1800</v>
      </c>
      <c r="C6933" s="18">
        <v>42405</v>
      </c>
      <c r="D6933" s="18">
        <v>42409</v>
      </c>
      <c r="E6933" s="21">
        <v>4</v>
      </c>
      <c r="F6933" s="17" t="s">
        <v>31</v>
      </c>
      <c r="G6933" s="17" t="s">
        <v>32</v>
      </c>
      <c r="H6933" s="16">
        <v>1</v>
      </c>
      <c r="I6933" s="17" t="s">
        <v>3237</v>
      </c>
      <c r="J6933" t="str">
        <f t="shared" si="217"/>
        <v>K22.2</v>
      </c>
      <c r="K6933" s="33" t="str">
        <f t="shared" si="216"/>
        <v/>
      </c>
    </row>
    <row r="6934" spans="1:11" x14ac:dyDescent="0.25">
      <c r="A6934" s="17" t="s">
        <v>1799</v>
      </c>
      <c r="B6934" s="17" t="s">
        <v>1800</v>
      </c>
      <c r="C6934" s="18">
        <v>42405</v>
      </c>
      <c r="D6934" s="18">
        <v>42409</v>
      </c>
      <c r="E6934" s="21">
        <v>4</v>
      </c>
      <c r="F6934" s="17" t="s">
        <v>1508</v>
      </c>
      <c r="G6934" s="17" t="s">
        <v>1509</v>
      </c>
      <c r="H6934" s="16">
        <v>2</v>
      </c>
      <c r="I6934" s="17" t="s">
        <v>3237</v>
      </c>
      <c r="J6934" t="str">
        <f t="shared" si="217"/>
        <v>K22.2, B20</v>
      </c>
      <c r="K6934" s="33" t="str">
        <f t="shared" ref="K6934:K6997" si="218">IF(B6934&lt;&gt;B6935,"Last","")</f>
        <v/>
      </c>
    </row>
    <row r="6935" spans="1:11" x14ac:dyDescent="0.25">
      <c r="A6935" s="17" t="s">
        <v>1799</v>
      </c>
      <c r="B6935" s="17" t="s">
        <v>1800</v>
      </c>
      <c r="C6935" s="18">
        <v>42405</v>
      </c>
      <c r="D6935" s="18">
        <v>42409</v>
      </c>
      <c r="E6935" s="21">
        <v>4</v>
      </c>
      <c r="F6935" s="17" t="s">
        <v>38</v>
      </c>
      <c r="G6935" s="17" t="s">
        <v>39</v>
      </c>
      <c r="H6935" s="16">
        <v>3</v>
      </c>
      <c r="I6935" s="17" t="s">
        <v>3237</v>
      </c>
      <c r="J6935" t="str">
        <f t="shared" si="217"/>
        <v>K22.2, B20, N17.9</v>
      </c>
      <c r="K6935" s="33" t="str">
        <f t="shared" si="218"/>
        <v/>
      </c>
    </row>
    <row r="6936" spans="1:11" x14ac:dyDescent="0.25">
      <c r="A6936" s="17" t="s">
        <v>1799</v>
      </c>
      <c r="B6936" s="17" t="s">
        <v>1800</v>
      </c>
      <c r="C6936" s="18">
        <v>42405</v>
      </c>
      <c r="D6936" s="18">
        <v>42409</v>
      </c>
      <c r="E6936" s="21">
        <v>4</v>
      </c>
      <c r="F6936" s="17" t="s">
        <v>4632</v>
      </c>
      <c r="G6936" s="17" t="s">
        <v>4633</v>
      </c>
      <c r="H6936" s="16">
        <v>4</v>
      </c>
      <c r="I6936" s="17" t="s">
        <v>3237</v>
      </c>
      <c r="J6936" t="str">
        <f t="shared" si="217"/>
        <v>K22.2, B20, N17.9, E44.0</v>
      </c>
      <c r="K6936" s="33" t="str">
        <f t="shared" si="218"/>
        <v/>
      </c>
    </row>
    <row r="6937" spans="1:11" x14ac:dyDescent="0.25">
      <c r="A6937" s="17" t="s">
        <v>1799</v>
      </c>
      <c r="B6937" s="17" t="s">
        <v>1800</v>
      </c>
      <c r="C6937" s="18">
        <v>42405</v>
      </c>
      <c r="D6937" s="18">
        <v>42409</v>
      </c>
      <c r="E6937" s="21">
        <v>4</v>
      </c>
      <c r="F6937" s="17" t="s">
        <v>316</v>
      </c>
      <c r="G6937" s="17" t="s">
        <v>317</v>
      </c>
      <c r="H6937" s="16">
        <v>5</v>
      </c>
      <c r="I6937" s="17" t="s">
        <v>3237</v>
      </c>
      <c r="J6937" t="str">
        <f t="shared" si="217"/>
        <v>K22.2, B20, N17.9, E44.0, B37.81</v>
      </c>
      <c r="K6937" s="33" t="str">
        <f t="shared" si="218"/>
        <v/>
      </c>
    </row>
    <row r="6938" spans="1:11" x14ac:dyDescent="0.25">
      <c r="A6938" s="17" t="s">
        <v>1799</v>
      </c>
      <c r="B6938" s="17" t="s">
        <v>1800</v>
      </c>
      <c r="C6938" s="18">
        <v>42405</v>
      </c>
      <c r="D6938" s="18">
        <v>42409</v>
      </c>
      <c r="E6938" s="21">
        <v>4</v>
      </c>
      <c r="F6938" s="17" t="s">
        <v>3408</v>
      </c>
      <c r="G6938" s="17" t="s">
        <v>3409</v>
      </c>
      <c r="H6938" s="16">
        <v>6</v>
      </c>
      <c r="I6938" s="17" t="s">
        <v>3237</v>
      </c>
      <c r="J6938" t="str">
        <f t="shared" si="217"/>
        <v>K22.2, B20, N17.9, E44.0, B37.81, R18.8</v>
      </c>
      <c r="K6938" s="33" t="str">
        <f t="shared" si="218"/>
        <v/>
      </c>
    </row>
    <row r="6939" spans="1:11" x14ac:dyDescent="0.25">
      <c r="A6939" s="17" t="s">
        <v>1799</v>
      </c>
      <c r="B6939" s="17" t="s">
        <v>1800</v>
      </c>
      <c r="C6939" s="18">
        <v>42405</v>
      </c>
      <c r="D6939" s="18">
        <v>42409</v>
      </c>
      <c r="E6939" s="21">
        <v>4</v>
      </c>
      <c r="F6939" s="17" t="s">
        <v>1938</v>
      </c>
      <c r="G6939" s="17" t="s">
        <v>1939</v>
      </c>
      <c r="H6939" s="16">
        <v>7</v>
      </c>
      <c r="I6939" s="17" t="s">
        <v>3237</v>
      </c>
      <c r="J6939" t="str">
        <f t="shared" si="217"/>
        <v>K22.2, B20, N17.9, E44.0, B37.81, R18.8, K76.6</v>
      </c>
      <c r="K6939" s="33" t="str">
        <f t="shared" si="218"/>
        <v/>
      </c>
    </row>
    <row r="6940" spans="1:11" x14ac:dyDescent="0.25">
      <c r="A6940" s="17" t="s">
        <v>1799</v>
      </c>
      <c r="B6940" s="17" t="s">
        <v>1800</v>
      </c>
      <c r="C6940" s="18">
        <v>42405</v>
      </c>
      <c r="D6940" s="18">
        <v>42409</v>
      </c>
      <c r="E6940" s="21">
        <v>4</v>
      </c>
      <c r="F6940" s="17" t="s">
        <v>196</v>
      </c>
      <c r="G6940" s="17" t="s">
        <v>197</v>
      </c>
      <c r="H6940" s="16">
        <v>8</v>
      </c>
      <c r="I6940" s="17" t="s">
        <v>3237</v>
      </c>
      <c r="J6940" t="str">
        <f t="shared" si="217"/>
        <v>K22.2, B20, N17.9, E44.0, B37.81, R18.8, K76.6, E87.1</v>
      </c>
      <c r="K6940" s="33" t="str">
        <f t="shared" si="218"/>
        <v/>
      </c>
    </row>
    <row r="6941" spans="1:11" x14ac:dyDescent="0.25">
      <c r="A6941" s="17" t="s">
        <v>1799</v>
      </c>
      <c r="B6941" s="17" t="s">
        <v>1800</v>
      </c>
      <c r="C6941" s="18">
        <v>42405</v>
      </c>
      <c r="D6941" s="18">
        <v>42409</v>
      </c>
      <c r="E6941" s="21">
        <v>4</v>
      </c>
      <c r="F6941" s="17" t="s">
        <v>3362</v>
      </c>
      <c r="G6941" s="17" t="s">
        <v>3363</v>
      </c>
      <c r="H6941" s="16">
        <v>9</v>
      </c>
      <c r="I6941" s="17" t="s">
        <v>3237</v>
      </c>
      <c r="J6941" t="str">
        <f t="shared" si="217"/>
        <v>K22.2, B20, N17.9, E44.0, B37.81, R18.8, K76.6, E87.1, D69.6</v>
      </c>
      <c r="K6941" s="33" t="str">
        <f t="shared" si="218"/>
        <v/>
      </c>
    </row>
    <row r="6942" spans="1:11" x14ac:dyDescent="0.25">
      <c r="A6942" s="17" t="s">
        <v>1799</v>
      </c>
      <c r="B6942" s="17" t="s">
        <v>1800</v>
      </c>
      <c r="C6942" s="18">
        <v>42405</v>
      </c>
      <c r="D6942" s="18">
        <v>42409</v>
      </c>
      <c r="E6942" s="21">
        <v>4</v>
      </c>
      <c r="F6942" s="17" t="s">
        <v>3794</v>
      </c>
      <c r="G6942" s="17" t="s">
        <v>3795</v>
      </c>
      <c r="H6942" s="16">
        <v>10</v>
      </c>
      <c r="I6942" s="17" t="s">
        <v>3237</v>
      </c>
      <c r="J6942" t="str">
        <f t="shared" si="217"/>
        <v>K22.2, B20, N17.9, E44.0, B37.81, R18.8, K76.6, E87.1, D69.6, F10.10</v>
      </c>
      <c r="K6942" s="33" t="str">
        <f t="shared" si="218"/>
        <v/>
      </c>
    </row>
    <row r="6943" spans="1:11" x14ac:dyDescent="0.25">
      <c r="A6943" s="17" t="s">
        <v>1799</v>
      </c>
      <c r="B6943" s="17" t="s">
        <v>1800</v>
      </c>
      <c r="C6943" s="18">
        <v>42405</v>
      </c>
      <c r="D6943" s="18">
        <v>42409</v>
      </c>
      <c r="E6943" s="21">
        <v>4</v>
      </c>
      <c r="F6943" s="17" t="s">
        <v>401</v>
      </c>
      <c r="G6943" s="17" t="s">
        <v>402</v>
      </c>
      <c r="H6943" s="16">
        <v>11</v>
      </c>
      <c r="I6943" s="17" t="s">
        <v>3237</v>
      </c>
      <c r="J6943" t="str">
        <f t="shared" si="217"/>
        <v>K22.2, B20, N17.9, E44.0, B37.81, R18.8, K76.6, E87.1, D69.6, F10.10, K72.90</v>
      </c>
      <c r="K6943" s="33" t="str">
        <f t="shared" si="218"/>
        <v/>
      </c>
    </row>
    <row r="6944" spans="1:11" x14ac:dyDescent="0.25">
      <c r="A6944" s="17" t="s">
        <v>1799</v>
      </c>
      <c r="B6944" s="17" t="s">
        <v>1800</v>
      </c>
      <c r="C6944" s="18">
        <v>42405</v>
      </c>
      <c r="D6944" s="18">
        <v>42409</v>
      </c>
      <c r="E6944" s="21">
        <v>4</v>
      </c>
      <c r="F6944" s="17" t="s">
        <v>934</v>
      </c>
      <c r="G6944" s="17" t="s">
        <v>935</v>
      </c>
      <c r="H6944" s="16">
        <v>12</v>
      </c>
      <c r="I6944" s="17" t="s">
        <v>3237</v>
      </c>
      <c r="J6944" t="str">
        <f t="shared" si="217"/>
        <v>K22.2, B20, N17.9, E44.0, B37.81, R18.8, K76.6, E87.1, D69.6, F10.10, K72.90, E87.6</v>
      </c>
      <c r="K6944" s="33" t="str">
        <f t="shared" si="218"/>
        <v/>
      </c>
    </row>
    <row r="6945" spans="1:11" x14ac:dyDescent="0.25">
      <c r="A6945" s="17" t="s">
        <v>1799</v>
      </c>
      <c r="B6945" s="17" t="s">
        <v>1800</v>
      </c>
      <c r="C6945" s="18">
        <v>42405</v>
      </c>
      <c r="D6945" s="18">
        <v>42409</v>
      </c>
      <c r="E6945" s="21">
        <v>4</v>
      </c>
      <c r="F6945" s="17" t="s">
        <v>3259</v>
      </c>
      <c r="G6945" s="17" t="s">
        <v>3260</v>
      </c>
      <c r="H6945" s="16">
        <v>13</v>
      </c>
      <c r="I6945" s="17" t="s">
        <v>3237</v>
      </c>
      <c r="J6945" t="str">
        <f t="shared" si="217"/>
        <v>K22.2, B20, N17.9, E44.0, B37.81, R18.8, K76.6, E87.1, D69.6, F10.10, K72.90, E87.6, R63.4</v>
      </c>
      <c r="K6945" s="33" t="str">
        <f t="shared" si="218"/>
        <v/>
      </c>
    </row>
    <row r="6946" spans="1:11" x14ac:dyDescent="0.25">
      <c r="A6946" s="17" t="s">
        <v>1799</v>
      </c>
      <c r="B6946" s="17" t="s">
        <v>1800</v>
      </c>
      <c r="C6946" s="18">
        <v>42405</v>
      </c>
      <c r="D6946" s="18">
        <v>42409</v>
      </c>
      <c r="E6946" s="21">
        <v>4</v>
      </c>
      <c r="F6946" s="17" t="s">
        <v>286</v>
      </c>
      <c r="G6946" s="17" t="s">
        <v>287</v>
      </c>
      <c r="H6946" s="16">
        <v>14</v>
      </c>
      <c r="I6946" s="17" t="s">
        <v>3237</v>
      </c>
      <c r="J6946" t="str">
        <f t="shared" si="217"/>
        <v>K22.2, B20, N17.9, E44.0, B37.81, R18.8, K76.6, E87.1, D69.6, F10.10, K72.90, E87.6, R63.4, K21.9</v>
      </c>
      <c r="K6946" s="33" t="str">
        <f t="shared" si="218"/>
        <v/>
      </c>
    </row>
    <row r="6947" spans="1:11" x14ac:dyDescent="0.25">
      <c r="A6947" s="17" t="s">
        <v>1799</v>
      </c>
      <c r="B6947" s="17" t="s">
        <v>1800</v>
      </c>
      <c r="C6947" s="18">
        <v>42405</v>
      </c>
      <c r="D6947" s="18">
        <v>42409</v>
      </c>
      <c r="E6947" s="21">
        <v>4</v>
      </c>
      <c r="F6947" s="17" t="s">
        <v>3575</v>
      </c>
      <c r="G6947" s="17" t="s">
        <v>3576</v>
      </c>
      <c r="H6947" s="16">
        <v>15</v>
      </c>
      <c r="I6947" s="17" t="s">
        <v>3237</v>
      </c>
      <c r="J6947" t="str">
        <f t="shared" si="217"/>
        <v>K22.2, B20, N17.9, E44.0, B37.81, R18.8, K76.6, E87.1, D69.6, F10.10, K72.90, E87.6, R63.4, K21.9, F12.90</v>
      </c>
      <c r="K6947" s="33" t="str">
        <f t="shared" si="218"/>
        <v/>
      </c>
    </row>
    <row r="6948" spans="1:11" x14ac:dyDescent="0.25">
      <c r="A6948" s="17" t="s">
        <v>1799</v>
      </c>
      <c r="B6948" s="17" t="s">
        <v>1800</v>
      </c>
      <c r="C6948" s="18">
        <v>42405</v>
      </c>
      <c r="D6948" s="18">
        <v>42409</v>
      </c>
      <c r="E6948" s="21">
        <v>4</v>
      </c>
      <c r="F6948" s="17" t="s">
        <v>3571</v>
      </c>
      <c r="G6948" s="17" t="s">
        <v>3572</v>
      </c>
      <c r="H6948" s="16">
        <v>16</v>
      </c>
      <c r="I6948" s="17" t="s">
        <v>3237</v>
      </c>
      <c r="J6948" t="str">
        <f t="shared" si="217"/>
        <v>K22.2, B20, N17.9, E44.0, B37.81, R18.8, K76.6, E87.1, D69.6, F10.10, K72.90, E87.6, R63.4, K21.9, F12.90, E83.39</v>
      </c>
      <c r="K6948" s="33" t="str">
        <f t="shared" si="218"/>
        <v/>
      </c>
    </row>
    <row r="6949" spans="1:11" x14ac:dyDescent="0.25">
      <c r="A6949" s="17" t="s">
        <v>1799</v>
      </c>
      <c r="B6949" s="17" t="s">
        <v>1800</v>
      </c>
      <c r="C6949" s="18">
        <v>42405</v>
      </c>
      <c r="D6949" s="18">
        <v>42409</v>
      </c>
      <c r="E6949" s="21">
        <v>4</v>
      </c>
      <c r="F6949" s="17" t="s">
        <v>3681</v>
      </c>
      <c r="G6949" s="17" t="s">
        <v>3682</v>
      </c>
      <c r="H6949" s="16">
        <v>17</v>
      </c>
      <c r="I6949" s="17" t="s">
        <v>3237</v>
      </c>
      <c r="J6949" t="str">
        <f t="shared" si="217"/>
        <v>K22.2, B20, N17.9, E44.0, B37.81, R18.8, K76.6, E87.1, D69.6, F10.10, K72.90, E87.6, R63.4, K21.9, F12.90, E83.39, E83.51</v>
      </c>
      <c r="K6949" s="33" t="str">
        <f t="shared" si="218"/>
        <v/>
      </c>
    </row>
    <row r="6950" spans="1:11" x14ac:dyDescent="0.25">
      <c r="A6950" s="17" t="s">
        <v>1799</v>
      </c>
      <c r="B6950" s="17" t="s">
        <v>1800</v>
      </c>
      <c r="C6950" s="18">
        <v>42405</v>
      </c>
      <c r="D6950" s="18">
        <v>42409</v>
      </c>
      <c r="E6950" s="21">
        <v>4</v>
      </c>
      <c r="F6950" s="17" t="s">
        <v>3366</v>
      </c>
      <c r="G6950" s="17" t="s">
        <v>3367</v>
      </c>
      <c r="H6950" s="16">
        <v>18</v>
      </c>
      <c r="I6950" s="17" t="s">
        <v>3237</v>
      </c>
      <c r="J6950" t="str">
        <f t="shared" si="217"/>
        <v>K22.2, B20, N17.9, E44.0, B37.81, R18.8, K76.6, E87.1, D69.6, F10.10, K72.90, E87.6, R63.4, K21.9, F12.90, E83.39, E83.51, E83.42</v>
      </c>
      <c r="K6950" s="33" t="str">
        <f t="shared" si="218"/>
        <v/>
      </c>
    </row>
    <row r="6951" spans="1:11" x14ac:dyDescent="0.25">
      <c r="A6951" s="17" t="s">
        <v>1799</v>
      </c>
      <c r="B6951" s="17" t="s">
        <v>1800</v>
      </c>
      <c r="C6951" s="18">
        <v>42405</v>
      </c>
      <c r="D6951" s="18">
        <v>42409</v>
      </c>
      <c r="E6951" s="21">
        <v>4</v>
      </c>
      <c r="F6951" s="17" t="s">
        <v>4230</v>
      </c>
      <c r="G6951" s="17" t="s">
        <v>4231</v>
      </c>
      <c r="H6951" s="16">
        <v>19</v>
      </c>
      <c r="I6951" s="17" t="s">
        <v>3237</v>
      </c>
      <c r="J6951" t="str">
        <f t="shared" si="217"/>
        <v>K22.2, B20, N17.9, E44.0, B37.81, R18.8, K76.6, E87.1, D69.6, F10.10, K72.90, E87.6, R63.4, K21.9, F12.90, E83.39, E83.51, E83.42, Z91.14</v>
      </c>
      <c r="K6951" s="33" t="str">
        <f t="shared" si="218"/>
        <v/>
      </c>
    </row>
    <row r="6952" spans="1:11" x14ac:dyDescent="0.25">
      <c r="A6952" s="17" t="s">
        <v>1799</v>
      </c>
      <c r="B6952" s="17" t="s">
        <v>1800</v>
      </c>
      <c r="C6952" s="18">
        <v>42405</v>
      </c>
      <c r="D6952" s="18">
        <v>42409</v>
      </c>
      <c r="E6952" s="21">
        <v>4</v>
      </c>
      <c r="F6952" s="17" t="s">
        <v>5266</v>
      </c>
      <c r="G6952" s="17" t="s">
        <v>5267</v>
      </c>
      <c r="H6952" s="16">
        <v>20</v>
      </c>
      <c r="I6952" s="17" t="s">
        <v>3237</v>
      </c>
      <c r="J6952" t="str">
        <f t="shared" si="217"/>
        <v>K22.2, B20, N17.9, E44.0, B37.81, R18.8, K76.6, E87.1, D69.6, F10.10, K72.90, E87.6, R63.4, K21.9, F12.90, E83.39, E83.51, E83.42, Z91.14, K70.30</v>
      </c>
      <c r="K6952" s="33" t="str">
        <f t="shared" si="218"/>
        <v>Last</v>
      </c>
    </row>
    <row r="6953" spans="1:11" x14ac:dyDescent="0.25">
      <c r="A6953" s="17" t="s">
        <v>1803</v>
      </c>
      <c r="B6953" s="17" t="s">
        <v>1804</v>
      </c>
      <c r="C6953" s="18">
        <v>42364</v>
      </c>
      <c r="D6953" s="18">
        <v>42367</v>
      </c>
      <c r="E6953" s="21">
        <v>3</v>
      </c>
      <c r="F6953" s="17" t="s">
        <v>1484</v>
      </c>
      <c r="G6953" s="17" t="s">
        <v>1485</v>
      </c>
      <c r="H6953" s="16">
        <v>1</v>
      </c>
      <c r="I6953" s="17" t="s">
        <v>3237</v>
      </c>
      <c r="J6953" t="str">
        <f t="shared" si="217"/>
        <v>T85.71XA</v>
      </c>
      <c r="K6953" s="33" t="str">
        <f t="shared" si="218"/>
        <v/>
      </c>
    </row>
    <row r="6954" spans="1:11" x14ac:dyDescent="0.25">
      <c r="A6954" s="17" t="s">
        <v>1803</v>
      </c>
      <c r="B6954" s="17" t="s">
        <v>1804</v>
      </c>
      <c r="C6954" s="18">
        <v>42364</v>
      </c>
      <c r="D6954" s="18">
        <v>42367</v>
      </c>
      <c r="E6954" s="21">
        <v>3</v>
      </c>
      <c r="F6954" s="17" t="s">
        <v>3275</v>
      </c>
      <c r="G6954" s="17" t="s">
        <v>3276</v>
      </c>
      <c r="H6954" s="16">
        <v>2</v>
      </c>
      <c r="I6954" s="17" t="s">
        <v>3237</v>
      </c>
      <c r="J6954" t="str">
        <f t="shared" si="217"/>
        <v>T85.71XA, R65.20</v>
      </c>
      <c r="K6954" s="33" t="str">
        <f t="shared" si="218"/>
        <v/>
      </c>
    </row>
    <row r="6955" spans="1:11" x14ac:dyDescent="0.25">
      <c r="A6955" s="17" t="s">
        <v>1803</v>
      </c>
      <c r="B6955" s="17" t="s">
        <v>1804</v>
      </c>
      <c r="C6955" s="18">
        <v>42364</v>
      </c>
      <c r="D6955" s="18">
        <v>42367</v>
      </c>
      <c r="E6955" s="21">
        <v>3</v>
      </c>
      <c r="F6955" s="17" t="s">
        <v>5298</v>
      </c>
      <c r="G6955" s="17" t="s">
        <v>5299</v>
      </c>
      <c r="H6955" s="16">
        <v>3</v>
      </c>
      <c r="I6955" s="17" t="s">
        <v>3237</v>
      </c>
      <c r="J6955" t="str">
        <f t="shared" si="217"/>
        <v>T85.71XA, R65.20, K65.0</v>
      </c>
      <c r="K6955" s="33" t="str">
        <f t="shared" si="218"/>
        <v/>
      </c>
    </row>
    <row r="6956" spans="1:11" x14ac:dyDescent="0.25">
      <c r="A6956" s="17" t="s">
        <v>1803</v>
      </c>
      <c r="B6956" s="17" t="s">
        <v>1804</v>
      </c>
      <c r="C6956" s="18">
        <v>42364</v>
      </c>
      <c r="D6956" s="18">
        <v>42367</v>
      </c>
      <c r="E6956" s="21">
        <v>3</v>
      </c>
      <c r="F6956" s="17" t="s">
        <v>5296</v>
      </c>
      <c r="G6956" s="17" t="s">
        <v>5297</v>
      </c>
      <c r="H6956" s="16">
        <v>4</v>
      </c>
      <c r="I6956" s="17" t="s">
        <v>3237</v>
      </c>
      <c r="J6956" t="str">
        <f t="shared" si="217"/>
        <v>T85.71XA, R65.20, K65.0, J96.12</v>
      </c>
      <c r="K6956" s="33" t="str">
        <f t="shared" si="218"/>
        <v/>
      </c>
    </row>
    <row r="6957" spans="1:11" x14ac:dyDescent="0.25">
      <c r="A6957" s="17" t="s">
        <v>1803</v>
      </c>
      <c r="B6957" s="17" t="s">
        <v>1804</v>
      </c>
      <c r="C6957" s="18">
        <v>42364</v>
      </c>
      <c r="D6957" s="18">
        <v>42367</v>
      </c>
      <c r="E6957" s="21">
        <v>3</v>
      </c>
      <c r="F6957" s="17" t="s">
        <v>824</v>
      </c>
      <c r="G6957" s="17" t="s">
        <v>825</v>
      </c>
      <c r="H6957" s="16">
        <v>5</v>
      </c>
      <c r="I6957" s="17" t="s">
        <v>3237</v>
      </c>
      <c r="J6957" t="str">
        <f t="shared" si="217"/>
        <v>T85.71XA, R65.20, K65.0, J96.12, J15.9</v>
      </c>
      <c r="K6957" s="33" t="str">
        <f t="shared" si="218"/>
        <v/>
      </c>
    </row>
    <row r="6958" spans="1:11" x14ac:dyDescent="0.25">
      <c r="A6958" s="17" t="s">
        <v>1803</v>
      </c>
      <c r="B6958" s="17" t="s">
        <v>1804</v>
      </c>
      <c r="C6958" s="18">
        <v>42364</v>
      </c>
      <c r="D6958" s="18">
        <v>42367</v>
      </c>
      <c r="E6958" s="21">
        <v>3</v>
      </c>
      <c r="F6958" s="17" t="s">
        <v>22</v>
      </c>
      <c r="G6958" s="17" t="s">
        <v>23</v>
      </c>
      <c r="H6958" s="16">
        <v>6</v>
      </c>
      <c r="I6958" s="17" t="s">
        <v>3237</v>
      </c>
      <c r="J6958" t="str">
        <f t="shared" si="217"/>
        <v>T85.71XA, R65.20, K65.0, J96.12, J15.9, A41.9</v>
      </c>
      <c r="K6958" s="33" t="str">
        <f t="shared" si="218"/>
        <v/>
      </c>
    </row>
    <row r="6959" spans="1:11" x14ac:dyDescent="0.25">
      <c r="A6959" s="17" t="s">
        <v>1803</v>
      </c>
      <c r="B6959" s="17" t="s">
        <v>1804</v>
      </c>
      <c r="C6959" s="18">
        <v>42364</v>
      </c>
      <c r="D6959" s="18">
        <v>42367</v>
      </c>
      <c r="E6959" s="21">
        <v>3</v>
      </c>
      <c r="F6959" s="17" t="s">
        <v>1630</v>
      </c>
      <c r="G6959" s="17" t="s">
        <v>1631</v>
      </c>
      <c r="H6959" s="16">
        <v>7</v>
      </c>
      <c r="I6959" s="17" t="s">
        <v>3237</v>
      </c>
      <c r="J6959" t="str">
        <f t="shared" si="217"/>
        <v>T85.71XA, R65.20, K65.0, J96.12, J15.9, A41.9, N18.6</v>
      </c>
      <c r="K6959" s="33" t="str">
        <f t="shared" si="218"/>
        <v/>
      </c>
    </row>
    <row r="6960" spans="1:11" x14ac:dyDescent="0.25">
      <c r="A6960" s="17" t="s">
        <v>1803</v>
      </c>
      <c r="B6960" s="17" t="s">
        <v>1804</v>
      </c>
      <c r="C6960" s="18">
        <v>42364</v>
      </c>
      <c r="D6960" s="18">
        <v>42367</v>
      </c>
      <c r="E6960" s="21">
        <v>3</v>
      </c>
      <c r="F6960" s="17" t="s">
        <v>839</v>
      </c>
      <c r="G6960" s="17" t="s">
        <v>840</v>
      </c>
      <c r="H6960" s="16">
        <v>8</v>
      </c>
      <c r="I6960" s="17" t="s">
        <v>3237</v>
      </c>
      <c r="J6960" t="str">
        <f t="shared" si="217"/>
        <v>T85.71XA, R65.20, K65.0, J96.12, J15.9, A41.9, N18.6, I12.0</v>
      </c>
      <c r="K6960" s="33" t="str">
        <f t="shared" si="218"/>
        <v/>
      </c>
    </row>
    <row r="6961" spans="1:11" x14ac:dyDescent="0.25">
      <c r="A6961" s="17" t="s">
        <v>1803</v>
      </c>
      <c r="B6961" s="17" t="s">
        <v>1804</v>
      </c>
      <c r="C6961" s="18">
        <v>42364</v>
      </c>
      <c r="D6961" s="18">
        <v>42367</v>
      </c>
      <c r="E6961" s="21">
        <v>3</v>
      </c>
      <c r="F6961" s="17" t="s">
        <v>1032</v>
      </c>
      <c r="G6961" s="17" t="s">
        <v>1033</v>
      </c>
      <c r="H6961" s="16">
        <v>9</v>
      </c>
      <c r="I6961" s="17" t="s">
        <v>3237</v>
      </c>
      <c r="J6961" t="str">
        <f t="shared" si="217"/>
        <v>T85.71XA, R65.20, K65.0, J96.12, J15.9, A41.9, N18.6, I12.0, E87.2</v>
      </c>
      <c r="K6961" s="33" t="str">
        <f t="shared" si="218"/>
        <v/>
      </c>
    </row>
    <row r="6962" spans="1:11" x14ac:dyDescent="0.25">
      <c r="A6962" s="17" t="s">
        <v>1803</v>
      </c>
      <c r="B6962" s="17" t="s">
        <v>1804</v>
      </c>
      <c r="C6962" s="18">
        <v>42364</v>
      </c>
      <c r="D6962" s="18">
        <v>42367</v>
      </c>
      <c r="E6962" s="21">
        <v>3</v>
      </c>
      <c r="F6962" s="17" t="s">
        <v>4634</v>
      </c>
      <c r="G6962" s="17" t="s">
        <v>4635</v>
      </c>
      <c r="H6962" s="16">
        <v>10</v>
      </c>
      <c r="I6962" s="17" t="s">
        <v>13</v>
      </c>
      <c r="J6962" t="str">
        <f t="shared" si="217"/>
        <v>T85.71XA, R65.20, K65.0, J96.12, J15.9, A41.9, N18.6, I12.0, E87.2, Q61.2</v>
      </c>
      <c r="K6962" s="33" t="str">
        <f t="shared" si="218"/>
        <v/>
      </c>
    </row>
    <row r="6963" spans="1:11" x14ac:dyDescent="0.25">
      <c r="A6963" s="17" t="s">
        <v>1803</v>
      </c>
      <c r="B6963" s="17" t="s">
        <v>1804</v>
      </c>
      <c r="C6963" s="18">
        <v>42364</v>
      </c>
      <c r="D6963" s="18">
        <v>42367</v>
      </c>
      <c r="E6963" s="21">
        <v>3</v>
      </c>
      <c r="F6963" s="17" t="s">
        <v>3334</v>
      </c>
      <c r="G6963" s="17" t="s">
        <v>3335</v>
      </c>
      <c r="H6963" s="16">
        <v>11</v>
      </c>
      <c r="I6963" s="17" t="s">
        <v>13</v>
      </c>
      <c r="J6963" t="str">
        <f t="shared" si="217"/>
        <v>T85.71XA, R65.20, K65.0, J96.12, J15.9, A41.9, N18.6, I12.0, E87.2, Q61.2, Z68.41</v>
      </c>
      <c r="K6963" s="33" t="str">
        <f t="shared" si="218"/>
        <v/>
      </c>
    </row>
    <row r="6964" spans="1:11" x14ac:dyDescent="0.25">
      <c r="A6964" s="17" t="s">
        <v>1803</v>
      </c>
      <c r="B6964" s="17" t="s">
        <v>1804</v>
      </c>
      <c r="C6964" s="18">
        <v>42364</v>
      </c>
      <c r="D6964" s="18">
        <v>42367</v>
      </c>
      <c r="E6964" s="21">
        <v>3</v>
      </c>
      <c r="F6964" s="17" t="s">
        <v>3354</v>
      </c>
      <c r="G6964" s="17" t="s">
        <v>3355</v>
      </c>
      <c r="H6964" s="16">
        <v>12</v>
      </c>
      <c r="I6964" s="17" t="s">
        <v>3237</v>
      </c>
      <c r="J6964" t="str">
        <f t="shared" si="217"/>
        <v>T85.71XA, R65.20, K65.0, J96.12, J15.9, A41.9, N18.6, I12.0, E87.2, Q61.2, Z68.41, Y95</v>
      </c>
      <c r="K6964" s="33" t="str">
        <f t="shared" si="218"/>
        <v/>
      </c>
    </row>
    <row r="6965" spans="1:11" x14ac:dyDescent="0.25">
      <c r="A6965" s="17" t="s">
        <v>1803</v>
      </c>
      <c r="B6965" s="17" t="s">
        <v>1804</v>
      </c>
      <c r="C6965" s="18">
        <v>42364</v>
      </c>
      <c r="D6965" s="18">
        <v>42367</v>
      </c>
      <c r="E6965" s="21">
        <v>3</v>
      </c>
      <c r="F6965" s="17" t="s">
        <v>3320</v>
      </c>
      <c r="G6965" s="17" t="s">
        <v>3321</v>
      </c>
      <c r="H6965" s="16">
        <v>13</v>
      </c>
      <c r="I6965" s="17" t="s">
        <v>3237</v>
      </c>
      <c r="J6965" t="str">
        <f t="shared" si="217"/>
        <v>T85.71XA, R65.20, K65.0, J96.12, J15.9, A41.9, N18.6, I12.0, E87.2, Q61.2, Z68.41, Y95, G47.33</v>
      </c>
      <c r="K6965" s="33" t="str">
        <f t="shared" si="218"/>
        <v/>
      </c>
    </row>
    <row r="6966" spans="1:11" x14ac:dyDescent="0.25">
      <c r="A6966" s="17" t="s">
        <v>1803</v>
      </c>
      <c r="B6966" s="17" t="s">
        <v>1804</v>
      </c>
      <c r="C6966" s="18">
        <v>42364</v>
      </c>
      <c r="D6966" s="18">
        <v>42367</v>
      </c>
      <c r="E6966" s="21">
        <v>3</v>
      </c>
      <c r="F6966" s="17" t="s">
        <v>1842</v>
      </c>
      <c r="G6966" s="17" t="s">
        <v>1843</v>
      </c>
      <c r="H6966" s="16">
        <v>14</v>
      </c>
      <c r="I6966" s="17" t="s">
        <v>3237</v>
      </c>
      <c r="J6966" t="str">
        <f t="shared" si="217"/>
        <v>T85.71XA, R65.20, K65.0, J96.12, J15.9, A41.9, N18.6, I12.0, E87.2, Q61.2, Z68.41, Y95, G47.33, J44.9</v>
      </c>
      <c r="K6966" s="33" t="str">
        <f t="shared" si="218"/>
        <v/>
      </c>
    </row>
    <row r="6967" spans="1:11" x14ac:dyDescent="0.25">
      <c r="A6967" s="17" t="s">
        <v>1803</v>
      </c>
      <c r="B6967" s="17" t="s">
        <v>1804</v>
      </c>
      <c r="C6967" s="18">
        <v>42364</v>
      </c>
      <c r="D6967" s="18">
        <v>42367</v>
      </c>
      <c r="E6967" s="21">
        <v>3</v>
      </c>
      <c r="F6967" s="17" t="s">
        <v>286</v>
      </c>
      <c r="G6967" s="17" t="s">
        <v>287</v>
      </c>
      <c r="H6967" s="16">
        <v>15</v>
      </c>
      <c r="I6967" s="17" t="s">
        <v>3237</v>
      </c>
      <c r="J6967" t="str">
        <f t="shared" si="217"/>
        <v>T85.71XA, R65.20, K65.0, J96.12, J15.9, A41.9, N18.6, I12.0, E87.2, Q61.2, Z68.41, Y95, G47.33, J44.9, K21.9</v>
      </c>
      <c r="K6967" s="33" t="str">
        <f t="shared" si="218"/>
        <v/>
      </c>
    </row>
    <row r="6968" spans="1:11" x14ac:dyDescent="0.25">
      <c r="A6968" s="17" t="s">
        <v>1803</v>
      </c>
      <c r="B6968" s="17" t="s">
        <v>1804</v>
      </c>
      <c r="C6968" s="18">
        <v>42364</v>
      </c>
      <c r="D6968" s="18">
        <v>42367</v>
      </c>
      <c r="E6968" s="21">
        <v>3</v>
      </c>
      <c r="F6968" s="17" t="s">
        <v>3512</v>
      </c>
      <c r="G6968" s="17" t="s">
        <v>3513</v>
      </c>
      <c r="H6968" s="16">
        <v>16</v>
      </c>
      <c r="I6968" s="17" t="s">
        <v>13</v>
      </c>
      <c r="J6968" t="str">
        <f t="shared" si="217"/>
        <v>T85.71XA, R65.20, K65.0, J96.12, J15.9, A41.9, N18.6, I12.0, E87.2, Q61.2, Z68.41, Y95, G47.33, J44.9, K21.9, Z99.2</v>
      </c>
      <c r="K6968" s="33" t="str">
        <f t="shared" si="218"/>
        <v/>
      </c>
    </row>
    <row r="6969" spans="1:11" x14ac:dyDescent="0.25">
      <c r="A6969" s="17" t="s">
        <v>1803</v>
      </c>
      <c r="B6969" s="17" t="s">
        <v>1804</v>
      </c>
      <c r="C6969" s="18">
        <v>42364</v>
      </c>
      <c r="D6969" s="18">
        <v>42367</v>
      </c>
      <c r="E6969" s="21">
        <v>3</v>
      </c>
      <c r="F6969" s="17" t="s">
        <v>3514</v>
      </c>
      <c r="G6969" s="17" t="s">
        <v>3515</v>
      </c>
      <c r="H6969" s="16">
        <v>17</v>
      </c>
      <c r="I6969" s="17" t="s">
        <v>3237</v>
      </c>
      <c r="J6969" t="str">
        <f t="shared" si="217"/>
        <v>T85.71XA, R65.20, K65.0, J96.12, J15.9, A41.9, N18.6, I12.0, E87.2, Q61.2, Z68.41, Y95, G47.33, J44.9, K21.9, Z99.2, F32.9</v>
      </c>
      <c r="K6969" s="33" t="str">
        <f t="shared" si="218"/>
        <v/>
      </c>
    </row>
    <row r="6970" spans="1:11" x14ac:dyDescent="0.25">
      <c r="A6970" s="17" t="s">
        <v>1803</v>
      </c>
      <c r="B6970" s="17" t="s">
        <v>1804</v>
      </c>
      <c r="C6970" s="18">
        <v>42364</v>
      </c>
      <c r="D6970" s="18">
        <v>42367</v>
      </c>
      <c r="E6970" s="21">
        <v>3</v>
      </c>
      <c r="F6970" s="17" t="s">
        <v>3388</v>
      </c>
      <c r="G6970" s="17" t="s">
        <v>3389</v>
      </c>
      <c r="H6970" s="16">
        <v>18</v>
      </c>
      <c r="I6970" s="17" t="s">
        <v>3237</v>
      </c>
      <c r="J6970" t="str">
        <f t="shared" si="217"/>
        <v>T85.71XA, R65.20, K65.0, J96.12, J15.9, A41.9, N18.6, I12.0, E87.2, Q61.2, Z68.41, Y95, G47.33, J44.9, K21.9, Z99.2, F32.9, F41.9</v>
      </c>
      <c r="K6970" s="33" t="str">
        <f t="shared" si="218"/>
        <v/>
      </c>
    </row>
    <row r="6971" spans="1:11" x14ac:dyDescent="0.25">
      <c r="A6971" s="17" t="s">
        <v>1803</v>
      </c>
      <c r="B6971" s="17" t="s">
        <v>1804</v>
      </c>
      <c r="C6971" s="18">
        <v>42364</v>
      </c>
      <c r="D6971" s="18">
        <v>42367</v>
      </c>
      <c r="E6971" s="21">
        <v>3</v>
      </c>
      <c r="F6971" s="17" t="s">
        <v>4941</v>
      </c>
      <c r="G6971" s="17" t="s">
        <v>4942</v>
      </c>
      <c r="H6971" s="16">
        <v>19</v>
      </c>
      <c r="I6971" s="17" t="s">
        <v>3237</v>
      </c>
      <c r="J6971" t="str">
        <f t="shared" si="217"/>
        <v>T85.71XA, R65.20, K65.0, J96.12, J15.9, A41.9, N18.6, I12.0, E87.2, Q61.2, Z68.41, Y95, G47.33, J44.9, K21.9, Z99.2, F32.9, F41.9, F60.3</v>
      </c>
      <c r="K6971" s="33" t="str">
        <f t="shared" si="218"/>
        <v/>
      </c>
    </row>
    <row r="6972" spans="1:11" x14ac:dyDescent="0.25">
      <c r="A6972" s="17" t="s">
        <v>1803</v>
      </c>
      <c r="B6972" s="17" t="s">
        <v>1804</v>
      </c>
      <c r="C6972" s="18">
        <v>42364</v>
      </c>
      <c r="D6972" s="18">
        <v>42367</v>
      </c>
      <c r="E6972" s="21">
        <v>3</v>
      </c>
      <c r="F6972" s="17" t="s">
        <v>3478</v>
      </c>
      <c r="G6972" s="17" t="s">
        <v>3479</v>
      </c>
      <c r="H6972" s="16">
        <v>20</v>
      </c>
      <c r="I6972" s="17" t="s">
        <v>3237</v>
      </c>
      <c r="J6972" t="str">
        <f t="shared" si="217"/>
        <v>T85.71XA, R65.20, K65.0, J96.12, J15.9, A41.9, N18.6, I12.0, E87.2, Q61.2, Z68.41, Y95, G47.33, J44.9, K21.9, Z99.2, F32.9, F41.9, F60.3, E66.9</v>
      </c>
      <c r="K6972" s="33" t="str">
        <f t="shared" si="218"/>
        <v/>
      </c>
    </row>
    <row r="6973" spans="1:11" x14ac:dyDescent="0.25">
      <c r="A6973" s="17" t="s">
        <v>1803</v>
      </c>
      <c r="B6973" s="17" t="s">
        <v>1804</v>
      </c>
      <c r="C6973" s="18">
        <v>42364</v>
      </c>
      <c r="D6973" s="18">
        <v>42367</v>
      </c>
      <c r="E6973" s="21">
        <v>3</v>
      </c>
      <c r="F6973" s="17" t="s">
        <v>3591</v>
      </c>
      <c r="G6973" s="17" t="s">
        <v>3592</v>
      </c>
      <c r="H6973" s="16">
        <v>21</v>
      </c>
      <c r="I6973" s="17" t="s">
        <v>3237</v>
      </c>
      <c r="J6973" t="str">
        <f t="shared" si="217"/>
        <v>T85.71XA, R65.20, K65.0, J96.12, J15.9, A41.9, N18.6, I12.0, E87.2, Q61.2, Z68.41, Y95, G47.33, J44.9, K21.9, Z99.2, F32.9, F41.9, F60.3, E66.9, F41.8</v>
      </c>
      <c r="K6973" s="33" t="str">
        <f t="shared" si="218"/>
        <v>Last</v>
      </c>
    </row>
    <row r="6974" spans="1:11" x14ac:dyDescent="0.25">
      <c r="A6974" s="17" t="s">
        <v>1805</v>
      </c>
      <c r="B6974" s="17" t="s">
        <v>1806</v>
      </c>
      <c r="C6974" s="18">
        <v>42321</v>
      </c>
      <c r="D6974" s="18">
        <v>42322</v>
      </c>
      <c r="E6974" s="21">
        <v>1</v>
      </c>
      <c r="F6974" s="17" t="s">
        <v>1807</v>
      </c>
      <c r="G6974" s="17" t="s">
        <v>1808</v>
      </c>
      <c r="H6974" s="16">
        <v>1</v>
      </c>
      <c r="I6974" s="17" t="s">
        <v>3237</v>
      </c>
      <c r="J6974" t="str">
        <f t="shared" si="217"/>
        <v>I21.3</v>
      </c>
      <c r="K6974" s="33" t="str">
        <f t="shared" si="218"/>
        <v/>
      </c>
    </row>
    <row r="6975" spans="1:11" x14ac:dyDescent="0.25">
      <c r="A6975" s="17" t="s">
        <v>1805</v>
      </c>
      <c r="B6975" s="17" t="s">
        <v>1806</v>
      </c>
      <c r="C6975" s="18">
        <v>42321</v>
      </c>
      <c r="D6975" s="18">
        <v>42322</v>
      </c>
      <c r="E6975" s="21">
        <v>1</v>
      </c>
      <c r="F6975" s="17" t="s">
        <v>3384</v>
      </c>
      <c r="G6975" s="17" t="s">
        <v>3385</v>
      </c>
      <c r="H6975" s="16">
        <v>2</v>
      </c>
      <c r="I6975" s="17" t="s">
        <v>3237</v>
      </c>
      <c r="J6975" t="str">
        <f t="shared" si="217"/>
        <v>I21.3, K74.69</v>
      </c>
      <c r="K6975" s="33" t="str">
        <f t="shared" si="218"/>
        <v/>
      </c>
    </row>
    <row r="6976" spans="1:11" x14ac:dyDescent="0.25">
      <c r="A6976" s="17" t="s">
        <v>1805</v>
      </c>
      <c r="B6976" s="17" t="s">
        <v>1806</v>
      </c>
      <c r="C6976" s="18">
        <v>42321</v>
      </c>
      <c r="D6976" s="18">
        <v>42322</v>
      </c>
      <c r="E6976" s="21">
        <v>1</v>
      </c>
      <c r="F6976" s="17" t="s">
        <v>196</v>
      </c>
      <c r="G6976" s="17" t="s">
        <v>197</v>
      </c>
      <c r="H6976" s="16">
        <v>3</v>
      </c>
      <c r="I6976" s="17" t="s">
        <v>3237</v>
      </c>
      <c r="J6976" t="str">
        <f t="shared" si="217"/>
        <v>I21.3, K74.69, E87.1</v>
      </c>
      <c r="K6976" s="33" t="str">
        <f t="shared" si="218"/>
        <v/>
      </c>
    </row>
    <row r="6977" spans="1:11" x14ac:dyDescent="0.25">
      <c r="A6977" s="17" t="s">
        <v>1805</v>
      </c>
      <c r="B6977" s="17" t="s">
        <v>1806</v>
      </c>
      <c r="C6977" s="18">
        <v>42321</v>
      </c>
      <c r="D6977" s="18">
        <v>42322</v>
      </c>
      <c r="E6977" s="21">
        <v>1</v>
      </c>
      <c r="F6977" s="17" t="s">
        <v>38</v>
      </c>
      <c r="G6977" s="17" t="s">
        <v>39</v>
      </c>
      <c r="H6977" s="16">
        <v>4</v>
      </c>
      <c r="I6977" s="17" t="s">
        <v>3237</v>
      </c>
      <c r="J6977" t="str">
        <f t="shared" si="217"/>
        <v>I21.3, K74.69, E87.1, N17.9</v>
      </c>
      <c r="K6977" s="33" t="str">
        <f t="shared" si="218"/>
        <v/>
      </c>
    </row>
    <row r="6978" spans="1:11" x14ac:dyDescent="0.25">
      <c r="A6978" s="17" t="s">
        <v>1805</v>
      </c>
      <c r="B6978" s="17" t="s">
        <v>1806</v>
      </c>
      <c r="C6978" s="18">
        <v>42321</v>
      </c>
      <c r="D6978" s="18">
        <v>42322</v>
      </c>
      <c r="E6978" s="21">
        <v>1</v>
      </c>
      <c r="F6978" s="17" t="s">
        <v>3484</v>
      </c>
      <c r="G6978" s="17" t="s">
        <v>3485</v>
      </c>
      <c r="H6978" s="16">
        <v>5</v>
      </c>
      <c r="I6978" s="17" t="s">
        <v>3237</v>
      </c>
      <c r="J6978" t="str">
        <f t="shared" si="217"/>
        <v>I21.3, K74.69, E87.1, N17.9, N18.3</v>
      </c>
      <c r="K6978" s="33" t="str">
        <f t="shared" si="218"/>
        <v/>
      </c>
    </row>
    <row r="6979" spans="1:11" x14ac:dyDescent="0.25">
      <c r="A6979" s="17" t="s">
        <v>1805</v>
      </c>
      <c r="B6979" s="17" t="s">
        <v>1806</v>
      </c>
      <c r="C6979" s="18">
        <v>42321</v>
      </c>
      <c r="D6979" s="18">
        <v>42322</v>
      </c>
      <c r="E6979" s="21">
        <v>1</v>
      </c>
      <c r="F6979" s="17" t="s">
        <v>1474</v>
      </c>
      <c r="G6979" s="17" t="s">
        <v>1475</v>
      </c>
      <c r="H6979" s="16">
        <v>6</v>
      </c>
      <c r="I6979" s="17" t="s">
        <v>3237</v>
      </c>
      <c r="J6979" t="str">
        <f t="shared" si="217"/>
        <v>I21.3, K74.69, E87.1, N17.9, N18.3, E11.65</v>
      </c>
      <c r="K6979" s="33" t="str">
        <f t="shared" si="218"/>
        <v/>
      </c>
    </row>
    <row r="6980" spans="1:11" x14ac:dyDescent="0.25">
      <c r="A6980" s="17" t="s">
        <v>1805</v>
      </c>
      <c r="B6980" s="17" t="s">
        <v>1806</v>
      </c>
      <c r="C6980" s="18">
        <v>42321</v>
      </c>
      <c r="D6980" s="18">
        <v>42322</v>
      </c>
      <c r="E6980" s="21">
        <v>1</v>
      </c>
      <c r="F6980" s="17" t="s">
        <v>1441</v>
      </c>
      <c r="G6980" s="17" t="s">
        <v>1442</v>
      </c>
      <c r="H6980" s="16">
        <v>7</v>
      </c>
      <c r="I6980" s="17" t="s">
        <v>3237</v>
      </c>
      <c r="J6980" t="str">
        <f t="shared" si="217"/>
        <v>I21.3, K74.69, E87.1, N17.9, N18.3, E11.65, E86.0</v>
      </c>
      <c r="K6980" s="33" t="str">
        <f t="shared" si="218"/>
        <v/>
      </c>
    </row>
    <row r="6981" spans="1:11" x14ac:dyDescent="0.25">
      <c r="A6981" s="17" t="s">
        <v>1805</v>
      </c>
      <c r="B6981" s="17" t="s">
        <v>1806</v>
      </c>
      <c r="C6981" s="18">
        <v>42321</v>
      </c>
      <c r="D6981" s="18">
        <v>42322</v>
      </c>
      <c r="E6981" s="21">
        <v>1</v>
      </c>
      <c r="F6981" s="17" t="s">
        <v>3344</v>
      </c>
      <c r="G6981" s="17" t="s">
        <v>3345</v>
      </c>
      <c r="H6981" s="16">
        <v>8</v>
      </c>
      <c r="I6981" s="17" t="s">
        <v>13</v>
      </c>
      <c r="J6981" t="str">
        <f t="shared" si="217"/>
        <v>I21.3, K74.69, E87.1, N17.9, N18.3, E11.65, E86.0, Z79.4</v>
      </c>
      <c r="K6981" s="33" t="str">
        <f t="shared" si="218"/>
        <v/>
      </c>
    </row>
    <row r="6982" spans="1:11" x14ac:dyDescent="0.25">
      <c r="A6982" s="17" t="s">
        <v>1805</v>
      </c>
      <c r="B6982" s="17" t="s">
        <v>1806</v>
      </c>
      <c r="C6982" s="18">
        <v>42321</v>
      </c>
      <c r="D6982" s="18">
        <v>42322</v>
      </c>
      <c r="E6982" s="21">
        <v>1</v>
      </c>
      <c r="F6982" s="17" t="s">
        <v>5270</v>
      </c>
      <c r="G6982" s="17" t="s">
        <v>5271</v>
      </c>
      <c r="H6982" s="16">
        <v>9</v>
      </c>
      <c r="I6982" s="17" t="s">
        <v>3237</v>
      </c>
      <c r="J6982" t="str">
        <f t="shared" ref="J6982:J7045" si="219">IF(B6982=B6981,J6981&amp;", "&amp;F6982,F6982)</f>
        <v>I21.3, K74.69, E87.1, N17.9, N18.3, E11.65, E86.0, Z79.4, F60.2</v>
      </c>
      <c r="K6982" s="33" t="str">
        <f t="shared" si="218"/>
        <v/>
      </c>
    </row>
    <row r="6983" spans="1:11" x14ac:dyDescent="0.25">
      <c r="A6983" s="17" t="s">
        <v>1805</v>
      </c>
      <c r="B6983" s="17" t="s">
        <v>1806</v>
      </c>
      <c r="C6983" s="18">
        <v>42321</v>
      </c>
      <c r="D6983" s="18">
        <v>42322</v>
      </c>
      <c r="E6983" s="21">
        <v>1</v>
      </c>
      <c r="F6983" s="17" t="s">
        <v>216</v>
      </c>
      <c r="G6983" s="17" t="s">
        <v>217</v>
      </c>
      <c r="H6983" s="16">
        <v>10</v>
      </c>
      <c r="I6983" s="17" t="s">
        <v>3237</v>
      </c>
      <c r="J6983" t="str">
        <f t="shared" si="219"/>
        <v>I21.3, K74.69, E87.1, N17.9, N18.3, E11.65, E86.0, Z79.4, F60.2, I12.9</v>
      </c>
      <c r="K6983" s="33" t="str">
        <f t="shared" si="218"/>
        <v/>
      </c>
    </row>
    <row r="6984" spans="1:11" x14ac:dyDescent="0.25">
      <c r="A6984" s="17" t="s">
        <v>1805</v>
      </c>
      <c r="B6984" s="17" t="s">
        <v>1806</v>
      </c>
      <c r="C6984" s="18">
        <v>42321</v>
      </c>
      <c r="D6984" s="18">
        <v>42322</v>
      </c>
      <c r="E6984" s="21">
        <v>1</v>
      </c>
      <c r="F6984" s="17" t="s">
        <v>3283</v>
      </c>
      <c r="G6984" s="17" t="s">
        <v>467</v>
      </c>
      <c r="H6984" s="16">
        <v>11</v>
      </c>
      <c r="I6984" s="17" t="s">
        <v>3237</v>
      </c>
      <c r="J6984" t="str">
        <f t="shared" si="219"/>
        <v>I21.3, K74.69, E87.1, N17.9, N18.3, E11.65, E86.0, Z79.4, F60.2, I12.9, I25.10</v>
      </c>
      <c r="K6984" s="33" t="str">
        <f t="shared" si="218"/>
        <v/>
      </c>
    </row>
    <row r="6985" spans="1:11" x14ac:dyDescent="0.25">
      <c r="A6985" s="17" t="s">
        <v>1805</v>
      </c>
      <c r="B6985" s="17" t="s">
        <v>1806</v>
      </c>
      <c r="C6985" s="18">
        <v>42321</v>
      </c>
      <c r="D6985" s="18">
        <v>42322</v>
      </c>
      <c r="E6985" s="21">
        <v>1</v>
      </c>
      <c r="F6985" s="17" t="s">
        <v>594</v>
      </c>
      <c r="G6985" s="17" t="s">
        <v>595</v>
      </c>
      <c r="H6985" s="16">
        <v>12</v>
      </c>
      <c r="I6985" s="17" t="s">
        <v>3237</v>
      </c>
      <c r="J6985" t="str">
        <f t="shared" si="219"/>
        <v>I21.3, K74.69, E87.1, N17.9, N18.3, E11.65, E86.0, Z79.4, F60.2, I12.9, I25.10, I10</v>
      </c>
      <c r="K6985" s="33" t="str">
        <f t="shared" si="218"/>
        <v/>
      </c>
    </row>
    <row r="6986" spans="1:11" x14ac:dyDescent="0.25">
      <c r="A6986" s="17" t="s">
        <v>1805</v>
      </c>
      <c r="B6986" s="17" t="s">
        <v>1806</v>
      </c>
      <c r="C6986" s="18">
        <v>42321</v>
      </c>
      <c r="D6986" s="18">
        <v>42322</v>
      </c>
      <c r="E6986" s="21">
        <v>1</v>
      </c>
      <c r="F6986" s="17" t="s">
        <v>3292</v>
      </c>
      <c r="G6986" s="17" t="s">
        <v>3293</v>
      </c>
      <c r="H6986" s="16">
        <v>13</v>
      </c>
      <c r="I6986" s="17" t="s">
        <v>13</v>
      </c>
      <c r="J6986" t="str">
        <f t="shared" si="219"/>
        <v>I21.3, K74.69, E87.1, N17.9, N18.3, E11.65, E86.0, Z79.4, F60.2, I12.9, I25.10, I10, Z95.1</v>
      </c>
      <c r="K6986" s="33" t="str">
        <f t="shared" si="218"/>
        <v/>
      </c>
    </row>
    <row r="6987" spans="1:11" x14ac:dyDescent="0.25">
      <c r="A6987" s="17" t="s">
        <v>1805</v>
      </c>
      <c r="B6987" s="17" t="s">
        <v>1806</v>
      </c>
      <c r="C6987" s="18">
        <v>42321</v>
      </c>
      <c r="D6987" s="18">
        <v>42322</v>
      </c>
      <c r="E6987" s="21">
        <v>1</v>
      </c>
      <c r="F6987" s="17" t="s">
        <v>3526</v>
      </c>
      <c r="G6987" s="17" t="s">
        <v>3527</v>
      </c>
      <c r="H6987" s="16">
        <v>14</v>
      </c>
      <c r="I6987" s="17" t="s">
        <v>13</v>
      </c>
      <c r="J6987" t="str">
        <f t="shared" si="219"/>
        <v>I21.3, K74.69, E87.1, N17.9, N18.3, E11.65, E86.0, Z79.4, F60.2, I12.9, I25.10, I10, Z95.1, Z72.0</v>
      </c>
      <c r="K6987" s="33" t="str">
        <f t="shared" si="218"/>
        <v/>
      </c>
    </row>
    <row r="6988" spans="1:11" x14ac:dyDescent="0.25">
      <c r="A6988" s="17" t="s">
        <v>1805</v>
      </c>
      <c r="B6988" s="17" t="s">
        <v>1806</v>
      </c>
      <c r="C6988" s="18">
        <v>42321</v>
      </c>
      <c r="D6988" s="18">
        <v>42322</v>
      </c>
      <c r="E6988" s="21">
        <v>1</v>
      </c>
      <c r="F6988" s="17" t="s">
        <v>4769</v>
      </c>
      <c r="G6988" s="17" t="s">
        <v>4770</v>
      </c>
      <c r="H6988" s="16">
        <v>15</v>
      </c>
      <c r="I6988" s="17" t="s">
        <v>13</v>
      </c>
      <c r="J6988" t="str">
        <f t="shared" si="219"/>
        <v>I21.3, K74.69, E87.1, N17.9, N18.3, E11.65, E86.0, Z79.4, F60.2, I12.9, I25.10, I10, Z95.1, Z72.0, Z59.0</v>
      </c>
      <c r="K6988" s="33" t="str">
        <f t="shared" si="218"/>
        <v/>
      </c>
    </row>
    <row r="6989" spans="1:11" x14ac:dyDescent="0.25">
      <c r="A6989" s="17" t="s">
        <v>1805</v>
      </c>
      <c r="B6989" s="17" t="s">
        <v>1806</v>
      </c>
      <c r="C6989" s="18">
        <v>42321</v>
      </c>
      <c r="D6989" s="18">
        <v>42322</v>
      </c>
      <c r="E6989" s="21">
        <v>1</v>
      </c>
      <c r="F6989" s="17" t="s">
        <v>3924</v>
      </c>
      <c r="G6989" s="17" t="s">
        <v>3925</v>
      </c>
      <c r="H6989" s="16">
        <v>16</v>
      </c>
      <c r="I6989" s="17" t="s">
        <v>3237</v>
      </c>
      <c r="J6989" t="str">
        <f t="shared" si="219"/>
        <v>I21.3, K74.69, E87.1, N17.9, N18.3, E11.65, E86.0, Z79.4, F60.2, I12.9, I25.10, I10, Z95.1, Z72.0, Z59.0, B18.2</v>
      </c>
      <c r="K6989" s="33" t="str">
        <f t="shared" si="218"/>
        <v/>
      </c>
    </row>
    <row r="6990" spans="1:11" x14ac:dyDescent="0.25">
      <c r="A6990" s="17" t="s">
        <v>1805</v>
      </c>
      <c r="B6990" s="17" t="s">
        <v>1806</v>
      </c>
      <c r="C6990" s="18">
        <v>42321</v>
      </c>
      <c r="D6990" s="18">
        <v>42322</v>
      </c>
      <c r="E6990" s="21">
        <v>1</v>
      </c>
      <c r="F6990" s="17" t="s">
        <v>1842</v>
      </c>
      <c r="G6990" s="17" t="s">
        <v>1843</v>
      </c>
      <c r="H6990" s="16">
        <v>17</v>
      </c>
      <c r="I6990" s="17" t="s">
        <v>3237</v>
      </c>
      <c r="J6990" t="str">
        <f t="shared" si="219"/>
        <v>I21.3, K74.69, E87.1, N17.9, N18.3, E11.65, E86.0, Z79.4, F60.2, I12.9, I25.10, I10, Z95.1, Z72.0, Z59.0, B18.2, J44.9</v>
      </c>
      <c r="K6990" s="33" t="str">
        <f t="shared" si="218"/>
        <v/>
      </c>
    </row>
    <row r="6991" spans="1:11" x14ac:dyDescent="0.25">
      <c r="A6991" s="17" t="s">
        <v>1805</v>
      </c>
      <c r="B6991" s="17" t="s">
        <v>1806</v>
      </c>
      <c r="C6991" s="18">
        <v>42321</v>
      </c>
      <c r="D6991" s="18">
        <v>42322</v>
      </c>
      <c r="E6991" s="21">
        <v>1</v>
      </c>
      <c r="F6991" s="17" t="s">
        <v>3402</v>
      </c>
      <c r="G6991" s="17" t="s">
        <v>3403</v>
      </c>
      <c r="H6991" s="16">
        <v>18</v>
      </c>
      <c r="I6991" s="17" t="s">
        <v>3237</v>
      </c>
      <c r="J6991" t="str">
        <f t="shared" si="219"/>
        <v>I21.3, K74.69, E87.1, N17.9, N18.3, E11.65, E86.0, Z79.4, F60.2, I12.9, I25.10, I10, Z95.1, Z72.0, Z59.0, B18.2, J44.9, F17.210</v>
      </c>
      <c r="K6991" s="33" t="str">
        <f t="shared" si="218"/>
        <v/>
      </c>
    </row>
    <row r="6992" spans="1:11" x14ac:dyDescent="0.25">
      <c r="A6992" s="17" t="s">
        <v>1805</v>
      </c>
      <c r="B6992" s="17" t="s">
        <v>1806</v>
      </c>
      <c r="C6992" s="18">
        <v>42321</v>
      </c>
      <c r="D6992" s="18">
        <v>42322</v>
      </c>
      <c r="E6992" s="21">
        <v>1</v>
      </c>
      <c r="F6992" s="17" t="s">
        <v>3238</v>
      </c>
      <c r="G6992" s="17" t="s">
        <v>3239</v>
      </c>
      <c r="H6992" s="16">
        <v>19</v>
      </c>
      <c r="I6992" s="17" t="s">
        <v>3237</v>
      </c>
      <c r="J6992" t="str">
        <f t="shared" si="219"/>
        <v>I21.3, K74.69, E87.1, N17.9, N18.3, E11.65, E86.0, Z79.4, F60.2, I12.9, I25.10, I10, Z95.1, Z72.0, Z59.0, B18.2, J44.9, F17.210, E78.5</v>
      </c>
      <c r="K6992" s="33" t="str">
        <f t="shared" si="218"/>
        <v>Last</v>
      </c>
    </row>
    <row r="6993" spans="1:11" x14ac:dyDescent="0.25">
      <c r="A6993" s="17" t="s">
        <v>1809</v>
      </c>
      <c r="B6993" s="17" t="s">
        <v>1810</v>
      </c>
      <c r="C6993" s="18">
        <v>42361</v>
      </c>
      <c r="D6993" s="18">
        <v>42367</v>
      </c>
      <c r="E6993" s="21">
        <v>6</v>
      </c>
      <c r="F6993" s="17" t="s">
        <v>1811</v>
      </c>
      <c r="G6993" s="17" t="s">
        <v>1812</v>
      </c>
      <c r="H6993" s="16">
        <v>1</v>
      </c>
      <c r="I6993" s="17" t="s">
        <v>3237</v>
      </c>
      <c r="J6993" t="str">
        <f t="shared" si="219"/>
        <v>T81.31XA</v>
      </c>
      <c r="K6993" s="33" t="str">
        <f t="shared" si="218"/>
        <v/>
      </c>
    </row>
    <row r="6994" spans="1:11" x14ac:dyDescent="0.25">
      <c r="A6994" s="17" t="s">
        <v>1809</v>
      </c>
      <c r="B6994" s="17" t="s">
        <v>1810</v>
      </c>
      <c r="C6994" s="18">
        <v>42361</v>
      </c>
      <c r="D6994" s="18">
        <v>42367</v>
      </c>
      <c r="E6994" s="21">
        <v>6</v>
      </c>
      <c r="F6994" s="17" t="s">
        <v>38</v>
      </c>
      <c r="G6994" s="17" t="s">
        <v>39</v>
      </c>
      <c r="H6994" s="16">
        <v>2</v>
      </c>
      <c r="I6994" s="17" t="s">
        <v>3331</v>
      </c>
      <c r="J6994" t="str">
        <f t="shared" si="219"/>
        <v>T81.31XA, N17.9</v>
      </c>
      <c r="K6994" s="33" t="str">
        <f t="shared" si="218"/>
        <v/>
      </c>
    </row>
    <row r="6995" spans="1:11" x14ac:dyDescent="0.25">
      <c r="A6995" s="17" t="s">
        <v>1809</v>
      </c>
      <c r="B6995" s="17" t="s">
        <v>1810</v>
      </c>
      <c r="C6995" s="18">
        <v>42361</v>
      </c>
      <c r="D6995" s="18">
        <v>42367</v>
      </c>
      <c r="E6995" s="21">
        <v>6</v>
      </c>
      <c r="F6995" s="17" t="s">
        <v>3716</v>
      </c>
      <c r="G6995" s="17" t="s">
        <v>3717</v>
      </c>
      <c r="H6995" s="16">
        <v>3</v>
      </c>
      <c r="I6995" s="17" t="s">
        <v>3237</v>
      </c>
      <c r="J6995" t="str">
        <f t="shared" si="219"/>
        <v>T81.31XA, N17.9, J98.11</v>
      </c>
      <c r="K6995" s="33" t="str">
        <f t="shared" si="218"/>
        <v/>
      </c>
    </row>
    <row r="6996" spans="1:11" x14ac:dyDescent="0.25">
      <c r="A6996" s="17" t="s">
        <v>1809</v>
      </c>
      <c r="B6996" s="17" t="s">
        <v>1810</v>
      </c>
      <c r="C6996" s="18">
        <v>42361</v>
      </c>
      <c r="D6996" s="18">
        <v>42367</v>
      </c>
      <c r="E6996" s="21">
        <v>6</v>
      </c>
      <c r="F6996" s="17" t="s">
        <v>4335</v>
      </c>
      <c r="G6996" s="17" t="s">
        <v>4336</v>
      </c>
      <c r="H6996" s="16">
        <v>4</v>
      </c>
      <c r="I6996" s="17" t="s">
        <v>13</v>
      </c>
      <c r="J6996" t="str">
        <f t="shared" si="219"/>
        <v>T81.31XA, N17.9, J98.11, T81.4XXD</v>
      </c>
      <c r="K6996" s="33" t="str">
        <f t="shared" si="218"/>
        <v/>
      </c>
    </row>
    <row r="6997" spans="1:11" x14ac:dyDescent="0.25">
      <c r="A6997" s="17" t="s">
        <v>1809</v>
      </c>
      <c r="B6997" s="17" t="s">
        <v>1810</v>
      </c>
      <c r="C6997" s="18">
        <v>42361</v>
      </c>
      <c r="D6997" s="18">
        <v>42367</v>
      </c>
      <c r="E6997" s="21">
        <v>6</v>
      </c>
      <c r="F6997" s="17" t="s">
        <v>3591</v>
      </c>
      <c r="G6997" s="17" t="s">
        <v>3592</v>
      </c>
      <c r="H6997" s="16">
        <v>5</v>
      </c>
      <c r="I6997" s="17" t="s">
        <v>3237</v>
      </c>
      <c r="J6997" t="str">
        <f t="shared" si="219"/>
        <v>T81.31XA, N17.9, J98.11, T81.4XXD, F41.8</v>
      </c>
      <c r="K6997" s="33" t="str">
        <f t="shared" si="218"/>
        <v/>
      </c>
    </row>
    <row r="6998" spans="1:11" x14ac:dyDescent="0.25">
      <c r="A6998" s="17" t="s">
        <v>1809</v>
      </c>
      <c r="B6998" s="17" t="s">
        <v>1810</v>
      </c>
      <c r="C6998" s="18">
        <v>42361</v>
      </c>
      <c r="D6998" s="18">
        <v>42367</v>
      </c>
      <c r="E6998" s="21">
        <v>6</v>
      </c>
      <c r="F6998" s="17" t="s">
        <v>4373</v>
      </c>
      <c r="G6998" s="17" t="s">
        <v>4374</v>
      </c>
      <c r="H6998" s="16">
        <v>6</v>
      </c>
      <c r="I6998" s="17" t="s">
        <v>3237</v>
      </c>
      <c r="J6998" t="str">
        <f t="shared" si="219"/>
        <v>T81.31XA, N17.9, J98.11, T81.4XXD, F41.8, F90.9</v>
      </c>
      <c r="K6998" s="33" t="str">
        <f t="shared" ref="K6998:K7061" si="220">IF(B6998&lt;&gt;B6999,"Last","")</f>
        <v/>
      </c>
    </row>
    <row r="6999" spans="1:11" x14ac:dyDescent="0.25">
      <c r="A6999" s="17" t="s">
        <v>1809</v>
      </c>
      <c r="B6999" s="17" t="s">
        <v>1810</v>
      </c>
      <c r="C6999" s="18">
        <v>42361</v>
      </c>
      <c r="D6999" s="18">
        <v>42367</v>
      </c>
      <c r="E6999" s="21">
        <v>6</v>
      </c>
      <c r="F6999" s="17" t="s">
        <v>3583</v>
      </c>
      <c r="G6999" s="17" t="s">
        <v>3584</v>
      </c>
      <c r="H6999" s="16">
        <v>7</v>
      </c>
      <c r="I6999" s="17" t="s">
        <v>13</v>
      </c>
      <c r="J6999" t="str">
        <f t="shared" si="219"/>
        <v>T81.31XA, N17.9, J98.11, T81.4XXD, F41.8, F90.9, Z86.718</v>
      </c>
      <c r="K6999" s="33" t="str">
        <f t="shared" si="220"/>
        <v/>
      </c>
    </row>
    <row r="7000" spans="1:11" x14ac:dyDescent="0.25">
      <c r="A7000" s="17" t="s">
        <v>1809</v>
      </c>
      <c r="B7000" s="17" t="s">
        <v>1810</v>
      </c>
      <c r="C7000" s="18">
        <v>42361</v>
      </c>
      <c r="D7000" s="18">
        <v>42367</v>
      </c>
      <c r="E7000" s="21">
        <v>6</v>
      </c>
      <c r="F7000" s="17" t="s">
        <v>3976</v>
      </c>
      <c r="G7000" s="17" t="s">
        <v>3977</v>
      </c>
      <c r="H7000" s="16">
        <v>8</v>
      </c>
      <c r="I7000" s="17" t="s">
        <v>3237</v>
      </c>
      <c r="J7000" t="str">
        <f t="shared" si="219"/>
        <v>T81.31XA, N17.9, J98.11, T81.4XXD, F41.8, F90.9, Z86.718, L29.9</v>
      </c>
      <c r="K7000" s="33" t="str">
        <f t="shared" si="220"/>
        <v/>
      </c>
    </row>
    <row r="7001" spans="1:11" x14ac:dyDescent="0.25">
      <c r="A7001" s="17" t="s">
        <v>1809</v>
      </c>
      <c r="B7001" s="17" t="s">
        <v>1810</v>
      </c>
      <c r="C7001" s="18">
        <v>42361</v>
      </c>
      <c r="D7001" s="18">
        <v>42367</v>
      </c>
      <c r="E7001" s="21">
        <v>6</v>
      </c>
      <c r="F7001" s="17" t="s">
        <v>2635</v>
      </c>
      <c r="G7001" s="17" t="s">
        <v>3324</v>
      </c>
      <c r="H7001" s="16">
        <v>9</v>
      </c>
      <c r="I7001" s="17" t="s">
        <v>3237</v>
      </c>
      <c r="J7001" t="str">
        <f t="shared" si="219"/>
        <v>T81.31XA, N17.9, J98.11, T81.4XXD, F41.8, F90.9, Z86.718, L29.9, K59.00</v>
      </c>
      <c r="K7001" s="33" t="str">
        <f t="shared" si="220"/>
        <v/>
      </c>
    </row>
    <row r="7002" spans="1:11" x14ac:dyDescent="0.25">
      <c r="A7002" s="17" t="s">
        <v>1809</v>
      </c>
      <c r="B7002" s="17" t="s">
        <v>1810</v>
      </c>
      <c r="C7002" s="18">
        <v>42361</v>
      </c>
      <c r="D7002" s="18">
        <v>42367</v>
      </c>
      <c r="E7002" s="21">
        <v>6</v>
      </c>
      <c r="F7002" s="17" t="s">
        <v>3589</v>
      </c>
      <c r="G7002" s="17" t="s">
        <v>3590</v>
      </c>
      <c r="H7002" s="16">
        <v>10</v>
      </c>
      <c r="I7002" s="17" t="s">
        <v>3237</v>
      </c>
      <c r="J7002" t="str">
        <f t="shared" si="219"/>
        <v>T81.31XA, N17.9, J98.11, T81.4XXD, F41.8, F90.9, Z86.718, L29.9, K59.00, B95.62</v>
      </c>
      <c r="K7002" s="33" t="str">
        <f t="shared" si="220"/>
        <v/>
      </c>
    </row>
    <row r="7003" spans="1:11" x14ac:dyDescent="0.25">
      <c r="A7003" s="17" t="s">
        <v>1809</v>
      </c>
      <c r="B7003" s="17" t="s">
        <v>1810</v>
      </c>
      <c r="C7003" s="18">
        <v>42361</v>
      </c>
      <c r="D7003" s="18">
        <v>42367</v>
      </c>
      <c r="E7003" s="21">
        <v>6</v>
      </c>
      <c r="F7003" s="17" t="s">
        <v>893</v>
      </c>
      <c r="G7003" s="17" t="s">
        <v>894</v>
      </c>
      <c r="H7003" s="16">
        <v>11</v>
      </c>
      <c r="I7003" s="17" t="s">
        <v>3237</v>
      </c>
      <c r="J7003" t="str">
        <f t="shared" si="219"/>
        <v>T81.31XA, N17.9, J98.11, T81.4XXD, F41.8, F90.9, Z86.718, L29.9, K59.00, B95.62, D50.9</v>
      </c>
      <c r="K7003" s="33" t="str">
        <f t="shared" si="220"/>
        <v/>
      </c>
    </row>
    <row r="7004" spans="1:11" x14ac:dyDescent="0.25">
      <c r="A7004" s="17" t="s">
        <v>1809</v>
      </c>
      <c r="B7004" s="17" t="s">
        <v>1810</v>
      </c>
      <c r="C7004" s="18">
        <v>42361</v>
      </c>
      <c r="D7004" s="18">
        <v>42367</v>
      </c>
      <c r="E7004" s="21">
        <v>6</v>
      </c>
      <c r="F7004" s="17" t="s">
        <v>3771</v>
      </c>
      <c r="G7004" s="17" t="s">
        <v>3772</v>
      </c>
      <c r="H7004" s="16">
        <v>12</v>
      </c>
      <c r="I7004" s="17" t="s">
        <v>3331</v>
      </c>
      <c r="J7004" t="str">
        <f t="shared" si="219"/>
        <v>T81.31XA, N17.9, J98.11, T81.4XXD, F41.8, F90.9, Z86.718, L29.9, K59.00, B95.62, D50.9, F41.0</v>
      </c>
      <c r="K7004" s="33" t="str">
        <f t="shared" si="220"/>
        <v/>
      </c>
    </row>
    <row r="7005" spans="1:11" x14ac:dyDescent="0.25">
      <c r="A7005" s="17" t="s">
        <v>1809</v>
      </c>
      <c r="B7005" s="17" t="s">
        <v>1810</v>
      </c>
      <c r="C7005" s="18">
        <v>42361</v>
      </c>
      <c r="D7005" s="18">
        <v>42367</v>
      </c>
      <c r="E7005" s="21">
        <v>6</v>
      </c>
      <c r="F7005" s="17" t="s">
        <v>4022</v>
      </c>
      <c r="G7005" s="17" t="s">
        <v>4023</v>
      </c>
      <c r="H7005" s="16">
        <v>13</v>
      </c>
      <c r="I7005" s="17" t="s">
        <v>13</v>
      </c>
      <c r="J7005" t="str">
        <f t="shared" si="219"/>
        <v>T81.31XA, N17.9, J98.11, T81.4XXD, F41.8, F90.9, Z86.718, L29.9, K59.00, B95.62, D50.9, F41.0, Z79.2</v>
      </c>
      <c r="K7005" s="33" t="str">
        <f t="shared" si="220"/>
        <v/>
      </c>
    </row>
    <row r="7006" spans="1:11" x14ac:dyDescent="0.25">
      <c r="A7006" s="17" t="s">
        <v>1809</v>
      </c>
      <c r="B7006" s="17" t="s">
        <v>1810</v>
      </c>
      <c r="C7006" s="18">
        <v>42361</v>
      </c>
      <c r="D7006" s="18">
        <v>42367</v>
      </c>
      <c r="E7006" s="21">
        <v>6</v>
      </c>
      <c r="F7006" s="17" t="s">
        <v>3338</v>
      </c>
      <c r="G7006" s="17" t="s">
        <v>3339</v>
      </c>
      <c r="H7006" s="16">
        <v>14</v>
      </c>
      <c r="I7006" s="17" t="s">
        <v>3237</v>
      </c>
      <c r="J7006" t="str">
        <f t="shared" si="219"/>
        <v>T81.31XA, N17.9, J98.11, T81.4XXD, F41.8, F90.9, Z86.718, L29.9, K59.00, B95.62, D50.9, F41.0, Z79.2, B96.89</v>
      </c>
      <c r="K7006" s="33" t="str">
        <f t="shared" si="220"/>
        <v/>
      </c>
    </row>
    <row r="7007" spans="1:11" x14ac:dyDescent="0.25">
      <c r="A7007" s="17" t="s">
        <v>1809</v>
      </c>
      <c r="B7007" s="17" t="s">
        <v>1810</v>
      </c>
      <c r="C7007" s="18">
        <v>42361</v>
      </c>
      <c r="D7007" s="18">
        <v>42367</v>
      </c>
      <c r="E7007" s="21">
        <v>6</v>
      </c>
      <c r="F7007" s="17" t="s">
        <v>5300</v>
      </c>
      <c r="G7007" s="17" t="s">
        <v>5301</v>
      </c>
      <c r="H7007" s="16">
        <v>15</v>
      </c>
      <c r="I7007" s="17" t="s">
        <v>3237</v>
      </c>
      <c r="J7007" t="str">
        <f t="shared" si="219"/>
        <v>T81.31XA, N17.9, J98.11, T81.4XXD, F41.8, F90.9, Z86.718, L29.9, K59.00, B95.62, D50.9, F41.0, Z79.2, B96.89, F89</v>
      </c>
      <c r="K7007" s="33" t="str">
        <f t="shared" si="220"/>
        <v/>
      </c>
    </row>
    <row r="7008" spans="1:11" x14ac:dyDescent="0.25">
      <c r="A7008" s="17" t="s">
        <v>1809</v>
      </c>
      <c r="B7008" s="17" t="s">
        <v>1810</v>
      </c>
      <c r="C7008" s="18">
        <v>42361</v>
      </c>
      <c r="D7008" s="18">
        <v>42367</v>
      </c>
      <c r="E7008" s="21">
        <v>6</v>
      </c>
      <c r="F7008" s="17" t="s">
        <v>5030</v>
      </c>
      <c r="G7008" s="17" t="s">
        <v>5031</v>
      </c>
      <c r="H7008" s="16">
        <v>16</v>
      </c>
      <c r="I7008" s="17" t="s">
        <v>3237</v>
      </c>
      <c r="J7008" t="str">
        <f t="shared" si="219"/>
        <v>T81.31XA, N17.9, J98.11, T81.4XXD, F41.8, F90.9, Z86.718, L29.9, K59.00, B95.62, D50.9, F41.0, Z79.2, B96.89, F89, Y84.8</v>
      </c>
      <c r="K7008" s="33" t="str">
        <f t="shared" si="220"/>
        <v/>
      </c>
    </row>
    <row r="7009" spans="1:11" x14ac:dyDescent="0.25">
      <c r="A7009" s="17" t="s">
        <v>1809</v>
      </c>
      <c r="B7009" s="17" t="s">
        <v>1810</v>
      </c>
      <c r="C7009" s="18">
        <v>42361</v>
      </c>
      <c r="D7009" s="18">
        <v>42367</v>
      </c>
      <c r="E7009" s="21">
        <v>6</v>
      </c>
      <c r="F7009" s="17" t="s">
        <v>4540</v>
      </c>
      <c r="G7009" s="17" t="s">
        <v>4541</v>
      </c>
      <c r="H7009" s="16">
        <v>17</v>
      </c>
      <c r="I7009" s="17" t="s">
        <v>13</v>
      </c>
      <c r="J7009" t="str">
        <f t="shared" si="219"/>
        <v>T81.31XA, N17.9, J98.11, T81.4XXD, F41.8, F90.9, Z86.718, L29.9, K59.00, B95.62, D50.9, F41.0, Z79.2, B96.89, F89, Y84.8, Z90.710</v>
      </c>
      <c r="K7009" s="33" t="str">
        <f t="shared" si="220"/>
        <v/>
      </c>
    </row>
    <row r="7010" spans="1:11" x14ac:dyDescent="0.25">
      <c r="A7010" s="17" t="s">
        <v>1809</v>
      </c>
      <c r="B7010" s="17" t="s">
        <v>1810</v>
      </c>
      <c r="C7010" s="18">
        <v>42361</v>
      </c>
      <c r="D7010" s="18">
        <v>42367</v>
      </c>
      <c r="E7010" s="21">
        <v>6</v>
      </c>
      <c r="F7010" s="17" t="s">
        <v>5306</v>
      </c>
      <c r="G7010" s="17" t="s">
        <v>5307</v>
      </c>
      <c r="H7010" s="16">
        <v>18</v>
      </c>
      <c r="I7010" s="17" t="s">
        <v>3331</v>
      </c>
      <c r="J7010" t="str">
        <f t="shared" si="219"/>
        <v>T81.31XA, N17.9, J98.11, T81.4XXD, F41.8, F90.9, Z86.718, L29.9, K59.00, B95.62, D50.9, F41.0, Z79.2, B96.89, F89, Y84.8, Z90.710, T50.8X1A</v>
      </c>
      <c r="K7010" s="33" t="str">
        <f t="shared" si="220"/>
        <v/>
      </c>
    </row>
    <row r="7011" spans="1:11" x14ac:dyDescent="0.25">
      <c r="A7011" s="17" t="s">
        <v>1809</v>
      </c>
      <c r="B7011" s="17" t="s">
        <v>1810</v>
      </c>
      <c r="C7011" s="18">
        <v>42361</v>
      </c>
      <c r="D7011" s="18">
        <v>42367</v>
      </c>
      <c r="E7011" s="21">
        <v>6</v>
      </c>
      <c r="F7011" s="17" t="s">
        <v>4907</v>
      </c>
      <c r="G7011" s="17" t="s">
        <v>4908</v>
      </c>
      <c r="H7011" s="16">
        <v>19</v>
      </c>
      <c r="I7011" s="17" t="s">
        <v>13</v>
      </c>
      <c r="J7011" t="str">
        <f t="shared" si="219"/>
        <v>T81.31XA, N17.9, J98.11, T81.4XXD, F41.8, F90.9, Z86.718, L29.9, K59.00, B95.62, D50.9, F41.0, Z79.2, B96.89, F89, Y84.8, Z90.710, T50.8X1A, Y92.230</v>
      </c>
      <c r="K7011" s="33" t="str">
        <f t="shared" si="220"/>
        <v/>
      </c>
    </row>
    <row r="7012" spans="1:11" x14ac:dyDescent="0.25">
      <c r="A7012" s="17" t="s">
        <v>1809</v>
      </c>
      <c r="B7012" s="17" t="s">
        <v>1810</v>
      </c>
      <c r="C7012" s="18">
        <v>42361</v>
      </c>
      <c r="D7012" s="18">
        <v>42367</v>
      </c>
      <c r="E7012" s="21">
        <v>6</v>
      </c>
      <c r="F7012" s="17" t="s">
        <v>5302</v>
      </c>
      <c r="G7012" s="17" t="s">
        <v>5303</v>
      </c>
      <c r="H7012" s="16">
        <v>20</v>
      </c>
      <c r="I7012" s="17" t="s">
        <v>3237</v>
      </c>
      <c r="J7012" t="str">
        <f t="shared" si="219"/>
        <v>T81.31XA, N17.9, J98.11, T81.4XXD, F41.8, F90.9, Z86.718, L29.9, K59.00, B95.62, D50.9, F41.0, Z79.2, B96.89, F89, Y84.8, Z90.710, T50.8X1A, Y92.230, R11.0</v>
      </c>
      <c r="K7012" s="33" t="str">
        <f t="shared" si="220"/>
        <v/>
      </c>
    </row>
    <row r="7013" spans="1:11" x14ac:dyDescent="0.25">
      <c r="A7013" s="17" t="s">
        <v>1809</v>
      </c>
      <c r="B7013" s="17" t="s">
        <v>1810</v>
      </c>
      <c r="C7013" s="18">
        <v>42361</v>
      </c>
      <c r="D7013" s="18">
        <v>42367</v>
      </c>
      <c r="E7013" s="21">
        <v>6</v>
      </c>
      <c r="F7013" s="17" t="s">
        <v>1363</v>
      </c>
      <c r="G7013" s="17" t="s">
        <v>1364</v>
      </c>
      <c r="H7013" s="16">
        <v>21</v>
      </c>
      <c r="I7013" s="17" t="s">
        <v>3237</v>
      </c>
      <c r="J7013" t="str">
        <f t="shared" si="219"/>
        <v>T81.31XA, N17.9, J98.11, T81.4XXD, F41.8, F90.9, Z86.718, L29.9, K59.00, B95.62, D50.9, F41.0, Z79.2, B96.89, F89, Y84.8, Z90.710, T50.8X1A, Y92.230, R11.0, R53.1</v>
      </c>
      <c r="K7013" s="33" t="str">
        <f t="shared" si="220"/>
        <v/>
      </c>
    </row>
    <row r="7014" spans="1:11" x14ac:dyDescent="0.25">
      <c r="A7014" s="17" t="s">
        <v>1809</v>
      </c>
      <c r="B7014" s="17" t="s">
        <v>1810</v>
      </c>
      <c r="C7014" s="18">
        <v>42361</v>
      </c>
      <c r="D7014" s="18">
        <v>42367</v>
      </c>
      <c r="E7014" s="21">
        <v>6</v>
      </c>
      <c r="F7014" s="17" t="s">
        <v>5304</v>
      </c>
      <c r="G7014" s="17" t="s">
        <v>5305</v>
      </c>
      <c r="H7014" s="16">
        <v>22</v>
      </c>
      <c r="I7014" s="17" t="s">
        <v>3237</v>
      </c>
      <c r="J7014" t="str">
        <f t="shared" si="219"/>
        <v>T81.31XA, N17.9, J98.11, T81.4XXD, F41.8, F90.9, Z86.718, L29.9, K59.00, B95.62, D50.9, F41.0, Z79.2, B96.89, F89, Y84.8, Z90.710, T50.8X1A, Y92.230, R11.0, R53.1, R40.0</v>
      </c>
      <c r="K7014" s="33" t="str">
        <f t="shared" si="220"/>
        <v/>
      </c>
    </row>
    <row r="7015" spans="1:11" x14ac:dyDescent="0.25">
      <c r="A7015" s="17" t="s">
        <v>1809</v>
      </c>
      <c r="B7015" s="17" t="s">
        <v>1810</v>
      </c>
      <c r="C7015" s="18">
        <v>42361</v>
      </c>
      <c r="D7015" s="18">
        <v>42367</v>
      </c>
      <c r="E7015" s="21">
        <v>6</v>
      </c>
      <c r="F7015" s="17" t="s">
        <v>4194</v>
      </c>
      <c r="G7015" s="17" t="s">
        <v>4195</v>
      </c>
      <c r="H7015" s="16">
        <v>23</v>
      </c>
      <c r="I7015" s="17" t="s">
        <v>3237</v>
      </c>
      <c r="J7015" t="str">
        <f t="shared" si="219"/>
        <v>T81.31XA, N17.9, J98.11, T81.4XXD, F41.8, F90.9, Z86.718, L29.9, K59.00, B95.62, D50.9, F41.0, Z79.2, B96.89, F89, Y84.8, Z90.710, T50.8X1A, Y92.230, R11.0, R53.1, R40.0, T40.2X5A</v>
      </c>
      <c r="K7015" s="33" t="str">
        <f t="shared" si="220"/>
        <v>Last</v>
      </c>
    </row>
    <row r="7016" spans="1:11" x14ac:dyDescent="0.25">
      <c r="A7016" s="17" t="s">
        <v>1813</v>
      </c>
      <c r="B7016" s="17" t="s">
        <v>1814</v>
      </c>
      <c r="C7016" s="18">
        <v>42273</v>
      </c>
      <c r="D7016" s="18">
        <v>42283</v>
      </c>
      <c r="E7016" s="21">
        <v>10</v>
      </c>
      <c r="F7016" s="17" t="s">
        <v>1815</v>
      </c>
      <c r="G7016" s="17" t="s">
        <v>1816</v>
      </c>
      <c r="H7016" s="16">
        <v>1</v>
      </c>
      <c r="I7016" s="17" t="s">
        <v>3237</v>
      </c>
      <c r="J7016" t="str">
        <f t="shared" si="219"/>
        <v>A41.59</v>
      </c>
      <c r="K7016" s="33" t="str">
        <f t="shared" si="220"/>
        <v/>
      </c>
    </row>
    <row r="7017" spans="1:11" x14ac:dyDescent="0.25">
      <c r="A7017" s="17" t="s">
        <v>1813</v>
      </c>
      <c r="B7017" s="17" t="s">
        <v>1814</v>
      </c>
      <c r="C7017" s="18">
        <v>42273</v>
      </c>
      <c r="D7017" s="18">
        <v>42283</v>
      </c>
      <c r="E7017" s="21">
        <v>10</v>
      </c>
      <c r="F7017" s="17" t="s">
        <v>734</v>
      </c>
      <c r="G7017" s="17" t="s">
        <v>735</v>
      </c>
      <c r="H7017" s="16">
        <v>2</v>
      </c>
      <c r="I7017" s="17" t="s">
        <v>3237</v>
      </c>
      <c r="J7017" t="str">
        <f t="shared" si="219"/>
        <v>A41.59, R65.21</v>
      </c>
      <c r="K7017" s="33" t="str">
        <f t="shared" si="220"/>
        <v/>
      </c>
    </row>
    <row r="7018" spans="1:11" x14ac:dyDescent="0.25">
      <c r="A7018" s="17" t="s">
        <v>1813</v>
      </c>
      <c r="B7018" s="17" t="s">
        <v>1814</v>
      </c>
      <c r="C7018" s="18">
        <v>42273</v>
      </c>
      <c r="D7018" s="18">
        <v>42283</v>
      </c>
      <c r="E7018" s="21">
        <v>10</v>
      </c>
      <c r="F7018" s="17" t="s">
        <v>223</v>
      </c>
      <c r="G7018" s="17" t="s">
        <v>224</v>
      </c>
      <c r="H7018" s="16">
        <v>3</v>
      </c>
      <c r="I7018" s="17" t="s">
        <v>3331</v>
      </c>
      <c r="J7018" t="str">
        <f t="shared" si="219"/>
        <v>A41.59, R65.21, I26.99</v>
      </c>
      <c r="K7018" s="33" t="str">
        <f t="shared" si="220"/>
        <v/>
      </c>
    </row>
    <row r="7019" spans="1:11" x14ac:dyDescent="0.25">
      <c r="A7019" s="17" t="s">
        <v>1813</v>
      </c>
      <c r="B7019" s="17" t="s">
        <v>1814</v>
      </c>
      <c r="C7019" s="18">
        <v>42273</v>
      </c>
      <c r="D7019" s="18">
        <v>42283</v>
      </c>
      <c r="E7019" s="21">
        <v>10</v>
      </c>
      <c r="F7019" s="17" t="s">
        <v>1627</v>
      </c>
      <c r="G7019" s="17" t="s">
        <v>1628</v>
      </c>
      <c r="H7019" s="16">
        <v>4</v>
      </c>
      <c r="I7019" s="17" t="s">
        <v>3237</v>
      </c>
      <c r="J7019" t="str">
        <f t="shared" si="219"/>
        <v>A41.59, R65.21, I26.99, G93.49</v>
      </c>
      <c r="K7019" s="33" t="str">
        <f t="shared" si="220"/>
        <v/>
      </c>
    </row>
    <row r="7020" spans="1:11" x14ac:dyDescent="0.25">
      <c r="A7020" s="17" t="s">
        <v>1813</v>
      </c>
      <c r="B7020" s="17" t="s">
        <v>1814</v>
      </c>
      <c r="C7020" s="18">
        <v>42273</v>
      </c>
      <c r="D7020" s="18">
        <v>42283</v>
      </c>
      <c r="E7020" s="21">
        <v>10</v>
      </c>
      <c r="F7020" s="17" t="s">
        <v>11</v>
      </c>
      <c r="G7020" s="17" t="s">
        <v>12</v>
      </c>
      <c r="H7020" s="16">
        <v>5</v>
      </c>
      <c r="I7020" s="17" t="s">
        <v>3237</v>
      </c>
      <c r="J7020" t="str">
        <f t="shared" si="219"/>
        <v>A41.59, R65.21, I26.99, G93.49, J18.9</v>
      </c>
      <c r="K7020" s="33" t="str">
        <f t="shared" si="220"/>
        <v/>
      </c>
    </row>
    <row r="7021" spans="1:11" x14ac:dyDescent="0.25">
      <c r="A7021" s="17" t="s">
        <v>1813</v>
      </c>
      <c r="B7021" s="17" t="s">
        <v>1814</v>
      </c>
      <c r="C7021" s="18">
        <v>42273</v>
      </c>
      <c r="D7021" s="18">
        <v>42283</v>
      </c>
      <c r="E7021" s="21">
        <v>10</v>
      </c>
      <c r="F7021" s="17" t="s">
        <v>38</v>
      </c>
      <c r="G7021" s="17" t="s">
        <v>39</v>
      </c>
      <c r="H7021" s="16">
        <v>6</v>
      </c>
      <c r="I7021" s="17" t="s">
        <v>3237</v>
      </c>
      <c r="J7021" t="str">
        <f t="shared" si="219"/>
        <v>A41.59, R65.21, I26.99, G93.49, J18.9, N17.9</v>
      </c>
      <c r="K7021" s="33" t="str">
        <f t="shared" si="220"/>
        <v/>
      </c>
    </row>
    <row r="7022" spans="1:11" x14ac:dyDescent="0.25">
      <c r="A7022" s="17" t="s">
        <v>1813</v>
      </c>
      <c r="B7022" s="17" t="s">
        <v>1814</v>
      </c>
      <c r="C7022" s="18">
        <v>42273</v>
      </c>
      <c r="D7022" s="18">
        <v>42283</v>
      </c>
      <c r="E7022" s="21">
        <v>10</v>
      </c>
      <c r="F7022" s="17" t="s">
        <v>69</v>
      </c>
      <c r="G7022" s="17" t="s">
        <v>70</v>
      </c>
      <c r="H7022" s="16">
        <v>7</v>
      </c>
      <c r="I7022" s="17" t="s">
        <v>3331</v>
      </c>
      <c r="J7022" t="str">
        <f t="shared" si="219"/>
        <v>A41.59, R65.21, I26.99, G93.49, J18.9, N17.9, I48.0</v>
      </c>
      <c r="K7022" s="33" t="str">
        <f t="shared" si="220"/>
        <v/>
      </c>
    </row>
    <row r="7023" spans="1:11" x14ac:dyDescent="0.25">
      <c r="A7023" s="17" t="s">
        <v>1813</v>
      </c>
      <c r="B7023" s="17" t="s">
        <v>1814</v>
      </c>
      <c r="C7023" s="18">
        <v>42273</v>
      </c>
      <c r="D7023" s="18">
        <v>42283</v>
      </c>
      <c r="E7023" s="21">
        <v>10</v>
      </c>
      <c r="F7023" s="17" t="s">
        <v>1638</v>
      </c>
      <c r="G7023" s="17" t="s">
        <v>1639</v>
      </c>
      <c r="H7023" s="16">
        <v>8</v>
      </c>
      <c r="I7023" s="17" t="s">
        <v>3237</v>
      </c>
      <c r="J7023" t="str">
        <f t="shared" si="219"/>
        <v>A41.59, R65.21, I26.99, G93.49, J18.9, N17.9, I48.0, N39.0</v>
      </c>
      <c r="K7023" s="33" t="str">
        <f t="shared" si="220"/>
        <v/>
      </c>
    </row>
    <row r="7024" spans="1:11" x14ac:dyDescent="0.25">
      <c r="A7024" s="17" t="s">
        <v>1813</v>
      </c>
      <c r="B7024" s="17" t="s">
        <v>1814</v>
      </c>
      <c r="C7024" s="18">
        <v>42273</v>
      </c>
      <c r="D7024" s="18">
        <v>42283</v>
      </c>
      <c r="E7024" s="21">
        <v>10</v>
      </c>
      <c r="F7024" s="17" t="s">
        <v>5308</v>
      </c>
      <c r="G7024" s="17" t="s">
        <v>5309</v>
      </c>
      <c r="H7024" s="16">
        <v>9</v>
      </c>
      <c r="I7024" s="17" t="s">
        <v>3237</v>
      </c>
      <c r="J7024" t="str">
        <f t="shared" si="219"/>
        <v>A41.59, R65.21, I26.99, G93.49, J18.9, N17.9, I48.0, N39.0, N99.821</v>
      </c>
      <c r="K7024" s="33" t="str">
        <f t="shared" si="220"/>
        <v/>
      </c>
    </row>
    <row r="7025" spans="1:11" x14ac:dyDescent="0.25">
      <c r="A7025" s="17" t="s">
        <v>1813</v>
      </c>
      <c r="B7025" s="17" t="s">
        <v>1814</v>
      </c>
      <c r="C7025" s="18">
        <v>42273</v>
      </c>
      <c r="D7025" s="18">
        <v>42283</v>
      </c>
      <c r="E7025" s="21">
        <v>10</v>
      </c>
      <c r="F7025" s="17" t="s">
        <v>3761</v>
      </c>
      <c r="G7025" s="17" t="s">
        <v>3762</v>
      </c>
      <c r="H7025" s="16">
        <v>10</v>
      </c>
      <c r="I7025" s="17" t="s">
        <v>3237</v>
      </c>
      <c r="J7025" t="str">
        <f t="shared" si="219"/>
        <v>A41.59, R65.21, I26.99, G93.49, J18.9, N17.9, I48.0, N39.0, N99.821, Y83.8</v>
      </c>
      <c r="K7025" s="33" t="str">
        <f t="shared" si="220"/>
        <v/>
      </c>
    </row>
    <row r="7026" spans="1:11" x14ac:dyDescent="0.25">
      <c r="A7026" s="17" t="s">
        <v>1813</v>
      </c>
      <c r="B7026" s="17" t="s">
        <v>1814</v>
      </c>
      <c r="C7026" s="18">
        <v>42273</v>
      </c>
      <c r="D7026" s="18">
        <v>42283</v>
      </c>
      <c r="E7026" s="21">
        <v>10</v>
      </c>
      <c r="F7026" s="17" t="s">
        <v>3235</v>
      </c>
      <c r="G7026" s="17" t="s">
        <v>3236</v>
      </c>
      <c r="H7026" s="16">
        <v>11</v>
      </c>
      <c r="I7026" s="17" t="s">
        <v>3237</v>
      </c>
      <c r="J7026" t="str">
        <f t="shared" si="219"/>
        <v>A41.59, R65.21, I26.99, G93.49, J18.9, N17.9, I48.0, N39.0, N99.821, Y83.8, E03.9</v>
      </c>
      <c r="K7026" s="33" t="str">
        <f t="shared" si="220"/>
        <v/>
      </c>
    </row>
    <row r="7027" spans="1:11" x14ac:dyDescent="0.25">
      <c r="A7027" s="17" t="s">
        <v>1813</v>
      </c>
      <c r="B7027" s="17" t="s">
        <v>1814</v>
      </c>
      <c r="C7027" s="18">
        <v>42273</v>
      </c>
      <c r="D7027" s="18">
        <v>42283</v>
      </c>
      <c r="E7027" s="21">
        <v>10</v>
      </c>
      <c r="F7027" s="17" t="s">
        <v>286</v>
      </c>
      <c r="G7027" s="17" t="s">
        <v>287</v>
      </c>
      <c r="H7027" s="16">
        <v>12</v>
      </c>
      <c r="I7027" s="17" t="s">
        <v>3237</v>
      </c>
      <c r="J7027" t="str">
        <f t="shared" si="219"/>
        <v>A41.59, R65.21, I26.99, G93.49, J18.9, N17.9, I48.0, N39.0, N99.821, Y83.8, E03.9, K21.9</v>
      </c>
      <c r="K7027" s="33" t="str">
        <f t="shared" si="220"/>
        <v/>
      </c>
    </row>
    <row r="7028" spans="1:11" x14ac:dyDescent="0.25">
      <c r="A7028" s="17" t="s">
        <v>1813</v>
      </c>
      <c r="B7028" s="17" t="s">
        <v>1814</v>
      </c>
      <c r="C7028" s="18">
        <v>42273</v>
      </c>
      <c r="D7028" s="18">
        <v>42283</v>
      </c>
      <c r="E7028" s="21">
        <v>10</v>
      </c>
      <c r="F7028" s="17" t="s">
        <v>3267</v>
      </c>
      <c r="G7028" s="17" t="s">
        <v>3268</v>
      </c>
      <c r="H7028" s="16">
        <v>13</v>
      </c>
      <c r="I7028" s="17" t="s">
        <v>3237</v>
      </c>
      <c r="J7028" t="str">
        <f t="shared" si="219"/>
        <v>A41.59, R65.21, I26.99, G93.49, J18.9, N17.9, I48.0, N39.0, N99.821, Y83.8, E03.9, K21.9, E11.9</v>
      </c>
      <c r="K7028" s="33" t="str">
        <f t="shared" si="220"/>
        <v/>
      </c>
    </row>
    <row r="7029" spans="1:11" x14ac:dyDescent="0.25">
      <c r="A7029" s="17" t="s">
        <v>1813</v>
      </c>
      <c r="B7029" s="17" t="s">
        <v>1814</v>
      </c>
      <c r="C7029" s="18">
        <v>42273</v>
      </c>
      <c r="D7029" s="18">
        <v>42283</v>
      </c>
      <c r="E7029" s="21">
        <v>10</v>
      </c>
      <c r="F7029" s="17" t="s">
        <v>934</v>
      </c>
      <c r="G7029" s="17" t="s">
        <v>935</v>
      </c>
      <c r="H7029" s="16">
        <v>14</v>
      </c>
      <c r="I7029" s="17" t="s">
        <v>3331</v>
      </c>
      <c r="J7029" t="str">
        <f t="shared" si="219"/>
        <v>A41.59, R65.21, I26.99, G93.49, J18.9, N17.9, I48.0, N39.0, N99.821, Y83.8, E03.9, K21.9, E11.9, E87.6</v>
      </c>
      <c r="K7029" s="33" t="str">
        <f t="shared" si="220"/>
        <v/>
      </c>
    </row>
    <row r="7030" spans="1:11" x14ac:dyDescent="0.25">
      <c r="A7030" s="17" t="s">
        <v>1813</v>
      </c>
      <c r="B7030" s="17" t="s">
        <v>1814</v>
      </c>
      <c r="C7030" s="18">
        <v>42273</v>
      </c>
      <c r="D7030" s="18">
        <v>42283</v>
      </c>
      <c r="E7030" s="21">
        <v>10</v>
      </c>
      <c r="F7030" s="17" t="s">
        <v>594</v>
      </c>
      <c r="G7030" s="17" t="s">
        <v>595</v>
      </c>
      <c r="H7030" s="16">
        <v>15</v>
      </c>
      <c r="I7030" s="17" t="s">
        <v>3237</v>
      </c>
      <c r="J7030" t="str">
        <f t="shared" si="219"/>
        <v>A41.59, R65.21, I26.99, G93.49, J18.9, N17.9, I48.0, N39.0, N99.821, Y83.8, E03.9, K21.9, E11.9, E87.6, I10</v>
      </c>
      <c r="K7030" s="33" t="str">
        <f t="shared" si="220"/>
        <v/>
      </c>
    </row>
    <row r="7031" spans="1:11" x14ac:dyDescent="0.25">
      <c r="A7031" s="17" t="s">
        <v>1813</v>
      </c>
      <c r="B7031" s="17" t="s">
        <v>1814</v>
      </c>
      <c r="C7031" s="18">
        <v>42273</v>
      </c>
      <c r="D7031" s="18">
        <v>42283</v>
      </c>
      <c r="E7031" s="21">
        <v>10</v>
      </c>
      <c r="F7031" s="17" t="s">
        <v>3238</v>
      </c>
      <c r="G7031" s="17" t="s">
        <v>3239</v>
      </c>
      <c r="H7031" s="16">
        <v>16</v>
      </c>
      <c r="I7031" s="17" t="s">
        <v>3237</v>
      </c>
      <c r="J7031" t="str">
        <f t="shared" si="219"/>
        <v>A41.59, R65.21, I26.99, G93.49, J18.9, N17.9, I48.0, N39.0, N99.821, Y83.8, E03.9, K21.9, E11.9, E87.6, I10, E78.5</v>
      </c>
      <c r="K7031" s="33" t="str">
        <f t="shared" si="220"/>
        <v/>
      </c>
    </row>
    <row r="7032" spans="1:11" x14ac:dyDescent="0.25">
      <c r="A7032" s="17" t="s">
        <v>1813</v>
      </c>
      <c r="B7032" s="17" t="s">
        <v>1814</v>
      </c>
      <c r="C7032" s="18">
        <v>42273</v>
      </c>
      <c r="D7032" s="18">
        <v>42283</v>
      </c>
      <c r="E7032" s="21">
        <v>10</v>
      </c>
      <c r="F7032" s="17" t="s">
        <v>4671</v>
      </c>
      <c r="G7032" s="17" t="s">
        <v>4672</v>
      </c>
      <c r="H7032" s="16">
        <v>17</v>
      </c>
      <c r="I7032" s="17" t="s">
        <v>3237</v>
      </c>
      <c r="J7032" t="str">
        <f t="shared" si="219"/>
        <v>A41.59, R65.21, I26.99, G93.49, J18.9, N17.9, I48.0, N39.0, N99.821, Y83.8, E03.9, K21.9, E11.9, E87.6, I10, E78.5, N20.0</v>
      </c>
      <c r="K7032" s="33" t="str">
        <f t="shared" si="220"/>
        <v/>
      </c>
    </row>
    <row r="7033" spans="1:11" x14ac:dyDescent="0.25">
      <c r="A7033" s="17" t="s">
        <v>1813</v>
      </c>
      <c r="B7033" s="17" t="s">
        <v>1814</v>
      </c>
      <c r="C7033" s="18">
        <v>42273</v>
      </c>
      <c r="D7033" s="18">
        <v>42283</v>
      </c>
      <c r="E7033" s="21">
        <v>10</v>
      </c>
      <c r="F7033" s="17" t="s">
        <v>3320</v>
      </c>
      <c r="G7033" s="17" t="s">
        <v>3321</v>
      </c>
      <c r="H7033" s="16">
        <v>18</v>
      </c>
      <c r="I7033" s="17" t="s">
        <v>3237</v>
      </c>
      <c r="J7033" t="str">
        <f t="shared" si="219"/>
        <v>A41.59, R65.21, I26.99, G93.49, J18.9, N17.9, I48.0, N39.0, N99.821, Y83.8, E03.9, K21.9, E11.9, E87.6, I10, E78.5, N20.0, G47.33</v>
      </c>
      <c r="K7033" s="33" t="str">
        <f t="shared" si="220"/>
        <v/>
      </c>
    </row>
    <row r="7034" spans="1:11" x14ac:dyDescent="0.25">
      <c r="A7034" s="17" t="s">
        <v>1813</v>
      </c>
      <c r="B7034" s="17" t="s">
        <v>1814</v>
      </c>
      <c r="C7034" s="18">
        <v>42273</v>
      </c>
      <c r="D7034" s="18">
        <v>42283</v>
      </c>
      <c r="E7034" s="21">
        <v>10</v>
      </c>
      <c r="F7034" s="17" t="s">
        <v>1195</v>
      </c>
      <c r="G7034" s="17" t="s">
        <v>1196</v>
      </c>
      <c r="H7034" s="16">
        <v>19</v>
      </c>
      <c r="I7034" s="17" t="s">
        <v>3237</v>
      </c>
      <c r="J7034" t="str">
        <f t="shared" si="219"/>
        <v>A41.59, R65.21, I26.99, G93.49, J18.9, N17.9, I48.0, N39.0, N99.821, Y83.8, E03.9, K21.9, E11.9, E87.6, I10, E78.5, N20.0, G47.33, D64.9</v>
      </c>
      <c r="K7034" s="33" t="str">
        <f t="shared" si="220"/>
        <v>Last</v>
      </c>
    </row>
    <row r="7035" spans="1:11" x14ac:dyDescent="0.25">
      <c r="A7035" s="17" t="s">
        <v>1819</v>
      </c>
      <c r="B7035" s="17" t="s">
        <v>1820</v>
      </c>
      <c r="C7035" s="18">
        <v>42393</v>
      </c>
      <c r="D7035" s="18">
        <v>42397</v>
      </c>
      <c r="E7035" s="21">
        <v>4</v>
      </c>
      <c r="F7035" s="17" t="s">
        <v>1288</v>
      </c>
      <c r="G7035" s="17" t="s">
        <v>1289</v>
      </c>
      <c r="H7035" s="16">
        <v>1</v>
      </c>
      <c r="I7035" s="17" t="s">
        <v>3237</v>
      </c>
      <c r="J7035" t="str">
        <f t="shared" si="219"/>
        <v>F10.239</v>
      </c>
      <c r="K7035" s="33" t="str">
        <f t="shared" si="220"/>
        <v/>
      </c>
    </row>
    <row r="7036" spans="1:11" x14ac:dyDescent="0.25">
      <c r="A7036" s="17" t="s">
        <v>1819</v>
      </c>
      <c r="B7036" s="17" t="s">
        <v>1820</v>
      </c>
      <c r="C7036" s="18">
        <v>42393</v>
      </c>
      <c r="D7036" s="18">
        <v>42397</v>
      </c>
      <c r="E7036" s="21">
        <v>4</v>
      </c>
      <c r="F7036" s="17" t="s">
        <v>1032</v>
      </c>
      <c r="G7036" s="17" t="s">
        <v>1033</v>
      </c>
      <c r="H7036" s="16">
        <v>2</v>
      </c>
      <c r="I7036" s="17" t="s">
        <v>3237</v>
      </c>
      <c r="J7036" t="str">
        <f t="shared" si="219"/>
        <v>F10.239, E87.2</v>
      </c>
      <c r="K7036" s="33" t="str">
        <f t="shared" si="220"/>
        <v/>
      </c>
    </row>
    <row r="7037" spans="1:11" x14ac:dyDescent="0.25">
      <c r="A7037" s="17" t="s">
        <v>1819</v>
      </c>
      <c r="B7037" s="17" t="s">
        <v>1820</v>
      </c>
      <c r="C7037" s="18">
        <v>42393</v>
      </c>
      <c r="D7037" s="18">
        <v>42397</v>
      </c>
      <c r="E7037" s="21">
        <v>4</v>
      </c>
      <c r="F7037" s="17" t="s">
        <v>4211</v>
      </c>
      <c r="G7037" s="17" t="s">
        <v>4212</v>
      </c>
      <c r="H7037" s="16">
        <v>3</v>
      </c>
      <c r="I7037" s="17" t="s">
        <v>3237</v>
      </c>
      <c r="J7037" t="str">
        <f t="shared" si="219"/>
        <v>F10.239, E87.2, R45.851</v>
      </c>
      <c r="K7037" s="33" t="str">
        <f t="shared" si="220"/>
        <v/>
      </c>
    </row>
    <row r="7038" spans="1:11" x14ac:dyDescent="0.25">
      <c r="A7038" s="17" t="s">
        <v>1819</v>
      </c>
      <c r="B7038" s="17" t="s">
        <v>1820</v>
      </c>
      <c r="C7038" s="18">
        <v>42393</v>
      </c>
      <c r="D7038" s="18">
        <v>42397</v>
      </c>
      <c r="E7038" s="21">
        <v>4</v>
      </c>
      <c r="F7038" s="17" t="s">
        <v>3514</v>
      </c>
      <c r="G7038" s="17" t="s">
        <v>3515</v>
      </c>
      <c r="H7038" s="16">
        <v>4</v>
      </c>
      <c r="I7038" s="17" t="s">
        <v>3237</v>
      </c>
      <c r="J7038" t="str">
        <f t="shared" si="219"/>
        <v>F10.239, E87.2, R45.851, F32.9</v>
      </c>
      <c r="K7038" s="33" t="str">
        <f t="shared" si="220"/>
        <v/>
      </c>
    </row>
    <row r="7039" spans="1:11" x14ac:dyDescent="0.25">
      <c r="A7039" s="17" t="s">
        <v>1819</v>
      </c>
      <c r="B7039" s="17" t="s">
        <v>1820</v>
      </c>
      <c r="C7039" s="18">
        <v>42393</v>
      </c>
      <c r="D7039" s="18">
        <v>42397</v>
      </c>
      <c r="E7039" s="21">
        <v>4</v>
      </c>
      <c r="F7039" s="17" t="s">
        <v>4230</v>
      </c>
      <c r="G7039" s="17" t="s">
        <v>4231</v>
      </c>
      <c r="H7039" s="16">
        <v>5</v>
      </c>
      <c r="I7039" s="17" t="s">
        <v>3237</v>
      </c>
      <c r="J7039" t="str">
        <f t="shared" si="219"/>
        <v>F10.239, E87.2, R45.851, F32.9, Z91.14</v>
      </c>
      <c r="K7039" s="33" t="str">
        <f t="shared" si="220"/>
        <v/>
      </c>
    </row>
    <row r="7040" spans="1:11" x14ac:dyDescent="0.25">
      <c r="A7040" s="17" t="s">
        <v>1819</v>
      </c>
      <c r="B7040" s="17" t="s">
        <v>1820</v>
      </c>
      <c r="C7040" s="18">
        <v>42393</v>
      </c>
      <c r="D7040" s="18">
        <v>42397</v>
      </c>
      <c r="E7040" s="21">
        <v>4</v>
      </c>
      <c r="F7040" s="17" t="s">
        <v>3283</v>
      </c>
      <c r="G7040" s="17" t="s">
        <v>467</v>
      </c>
      <c r="H7040" s="16">
        <v>6</v>
      </c>
      <c r="I7040" s="17" t="s">
        <v>3237</v>
      </c>
      <c r="J7040" t="str">
        <f t="shared" si="219"/>
        <v>F10.239, E87.2, R45.851, F32.9, Z91.14, I25.10</v>
      </c>
      <c r="K7040" s="33" t="str">
        <f t="shared" si="220"/>
        <v/>
      </c>
    </row>
    <row r="7041" spans="1:11" x14ac:dyDescent="0.25">
      <c r="A7041" s="17" t="s">
        <v>1819</v>
      </c>
      <c r="B7041" s="17" t="s">
        <v>1820</v>
      </c>
      <c r="C7041" s="18">
        <v>42393</v>
      </c>
      <c r="D7041" s="18">
        <v>42397</v>
      </c>
      <c r="E7041" s="21">
        <v>4</v>
      </c>
      <c r="F7041" s="17" t="s">
        <v>3267</v>
      </c>
      <c r="G7041" s="17" t="s">
        <v>3268</v>
      </c>
      <c r="H7041" s="16">
        <v>7</v>
      </c>
      <c r="I7041" s="17" t="s">
        <v>3237</v>
      </c>
      <c r="J7041" t="str">
        <f t="shared" si="219"/>
        <v>F10.239, E87.2, R45.851, F32.9, Z91.14, I25.10, E11.9</v>
      </c>
      <c r="K7041" s="33" t="str">
        <f t="shared" si="220"/>
        <v/>
      </c>
    </row>
    <row r="7042" spans="1:11" x14ac:dyDescent="0.25">
      <c r="A7042" s="17" t="s">
        <v>1819</v>
      </c>
      <c r="B7042" s="17" t="s">
        <v>1820</v>
      </c>
      <c r="C7042" s="18">
        <v>42393</v>
      </c>
      <c r="D7042" s="18">
        <v>42397</v>
      </c>
      <c r="E7042" s="21">
        <v>4</v>
      </c>
      <c r="F7042" s="17" t="s">
        <v>3388</v>
      </c>
      <c r="G7042" s="17" t="s">
        <v>3389</v>
      </c>
      <c r="H7042" s="16">
        <v>8</v>
      </c>
      <c r="I7042" s="17" t="s">
        <v>3237</v>
      </c>
      <c r="J7042" t="str">
        <f t="shared" si="219"/>
        <v>F10.239, E87.2, R45.851, F32.9, Z91.14, I25.10, E11.9, F41.9</v>
      </c>
      <c r="K7042" s="33" t="str">
        <f t="shared" si="220"/>
        <v/>
      </c>
    </row>
    <row r="7043" spans="1:11" x14ac:dyDescent="0.25">
      <c r="A7043" s="17" t="s">
        <v>1819</v>
      </c>
      <c r="B7043" s="17" t="s">
        <v>1820</v>
      </c>
      <c r="C7043" s="18">
        <v>42393</v>
      </c>
      <c r="D7043" s="18">
        <v>42397</v>
      </c>
      <c r="E7043" s="21">
        <v>4</v>
      </c>
      <c r="F7043" s="17" t="s">
        <v>3336</v>
      </c>
      <c r="G7043" s="17" t="s">
        <v>3337</v>
      </c>
      <c r="H7043" s="16">
        <v>9</v>
      </c>
      <c r="I7043" s="17" t="s">
        <v>13</v>
      </c>
      <c r="J7043" t="str">
        <f t="shared" si="219"/>
        <v>F10.239, E87.2, R45.851, F32.9, Z91.14, I25.10, E11.9, F41.9, Z95.5</v>
      </c>
      <c r="K7043" s="33" t="str">
        <f t="shared" si="220"/>
        <v/>
      </c>
    </row>
    <row r="7044" spans="1:11" x14ac:dyDescent="0.25">
      <c r="A7044" s="17" t="s">
        <v>1819</v>
      </c>
      <c r="B7044" s="17" t="s">
        <v>1820</v>
      </c>
      <c r="C7044" s="18">
        <v>42393</v>
      </c>
      <c r="D7044" s="18">
        <v>42397</v>
      </c>
      <c r="E7044" s="21">
        <v>4</v>
      </c>
      <c r="F7044" s="17" t="s">
        <v>3238</v>
      </c>
      <c r="G7044" s="17" t="s">
        <v>3239</v>
      </c>
      <c r="H7044" s="16">
        <v>10</v>
      </c>
      <c r="I7044" s="17" t="s">
        <v>3237</v>
      </c>
      <c r="J7044" t="str">
        <f t="shared" si="219"/>
        <v>F10.239, E87.2, R45.851, F32.9, Z91.14, I25.10, E11.9, F41.9, Z95.5, E78.5</v>
      </c>
      <c r="K7044" s="33" t="str">
        <f t="shared" si="220"/>
        <v/>
      </c>
    </row>
    <row r="7045" spans="1:11" x14ac:dyDescent="0.25">
      <c r="A7045" s="17" t="s">
        <v>1819</v>
      </c>
      <c r="B7045" s="17" t="s">
        <v>1820</v>
      </c>
      <c r="C7045" s="18">
        <v>42393</v>
      </c>
      <c r="D7045" s="18">
        <v>42397</v>
      </c>
      <c r="E7045" s="21">
        <v>4</v>
      </c>
      <c r="F7045" s="17" t="s">
        <v>594</v>
      </c>
      <c r="G7045" s="17" t="s">
        <v>595</v>
      </c>
      <c r="H7045" s="16">
        <v>11</v>
      </c>
      <c r="I7045" s="17" t="s">
        <v>3237</v>
      </c>
      <c r="J7045" t="str">
        <f t="shared" si="219"/>
        <v>F10.239, E87.2, R45.851, F32.9, Z91.14, I25.10, E11.9, F41.9, Z95.5, E78.5, I10</v>
      </c>
      <c r="K7045" s="33" t="str">
        <f t="shared" si="220"/>
        <v/>
      </c>
    </row>
    <row r="7046" spans="1:11" x14ac:dyDescent="0.25">
      <c r="A7046" s="17" t="s">
        <v>1819</v>
      </c>
      <c r="B7046" s="17" t="s">
        <v>1820</v>
      </c>
      <c r="C7046" s="18">
        <v>42393</v>
      </c>
      <c r="D7046" s="18">
        <v>42397</v>
      </c>
      <c r="E7046" s="21">
        <v>4</v>
      </c>
      <c r="F7046" s="17" t="s">
        <v>4476</v>
      </c>
      <c r="G7046" s="17" t="s">
        <v>4477</v>
      </c>
      <c r="H7046" s="16">
        <v>12</v>
      </c>
      <c r="I7046" s="17" t="s">
        <v>3237</v>
      </c>
      <c r="J7046" t="str">
        <f t="shared" ref="J7046:J7109" si="221">IF(B7046=B7045,J7045&amp;", "&amp;F7046,F7046)</f>
        <v>F10.239, E87.2, R45.851, F32.9, Z91.14, I25.10, E11.9, F41.9, Z95.5, E78.5, I10, F39</v>
      </c>
      <c r="K7046" s="33" t="str">
        <f t="shared" si="220"/>
        <v/>
      </c>
    </row>
    <row r="7047" spans="1:11" x14ac:dyDescent="0.25">
      <c r="A7047" s="17" t="s">
        <v>1819</v>
      </c>
      <c r="B7047" s="17" t="s">
        <v>1820</v>
      </c>
      <c r="C7047" s="18">
        <v>42393</v>
      </c>
      <c r="D7047" s="18">
        <v>42397</v>
      </c>
      <c r="E7047" s="21">
        <v>4</v>
      </c>
      <c r="F7047" s="17" t="s">
        <v>3538</v>
      </c>
      <c r="G7047" s="17" t="s">
        <v>3539</v>
      </c>
      <c r="H7047" s="16">
        <v>13</v>
      </c>
      <c r="I7047" s="17" t="s">
        <v>3237</v>
      </c>
      <c r="J7047" t="str">
        <f t="shared" si="221"/>
        <v>F10.239, E87.2, R45.851, F32.9, Z91.14, I25.10, E11.9, F41.9, Z95.5, E78.5, I10, F39, F17.200</v>
      </c>
      <c r="K7047" s="33" t="str">
        <f t="shared" si="220"/>
        <v/>
      </c>
    </row>
    <row r="7048" spans="1:11" x14ac:dyDescent="0.25">
      <c r="A7048" s="17" t="s">
        <v>1819</v>
      </c>
      <c r="B7048" s="17" t="s">
        <v>1820</v>
      </c>
      <c r="C7048" s="18">
        <v>42393</v>
      </c>
      <c r="D7048" s="18">
        <v>42397</v>
      </c>
      <c r="E7048" s="21">
        <v>4</v>
      </c>
      <c r="F7048" s="17" t="s">
        <v>3548</v>
      </c>
      <c r="G7048" s="17" t="s">
        <v>3549</v>
      </c>
      <c r="H7048" s="16">
        <v>14</v>
      </c>
      <c r="I7048" s="17" t="s">
        <v>3237</v>
      </c>
      <c r="J7048" t="str">
        <f t="shared" si="221"/>
        <v>F10.239, E87.2, R45.851, F32.9, Z91.14, I25.10, E11.9, F41.9, Z95.5, E78.5, I10, F39, F17.200, G47.00</v>
      </c>
      <c r="K7048" s="33" t="str">
        <f t="shared" si="220"/>
        <v>Last</v>
      </c>
    </row>
    <row r="7049" spans="1:11" x14ac:dyDescent="0.25">
      <c r="A7049" s="17" t="s">
        <v>1821</v>
      </c>
      <c r="B7049" s="17" t="s">
        <v>1822</v>
      </c>
      <c r="C7049" s="18">
        <v>42358</v>
      </c>
      <c r="D7049" s="18">
        <v>42362</v>
      </c>
      <c r="E7049" s="21">
        <v>4</v>
      </c>
      <c r="F7049" s="17" t="s">
        <v>247</v>
      </c>
      <c r="G7049" s="17" t="s">
        <v>248</v>
      </c>
      <c r="H7049" s="16">
        <v>1</v>
      </c>
      <c r="I7049" s="17" t="s">
        <v>3237</v>
      </c>
      <c r="J7049" t="str">
        <f t="shared" si="221"/>
        <v>K92.0</v>
      </c>
      <c r="K7049" s="33" t="str">
        <f t="shared" si="220"/>
        <v/>
      </c>
    </row>
    <row r="7050" spans="1:11" x14ac:dyDescent="0.25">
      <c r="A7050" s="17" t="s">
        <v>1821</v>
      </c>
      <c r="B7050" s="17" t="s">
        <v>1822</v>
      </c>
      <c r="C7050" s="18">
        <v>42358</v>
      </c>
      <c r="D7050" s="18">
        <v>42362</v>
      </c>
      <c r="E7050" s="21">
        <v>4</v>
      </c>
      <c r="F7050" s="17" t="s">
        <v>5316</v>
      </c>
      <c r="G7050" s="17" t="s">
        <v>5317</v>
      </c>
      <c r="H7050" s="16">
        <v>2</v>
      </c>
      <c r="I7050" s="17" t="s">
        <v>3237</v>
      </c>
      <c r="J7050" t="str">
        <f t="shared" si="221"/>
        <v>K92.0, J98.5</v>
      </c>
      <c r="K7050" s="33" t="str">
        <f t="shared" si="220"/>
        <v/>
      </c>
    </row>
    <row r="7051" spans="1:11" x14ac:dyDescent="0.25">
      <c r="A7051" s="17" t="s">
        <v>1821</v>
      </c>
      <c r="B7051" s="17" t="s">
        <v>1822</v>
      </c>
      <c r="C7051" s="18">
        <v>42358</v>
      </c>
      <c r="D7051" s="18">
        <v>42362</v>
      </c>
      <c r="E7051" s="21">
        <v>4</v>
      </c>
      <c r="F7051" s="17" t="s">
        <v>3716</v>
      </c>
      <c r="G7051" s="17" t="s">
        <v>3717</v>
      </c>
      <c r="H7051" s="16">
        <v>3</v>
      </c>
      <c r="I7051" s="17" t="s">
        <v>3237</v>
      </c>
      <c r="J7051" t="str">
        <f t="shared" si="221"/>
        <v>K92.0, J98.5, J98.11</v>
      </c>
      <c r="K7051" s="33" t="str">
        <f t="shared" si="220"/>
        <v/>
      </c>
    </row>
    <row r="7052" spans="1:11" x14ac:dyDescent="0.25">
      <c r="A7052" s="17" t="s">
        <v>1821</v>
      </c>
      <c r="B7052" s="17" t="s">
        <v>1822</v>
      </c>
      <c r="C7052" s="18">
        <v>42358</v>
      </c>
      <c r="D7052" s="18">
        <v>42362</v>
      </c>
      <c r="E7052" s="21">
        <v>4</v>
      </c>
      <c r="F7052" s="17" t="s">
        <v>1066</v>
      </c>
      <c r="G7052" s="17" t="s">
        <v>1067</v>
      </c>
      <c r="H7052" s="16">
        <v>4</v>
      </c>
      <c r="I7052" s="17" t="s">
        <v>3237</v>
      </c>
      <c r="J7052" t="str">
        <f t="shared" si="221"/>
        <v>K92.0, J98.5, J98.11, D62</v>
      </c>
      <c r="K7052" s="33" t="str">
        <f t="shared" si="220"/>
        <v/>
      </c>
    </row>
    <row r="7053" spans="1:11" x14ac:dyDescent="0.25">
      <c r="A7053" s="17" t="s">
        <v>1821</v>
      </c>
      <c r="B7053" s="17" t="s">
        <v>1822</v>
      </c>
      <c r="C7053" s="18">
        <v>42358</v>
      </c>
      <c r="D7053" s="18">
        <v>42362</v>
      </c>
      <c r="E7053" s="21">
        <v>4</v>
      </c>
      <c r="F7053" s="17" t="s">
        <v>5314</v>
      </c>
      <c r="G7053" s="17" t="s">
        <v>5315</v>
      </c>
      <c r="H7053" s="16">
        <v>5</v>
      </c>
      <c r="I7053" s="17" t="s">
        <v>3237</v>
      </c>
      <c r="J7053" t="str">
        <f t="shared" si="221"/>
        <v>K92.0, J98.5, J98.11, D62, J98.2</v>
      </c>
      <c r="K7053" s="33" t="str">
        <f t="shared" si="220"/>
        <v/>
      </c>
    </row>
    <row r="7054" spans="1:11" x14ac:dyDescent="0.25">
      <c r="A7054" s="17" t="s">
        <v>1821</v>
      </c>
      <c r="B7054" s="17" t="s">
        <v>1822</v>
      </c>
      <c r="C7054" s="18">
        <v>42358</v>
      </c>
      <c r="D7054" s="18">
        <v>42362</v>
      </c>
      <c r="E7054" s="21">
        <v>4</v>
      </c>
      <c r="F7054" s="17" t="s">
        <v>159</v>
      </c>
      <c r="G7054" s="17" t="s">
        <v>160</v>
      </c>
      <c r="H7054" s="16">
        <v>6</v>
      </c>
      <c r="I7054" s="17" t="s">
        <v>3237</v>
      </c>
      <c r="J7054" t="str">
        <f t="shared" si="221"/>
        <v>K92.0, J98.5, J98.11, D62, J98.2, K92.1</v>
      </c>
      <c r="K7054" s="33" t="str">
        <f t="shared" si="220"/>
        <v/>
      </c>
    </row>
    <row r="7055" spans="1:11" x14ac:dyDescent="0.25">
      <c r="A7055" s="17" t="s">
        <v>1821</v>
      </c>
      <c r="B7055" s="17" t="s">
        <v>1822</v>
      </c>
      <c r="C7055" s="18">
        <v>42358</v>
      </c>
      <c r="D7055" s="18">
        <v>42362</v>
      </c>
      <c r="E7055" s="21">
        <v>4</v>
      </c>
      <c r="F7055" s="17" t="s">
        <v>3787</v>
      </c>
      <c r="G7055" s="17" t="s">
        <v>3788</v>
      </c>
      <c r="H7055" s="16">
        <v>7</v>
      </c>
      <c r="I7055" s="17" t="s">
        <v>3237</v>
      </c>
      <c r="J7055" t="str">
        <f t="shared" si="221"/>
        <v>K92.0, J98.5, J98.11, D62, J98.2, K92.1, J43.9</v>
      </c>
      <c r="K7055" s="33" t="str">
        <f t="shared" si="220"/>
        <v/>
      </c>
    </row>
    <row r="7056" spans="1:11" x14ac:dyDescent="0.25">
      <c r="A7056" s="17" t="s">
        <v>1821</v>
      </c>
      <c r="B7056" s="17" t="s">
        <v>1822</v>
      </c>
      <c r="C7056" s="18">
        <v>42358</v>
      </c>
      <c r="D7056" s="18">
        <v>42362</v>
      </c>
      <c r="E7056" s="21">
        <v>4</v>
      </c>
      <c r="F7056" s="17" t="s">
        <v>5318</v>
      </c>
      <c r="G7056" s="17" t="s">
        <v>5319</v>
      </c>
      <c r="H7056" s="16">
        <v>8</v>
      </c>
      <c r="I7056" s="17" t="s">
        <v>13</v>
      </c>
      <c r="J7056" t="str">
        <f t="shared" si="221"/>
        <v>K92.0, J98.5, J98.11, D62, J98.2, K92.1, J43.9, Z68.23</v>
      </c>
      <c r="K7056" s="33" t="str">
        <f t="shared" si="220"/>
        <v/>
      </c>
    </row>
    <row r="7057" spans="1:11" x14ac:dyDescent="0.25">
      <c r="A7057" s="17" t="s">
        <v>1821</v>
      </c>
      <c r="B7057" s="17" t="s">
        <v>1822</v>
      </c>
      <c r="C7057" s="18">
        <v>42358</v>
      </c>
      <c r="D7057" s="18">
        <v>42362</v>
      </c>
      <c r="E7057" s="21">
        <v>4</v>
      </c>
      <c r="F7057" s="17" t="s">
        <v>3248</v>
      </c>
      <c r="G7057" s="17" t="s">
        <v>3249</v>
      </c>
      <c r="H7057" s="16">
        <v>9</v>
      </c>
      <c r="I7057" s="17" t="s">
        <v>3237</v>
      </c>
      <c r="J7057" t="str">
        <f t="shared" si="221"/>
        <v>K92.0, J98.5, J98.11, D62, J98.2, K92.1, J43.9, Z68.23, K44.9</v>
      </c>
      <c r="K7057" s="33" t="str">
        <f t="shared" si="220"/>
        <v/>
      </c>
    </row>
    <row r="7058" spans="1:11" x14ac:dyDescent="0.25">
      <c r="A7058" s="17" t="s">
        <v>1821</v>
      </c>
      <c r="B7058" s="17" t="s">
        <v>1822</v>
      </c>
      <c r="C7058" s="18">
        <v>42358</v>
      </c>
      <c r="D7058" s="18">
        <v>42362</v>
      </c>
      <c r="E7058" s="21">
        <v>4</v>
      </c>
      <c r="F7058" s="17" t="s">
        <v>3791</v>
      </c>
      <c r="G7058" s="17" t="s">
        <v>891</v>
      </c>
      <c r="H7058" s="16">
        <v>10</v>
      </c>
      <c r="I7058" s="17" t="s">
        <v>3237</v>
      </c>
      <c r="J7058" t="str">
        <f t="shared" si="221"/>
        <v>K92.0, J98.5, J98.11, D62, J98.2, K92.1, J43.9, Z68.23, K44.9, K57.30</v>
      </c>
      <c r="K7058" s="33" t="str">
        <f t="shared" si="220"/>
        <v/>
      </c>
    </row>
    <row r="7059" spans="1:11" x14ac:dyDescent="0.25">
      <c r="A7059" s="17" t="s">
        <v>1821</v>
      </c>
      <c r="B7059" s="17" t="s">
        <v>1822</v>
      </c>
      <c r="C7059" s="18">
        <v>42358</v>
      </c>
      <c r="D7059" s="18">
        <v>42362</v>
      </c>
      <c r="E7059" s="21">
        <v>4</v>
      </c>
      <c r="F7059" s="17" t="s">
        <v>5310</v>
      </c>
      <c r="G7059" s="17" t="s">
        <v>5311</v>
      </c>
      <c r="H7059" s="16">
        <v>11</v>
      </c>
      <c r="I7059" s="17" t="s">
        <v>3237</v>
      </c>
      <c r="J7059" t="str">
        <f t="shared" si="221"/>
        <v>K92.0, J98.5, J98.11, D62, J98.2, K92.1, J43.9, Z68.23, K44.9, K57.30, D27.1</v>
      </c>
      <c r="K7059" s="33" t="str">
        <f t="shared" si="220"/>
        <v/>
      </c>
    </row>
    <row r="7060" spans="1:11" x14ac:dyDescent="0.25">
      <c r="A7060" s="17" t="s">
        <v>1821</v>
      </c>
      <c r="B7060" s="17" t="s">
        <v>1822</v>
      </c>
      <c r="C7060" s="18">
        <v>42358</v>
      </c>
      <c r="D7060" s="18">
        <v>42362</v>
      </c>
      <c r="E7060" s="21">
        <v>4</v>
      </c>
      <c r="F7060" s="17" t="s">
        <v>3402</v>
      </c>
      <c r="G7060" s="17" t="s">
        <v>3403</v>
      </c>
      <c r="H7060" s="16">
        <v>12</v>
      </c>
      <c r="I7060" s="17" t="s">
        <v>3237</v>
      </c>
      <c r="J7060" t="str">
        <f t="shared" si="221"/>
        <v>K92.0, J98.5, J98.11, D62, J98.2, K92.1, J43.9, Z68.23, K44.9, K57.30, D27.1, F17.210</v>
      </c>
      <c r="K7060" s="33" t="str">
        <f t="shared" si="220"/>
        <v/>
      </c>
    </row>
    <row r="7061" spans="1:11" x14ac:dyDescent="0.25">
      <c r="A7061" s="17" t="s">
        <v>1821</v>
      </c>
      <c r="B7061" s="17" t="s">
        <v>1822</v>
      </c>
      <c r="C7061" s="18">
        <v>42358</v>
      </c>
      <c r="D7061" s="18">
        <v>42362</v>
      </c>
      <c r="E7061" s="21">
        <v>4</v>
      </c>
      <c r="F7061" s="17" t="s">
        <v>594</v>
      </c>
      <c r="G7061" s="17" t="s">
        <v>595</v>
      </c>
      <c r="H7061" s="16">
        <v>13</v>
      </c>
      <c r="I7061" s="17" t="s">
        <v>3237</v>
      </c>
      <c r="J7061" t="str">
        <f t="shared" si="221"/>
        <v>K92.0, J98.5, J98.11, D62, J98.2, K92.1, J43.9, Z68.23, K44.9, K57.30, D27.1, F17.210, I10</v>
      </c>
      <c r="K7061" s="33" t="str">
        <f t="shared" si="220"/>
        <v/>
      </c>
    </row>
    <row r="7062" spans="1:11" x14ac:dyDescent="0.25">
      <c r="A7062" s="17" t="s">
        <v>1821</v>
      </c>
      <c r="B7062" s="17" t="s">
        <v>1822</v>
      </c>
      <c r="C7062" s="18">
        <v>42358</v>
      </c>
      <c r="D7062" s="18">
        <v>42362</v>
      </c>
      <c r="E7062" s="21">
        <v>4</v>
      </c>
      <c r="F7062" s="17" t="s">
        <v>3420</v>
      </c>
      <c r="G7062" s="17" t="s">
        <v>3421</v>
      </c>
      <c r="H7062" s="16">
        <v>14</v>
      </c>
      <c r="I7062" s="17" t="s">
        <v>3237</v>
      </c>
      <c r="J7062" t="str">
        <f t="shared" si="221"/>
        <v>K92.0, J98.5, J98.11, D62, J98.2, K92.1, J43.9, Z68.23, K44.9, K57.30, D27.1, F17.210, I10, I73.9</v>
      </c>
      <c r="K7062" s="33" t="str">
        <f t="shared" ref="K7062:K7125" si="222">IF(B7062&lt;&gt;B7063,"Last","")</f>
        <v/>
      </c>
    </row>
    <row r="7063" spans="1:11" x14ac:dyDescent="0.25">
      <c r="A7063" s="17" t="s">
        <v>1821</v>
      </c>
      <c r="B7063" s="17" t="s">
        <v>1822</v>
      </c>
      <c r="C7063" s="18">
        <v>42358</v>
      </c>
      <c r="D7063" s="18">
        <v>42362</v>
      </c>
      <c r="E7063" s="21">
        <v>4</v>
      </c>
      <c r="F7063" s="17" t="s">
        <v>3238</v>
      </c>
      <c r="G7063" s="17" t="s">
        <v>3239</v>
      </c>
      <c r="H7063" s="16">
        <v>15</v>
      </c>
      <c r="I7063" s="17" t="s">
        <v>3237</v>
      </c>
      <c r="J7063" t="str">
        <f t="shared" si="221"/>
        <v>K92.0, J98.5, J98.11, D62, J98.2, K92.1, J43.9, Z68.23, K44.9, K57.30, D27.1, F17.210, I10, I73.9, E78.5</v>
      </c>
      <c r="K7063" s="33" t="str">
        <f t="shared" si="222"/>
        <v/>
      </c>
    </row>
    <row r="7064" spans="1:11" x14ac:dyDescent="0.25">
      <c r="A7064" s="17" t="s">
        <v>1821</v>
      </c>
      <c r="B7064" s="17" t="s">
        <v>1822</v>
      </c>
      <c r="C7064" s="18">
        <v>42358</v>
      </c>
      <c r="D7064" s="18">
        <v>42362</v>
      </c>
      <c r="E7064" s="21">
        <v>4</v>
      </c>
      <c r="F7064" s="17" t="s">
        <v>3235</v>
      </c>
      <c r="G7064" s="17" t="s">
        <v>3236</v>
      </c>
      <c r="H7064" s="16">
        <v>16</v>
      </c>
      <c r="I7064" s="17" t="s">
        <v>3237</v>
      </c>
      <c r="J7064" t="str">
        <f t="shared" si="221"/>
        <v>K92.0, J98.5, J98.11, D62, J98.2, K92.1, J43.9, Z68.23, K44.9, K57.30, D27.1, F17.210, I10, I73.9, E78.5, E03.9</v>
      </c>
      <c r="K7064" s="33" t="str">
        <f t="shared" si="222"/>
        <v/>
      </c>
    </row>
    <row r="7065" spans="1:11" x14ac:dyDescent="0.25">
      <c r="A7065" s="17" t="s">
        <v>1821</v>
      </c>
      <c r="B7065" s="17" t="s">
        <v>1822</v>
      </c>
      <c r="C7065" s="18">
        <v>42358</v>
      </c>
      <c r="D7065" s="18">
        <v>42362</v>
      </c>
      <c r="E7065" s="21">
        <v>4</v>
      </c>
      <c r="F7065" s="17" t="s">
        <v>3251</v>
      </c>
      <c r="G7065" s="17" t="s">
        <v>3252</v>
      </c>
      <c r="H7065" s="16">
        <v>17</v>
      </c>
      <c r="I7065" s="17" t="s">
        <v>3237</v>
      </c>
      <c r="J7065" t="str">
        <f t="shared" si="221"/>
        <v>K92.0, J98.5, J98.11, D62, J98.2, K92.1, J43.9, Z68.23, K44.9, K57.30, D27.1, F17.210, I10, I73.9, E78.5, E03.9, M19.90</v>
      </c>
      <c r="K7065" s="33" t="str">
        <f t="shared" si="222"/>
        <v/>
      </c>
    </row>
    <row r="7066" spans="1:11" x14ac:dyDescent="0.25">
      <c r="A7066" s="17" t="s">
        <v>1821</v>
      </c>
      <c r="B7066" s="17" t="s">
        <v>1822</v>
      </c>
      <c r="C7066" s="18">
        <v>42358</v>
      </c>
      <c r="D7066" s="18">
        <v>42362</v>
      </c>
      <c r="E7066" s="21">
        <v>4</v>
      </c>
      <c r="F7066" s="17" t="s">
        <v>3327</v>
      </c>
      <c r="G7066" s="17" t="s">
        <v>3328</v>
      </c>
      <c r="H7066" s="16">
        <v>18</v>
      </c>
      <c r="I7066" s="17" t="s">
        <v>3237</v>
      </c>
      <c r="J7066" t="str">
        <f t="shared" si="221"/>
        <v>K92.0, J98.5, J98.11, D62, J98.2, K92.1, J43.9, Z68.23, K44.9, K57.30, D27.1, F17.210, I10, I73.9, E78.5, E03.9, M19.90, R00.0</v>
      </c>
      <c r="K7066" s="33" t="str">
        <f t="shared" si="222"/>
        <v/>
      </c>
    </row>
    <row r="7067" spans="1:11" x14ac:dyDescent="0.25">
      <c r="A7067" s="17" t="s">
        <v>1821</v>
      </c>
      <c r="B7067" s="17" t="s">
        <v>1822</v>
      </c>
      <c r="C7067" s="18">
        <v>42358</v>
      </c>
      <c r="D7067" s="18">
        <v>42362</v>
      </c>
      <c r="E7067" s="21">
        <v>4</v>
      </c>
      <c r="F7067" s="17" t="s">
        <v>3261</v>
      </c>
      <c r="G7067" s="17" t="s">
        <v>3262</v>
      </c>
      <c r="H7067" s="16">
        <v>19</v>
      </c>
      <c r="I7067" s="17" t="s">
        <v>3237</v>
      </c>
      <c r="J7067" t="str">
        <f t="shared" si="221"/>
        <v>K92.0, J98.5, J98.11, D62, J98.2, K92.1, J43.9, Z68.23, K44.9, K57.30, D27.1, F17.210, I10, I73.9, E78.5, E03.9, M19.90, R00.0, Z66</v>
      </c>
      <c r="K7067" s="33" t="str">
        <f t="shared" si="222"/>
        <v/>
      </c>
    </row>
    <row r="7068" spans="1:11" x14ac:dyDescent="0.25">
      <c r="A7068" s="17" t="s">
        <v>1821</v>
      </c>
      <c r="B7068" s="17" t="s">
        <v>1822</v>
      </c>
      <c r="C7068" s="18">
        <v>42358</v>
      </c>
      <c r="D7068" s="18">
        <v>42362</v>
      </c>
      <c r="E7068" s="21">
        <v>4</v>
      </c>
      <c r="F7068" s="17" t="s">
        <v>934</v>
      </c>
      <c r="G7068" s="17" t="s">
        <v>935</v>
      </c>
      <c r="H7068" s="16">
        <v>20</v>
      </c>
      <c r="I7068" s="17" t="s">
        <v>3237</v>
      </c>
      <c r="J7068" t="str">
        <f t="shared" si="221"/>
        <v>K92.0, J98.5, J98.11, D62, J98.2, K92.1, J43.9, Z68.23, K44.9, K57.30, D27.1, F17.210, I10, I73.9, E78.5, E03.9, M19.90, R00.0, Z66, E87.6</v>
      </c>
      <c r="K7068" s="33" t="str">
        <f t="shared" si="222"/>
        <v/>
      </c>
    </row>
    <row r="7069" spans="1:11" x14ac:dyDescent="0.25">
      <c r="A7069" s="17" t="s">
        <v>1821</v>
      </c>
      <c r="B7069" s="17" t="s">
        <v>1822</v>
      </c>
      <c r="C7069" s="18">
        <v>42358</v>
      </c>
      <c r="D7069" s="18">
        <v>42362</v>
      </c>
      <c r="E7069" s="21">
        <v>4</v>
      </c>
      <c r="F7069" s="17" t="s">
        <v>3575</v>
      </c>
      <c r="G7069" s="17" t="s">
        <v>3576</v>
      </c>
      <c r="H7069" s="16">
        <v>21</v>
      </c>
      <c r="I7069" s="17" t="s">
        <v>3237</v>
      </c>
      <c r="J7069" t="str">
        <f t="shared" si="221"/>
        <v>K92.0, J98.5, J98.11, D62, J98.2, K92.1, J43.9, Z68.23, K44.9, K57.30, D27.1, F17.210, I10, I73.9, E78.5, E03.9, M19.90, R00.0, Z66, E87.6, F12.90</v>
      </c>
      <c r="K7069" s="33" t="str">
        <f t="shared" si="222"/>
        <v/>
      </c>
    </row>
    <row r="7070" spans="1:11" x14ac:dyDescent="0.25">
      <c r="A7070" s="17" t="s">
        <v>1821</v>
      </c>
      <c r="B7070" s="17" t="s">
        <v>1822</v>
      </c>
      <c r="C7070" s="18">
        <v>42358</v>
      </c>
      <c r="D7070" s="18">
        <v>42362</v>
      </c>
      <c r="E7070" s="21">
        <v>4</v>
      </c>
      <c r="F7070" s="17" t="s">
        <v>4765</v>
      </c>
      <c r="G7070" s="17" t="s">
        <v>4766</v>
      </c>
      <c r="H7070" s="16">
        <v>22</v>
      </c>
      <c r="I7070" s="17" t="s">
        <v>3237</v>
      </c>
      <c r="J7070" t="str">
        <f t="shared" si="221"/>
        <v>K92.0, J98.5, J98.11, D62, J98.2, K92.1, J43.9, Z68.23, K44.9, K57.30, D27.1, F17.210, I10, I73.9, E78.5, E03.9, M19.90, R00.0, Z66, E87.6, F12.90, H54.42</v>
      </c>
      <c r="K7070" s="33" t="str">
        <f t="shared" si="222"/>
        <v/>
      </c>
    </row>
    <row r="7071" spans="1:11" x14ac:dyDescent="0.25">
      <c r="A7071" s="17" t="s">
        <v>1821</v>
      </c>
      <c r="B7071" s="17" t="s">
        <v>1822</v>
      </c>
      <c r="C7071" s="18">
        <v>42358</v>
      </c>
      <c r="D7071" s="18">
        <v>42362</v>
      </c>
      <c r="E7071" s="21">
        <v>4</v>
      </c>
      <c r="F7071" s="17" t="s">
        <v>5312</v>
      </c>
      <c r="G7071" s="17" t="s">
        <v>5313</v>
      </c>
      <c r="H7071" s="16">
        <v>23</v>
      </c>
      <c r="I7071" s="17" t="s">
        <v>3237</v>
      </c>
      <c r="J7071" t="str">
        <f t="shared" si="221"/>
        <v>K92.0, J98.5, J98.11, D62, J98.2, K92.1, J43.9, Z68.23, K44.9, K57.30, D27.1, F17.210, I10, I73.9, E78.5, E03.9, M19.90, R00.0, Z66, E87.6, F12.90, H54.42, F43.20</v>
      </c>
      <c r="K7071" s="33" t="str">
        <f t="shared" si="222"/>
        <v/>
      </c>
    </row>
    <row r="7072" spans="1:11" x14ac:dyDescent="0.25">
      <c r="A7072" s="17" t="s">
        <v>1821</v>
      </c>
      <c r="B7072" s="17" t="s">
        <v>1822</v>
      </c>
      <c r="C7072" s="18">
        <v>42358</v>
      </c>
      <c r="D7072" s="18">
        <v>42362</v>
      </c>
      <c r="E7072" s="21">
        <v>4</v>
      </c>
      <c r="F7072" s="17" t="s">
        <v>286</v>
      </c>
      <c r="G7072" s="17" t="s">
        <v>287</v>
      </c>
      <c r="H7072" s="16">
        <v>24</v>
      </c>
      <c r="I7072" s="17" t="s">
        <v>3237</v>
      </c>
      <c r="J7072" t="str">
        <f t="shared" si="221"/>
        <v>K92.0, J98.5, J98.11, D62, J98.2, K92.1, J43.9, Z68.23, K44.9, K57.30, D27.1, F17.210, I10, I73.9, E78.5, E03.9, M19.90, R00.0, Z66, E87.6, F12.90, H54.42, F43.20, K21.9</v>
      </c>
      <c r="K7072" s="33" t="str">
        <f t="shared" si="222"/>
        <v>Last</v>
      </c>
    </row>
    <row r="7073" spans="1:11" x14ac:dyDescent="0.25">
      <c r="A7073" s="17" t="s">
        <v>1823</v>
      </c>
      <c r="B7073" s="17" t="s">
        <v>1824</v>
      </c>
      <c r="C7073" s="18">
        <v>42428</v>
      </c>
      <c r="D7073" s="18">
        <v>42431</v>
      </c>
      <c r="E7073" s="21">
        <v>3</v>
      </c>
      <c r="F7073" s="17" t="s">
        <v>1288</v>
      </c>
      <c r="G7073" s="17" t="s">
        <v>1289</v>
      </c>
      <c r="H7073" s="16">
        <v>1</v>
      </c>
      <c r="I7073" s="17" t="s">
        <v>3237</v>
      </c>
      <c r="J7073" t="str">
        <f t="shared" si="221"/>
        <v>F10.239</v>
      </c>
      <c r="K7073" s="33" t="str">
        <f t="shared" si="222"/>
        <v/>
      </c>
    </row>
    <row r="7074" spans="1:11" x14ac:dyDescent="0.25">
      <c r="A7074" s="17" t="s">
        <v>1823</v>
      </c>
      <c r="B7074" s="17" t="s">
        <v>1824</v>
      </c>
      <c r="C7074" s="18">
        <v>42428</v>
      </c>
      <c r="D7074" s="18">
        <v>42431</v>
      </c>
      <c r="E7074" s="21">
        <v>3</v>
      </c>
      <c r="F7074" s="17" t="s">
        <v>4361</v>
      </c>
      <c r="G7074" s="17" t="s">
        <v>4362</v>
      </c>
      <c r="H7074" s="16">
        <v>2</v>
      </c>
      <c r="I7074" s="17" t="s">
        <v>3237</v>
      </c>
      <c r="J7074" t="str">
        <f t="shared" si="221"/>
        <v>F10.239, F14.10</v>
      </c>
      <c r="K7074" s="33" t="str">
        <f t="shared" si="222"/>
        <v/>
      </c>
    </row>
    <row r="7075" spans="1:11" x14ac:dyDescent="0.25">
      <c r="A7075" s="17" t="s">
        <v>1823</v>
      </c>
      <c r="B7075" s="17" t="s">
        <v>1824</v>
      </c>
      <c r="C7075" s="18">
        <v>42428</v>
      </c>
      <c r="D7075" s="18">
        <v>42431</v>
      </c>
      <c r="E7075" s="21">
        <v>3</v>
      </c>
      <c r="F7075" s="17" t="s">
        <v>1032</v>
      </c>
      <c r="G7075" s="17" t="s">
        <v>1033</v>
      </c>
      <c r="H7075" s="16">
        <v>3</v>
      </c>
      <c r="I7075" s="17" t="s">
        <v>3237</v>
      </c>
      <c r="J7075" t="str">
        <f t="shared" si="221"/>
        <v>F10.239, F14.10, E87.2</v>
      </c>
      <c r="K7075" s="33" t="str">
        <f t="shared" si="222"/>
        <v/>
      </c>
    </row>
    <row r="7076" spans="1:11" x14ac:dyDescent="0.25">
      <c r="A7076" s="17" t="s">
        <v>1823</v>
      </c>
      <c r="B7076" s="17" t="s">
        <v>1824</v>
      </c>
      <c r="C7076" s="18">
        <v>42428</v>
      </c>
      <c r="D7076" s="18">
        <v>42431</v>
      </c>
      <c r="E7076" s="21">
        <v>3</v>
      </c>
      <c r="F7076" s="17" t="s">
        <v>671</v>
      </c>
      <c r="G7076" s="17" t="s">
        <v>672</v>
      </c>
      <c r="H7076" s="16">
        <v>4</v>
      </c>
      <c r="I7076" s="17" t="s">
        <v>3237</v>
      </c>
      <c r="J7076" t="str">
        <f t="shared" si="221"/>
        <v>F10.239, F14.10, E87.2, M62.82</v>
      </c>
      <c r="K7076" s="33" t="str">
        <f t="shared" si="222"/>
        <v/>
      </c>
    </row>
    <row r="7077" spans="1:11" x14ac:dyDescent="0.25">
      <c r="A7077" s="17" t="s">
        <v>1823</v>
      </c>
      <c r="B7077" s="17" t="s">
        <v>1824</v>
      </c>
      <c r="C7077" s="18">
        <v>42428</v>
      </c>
      <c r="D7077" s="18">
        <v>42431</v>
      </c>
      <c r="E7077" s="21">
        <v>3</v>
      </c>
      <c r="F7077" s="17" t="s">
        <v>5322</v>
      </c>
      <c r="G7077" s="17" t="s">
        <v>5323</v>
      </c>
      <c r="H7077" s="16">
        <v>5</v>
      </c>
      <c r="I7077" s="17" t="s">
        <v>3237</v>
      </c>
      <c r="J7077" t="str">
        <f t="shared" si="221"/>
        <v>F10.239, F14.10, E87.2, M62.82, R82.1</v>
      </c>
      <c r="K7077" s="33" t="str">
        <f t="shared" si="222"/>
        <v/>
      </c>
    </row>
    <row r="7078" spans="1:11" x14ac:dyDescent="0.25">
      <c r="A7078" s="17" t="s">
        <v>1823</v>
      </c>
      <c r="B7078" s="17" t="s">
        <v>1824</v>
      </c>
      <c r="C7078" s="18">
        <v>42428</v>
      </c>
      <c r="D7078" s="18">
        <v>42431</v>
      </c>
      <c r="E7078" s="21">
        <v>3</v>
      </c>
      <c r="F7078" s="17" t="s">
        <v>5320</v>
      </c>
      <c r="G7078" s="17" t="s">
        <v>5321</v>
      </c>
      <c r="H7078" s="16">
        <v>6</v>
      </c>
      <c r="I7078" s="17" t="s">
        <v>3237</v>
      </c>
      <c r="J7078" t="str">
        <f t="shared" si="221"/>
        <v>F10.239, F14.10, E87.2, M62.82, R82.1, F19.20</v>
      </c>
      <c r="K7078" s="33" t="str">
        <f t="shared" si="222"/>
        <v/>
      </c>
    </row>
    <row r="7079" spans="1:11" x14ac:dyDescent="0.25">
      <c r="A7079" s="17" t="s">
        <v>1823</v>
      </c>
      <c r="B7079" s="17" t="s">
        <v>1824</v>
      </c>
      <c r="C7079" s="18">
        <v>42428</v>
      </c>
      <c r="D7079" s="18">
        <v>42431</v>
      </c>
      <c r="E7079" s="21">
        <v>3</v>
      </c>
      <c r="F7079" s="17" t="s">
        <v>3514</v>
      </c>
      <c r="G7079" s="17" t="s">
        <v>3515</v>
      </c>
      <c r="H7079" s="16">
        <v>7</v>
      </c>
      <c r="I7079" s="17" t="s">
        <v>3237</v>
      </c>
      <c r="J7079" t="str">
        <f t="shared" si="221"/>
        <v>F10.239, F14.10, E87.2, M62.82, R82.1, F19.20, F32.9</v>
      </c>
      <c r="K7079" s="33" t="str">
        <f t="shared" si="222"/>
        <v/>
      </c>
    </row>
    <row r="7080" spans="1:11" x14ac:dyDescent="0.25">
      <c r="A7080" s="17" t="s">
        <v>1823</v>
      </c>
      <c r="B7080" s="17" t="s">
        <v>1824</v>
      </c>
      <c r="C7080" s="18">
        <v>42428</v>
      </c>
      <c r="D7080" s="18">
        <v>42431</v>
      </c>
      <c r="E7080" s="21">
        <v>3</v>
      </c>
      <c r="F7080" s="17" t="s">
        <v>5268</v>
      </c>
      <c r="G7080" s="17" t="s">
        <v>5269</v>
      </c>
      <c r="H7080" s="16">
        <v>8</v>
      </c>
      <c r="I7080" s="17" t="s">
        <v>3237</v>
      </c>
      <c r="J7080" t="str">
        <f t="shared" si="221"/>
        <v>F10.239, F14.10, E87.2, M62.82, R82.1, F19.20, F32.9, Y90.2</v>
      </c>
      <c r="K7080" s="33" t="str">
        <f t="shared" si="222"/>
        <v/>
      </c>
    </row>
    <row r="7081" spans="1:11" x14ac:dyDescent="0.25">
      <c r="A7081" s="17" t="s">
        <v>1823</v>
      </c>
      <c r="B7081" s="17" t="s">
        <v>1824</v>
      </c>
      <c r="C7081" s="18">
        <v>42428</v>
      </c>
      <c r="D7081" s="18">
        <v>42431</v>
      </c>
      <c r="E7081" s="21">
        <v>3</v>
      </c>
      <c r="F7081" s="17" t="s">
        <v>5097</v>
      </c>
      <c r="G7081" s="17" t="s">
        <v>5098</v>
      </c>
      <c r="H7081" s="16">
        <v>9</v>
      </c>
      <c r="I7081" s="17" t="s">
        <v>3237</v>
      </c>
      <c r="J7081" t="str">
        <f t="shared" si="221"/>
        <v>F10.239, F14.10, E87.2, M62.82, R82.1, F19.20, F32.9, Y90.2, R74.0</v>
      </c>
      <c r="K7081" s="33" t="str">
        <f t="shared" si="222"/>
        <v/>
      </c>
    </row>
    <row r="7082" spans="1:11" x14ac:dyDescent="0.25">
      <c r="A7082" s="17" t="s">
        <v>1823</v>
      </c>
      <c r="B7082" s="17" t="s">
        <v>1824</v>
      </c>
      <c r="C7082" s="18">
        <v>42428</v>
      </c>
      <c r="D7082" s="18">
        <v>42431</v>
      </c>
      <c r="E7082" s="21">
        <v>3</v>
      </c>
      <c r="F7082" s="17" t="s">
        <v>3548</v>
      </c>
      <c r="G7082" s="17" t="s">
        <v>3549</v>
      </c>
      <c r="H7082" s="16">
        <v>10</v>
      </c>
      <c r="I7082" s="17" t="s">
        <v>3237</v>
      </c>
      <c r="J7082" t="str">
        <f t="shared" si="221"/>
        <v>F10.239, F14.10, E87.2, M62.82, R82.1, F19.20, F32.9, Y90.2, R74.0, G47.00</v>
      </c>
      <c r="K7082" s="33" t="str">
        <f t="shared" si="222"/>
        <v/>
      </c>
    </row>
    <row r="7083" spans="1:11" x14ac:dyDescent="0.25">
      <c r="A7083" s="17" t="s">
        <v>1823</v>
      </c>
      <c r="B7083" s="17" t="s">
        <v>1824</v>
      </c>
      <c r="C7083" s="18">
        <v>42428</v>
      </c>
      <c r="D7083" s="18">
        <v>42431</v>
      </c>
      <c r="E7083" s="21">
        <v>3</v>
      </c>
      <c r="F7083" s="17" t="s">
        <v>3388</v>
      </c>
      <c r="G7083" s="17" t="s">
        <v>3389</v>
      </c>
      <c r="H7083" s="16">
        <v>11</v>
      </c>
      <c r="I7083" s="17" t="s">
        <v>3237</v>
      </c>
      <c r="J7083" t="str">
        <f t="shared" si="221"/>
        <v>F10.239, F14.10, E87.2, M62.82, R82.1, F19.20, F32.9, Y90.2, R74.0, G47.00, F41.9</v>
      </c>
      <c r="K7083" s="33" t="str">
        <f t="shared" si="222"/>
        <v/>
      </c>
    </row>
    <row r="7084" spans="1:11" x14ac:dyDescent="0.25">
      <c r="A7084" s="17" t="s">
        <v>1823</v>
      </c>
      <c r="B7084" s="17" t="s">
        <v>1824</v>
      </c>
      <c r="C7084" s="18">
        <v>42428</v>
      </c>
      <c r="D7084" s="18">
        <v>42431</v>
      </c>
      <c r="E7084" s="21">
        <v>3</v>
      </c>
      <c r="F7084" s="17" t="s">
        <v>594</v>
      </c>
      <c r="G7084" s="17" t="s">
        <v>595</v>
      </c>
      <c r="H7084" s="16">
        <v>12</v>
      </c>
      <c r="I7084" s="17" t="s">
        <v>3237</v>
      </c>
      <c r="J7084" t="str">
        <f t="shared" si="221"/>
        <v>F10.239, F14.10, E87.2, M62.82, R82.1, F19.20, F32.9, Y90.2, R74.0, G47.00, F41.9, I10</v>
      </c>
      <c r="K7084" s="33" t="str">
        <f t="shared" si="222"/>
        <v/>
      </c>
    </row>
    <row r="7085" spans="1:11" x14ac:dyDescent="0.25">
      <c r="A7085" s="17" t="s">
        <v>1823</v>
      </c>
      <c r="B7085" s="17" t="s">
        <v>1824</v>
      </c>
      <c r="C7085" s="18">
        <v>42428</v>
      </c>
      <c r="D7085" s="18">
        <v>42431</v>
      </c>
      <c r="E7085" s="21">
        <v>3</v>
      </c>
      <c r="F7085" s="17" t="s">
        <v>5324</v>
      </c>
      <c r="G7085" s="17" t="s">
        <v>5325</v>
      </c>
      <c r="H7085" s="16">
        <v>13</v>
      </c>
      <c r="I7085" s="17" t="s">
        <v>13</v>
      </c>
      <c r="J7085" t="str">
        <f t="shared" si="221"/>
        <v>F10.239, F14.10, E87.2, M62.82, R82.1, F19.20, F32.9, Y90.2, R74.0, G47.00, F41.9, I10, Z23</v>
      </c>
      <c r="K7085" s="33" t="str">
        <f t="shared" si="222"/>
        <v/>
      </c>
    </row>
    <row r="7086" spans="1:11" x14ac:dyDescent="0.25">
      <c r="A7086" s="17" t="s">
        <v>1823</v>
      </c>
      <c r="B7086" s="17" t="s">
        <v>1824</v>
      </c>
      <c r="C7086" s="18">
        <v>42428</v>
      </c>
      <c r="D7086" s="18">
        <v>42431</v>
      </c>
      <c r="E7086" s="21">
        <v>3</v>
      </c>
      <c r="F7086" s="17" t="s">
        <v>3327</v>
      </c>
      <c r="G7086" s="17" t="s">
        <v>3328</v>
      </c>
      <c r="H7086" s="16">
        <v>14</v>
      </c>
      <c r="I7086" s="17" t="s">
        <v>3237</v>
      </c>
      <c r="J7086" t="str">
        <f t="shared" si="221"/>
        <v>F10.239, F14.10, E87.2, M62.82, R82.1, F19.20, F32.9, Y90.2, R74.0, G47.00, F41.9, I10, Z23, R00.0</v>
      </c>
      <c r="K7086" s="33" t="str">
        <f t="shared" si="222"/>
        <v>Last</v>
      </c>
    </row>
    <row r="7087" spans="1:11" x14ac:dyDescent="0.25">
      <c r="A7087" s="17" t="s">
        <v>1825</v>
      </c>
      <c r="B7087" s="17" t="s">
        <v>1826</v>
      </c>
      <c r="C7087" s="18">
        <v>42368</v>
      </c>
      <c r="D7087" s="18">
        <v>42370</v>
      </c>
      <c r="E7087" s="21">
        <v>2</v>
      </c>
      <c r="F7087" s="17" t="s">
        <v>357</v>
      </c>
      <c r="G7087" s="17" t="s">
        <v>358</v>
      </c>
      <c r="H7087" s="16">
        <v>1</v>
      </c>
      <c r="I7087" s="17" t="s">
        <v>3237</v>
      </c>
      <c r="J7087" t="str">
        <f t="shared" si="221"/>
        <v>J96.00</v>
      </c>
      <c r="K7087" s="33" t="str">
        <f t="shared" si="222"/>
        <v/>
      </c>
    </row>
    <row r="7088" spans="1:11" x14ac:dyDescent="0.25">
      <c r="A7088" s="17" t="s">
        <v>1825</v>
      </c>
      <c r="B7088" s="17" t="s">
        <v>1826</v>
      </c>
      <c r="C7088" s="18">
        <v>42368</v>
      </c>
      <c r="D7088" s="18">
        <v>42370</v>
      </c>
      <c r="E7088" s="21">
        <v>2</v>
      </c>
      <c r="F7088" s="17" t="s">
        <v>210</v>
      </c>
      <c r="G7088" s="17" t="s">
        <v>211</v>
      </c>
      <c r="H7088" s="16">
        <v>2</v>
      </c>
      <c r="I7088" s="17" t="s">
        <v>3331</v>
      </c>
      <c r="J7088" t="str">
        <f t="shared" si="221"/>
        <v>J96.00, I21.4</v>
      </c>
      <c r="K7088" s="33" t="str">
        <f t="shared" si="222"/>
        <v/>
      </c>
    </row>
    <row r="7089" spans="1:11" x14ac:dyDescent="0.25">
      <c r="A7089" s="17" t="s">
        <v>1825</v>
      </c>
      <c r="B7089" s="17" t="s">
        <v>1826</v>
      </c>
      <c r="C7089" s="18">
        <v>42368</v>
      </c>
      <c r="D7089" s="18">
        <v>42370</v>
      </c>
      <c r="E7089" s="21">
        <v>2</v>
      </c>
      <c r="F7089" s="17" t="s">
        <v>839</v>
      </c>
      <c r="G7089" s="17" t="s">
        <v>840</v>
      </c>
      <c r="H7089" s="16">
        <v>3</v>
      </c>
      <c r="I7089" s="17" t="s">
        <v>3237</v>
      </c>
      <c r="J7089" t="str">
        <f t="shared" si="221"/>
        <v>J96.00, I21.4, I12.0</v>
      </c>
      <c r="K7089" s="33" t="str">
        <f t="shared" si="222"/>
        <v/>
      </c>
    </row>
    <row r="7090" spans="1:11" x14ac:dyDescent="0.25">
      <c r="A7090" s="17" t="s">
        <v>1825</v>
      </c>
      <c r="B7090" s="17" t="s">
        <v>1826</v>
      </c>
      <c r="C7090" s="18">
        <v>42368</v>
      </c>
      <c r="D7090" s="18">
        <v>42370</v>
      </c>
      <c r="E7090" s="21">
        <v>2</v>
      </c>
      <c r="F7090" s="17" t="s">
        <v>1630</v>
      </c>
      <c r="G7090" s="17" t="s">
        <v>1631</v>
      </c>
      <c r="H7090" s="16">
        <v>4</v>
      </c>
      <c r="I7090" s="17" t="s">
        <v>3237</v>
      </c>
      <c r="J7090" t="str">
        <f t="shared" si="221"/>
        <v>J96.00, I21.4, I12.0, N18.6</v>
      </c>
      <c r="K7090" s="33" t="str">
        <f t="shared" si="222"/>
        <v/>
      </c>
    </row>
    <row r="7091" spans="1:11" x14ac:dyDescent="0.25">
      <c r="A7091" s="17" t="s">
        <v>1825</v>
      </c>
      <c r="B7091" s="17" t="s">
        <v>1826</v>
      </c>
      <c r="C7091" s="18">
        <v>42368</v>
      </c>
      <c r="D7091" s="18">
        <v>42370</v>
      </c>
      <c r="E7091" s="21">
        <v>2</v>
      </c>
      <c r="F7091" s="17" t="s">
        <v>5328</v>
      </c>
      <c r="G7091" s="17" t="s">
        <v>5329</v>
      </c>
      <c r="H7091" s="16">
        <v>5</v>
      </c>
      <c r="I7091" s="17" t="s">
        <v>3237</v>
      </c>
      <c r="J7091" t="str">
        <f t="shared" si="221"/>
        <v>J96.00, I21.4, I12.0, N18.6, N04.9</v>
      </c>
      <c r="K7091" s="33" t="str">
        <f t="shared" si="222"/>
        <v/>
      </c>
    </row>
    <row r="7092" spans="1:11" x14ac:dyDescent="0.25">
      <c r="A7092" s="17" t="s">
        <v>1825</v>
      </c>
      <c r="B7092" s="17" t="s">
        <v>1826</v>
      </c>
      <c r="C7092" s="18">
        <v>42368</v>
      </c>
      <c r="D7092" s="18">
        <v>42370</v>
      </c>
      <c r="E7092" s="21">
        <v>2</v>
      </c>
      <c r="F7092" s="17" t="s">
        <v>4313</v>
      </c>
      <c r="G7092" s="17" t="s">
        <v>4314</v>
      </c>
      <c r="H7092" s="16">
        <v>6</v>
      </c>
      <c r="I7092" s="17" t="s">
        <v>3237</v>
      </c>
      <c r="J7092" t="str">
        <f t="shared" si="221"/>
        <v>J96.00, I21.4, I12.0, N18.6, N04.9, F10.99</v>
      </c>
      <c r="K7092" s="33" t="str">
        <f t="shared" si="222"/>
        <v/>
      </c>
    </row>
    <row r="7093" spans="1:11" x14ac:dyDescent="0.25">
      <c r="A7093" s="17" t="s">
        <v>1825</v>
      </c>
      <c r="B7093" s="17" t="s">
        <v>1826</v>
      </c>
      <c r="C7093" s="18">
        <v>42368</v>
      </c>
      <c r="D7093" s="18">
        <v>42370</v>
      </c>
      <c r="E7093" s="21">
        <v>2</v>
      </c>
      <c r="F7093" s="17" t="s">
        <v>5326</v>
      </c>
      <c r="G7093" s="17" t="s">
        <v>5327</v>
      </c>
      <c r="H7093" s="16">
        <v>7</v>
      </c>
      <c r="I7093" s="17" t="s">
        <v>3237</v>
      </c>
      <c r="J7093" t="str">
        <f t="shared" si="221"/>
        <v>J96.00, I21.4, I12.0, N18.6, N04.9, F10.99, I24.9</v>
      </c>
      <c r="K7093" s="33" t="str">
        <f t="shared" si="222"/>
        <v/>
      </c>
    </row>
    <row r="7094" spans="1:11" x14ac:dyDescent="0.25">
      <c r="A7094" s="17" t="s">
        <v>1825</v>
      </c>
      <c r="B7094" s="17" t="s">
        <v>1826</v>
      </c>
      <c r="C7094" s="18">
        <v>42368</v>
      </c>
      <c r="D7094" s="18">
        <v>42370</v>
      </c>
      <c r="E7094" s="21">
        <v>2</v>
      </c>
      <c r="F7094" s="17" t="s">
        <v>3238</v>
      </c>
      <c r="G7094" s="17" t="s">
        <v>3239</v>
      </c>
      <c r="H7094" s="16">
        <v>8</v>
      </c>
      <c r="I7094" s="17" t="s">
        <v>3237</v>
      </c>
      <c r="J7094" t="str">
        <f t="shared" si="221"/>
        <v>J96.00, I21.4, I12.0, N18.6, N04.9, F10.99, I24.9, E78.5</v>
      </c>
      <c r="K7094" s="33" t="str">
        <f t="shared" si="222"/>
        <v/>
      </c>
    </row>
    <row r="7095" spans="1:11" x14ac:dyDescent="0.25">
      <c r="A7095" s="17" t="s">
        <v>1825</v>
      </c>
      <c r="B7095" s="17" t="s">
        <v>1826</v>
      </c>
      <c r="C7095" s="18">
        <v>42368</v>
      </c>
      <c r="D7095" s="18">
        <v>42370</v>
      </c>
      <c r="E7095" s="21">
        <v>2</v>
      </c>
      <c r="F7095" s="17" t="s">
        <v>1195</v>
      </c>
      <c r="G7095" s="17" t="s">
        <v>1196</v>
      </c>
      <c r="H7095" s="16">
        <v>9</v>
      </c>
      <c r="I7095" s="17" t="s">
        <v>3237</v>
      </c>
      <c r="J7095" t="str">
        <f t="shared" si="221"/>
        <v>J96.00, I21.4, I12.0, N18.6, N04.9, F10.99, I24.9, E78.5, D64.9</v>
      </c>
      <c r="K7095" s="33" t="str">
        <f t="shared" si="222"/>
        <v/>
      </c>
    </row>
    <row r="7096" spans="1:11" x14ac:dyDescent="0.25">
      <c r="A7096" s="17" t="s">
        <v>1825</v>
      </c>
      <c r="B7096" s="17" t="s">
        <v>1826</v>
      </c>
      <c r="C7096" s="18">
        <v>42368</v>
      </c>
      <c r="D7096" s="18">
        <v>42370</v>
      </c>
      <c r="E7096" s="21">
        <v>2</v>
      </c>
      <c r="F7096" s="17" t="s">
        <v>934</v>
      </c>
      <c r="G7096" s="17" t="s">
        <v>935</v>
      </c>
      <c r="H7096" s="16">
        <v>10</v>
      </c>
      <c r="I7096" s="17" t="s">
        <v>3237</v>
      </c>
      <c r="J7096" t="str">
        <f t="shared" si="221"/>
        <v>J96.00, I21.4, I12.0, N18.6, N04.9, F10.99, I24.9, E78.5, D64.9, E87.6</v>
      </c>
      <c r="K7096" s="33" t="str">
        <f t="shared" si="222"/>
        <v/>
      </c>
    </row>
    <row r="7097" spans="1:11" x14ac:dyDescent="0.25">
      <c r="A7097" s="17" t="s">
        <v>1825</v>
      </c>
      <c r="B7097" s="17" t="s">
        <v>1826</v>
      </c>
      <c r="C7097" s="18">
        <v>42368</v>
      </c>
      <c r="D7097" s="18">
        <v>42370</v>
      </c>
      <c r="E7097" s="21">
        <v>2</v>
      </c>
      <c r="F7097" s="17" t="s">
        <v>3372</v>
      </c>
      <c r="G7097" s="17" t="s">
        <v>3373</v>
      </c>
      <c r="H7097" s="16">
        <v>11</v>
      </c>
      <c r="I7097" s="17" t="s">
        <v>3237</v>
      </c>
      <c r="J7097" t="str">
        <f t="shared" si="221"/>
        <v>J96.00, I21.4, I12.0, N18.6, N04.9, F10.99, I24.9, E78.5, D64.9, E87.6, E87.70</v>
      </c>
      <c r="K7097" s="33" t="str">
        <f t="shared" si="222"/>
        <v/>
      </c>
    </row>
    <row r="7098" spans="1:11" x14ac:dyDescent="0.25">
      <c r="A7098" s="17" t="s">
        <v>1825</v>
      </c>
      <c r="B7098" s="17" t="s">
        <v>1826</v>
      </c>
      <c r="C7098" s="18">
        <v>42368</v>
      </c>
      <c r="D7098" s="18">
        <v>42370</v>
      </c>
      <c r="E7098" s="21">
        <v>2</v>
      </c>
      <c r="F7098" s="17" t="s">
        <v>188</v>
      </c>
      <c r="G7098" s="17" t="s">
        <v>189</v>
      </c>
      <c r="H7098" s="16">
        <v>12</v>
      </c>
      <c r="I7098" s="17" t="s">
        <v>3237</v>
      </c>
      <c r="J7098" t="str">
        <f t="shared" si="221"/>
        <v>J96.00, I21.4, I12.0, N18.6, N04.9, F10.99, I24.9, E78.5, D64.9, E87.6, E87.70, I50.9</v>
      </c>
      <c r="K7098" s="33" t="str">
        <f t="shared" si="222"/>
        <v/>
      </c>
    </row>
    <row r="7099" spans="1:11" x14ac:dyDescent="0.25">
      <c r="A7099" s="17" t="s">
        <v>1825</v>
      </c>
      <c r="B7099" s="17" t="s">
        <v>1826</v>
      </c>
      <c r="C7099" s="18">
        <v>42368</v>
      </c>
      <c r="D7099" s="18">
        <v>42370</v>
      </c>
      <c r="E7099" s="21">
        <v>2</v>
      </c>
      <c r="F7099" s="17" t="s">
        <v>3242</v>
      </c>
      <c r="G7099" s="17" t="s">
        <v>3243</v>
      </c>
      <c r="H7099" s="16">
        <v>13</v>
      </c>
      <c r="I7099" s="17" t="s">
        <v>3237</v>
      </c>
      <c r="J7099" t="str">
        <f t="shared" si="221"/>
        <v>J96.00, I21.4, I12.0, N18.6, N04.9, F10.99, I24.9, E78.5, D64.9, E87.6, E87.70, I50.9, J45.909</v>
      </c>
      <c r="K7099" s="33" t="str">
        <f t="shared" si="222"/>
        <v/>
      </c>
    </row>
    <row r="7100" spans="1:11" x14ac:dyDescent="0.25">
      <c r="A7100" s="17" t="s">
        <v>1825</v>
      </c>
      <c r="B7100" s="17" t="s">
        <v>1826</v>
      </c>
      <c r="C7100" s="18">
        <v>42368</v>
      </c>
      <c r="D7100" s="18">
        <v>42370</v>
      </c>
      <c r="E7100" s="21">
        <v>2</v>
      </c>
      <c r="F7100" s="17" t="s">
        <v>561</v>
      </c>
      <c r="G7100" s="17" t="s">
        <v>562</v>
      </c>
      <c r="H7100" s="16">
        <v>14</v>
      </c>
      <c r="I7100" s="17" t="s">
        <v>3237</v>
      </c>
      <c r="J7100" t="str">
        <f t="shared" si="221"/>
        <v>J96.00, I21.4, I12.0, N18.6, N04.9, F10.99, I24.9, E78.5, D64.9, E87.6, E87.70, I50.9, J45.909, R10.11</v>
      </c>
      <c r="K7100" s="33" t="str">
        <f t="shared" si="222"/>
        <v/>
      </c>
    </row>
    <row r="7101" spans="1:11" x14ac:dyDescent="0.25">
      <c r="A7101" s="17" t="s">
        <v>1825</v>
      </c>
      <c r="B7101" s="17" t="s">
        <v>1826</v>
      </c>
      <c r="C7101" s="18">
        <v>42368</v>
      </c>
      <c r="D7101" s="18">
        <v>42370</v>
      </c>
      <c r="E7101" s="21">
        <v>2</v>
      </c>
      <c r="F7101" s="17" t="s">
        <v>3283</v>
      </c>
      <c r="G7101" s="17" t="s">
        <v>467</v>
      </c>
      <c r="H7101" s="16">
        <v>15</v>
      </c>
      <c r="I7101" s="17" t="s">
        <v>3237</v>
      </c>
      <c r="J7101" t="str">
        <f t="shared" si="221"/>
        <v>J96.00, I21.4, I12.0, N18.6, N04.9, F10.99, I24.9, E78.5, D64.9, E87.6, E87.70, I50.9, J45.909, R10.11, I25.10</v>
      </c>
      <c r="K7101" s="33" t="str">
        <f t="shared" si="222"/>
        <v/>
      </c>
    </row>
    <row r="7102" spans="1:11" x14ac:dyDescent="0.25">
      <c r="A7102" s="17" t="s">
        <v>1825</v>
      </c>
      <c r="B7102" s="17" t="s">
        <v>1826</v>
      </c>
      <c r="C7102" s="18">
        <v>42368</v>
      </c>
      <c r="D7102" s="18">
        <v>42370</v>
      </c>
      <c r="E7102" s="21">
        <v>2</v>
      </c>
      <c r="F7102" s="17" t="s">
        <v>3512</v>
      </c>
      <c r="G7102" s="17" t="s">
        <v>3513</v>
      </c>
      <c r="H7102" s="16">
        <v>16</v>
      </c>
      <c r="I7102" s="17" t="s">
        <v>13</v>
      </c>
      <c r="J7102" t="str">
        <f t="shared" si="221"/>
        <v>J96.00, I21.4, I12.0, N18.6, N04.9, F10.99, I24.9, E78.5, D64.9, E87.6, E87.70, I50.9, J45.909, R10.11, I25.10, Z99.2</v>
      </c>
      <c r="K7102" s="33" t="str">
        <f t="shared" si="222"/>
        <v/>
      </c>
    </row>
    <row r="7103" spans="1:11" x14ac:dyDescent="0.25">
      <c r="A7103" s="17" t="s">
        <v>1825</v>
      </c>
      <c r="B7103" s="17" t="s">
        <v>1826</v>
      </c>
      <c r="C7103" s="18">
        <v>42368</v>
      </c>
      <c r="D7103" s="18">
        <v>42370</v>
      </c>
      <c r="E7103" s="21">
        <v>2</v>
      </c>
      <c r="F7103" s="17" t="s">
        <v>3265</v>
      </c>
      <c r="G7103" s="17" t="s">
        <v>3266</v>
      </c>
      <c r="H7103" s="16">
        <v>17</v>
      </c>
      <c r="I7103" s="17" t="s">
        <v>13</v>
      </c>
      <c r="J7103" t="str">
        <f t="shared" si="221"/>
        <v>J96.00, I21.4, I12.0, N18.6, N04.9, F10.99, I24.9, E78.5, D64.9, E87.6, E87.70, I50.9, J45.909, R10.11, I25.10, Z99.2, Z87.891</v>
      </c>
      <c r="K7103" s="33" t="str">
        <f t="shared" si="222"/>
        <v/>
      </c>
    </row>
    <row r="7104" spans="1:11" x14ac:dyDescent="0.25">
      <c r="A7104" s="17" t="s">
        <v>1825</v>
      </c>
      <c r="B7104" s="17" t="s">
        <v>1826</v>
      </c>
      <c r="C7104" s="18">
        <v>42368</v>
      </c>
      <c r="D7104" s="18">
        <v>42370</v>
      </c>
      <c r="E7104" s="21">
        <v>2</v>
      </c>
      <c r="F7104" s="17" t="s">
        <v>3526</v>
      </c>
      <c r="G7104" s="17" t="s">
        <v>3527</v>
      </c>
      <c r="H7104" s="16">
        <v>18</v>
      </c>
      <c r="I7104" s="17" t="s">
        <v>13</v>
      </c>
      <c r="J7104" t="str">
        <f t="shared" si="221"/>
        <v>J96.00, I21.4, I12.0, N18.6, N04.9, F10.99, I24.9, E78.5, D64.9, E87.6, E87.70, I50.9, J45.909, R10.11, I25.10, Z99.2, Z87.891, Z72.0</v>
      </c>
      <c r="K7104" s="33" t="str">
        <f t="shared" si="222"/>
        <v>Last</v>
      </c>
    </row>
    <row r="7105" spans="1:11" x14ac:dyDescent="0.25">
      <c r="A7105" s="17" t="s">
        <v>1825</v>
      </c>
      <c r="B7105" s="17" t="s">
        <v>1827</v>
      </c>
      <c r="C7105" s="18">
        <v>42372</v>
      </c>
      <c r="D7105" s="18">
        <v>42374</v>
      </c>
      <c r="E7105" s="21">
        <v>2</v>
      </c>
      <c r="F7105" s="17" t="s">
        <v>210</v>
      </c>
      <c r="G7105" s="17" t="s">
        <v>211</v>
      </c>
      <c r="H7105" s="16">
        <v>1</v>
      </c>
      <c r="I7105" s="17" t="s">
        <v>3237</v>
      </c>
      <c r="J7105" t="str">
        <f t="shared" si="221"/>
        <v>I21.4</v>
      </c>
      <c r="K7105" s="33" t="str">
        <f t="shared" si="222"/>
        <v/>
      </c>
    </row>
    <row r="7106" spans="1:11" x14ac:dyDescent="0.25">
      <c r="A7106" s="17" t="s">
        <v>1825</v>
      </c>
      <c r="B7106" s="17" t="s">
        <v>1827</v>
      </c>
      <c r="C7106" s="18">
        <v>42372</v>
      </c>
      <c r="D7106" s="18">
        <v>42374</v>
      </c>
      <c r="E7106" s="21">
        <v>2</v>
      </c>
      <c r="F7106" s="17" t="s">
        <v>1630</v>
      </c>
      <c r="G7106" s="17" t="s">
        <v>1631</v>
      </c>
      <c r="H7106" s="16">
        <v>2</v>
      </c>
      <c r="I7106" s="17" t="s">
        <v>3237</v>
      </c>
      <c r="J7106" t="str">
        <f t="shared" si="221"/>
        <v>I21.4, N18.6</v>
      </c>
      <c r="K7106" s="33" t="str">
        <f t="shared" si="222"/>
        <v/>
      </c>
    </row>
    <row r="7107" spans="1:11" x14ac:dyDescent="0.25">
      <c r="A7107" s="17" t="s">
        <v>1825</v>
      </c>
      <c r="B7107" s="17" t="s">
        <v>1827</v>
      </c>
      <c r="C7107" s="18">
        <v>42372</v>
      </c>
      <c r="D7107" s="18">
        <v>42374</v>
      </c>
      <c r="E7107" s="21">
        <v>2</v>
      </c>
      <c r="F7107" s="17" t="s">
        <v>839</v>
      </c>
      <c r="G7107" s="17" t="s">
        <v>840</v>
      </c>
      <c r="H7107" s="16">
        <v>3</v>
      </c>
      <c r="I7107" s="17" t="s">
        <v>3237</v>
      </c>
      <c r="J7107" t="str">
        <f t="shared" si="221"/>
        <v>I21.4, N18.6, I12.0</v>
      </c>
      <c r="K7107" s="33" t="str">
        <f t="shared" si="222"/>
        <v/>
      </c>
    </row>
    <row r="7108" spans="1:11" x14ac:dyDescent="0.25">
      <c r="A7108" s="17" t="s">
        <v>1825</v>
      </c>
      <c r="B7108" s="17" t="s">
        <v>1827</v>
      </c>
      <c r="C7108" s="18">
        <v>42372</v>
      </c>
      <c r="D7108" s="18">
        <v>42374</v>
      </c>
      <c r="E7108" s="21">
        <v>2</v>
      </c>
      <c r="F7108" s="17" t="s">
        <v>188</v>
      </c>
      <c r="G7108" s="17" t="s">
        <v>189</v>
      </c>
      <c r="H7108" s="16">
        <v>4</v>
      </c>
      <c r="I7108" s="17" t="s">
        <v>3237</v>
      </c>
      <c r="J7108" t="str">
        <f t="shared" si="221"/>
        <v>I21.4, N18.6, I12.0, I50.9</v>
      </c>
      <c r="K7108" s="33" t="str">
        <f t="shared" si="222"/>
        <v/>
      </c>
    </row>
    <row r="7109" spans="1:11" x14ac:dyDescent="0.25">
      <c r="A7109" s="17" t="s">
        <v>1825</v>
      </c>
      <c r="B7109" s="17" t="s">
        <v>1827</v>
      </c>
      <c r="C7109" s="18">
        <v>42372</v>
      </c>
      <c r="D7109" s="18">
        <v>42374</v>
      </c>
      <c r="E7109" s="21">
        <v>2</v>
      </c>
      <c r="F7109" s="17" t="s">
        <v>466</v>
      </c>
      <c r="G7109" s="17" t="s">
        <v>467</v>
      </c>
      <c r="H7109" s="16">
        <v>5</v>
      </c>
      <c r="I7109" s="17" t="s">
        <v>3237</v>
      </c>
      <c r="J7109" t="str">
        <f t="shared" si="221"/>
        <v>I21.4, N18.6, I12.0, I50.9, I25.110</v>
      </c>
      <c r="K7109" s="33" t="str">
        <f t="shared" si="222"/>
        <v/>
      </c>
    </row>
    <row r="7110" spans="1:11" x14ac:dyDescent="0.25">
      <c r="A7110" s="17" t="s">
        <v>1825</v>
      </c>
      <c r="B7110" s="17" t="s">
        <v>1827</v>
      </c>
      <c r="C7110" s="18">
        <v>42372</v>
      </c>
      <c r="D7110" s="18">
        <v>42374</v>
      </c>
      <c r="E7110" s="21">
        <v>2</v>
      </c>
      <c r="F7110" s="17" t="s">
        <v>3238</v>
      </c>
      <c r="G7110" s="17" t="s">
        <v>3239</v>
      </c>
      <c r="H7110" s="16">
        <v>6</v>
      </c>
      <c r="I7110" s="17" t="s">
        <v>3237</v>
      </c>
      <c r="J7110" t="str">
        <f t="shared" ref="J7110:J7173" si="223">IF(B7110=B7109,J7109&amp;", "&amp;F7110,F7110)</f>
        <v>I21.4, N18.6, I12.0, I50.9, I25.110, E78.5</v>
      </c>
      <c r="K7110" s="33" t="str">
        <f t="shared" si="222"/>
        <v/>
      </c>
    </row>
    <row r="7111" spans="1:11" x14ac:dyDescent="0.25">
      <c r="A7111" s="17" t="s">
        <v>1825</v>
      </c>
      <c r="B7111" s="17" t="s">
        <v>1827</v>
      </c>
      <c r="C7111" s="18">
        <v>42372</v>
      </c>
      <c r="D7111" s="18">
        <v>42374</v>
      </c>
      <c r="E7111" s="21">
        <v>2</v>
      </c>
      <c r="F7111" s="17" t="s">
        <v>3242</v>
      </c>
      <c r="G7111" s="17" t="s">
        <v>3243</v>
      </c>
      <c r="H7111" s="16">
        <v>7</v>
      </c>
      <c r="I7111" s="17" t="s">
        <v>3237</v>
      </c>
      <c r="J7111" t="str">
        <f t="shared" si="223"/>
        <v>I21.4, N18.6, I12.0, I50.9, I25.110, E78.5, J45.909</v>
      </c>
      <c r="K7111" s="33" t="str">
        <f t="shared" si="222"/>
        <v/>
      </c>
    </row>
    <row r="7112" spans="1:11" x14ac:dyDescent="0.25">
      <c r="A7112" s="17" t="s">
        <v>1825</v>
      </c>
      <c r="B7112" s="17" t="s">
        <v>1827</v>
      </c>
      <c r="C7112" s="18">
        <v>42372</v>
      </c>
      <c r="D7112" s="18">
        <v>42374</v>
      </c>
      <c r="E7112" s="21">
        <v>2</v>
      </c>
      <c r="F7112" s="17" t="s">
        <v>3402</v>
      </c>
      <c r="G7112" s="17" t="s">
        <v>3403</v>
      </c>
      <c r="H7112" s="16">
        <v>8</v>
      </c>
      <c r="I7112" s="17" t="s">
        <v>3237</v>
      </c>
      <c r="J7112" t="str">
        <f t="shared" si="223"/>
        <v>I21.4, N18.6, I12.0, I50.9, I25.110, E78.5, J45.909, F17.210</v>
      </c>
      <c r="K7112" s="33" t="str">
        <f t="shared" si="222"/>
        <v/>
      </c>
    </row>
    <row r="7113" spans="1:11" x14ac:dyDescent="0.25">
      <c r="A7113" s="17" t="s">
        <v>1825</v>
      </c>
      <c r="B7113" s="17" t="s">
        <v>1827</v>
      </c>
      <c r="C7113" s="18">
        <v>42372</v>
      </c>
      <c r="D7113" s="18">
        <v>42374</v>
      </c>
      <c r="E7113" s="21">
        <v>2</v>
      </c>
      <c r="F7113" s="17" t="s">
        <v>1195</v>
      </c>
      <c r="G7113" s="17" t="s">
        <v>1196</v>
      </c>
      <c r="H7113" s="16">
        <v>9</v>
      </c>
      <c r="I7113" s="17" t="s">
        <v>3237</v>
      </c>
      <c r="J7113" t="str">
        <f t="shared" si="223"/>
        <v>I21.4, N18.6, I12.0, I50.9, I25.110, E78.5, J45.909, F17.210, D64.9</v>
      </c>
      <c r="K7113" s="33" t="str">
        <f t="shared" si="222"/>
        <v/>
      </c>
    </row>
    <row r="7114" spans="1:11" x14ac:dyDescent="0.25">
      <c r="A7114" s="17" t="s">
        <v>1825</v>
      </c>
      <c r="B7114" s="17" t="s">
        <v>1827</v>
      </c>
      <c r="C7114" s="18">
        <v>42372</v>
      </c>
      <c r="D7114" s="18">
        <v>42374</v>
      </c>
      <c r="E7114" s="21">
        <v>2</v>
      </c>
      <c r="F7114" s="17" t="s">
        <v>5330</v>
      </c>
      <c r="G7114" s="17" t="s">
        <v>5331</v>
      </c>
      <c r="H7114" s="16">
        <v>10</v>
      </c>
      <c r="I7114" s="17" t="s">
        <v>3237</v>
      </c>
      <c r="J7114" t="str">
        <f t="shared" si="223"/>
        <v>I21.4, N18.6, I12.0, I50.9, I25.110, E78.5, J45.909, F17.210, D64.9, F12.20</v>
      </c>
      <c r="K7114" s="33" t="str">
        <f t="shared" si="222"/>
        <v/>
      </c>
    </row>
    <row r="7115" spans="1:11" x14ac:dyDescent="0.25">
      <c r="A7115" s="17" t="s">
        <v>1825</v>
      </c>
      <c r="B7115" s="17" t="s">
        <v>1827</v>
      </c>
      <c r="C7115" s="18">
        <v>42372</v>
      </c>
      <c r="D7115" s="18">
        <v>42374</v>
      </c>
      <c r="E7115" s="21">
        <v>2</v>
      </c>
      <c r="F7115" s="17" t="s">
        <v>3512</v>
      </c>
      <c r="G7115" s="17" t="s">
        <v>3513</v>
      </c>
      <c r="H7115" s="16">
        <v>11</v>
      </c>
      <c r="I7115" s="17" t="s">
        <v>13</v>
      </c>
      <c r="J7115" t="str">
        <f t="shared" si="223"/>
        <v>I21.4, N18.6, I12.0, I50.9, I25.110, E78.5, J45.909, F17.210, D64.9, F12.20, Z99.2</v>
      </c>
      <c r="K7115" s="33" t="str">
        <f t="shared" si="222"/>
        <v>Last</v>
      </c>
    </row>
    <row r="7116" spans="1:11" x14ac:dyDescent="0.25">
      <c r="A7116" s="17" t="s">
        <v>1825</v>
      </c>
      <c r="B7116" s="17" t="s">
        <v>1828</v>
      </c>
      <c r="C7116" s="18">
        <v>42376</v>
      </c>
      <c r="D7116" s="18">
        <v>42378</v>
      </c>
      <c r="E7116" s="21">
        <v>2</v>
      </c>
      <c r="F7116" s="17" t="s">
        <v>143</v>
      </c>
      <c r="G7116" s="17" t="s">
        <v>144</v>
      </c>
      <c r="H7116" s="16">
        <v>1</v>
      </c>
      <c r="I7116" s="17" t="s">
        <v>3237</v>
      </c>
      <c r="J7116" t="str">
        <f t="shared" si="223"/>
        <v>K92.2</v>
      </c>
      <c r="K7116" s="33" t="str">
        <f t="shared" si="222"/>
        <v/>
      </c>
    </row>
    <row r="7117" spans="1:11" x14ac:dyDescent="0.25">
      <c r="A7117" s="17" t="s">
        <v>1825</v>
      </c>
      <c r="B7117" s="17" t="s">
        <v>1828</v>
      </c>
      <c r="C7117" s="18">
        <v>42376</v>
      </c>
      <c r="D7117" s="18">
        <v>42378</v>
      </c>
      <c r="E7117" s="21">
        <v>2</v>
      </c>
      <c r="F7117" s="17" t="s">
        <v>1630</v>
      </c>
      <c r="G7117" s="17" t="s">
        <v>1631</v>
      </c>
      <c r="H7117" s="16">
        <v>2</v>
      </c>
      <c r="I7117" s="17" t="s">
        <v>3237</v>
      </c>
      <c r="J7117" t="str">
        <f t="shared" si="223"/>
        <v>K92.2, N18.6</v>
      </c>
      <c r="K7117" s="33" t="str">
        <f t="shared" si="222"/>
        <v/>
      </c>
    </row>
    <row r="7118" spans="1:11" x14ac:dyDescent="0.25">
      <c r="A7118" s="17" t="s">
        <v>1825</v>
      </c>
      <c r="B7118" s="17" t="s">
        <v>1828</v>
      </c>
      <c r="C7118" s="18">
        <v>42376</v>
      </c>
      <c r="D7118" s="18">
        <v>42378</v>
      </c>
      <c r="E7118" s="21">
        <v>2</v>
      </c>
      <c r="F7118" s="17" t="s">
        <v>3322</v>
      </c>
      <c r="G7118" s="17" t="s">
        <v>3323</v>
      </c>
      <c r="H7118" s="16">
        <v>3</v>
      </c>
      <c r="I7118" s="17" t="s">
        <v>3237</v>
      </c>
      <c r="J7118" t="str">
        <f t="shared" si="223"/>
        <v>K92.2, N18.6, I50.32</v>
      </c>
      <c r="K7118" s="33" t="str">
        <f t="shared" si="222"/>
        <v/>
      </c>
    </row>
    <row r="7119" spans="1:11" x14ac:dyDescent="0.25">
      <c r="A7119" s="17" t="s">
        <v>1825</v>
      </c>
      <c r="B7119" s="17" t="s">
        <v>1828</v>
      </c>
      <c r="C7119" s="18">
        <v>42376</v>
      </c>
      <c r="D7119" s="18">
        <v>42378</v>
      </c>
      <c r="E7119" s="21">
        <v>2</v>
      </c>
      <c r="F7119" s="17" t="s">
        <v>839</v>
      </c>
      <c r="G7119" s="17" t="s">
        <v>840</v>
      </c>
      <c r="H7119" s="16">
        <v>4</v>
      </c>
      <c r="I7119" s="17" t="s">
        <v>3237</v>
      </c>
      <c r="J7119" t="str">
        <f t="shared" si="223"/>
        <v>K92.2, N18.6, I50.32, I12.0</v>
      </c>
      <c r="K7119" s="33" t="str">
        <f t="shared" si="222"/>
        <v/>
      </c>
    </row>
    <row r="7120" spans="1:11" x14ac:dyDescent="0.25">
      <c r="A7120" s="17" t="s">
        <v>1825</v>
      </c>
      <c r="B7120" s="17" t="s">
        <v>1828</v>
      </c>
      <c r="C7120" s="18">
        <v>42376</v>
      </c>
      <c r="D7120" s="18">
        <v>42378</v>
      </c>
      <c r="E7120" s="21">
        <v>2</v>
      </c>
      <c r="F7120" s="17" t="s">
        <v>5328</v>
      </c>
      <c r="G7120" s="17" t="s">
        <v>5329</v>
      </c>
      <c r="H7120" s="16">
        <v>5</v>
      </c>
      <c r="I7120" s="17" t="s">
        <v>3237</v>
      </c>
      <c r="J7120" t="str">
        <f t="shared" si="223"/>
        <v>K92.2, N18.6, I50.32, I12.0, N04.9</v>
      </c>
      <c r="K7120" s="33" t="str">
        <f t="shared" si="222"/>
        <v/>
      </c>
    </row>
    <row r="7121" spans="1:11" x14ac:dyDescent="0.25">
      <c r="A7121" s="17" t="s">
        <v>1825</v>
      </c>
      <c r="B7121" s="17" t="s">
        <v>1828</v>
      </c>
      <c r="C7121" s="18">
        <v>42376</v>
      </c>
      <c r="D7121" s="18">
        <v>42378</v>
      </c>
      <c r="E7121" s="21">
        <v>2</v>
      </c>
      <c r="F7121" s="17" t="s">
        <v>3242</v>
      </c>
      <c r="G7121" s="17" t="s">
        <v>3243</v>
      </c>
      <c r="H7121" s="16">
        <v>6</v>
      </c>
      <c r="I7121" s="17" t="s">
        <v>3237</v>
      </c>
      <c r="J7121" t="str">
        <f t="shared" si="223"/>
        <v>K92.2, N18.6, I50.32, I12.0, N04.9, J45.909</v>
      </c>
      <c r="K7121" s="33" t="str">
        <f t="shared" si="222"/>
        <v/>
      </c>
    </row>
    <row r="7122" spans="1:11" x14ac:dyDescent="0.25">
      <c r="A7122" s="17" t="s">
        <v>1825</v>
      </c>
      <c r="B7122" s="17" t="s">
        <v>1828</v>
      </c>
      <c r="C7122" s="18">
        <v>42376</v>
      </c>
      <c r="D7122" s="18">
        <v>42378</v>
      </c>
      <c r="E7122" s="21">
        <v>2</v>
      </c>
      <c r="F7122" s="17" t="s">
        <v>3476</v>
      </c>
      <c r="G7122" s="17" t="s">
        <v>3477</v>
      </c>
      <c r="H7122" s="16">
        <v>7</v>
      </c>
      <c r="I7122" s="17" t="s">
        <v>3237</v>
      </c>
      <c r="J7122" t="str">
        <f t="shared" si="223"/>
        <v>K92.2, N18.6, I50.32, I12.0, N04.9, J45.909, D63.1</v>
      </c>
      <c r="K7122" s="33" t="str">
        <f t="shared" si="222"/>
        <v/>
      </c>
    </row>
    <row r="7123" spans="1:11" x14ac:dyDescent="0.25">
      <c r="A7123" s="17" t="s">
        <v>1825</v>
      </c>
      <c r="B7123" s="17" t="s">
        <v>1828</v>
      </c>
      <c r="C7123" s="18">
        <v>42376</v>
      </c>
      <c r="D7123" s="18">
        <v>42378</v>
      </c>
      <c r="E7123" s="21">
        <v>2</v>
      </c>
      <c r="F7123" s="17" t="s">
        <v>3512</v>
      </c>
      <c r="G7123" s="17" t="s">
        <v>3513</v>
      </c>
      <c r="H7123" s="16">
        <v>8</v>
      </c>
      <c r="I7123" s="17" t="s">
        <v>13</v>
      </c>
      <c r="J7123" t="str">
        <f t="shared" si="223"/>
        <v>K92.2, N18.6, I50.32, I12.0, N04.9, J45.909, D63.1, Z99.2</v>
      </c>
      <c r="K7123" s="33" t="str">
        <f t="shared" si="222"/>
        <v/>
      </c>
    </row>
    <row r="7124" spans="1:11" x14ac:dyDescent="0.25">
      <c r="A7124" s="17" t="s">
        <v>1825</v>
      </c>
      <c r="B7124" s="17" t="s">
        <v>1828</v>
      </c>
      <c r="C7124" s="18">
        <v>42376</v>
      </c>
      <c r="D7124" s="18">
        <v>42378</v>
      </c>
      <c r="E7124" s="21">
        <v>2</v>
      </c>
      <c r="F7124" s="17" t="s">
        <v>5332</v>
      </c>
      <c r="G7124" s="17" t="s">
        <v>5333</v>
      </c>
      <c r="H7124" s="16">
        <v>9</v>
      </c>
      <c r="I7124" s="17" t="s">
        <v>3237</v>
      </c>
      <c r="J7124" t="str">
        <f t="shared" si="223"/>
        <v>K92.2, N18.6, I50.32, I12.0, N04.9, J45.909, D63.1, Z99.2, K25.5</v>
      </c>
      <c r="K7124" s="33" t="str">
        <f t="shared" si="222"/>
        <v/>
      </c>
    </row>
    <row r="7125" spans="1:11" x14ac:dyDescent="0.25">
      <c r="A7125" s="17" t="s">
        <v>1825</v>
      </c>
      <c r="B7125" s="17" t="s">
        <v>1828</v>
      </c>
      <c r="C7125" s="18">
        <v>42376</v>
      </c>
      <c r="D7125" s="18">
        <v>42378</v>
      </c>
      <c r="E7125" s="21">
        <v>2</v>
      </c>
      <c r="F7125" s="17" t="s">
        <v>3283</v>
      </c>
      <c r="G7125" s="17" t="s">
        <v>467</v>
      </c>
      <c r="H7125" s="16">
        <v>10</v>
      </c>
      <c r="I7125" s="17" t="s">
        <v>3237</v>
      </c>
      <c r="J7125" t="str">
        <f t="shared" si="223"/>
        <v>K92.2, N18.6, I50.32, I12.0, N04.9, J45.909, D63.1, Z99.2, K25.5, I25.10</v>
      </c>
      <c r="K7125" s="33" t="str">
        <f t="shared" si="222"/>
        <v/>
      </c>
    </row>
    <row r="7126" spans="1:11" x14ac:dyDescent="0.25">
      <c r="A7126" s="17" t="s">
        <v>1825</v>
      </c>
      <c r="B7126" s="17" t="s">
        <v>1828</v>
      </c>
      <c r="C7126" s="18">
        <v>42376</v>
      </c>
      <c r="D7126" s="18">
        <v>42378</v>
      </c>
      <c r="E7126" s="21">
        <v>2</v>
      </c>
      <c r="F7126" s="17" t="s">
        <v>3284</v>
      </c>
      <c r="G7126" s="17" t="s">
        <v>3285</v>
      </c>
      <c r="H7126" s="16">
        <v>11</v>
      </c>
      <c r="I7126" s="17" t="s">
        <v>13</v>
      </c>
      <c r="J7126" t="str">
        <f t="shared" si="223"/>
        <v>K92.2, N18.6, I50.32, I12.0, N04.9, J45.909, D63.1, Z99.2, K25.5, I25.10, I25.2</v>
      </c>
      <c r="K7126" s="33" t="str">
        <f t="shared" ref="K7126:K7189" si="224">IF(B7126&lt;&gt;B7127,"Last","")</f>
        <v/>
      </c>
    </row>
    <row r="7127" spans="1:11" x14ac:dyDescent="0.25">
      <c r="A7127" s="17" t="s">
        <v>1825</v>
      </c>
      <c r="B7127" s="17" t="s">
        <v>1828</v>
      </c>
      <c r="C7127" s="18">
        <v>42376</v>
      </c>
      <c r="D7127" s="18">
        <v>42378</v>
      </c>
      <c r="E7127" s="21">
        <v>2</v>
      </c>
      <c r="F7127" s="17" t="s">
        <v>3420</v>
      </c>
      <c r="G7127" s="17" t="s">
        <v>3421</v>
      </c>
      <c r="H7127" s="16">
        <v>12</v>
      </c>
      <c r="I7127" s="17" t="s">
        <v>3237</v>
      </c>
      <c r="J7127" t="str">
        <f t="shared" si="223"/>
        <v>K92.2, N18.6, I50.32, I12.0, N04.9, J45.909, D63.1, Z99.2, K25.5, I25.10, I25.2, I73.9</v>
      </c>
      <c r="K7127" s="33" t="str">
        <f t="shared" si="224"/>
        <v/>
      </c>
    </row>
    <row r="7128" spans="1:11" x14ac:dyDescent="0.25">
      <c r="A7128" s="17" t="s">
        <v>1825</v>
      </c>
      <c r="B7128" s="17" t="s">
        <v>1828</v>
      </c>
      <c r="C7128" s="18">
        <v>42376</v>
      </c>
      <c r="D7128" s="18">
        <v>42378</v>
      </c>
      <c r="E7128" s="21">
        <v>2</v>
      </c>
      <c r="F7128" s="17" t="s">
        <v>3238</v>
      </c>
      <c r="G7128" s="17" t="s">
        <v>3239</v>
      </c>
      <c r="H7128" s="16">
        <v>13</v>
      </c>
      <c r="I7128" s="17" t="s">
        <v>3237</v>
      </c>
      <c r="J7128" t="str">
        <f t="shared" si="223"/>
        <v>K92.2, N18.6, I50.32, I12.0, N04.9, J45.909, D63.1, Z99.2, K25.5, I25.10, I25.2, I73.9, E78.5</v>
      </c>
      <c r="K7128" s="33" t="str">
        <f t="shared" si="224"/>
        <v/>
      </c>
    </row>
    <row r="7129" spans="1:11" x14ac:dyDescent="0.25">
      <c r="A7129" s="17" t="s">
        <v>1825</v>
      </c>
      <c r="B7129" s="17" t="s">
        <v>1828</v>
      </c>
      <c r="C7129" s="18">
        <v>42376</v>
      </c>
      <c r="D7129" s="18">
        <v>42378</v>
      </c>
      <c r="E7129" s="21">
        <v>2</v>
      </c>
      <c r="F7129" s="17" t="s">
        <v>3402</v>
      </c>
      <c r="G7129" s="17" t="s">
        <v>3403</v>
      </c>
      <c r="H7129" s="16">
        <v>14</v>
      </c>
      <c r="I7129" s="17" t="s">
        <v>3237</v>
      </c>
      <c r="J7129" t="str">
        <f t="shared" si="223"/>
        <v>K92.2, N18.6, I50.32, I12.0, N04.9, J45.909, D63.1, Z99.2, K25.5, I25.10, I25.2, I73.9, E78.5, F17.210</v>
      </c>
      <c r="K7129" s="33" t="str">
        <f t="shared" si="224"/>
        <v/>
      </c>
    </row>
    <row r="7130" spans="1:11" x14ac:dyDescent="0.25">
      <c r="A7130" s="17" t="s">
        <v>1825</v>
      </c>
      <c r="B7130" s="17" t="s">
        <v>1828</v>
      </c>
      <c r="C7130" s="18">
        <v>42376</v>
      </c>
      <c r="D7130" s="18">
        <v>42378</v>
      </c>
      <c r="E7130" s="21">
        <v>2</v>
      </c>
      <c r="F7130" s="17" t="s">
        <v>3336</v>
      </c>
      <c r="G7130" s="17" t="s">
        <v>3337</v>
      </c>
      <c r="H7130" s="16">
        <v>15</v>
      </c>
      <c r="I7130" s="17" t="s">
        <v>13</v>
      </c>
      <c r="J7130" t="str">
        <f t="shared" si="223"/>
        <v>K92.2, N18.6, I50.32, I12.0, N04.9, J45.909, D63.1, Z99.2, K25.5, I25.10, I25.2, I73.9, E78.5, F17.210, Z95.5</v>
      </c>
      <c r="K7130" s="33" t="str">
        <f t="shared" si="224"/>
        <v/>
      </c>
    </row>
    <row r="7131" spans="1:11" x14ac:dyDescent="0.25">
      <c r="A7131" s="17" t="s">
        <v>1825</v>
      </c>
      <c r="B7131" s="17" t="s">
        <v>1828</v>
      </c>
      <c r="C7131" s="18">
        <v>42376</v>
      </c>
      <c r="D7131" s="18">
        <v>42378</v>
      </c>
      <c r="E7131" s="21">
        <v>2</v>
      </c>
      <c r="F7131" s="17" t="s">
        <v>3279</v>
      </c>
      <c r="G7131" s="17" t="s">
        <v>3280</v>
      </c>
      <c r="H7131" s="16">
        <v>16</v>
      </c>
      <c r="I7131" s="17" t="s">
        <v>13</v>
      </c>
      <c r="J7131" t="str">
        <f t="shared" si="223"/>
        <v>K92.2, N18.6, I50.32, I12.0, N04.9, J45.909, D63.1, Z99.2, K25.5, I25.10, I25.2, I73.9, E78.5, F17.210, Z95.5, Z79.82</v>
      </c>
      <c r="K7131" s="33" t="str">
        <f t="shared" si="224"/>
        <v>Last</v>
      </c>
    </row>
    <row r="7132" spans="1:11" x14ac:dyDescent="0.25">
      <c r="A7132" s="17" t="s">
        <v>1829</v>
      </c>
      <c r="B7132" s="17" t="s">
        <v>1830</v>
      </c>
      <c r="C7132" s="18">
        <v>42400</v>
      </c>
      <c r="D7132" s="18">
        <v>42410</v>
      </c>
      <c r="E7132" s="21">
        <v>10</v>
      </c>
      <c r="F7132" s="17" t="s">
        <v>22</v>
      </c>
      <c r="G7132" s="17" t="s">
        <v>23</v>
      </c>
      <c r="H7132" s="16">
        <v>1</v>
      </c>
      <c r="I7132" s="17" t="s">
        <v>3237</v>
      </c>
      <c r="J7132" t="str">
        <f t="shared" si="223"/>
        <v>A41.9</v>
      </c>
      <c r="K7132" s="33" t="str">
        <f t="shared" si="224"/>
        <v/>
      </c>
    </row>
    <row r="7133" spans="1:11" x14ac:dyDescent="0.25">
      <c r="A7133" s="17" t="s">
        <v>1829</v>
      </c>
      <c r="B7133" s="17" t="s">
        <v>1830</v>
      </c>
      <c r="C7133" s="18">
        <v>42400</v>
      </c>
      <c r="D7133" s="18">
        <v>42410</v>
      </c>
      <c r="E7133" s="21">
        <v>10</v>
      </c>
      <c r="F7133" s="17" t="s">
        <v>734</v>
      </c>
      <c r="G7133" s="17" t="s">
        <v>735</v>
      </c>
      <c r="H7133" s="16">
        <v>2</v>
      </c>
      <c r="I7133" s="17" t="s">
        <v>3331</v>
      </c>
      <c r="J7133" t="str">
        <f t="shared" si="223"/>
        <v>A41.9, R65.21</v>
      </c>
      <c r="K7133" s="33" t="str">
        <f t="shared" si="224"/>
        <v/>
      </c>
    </row>
    <row r="7134" spans="1:11" x14ac:dyDescent="0.25">
      <c r="A7134" s="17" t="s">
        <v>1829</v>
      </c>
      <c r="B7134" s="17" t="s">
        <v>1830</v>
      </c>
      <c r="C7134" s="18">
        <v>42400</v>
      </c>
      <c r="D7134" s="18">
        <v>42410</v>
      </c>
      <c r="E7134" s="21">
        <v>10</v>
      </c>
      <c r="F7134" s="17" t="s">
        <v>1879</v>
      </c>
      <c r="G7134" s="17" t="s">
        <v>1880</v>
      </c>
      <c r="H7134" s="16">
        <v>3</v>
      </c>
      <c r="I7134" s="17" t="s">
        <v>3331</v>
      </c>
      <c r="J7134" t="str">
        <f t="shared" si="223"/>
        <v>A41.9, R65.21, I47.2</v>
      </c>
      <c r="K7134" s="33" t="str">
        <f t="shared" si="224"/>
        <v/>
      </c>
    </row>
    <row r="7135" spans="1:11" x14ac:dyDescent="0.25">
      <c r="A7135" s="17" t="s">
        <v>1829</v>
      </c>
      <c r="B7135" s="17" t="s">
        <v>1830</v>
      </c>
      <c r="C7135" s="18">
        <v>42400</v>
      </c>
      <c r="D7135" s="18">
        <v>42410</v>
      </c>
      <c r="E7135" s="21">
        <v>10</v>
      </c>
      <c r="F7135" s="17" t="s">
        <v>38</v>
      </c>
      <c r="G7135" s="17" t="s">
        <v>39</v>
      </c>
      <c r="H7135" s="16">
        <v>4</v>
      </c>
      <c r="I7135" s="17" t="s">
        <v>3331</v>
      </c>
      <c r="J7135" t="str">
        <f t="shared" si="223"/>
        <v>A41.9, R65.21, I47.2, N17.9</v>
      </c>
      <c r="K7135" s="33" t="str">
        <f t="shared" si="224"/>
        <v/>
      </c>
    </row>
    <row r="7136" spans="1:11" x14ac:dyDescent="0.25">
      <c r="A7136" s="17" t="s">
        <v>1829</v>
      </c>
      <c r="B7136" s="17" t="s">
        <v>1830</v>
      </c>
      <c r="C7136" s="18">
        <v>42400</v>
      </c>
      <c r="D7136" s="18">
        <v>42410</v>
      </c>
      <c r="E7136" s="21">
        <v>10</v>
      </c>
      <c r="F7136" s="17" t="s">
        <v>4597</v>
      </c>
      <c r="G7136" s="17" t="s">
        <v>4598</v>
      </c>
      <c r="H7136" s="16">
        <v>5</v>
      </c>
      <c r="I7136" s="17" t="s">
        <v>3237</v>
      </c>
      <c r="J7136" t="str">
        <f t="shared" si="223"/>
        <v>A41.9, R65.21, I47.2, N17.9, M00.9</v>
      </c>
      <c r="K7136" s="33" t="str">
        <f t="shared" si="224"/>
        <v/>
      </c>
    </row>
    <row r="7137" spans="1:11" x14ac:dyDescent="0.25">
      <c r="A7137" s="17" t="s">
        <v>1829</v>
      </c>
      <c r="B7137" s="17" t="s">
        <v>1830</v>
      </c>
      <c r="C7137" s="18">
        <v>42400</v>
      </c>
      <c r="D7137" s="18">
        <v>42410</v>
      </c>
      <c r="E7137" s="21">
        <v>10</v>
      </c>
      <c r="F7137" s="17" t="s">
        <v>5340</v>
      </c>
      <c r="G7137" s="17" t="s">
        <v>5341</v>
      </c>
      <c r="H7137" s="16">
        <v>6</v>
      </c>
      <c r="I7137" s="17" t="s">
        <v>3237</v>
      </c>
      <c r="J7137" t="str">
        <f t="shared" si="223"/>
        <v>A41.9, R65.21, I47.2, N17.9, M00.9, I82.C12</v>
      </c>
      <c r="K7137" s="33" t="str">
        <f t="shared" si="224"/>
        <v/>
      </c>
    </row>
    <row r="7138" spans="1:11" x14ac:dyDescent="0.25">
      <c r="A7138" s="17" t="s">
        <v>1829</v>
      </c>
      <c r="B7138" s="17" t="s">
        <v>1830</v>
      </c>
      <c r="C7138" s="18">
        <v>42400</v>
      </c>
      <c r="D7138" s="18">
        <v>42410</v>
      </c>
      <c r="E7138" s="21">
        <v>10</v>
      </c>
      <c r="F7138" s="17" t="s">
        <v>1032</v>
      </c>
      <c r="G7138" s="17" t="s">
        <v>1033</v>
      </c>
      <c r="H7138" s="16">
        <v>7</v>
      </c>
      <c r="I7138" s="17" t="s">
        <v>3331</v>
      </c>
      <c r="J7138" t="str">
        <f t="shared" si="223"/>
        <v>A41.9, R65.21, I47.2, N17.9, M00.9, I82.C12, E87.2</v>
      </c>
      <c r="K7138" s="33" t="str">
        <f t="shared" si="224"/>
        <v/>
      </c>
    </row>
    <row r="7139" spans="1:11" x14ac:dyDescent="0.25">
      <c r="A7139" s="17" t="s">
        <v>1829</v>
      </c>
      <c r="B7139" s="17" t="s">
        <v>1830</v>
      </c>
      <c r="C7139" s="18">
        <v>42400</v>
      </c>
      <c r="D7139" s="18">
        <v>42410</v>
      </c>
      <c r="E7139" s="21">
        <v>10</v>
      </c>
      <c r="F7139" s="17" t="s">
        <v>5344</v>
      </c>
      <c r="G7139" s="17" t="s">
        <v>5345</v>
      </c>
      <c r="H7139" s="16">
        <v>8</v>
      </c>
      <c r="I7139" s="17" t="s">
        <v>3237</v>
      </c>
      <c r="J7139" t="str">
        <f t="shared" si="223"/>
        <v>A41.9, R65.21, I47.2, N17.9, M00.9, I82.C12, E87.2, M86.60</v>
      </c>
      <c r="K7139" s="33" t="str">
        <f t="shared" si="224"/>
        <v/>
      </c>
    </row>
    <row r="7140" spans="1:11" x14ac:dyDescent="0.25">
      <c r="A7140" s="17" t="s">
        <v>1829</v>
      </c>
      <c r="B7140" s="17" t="s">
        <v>1830</v>
      </c>
      <c r="C7140" s="18">
        <v>42400</v>
      </c>
      <c r="D7140" s="18">
        <v>42410</v>
      </c>
      <c r="E7140" s="21">
        <v>10</v>
      </c>
      <c r="F7140" s="17" t="s">
        <v>5334</v>
      </c>
      <c r="G7140" s="17" t="s">
        <v>5335</v>
      </c>
      <c r="H7140" s="16">
        <v>9</v>
      </c>
      <c r="I7140" s="17" t="s">
        <v>3237</v>
      </c>
      <c r="J7140" t="str">
        <f t="shared" si="223"/>
        <v>A41.9, R65.21, I47.2, N17.9, M00.9, I82.C12, E87.2, M86.60, H60.22</v>
      </c>
      <c r="K7140" s="33" t="str">
        <f t="shared" si="224"/>
        <v/>
      </c>
    </row>
    <row r="7141" spans="1:11" x14ac:dyDescent="0.25">
      <c r="A7141" s="17" t="s">
        <v>1829</v>
      </c>
      <c r="B7141" s="17" t="s">
        <v>1830</v>
      </c>
      <c r="C7141" s="18">
        <v>42400</v>
      </c>
      <c r="D7141" s="18">
        <v>42410</v>
      </c>
      <c r="E7141" s="21">
        <v>10</v>
      </c>
      <c r="F7141" s="17" t="s">
        <v>5338</v>
      </c>
      <c r="G7141" s="17" t="s">
        <v>5339</v>
      </c>
      <c r="H7141" s="16">
        <v>10</v>
      </c>
      <c r="I7141" s="17" t="s">
        <v>3237</v>
      </c>
      <c r="J7141" t="str">
        <f t="shared" si="223"/>
        <v>A41.9, R65.21, I47.2, N17.9, M00.9, I82.C12, E87.2, M86.60, H60.22, I82.91</v>
      </c>
      <c r="K7141" s="33" t="str">
        <f t="shared" si="224"/>
        <v/>
      </c>
    </row>
    <row r="7142" spans="1:11" x14ac:dyDescent="0.25">
      <c r="A7142" s="17" t="s">
        <v>1829</v>
      </c>
      <c r="B7142" s="17" t="s">
        <v>1830</v>
      </c>
      <c r="C7142" s="18">
        <v>42400</v>
      </c>
      <c r="D7142" s="18">
        <v>42410</v>
      </c>
      <c r="E7142" s="21">
        <v>10</v>
      </c>
      <c r="F7142" s="17" t="s">
        <v>782</v>
      </c>
      <c r="G7142" s="17" t="s">
        <v>783</v>
      </c>
      <c r="H7142" s="16">
        <v>11</v>
      </c>
      <c r="I7142" s="17" t="s">
        <v>3237</v>
      </c>
      <c r="J7142" t="str">
        <f t="shared" si="223"/>
        <v>A41.9, R65.21, I47.2, N17.9, M00.9, I82.C12, E87.2, M86.60, H60.22, I82.91, E11.649</v>
      </c>
      <c r="K7142" s="33" t="str">
        <f t="shared" si="224"/>
        <v/>
      </c>
    </row>
    <row r="7143" spans="1:11" x14ac:dyDescent="0.25">
      <c r="A7143" s="17" t="s">
        <v>1829</v>
      </c>
      <c r="B7143" s="17" t="s">
        <v>1830</v>
      </c>
      <c r="C7143" s="18">
        <v>42400</v>
      </c>
      <c r="D7143" s="18">
        <v>42410</v>
      </c>
      <c r="E7143" s="21">
        <v>10</v>
      </c>
      <c r="F7143" s="17" t="s">
        <v>3376</v>
      </c>
      <c r="G7143" s="17" t="s">
        <v>3377</v>
      </c>
      <c r="H7143" s="16">
        <v>12</v>
      </c>
      <c r="I7143" s="17" t="s">
        <v>3237</v>
      </c>
      <c r="J7143" t="str">
        <f t="shared" si="223"/>
        <v>A41.9, R65.21, I47.2, N17.9, M00.9, I82.C12, E87.2, M86.60, H60.22, I82.91, E11.649, I07.1</v>
      </c>
      <c r="K7143" s="33" t="str">
        <f t="shared" si="224"/>
        <v/>
      </c>
    </row>
    <row r="7144" spans="1:11" x14ac:dyDescent="0.25">
      <c r="A7144" s="17" t="s">
        <v>1829</v>
      </c>
      <c r="B7144" s="17" t="s">
        <v>1830</v>
      </c>
      <c r="C7144" s="18">
        <v>42400</v>
      </c>
      <c r="D7144" s="18">
        <v>42410</v>
      </c>
      <c r="E7144" s="21">
        <v>10</v>
      </c>
      <c r="F7144" s="17" t="s">
        <v>1474</v>
      </c>
      <c r="G7144" s="17" t="s">
        <v>1475</v>
      </c>
      <c r="H7144" s="16">
        <v>13</v>
      </c>
      <c r="I7144" s="17" t="s">
        <v>3237</v>
      </c>
      <c r="J7144" t="str">
        <f t="shared" si="223"/>
        <v>A41.9, R65.21, I47.2, N17.9, M00.9, I82.C12, E87.2, M86.60, H60.22, I82.91, E11.649, I07.1, E11.65</v>
      </c>
      <c r="K7144" s="33" t="str">
        <f t="shared" si="224"/>
        <v/>
      </c>
    </row>
    <row r="7145" spans="1:11" x14ac:dyDescent="0.25">
      <c r="A7145" s="17" t="s">
        <v>1829</v>
      </c>
      <c r="B7145" s="17" t="s">
        <v>1830</v>
      </c>
      <c r="C7145" s="18">
        <v>42400</v>
      </c>
      <c r="D7145" s="18">
        <v>42410</v>
      </c>
      <c r="E7145" s="21">
        <v>10</v>
      </c>
      <c r="F7145" s="17" t="s">
        <v>3238</v>
      </c>
      <c r="G7145" s="17" t="s">
        <v>3239</v>
      </c>
      <c r="H7145" s="16">
        <v>14</v>
      </c>
      <c r="I7145" s="17" t="s">
        <v>3237</v>
      </c>
      <c r="J7145" t="str">
        <f t="shared" si="223"/>
        <v>A41.9, R65.21, I47.2, N17.9, M00.9, I82.C12, E87.2, M86.60, H60.22, I82.91, E11.649, I07.1, E11.65, E78.5</v>
      </c>
      <c r="K7145" s="33" t="str">
        <f t="shared" si="224"/>
        <v/>
      </c>
    </row>
    <row r="7146" spans="1:11" x14ac:dyDescent="0.25">
      <c r="A7146" s="17" t="s">
        <v>1829</v>
      </c>
      <c r="B7146" s="17" t="s">
        <v>1830</v>
      </c>
      <c r="C7146" s="18">
        <v>42400</v>
      </c>
      <c r="D7146" s="18">
        <v>42410</v>
      </c>
      <c r="E7146" s="21">
        <v>10</v>
      </c>
      <c r="F7146" s="17" t="s">
        <v>594</v>
      </c>
      <c r="G7146" s="17" t="s">
        <v>595</v>
      </c>
      <c r="H7146" s="16">
        <v>15</v>
      </c>
      <c r="I7146" s="17" t="s">
        <v>3237</v>
      </c>
      <c r="J7146" t="str">
        <f t="shared" si="223"/>
        <v>A41.9, R65.21, I47.2, N17.9, M00.9, I82.C12, E87.2, M86.60, H60.22, I82.91, E11.649, I07.1, E11.65, E78.5, I10</v>
      </c>
      <c r="K7146" s="33" t="str">
        <f t="shared" si="224"/>
        <v/>
      </c>
    </row>
    <row r="7147" spans="1:11" x14ac:dyDescent="0.25">
      <c r="A7147" s="17" t="s">
        <v>1829</v>
      </c>
      <c r="B7147" s="17" t="s">
        <v>1830</v>
      </c>
      <c r="C7147" s="18">
        <v>42400</v>
      </c>
      <c r="D7147" s="18">
        <v>42410</v>
      </c>
      <c r="E7147" s="21">
        <v>10</v>
      </c>
      <c r="F7147" s="17" t="s">
        <v>5342</v>
      </c>
      <c r="G7147" s="17" t="s">
        <v>5343</v>
      </c>
      <c r="H7147" s="16">
        <v>16</v>
      </c>
      <c r="I7147" s="17" t="s">
        <v>3237</v>
      </c>
      <c r="J7147" t="str">
        <f t="shared" si="223"/>
        <v>A41.9, R65.21, I47.2, N17.9, M00.9, I82.C12, E87.2, M86.60, H60.22, I82.91, E11.649, I07.1, E11.65, E78.5, I10, M26.69</v>
      </c>
      <c r="K7147" s="33" t="str">
        <f t="shared" si="224"/>
        <v/>
      </c>
    </row>
    <row r="7148" spans="1:11" x14ac:dyDescent="0.25">
      <c r="A7148" s="17" t="s">
        <v>1829</v>
      </c>
      <c r="B7148" s="17" t="s">
        <v>1830</v>
      </c>
      <c r="C7148" s="18">
        <v>42400</v>
      </c>
      <c r="D7148" s="18">
        <v>42410</v>
      </c>
      <c r="E7148" s="21">
        <v>10</v>
      </c>
      <c r="F7148" s="17" t="s">
        <v>3344</v>
      </c>
      <c r="G7148" s="17" t="s">
        <v>3345</v>
      </c>
      <c r="H7148" s="16">
        <v>17</v>
      </c>
      <c r="I7148" s="17" t="s">
        <v>13</v>
      </c>
      <c r="J7148" t="str">
        <f t="shared" si="223"/>
        <v>A41.9, R65.21, I47.2, N17.9, M00.9, I82.C12, E87.2, M86.60, H60.22, I82.91, E11.649, I07.1, E11.65, E78.5, I10, M26.69, Z79.4</v>
      </c>
      <c r="K7148" s="33" t="str">
        <f t="shared" si="224"/>
        <v/>
      </c>
    </row>
    <row r="7149" spans="1:11" x14ac:dyDescent="0.25">
      <c r="A7149" s="17" t="s">
        <v>1829</v>
      </c>
      <c r="B7149" s="17" t="s">
        <v>1830</v>
      </c>
      <c r="C7149" s="18">
        <v>42400</v>
      </c>
      <c r="D7149" s="18">
        <v>42410</v>
      </c>
      <c r="E7149" s="21">
        <v>10</v>
      </c>
      <c r="F7149" s="17" t="s">
        <v>3659</v>
      </c>
      <c r="G7149" s="17" t="s">
        <v>3660</v>
      </c>
      <c r="H7149" s="16">
        <v>18</v>
      </c>
      <c r="I7149" s="17" t="s">
        <v>3237</v>
      </c>
      <c r="J7149" t="str">
        <f t="shared" si="223"/>
        <v>A41.9, R65.21, I47.2, N17.9, M00.9, I82.C12, E87.2, M86.60, H60.22, I82.91, E11.649, I07.1, E11.65, E78.5, I10, M26.69, Z79.4, H54.41</v>
      </c>
      <c r="K7149" s="33" t="str">
        <f t="shared" si="224"/>
        <v/>
      </c>
    </row>
    <row r="7150" spans="1:11" x14ac:dyDescent="0.25">
      <c r="A7150" s="17" t="s">
        <v>1829</v>
      </c>
      <c r="B7150" s="17" t="s">
        <v>1830</v>
      </c>
      <c r="C7150" s="18">
        <v>42400</v>
      </c>
      <c r="D7150" s="18">
        <v>42410</v>
      </c>
      <c r="E7150" s="21">
        <v>10</v>
      </c>
      <c r="F7150" s="17" t="s">
        <v>3265</v>
      </c>
      <c r="G7150" s="17" t="s">
        <v>3266</v>
      </c>
      <c r="H7150" s="16">
        <v>19</v>
      </c>
      <c r="I7150" s="17" t="s">
        <v>13</v>
      </c>
      <c r="J7150" t="str">
        <f t="shared" si="223"/>
        <v>A41.9, R65.21, I47.2, N17.9, M00.9, I82.C12, E87.2, M86.60, H60.22, I82.91, E11.649, I07.1, E11.65, E78.5, I10, M26.69, Z79.4, H54.41, Z87.891</v>
      </c>
      <c r="K7150" s="33" t="str">
        <f t="shared" si="224"/>
        <v/>
      </c>
    </row>
    <row r="7151" spans="1:11" x14ac:dyDescent="0.25">
      <c r="A7151" s="17" t="s">
        <v>1829</v>
      </c>
      <c r="B7151" s="17" t="s">
        <v>1830</v>
      </c>
      <c r="C7151" s="18">
        <v>42400</v>
      </c>
      <c r="D7151" s="18">
        <v>42410</v>
      </c>
      <c r="E7151" s="21">
        <v>10</v>
      </c>
      <c r="F7151" s="17" t="s">
        <v>3261</v>
      </c>
      <c r="G7151" s="17" t="s">
        <v>3262</v>
      </c>
      <c r="H7151" s="16">
        <v>20</v>
      </c>
      <c r="I7151" s="17" t="s">
        <v>3237</v>
      </c>
      <c r="J7151" t="str">
        <f t="shared" si="223"/>
        <v>A41.9, R65.21, I47.2, N17.9, M00.9, I82.C12, E87.2, M86.60, H60.22, I82.91, E11.649, I07.1, E11.65, E78.5, I10, M26.69, Z79.4, H54.41, Z87.891, Z66</v>
      </c>
      <c r="K7151" s="33" t="str">
        <f t="shared" si="224"/>
        <v/>
      </c>
    </row>
    <row r="7152" spans="1:11" x14ac:dyDescent="0.25">
      <c r="A7152" s="17" t="s">
        <v>1829</v>
      </c>
      <c r="B7152" s="17" t="s">
        <v>1830</v>
      </c>
      <c r="C7152" s="18">
        <v>42400</v>
      </c>
      <c r="D7152" s="18">
        <v>42410</v>
      </c>
      <c r="E7152" s="21">
        <v>10</v>
      </c>
      <c r="F7152" s="17" t="s">
        <v>3524</v>
      </c>
      <c r="G7152" s="17" t="s">
        <v>3525</v>
      </c>
      <c r="H7152" s="16">
        <v>21</v>
      </c>
      <c r="I7152" s="17" t="s">
        <v>3237</v>
      </c>
      <c r="J7152" t="str">
        <f t="shared" si="223"/>
        <v>A41.9, R65.21, I47.2, N17.9, M00.9, I82.C12, E87.2, M86.60, H60.22, I82.91, E11.649, I07.1, E11.65, E78.5, I10, M26.69, Z79.4, H54.41, Z87.891, Z66, E11.319</v>
      </c>
      <c r="K7152" s="33" t="str">
        <f t="shared" si="224"/>
        <v/>
      </c>
    </row>
    <row r="7153" spans="1:11" x14ac:dyDescent="0.25">
      <c r="A7153" s="17" t="s">
        <v>1829</v>
      </c>
      <c r="B7153" s="17" t="s">
        <v>1830</v>
      </c>
      <c r="C7153" s="18">
        <v>42400</v>
      </c>
      <c r="D7153" s="18">
        <v>42410</v>
      </c>
      <c r="E7153" s="21">
        <v>10</v>
      </c>
      <c r="F7153" s="17" t="s">
        <v>4014</v>
      </c>
      <c r="G7153" s="17" t="s">
        <v>4015</v>
      </c>
      <c r="H7153" s="16">
        <v>22</v>
      </c>
      <c r="I7153" s="17" t="s">
        <v>3331</v>
      </c>
      <c r="J7153" t="str">
        <f t="shared" si="223"/>
        <v>A41.9, R65.21, I47.2, N17.9, M00.9, I82.C12, E87.2, M86.60, H60.22, I82.91, E11.649, I07.1, E11.65, E78.5, I10, M26.69, Z79.4, H54.41, Z87.891, Z66, E11.319, R74.8</v>
      </c>
      <c r="K7153" s="33" t="str">
        <f t="shared" si="224"/>
        <v/>
      </c>
    </row>
    <row r="7154" spans="1:11" x14ac:dyDescent="0.25">
      <c r="A7154" s="17" t="s">
        <v>1829</v>
      </c>
      <c r="B7154" s="17" t="s">
        <v>1830</v>
      </c>
      <c r="C7154" s="18">
        <v>42400</v>
      </c>
      <c r="D7154" s="18">
        <v>42410</v>
      </c>
      <c r="E7154" s="21">
        <v>10</v>
      </c>
      <c r="F7154" s="17" t="s">
        <v>4656</v>
      </c>
      <c r="G7154" s="17" t="s">
        <v>4657</v>
      </c>
      <c r="H7154" s="16">
        <v>23</v>
      </c>
      <c r="I7154" s="17" t="s">
        <v>3237</v>
      </c>
      <c r="J7154" t="str">
        <f t="shared" si="223"/>
        <v>A41.9, R65.21, I47.2, N17.9, M00.9, I82.C12, E87.2, M86.60, H60.22, I82.91, E11.649, I07.1, E11.65, E78.5, I10, M26.69, Z79.4, H54.41, Z87.891, Z66, E11.319, R74.8, R01.1</v>
      </c>
      <c r="K7154" s="33" t="str">
        <f t="shared" si="224"/>
        <v/>
      </c>
    </row>
    <row r="7155" spans="1:11" x14ac:dyDescent="0.25">
      <c r="A7155" s="17" t="s">
        <v>1829</v>
      </c>
      <c r="B7155" s="17" t="s">
        <v>1830</v>
      </c>
      <c r="C7155" s="18">
        <v>42400</v>
      </c>
      <c r="D7155" s="18">
        <v>42410</v>
      </c>
      <c r="E7155" s="21">
        <v>10</v>
      </c>
      <c r="F7155" s="17" t="s">
        <v>934</v>
      </c>
      <c r="G7155" s="17" t="s">
        <v>935</v>
      </c>
      <c r="H7155" s="16">
        <v>24</v>
      </c>
      <c r="I7155" s="17" t="s">
        <v>3331</v>
      </c>
      <c r="J7155" t="str">
        <f t="shared" si="223"/>
        <v>A41.9, R65.21, I47.2, N17.9, M00.9, I82.C12, E87.2, M86.60, H60.22, I82.91, E11.649, I07.1, E11.65, E78.5, I10, M26.69, Z79.4, H54.41, Z87.891, Z66, E11.319, R74.8, R01.1, E87.6</v>
      </c>
      <c r="K7155" s="33" t="str">
        <f t="shared" si="224"/>
        <v/>
      </c>
    </row>
    <row r="7156" spans="1:11" x14ac:dyDescent="0.25">
      <c r="A7156" s="17" t="s">
        <v>1829</v>
      </c>
      <c r="B7156" s="17" t="s">
        <v>1830</v>
      </c>
      <c r="C7156" s="18">
        <v>42400</v>
      </c>
      <c r="D7156" s="18">
        <v>42410</v>
      </c>
      <c r="E7156" s="21">
        <v>10</v>
      </c>
      <c r="F7156" s="17" t="s">
        <v>3372</v>
      </c>
      <c r="G7156" s="17" t="s">
        <v>3373</v>
      </c>
      <c r="H7156" s="16">
        <v>25</v>
      </c>
      <c r="I7156" s="17" t="s">
        <v>3331</v>
      </c>
      <c r="J7156" t="str">
        <f t="shared" si="223"/>
        <v>A41.9, R65.21, I47.2, N17.9, M00.9, I82.C12, E87.2, M86.60, H60.22, I82.91, E11.649, I07.1, E11.65, E78.5, I10, M26.69, Z79.4, H54.41, Z87.891, Z66, E11.319, R74.8, R01.1, E87.6, E87.70</v>
      </c>
      <c r="K7156" s="33" t="str">
        <f t="shared" si="224"/>
        <v/>
      </c>
    </row>
    <row r="7157" spans="1:11" x14ac:dyDescent="0.25">
      <c r="A7157" s="17" t="s">
        <v>1829</v>
      </c>
      <c r="B7157" s="17" t="s">
        <v>1830</v>
      </c>
      <c r="C7157" s="18">
        <v>42400</v>
      </c>
      <c r="D7157" s="18">
        <v>42410</v>
      </c>
      <c r="E7157" s="21">
        <v>10</v>
      </c>
      <c r="F7157" s="17" t="s">
        <v>5336</v>
      </c>
      <c r="G7157" s="17" t="s">
        <v>5337</v>
      </c>
      <c r="H7157" s="16">
        <v>26</v>
      </c>
      <c r="I7157" s="17" t="s">
        <v>3237</v>
      </c>
      <c r="J7157" t="str">
        <f t="shared" si="223"/>
        <v>A41.9, R65.21, I47.2, N17.9, M00.9, I82.C12, E87.2, M86.60, H60.22, I82.91, E11.649, I07.1, E11.65, E78.5, I10, M26.69, Z79.4, H54.41, Z87.891, Z66, E11.319, R74.8, R01.1, E87.6, E87.70, H91.92</v>
      </c>
      <c r="K7157" s="33" t="str">
        <f t="shared" si="224"/>
        <v/>
      </c>
    </row>
    <row r="7158" spans="1:11" x14ac:dyDescent="0.25">
      <c r="A7158" s="17" t="s">
        <v>1829</v>
      </c>
      <c r="B7158" s="17" t="s">
        <v>1830</v>
      </c>
      <c r="C7158" s="18">
        <v>42400</v>
      </c>
      <c r="D7158" s="18">
        <v>42410</v>
      </c>
      <c r="E7158" s="21">
        <v>10</v>
      </c>
      <c r="F7158" s="17" t="s">
        <v>1834</v>
      </c>
      <c r="G7158" s="17" t="s">
        <v>1835</v>
      </c>
      <c r="H7158" s="16">
        <v>27</v>
      </c>
      <c r="I7158" s="17" t="s">
        <v>3237</v>
      </c>
      <c r="J7158" t="str">
        <f t="shared" si="223"/>
        <v>A41.9, R65.21, I47.2, N17.9, M00.9, I82.C12, E87.2, M86.60, H60.22, I82.91, E11.649, I07.1, E11.65, E78.5, I10, M26.69, Z79.4, H54.41, Z87.891, Z66, E11.319, R74.8, R01.1, E87.6, E87.70, H91.92, M26.62</v>
      </c>
      <c r="K7158" s="33" t="str">
        <f t="shared" si="224"/>
        <v>Last</v>
      </c>
    </row>
    <row r="7159" spans="1:11" x14ac:dyDescent="0.25">
      <c r="A7159" s="17" t="s">
        <v>1829</v>
      </c>
      <c r="B7159" s="17" t="s">
        <v>1833</v>
      </c>
      <c r="C7159" s="18">
        <v>42448</v>
      </c>
      <c r="D7159" s="18">
        <v>42453</v>
      </c>
      <c r="E7159" s="21">
        <v>5</v>
      </c>
      <c r="F7159" s="17" t="s">
        <v>1834</v>
      </c>
      <c r="G7159" s="17" t="s">
        <v>1835</v>
      </c>
      <c r="H7159" s="16">
        <v>1</v>
      </c>
      <c r="I7159" s="17" t="s">
        <v>3237</v>
      </c>
      <c r="J7159" t="str">
        <f t="shared" si="223"/>
        <v>M26.62</v>
      </c>
      <c r="K7159" s="33" t="str">
        <f t="shared" si="224"/>
        <v/>
      </c>
    </row>
    <row r="7160" spans="1:11" x14ac:dyDescent="0.25">
      <c r="A7160" s="17" t="s">
        <v>1829</v>
      </c>
      <c r="B7160" s="17" t="s">
        <v>1833</v>
      </c>
      <c r="C7160" s="18">
        <v>42448</v>
      </c>
      <c r="D7160" s="18">
        <v>42453</v>
      </c>
      <c r="E7160" s="21">
        <v>5</v>
      </c>
      <c r="F7160" s="17" t="s">
        <v>38</v>
      </c>
      <c r="G7160" s="17" t="s">
        <v>39</v>
      </c>
      <c r="H7160" s="16">
        <v>2</v>
      </c>
      <c r="I7160" s="17" t="s">
        <v>3237</v>
      </c>
      <c r="J7160" t="str">
        <f t="shared" si="223"/>
        <v>M26.62, N17.9</v>
      </c>
      <c r="K7160" s="33" t="str">
        <f t="shared" si="224"/>
        <v/>
      </c>
    </row>
    <row r="7161" spans="1:11" x14ac:dyDescent="0.25">
      <c r="A7161" s="17" t="s">
        <v>1829</v>
      </c>
      <c r="B7161" s="17" t="s">
        <v>1833</v>
      </c>
      <c r="C7161" s="18">
        <v>42448</v>
      </c>
      <c r="D7161" s="18">
        <v>42453</v>
      </c>
      <c r="E7161" s="21">
        <v>5</v>
      </c>
      <c r="F7161" s="17" t="s">
        <v>1474</v>
      </c>
      <c r="G7161" s="17" t="s">
        <v>1475</v>
      </c>
      <c r="H7161" s="16">
        <v>3</v>
      </c>
      <c r="I7161" s="17" t="s">
        <v>3237</v>
      </c>
      <c r="J7161" t="str">
        <f t="shared" si="223"/>
        <v>M26.62, N17.9, E11.65</v>
      </c>
      <c r="K7161" s="33" t="str">
        <f t="shared" si="224"/>
        <v/>
      </c>
    </row>
    <row r="7162" spans="1:11" x14ac:dyDescent="0.25">
      <c r="A7162" s="17" t="s">
        <v>1829</v>
      </c>
      <c r="B7162" s="17" t="s">
        <v>1833</v>
      </c>
      <c r="C7162" s="18">
        <v>42448</v>
      </c>
      <c r="D7162" s="18">
        <v>42453</v>
      </c>
      <c r="E7162" s="21">
        <v>5</v>
      </c>
      <c r="F7162" s="17" t="s">
        <v>1441</v>
      </c>
      <c r="G7162" s="17" t="s">
        <v>1442</v>
      </c>
      <c r="H7162" s="16">
        <v>4</v>
      </c>
      <c r="I7162" s="17" t="s">
        <v>3237</v>
      </c>
      <c r="J7162" t="str">
        <f t="shared" si="223"/>
        <v>M26.62, N17.9, E11.65, E86.0</v>
      </c>
      <c r="K7162" s="33" t="str">
        <f t="shared" si="224"/>
        <v/>
      </c>
    </row>
    <row r="7163" spans="1:11" x14ac:dyDescent="0.25">
      <c r="A7163" s="17" t="s">
        <v>1829</v>
      </c>
      <c r="B7163" s="17" t="s">
        <v>1833</v>
      </c>
      <c r="C7163" s="18">
        <v>42448</v>
      </c>
      <c r="D7163" s="18">
        <v>42453</v>
      </c>
      <c r="E7163" s="21">
        <v>5</v>
      </c>
      <c r="F7163" s="17" t="s">
        <v>594</v>
      </c>
      <c r="G7163" s="17" t="s">
        <v>595</v>
      </c>
      <c r="H7163" s="16">
        <v>5</v>
      </c>
      <c r="I7163" s="17" t="s">
        <v>3237</v>
      </c>
      <c r="J7163" t="str">
        <f t="shared" si="223"/>
        <v>M26.62, N17.9, E11.65, E86.0, I10</v>
      </c>
      <c r="K7163" s="33" t="str">
        <f t="shared" si="224"/>
        <v/>
      </c>
    </row>
    <row r="7164" spans="1:11" x14ac:dyDescent="0.25">
      <c r="A7164" s="17" t="s">
        <v>1829</v>
      </c>
      <c r="B7164" s="17" t="s">
        <v>1833</v>
      </c>
      <c r="C7164" s="18">
        <v>42448</v>
      </c>
      <c r="D7164" s="18">
        <v>42453</v>
      </c>
      <c r="E7164" s="21">
        <v>5</v>
      </c>
      <c r="F7164" s="17" t="s">
        <v>3238</v>
      </c>
      <c r="G7164" s="17" t="s">
        <v>3239</v>
      </c>
      <c r="H7164" s="16">
        <v>6</v>
      </c>
      <c r="I7164" s="17" t="s">
        <v>3237</v>
      </c>
      <c r="J7164" t="str">
        <f t="shared" si="223"/>
        <v>M26.62, N17.9, E11.65, E86.0, I10, E78.5</v>
      </c>
      <c r="K7164" s="33" t="str">
        <f t="shared" si="224"/>
        <v/>
      </c>
    </row>
    <row r="7165" spans="1:11" x14ac:dyDescent="0.25">
      <c r="A7165" s="17" t="s">
        <v>1829</v>
      </c>
      <c r="B7165" s="17" t="s">
        <v>1833</v>
      </c>
      <c r="C7165" s="18">
        <v>42448</v>
      </c>
      <c r="D7165" s="18">
        <v>42453</v>
      </c>
      <c r="E7165" s="21">
        <v>5</v>
      </c>
      <c r="F7165" s="17" t="s">
        <v>3261</v>
      </c>
      <c r="G7165" s="17" t="s">
        <v>3262</v>
      </c>
      <c r="H7165" s="16">
        <v>7</v>
      </c>
      <c r="I7165" s="17" t="s">
        <v>3237</v>
      </c>
      <c r="J7165" t="str">
        <f t="shared" si="223"/>
        <v>M26.62, N17.9, E11.65, E86.0, I10, E78.5, Z66</v>
      </c>
      <c r="K7165" s="33" t="str">
        <f t="shared" si="224"/>
        <v/>
      </c>
    </row>
    <row r="7166" spans="1:11" x14ac:dyDescent="0.25">
      <c r="A7166" s="17" t="s">
        <v>1829</v>
      </c>
      <c r="B7166" s="17" t="s">
        <v>1833</v>
      </c>
      <c r="C7166" s="18">
        <v>42448</v>
      </c>
      <c r="D7166" s="18">
        <v>42453</v>
      </c>
      <c r="E7166" s="21">
        <v>5</v>
      </c>
      <c r="F7166" s="17" t="s">
        <v>3524</v>
      </c>
      <c r="G7166" s="17" t="s">
        <v>3525</v>
      </c>
      <c r="H7166" s="16">
        <v>8</v>
      </c>
      <c r="I7166" s="17" t="s">
        <v>3237</v>
      </c>
      <c r="J7166" t="str">
        <f t="shared" si="223"/>
        <v>M26.62, N17.9, E11.65, E86.0, I10, E78.5, Z66, E11.319</v>
      </c>
      <c r="K7166" s="33" t="str">
        <f t="shared" si="224"/>
        <v/>
      </c>
    </row>
    <row r="7167" spans="1:11" x14ac:dyDescent="0.25">
      <c r="A7167" s="17" t="s">
        <v>1829</v>
      </c>
      <c r="B7167" s="17" t="s">
        <v>1833</v>
      </c>
      <c r="C7167" s="18">
        <v>42448</v>
      </c>
      <c r="D7167" s="18">
        <v>42453</v>
      </c>
      <c r="E7167" s="21">
        <v>5</v>
      </c>
      <c r="F7167" s="17" t="s">
        <v>5346</v>
      </c>
      <c r="G7167" s="17" t="s">
        <v>5347</v>
      </c>
      <c r="H7167" s="16">
        <v>9</v>
      </c>
      <c r="I7167" s="17" t="s">
        <v>3237</v>
      </c>
      <c r="J7167" t="str">
        <f t="shared" si="223"/>
        <v>M26.62, N17.9, E11.65, E86.0, I10, E78.5, Z66, E11.319, H90.2</v>
      </c>
      <c r="K7167" s="33" t="str">
        <f t="shared" si="224"/>
        <v/>
      </c>
    </row>
    <row r="7168" spans="1:11" x14ac:dyDescent="0.25">
      <c r="A7168" s="17" t="s">
        <v>1829</v>
      </c>
      <c r="B7168" s="17" t="s">
        <v>1833</v>
      </c>
      <c r="C7168" s="18">
        <v>42448</v>
      </c>
      <c r="D7168" s="18">
        <v>42453</v>
      </c>
      <c r="E7168" s="21">
        <v>5</v>
      </c>
      <c r="F7168" s="17" t="s">
        <v>5348</v>
      </c>
      <c r="G7168" s="17" t="s">
        <v>5349</v>
      </c>
      <c r="H7168" s="16">
        <v>10</v>
      </c>
      <c r="I7168" s="17" t="s">
        <v>3237</v>
      </c>
      <c r="J7168" t="str">
        <f t="shared" si="223"/>
        <v>M26.62, N17.9, E11.65, E86.0, I10, E78.5, Z66, E11.319, H90.2, J35.2</v>
      </c>
      <c r="K7168" s="33" t="str">
        <f t="shared" si="224"/>
        <v/>
      </c>
    </row>
    <row r="7169" spans="1:11" x14ac:dyDescent="0.25">
      <c r="A7169" s="17" t="s">
        <v>1829</v>
      </c>
      <c r="B7169" s="17" t="s">
        <v>1833</v>
      </c>
      <c r="C7169" s="18">
        <v>42448</v>
      </c>
      <c r="D7169" s="18">
        <v>42453</v>
      </c>
      <c r="E7169" s="21">
        <v>5</v>
      </c>
      <c r="F7169" s="17" t="s">
        <v>3265</v>
      </c>
      <c r="G7169" s="17" t="s">
        <v>3266</v>
      </c>
      <c r="H7169" s="16">
        <v>11</v>
      </c>
      <c r="I7169" s="17" t="s">
        <v>13</v>
      </c>
      <c r="J7169" t="str">
        <f t="shared" si="223"/>
        <v>M26.62, N17.9, E11.65, E86.0, I10, E78.5, Z66, E11.319, H90.2, J35.2, Z87.891</v>
      </c>
      <c r="K7169" s="33" t="str">
        <f t="shared" si="224"/>
        <v/>
      </c>
    </row>
    <row r="7170" spans="1:11" x14ac:dyDescent="0.25">
      <c r="A7170" s="17" t="s">
        <v>1829</v>
      </c>
      <c r="B7170" s="17" t="s">
        <v>1833</v>
      </c>
      <c r="C7170" s="18">
        <v>42448</v>
      </c>
      <c r="D7170" s="18">
        <v>42453</v>
      </c>
      <c r="E7170" s="21">
        <v>5</v>
      </c>
      <c r="F7170" s="17" t="s">
        <v>3344</v>
      </c>
      <c r="G7170" s="17" t="s">
        <v>3345</v>
      </c>
      <c r="H7170" s="16">
        <v>12</v>
      </c>
      <c r="I7170" s="17" t="s">
        <v>13</v>
      </c>
      <c r="J7170" t="str">
        <f t="shared" si="223"/>
        <v>M26.62, N17.9, E11.65, E86.0, I10, E78.5, Z66, E11.319, H90.2, J35.2, Z87.891, Z79.4</v>
      </c>
      <c r="K7170" s="33" t="str">
        <f t="shared" si="224"/>
        <v/>
      </c>
    </row>
    <row r="7171" spans="1:11" x14ac:dyDescent="0.25">
      <c r="A7171" s="17" t="s">
        <v>1829</v>
      </c>
      <c r="B7171" s="17" t="s">
        <v>1833</v>
      </c>
      <c r="C7171" s="18">
        <v>42448</v>
      </c>
      <c r="D7171" s="18">
        <v>42453</v>
      </c>
      <c r="E7171" s="21">
        <v>5</v>
      </c>
      <c r="F7171" s="17" t="s">
        <v>3557</v>
      </c>
      <c r="G7171" s="17" t="s">
        <v>3558</v>
      </c>
      <c r="H7171" s="16">
        <v>13</v>
      </c>
      <c r="I7171" s="17" t="s">
        <v>13</v>
      </c>
      <c r="J7171" t="str">
        <f t="shared" si="223"/>
        <v>M26.62, N17.9, E11.65, E86.0, I10, E78.5, Z66, E11.319, H90.2, J35.2, Z87.891, Z79.4, Z79.01</v>
      </c>
      <c r="K7171" s="33" t="str">
        <f t="shared" si="224"/>
        <v/>
      </c>
    </row>
    <row r="7172" spans="1:11" x14ac:dyDescent="0.25">
      <c r="A7172" s="17" t="s">
        <v>1829</v>
      </c>
      <c r="B7172" s="17" t="s">
        <v>1833</v>
      </c>
      <c r="C7172" s="18">
        <v>42448</v>
      </c>
      <c r="D7172" s="18">
        <v>42453</v>
      </c>
      <c r="E7172" s="21">
        <v>5</v>
      </c>
      <c r="F7172" s="17" t="s">
        <v>3583</v>
      </c>
      <c r="G7172" s="17" t="s">
        <v>3584</v>
      </c>
      <c r="H7172" s="16">
        <v>14</v>
      </c>
      <c r="I7172" s="17" t="s">
        <v>13</v>
      </c>
      <c r="J7172" t="str">
        <f t="shared" si="223"/>
        <v>M26.62, N17.9, E11.65, E86.0, I10, E78.5, Z66, E11.319, H90.2, J35.2, Z87.891, Z79.4, Z79.01, Z86.718</v>
      </c>
      <c r="K7172" s="33" t="str">
        <f t="shared" si="224"/>
        <v>Last</v>
      </c>
    </row>
    <row r="7173" spans="1:11" x14ac:dyDescent="0.25">
      <c r="A7173" s="17" t="s">
        <v>1840</v>
      </c>
      <c r="B7173" s="17" t="s">
        <v>1841</v>
      </c>
      <c r="C7173" s="18">
        <v>42331</v>
      </c>
      <c r="D7173" s="18">
        <v>42347</v>
      </c>
      <c r="E7173" s="21">
        <v>16</v>
      </c>
      <c r="F7173" s="17" t="s">
        <v>1842</v>
      </c>
      <c r="G7173" s="17" t="s">
        <v>1843</v>
      </c>
      <c r="H7173" s="16">
        <v>1</v>
      </c>
      <c r="I7173" s="17" t="s">
        <v>3237</v>
      </c>
      <c r="J7173" t="str">
        <f t="shared" si="223"/>
        <v>J44.9</v>
      </c>
      <c r="K7173" s="33" t="str">
        <f t="shared" si="224"/>
        <v/>
      </c>
    </row>
    <row r="7174" spans="1:11" x14ac:dyDescent="0.25">
      <c r="A7174" s="17" t="s">
        <v>1840</v>
      </c>
      <c r="B7174" s="17" t="s">
        <v>1841</v>
      </c>
      <c r="C7174" s="18">
        <v>42331</v>
      </c>
      <c r="D7174" s="18">
        <v>42347</v>
      </c>
      <c r="E7174" s="21">
        <v>16</v>
      </c>
      <c r="F7174" s="17" t="s">
        <v>3275</v>
      </c>
      <c r="G7174" s="17" t="s">
        <v>3276</v>
      </c>
      <c r="H7174" s="16">
        <v>2</v>
      </c>
      <c r="I7174" s="17" t="s">
        <v>3331</v>
      </c>
      <c r="J7174" t="str">
        <f t="shared" ref="J7174:J7237" si="225">IF(B7174=B7173,J7173&amp;", "&amp;F7174,F7174)</f>
        <v>J44.9, R65.20</v>
      </c>
      <c r="K7174" s="33" t="str">
        <f t="shared" si="224"/>
        <v/>
      </c>
    </row>
    <row r="7175" spans="1:11" x14ac:dyDescent="0.25">
      <c r="A7175" s="17" t="s">
        <v>1840</v>
      </c>
      <c r="B7175" s="17" t="s">
        <v>1841</v>
      </c>
      <c r="C7175" s="18">
        <v>42331</v>
      </c>
      <c r="D7175" s="18">
        <v>42347</v>
      </c>
      <c r="E7175" s="21">
        <v>16</v>
      </c>
      <c r="F7175" s="17" t="s">
        <v>4568</v>
      </c>
      <c r="G7175" s="17" t="s">
        <v>4569</v>
      </c>
      <c r="H7175" s="16">
        <v>3</v>
      </c>
      <c r="I7175" s="17" t="s">
        <v>3331</v>
      </c>
      <c r="J7175" t="str">
        <f t="shared" si="225"/>
        <v>J44.9, R65.20, J86.9</v>
      </c>
      <c r="K7175" s="33" t="str">
        <f t="shared" si="224"/>
        <v/>
      </c>
    </row>
    <row r="7176" spans="1:11" x14ac:dyDescent="0.25">
      <c r="A7176" s="17" t="s">
        <v>1840</v>
      </c>
      <c r="B7176" s="17" t="s">
        <v>1841</v>
      </c>
      <c r="C7176" s="18">
        <v>42331</v>
      </c>
      <c r="D7176" s="18">
        <v>42347</v>
      </c>
      <c r="E7176" s="21">
        <v>16</v>
      </c>
      <c r="F7176" s="17" t="s">
        <v>11</v>
      </c>
      <c r="G7176" s="17" t="s">
        <v>12</v>
      </c>
      <c r="H7176" s="16">
        <v>4</v>
      </c>
      <c r="I7176" s="17" t="s">
        <v>3331</v>
      </c>
      <c r="J7176" t="str">
        <f t="shared" si="225"/>
        <v>J44.9, R65.20, J86.9, J18.9</v>
      </c>
      <c r="K7176" s="33" t="str">
        <f t="shared" si="224"/>
        <v/>
      </c>
    </row>
    <row r="7177" spans="1:11" x14ac:dyDescent="0.25">
      <c r="A7177" s="17" t="s">
        <v>1840</v>
      </c>
      <c r="B7177" s="17" t="s">
        <v>1841</v>
      </c>
      <c r="C7177" s="18">
        <v>42331</v>
      </c>
      <c r="D7177" s="18">
        <v>42347</v>
      </c>
      <c r="E7177" s="21">
        <v>16</v>
      </c>
      <c r="F7177" s="17" t="s">
        <v>38</v>
      </c>
      <c r="G7177" s="17" t="s">
        <v>39</v>
      </c>
      <c r="H7177" s="16">
        <v>5</v>
      </c>
      <c r="I7177" s="17" t="s">
        <v>3331</v>
      </c>
      <c r="J7177" t="str">
        <f t="shared" si="225"/>
        <v>J44.9, R65.20, J86.9, J18.9, N17.9</v>
      </c>
      <c r="K7177" s="33" t="str">
        <f t="shared" si="224"/>
        <v/>
      </c>
    </row>
    <row r="7178" spans="1:11" x14ac:dyDescent="0.25">
      <c r="A7178" s="17" t="s">
        <v>1840</v>
      </c>
      <c r="B7178" s="17" t="s">
        <v>1841</v>
      </c>
      <c r="C7178" s="18">
        <v>42331</v>
      </c>
      <c r="D7178" s="18">
        <v>42347</v>
      </c>
      <c r="E7178" s="21">
        <v>16</v>
      </c>
      <c r="F7178" s="17" t="s">
        <v>2089</v>
      </c>
      <c r="G7178" s="17" t="s">
        <v>2090</v>
      </c>
      <c r="H7178" s="16">
        <v>6</v>
      </c>
      <c r="I7178" s="17" t="s">
        <v>3237</v>
      </c>
      <c r="J7178" t="str">
        <f t="shared" si="225"/>
        <v>J44.9, R65.20, J86.9, J18.9, N17.9, J93.12</v>
      </c>
      <c r="K7178" s="33" t="str">
        <f t="shared" si="224"/>
        <v/>
      </c>
    </row>
    <row r="7179" spans="1:11" x14ac:dyDescent="0.25">
      <c r="A7179" s="17" t="s">
        <v>1840</v>
      </c>
      <c r="B7179" s="17" t="s">
        <v>1841</v>
      </c>
      <c r="C7179" s="18">
        <v>42331</v>
      </c>
      <c r="D7179" s="18">
        <v>42347</v>
      </c>
      <c r="E7179" s="21">
        <v>16</v>
      </c>
      <c r="F7179" s="17" t="s">
        <v>22</v>
      </c>
      <c r="G7179" s="17" t="s">
        <v>23</v>
      </c>
      <c r="H7179" s="16">
        <v>7</v>
      </c>
      <c r="I7179" s="17" t="s">
        <v>3331</v>
      </c>
      <c r="J7179" t="str">
        <f t="shared" si="225"/>
        <v>J44.9, R65.20, J86.9, J18.9, N17.9, J93.12, A41.9</v>
      </c>
      <c r="K7179" s="33" t="str">
        <f t="shared" si="224"/>
        <v/>
      </c>
    </row>
    <row r="7180" spans="1:11" x14ac:dyDescent="0.25">
      <c r="A7180" s="17" t="s">
        <v>1840</v>
      </c>
      <c r="B7180" s="17" t="s">
        <v>1841</v>
      </c>
      <c r="C7180" s="18">
        <v>42331</v>
      </c>
      <c r="D7180" s="18">
        <v>42347</v>
      </c>
      <c r="E7180" s="21">
        <v>16</v>
      </c>
      <c r="F7180" s="17" t="s">
        <v>682</v>
      </c>
      <c r="G7180" s="17" t="s">
        <v>683</v>
      </c>
      <c r="H7180" s="16">
        <v>8</v>
      </c>
      <c r="I7180" s="17" t="s">
        <v>3237</v>
      </c>
      <c r="J7180" t="str">
        <f t="shared" si="225"/>
        <v>J44.9, R65.20, J86.9, J18.9, N17.9, J93.12, A41.9, J44.0</v>
      </c>
      <c r="K7180" s="33" t="str">
        <f t="shared" si="224"/>
        <v/>
      </c>
    </row>
    <row r="7181" spans="1:11" x14ac:dyDescent="0.25">
      <c r="A7181" s="17" t="s">
        <v>1840</v>
      </c>
      <c r="B7181" s="17" t="s">
        <v>1841</v>
      </c>
      <c r="C7181" s="18">
        <v>42331</v>
      </c>
      <c r="D7181" s="18">
        <v>42347</v>
      </c>
      <c r="E7181" s="21">
        <v>16</v>
      </c>
      <c r="F7181" s="17" t="s">
        <v>3716</v>
      </c>
      <c r="G7181" s="17" t="s">
        <v>3717</v>
      </c>
      <c r="H7181" s="16">
        <v>9</v>
      </c>
      <c r="I7181" s="17" t="s">
        <v>3331</v>
      </c>
      <c r="J7181" t="str">
        <f t="shared" si="225"/>
        <v>J44.9, R65.20, J86.9, J18.9, N17.9, J93.12, A41.9, J44.0, J98.11</v>
      </c>
      <c r="K7181" s="33" t="str">
        <f t="shared" si="224"/>
        <v/>
      </c>
    </row>
    <row r="7182" spans="1:11" x14ac:dyDescent="0.25">
      <c r="A7182" s="17" t="s">
        <v>1840</v>
      </c>
      <c r="B7182" s="17" t="s">
        <v>1841</v>
      </c>
      <c r="C7182" s="18">
        <v>42331</v>
      </c>
      <c r="D7182" s="18">
        <v>42347</v>
      </c>
      <c r="E7182" s="21">
        <v>16</v>
      </c>
      <c r="F7182" s="17" t="s">
        <v>934</v>
      </c>
      <c r="G7182" s="17" t="s">
        <v>935</v>
      </c>
      <c r="H7182" s="16">
        <v>10</v>
      </c>
      <c r="I7182" s="17" t="s">
        <v>3331</v>
      </c>
      <c r="J7182" t="str">
        <f t="shared" si="225"/>
        <v>J44.9, R65.20, J86.9, J18.9, N17.9, J93.12, A41.9, J44.0, J98.11, E87.6</v>
      </c>
      <c r="K7182" s="33" t="str">
        <f t="shared" si="224"/>
        <v/>
      </c>
    </row>
    <row r="7183" spans="1:11" x14ac:dyDescent="0.25">
      <c r="A7183" s="17" t="s">
        <v>1840</v>
      </c>
      <c r="B7183" s="17" t="s">
        <v>1841</v>
      </c>
      <c r="C7183" s="18">
        <v>42331</v>
      </c>
      <c r="D7183" s="18">
        <v>42347</v>
      </c>
      <c r="E7183" s="21">
        <v>16</v>
      </c>
      <c r="F7183" s="17" t="s">
        <v>3671</v>
      </c>
      <c r="G7183" s="17" t="s">
        <v>3672</v>
      </c>
      <c r="H7183" s="16">
        <v>11</v>
      </c>
      <c r="I7183" s="17" t="s">
        <v>3331</v>
      </c>
      <c r="J7183" t="str">
        <f t="shared" si="225"/>
        <v>J44.9, R65.20, J86.9, J18.9, N17.9, J93.12, A41.9, J44.0, J98.11, E87.6, R19.7</v>
      </c>
      <c r="K7183" s="33" t="str">
        <f t="shared" si="224"/>
        <v/>
      </c>
    </row>
    <row r="7184" spans="1:11" x14ac:dyDescent="0.25">
      <c r="A7184" s="17" t="s">
        <v>1840</v>
      </c>
      <c r="B7184" s="17" t="s">
        <v>1841</v>
      </c>
      <c r="C7184" s="18">
        <v>42331</v>
      </c>
      <c r="D7184" s="18">
        <v>42347</v>
      </c>
      <c r="E7184" s="21">
        <v>16</v>
      </c>
      <c r="F7184" s="17" t="s">
        <v>3667</v>
      </c>
      <c r="G7184" s="17" t="s">
        <v>3668</v>
      </c>
      <c r="H7184" s="16">
        <v>12</v>
      </c>
      <c r="I7184" s="17" t="s">
        <v>3237</v>
      </c>
      <c r="J7184" t="str">
        <f t="shared" si="225"/>
        <v>J44.9, R65.20, J86.9, J18.9, N17.9, J93.12, A41.9, J44.0, J98.11, E87.6, R19.7, K64.9</v>
      </c>
      <c r="K7184" s="33" t="str">
        <f t="shared" si="224"/>
        <v/>
      </c>
    </row>
    <row r="7185" spans="1:11" x14ac:dyDescent="0.25">
      <c r="A7185" s="17" t="s">
        <v>1840</v>
      </c>
      <c r="B7185" s="17" t="s">
        <v>1841</v>
      </c>
      <c r="C7185" s="18">
        <v>42331</v>
      </c>
      <c r="D7185" s="18">
        <v>42347</v>
      </c>
      <c r="E7185" s="21">
        <v>16</v>
      </c>
      <c r="F7185" s="17" t="s">
        <v>594</v>
      </c>
      <c r="G7185" s="17" t="s">
        <v>595</v>
      </c>
      <c r="H7185" s="16">
        <v>13</v>
      </c>
      <c r="I7185" s="17" t="s">
        <v>3237</v>
      </c>
      <c r="J7185" t="str">
        <f t="shared" si="225"/>
        <v>J44.9, R65.20, J86.9, J18.9, N17.9, J93.12, A41.9, J44.0, J98.11, E87.6, R19.7, K64.9, I10</v>
      </c>
      <c r="K7185" s="33" t="str">
        <f t="shared" si="224"/>
        <v/>
      </c>
    </row>
    <row r="7186" spans="1:11" x14ac:dyDescent="0.25">
      <c r="A7186" s="17" t="s">
        <v>1840</v>
      </c>
      <c r="B7186" s="17" t="s">
        <v>1841</v>
      </c>
      <c r="C7186" s="18">
        <v>42331</v>
      </c>
      <c r="D7186" s="18">
        <v>42347</v>
      </c>
      <c r="E7186" s="21">
        <v>16</v>
      </c>
      <c r="F7186" s="17" t="s">
        <v>4244</v>
      </c>
      <c r="G7186" s="17" t="s">
        <v>4245</v>
      </c>
      <c r="H7186" s="16">
        <v>14</v>
      </c>
      <c r="I7186" s="17" t="s">
        <v>3237</v>
      </c>
      <c r="J7186" t="str">
        <f t="shared" si="225"/>
        <v>J44.9, R65.20, J86.9, J18.9, N17.9, J93.12, A41.9, J44.0, J98.11, E87.6, R19.7, K64.9, I10, I77.810</v>
      </c>
      <c r="K7186" s="33" t="str">
        <f t="shared" si="224"/>
        <v/>
      </c>
    </row>
    <row r="7187" spans="1:11" x14ac:dyDescent="0.25">
      <c r="A7187" s="17" t="s">
        <v>1840</v>
      </c>
      <c r="B7187" s="17" t="s">
        <v>1841</v>
      </c>
      <c r="C7187" s="18">
        <v>42331</v>
      </c>
      <c r="D7187" s="18">
        <v>42347</v>
      </c>
      <c r="E7187" s="21">
        <v>16</v>
      </c>
      <c r="F7187" s="17" t="s">
        <v>3238</v>
      </c>
      <c r="G7187" s="17" t="s">
        <v>3239</v>
      </c>
      <c r="H7187" s="16">
        <v>15</v>
      </c>
      <c r="I7187" s="17" t="s">
        <v>3237</v>
      </c>
      <c r="J7187" t="str">
        <f t="shared" si="225"/>
        <v>J44.9, R65.20, J86.9, J18.9, N17.9, J93.12, A41.9, J44.0, J98.11, E87.6, R19.7, K64.9, I10, I77.810, E78.5</v>
      </c>
      <c r="K7187" s="33" t="str">
        <f t="shared" si="224"/>
        <v/>
      </c>
    </row>
    <row r="7188" spans="1:11" x14ac:dyDescent="0.25">
      <c r="A7188" s="17" t="s">
        <v>1840</v>
      </c>
      <c r="B7188" s="17" t="s">
        <v>1841</v>
      </c>
      <c r="C7188" s="18">
        <v>42331</v>
      </c>
      <c r="D7188" s="18">
        <v>42347</v>
      </c>
      <c r="E7188" s="21">
        <v>16</v>
      </c>
      <c r="F7188" s="17" t="s">
        <v>3354</v>
      </c>
      <c r="G7188" s="17" t="s">
        <v>3355</v>
      </c>
      <c r="H7188" s="16">
        <v>16</v>
      </c>
      <c r="I7188" s="17" t="s">
        <v>3237</v>
      </c>
      <c r="J7188" t="str">
        <f t="shared" si="225"/>
        <v>J44.9, R65.20, J86.9, J18.9, N17.9, J93.12, A41.9, J44.0, J98.11, E87.6, R19.7, K64.9, I10, I77.810, E78.5, Y95</v>
      </c>
      <c r="K7188" s="33" t="str">
        <f t="shared" si="224"/>
        <v/>
      </c>
    </row>
    <row r="7189" spans="1:11" x14ac:dyDescent="0.25">
      <c r="A7189" s="17" t="s">
        <v>1840</v>
      </c>
      <c r="B7189" s="17" t="s">
        <v>1841</v>
      </c>
      <c r="C7189" s="18">
        <v>42331</v>
      </c>
      <c r="D7189" s="18">
        <v>42347</v>
      </c>
      <c r="E7189" s="21">
        <v>16</v>
      </c>
      <c r="F7189" s="17" t="s">
        <v>5352</v>
      </c>
      <c r="G7189" s="17" t="s">
        <v>5353</v>
      </c>
      <c r="H7189" s="16">
        <v>17</v>
      </c>
      <c r="I7189" s="17" t="s">
        <v>3237</v>
      </c>
      <c r="J7189" t="str">
        <f t="shared" si="225"/>
        <v>J44.9, R65.20, J86.9, J18.9, N17.9, J93.12, A41.9, J44.0, J98.11, E87.6, R19.7, K64.9, I10, I77.810, E78.5, Y95, Z77.22</v>
      </c>
      <c r="K7189" s="33" t="str">
        <f t="shared" si="224"/>
        <v/>
      </c>
    </row>
    <row r="7190" spans="1:11" x14ac:dyDescent="0.25">
      <c r="A7190" s="17" t="s">
        <v>1840</v>
      </c>
      <c r="B7190" s="17" t="s">
        <v>1841</v>
      </c>
      <c r="C7190" s="18">
        <v>42331</v>
      </c>
      <c r="D7190" s="18">
        <v>42347</v>
      </c>
      <c r="E7190" s="21">
        <v>16</v>
      </c>
      <c r="F7190" s="17" t="s">
        <v>3436</v>
      </c>
      <c r="G7190" s="17" t="s">
        <v>3437</v>
      </c>
      <c r="H7190" s="16">
        <v>18</v>
      </c>
      <c r="I7190" s="17" t="s">
        <v>13</v>
      </c>
      <c r="J7190" t="str">
        <f t="shared" si="225"/>
        <v>J44.9, R65.20, J86.9, J18.9, N17.9, J93.12, A41.9, J44.0, J98.11, E87.6, R19.7, K64.9, I10, I77.810, E78.5, Y95, Z77.22, Z86.73</v>
      </c>
      <c r="K7190" s="33" t="str">
        <f t="shared" ref="K7190:K7253" si="226">IF(B7190&lt;&gt;B7191,"Last","")</f>
        <v/>
      </c>
    </row>
    <row r="7191" spans="1:11" x14ac:dyDescent="0.25">
      <c r="A7191" s="17" t="s">
        <v>1840</v>
      </c>
      <c r="B7191" s="17" t="s">
        <v>1841</v>
      </c>
      <c r="C7191" s="18">
        <v>42331</v>
      </c>
      <c r="D7191" s="18">
        <v>42347</v>
      </c>
      <c r="E7191" s="21">
        <v>16</v>
      </c>
      <c r="F7191" s="17" t="s">
        <v>4042</v>
      </c>
      <c r="G7191" s="17" t="s">
        <v>4043</v>
      </c>
      <c r="H7191" s="16">
        <v>19</v>
      </c>
      <c r="I7191" s="17" t="s">
        <v>13</v>
      </c>
      <c r="J7191" t="str">
        <f t="shared" si="225"/>
        <v>J44.9, R65.20, J86.9, J18.9, N17.9, J93.12, A41.9, J44.0, J98.11, E87.6, R19.7, K64.9, I10, I77.810, E78.5, Y95, Z77.22, Z86.73, Z85.828</v>
      </c>
      <c r="K7191" s="33" t="str">
        <f t="shared" si="226"/>
        <v/>
      </c>
    </row>
    <row r="7192" spans="1:11" x14ac:dyDescent="0.25">
      <c r="A7192" s="17" t="s">
        <v>1840</v>
      </c>
      <c r="B7192" s="17" t="s">
        <v>1841</v>
      </c>
      <c r="C7192" s="18">
        <v>42331</v>
      </c>
      <c r="D7192" s="18">
        <v>42347</v>
      </c>
      <c r="E7192" s="21">
        <v>16</v>
      </c>
      <c r="F7192" s="17" t="s">
        <v>5350</v>
      </c>
      <c r="G7192" s="17" t="s">
        <v>5351</v>
      </c>
      <c r="H7192" s="16">
        <v>20</v>
      </c>
      <c r="I7192" s="17" t="s">
        <v>3237</v>
      </c>
      <c r="J7192" t="str">
        <f t="shared" si="225"/>
        <v>J44.9, R65.20, J86.9, J18.9, N17.9, J93.12, A41.9, J44.0, J98.11, E87.6, R19.7, K64.9, I10, I77.810, E78.5, Y95, Z77.22, Z86.73, Z85.828, R09.1</v>
      </c>
      <c r="K7192" s="33" t="str">
        <f t="shared" si="226"/>
        <v>Last</v>
      </c>
    </row>
    <row r="7193" spans="1:11" x14ac:dyDescent="0.25">
      <c r="A7193" s="17" t="s">
        <v>1844</v>
      </c>
      <c r="B7193" s="17" t="s">
        <v>1845</v>
      </c>
      <c r="C7193" s="18">
        <v>42293</v>
      </c>
      <c r="D7193" s="18">
        <v>42302</v>
      </c>
      <c r="E7193" s="21">
        <v>9</v>
      </c>
      <c r="F7193" s="17" t="s">
        <v>22</v>
      </c>
      <c r="G7193" s="17" t="s">
        <v>23</v>
      </c>
      <c r="H7193" s="16">
        <v>1</v>
      </c>
      <c r="I7193" s="17" t="s">
        <v>3237</v>
      </c>
      <c r="J7193" t="str">
        <f t="shared" si="225"/>
        <v>A41.9</v>
      </c>
      <c r="K7193" s="33" t="str">
        <f t="shared" si="226"/>
        <v/>
      </c>
    </row>
    <row r="7194" spans="1:11" x14ac:dyDescent="0.25">
      <c r="A7194" s="17" t="s">
        <v>1844</v>
      </c>
      <c r="B7194" s="17" t="s">
        <v>1845</v>
      </c>
      <c r="C7194" s="18">
        <v>42293</v>
      </c>
      <c r="D7194" s="18">
        <v>42302</v>
      </c>
      <c r="E7194" s="21">
        <v>9</v>
      </c>
      <c r="F7194" s="17" t="s">
        <v>734</v>
      </c>
      <c r="G7194" s="17" t="s">
        <v>735</v>
      </c>
      <c r="H7194" s="16">
        <v>2</v>
      </c>
      <c r="I7194" s="17" t="s">
        <v>3237</v>
      </c>
      <c r="J7194" t="str">
        <f t="shared" si="225"/>
        <v>A41.9, R65.21</v>
      </c>
      <c r="K7194" s="33" t="str">
        <f t="shared" si="226"/>
        <v/>
      </c>
    </row>
    <row r="7195" spans="1:11" x14ac:dyDescent="0.25">
      <c r="A7195" s="17" t="s">
        <v>1844</v>
      </c>
      <c r="B7195" s="17" t="s">
        <v>1845</v>
      </c>
      <c r="C7195" s="18">
        <v>42293</v>
      </c>
      <c r="D7195" s="18">
        <v>42302</v>
      </c>
      <c r="E7195" s="21">
        <v>9</v>
      </c>
      <c r="F7195" s="17" t="s">
        <v>4331</v>
      </c>
      <c r="G7195" s="17" t="s">
        <v>4332</v>
      </c>
      <c r="H7195" s="16">
        <v>3</v>
      </c>
      <c r="I7195" s="17" t="s">
        <v>3237</v>
      </c>
      <c r="J7195" t="str">
        <f t="shared" si="225"/>
        <v>A41.9, R65.21, M72.6</v>
      </c>
      <c r="K7195" s="33" t="str">
        <f t="shared" si="226"/>
        <v/>
      </c>
    </row>
    <row r="7196" spans="1:11" x14ac:dyDescent="0.25">
      <c r="A7196" s="17" t="s">
        <v>1844</v>
      </c>
      <c r="B7196" s="17" t="s">
        <v>1845</v>
      </c>
      <c r="C7196" s="18">
        <v>42293</v>
      </c>
      <c r="D7196" s="18">
        <v>42302</v>
      </c>
      <c r="E7196" s="21">
        <v>9</v>
      </c>
      <c r="F7196" s="17" t="s">
        <v>1901</v>
      </c>
      <c r="G7196" s="17" t="s">
        <v>1902</v>
      </c>
      <c r="H7196" s="16">
        <v>4</v>
      </c>
      <c r="I7196" s="17" t="s">
        <v>3237</v>
      </c>
      <c r="J7196" t="str">
        <f t="shared" si="225"/>
        <v>A41.9, R65.21, M72.6, E13.10</v>
      </c>
      <c r="K7196" s="33" t="str">
        <f t="shared" si="226"/>
        <v/>
      </c>
    </row>
    <row r="7197" spans="1:11" x14ac:dyDescent="0.25">
      <c r="A7197" s="17" t="s">
        <v>1844</v>
      </c>
      <c r="B7197" s="17" t="s">
        <v>1845</v>
      </c>
      <c r="C7197" s="18">
        <v>42293</v>
      </c>
      <c r="D7197" s="18">
        <v>42302</v>
      </c>
      <c r="E7197" s="21">
        <v>9</v>
      </c>
      <c r="F7197" s="17" t="s">
        <v>38</v>
      </c>
      <c r="G7197" s="17" t="s">
        <v>39</v>
      </c>
      <c r="H7197" s="16">
        <v>5</v>
      </c>
      <c r="I7197" s="17" t="s">
        <v>3237</v>
      </c>
      <c r="J7197" t="str">
        <f t="shared" si="225"/>
        <v>A41.9, R65.21, M72.6, E13.10, N17.9</v>
      </c>
      <c r="K7197" s="33" t="str">
        <f t="shared" si="226"/>
        <v/>
      </c>
    </row>
    <row r="7198" spans="1:11" x14ac:dyDescent="0.25">
      <c r="A7198" s="17" t="s">
        <v>1844</v>
      </c>
      <c r="B7198" s="17" t="s">
        <v>1845</v>
      </c>
      <c r="C7198" s="18">
        <v>42293</v>
      </c>
      <c r="D7198" s="18">
        <v>42302</v>
      </c>
      <c r="E7198" s="21">
        <v>9</v>
      </c>
      <c r="F7198" s="17" t="s">
        <v>4339</v>
      </c>
      <c r="G7198" s="17" t="s">
        <v>4340</v>
      </c>
      <c r="H7198" s="16">
        <v>6</v>
      </c>
      <c r="I7198" s="17" t="s">
        <v>3237</v>
      </c>
      <c r="J7198" t="str">
        <f t="shared" si="225"/>
        <v>A41.9, R65.21, M72.6, E13.10, N17.9, I96</v>
      </c>
      <c r="K7198" s="33" t="str">
        <f t="shared" si="226"/>
        <v/>
      </c>
    </row>
    <row r="7199" spans="1:11" x14ac:dyDescent="0.25">
      <c r="A7199" s="17" t="s">
        <v>1844</v>
      </c>
      <c r="B7199" s="17" t="s">
        <v>1845</v>
      </c>
      <c r="C7199" s="18">
        <v>42293</v>
      </c>
      <c r="D7199" s="18">
        <v>42302</v>
      </c>
      <c r="E7199" s="21">
        <v>9</v>
      </c>
      <c r="F7199" s="17" t="s">
        <v>3368</v>
      </c>
      <c r="G7199" s="17" t="s">
        <v>3369</v>
      </c>
      <c r="H7199" s="16">
        <v>7</v>
      </c>
      <c r="I7199" s="17" t="s">
        <v>3237</v>
      </c>
      <c r="J7199" t="str">
        <f t="shared" si="225"/>
        <v>A41.9, R65.21, M72.6, E13.10, N17.9, I96, E87.0</v>
      </c>
      <c r="K7199" s="33" t="str">
        <f t="shared" si="226"/>
        <v/>
      </c>
    </row>
    <row r="7200" spans="1:11" x14ac:dyDescent="0.25">
      <c r="A7200" s="17" t="s">
        <v>1844</v>
      </c>
      <c r="B7200" s="17" t="s">
        <v>1845</v>
      </c>
      <c r="C7200" s="18">
        <v>42293</v>
      </c>
      <c r="D7200" s="18">
        <v>42302</v>
      </c>
      <c r="E7200" s="21">
        <v>9</v>
      </c>
      <c r="F7200" s="17" t="s">
        <v>3720</v>
      </c>
      <c r="G7200" s="17" t="s">
        <v>3721</v>
      </c>
      <c r="H7200" s="16">
        <v>8</v>
      </c>
      <c r="I7200" s="17" t="s">
        <v>3331</v>
      </c>
      <c r="J7200" t="str">
        <f t="shared" si="225"/>
        <v>A41.9, R65.21, M72.6, E13.10, N17.9, I96, E87.0, L89.322</v>
      </c>
      <c r="K7200" s="33" t="str">
        <f t="shared" si="226"/>
        <v/>
      </c>
    </row>
    <row r="7201" spans="1:11" x14ac:dyDescent="0.25">
      <c r="A7201" s="17" t="s">
        <v>1844</v>
      </c>
      <c r="B7201" s="17" t="s">
        <v>1845</v>
      </c>
      <c r="C7201" s="18">
        <v>42293</v>
      </c>
      <c r="D7201" s="18">
        <v>42302</v>
      </c>
      <c r="E7201" s="21">
        <v>9</v>
      </c>
      <c r="F7201" s="17" t="s">
        <v>1638</v>
      </c>
      <c r="G7201" s="17" t="s">
        <v>1639</v>
      </c>
      <c r="H7201" s="16">
        <v>9</v>
      </c>
      <c r="I7201" s="17" t="s">
        <v>3237</v>
      </c>
      <c r="J7201" t="str">
        <f t="shared" si="225"/>
        <v>A41.9, R65.21, M72.6, E13.10, N17.9, I96, E87.0, L89.322, N39.0</v>
      </c>
      <c r="K7201" s="33" t="str">
        <f t="shared" si="226"/>
        <v/>
      </c>
    </row>
    <row r="7202" spans="1:11" x14ac:dyDescent="0.25">
      <c r="A7202" s="17" t="s">
        <v>1844</v>
      </c>
      <c r="B7202" s="17" t="s">
        <v>1845</v>
      </c>
      <c r="C7202" s="18">
        <v>42293</v>
      </c>
      <c r="D7202" s="18">
        <v>42302</v>
      </c>
      <c r="E7202" s="21">
        <v>9</v>
      </c>
      <c r="F7202" s="17" t="s">
        <v>267</v>
      </c>
      <c r="G7202" s="17" t="s">
        <v>268</v>
      </c>
      <c r="H7202" s="16">
        <v>10</v>
      </c>
      <c r="I7202" s="17" t="s">
        <v>3237</v>
      </c>
      <c r="J7202" t="str">
        <f t="shared" si="225"/>
        <v>A41.9, R65.21, M72.6, E13.10, N17.9, I96, E87.0, L89.322, N39.0, M86.9</v>
      </c>
      <c r="K7202" s="33" t="str">
        <f t="shared" si="226"/>
        <v/>
      </c>
    </row>
    <row r="7203" spans="1:11" x14ac:dyDescent="0.25">
      <c r="A7203" s="17" t="s">
        <v>1844</v>
      </c>
      <c r="B7203" s="17" t="s">
        <v>1845</v>
      </c>
      <c r="C7203" s="18">
        <v>42293</v>
      </c>
      <c r="D7203" s="18">
        <v>42302</v>
      </c>
      <c r="E7203" s="21">
        <v>9</v>
      </c>
      <c r="F7203" s="17" t="s">
        <v>5354</v>
      </c>
      <c r="G7203" s="17" t="s">
        <v>5355</v>
      </c>
      <c r="H7203" s="16">
        <v>11</v>
      </c>
      <c r="I7203" s="17" t="s">
        <v>3331</v>
      </c>
      <c r="J7203" t="str">
        <f t="shared" si="225"/>
        <v>A41.9, R65.21, M72.6, E13.10, N17.9, I96, E87.0, L89.322, N39.0, M86.9, I45.89</v>
      </c>
      <c r="K7203" s="33" t="str">
        <f t="shared" si="226"/>
        <v/>
      </c>
    </row>
    <row r="7204" spans="1:11" x14ac:dyDescent="0.25">
      <c r="A7204" s="17" t="s">
        <v>1844</v>
      </c>
      <c r="B7204" s="17" t="s">
        <v>1845</v>
      </c>
      <c r="C7204" s="18">
        <v>42293</v>
      </c>
      <c r="D7204" s="18">
        <v>42302</v>
      </c>
      <c r="E7204" s="21">
        <v>9</v>
      </c>
      <c r="F7204" s="17" t="s">
        <v>966</v>
      </c>
      <c r="G7204" s="17" t="s">
        <v>967</v>
      </c>
      <c r="H7204" s="16">
        <v>12</v>
      </c>
      <c r="I7204" s="17" t="s">
        <v>3331</v>
      </c>
      <c r="J7204" t="str">
        <f t="shared" si="225"/>
        <v>A41.9, R65.21, M72.6, E13.10, N17.9, I96, E87.0, L89.322, N39.0, M86.9, I45.89, I47.1</v>
      </c>
      <c r="K7204" s="33" t="str">
        <f t="shared" si="226"/>
        <v/>
      </c>
    </row>
    <row r="7205" spans="1:11" x14ac:dyDescent="0.25">
      <c r="A7205" s="17" t="s">
        <v>1844</v>
      </c>
      <c r="B7205" s="17" t="s">
        <v>1845</v>
      </c>
      <c r="C7205" s="18">
        <v>42293</v>
      </c>
      <c r="D7205" s="18">
        <v>42302</v>
      </c>
      <c r="E7205" s="21">
        <v>9</v>
      </c>
      <c r="F7205" s="17" t="s">
        <v>309</v>
      </c>
      <c r="G7205" s="17" t="s">
        <v>310</v>
      </c>
      <c r="H7205" s="16">
        <v>13</v>
      </c>
      <c r="I7205" s="17" t="s">
        <v>3237</v>
      </c>
      <c r="J7205" t="str">
        <f t="shared" si="225"/>
        <v>A41.9, R65.21, M72.6, E13.10, N17.9, I96, E87.0, L89.322, N39.0, M86.9, I45.89, I47.1, L03.116</v>
      </c>
      <c r="K7205" s="33" t="str">
        <f t="shared" si="226"/>
        <v/>
      </c>
    </row>
    <row r="7206" spans="1:11" x14ac:dyDescent="0.25">
      <c r="A7206" s="17" t="s">
        <v>1844</v>
      </c>
      <c r="B7206" s="17" t="s">
        <v>1845</v>
      </c>
      <c r="C7206" s="18">
        <v>42293</v>
      </c>
      <c r="D7206" s="18">
        <v>42302</v>
      </c>
      <c r="E7206" s="21">
        <v>9</v>
      </c>
      <c r="F7206" s="17" t="s">
        <v>4341</v>
      </c>
      <c r="G7206" s="17" t="s">
        <v>4342</v>
      </c>
      <c r="H7206" s="16">
        <v>14</v>
      </c>
      <c r="I7206" s="17" t="s">
        <v>3331</v>
      </c>
      <c r="J7206" t="str">
        <f t="shared" si="225"/>
        <v>A41.9, R65.21, M72.6, E13.10, N17.9, I96, E87.0, L89.322, N39.0, M86.9, I45.89, I47.1, L03.116, L89.312</v>
      </c>
      <c r="K7206" s="33" t="str">
        <f t="shared" si="226"/>
        <v/>
      </c>
    </row>
    <row r="7207" spans="1:11" x14ac:dyDescent="0.25">
      <c r="A7207" s="17" t="s">
        <v>1844</v>
      </c>
      <c r="B7207" s="17" t="s">
        <v>1845</v>
      </c>
      <c r="C7207" s="18">
        <v>42293</v>
      </c>
      <c r="D7207" s="18">
        <v>42302</v>
      </c>
      <c r="E7207" s="21">
        <v>9</v>
      </c>
      <c r="F7207" s="17" t="s">
        <v>3352</v>
      </c>
      <c r="G7207" s="17" t="s">
        <v>3353</v>
      </c>
      <c r="H7207" s="16">
        <v>15</v>
      </c>
      <c r="I7207" s="17" t="s">
        <v>3237</v>
      </c>
      <c r="J7207" t="str">
        <f t="shared" si="225"/>
        <v>A41.9, R65.21, M72.6, E13.10, N17.9, I96, E87.0, L89.322, N39.0, M86.9, I45.89, I47.1, L03.116, L89.312, E11.40</v>
      </c>
      <c r="K7207" s="33" t="str">
        <f t="shared" si="226"/>
        <v/>
      </c>
    </row>
    <row r="7208" spans="1:11" x14ac:dyDescent="0.25">
      <c r="A7208" s="17" t="s">
        <v>1844</v>
      </c>
      <c r="B7208" s="17" t="s">
        <v>1845</v>
      </c>
      <c r="C7208" s="18">
        <v>42293</v>
      </c>
      <c r="D7208" s="18">
        <v>42302</v>
      </c>
      <c r="E7208" s="21">
        <v>9</v>
      </c>
      <c r="F7208" s="17" t="s">
        <v>1441</v>
      </c>
      <c r="G7208" s="17" t="s">
        <v>1442</v>
      </c>
      <c r="H7208" s="16">
        <v>16</v>
      </c>
      <c r="I7208" s="17" t="s">
        <v>3237</v>
      </c>
      <c r="J7208" t="str">
        <f t="shared" si="225"/>
        <v>A41.9, R65.21, M72.6, E13.10, N17.9, I96, E87.0, L89.322, N39.0, M86.9, I45.89, I47.1, L03.116, L89.312, E11.40, E86.0</v>
      </c>
      <c r="K7208" s="33" t="str">
        <f t="shared" si="226"/>
        <v/>
      </c>
    </row>
    <row r="7209" spans="1:11" x14ac:dyDescent="0.25">
      <c r="A7209" s="17" t="s">
        <v>1844</v>
      </c>
      <c r="B7209" s="17" t="s">
        <v>1845</v>
      </c>
      <c r="C7209" s="18">
        <v>42293</v>
      </c>
      <c r="D7209" s="18">
        <v>42302</v>
      </c>
      <c r="E7209" s="21">
        <v>9</v>
      </c>
      <c r="F7209" s="17" t="s">
        <v>886</v>
      </c>
      <c r="G7209" s="17" t="s">
        <v>887</v>
      </c>
      <c r="H7209" s="16">
        <v>17</v>
      </c>
      <c r="I7209" s="17" t="s">
        <v>3331</v>
      </c>
      <c r="J7209" t="str">
        <f t="shared" si="225"/>
        <v>A41.9, R65.21, M72.6, E13.10, N17.9, I96, E87.0, L89.322, N39.0, M86.9, I45.89, I47.1, L03.116, L89.312, E11.40, E86.0, K52.9</v>
      </c>
      <c r="K7209" s="33" t="str">
        <f t="shared" si="226"/>
        <v/>
      </c>
    </row>
    <row r="7210" spans="1:11" x14ac:dyDescent="0.25">
      <c r="A7210" s="17" t="s">
        <v>1844</v>
      </c>
      <c r="B7210" s="17" t="s">
        <v>1845</v>
      </c>
      <c r="C7210" s="18">
        <v>42293</v>
      </c>
      <c r="D7210" s="18">
        <v>42302</v>
      </c>
      <c r="E7210" s="21">
        <v>9</v>
      </c>
      <c r="F7210" s="17" t="s">
        <v>2635</v>
      </c>
      <c r="G7210" s="17" t="s">
        <v>3324</v>
      </c>
      <c r="H7210" s="16">
        <v>18</v>
      </c>
      <c r="I7210" s="17" t="s">
        <v>3331</v>
      </c>
      <c r="J7210" t="str">
        <f t="shared" si="225"/>
        <v>A41.9, R65.21, M72.6, E13.10, N17.9, I96, E87.0, L89.322, N39.0, M86.9, I45.89, I47.1, L03.116, L89.312, E11.40, E86.0, K52.9, K59.00</v>
      </c>
      <c r="K7210" s="33" t="str">
        <f t="shared" si="226"/>
        <v/>
      </c>
    </row>
    <row r="7211" spans="1:11" x14ac:dyDescent="0.25">
      <c r="A7211" s="17" t="s">
        <v>1844</v>
      </c>
      <c r="B7211" s="17" t="s">
        <v>1845</v>
      </c>
      <c r="C7211" s="18">
        <v>42293</v>
      </c>
      <c r="D7211" s="18">
        <v>42302</v>
      </c>
      <c r="E7211" s="21">
        <v>9</v>
      </c>
      <c r="F7211" s="17" t="s">
        <v>893</v>
      </c>
      <c r="G7211" s="17" t="s">
        <v>894</v>
      </c>
      <c r="H7211" s="16">
        <v>19</v>
      </c>
      <c r="I7211" s="17" t="s">
        <v>3237</v>
      </c>
      <c r="J7211" t="str">
        <f t="shared" si="225"/>
        <v>A41.9, R65.21, M72.6, E13.10, N17.9, I96, E87.0, L89.322, N39.0, M86.9, I45.89, I47.1, L03.116, L89.312, E11.40, E86.0, K52.9, K59.00, D50.9</v>
      </c>
      <c r="K7211" s="33" t="str">
        <f t="shared" si="226"/>
        <v/>
      </c>
    </row>
    <row r="7212" spans="1:11" x14ac:dyDescent="0.25">
      <c r="A7212" s="17" t="s">
        <v>1844</v>
      </c>
      <c r="B7212" s="17" t="s">
        <v>1845</v>
      </c>
      <c r="C7212" s="18">
        <v>42293</v>
      </c>
      <c r="D7212" s="18">
        <v>42302</v>
      </c>
      <c r="E7212" s="21">
        <v>9</v>
      </c>
      <c r="F7212" s="17" t="s">
        <v>594</v>
      </c>
      <c r="G7212" s="17" t="s">
        <v>595</v>
      </c>
      <c r="H7212" s="16">
        <v>20</v>
      </c>
      <c r="I7212" s="17" t="s">
        <v>3237</v>
      </c>
      <c r="J7212" t="str">
        <f t="shared" si="225"/>
        <v>A41.9, R65.21, M72.6, E13.10, N17.9, I96, E87.0, L89.322, N39.0, M86.9, I45.89, I47.1, L03.116, L89.312, E11.40, E86.0, K52.9, K59.00, D50.9, I10</v>
      </c>
      <c r="K7212" s="33" t="str">
        <f t="shared" si="226"/>
        <v/>
      </c>
    </row>
    <row r="7213" spans="1:11" x14ac:dyDescent="0.25">
      <c r="A7213" s="17" t="s">
        <v>1844</v>
      </c>
      <c r="B7213" s="17" t="s">
        <v>1845</v>
      </c>
      <c r="C7213" s="18">
        <v>42293</v>
      </c>
      <c r="D7213" s="18">
        <v>42302</v>
      </c>
      <c r="E7213" s="21">
        <v>9</v>
      </c>
      <c r="F7213" s="17" t="s">
        <v>3625</v>
      </c>
      <c r="G7213" s="17" t="s">
        <v>3626</v>
      </c>
      <c r="H7213" s="16">
        <v>21</v>
      </c>
      <c r="I7213" s="17" t="s">
        <v>3237</v>
      </c>
      <c r="J7213" t="str">
        <f t="shared" si="225"/>
        <v>A41.9, R65.21, M72.6, E13.10, N17.9, I96, E87.0, L89.322, N39.0, M86.9, I45.89, I47.1, L03.116, L89.312, E11.40, E86.0, K52.9, K59.00, D50.9, I10, B96.1</v>
      </c>
      <c r="K7213" s="33" t="str">
        <f t="shared" si="226"/>
        <v/>
      </c>
    </row>
    <row r="7214" spans="1:11" x14ac:dyDescent="0.25">
      <c r="A7214" s="17" t="s">
        <v>1844</v>
      </c>
      <c r="B7214" s="17" t="s">
        <v>1845</v>
      </c>
      <c r="C7214" s="18">
        <v>42293</v>
      </c>
      <c r="D7214" s="18">
        <v>42302</v>
      </c>
      <c r="E7214" s="21">
        <v>9</v>
      </c>
      <c r="F7214" s="17" t="s">
        <v>3344</v>
      </c>
      <c r="G7214" s="17" t="s">
        <v>3345</v>
      </c>
      <c r="H7214" s="16">
        <v>22</v>
      </c>
      <c r="I7214" s="17" t="s">
        <v>13</v>
      </c>
      <c r="J7214" t="str">
        <f t="shared" si="225"/>
        <v>A41.9, R65.21, M72.6, E13.10, N17.9, I96, E87.0, L89.322, N39.0, M86.9, I45.89, I47.1, L03.116, L89.312, E11.40, E86.0, K52.9, K59.00, D50.9, I10, B96.1, Z79.4</v>
      </c>
      <c r="K7214" s="33" t="str">
        <f t="shared" si="226"/>
        <v>Last</v>
      </c>
    </row>
    <row r="7215" spans="1:11" x14ac:dyDescent="0.25">
      <c r="A7215" s="17" t="s">
        <v>1846</v>
      </c>
      <c r="B7215" s="17" t="s">
        <v>1847</v>
      </c>
      <c r="C7215" s="18">
        <v>42432</v>
      </c>
      <c r="D7215" s="18">
        <v>42443</v>
      </c>
      <c r="E7215" s="21">
        <v>11</v>
      </c>
      <c r="F7215" s="17" t="s">
        <v>22</v>
      </c>
      <c r="G7215" s="17" t="s">
        <v>23</v>
      </c>
      <c r="H7215" s="16">
        <v>1</v>
      </c>
      <c r="I7215" s="17" t="s">
        <v>3237</v>
      </c>
      <c r="J7215" t="str">
        <f t="shared" si="225"/>
        <v>A41.9</v>
      </c>
      <c r="K7215" s="33" t="str">
        <f t="shared" si="226"/>
        <v/>
      </c>
    </row>
    <row r="7216" spans="1:11" x14ac:dyDescent="0.25">
      <c r="A7216" s="17" t="s">
        <v>1846</v>
      </c>
      <c r="B7216" s="17" t="s">
        <v>1847</v>
      </c>
      <c r="C7216" s="18">
        <v>42432</v>
      </c>
      <c r="D7216" s="18">
        <v>42443</v>
      </c>
      <c r="E7216" s="21">
        <v>11</v>
      </c>
      <c r="F7216" s="17" t="s">
        <v>4058</v>
      </c>
      <c r="G7216" s="17" t="s">
        <v>4059</v>
      </c>
      <c r="H7216" s="16">
        <v>2</v>
      </c>
      <c r="I7216" s="17" t="s">
        <v>3237</v>
      </c>
      <c r="J7216" t="str">
        <f t="shared" si="225"/>
        <v>A41.9, L89.152</v>
      </c>
      <c r="K7216" s="33" t="str">
        <f t="shared" si="226"/>
        <v/>
      </c>
    </row>
    <row r="7217" spans="1:11" x14ac:dyDescent="0.25">
      <c r="A7217" s="17" t="s">
        <v>1846</v>
      </c>
      <c r="B7217" s="17" t="s">
        <v>1847</v>
      </c>
      <c r="C7217" s="18">
        <v>42432</v>
      </c>
      <c r="D7217" s="18">
        <v>42443</v>
      </c>
      <c r="E7217" s="21">
        <v>11</v>
      </c>
      <c r="F7217" s="17" t="s">
        <v>854</v>
      </c>
      <c r="G7217" s="17" t="s">
        <v>855</v>
      </c>
      <c r="H7217" s="16">
        <v>3</v>
      </c>
      <c r="I7217" s="17" t="s">
        <v>3237</v>
      </c>
      <c r="J7217" t="str">
        <f t="shared" si="225"/>
        <v>A41.9, L89.152, E11.22</v>
      </c>
      <c r="K7217" s="33" t="str">
        <f t="shared" si="226"/>
        <v/>
      </c>
    </row>
    <row r="7218" spans="1:11" x14ac:dyDescent="0.25">
      <c r="A7218" s="17" t="s">
        <v>1846</v>
      </c>
      <c r="B7218" s="17" t="s">
        <v>1847</v>
      </c>
      <c r="C7218" s="18">
        <v>42432</v>
      </c>
      <c r="D7218" s="18">
        <v>42443</v>
      </c>
      <c r="E7218" s="21">
        <v>11</v>
      </c>
      <c r="F7218" s="17" t="s">
        <v>1474</v>
      </c>
      <c r="G7218" s="17" t="s">
        <v>1475</v>
      </c>
      <c r="H7218" s="16">
        <v>4</v>
      </c>
      <c r="I7218" s="17" t="s">
        <v>3237</v>
      </c>
      <c r="J7218" t="str">
        <f t="shared" si="225"/>
        <v>A41.9, L89.152, E11.22, E11.65</v>
      </c>
      <c r="K7218" s="33" t="str">
        <f t="shared" si="226"/>
        <v/>
      </c>
    </row>
    <row r="7219" spans="1:11" x14ac:dyDescent="0.25">
      <c r="A7219" s="17" t="s">
        <v>1846</v>
      </c>
      <c r="B7219" s="17" t="s">
        <v>1847</v>
      </c>
      <c r="C7219" s="18">
        <v>42432</v>
      </c>
      <c r="D7219" s="18">
        <v>42443</v>
      </c>
      <c r="E7219" s="21">
        <v>11</v>
      </c>
      <c r="F7219" s="17" t="s">
        <v>1266</v>
      </c>
      <c r="G7219" s="17" t="s">
        <v>1267</v>
      </c>
      <c r="H7219" s="16">
        <v>5</v>
      </c>
      <c r="I7219" s="17" t="s">
        <v>3237</v>
      </c>
      <c r="J7219" t="str">
        <f t="shared" si="225"/>
        <v>A41.9, L89.152, E11.22, E11.65, I48.91</v>
      </c>
      <c r="K7219" s="33" t="str">
        <f t="shared" si="226"/>
        <v/>
      </c>
    </row>
    <row r="7220" spans="1:11" x14ac:dyDescent="0.25">
      <c r="A7220" s="17" t="s">
        <v>1846</v>
      </c>
      <c r="B7220" s="17" t="s">
        <v>1847</v>
      </c>
      <c r="C7220" s="18">
        <v>42432</v>
      </c>
      <c r="D7220" s="18">
        <v>42443</v>
      </c>
      <c r="E7220" s="21">
        <v>11</v>
      </c>
      <c r="F7220" s="17" t="s">
        <v>1638</v>
      </c>
      <c r="G7220" s="17" t="s">
        <v>1639</v>
      </c>
      <c r="H7220" s="16">
        <v>6</v>
      </c>
      <c r="I7220" s="17" t="s">
        <v>3237</v>
      </c>
      <c r="J7220" t="str">
        <f t="shared" si="225"/>
        <v>A41.9, L89.152, E11.22, E11.65, I48.91, N39.0</v>
      </c>
      <c r="K7220" s="33" t="str">
        <f t="shared" si="226"/>
        <v/>
      </c>
    </row>
    <row r="7221" spans="1:11" ht="30" x14ac:dyDescent="0.25">
      <c r="A7221" s="17" t="s">
        <v>1846</v>
      </c>
      <c r="B7221" s="17" t="s">
        <v>1847</v>
      </c>
      <c r="C7221" s="18">
        <v>42432</v>
      </c>
      <c r="D7221" s="18">
        <v>42443</v>
      </c>
      <c r="E7221" s="21">
        <v>11</v>
      </c>
      <c r="F7221" s="17" t="s">
        <v>4669</v>
      </c>
      <c r="G7221" s="17" t="s">
        <v>4670</v>
      </c>
      <c r="H7221" s="16">
        <v>7</v>
      </c>
      <c r="I7221" s="17" t="s">
        <v>3237</v>
      </c>
      <c r="J7221" t="str">
        <f t="shared" si="225"/>
        <v>A41.9, L89.152, E11.22, E11.65, I48.91, N39.0, M84.48XA</v>
      </c>
      <c r="K7221" s="33" t="str">
        <f t="shared" si="226"/>
        <v/>
      </c>
    </row>
    <row r="7222" spans="1:11" x14ac:dyDescent="0.25">
      <c r="A7222" s="17" t="s">
        <v>1846</v>
      </c>
      <c r="B7222" s="17" t="s">
        <v>1847</v>
      </c>
      <c r="C7222" s="18">
        <v>42432</v>
      </c>
      <c r="D7222" s="18">
        <v>42443</v>
      </c>
      <c r="E7222" s="21">
        <v>11</v>
      </c>
      <c r="F7222" s="17" t="s">
        <v>196</v>
      </c>
      <c r="G7222" s="17" t="s">
        <v>197</v>
      </c>
      <c r="H7222" s="16">
        <v>8</v>
      </c>
      <c r="I7222" s="17" t="s">
        <v>3237</v>
      </c>
      <c r="J7222" t="str">
        <f t="shared" si="225"/>
        <v>A41.9, L89.152, E11.22, E11.65, I48.91, N39.0, M84.48XA, E87.1</v>
      </c>
      <c r="K7222" s="33" t="str">
        <f t="shared" si="226"/>
        <v/>
      </c>
    </row>
    <row r="7223" spans="1:11" x14ac:dyDescent="0.25">
      <c r="A7223" s="17" t="s">
        <v>1846</v>
      </c>
      <c r="B7223" s="17" t="s">
        <v>1847</v>
      </c>
      <c r="C7223" s="18">
        <v>42432</v>
      </c>
      <c r="D7223" s="18">
        <v>42443</v>
      </c>
      <c r="E7223" s="21">
        <v>11</v>
      </c>
      <c r="F7223" s="17" t="s">
        <v>5360</v>
      </c>
      <c r="G7223" s="17" t="s">
        <v>5361</v>
      </c>
      <c r="H7223" s="16">
        <v>9</v>
      </c>
      <c r="I7223" s="17" t="s">
        <v>3237</v>
      </c>
      <c r="J7223" t="str">
        <f t="shared" si="225"/>
        <v>A41.9, L89.152, E11.22, E11.65, I48.91, N39.0, M84.48XA, E87.1, M87.9</v>
      </c>
      <c r="K7223" s="33" t="str">
        <f t="shared" si="226"/>
        <v/>
      </c>
    </row>
    <row r="7224" spans="1:11" x14ac:dyDescent="0.25">
      <c r="A7224" s="17" t="s">
        <v>1846</v>
      </c>
      <c r="B7224" s="17" t="s">
        <v>1847</v>
      </c>
      <c r="C7224" s="18">
        <v>42432</v>
      </c>
      <c r="D7224" s="18">
        <v>42443</v>
      </c>
      <c r="E7224" s="21">
        <v>11</v>
      </c>
      <c r="F7224" s="17" t="s">
        <v>3350</v>
      </c>
      <c r="G7224" s="17" t="s">
        <v>3351</v>
      </c>
      <c r="H7224" s="16">
        <v>10</v>
      </c>
      <c r="I7224" s="17" t="s">
        <v>13</v>
      </c>
      <c r="J7224" t="str">
        <f t="shared" si="225"/>
        <v>A41.9, L89.152, E11.22, E11.65, I48.91, N39.0, M84.48XA, E87.1, M87.9, Z94.0</v>
      </c>
      <c r="K7224" s="33" t="str">
        <f t="shared" si="226"/>
        <v/>
      </c>
    </row>
    <row r="7225" spans="1:11" x14ac:dyDescent="0.25">
      <c r="A7225" s="17" t="s">
        <v>1846</v>
      </c>
      <c r="B7225" s="17" t="s">
        <v>1847</v>
      </c>
      <c r="C7225" s="18">
        <v>42432</v>
      </c>
      <c r="D7225" s="18">
        <v>42443</v>
      </c>
      <c r="E7225" s="21">
        <v>11</v>
      </c>
      <c r="F7225" s="17" t="s">
        <v>3238</v>
      </c>
      <c r="G7225" s="17" t="s">
        <v>3239</v>
      </c>
      <c r="H7225" s="16">
        <v>11</v>
      </c>
      <c r="I7225" s="17" t="s">
        <v>3237</v>
      </c>
      <c r="J7225" t="str">
        <f t="shared" si="225"/>
        <v>A41.9, L89.152, E11.22, E11.65, I48.91, N39.0, M84.48XA, E87.1, M87.9, Z94.0, E78.5</v>
      </c>
      <c r="K7225" s="33" t="str">
        <f t="shared" si="226"/>
        <v/>
      </c>
    </row>
    <row r="7226" spans="1:11" x14ac:dyDescent="0.25">
      <c r="A7226" s="17" t="s">
        <v>1846</v>
      </c>
      <c r="B7226" s="17" t="s">
        <v>1847</v>
      </c>
      <c r="C7226" s="18">
        <v>42432</v>
      </c>
      <c r="D7226" s="18">
        <v>42443</v>
      </c>
      <c r="E7226" s="21">
        <v>11</v>
      </c>
      <c r="F7226" s="17" t="s">
        <v>5356</v>
      </c>
      <c r="G7226" s="17" t="s">
        <v>5357</v>
      </c>
      <c r="H7226" s="16">
        <v>12</v>
      </c>
      <c r="I7226" s="17" t="s">
        <v>3237</v>
      </c>
      <c r="J7226" t="str">
        <f t="shared" si="225"/>
        <v>A41.9, L89.152, E11.22, E11.65, I48.91, N39.0, M84.48XA, E87.1, M87.9, Z94.0, E78.5, I65.29</v>
      </c>
      <c r="K7226" s="33" t="str">
        <f t="shared" si="226"/>
        <v/>
      </c>
    </row>
    <row r="7227" spans="1:11" x14ac:dyDescent="0.25">
      <c r="A7227" s="17" t="s">
        <v>1846</v>
      </c>
      <c r="B7227" s="17" t="s">
        <v>1847</v>
      </c>
      <c r="C7227" s="18">
        <v>42432</v>
      </c>
      <c r="D7227" s="18">
        <v>42443</v>
      </c>
      <c r="E7227" s="21">
        <v>11</v>
      </c>
      <c r="F7227" s="17" t="s">
        <v>4953</v>
      </c>
      <c r="G7227" s="17" t="s">
        <v>4954</v>
      </c>
      <c r="H7227" s="16">
        <v>13</v>
      </c>
      <c r="I7227" s="17" t="s">
        <v>3237</v>
      </c>
      <c r="J7227" t="str">
        <f t="shared" si="225"/>
        <v>A41.9, L89.152, E11.22, E11.65, I48.91, N39.0, M84.48XA, E87.1, M87.9, Z94.0, E78.5, I65.29, K59.09</v>
      </c>
      <c r="K7227" s="33" t="str">
        <f t="shared" si="226"/>
        <v/>
      </c>
    </row>
    <row r="7228" spans="1:11" x14ac:dyDescent="0.25">
      <c r="A7228" s="17" t="s">
        <v>1846</v>
      </c>
      <c r="B7228" s="17" t="s">
        <v>1847</v>
      </c>
      <c r="C7228" s="18">
        <v>42432</v>
      </c>
      <c r="D7228" s="18">
        <v>42443</v>
      </c>
      <c r="E7228" s="21">
        <v>11</v>
      </c>
      <c r="F7228" s="17" t="s">
        <v>4194</v>
      </c>
      <c r="G7228" s="17" t="s">
        <v>4195</v>
      </c>
      <c r="H7228" s="16">
        <v>14</v>
      </c>
      <c r="I7228" s="17" t="s">
        <v>3237</v>
      </c>
      <c r="J7228" t="str">
        <f t="shared" si="225"/>
        <v>A41.9, L89.152, E11.22, E11.65, I48.91, N39.0, M84.48XA, E87.1, M87.9, Z94.0, E78.5, I65.29, K59.09, T40.2X5A</v>
      </c>
      <c r="K7228" s="33" t="str">
        <f t="shared" si="226"/>
        <v/>
      </c>
    </row>
    <row r="7229" spans="1:11" x14ac:dyDescent="0.25">
      <c r="A7229" s="17" t="s">
        <v>1846</v>
      </c>
      <c r="B7229" s="17" t="s">
        <v>1847</v>
      </c>
      <c r="C7229" s="18">
        <v>42432</v>
      </c>
      <c r="D7229" s="18">
        <v>42443</v>
      </c>
      <c r="E7229" s="21">
        <v>11</v>
      </c>
      <c r="F7229" s="17" t="s">
        <v>4018</v>
      </c>
      <c r="G7229" s="17" t="s">
        <v>4019</v>
      </c>
      <c r="H7229" s="16">
        <v>15</v>
      </c>
      <c r="I7229" s="17" t="s">
        <v>3237</v>
      </c>
      <c r="J7229" t="str">
        <f t="shared" si="225"/>
        <v>A41.9, L89.152, E11.22, E11.65, I48.91, N39.0, M84.48XA, E87.1, M87.9, Z94.0, E78.5, I65.29, K59.09, T40.2X5A, N40.1</v>
      </c>
      <c r="K7229" s="33" t="str">
        <f t="shared" si="226"/>
        <v/>
      </c>
    </row>
    <row r="7230" spans="1:11" x14ac:dyDescent="0.25">
      <c r="A7230" s="17" t="s">
        <v>1846</v>
      </c>
      <c r="B7230" s="17" t="s">
        <v>1847</v>
      </c>
      <c r="C7230" s="18">
        <v>42432</v>
      </c>
      <c r="D7230" s="18">
        <v>42443</v>
      </c>
      <c r="E7230" s="21">
        <v>11</v>
      </c>
      <c r="F7230" s="17" t="s">
        <v>5358</v>
      </c>
      <c r="G7230" s="17" t="s">
        <v>5359</v>
      </c>
      <c r="H7230" s="16">
        <v>16</v>
      </c>
      <c r="I7230" s="17" t="s">
        <v>3237</v>
      </c>
      <c r="J7230" t="str">
        <f t="shared" si="225"/>
        <v>A41.9, L89.152, E11.22, E11.65, I48.91, N39.0, M84.48XA, E87.1, M87.9, Z94.0, E78.5, I65.29, K59.09, T40.2X5A, N40.1, M48.02</v>
      </c>
      <c r="K7230" s="33" t="str">
        <f t="shared" si="226"/>
        <v/>
      </c>
    </row>
    <row r="7231" spans="1:11" x14ac:dyDescent="0.25">
      <c r="A7231" s="17" t="s">
        <v>1846</v>
      </c>
      <c r="B7231" s="17" t="s">
        <v>1847</v>
      </c>
      <c r="C7231" s="18">
        <v>42432</v>
      </c>
      <c r="D7231" s="18">
        <v>42443</v>
      </c>
      <c r="E7231" s="21">
        <v>11</v>
      </c>
      <c r="F7231" s="17" t="s">
        <v>3462</v>
      </c>
      <c r="G7231" s="17" t="s">
        <v>3463</v>
      </c>
      <c r="H7231" s="16">
        <v>17</v>
      </c>
      <c r="I7231" s="17" t="s">
        <v>3237</v>
      </c>
      <c r="J7231" t="str">
        <f t="shared" si="225"/>
        <v>A41.9, L89.152, E11.22, E11.65, I48.91, N39.0, M84.48XA, E87.1, M87.9, Z94.0, E78.5, I65.29, K59.09, T40.2X5A, N40.1, M48.02, B96.20</v>
      </c>
      <c r="K7231" s="33" t="str">
        <f t="shared" si="226"/>
        <v/>
      </c>
    </row>
    <row r="7232" spans="1:11" x14ac:dyDescent="0.25">
      <c r="A7232" s="17" t="s">
        <v>1846</v>
      </c>
      <c r="B7232" s="17" t="s">
        <v>1847</v>
      </c>
      <c r="C7232" s="18">
        <v>42432</v>
      </c>
      <c r="D7232" s="18">
        <v>42443</v>
      </c>
      <c r="E7232" s="21">
        <v>11</v>
      </c>
      <c r="F7232" s="17" t="s">
        <v>3686</v>
      </c>
      <c r="G7232" s="17" t="s">
        <v>3687</v>
      </c>
      <c r="H7232" s="16">
        <v>18</v>
      </c>
      <c r="I7232" s="17" t="s">
        <v>3237</v>
      </c>
      <c r="J7232" t="str">
        <f t="shared" si="225"/>
        <v>A41.9, L89.152, E11.22, E11.65, I48.91, N39.0, M84.48XA, E87.1, M87.9, Z94.0, E78.5, I65.29, K59.09, T40.2X5A, N40.1, M48.02, B96.20, I65.23</v>
      </c>
      <c r="K7232" s="33" t="str">
        <f t="shared" si="226"/>
        <v/>
      </c>
    </row>
    <row r="7233" spans="1:11" x14ac:dyDescent="0.25">
      <c r="A7233" s="17" t="s">
        <v>1846</v>
      </c>
      <c r="B7233" s="17" t="s">
        <v>1847</v>
      </c>
      <c r="C7233" s="18">
        <v>42432</v>
      </c>
      <c r="D7233" s="18">
        <v>42443</v>
      </c>
      <c r="E7233" s="21">
        <v>11</v>
      </c>
      <c r="F7233" s="17" t="s">
        <v>3344</v>
      </c>
      <c r="G7233" s="17" t="s">
        <v>3345</v>
      </c>
      <c r="H7233" s="16">
        <v>19</v>
      </c>
      <c r="I7233" s="17" t="s">
        <v>13</v>
      </c>
      <c r="J7233" t="str">
        <f t="shared" si="225"/>
        <v>A41.9, L89.152, E11.22, E11.65, I48.91, N39.0, M84.48XA, E87.1, M87.9, Z94.0, E78.5, I65.29, K59.09, T40.2X5A, N40.1, M48.02, B96.20, I65.23, Z79.4</v>
      </c>
      <c r="K7233" s="33" t="str">
        <f t="shared" si="226"/>
        <v/>
      </c>
    </row>
    <row r="7234" spans="1:11" x14ac:dyDescent="0.25">
      <c r="A7234" s="17" t="s">
        <v>1846</v>
      </c>
      <c r="B7234" s="17" t="s">
        <v>1847</v>
      </c>
      <c r="C7234" s="18">
        <v>42432</v>
      </c>
      <c r="D7234" s="18">
        <v>42443</v>
      </c>
      <c r="E7234" s="21">
        <v>11</v>
      </c>
      <c r="F7234" s="17" t="s">
        <v>3265</v>
      </c>
      <c r="G7234" s="17" t="s">
        <v>3266</v>
      </c>
      <c r="H7234" s="16">
        <v>20</v>
      </c>
      <c r="I7234" s="17" t="s">
        <v>13</v>
      </c>
      <c r="J7234" t="str">
        <f t="shared" si="225"/>
        <v>A41.9, L89.152, E11.22, E11.65, I48.91, N39.0, M84.48XA, E87.1, M87.9, Z94.0, E78.5, I65.29, K59.09, T40.2X5A, N40.1, M48.02, B96.20, I65.23, Z79.4, Z87.891</v>
      </c>
      <c r="K7234" s="33" t="str">
        <f t="shared" si="226"/>
        <v/>
      </c>
    </row>
    <row r="7235" spans="1:11" x14ac:dyDescent="0.25">
      <c r="A7235" s="17" t="s">
        <v>1846</v>
      </c>
      <c r="B7235" s="17" t="s">
        <v>1847</v>
      </c>
      <c r="C7235" s="18">
        <v>42432</v>
      </c>
      <c r="D7235" s="18">
        <v>42443</v>
      </c>
      <c r="E7235" s="21">
        <v>11</v>
      </c>
      <c r="F7235" s="17" t="s">
        <v>3279</v>
      </c>
      <c r="G7235" s="17" t="s">
        <v>3280</v>
      </c>
      <c r="H7235" s="16">
        <v>21</v>
      </c>
      <c r="I7235" s="17" t="s">
        <v>13</v>
      </c>
      <c r="J7235" t="str">
        <f t="shared" si="225"/>
        <v>A41.9, L89.152, E11.22, E11.65, I48.91, N39.0, M84.48XA, E87.1, M87.9, Z94.0, E78.5, I65.29, K59.09, T40.2X5A, N40.1, M48.02, B96.20, I65.23, Z79.4, Z87.891, Z79.82</v>
      </c>
      <c r="K7235" s="33" t="str">
        <f t="shared" si="226"/>
        <v/>
      </c>
    </row>
    <row r="7236" spans="1:11" x14ac:dyDescent="0.25">
      <c r="A7236" s="17" t="s">
        <v>1846</v>
      </c>
      <c r="B7236" s="17" t="s">
        <v>1847</v>
      </c>
      <c r="C7236" s="18">
        <v>42432</v>
      </c>
      <c r="D7236" s="18">
        <v>42443</v>
      </c>
      <c r="E7236" s="21">
        <v>11</v>
      </c>
      <c r="F7236" s="17" t="s">
        <v>3557</v>
      </c>
      <c r="G7236" s="17" t="s">
        <v>3558</v>
      </c>
      <c r="H7236" s="16">
        <v>22</v>
      </c>
      <c r="I7236" s="17" t="s">
        <v>13</v>
      </c>
      <c r="J7236" t="str">
        <f t="shared" si="225"/>
        <v>A41.9, L89.152, E11.22, E11.65, I48.91, N39.0, M84.48XA, E87.1, M87.9, Z94.0, E78.5, I65.29, K59.09, T40.2X5A, N40.1, M48.02, B96.20, I65.23, Z79.4, Z87.891, Z79.82, Z79.01</v>
      </c>
      <c r="K7236" s="33" t="str">
        <f t="shared" si="226"/>
        <v>Last</v>
      </c>
    </row>
    <row r="7237" spans="1:11" x14ac:dyDescent="0.25">
      <c r="A7237" s="17" t="s">
        <v>1846</v>
      </c>
      <c r="B7237" s="17" t="s">
        <v>1850</v>
      </c>
      <c r="C7237" s="18">
        <v>42452</v>
      </c>
      <c r="D7237" s="18">
        <v>42459</v>
      </c>
      <c r="E7237" s="21">
        <v>7</v>
      </c>
      <c r="F7237" s="17" t="s">
        <v>567</v>
      </c>
      <c r="G7237" s="17" t="s">
        <v>568</v>
      </c>
      <c r="H7237" s="16">
        <v>1</v>
      </c>
      <c r="I7237" s="17" t="s">
        <v>3237</v>
      </c>
      <c r="J7237" t="str">
        <f t="shared" si="225"/>
        <v>A41.51</v>
      </c>
      <c r="K7237" s="33" t="str">
        <f t="shared" si="226"/>
        <v/>
      </c>
    </row>
    <row r="7238" spans="1:11" x14ac:dyDescent="0.25">
      <c r="A7238" s="17" t="s">
        <v>1846</v>
      </c>
      <c r="B7238" s="17" t="s">
        <v>1850</v>
      </c>
      <c r="C7238" s="18">
        <v>42452</v>
      </c>
      <c r="D7238" s="18">
        <v>42459</v>
      </c>
      <c r="E7238" s="21">
        <v>7</v>
      </c>
      <c r="F7238" s="17" t="s">
        <v>1496</v>
      </c>
      <c r="G7238" s="17" t="s">
        <v>1497</v>
      </c>
      <c r="H7238" s="16">
        <v>2</v>
      </c>
      <c r="I7238" s="17" t="s">
        <v>3237</v>
      </c>
      <c r="J7238" t="str">
        <f t="shared" ref="J7238:J7301" si="227">IF(B7238=B7237,J7237&amp;", "&amp;F7238,F7238)</f>
        <v>A41.51, K66.1</v>
      </c>
      <c r="K7238" s="33" t="str">
        <f t="shared" si="226"/>
        <v/>
      </c>
    </row>
    <row r="7239" spans="1:11" x14ac:dyDescent="0.25">
      <c r="A7239" s="17" t="s">
        <v>1846</v>
      </c>
      <c r="B7239" s="17" t="s">
        <v>1850</v>
      </c>
      <c r="C7239" s="18">
        <v>42452</v>
      </c>
      <c r="D7239" s="18">
        <v>42459</v>
      </c>
      <c r="E7239" s="21">
        <v>7</v>
      </c>
      <c r="F7239" s="17" t="s">
        <v>38</v>
      </c>
      <c r="G7239" s="17" t="s">
        <v>39</v>
      </c>
      <c r="H7239" s="16">
        <v>3</v>
      </c>
      <c r="I7239" s="17" t="s">
        <v>3237</v>
      </c>
      <c r="J7239" t="str">
        <f t="shared" si="227"/>
        <v>A41.51, K66.1, N17.9</v>
      </c>
      <c r="K7239" s="33" t="str">
        <f t="shared" si="226"/>
        <v/>
      </c>
    </row>
    <row r="7240" spans="1:11" x14ac:dyDescent="0.25">
      <c r="A7240" s="17" t="s">
        <v>1846</v>
      </c>
      <c r="B7240" s="17" t="s">
        <v>1850</v>
      </c>
      <c r="C7240" s="18">
        <v>42452</v>
      </c>
      <c r="D7240" s="18">
        <v>42459</v>
      </c>
      <c r="E7240" s="21">
        <v>7</v>
      </c>
      <c r="F7240" s="17" t="s">
        <v>1474</v>
      </c>
      <c r="G7240" s="17" t="s">
        <v>1475</v>
      </c>
      <c r="H7240" s="16">
        <v>4</v>
      </c>
      <c r="I7240" s="17" t="s">
        <v>3237</v>
      </c>
      <c r="J7240" t="str">
        <f t="shared" si="227"/>
        <v>A41.51, K66.1, N17.9, E11.65</v>
      </c>
      <c r="K7240" s="33" t="str">
        <f t="shared" si="226"/>
        <v/>
      </c>
    </row>
    <row r="7241" spans="1:11" x14ac:dyDescent="0.25">
      <c r="A7241" s="17" t="s">
        <v>1846</v>
      </c>
      <c r="B7241" s="17" t="s">
        <v>1850</v>
      </c>
      <c r="C7241" s="18">
        <v>42452</v>
      </c>
      <c r="D7241" s="18">
        <v>42459</v>
      </c>
      <c r="E7241" s="21">
        <v>7</v>
      </c>
      <c r="F7241" s="17" t="s">
        <v>5366</v>
      </c>
      <c r="G7241" s="17" t="s">
        <v>5367</v>
      </c>
      <c r="H7241" s="16">
        <v>5</v>
      </c>
      <c r="I7241" s="17" t="s">
        <v>3237</v>
      </c>
      <c r="J7241" t="str">
        <f t="shared" si="227"/>
        <v>A41.51, K66.1, N17.9, E11.65, S30.1XXA</v>
      </c>
      <c r="K7241" s="33" t="str">
        <f t="shared" si="226"/>
        <v/>
      </c>
    </row>
    <row r="7242" spans="1:11" x14ac:dyDescent="0.25">
      <c r="A7242" s="17" t="s">
        <v>1846</v>
      </c>
      <c r="B7242" s="17" t="s">
        <v>1850</v>
      </c>
      <c r="C7242" s="18">
        <v>42452</v>
      </c>
      <c r="D7242" s="18">
        <v>42459</v>
      </c>
      <c r="E7242" s="21">
        <v>7</v>
      </c>
      <c r="F7242" s="17" t="s">
        <v>594</v>
      </c>
      <c r="G7242" s="17" t="s">
        <v>595</v>
      </c>
      <c r="H7242" s="16">
        <v>6</v>
      </c>
      <c r="I7242" s="17" t="s">
        <v>3237</v>
      </c>
      <c r="J7242" t="str">
        <f t="shared" si="227"/>
        <v>A41.51, K66.1, N17.9, E11.65, S30.1XXA, I10</v>
      </c>
      <c r="K7242" s="33" t="str">
        <f t="shared" si="226"/>
        <v/>
      </c>
    </row>
    <row r="7243" spans="1:11" x14ac:dyDescent="0.25">
      <c r="A7243" s="17" t="s">
        <v>1846</v>
      </c>
      <c r="B7243" s="17" t="s">
        <v>1850</v>
      </c>
      <c r="C7243" s="18">
        <v>42452</v>
      </c>
      <c r="D7243" s="18">
        <v>42459</v>
      </c>
      <c r="E7243" s="21">
        <v>7</v>
      </c>
      <c r="F7243" s="17" t="s">
        <v>1195</v>
      </c>
      <c r="G7243" s="17" t="s">
        <v>1196</v>
      </c>
      <c r="H7243" s="16">
        <v>7</v>
      </c>
      <c r="I7243" s="17" t="s">
        <v>3237</v>
      </c>
      <c r="J7243" t="str">
        <f t="shared" si="227"/>
        <v>A41.51, K66.1, N17.9, E11.65, S30.1XXA, I10, D64.9</v>
      </c>
      <c r="K7243" s="33" t="str">
        <f t="shared" si="226"/>
        <v/>
      </c>
    </row>
    <row r="7244" spans="1:11" x14ac:dyDescent="0.25">
      <c r="A7244" s="17" t="s">
        <v>1846</v>
      </c>
      <c r="B7244" s="17" t="s">
        <v>1850</v>
      </c>
      <c r="C7244" s="18">
        <v>42452</v>
      </c>
      <c r="D7244" s="18">
        <v>42459</v>
      </c>
      <c r="E7244" s="21">
        <v>7</v>
      </c>
      <c r="F7244" s="17" t="s">
        <v>1638</v>
      </c>
      <c r="G7244" s="17" t="s">
        <v>1639</v>
      </c>
      <c r="H7244" s="16">
        <v>8</v>
      </c>
      <c r="I7244" s="17" t="s">
        <v>3237</v>
      </c>
      <c r="J7244" t="str">
        <f t="shared" si="227"/>
        <v>A41.51, K66.1, N17.9, E11.65, S30.1XXA, I10, D64.9, N39.0</v>
      </c>
      <c r="K7244" s="33" t="str">
        <f t="shared" si="226"/>
        <v/>
      </c>
    </row>
    <row r="7245" spans="1:11" x14ac:dyDescent="0.25">
      <c r="A7245" s="17" t="s">
        <v>1846</v>
      </c>
      <c r="B7245" s="17" t="s">
        <v>1850</v>
      </c>
      <c r="C7245" s="18">
        <v>42452</v>
      </c>
      <c r="D7245" s="18">
        <v>42459</v>
      </c>
      <c r="E7245" s="21">
        <v>7</v>
      </c>
      <c r="F7245" s="17" t="s">
        <v>196</v>
      </c>
      <c r="G7245" s="17" t="s">
        <v>197</v>
      </c>
      <c r="H7245" s="16">
        <v>9</v>
      </c>
      <c r="I7245" s="17" t="s">
        <v>3237</v>
      </c>
      <c r="J7245" t="str">
        <f t="shared" si="227"/>
        <v>A41.51, K66.1, N17.9, E11.65, S30.1XXA, I10, D64.9, N39.0, E87.1</v>
      </c>
      <c r="K7245" s="33" t="str">
        <f t="shared" si="226"/>
        <v/>
      </c>
    </row>
    <row r="7246" spans="1:11" x14ac:dyDescent="0.25">
      <c r="A7246" s="17" t="s">
        <v>1846</v>
      </c>
      <c r="B7246" s="17" t="s">
        <v>1850</v>
      </c>
      <c r="C7246" s="18">
        <v>42452</v>
      </c>
      <c r="D7246" s="18">
        <v>42459</v>
      </c>
      <c r="E7246" s="21">
        <v>7</v>
      </c>
      <c r="F7246" s="17" t="s">
        <v>3350</v>
      </c>
      <c r="G7246" s="17" t="s">
        <v>3351</v>
      </c>
      <c r="H7246" s="16">
        <v>10</v>
      </c>
      <c r="I7246" s="17" t="s">
        <v>13</v>
      </c>
      <c r="J7246" t="str">
        <f t="shared" si="227"/>
        <v>A41.51, K66.1, N17.9, E11.65, S30.1XXA, I10, D64.9, N39.0, E87.1, Z94.0</v>
      </c>
      <c r="K7246" s="33" t="str">
        <f t="shared" si="226"/>
        <v/>
      </c>
    </row>
    <row r="7247" spans="1:11" x14ac:dyDescent="0.25">
      <c r="A7247" s="17" t="s">
        <v>1846</v>
      </c>
      <c r="B7247" s="17" t="s">
        <v>1850</v>
      </c>
      <c r="C7247" s="18">
        <v>42452</v>
      </c>
      <c r="D7247" s="18">
        <v>42459</v>
      </c>
      <c r="E7247" s="21">
        <v>7</v>
      </c>
      <c r="F7247" s="17" t="s">
        <v>4337</v>
      </c>
      <c r="G7247" s="17" t="s">
        <v>4338</v>
      </c>
      <c r="H7247" s="16">
        <v>11</v>
      </c>
      <c r="I7247" s="17" t="s">
        <v>3237</v>
      </c>
      <c r="J7247" t="str">
        <f t="shared" si="227"/>
        <v>A41.51, K66.1, N17.9, E11.65, S30.1XXA, I10, D64.9, N39.0, E87.1, Z94.0, Z16.24</v>
      </c>
      <c r="K7247" s="33" t="str">
        <f t="shared" si="226"/>
        <v/>
      </c>
    </row>
    <row r="7248" spans="1:11" x14ac:dyDescent="0.25">
      <c r="A7248" s="17" t="s">
        <v>1846</v>
      </c>
      <c r="B7248" s="17" t="s">
        <v>1850</v>
      </c>
      <c r="C7248" s="18">
        <v>42452</v>
      </c>
      <c r="D7248" s="18">
        <v>42459</v>
      </c>
      <c r="E7248" s="21">
        <v>7</v>
      </c>
      <c r="F7248" s="17" t="s">
        <v>25</v>
      </c>
      <c r="G7248" s="17" t="s">
        <v>26</v>
      </c>
      <c r="H7248" s="16">
        <v>12</v>
      </c>
      <c r="I7248" s="17" t="s">
        <v>3237</v>
      </c>
      <c r="J7248" t="str">
        <f t="shared" si="227"/>
        <v>A41.51, K66.1, N17.9, E11.65, S30.1XXA, I10, D64.9, N39.0, E87.1, Z94.0, Z16.24, I48.2</v>
      </c>
      <c r="K7248" s="33" t="str">
        <f t="shared" si="226"/>
        <v/>
      </c>
    </row>
    <row r="7249" spans="1:11" x14ac:dyDescent="0.25">
      <c r="A7249" s="17" t="s">
        <v>1846</v>
      </c>
      <c r="B7249" s="17" t="s">
        <v>1850</v>
      </c>
      <c r="C7249" s="18">
        <v>42452</v>
      </c>
      <c r="D7249" s="18">
        <v>42459</v>
      </c>
      <c r="E7249" s="21">
        <v>7</v>
      </c>
      <c r="F7249" s="17" t="s">
        <v>1193</v>
      </c>
      <c r="G7249" s="17" t="s">
        <v>1194</v>
      </c>
      <c r="H7249" s="16">
        <v>13</v>
      </c>
      <c r="I7249" s="17" t="s">
        <v>3237</v>
      </c>
      <c r="J7249" t="str">
        <f t="shared" si="227"/>
        <v>A41.51, K66.1, N17.9, E11.65, S30.1XXA, I10, D64.9, N39.0, E87.1, Z94.0, Z16.24, I48.2, I95.1</v>
      </c>
      <c r="K7249" s="33" t="str">
        <f t="shared" si="226"/>
        <v/>
      </c>
    </row>
    <row r="7250" spans="1:11" x14ac:dyDescent="0.25">
      <c r="A7250" s="17" t="s">
        <v>1846</v>
      </c>
      <c r="B7250" s="17" t="s">
        <v>1850</v>
      </c>
      <c r="C7250" s="18">
        <v>42452</v>
      </c>
      <c r="D7250" s="18">
        <v>42459</v>
      </c>
      <c r="E7250" s="21">
        <v>7</v>
      </c>
      <c r="F7250" s="17" t="s">
        <v>5368</v>
      </c>
      <c r="G7250" s="17" t="s">
        <v>5369</v>
      </c>
      <c r="H7250" s="16">
        <v>14</v>
      </c>
      <c r="I7250" s="17" t="s">
        <v>13</v>
      </c>
      <c r="J7250" t="str">
        <f t="shared" si="227"/>
        <v>A41.51, K66.1, N17.9, E11.65, S30.1XXA, I10, D64.9, N39.0, E87.1, Z94.0, Z16.24, I48.2, I95.1, S32.029D</v>
      </c>
      <c r="K7250" s="33" t="str">
        <f t="shared" si="226"/>
        <v/>
      </c>
    </row>
    <row r="7251" spans="1:11" x14ac:dyDescent="0.25">
      <c r="A7251" s="17" t="s">
        <v>1846</v>
      </c>
      <c r="B7251" s="17" t="s">
        <v>1850</v>
      </c>
      <c r="C7251" s="18">
        <v>42452</v>
      </c>
      <c r="D7251" s="18">
        <v>42459</v>
      </c>
      <c r="E7251" s="21">
        <v>7</v>
      </c>
      <c r="F7251" s="17" t="s">
        <v>5362</v>
      </c>
      <c r="G7251" s="17" t="s">
        <v>5363</v>
      </c>
      <c r="H7251" s="16">
        <v>15</v>
      </c>
      <c r="I7251" s="17" t="s">
        <v>3237</v>
      </c>
      <c r="J7251" t="str">
        <f t="shared" si="227"/>
        <v>A41.51, K66.1, N17.9, E11.65, S30.1XXA, I10, D64.9, N39.0, E87.1, Z94.0, Z16.24, I48.2, I95.1, S32.029D, N35.9</v>
      </c>
      <c r="K7251" s="33" t="str">
        <f t="shared" si="226"/>
        <v/>
      </c>
    </row>
    <row r="7252" spans="1:11" x14ac:dyDescent="0.25">
      <c r="A7252" s="17" t="s">
        <v>1846</v>
      </c>
      <c r="B7252" s="17" t="s">
        <v>1850</v>
      </c>
      <c r="C7252" s="18">
        <v>42452</v>
      </c>
      <c r="D7252" s="18">
        <v>42459</v>
      </c>
      <c r="E7252" s="21">
        <v>7</v>
      </c>
      <c r="F7252" s="17" t="s">
        <v>5364</v>
      </c>
      <c r="G7252" s="17" t="s">
        <v>5365</v>
      </c>
      <c r="H7252" s="16">
        <v>16</v>
      </c>
      <c r="I7252" s="17" t="s">
        <v>13</v>
      </c>
      <c r="J7252" t="str">
        <f t="shared" si="227"/>
        <v>A41.51, K66.1, N17.9, E11.65, S30.1XXA, I10, D64.9, N39.0, E87.1, Z94.0, Z16.24, I48.2, I95.1, S32.029D, N35.9, S22.089D</v>
      </c>
      <c r="K7252" s="33" t="str">
        <f t="shared" si="226"/>
        <v/>
      </c>
    </row>
    <row r="7253" spans="1:11" x14ac:dyDescent="0.25">
      <c r="A7253" s="17" t="s">
        <v>1846</v>
      </c>
      <c r="B7253" s="17" t="s">
        <v>1850</v>
      </c>
      <c r="C7253" s="18">
        <v>42452</v>
      </c>
      <c r="D7253" s="18">
        <v>42459</v>
      </c>
      <c r="E7253" s="21">
        <v>7</v>
      </c>
      <c r="F7253" s="17" t="s">
        <v>3329</v>
      </c>
      <c r="G7253" s="17" t="s">
        <v>3330</v>
      </c>
      <c r="H7253" s="16">
        <v>17</v>
      </c>
      <c r="I7253" s="17" t="s">
        <v>3331</v>
      </c>
      <c r="J7253" t="str">
        <f t="shared" si="227"/>
        <v>A41.51, K66.1, N17.9, E11.65, S30.1XXA, I10, D64.9, N39.0, E87.1, Z94.0, Z16.24, I48.2, I95.1, S32.029D, N35.9, S22.089D, R33.9</v>
      </c>
      <c r="K7253" s="33" t="str">
        <f t="shared" si="226"/>
        <v/>
      </c>
    </row>
    <row r="7254" spans="1:11" x14ac:dyDescent="0.25">
      <c r="A7254" s="17" t="s">
        <v>1846</v>
      </c>
      <c r="B7254" s="17" t="s">
        <v>1850</v>
      </c>
      <c r="C7254" s="18">
        <v>42452</v>
      </c>
      <c r="D7254" s="18">
        <v>42459</v>
      </c>
      <c r="E7254" s="21">
        <v>7</v>
      </c>
      <c r="F7254" s="17" t="s">
        <v>3238</v>
      </c>
      <c r="G7254" s="17" t="s">
        <v>3239</v>
      </c>
      <c r="H7254" s="16">
        <v>18</v>
      </c>
      <c r="I7254" s="17" t="s">
        <v>3237</v>
      </c>
      <c r="J7254" t="str">
        <f t="shared" si="227"/>
        <v>A41.51, K66.1, N17.9, E11.65, S30.1XXA, I10, D64.9, N39.0, E87.1, Z94.0, Z16.24, I48.2, I95.1, S32.029D, N35.9, S22.089D, R33.9, E78.5</v>
      </c>
      <c r="K7254" s="33" t="str">
        <f t="shared" ref="K7254:K7317" si="228">IF(B7254&lt;&gt;B7255,"Last","")</f>
        <v/>
      </c>
    </row>
    <row r="7255" spans="1:11" x14ac:dyDescent="0.25">
      <c r="A7255" s="17" t="s">
        <v>1846</v>
      </c>
      <c r="B7255" s="17" t="s">
        <v>1850</v>
      </c>
      <c r="C7255" s="18">
        <v>42452</v>
      </c>
      <c r="D7255" s="18">
        <v>42459</v>
      </c>
      <c r="E7255" s="21">
        <v>7</v>
      </c>
      <c r="F7255" s="17" t="s">
        <v>3635</v>
      </c>
      <c r="G7255" s="17" t="s">
        <v>3636</v>
      </c>
      <c r="H7255" s="16">
        <v>19</v>
      </c>
      <c r="I7255" s="17" t="s">
        <v>3237</v>
      </c>
      <c r="J7255" t="str">
        <f t="shared" si="227"/>
        <v>A41.51, K66.1, N17.9, E11.65, S30.1XXA, I10, D64.9, N39.0, E87.1, Z94.0, Z16.24, I48.2, I95.1, S32.029D, N35.9, S22.089D, R33.9, E78.5, J98.4</v>
      </c>
      <c r="K7255" s="33" t="str">
        <f t="shared" si="228"/>
        <v/>
      </c>
    </row>
    <row r="7256" spans="1:11" x14ac:dyDescent="0.25">
      <c r="A7256" s="17" t="s">
        <v>1846</v>
      </c>
      <c r="B7256" s="17" t="s">
        <v>1850</v>
      </c>
      <c r="C7256" s="18">
        <v>42452</v>
      </c>
      <c r="D7256" s="18">
        <v>42459</v>
      </c>
      <c r="E7256" s="21">
        <v>7</v>
      </c>
      <c r="F7256" s="17" t="s">
        <v>3344</v>
      </c>
      <c r="G7256" s="17" t="s">
        <v>3345</v>
      </c>
      <c r="H7256" s="16">
        <v>20</v>
      </c>
      <c r="I7256" s="17" t="s">
        <v>13</v>
      </c>
      <c r="J7256" t="str">
        <f t="shared" si="227"/>
        <v>A41.51, K66.1, N17.9, E11.65, S30.1XXA, I10, D64.9, N39.0, E87.1, Z94.0, Z16.24, I48.2, I95.1, S32.029D, N35.9, S22.089D, R33.9, E78.5, J98.4, Z79.4</v>
      </c>
      <c r="K7256" s="33" t="str">
        <f t="shared" si="228"/>
        <v/>
      </c>
    </row>
    <row r="7257" spans="1:11" x14ac:dyDescent="0.25">
      <c r="A7257" s="17" t="s">
        <v>1846</v>
      </c>
      <c r="B7257" s="17" t="s">
        <v>1850</v>
      </c>
      <c r="C7257" s="18">
        <v>42452</v>
      </c>
      <c r="D7257" s="18">
        <v>42459</v>
      </c>
      <c r="E7257" s="21">
        <v>7</v>
      </c>
      <c r="F7257" s="17" t="s">
        <v>3557</v>
      </c>
      <c r="G7257" s="17" t="s">
        <v>3558</v>
      </c>
      <c r="H7257" s="16">
        <v>21</v>
      </c>
      <c r="I7257" s="17" t="s">
        <v>13</v>
      </c>
      <c r="J7257" t="str">
        <f t="shared" si="227"/>
        <v>A41.51, K66.1, N17.9, E11.65, S30.1XXA, I10, D64.9, N39.0, E87.1, Z94.0, Z16.24, I48.2, I95.1, S32.029D, N35.9, S22.089D, R33.9, E78.5, J98.4, Z79.4, Z79.01</v>
      </c>
      <c r="K7257" s="33" t="str">
        <f t="shared" si="228"/>
        <v>Last</v>
      </c>
    </row>
    <row r="7258" spans="1:11" x14ac:dyDescent="0.25">
      <c r="A7258" s="17" t="s">
        <v>1851</v>
      </c>
      <c r="B7258" s="17" t="s">
        <v>1852</v>
      </c>
      <c r="C7258" s="18">
        <v>42440</v>
      </c>
      <c r="D7258" s="18">
        <v>42445</v>
      </c>
      <c r="E7258" s="21">
        <v>5</v>
      </c>
      <c r="F7258" s="17" t="s">
        <v>1853</v>
      </c>
      <c r="G7258" s="17" t="s">
        <v>1854</v>
      </c>
      <c r="H7258" s="16">
        <v>1</v>
      </c>
      <c r="I7258" s="17" t="s">
        <v>3237</v>
      </c>
      <c r="J7258" t="str">
        <f t="shared" si="227"/>
        <v>C34.91</v>
      </c>
      <c r="K7258" s="33" t="str">
        <f t="shared" si="228"/>
        <v/>
      </c>
    </row>
    <row r="7259" spans="1:11" x14ac:dyDescent="0.25">
      <c r="A7259" s="17" t="s">
        <v>1851</v>
      </c>
      <c r="B7259" s="17" t="s">
        <v>1852</v>
      </c>
      <c r="C7259" s="18">
        <v>42440</v>
      </c>
      <c r="D7259" s="18">
        <v>42445</v>
      </c>
      <c r="E7259" s="21">
        <v>5</v>
      </c>
      <c r="F7259" s="17" t="s">
        <v>1239</v>
      </c>
      <c r="G7259" s="17" t="s">
        <v>1240</v>
      </c>
      <c r="H7259" s="16">
        <v>2</v>
      </c>
      <c r="I7259" s="17" t="s">
        <v>3237</v>
      </c>
      <c r="J7259" t="str">
        <f t="shared" si="227"/>
        <v>C34.91, G93.6</v>
      </c>
      <c r="K7259" s="33" t="str">
        <f t="shared" si="228"/>
        <v/>
      </c>
    </row>
    <row r="7260" spans="1:11" x14ac:dyDescent="0.25">
      <c r="A7260" s="17" t="s">
        <v>1851</v>
      </c>
      <c r="B7260" s="17" t="s">
        <v>1852</v>
      </c>
      <c r="C7260" s="18">
        <v>42440</v>
      </c>
      <c r="D7260" s="18">
        <v>42445</v>
      </c>
      <c r="E7260" s="21">
        <v>5</v>
      </c>
      <c r="F7260" s="17" t="s">
        <v>1391</v>
      </c>
      <c r="G7260" s="17" t="s">
        <v>1392</v>
      </c>
      <c r="H7260" s="16">
        <v>3</v>
      </c>
      <c r="I7260" s="17" t="s">
        <v>3237</v>
      </c>
      <c r="J7260" t="str">
        <f t="shared" si="227"/>
        <v>C34.91, G93.6, C79.31</v>
      </c>
      <c r="K7260" s="33" t="str">
        <f t="shared" si="228"/>
        <v/>
      </c>
    </row>
    <row r="7261" spans="1:11" x14ac:dyDescent="0.25">
      <c r="A7261" s="17" t="s">
        <v>1851</v>
      </c>
      <c r="B7261" s="17" t="s">
        <v>1852</v>
      </c>
      <c r="C7261" s="18">
        <v>42440</v>
      </c>
      <c r="D7261" s="18">
        <v>42445</v>
      </c>
      <c r="E7261" s="21">
        <v>5</v>
      </c>
      <c r="F7261" s="17" t="s">
        <v>1523</v>
      </c>
      <c r="G7261" s="17" t="s">
        <v>1524</v>
      </c>
      <c r="H7261" s="16">
        <v>4</v>
      </c>
      <c r="I7261" s="17" t="s">
        <v>3331</v>
      </c>
      <c r="J7261" t="str">
        <f t="shared" si="227"/>
        <v>C34.91, G93.6, C79.31, J95.811</v>
      </c>
      <c r="K7261" s="33" t="str">
        <f t="shared" si="228"/>
        <v/>
      </c>
    </row>
    <row r="7262" spans="1:11" x14ac:dyDescent="0.25">
      <c r="A7262" s="17" t="s">
        <v>1851</v>
      </c>
      <c r="B7262" s="17" t="s">
        <v>1852</v>
      </c>
      <c r="C7262" s="18">
        <v>42440</v>
      </c>
      <c r="D7262" s="18">
        <v>42445</v>
      </c>
      <c r="E7262" s="21">
        <v>5</v>
      </c>
      <c r="F7262" s="17" t="s">
        <v>3546</v>
      </c>
      <c r="G7262" s="17" t="s">
        <v>3547</v>
      </c>
      <c r="H7262" s="16">
        <v>5</v>
      </c>
      <c r="I7262" s="17" t="s">
        <v>3237</v>
      </c>
      <c r="J7262" t="str">
        <f t="shared" si="227"/>
        <v>C34.91, G93.6, C79.31, J95.811, G43.909</v>
      </c>
      <c r="K7262" s="33" t="str">
        <f t="shared" si="228"/>
        <v/>
      </c>
    </row>
    <row r="7263" spans="1:11" x14ac:dyDescent="0.25">
      <c r="A7263" s="17" t="s">
        <v>1851</v>
      </c>
      <c r="B7263" s="17" t="s">
        <v>1852</v>
      </c>
      <c r="C7263" s="18">
        <v>42440</v>
      </c>
      <c r="D7263" s="18">
        <v>42445</v>
      </c>
      <c r="E7263" s="21">
        <v>5</v>
      </c>
      <c r="F7263" s="17" t="s">
        <v>3259</v>
      </c>
      <c r="G7263" s="17" t="s">
        <v>3260</v>
      </c>
      <c r="H7263" s="16">
        <v>6</v>
      </c>
      <c r="I7263" s="17" t="s">
        <v>3237</v>
      </c>
      <c r="J7263" t="str">
        <f t="shared" si="227"/>
        <v>C34.91, G93.6, C79.31, J95.811, G43.909, R63.4</v>
      </c>
      <c r="K7263" s="33" t="str">
        <f t="shared" si="228"/>
        <v/>
      </c>
    </row>
    <row r="7264" spans="1:11" x14ac:dyDescent="0.25">
      <c r="A7264" s="17" t="s">
        <v>1851</v>
      </c>
      <c r="B7264" s="17" t="s">
        <v>1852</v>
      </c>
      <c r="C7264" s="18">
        <v>42440</v>
      </c>
      <c r="D7264" s="18">
        <v>42445</v>
      </c>
      <c r="E7264" s="21">
        <v>5</v>
      </c>
      <c r="F7264" s="17" t="s">
        <v>3548</v>
      </c>
      <c r="G7264" s="17" t="s">
        <v>3549</v>
      </c>
      <c r="H7264" s="16">
        <v>7</v>
      </c>
      <c r="I7264" s="17" t="s">
        <v>3331</v>
      </c>
      <c r="J7264" t="str">
        <f t="shared" si="227"/>
        <v>C34.91, G93.6, C79.31, J95.811, G43.909, R63.4, G47.00</v>
      </c>
      <c r="K7264" s="33" t="str">
        <f t="shared" si="228"/>
        <v/>
      </c>
    </row>
    <row r="7265" spans="1:11" x14ac:dyDescent="0.25">
      <c r="A7265" s="17" t="s">
        <v>1851</v>
      </c>
      <c r="B7265" s="17" t="s">
        <v>1852</v>
      </c>
      <c r="C7265" s="18">
        <v>42440</v>
      </c>
      <c r="D7265" s="18">
        <v>42445</v>
      </c>
      <c r="E7265" s="21">
        <v>5</v>
      </c>
      <c r="F7265" s="17" t="s">
        <v>3265</v>
      </c>
      <c r="G7265" s="17" t="s">
        <v>3266</v>
      </c>
      <c r="H7265" s="16">
        <v>8</v>
      </c>
      <c r="I7265" s="17" t="s">
        <v>13</v>
      </c>
      <c r="J7265" t="str">
        <f t="shared" si="227"/>
        <v>C34.91, G93.6, C79.31, J95.811, G43.909, R63.4, G47.00, Z87.891</v>
      </c>
      <c r="K7265" s="33" t="str">
        <f t="shared" si="228"/>
        <v/>
      </c>
    </row>
    <row r="7266" spans="1:11" x14ac:dyDescent="0.25">
      <c r="A7266" s="17" t="s">
        <v>1851</v>
      </c>
      <c r="B7266" s="17" t="s">
        <v>1852</v>
      </c>
      <c r="C7266" s="18">
        <v>42440</v>
      </c>
      <c r="D7266" s="18">
        <v>42445</v>
      </c>
      <c r="E7266" s="21">
        <v>5</v>
      </c>
      <c r="F7266" s="17" t="s">
        <v>5030</v>
      </c>
      <c r="G7266" s="17" t="s">
        <v>5031</v>
      </c>
      <c r="H7266" s="16">
        <v>9</v>
      </c>
      <c r="I7266" s="17" t="s">
        <v>3331</v>
      </c>
      <c r="J7266" t="str">
        <f t="shared" si="227"/>
        <v>C34.91, G93.6, C79.31, J95.811, G43.909, R63.4, G47.00, Z87.891, Y84.8</v>
      </c>
      <c r="K7266" s="33" t="str">
        <f t="shared" si="228"/>
        <v>Last</v>
      </c>
    </row>
    <row r="7267" spans="1:11" x14ac:dyDescent="0.25">
      <c r="A7267" s="17" t="s">
        <v>1857</v>
      </c>
      <c r="B7267" s="17" t="s">
        <v>1858</v>
      </c>
      <c r="C7267" s="18">
        <v>42308</v>
      </c>
      <c r="D7267" s="18">
        <v>42310</v>
      </c>
      <c r="E7267" s="21">
        <v>2</v>
      </c>
      <c r="F7267" s="17" t="s">
        <v>538</v>
      </c>
      <c r="G7267" s="17" t="s">
        <v>539</v>
      </c>
      <c r="H7267" s="16">
        <v>1</v>
      </c>
      <c r="I7267" s="17" t="s">
        <v>3237</v>
      </c>
      <c r="J7267" t="str">
        <f t="shared" si="227"/>
        <v>T78.3XXA</v>
      </c>
      <c r="K7267" s="33" t="str">
        <f t="shared" si="228"/>
        <v/>
      </c>
    </row>
    <row r="7268" spans="1:11" x14ac:dyDescent="0.25">
      <c r="A7268" s="17" t="s">
        <v>1857</v>
      </c>
      <c r="B7268" s="17" t="s">
        <v>1858</v>
      </c>
      <c r="C7268" s="18">
        <v>42308</v>
      </c>
      <c r="D7268" s="18">
        <v>42310</v>
      </c>
      <c r="E7268" s="21">
        <v>2</v>
      </c>
      <c r="F7268" s="17" t="s">
        <v>357</v>
      </c>
      <c r="G7268" s="17" t="s">
        <v>358</v>
      </c>
      <c r="H7268" s="16">
        <v>2</v>
      </c>
      <c r="I7268" s="17" t="s">
        <v>3237</v>
      </c>
      <c r="J7268" t="str">
        <f t="shared" si="227"/>
        <v>T78.3XXA, J96.00</v>
      </c>
      <c r="K7268" s="33" t="str">
        <f t="shared" si="228"/>
        <v/>
      </c>
    </row>
    <row r="7269" spans="1:11" x14ac:dyDescent="0.25">
      <c r="A7269" s="17" t="s">
        <v>1857</v>
      </c>
      <c r="B7269" s="17" t="s">
        <v>1858</v>
      </c>
      <c r="C7269" s="18">
        <v>42308</v>
      </c>
      <c r="D7269" s="18">
        <v>42310</v>
      </c>
      <c r="E7269" s="21">
        <v>2</v>
      </c>
      <c r="F7269" s="17" t="s">
        <v>5370</v>
      </c>
      <c r="G7269" s="17" t="s">
        <v>5371</v>
      </c>
      <c r="H7269" s="16">
        <v>3</v>
      </c>
      <c r="I7269" s="17" t="s">
        <v>3237</v>
      </c>
      <c r="J7269" t="str">
        <f t="shared" si="227"/>
        <v>T78.3XXA, J96.00, T78.2XXA</v>
      </c>
      <c r="K7269" s="33" t="str">
        <f t="shared" si="228"/>
        <v/>
      </c>
    </row>
    <row r="7270" spans="1:11" x14ac:dyDescent="0.25">
      <c r="A7270" s="17" t="s">
        <v>1857</v>
      </c>
      <c r="B7270" s="17" t="s">
        <v>1858</v>
      </c>
      <c r="C7270" s="18">
        <v>42308</v>
      </c>
      <c r="D7270" s="18">
        <v>42310</v>
      </c>
      <c r="E7270" s="21">
        <v>2</v>
      </c>
      <c r="F7270" s="17" t="s">
        <v>1032</v>
      </c>
      <c r="G7270" s="17" t="s">
        <v>1033</v>
      </c>
      <c r="H7270" s="16">
        <v>4</v>
      </c>
      <c r="I7270" s="17" t="s">
        <v>3237</v>
      </c>
      <c r="J7270" t="str">
        <f t="shared" si="227"/>
        <v>T78.3XXA, J96.00, T78.2XXA, E87.2</v>
      </c>
      <c r="K7270" s="33" t="str">
        <f t="shared" si="228"/>
        <v/>
      </c>
    </row>
    <row r="7271" spans="1:11" x14ac:dyDescent="0.25">
      <c r="A7271" s="17" t="s">
        <v>1857</v>
      </c>
      <c r="B7271" s="17" t="s">
        <v>1858</v>
      </c>
      <c r="C7271" s="18">
        <v>42308</v>
      </c>
      <c r="D7271" s="18">
        <v>42310</v>
      </c>
      <c r="E7271" s="21">
        <v>2</v>
      </c>
      <c r="F7271" s="17" t="s">
        <v>3924</v>
      </c>
      <c r="G7271" s="17" t="s">
        <v>3925</v>
      </c>
      <c r="H7271" s="16">
        <v>5</v>
      </c>
      <c r="I7271" s="17" t="s">
        <v>3237</v>
      </c>
      <c r="J7271" t="str">
        <f t="shared" si="227"/>
        <v>T78.3XXA, J96.00, T78.2XXA, E87.2, B18.2</v>
      </c>
      <c r="K7271" s="33" t="str">
        <f t="shared" si="228"/>
        <v/>
      </c>
    </row>
    <row r="7272" spans="1:11" x14ac:dyDescent="0.25">
      <c r="A7272" s="17" t="s">
        <v>1857</v>
      </c>
      <c r="B7272" s="17" t="s">
        <v>1858</v>
      </c>
      <c r="C7272" s="18">
        <v>42308</v>
      </c>
      <c r="D7272" s="18">
        <v>42310</v>
      </c>
      <c r="E7272" s="21">
        <v>2</v>
      </c>
      <c r="F7272" s="17" t="s">
        <v>3402</v>
      </c>
      <c r="G7272" s="17" t="s">
        <v>3403</v>
      </c>
      <c r="H7272" s="16">
        <v>6</v>
      </c>
      <c r="I7272" s="17" t="s">
        <v>3237</v>
      </c>
      <c r="J7272" t="str">
        <f t="shared" si="227"/>
        <v>T78.3XXA, J96.00, T78.2XXA, E87.2, B18.2, F17.210</v>
      </c>
      <c r="K7272" s="33" t="str">
        <f t="shared" si="228"/>
        <v/>
      </c>
    </row>
    <row r="7273" spans="1:11" x14ac:dyDescent="0.25">
      <c r="A7273" s="17" t="s">
        <v>1857</v>
      </c>
      <c r="B7273" s="17" t="s">
        <v>1858</v>
      </c>
      <c r="C7273" s="18">
        <v>42308</v>
      </c>
      <c r="D7273" s="18">
        <v>42310</v>
      </c>
      <c r="E7273" s="21">
        <v>2</v>
      </c>
      <c r="F7273" s="17" t="s">
        <v>3386</v>
      </c>
      <c r="G7273" s="17" t="s">
        <v>3387</v>
      </c>
      <c r="H7273" s="16">
        <v>7</v>
      </c>
      <c r="I7273" s="17" t="s">
        <v>3237</v>
      </c>
      <c r="J7273" t="str">
        <f t="shared" si="227"/>
        <v>T78.3XXA, J96.00, T78.2XXA, E87.2, B18.2, F17.210, M06.9</v>
      </c>
      <c r="K7273" s="33" t="str">
        <f t="shared" si="228"/>
        <v/>
      </c>
    </row>
    <row r="7274" spans="1:11" x14ac:dyDescent="0.25">
      <c r="A7274" s="17" t="s">
        <v>1857</v>
      </c>
      <c r="B7274" s="17" t="s">
        <v>1858</v>
      </c>
      <c r="C7274" s="18">
        <v>42308</v>
      </c>
      <c r="D7274" s="18">
        <v>42310</v>
      </c>
      <c r="E7274" s="21">
        <v>2</v>
      </c>
      <c r="F7274" s="17" t="s">
        <v>1715</v>
      </c>
      <c r="G7274" s="17" t="s">
        <v>1716</v>
      </c>
      <c r="H7274" s="16">
        <v>8</v>
      </c>
      <c r="I7274" s="17" t="s">
        <v>3237</v>
      </c>
      <c r="J7274" t="str">
        <f t="shared" si="227"/>
        <v>T78.3XXA, J96.00, T78.2XXA, E87.2, B18.2, F17.210, M06.9, G40.909</v>
      </c>
      <c r="K7274" s="33" t="str">
        <f t="shared" si="228"/>
        <v/>
      </c>
    </row>
    <row r="7275" spans="1:11" x14ac:dyDescent="0.25">
      <c r="A7275" s="17" t="s">
        <v>1857</v>
      </c>
      <c r="B7275" s="17" t="s">
        <v>1858</v>
      </c>
      <c r="C7275" s="18">
        <v>42308</v>
      </c>
      <c r="D7275" s="18">
        <v>42310</v>
      </c>
      <c r="E7275" s="21">
        <v>2</v>
      </c>
      <c r="F7275" s="17" t="s">
        <v>3565</v>
      </c>
      <c r="G7275" s="17" t="s">
        <v>3566</v>
      </c>
      <c r="H7275" s="16">
        <v>9</v>
      </c>
      <c r="I7275" s="17" t="s">
        <v>3237</v>
      </c>
      <c r="J7275" t="str">
        <f t="shared" si="227"/>
        <v>T78.3XXA, J96.00, T78.2XXA, E87.2, B18.2, F17.210, M06.9, G40.909, G62.9</v>
      </c>
      <c r="K7275" s="33" t="str">
        <f t="shared" si="228"/>
        <v>Last</v>
      </c>
    </row>
    <row r="7276" spans="1:11" x14ac:dyDescent="0.25">
      <c r="A7276" s="17" t="s">
        <v>1860</v>
      </c>
      <c r="B7276" s="17" t="s">
        <v>1861</v>
      </c>
      <c r="C7276" s="18">
        <v>42251</v>
      </c>
      <c r="D7276" s="18">
        <v>42288</v>
      </c>
      <c r="E7276" s="21">
        <v>37</v>
      </c>
      <c r="F7276" s="17" t="s">
        <v>43</v>
      </c>
      <c r="G7276" s="17" t="s">
        <v>44</v>
      </c>
      <c r="H7276" s="16">
        <v>1</v>
      </c>
      <c r="I7276" s="17" t="s">
        <v>3237</v>
      </c>
      <c r="J7276" t="str">
        <f t="shared" si="227"/>
        <v>A41.02</v>
      </c>
      <c r="K7276" s="33" t="str">
        <f t="shared" si="228"/>
        <v/>
      </c>
    </row>
    <row r="7277" spans="1:11" x14ac:dyDescent="0.25">
      <c r="A7277" s="17" t="s">
        <v>1860</v>
      </c>
      <c r="B7277" s="17" t="s">
        <v>1861</v>
      </c>
      <c r="C7277" s="18">
        <v>42251</v>
      </c>
      <c r="D7277" s="18">
        <v>42288</v>
      </c>
      <c r="E7277" s="21">
        <v>37</v>
      </c>
      <c r="F7277" s="17" t="s">
        <v>734</v>
      </c>
      <c r="G7277" s="17" t="s">
        <v>735</v>
      </c>
      <c r="H7277" s="16">
        <v>2</v>
      </c>
      <c r="I7277" s="17" t="s">
        <v>3237</v>
      </c>
      <c r="J7277" t="str">
        <f t="shared" si="227"/>
        <v>A41.02, R65.21</v>
      </c>
      <c r="K7277" s="33" t="str">
        <f t="shared" si="228"/>
        <v/>
      </c>
    </row>
    <row r="7278" spans="1:11" x14ac:dyDescent="0.25">
      <c r="A7278" s="17" t="s">
        <v>1860</v>
      </c>
      <c r="B7278" s="17" t="s">
        <v>1861</v>
      </c>
      <c r="C7278" s="18">
        <v>42251</v>
      </c>
      <c r="D7278" s="18">
        <v>42288</v>
      </c>
      <c r="E7278" s="21">
        <v>37</v>
      </c>
      <c r="F7278" s="17" t="s">
        <v>148</v>
      </c>
      <c r="G7278" s="17" t="s">
        <v>149</v>
      </c>
      <c r="H7278" s="16">
        <v>3</v>
      </c>
      <c r="I7278" s="17" t="s">
        <v>3331</v>
      </c>
      <c r="J7278" t="str">
        <f t="shared" si="227"/>
        <v>A41.02, R65.21, J96.21</v>
      </c>
      <c r="K7278" s="33" t="str">
        <f t="shared" si="228"/>
        <v/>
      </c>
    </row>
    <row r="7279" spans="1:11" x14ac:dyDescent="0.25">
      <c r="A7279" s="17" t="s">
        <v>1860</v>
      </c>
      <c r="B7279" s="17" t="s">
        <v>1861</v>
      </c>
      <c r="C7279" s="18">
        <v>42251</v>
      </c>
      <c r="D7279" s="18">
        <v>42288</v>
      </c>
      <c r="E7279" s="21">
        <v>37</v>
      </c>
      <c r="F7279" s="17" t="s">
        <v>227</v>
      </c>
      <c r="G7279" s="17" t="s">
        <v>228</v>
      </c>
      <c r="H7279" s="16">
        <v>4</v>
      </c>
      <c r="I7279" s="17" t="s">
        <v>3331</v>
      </c>
      <c r="J7279" t="str">
        <f t="shared" si="227"/>
        <v>A41.02, R65.21, J96.21, J69.0</v>
      </c>
      <c r="K7279" s="33" t="str">
        <f t="shared" si="228"/>
        <v/>
      </c>
    </row>
    <row r="7280" spans="1:11" x14ac:dyDescent="0.25">
      <c r="A7280" s="17" t="s">
        <v>1860</v>
      </c>
      <c r="B7280" s="17" t="s">
        <v>1861</v>
      </c>
      <c r="C7280" s="18">
        <v>42251</v>
      </c>
      <c r="D7280" s="18">
        <v>42288</v>
      </c>
      <c r="E7280" s="21">
        <v>37</v>
      </c>
      <c r="F7280" s="17" t="s">
        <v>4615</v>
      </c>
      <c r="G7280" s="17" t="s">
        <v>4616</v>
      </c>
      <c r="H7280" s="16">
        <v>5</v>
      </c>
      <c r="I7280" s="17" t="s">
        <v>3331</v>
      </c>
      <c r="J7280" t="str">
        <f t="shared" si="227"/>
        <v>A41.02, R65.21, J96.21, J69.0, E11.641</v>
      </c>
      <c r="K7280" s="33" t="str">
        <f t="shared" si="228"/>
        <v/>
      </c>
    </row>
    <row r="7281" spans="1:11" x14ac:dyDescent="0.25">
      <c r="A7281" s="17" t="s">
        <v>1860</v>
      </c>
      <c r="B7281" s="17" t="s">
        <v>1861</v>
      </c>
      <c r="C7281" s="18">
        <v>42251</v>
      </c>
      <c r="D7281" s="18">
        <v>42288</v>
      </c>
      <c r="E7281" s="21">
        <v>37</v>
      </c>
      <c r="F7281" s="17" t="s">
        <v>592</v>
      </c>
      <c r="G7281" s="17" t="s">
        <v>593</v>
      </c>
      <c r="H7281" s="16">
        <v>6</v>
      </c>
      <c r="I7281" s="17" t="s">
        <v>3237</v>
      </c>
      <c r="J7281" t="str">
        <f t="shared" si="227"/>
        <v>A41.02, R65.21, J96.21, J69.0, E11.641, G93.41</v>
      </c>
      <c r="K7281" s="33" t="str">
        <f t="shared" si="228"/>
        <v/>
      </c>
    </row>
    <row r="7282" spans="1:11" x14ac:dyDescent="0.25">
      <c r="A7282" s="17" t="s">
        <v>1860</v>
      </c>
      <c r="B7282" s="17" t="s">
        <v>1861</v>
      </c>
      <c r="C7282" s="18">
        <v>42251</v>
      </c>
      <c r="D7282" s="18">
        <v>42288</v>
      </c>
      <c r="E7282" s="21">
        <v>37</v>
      </c>
      <c r="F7282" s="17" t="s">
        <v>4331</v>
      </c>
      <c r="G7282" s="17" t="s">
        <v>4332</v>
      </c>
      <c r="H7282" s="16">
        <v>7</v>
      </c>
      <c r="I7282" s="17" t="s">
        <v>3237</v>
      </c>
      <c r="J7282" t="str">
        <f t="shared" si="227"/>
        <v>A41.02, R65.21, J96.21, J69.0, E11.641, G93.41, M72.6</v>
      </c>
      <c r="K7282" s="33" t="str">
        <f t="shared" si="228"/>
        <v/>
      </c>
    </row>
    <row r="7283" spans="1:11" x14ac:dyDescent="0.25">
      <c r="A7283" s="17" t="s">
        <v>1860</v>
      </c>
      <c r="B7283" s="17" t="s">
        <v>1861</v>
      </c>
      <c r="C7283" s="18">
        <v>42251</v>
      </c>
      <c r="D7283" s="18">
        <v>42288</v>
      </c>
      <c r="E7283" s="21">
        <v>37</v>
      </c>
      <c r="F7283" s="17" t="s">
        <v>3370</v>
      </c>
      <c r="G7283" s="17" t="s">
        <v>3371</v>
      </c>
      <c r="H7283" s="16">
        <v>8</v>
      </c>
      <c r="I7283" s="17" t="s">
        <v>3331</v>
      </c>
      <c r="J7283" t="str">
        <f t="shared" si="227"/>
        <v>A41.02, R65.21, J96.21, J69.0, E11.641, G93.41, M72.6, E87.4</v>
      </c>
      <c r="K7283" s="33" t="str">
        <f t="shared" si="228"/>
        <v/>
      </c>
    </row>
    <row r="7284" spans="1:11" x14ac:dyDescent="0.25">
      <c r="A7284" s="17" t="s">
        <v>1860</v>
      </c>
      <c r="B7284" s="17" t="s">
        <v>1861</v>
      </c>
      <c r="C7284" s="18">
        <v>42251</v>
      </c>
      <c r="D7284" s="18">
        <v>42288</v>
      </c>
      <c r="E7284" s="21">
        <v>37</v>
      </c>
      <c r="F7284" s="17" t="s">
        <v>4691</v>
      </c>
      <c r="G7284" s="17" t="s">
        <v>4692</v>
      </c>
      <c r="H7284" s="16">
        <v>9</v>
      </c>
      <c r="I7284" s="17" t="s">
        <v>3237</v>
      </c>
      <c r="J7284" t="str">
        <f t="shared" si="227"/>
        <v>A41.02, R65.21, J96.21, J69.0, E11.641, G93.41, M72.6, E87.4, T82.858A</v>
      </c>
      <c r="K7284" s="33" t="str">
        <f t="shared" si="228"/>
        <v/>
      </c>
    </row>
    <row r="7285" spans="1:11" x14ac:dyDescent="0.25">
      <c r="A7285" s="17" t="s">
        <v>1860</v>
      </c>
      <c r="B7285" s="17" t="s">
        <v>1861</v>
      </c>
      <c r="C7285" s="18">
        <v>42251</v>
      </c>
      <c r="D7285" s="18">
        <v>42288</v>
      </c>
      <c r="E7285" s="21">
        <v>37</v>
      </c>
      <c r="F7285" s="17" t="s">
        <v>1630</v>
      </c>
      <c r="G7285" s="17" t="s">
        <v>1631</v>
      </c>
      <c r="H7285" s="16">
        <v>10</v>
      </c>
      <c r="I7285" s="17" t="s">
        <v>3237</v>
      </c>
      <c r="J7285" t="str">
        <f t="shared" si="227"/>
        <v>A41.02, R65.21, J96.21, J69.0, E11.641, G93.41, M72.6, E87.4, T82.858A, N18.6</v>
      </c>
      <c r="K7285" s="33" t="str">
        <f t="shared" si="228"/>
        <v/>
      </c>
    </row>
    <row r="7286" spans="1:11" x14ac:dyDescent="0.25">
      <c r="A7286" s="17" t="s">
        <v>1860</v>
      </c>
      <c r="B7286" s="17" t="s">
        <v>1861</v>
      </c>
      <c r="C7286" s="18">
        <v>42251</v>
      </c>
      <c r="D7286" s="18">
        <v>42288</v>
      </c>
      <c r="E7286" s="21">
        <v>37</v>
      </c>
      <c r="F7286" s="17" t="s">
        <v>1241</v>
      </c>
      <c r="G7286" s="17" t="s">
        <v>1242</v>
      </c>
      <c r="H7286" s="16">
        <v>11</v>
      </c>
      <c r="I7286" s="17" t="s">
        <v>3237</v>
      </c>
      <c r="J7286" t="str">
        <f t="shared" si="227"/>
        <v>A41.02, R65.21, J96.21, J69.0, E11.641, G93.41, M72.6, E87.4, T82.858A, N18.6, I31.3</v>
      </c>
      <c r="K7286" s="33" t="str">
        <f t="shared" si="228"/>
        <v/>
      </c>
    </row>
    <row r="7287" spans="1:11" x14ac:dyDescent="0.25">
      <c r="A7287" s="17" t="s">
        <v>1860</v>
      </c>
      <c r="B7287" s="17" t="s">
        <v>1861</v>
      </c>
      <c r="C7287" s="18">
        <v>42251</v>
      </c>
      <c r="D7287" s="18">
        <v>42288</v>
      </c>
      <c r="E7287" s="21">
        <v>37</v>
      </c>
      <c r="F7287" s="17" t="s">
        <v>839</v>
      </c>
      <c r="G7287" s="17" t="s">
        <v>840</v>
      </c>
      <c r="H7287" s="16">
        <v>12</v>
      </c>
      <c r="I7287" s="17" t="s">
        <v>3237</v>
      </c>
      <c r="J7287" t="str">
        <f t="shared" si="227"/>
        <v>A41.02, R65.21, J96.21, J69.0, E11.641, G93.41, M72.6, E87.4, T82.858A, N18.6, I31.3, I12.0</v>
      </c>
      <c r="K7287" s="33" t="str">
        <f t="shared" si="228"/>
        <v/>
      </c>
    </row>
    <row r="7288" spans="1:11" x14ac:dyDescent="0.25">
      <c r="A7288" s="17" t="s">
        <v>1860</v>
      </c>
      <c r="B7288" s="17" t="s">
        <v>1861</v>
      </c>
      <c r="C7288" s="18">
        <v>42251</v>
      </c>
      <c r="D7288" s="18">
        <v>42288</v>
      </c>
      <c r="E7288" s="21">
        <v>37</v>
      </c>
      <c r="F7288" s="17" t="s">
        <v>3890</v>
      </c>
      <c r="G7288" s="17" t="s">
        <v>3891</v>
      </c>
      <c r="H7288" s="16">
        <v>13</v>
      </c>
      <c r="I7288" s="17" t="s">
        <v>3237</v>
      </c>
      <c r="J7288" t="str">
        <f t="shared" si="227"/>
        <v>A41.02, R65.21, J96.21, J69.0, E11.641, G93.41, M72.6, E87.4, T82.858A, N18.6, I31.3, I12.0, I50.22</v>
      </c>
      <c r="K7288" s="33" t="str">
        <f t="shared" si="228"/>
        <v/>
      </c>
    </row>
    <row r="7289" spans="1:11" x14ac:dyDescent="0.25">
      <c r="A7289" s="17" t="s">
        <v>1860</v>
      </c>
      <c r="B7289" s="17" t="s">
        <v>1861</v>
      </c>
      <c r="C7289" s="18">
        <v>42251</v>
      </c>
      <c r="D7289" s="18">
        <v>42288</v>
      </c>
      <c r="E7289" s="21">
        <v>37</v>
      </c>
      <c r="F7289" s="17" t="s">
        <v>309</v>
      </c>
      <c r="G7289" s="17" t="s">
        <v>310</v>
      </c>
      <c r="H7289" s="16">
        <v>14</v>
      </c>
      <c r="I7289" s="17" t="s">
        <v>3237</v>
      </c>
      <c r="J7289" t="str">
        <f t="shared" si="227"/>
        <v>A41.02, R65.21, J96.21, J69.0, E11.641, G93.41, M72.6, E87.4, T82.858A, N18.6, I31.3, I12.0, I50.22, L03.116</v>
      </c>
      <c r="K7289" s="33" t="str">
        <f t="shared" si="228"/>
        <v/>
      </c>
    </row>
    <row r="7290" spans="1:11" x14ac:dyDescent="0.25">
      <c r="A7290" s="17" t="s">
        <v>1860</v>
      </c>
      <c r="B7290" s="17" t="s">
        <v>1861</v>
      </c>
      <c r="C7290" s="18">
        <v>42251</v>
      </c>
      <c r="D7290" s="18">
        <v>42288</v>
      </c>
      <c r="E7290" s="21">
        <v>37</v>
      </c>
      <c r="F7290" s="17" t="s">
        <v>269</v>
      </c>
      <c r="G7290" s="17" t="s">
        <v>270</v>
      </c>
      <c r="H7290" s="16">
        <v>15</v>
      </c>
      <c r="I7290" s="17" t="s">
        <v>3237</v>
      </c>
      <c r="J7290" t="str">
        <f t="shared" si="227"/>
        <v>A41.02, R65.21, J96.21, J69.0, E11.641, G93.41, M72.6, E87.4, T82.858A, N18.6, I31.3, I12.0, I50.22, L03.116, L03.115</v>
      </c>
      <c r="K7290" s="33" t="str">
        <f t="shared" si="228"/>
        <v/>
      </c>
    </row>
    <row r="7291" spans="1:11" x14ac:dyDescent="0.25">
      <c r="A7291" s="17" t="s">
        <v>1860</v>
      </c>
      <c r="B7291" s="17" t="s">
        <v>1861</v>
      </c>
      <c r="C7291" s="18">
        <v>42251</v>
      </c>
      <c r="D7291" s="18">
        <v>42288</v>
      </c>
      <c r="E7291" s="21">
        <v>37</v>
      </c>
      <c r="F7291" s="17" t="s">
        <v>196</v>
      </c>
      <c r="G7291" s="17" t="s">
        <v>197</v>
      </c>
      <c r="H7291" s="16">
        <v>16</v>
      </c>
      <c r="I7291" s="17" t="s">
        <v>3237</v>
      </c>
      <c r="J7291" t="str">
        <f t="shared" si="227"/>
        <v>A41.02, R65.21, J96.21, J69.0, E11.641, G93.41, M72.6, E87.4, T82.858A, N18.6, I31.3, I12.0, I50.22, L03.116, L03.115, E87.1</v>
      </c>
      <c r="K7291" s="33" t="str">
        <f t="shared" si="228"/>
        <v/>
      </c>
    </row>
    <row r="7292" spans="1:11" x14ac:dyDescent="0.25">
      <c r="A7292" s="17" t="s">
        <v>1860</v>
      </c>
      <c r="B7292" s="17" t="s">
        <v>1861</v>
      </c>
      <c r="C7292" s="18">
        <v>42251</v>
      </c>
      <c r="D7292" s="18">
        <v>42288</v>
      </c>
      <c r="E7292" s="21">
        <v>37</v>
      </c>
      <c r="F7292" s="17" t="s">
        <v>5374</v>
      </c>
      <c r="G7292" s="17" t="s">
        <v>5375</v>
      </c>
      <c r="H7292" s="16">
        <v>17</v>
      </c>
      <c r="I7292" s="17" t="s">
        <v>3331</v>
      </c>
      <c r="J7292" t="str">
        <f t="shared" si="227"/>
        <v>A41.02, R65.21, J96.21, J69.0, E11.641, G93.41, M72.6, E87.4, T82.858A, N18.6, I31.3, I12.0, I50.22, L03.116, L03.115, E87.1, I31.9</v>
      </c>
      <c r="K7292" s="33" t="str">
        <f t="shared" si="228"/>
        <v/>
      </c>
    </row>
    <row r="7293" spans="1:11" x14ac:dyDescent="0.25">
      <c r="A7293" s="17" t="s">
        <v>1860</v>
      </c>
      <c r="B7293" s="17" t="s">
        <v>1861</v>
      </c>
      <c r="C7293" s="18">
        <v>42251</v>
      </c>
      <c r="D7293" s="18">
        <v>42288</v>
      </c>
      <c r="E7293" s="21">
        <v>37</v>
      </c>
      <c r="F7293" s="17" t="s">
        <v>3532</v>
      </c>
      <c r="G7293" s="17" t="s">
        <v>3533</v>
      </c>
      <c r="H7293" s="16">
        <v>18</v>
      </c>
      <c r="I7293" s="17" t="s">
        <v>3237</v>
      </c>
      <c r="J7293" t="str">
        <f t="shared" si="227"/>
        <v>A41.02, R65.21, J96.21, J69.0, E11.641, G93.41, M72.6, E87.4, T82.858A, N18.6, I31.3, I12.0, I50.22, L03.116, L03.115, E87.1, I31.9, I42.9</v>
      </c>
      <c r="K7293" s="33" t="str">
        <f t="shared" si="228"/>
        <v/>
      </c>
    </row>
    <row r="7294" spans="1:11" x14ac:dyDescent="0.25">
      <c r="A7294" s="17" t="s">
        <v>1860</v>
      </c>
      <c r="B7294" s="17" t="s">
        <v>1861</v>
      </c>
      <c r="C7294" s="18">
        <v>42251</v>
      </c>
      <c r="D7294" s="18">
        <v>42288</v>
      </c>
      <c r="E7294" s="21">
        <v>37</v>
      </c>
      <c r="F7294" s="17" t="s">
        <v>5381</v>
      </c>
      <c r="G7294" s="17" t="s">
        <v>5382</v>
      </c>
      <c r="H7294" s="16">
        <v>19</v>
      </c>
      <c r="I7294" s="17" t="s">
        <v>3237</v>
      </c>
      <c r="J7294" t="str">
        <f t="shared" si="227"/>
        <v>A41.02, R65.21, J96.21, J69.0, E11.641, G93.41, M72.6, E87.4, T82.858A, N18.6, I31.3, I12.0, I50.22, L03.116, L03.115, E87.1, I31.9, I42.9, M86.8X6</v>
      </c>
      <c r="K7294" s="33" t="str">
        <f t="shared" si="228"/>
        <v/>
      </c>
    </row>
    <row r="7295" spans="1:11" x14ac:dyDescent="0.25">
      <c r="A7295" s="17" t="s">
        <v>1860</v>
      </c>
      <c r="B7295" s="17" t="s">
        <v>1861</v>
      </c>
      <c r="C7295" s="18">
        <v>42251</v>
      </c>
      <c r="D7295" s="18">
        <v>42288</v>
      </c>
      <c r="E7295" s="21">
        <v>37</v>
      </c>
      <c r="F7295" s="17" t="s">
        <v>3362</v>
      </c>
      <c r="G7295" s="17" t="s">
        <v>3363</v>
      </c>
      <c r="H7295" s="16">
        <v>20</v>
      </c>
      <c r="I7295" s="17" t="s">
        <v>3237</v>
      </c>
      <c r="J7295" t="str">
        <f t="shared" si="227"/>
        <v>A41.02, R65.21, J96.21, J69.0, E11.641, G93.41, M72.6, E87.4, T82.858A, N18.6, I31.3, I12.0, I50.22, L03.116, L03.115, E87.1, I31.9, I42.9, M86.8X6, D69.6</v>
      </c>
      <c r="K7295" s="33" t="str">
        <f t="shared" si="228"/>
        <v/>
      </c>
    </row>
    <row r="7296" spans="1:11" x14ac:dyDescent="0.25">
      <c r="A7296" s="17" t="s">
        <v>1860</v>
      </c>
      <c r="B7296" s="17" t="s">
        <v>1861</v>
      </c>
      <c r="C7296" s="18">
        <v>42251</v>
      </c>
      <c r="D7296" s="18">
        <v>42288</v>
      </c>
      <c r="E7296" s="21">
        <v>37</v>
      </c>
      <c r="F7296" s="17" t="s">
        <v>5380</v>
      </c>
      <c r="G7296" s="17" t="s">
        <v>3981</v>
      </c>
      <c r="H7296" s="16">
        <v>21</v>
      </c>
      <c r="I7296" s="17" t="s">
        <v>3237</v>
      </c>
      <c r="J7296" t="str">
        <f t="shared" si="227"/>
        <v>A41.02, R65.21, J96.21, J69.0, E11.641, G93.41, M72.6, E87.4, T82.858A, N18.6, I31.3, I12.0, I50.22, L03.116, L03.115, E87.1, I31.9, I42.9, M86.8X6, D69.6, L98.491</v>
      </c>
      <c r="K7296" s="33" t="str">
        <f t="shared" si="228"/>
        <v/>
      </c>
    </row>
    <row r="7297" spans="1:11" x14ac:dyDescent="0.25">
      <c r="A7297" s="17" t="s">
        <v>1860</v>
      </c>
      <c r="B7297" s="17" t="s">
        <v>1861</v>
      </c>
      <c r="C7297" s="18">
        <v>42251</v>
      </c>
      <c r="D7297" s="18">
        <v>42288</v>
      </c>
      <c r="E7297" s="21">
        <v>37</v>
      </c>
      <c r="F7297" s="17" t="s">
        <v>5378</v>
      </c>
      <c r="G7297" s="17" t="s">
        <v>5379</v>
      </c>
      <c r="H7297" s="16">
        <v>22</v>
      </c>
      <c r="I7297" s="17" t="s">
        <v>3237</v>
      </c>
      <c r="J7297" t="str">
        <f t="shared" si="227"/>
        <v>A41.02, R65.21, J96.21, J69.0, E11.641, G93.41, M72.6, E87.4, T82.858A, N18.6, I31.3, I12.0, I50.22, L03.116, L03.115, E87.1, I31.9, I42.9, M86.8X6, D69.6, L98.491, K72.10</v>
      </c>
      <c r="K7297" s="33" t="str">
        <f t="shared" si="228"/>
        <v/>
      </c>
    </row>
    <row r="7298" spans="1:11" x14ac:dyDescent="0.25">
      <c r="A7298" s="17" t="s">
        <v>1860</v>
      </c>
      <c r="B7298" s="17" t="s">
        <v>1861</v>
      </c>
      <c r="C7298" s="18">
        <v>42251</v>
      </c>
      <c r="D7298" s="18">
        <v>42288</v>
      </c>
      <c r="E7298" s="21">
        <v>37</v>
      </c>
      <c r="F7298" s="17" t="s">
        <v>3802</v>
      </c>
      <c r="G7298" s="17" t="s">
        <v>3803</v>
      </c>
      <c r="H7298" s="16">
        <v>23</v>
      </c>
      <c r="I7298" s="17" t="s">
        <v>3237</v>
      </c>
      <c r="J7298" t="str">
        <f t="shared" si="227"/>
        <v>A41.02, R65.21, J96.21, J69.0, E11.641, G93.41, M72.6, E87.4, T82.858A, N18.6, I31.3, I12.0, I50.22, L03.116, L03.115, E87.1, I31.9, I42.9, M86.8X6, D69.6, L98.491, K72.10, K74.60</v>
      </c>
      <c r="K7298" s="33" t="str">
        <f t="shared" si="228"/>
        <v/>
      </c>
    </row>
    <row r="7299" spans="1:11" x14ac:dyDescent="0.25">
      <c r="A7299" s="17" t="s">
        <v>1860</v>
      </c>
      <c r="B7299" s="17" t="s">
        <v>1861</v>
      </c>
      <c r="C7299" s="18">
        <v>42251</v>
      </c>
      <c r="D7299" s="18">
        <v>42288</v>
      </c>
      <c r="E7299" s="21">
        <v>37</v>
      </c>
      <c r="F7299" s="17" t="s">
        <v>1842</v>
      </c>
      <c r="G7299" s="17" t="s">
        <v>1843</v>
      </c>
      <c r="H7299" s="16">
        <v>24</v>
      </c>
      <c r="I7299" s="17" t="s">
        <v>3237</v>
      </c>
      <c r="J7299" t="str">
        <f t="shared" si="227"/>
        <v>A41.02, R65.21, J96.21, J69.0, E11.641, G93.41, M72.6, E87.4, T82.858A, N18.6, I31.3, I12.0, I50.22, L03.116, L03.115, E87.1, I31.9, I42.9, M86.8X6, D69.6, L98.491, K72.10, K74.60, J44.9</v>
      </c>
      <c r="K7299" s="33" t="str">
        <f t="shared" si="228"/>
        <v/>
      </c>
    </row>
    <row r="7300" spans="1:11" x14ac:dyDescent="0.25">
      <c r="A7300" s="17" t="s">
        <v>1860</v>
      </c>
      <c r="B7300" s="17" t="s">
        <v>1861</v>
      </c>
      <c r="C7300" s="18">
        <v>42251</v>
      </c>
      <c r="D7300" s="18">
        <v>42288</v>
      </c>
      <c r="E7300" s="21">
        <v>37</v>
      </c>
      <c r="F7300" s="17" t="s">
        <v>5376</v>
      </c>
      <c r="G7300" s="17" t="s">
        <v>5377</v>
      </c>
      <c r="H7300" s="16">
        <v>25</v>
      </c>
      <c r="I7300" s="17" t="s">
        <v>3331</v>
      </c>
      <c r="J7300" t="str">
        <f t="shared" si="227"/>
        <v>A41.02, R65.21, J96.21, J69.0, E11.641, G93.41, M72.6, E87.4, T82.858A, N18.6, I31.3, I12.0, I50.22, L03.116, L03.115, E87.1, I31.9, I42.9, M86.8X6, D69.6, L98.491, K72.10, K74.60, J44.9, I95.89</v>
      </c>
      <c r="K7300" s="33" t="str">
        <f t="shared" si="228"/>
        <v/>
      </c>
    </row>
    <row r="7301" spans="1:11" x14ac:dyDescent="0.25">
      <c r="A7301" s="17" t="s">
        <v>1860</v>
      </c>
      <c r="B7301" s="17" t="s">
        <v>1861</v>
      </c>
      <c r="C7301" s="18">
        <v>42251</v>
      </c>
      <c r="D7301" s="18">
        <v>42288</v>
      </c>
      <c r="E7301" s="21">
        <v>37</v>
      </c>
      <c r="F7301" s="17" t="s">
        <v>5372</v>
      </c>
      <c r="G7301" s="17" t="s">
        <v>5373</v>
      </c>
      <c r="H7301" s="16">
        <v>26</v>
      </c>
      <c r="I7301" s="17" t="s">
        <v>3237</v>
      </c>
      <c r="J7301" t="str">
        <f t="shared" si="227"/>
        <v>A41.02, R65.21, J96.21, J69.0, E11.641, G93.41, M72.6, E87.4, T82.858A, N18.6, I31.3, I12.0, I50.22, L03.116, L03.115, E87.1, I31.9, I42.9, M86.8X6, D69.6, L98.491, K72.10, K74.60, J44.9, I95.89, B02.9</v>
      </c>
      <c r="K7301" s="33" t="str">
        <f t="shared" si="228"/>
        <v/>
      </c>
    </row>
    <row r="7302" spans="1:11" x14ac:dyDescent="0.25">
      <c r="A7302" s="17" t="s">
        <v>1860</v>
      </c>
      <c r="B7302" s="17" t="s">
        <v>1861</v>
      </c>
      <c r="C7302" s="18">
        <v>42251</v>
      </c>
      <c r="D7302" s="18">
        <v>42288</v>
      </c>
      <c r="E7302" s="21">
        <v>37</v>
      </c>
      <c r="F7302" s="17" t="s">
        <v>3512</v>
      </c>
      <c r="G7302" s="17" t="s">
        <v>3513</v>
      </c>
      <c r="H7302" s="16">
        <v>27</v>
      </c>
      <c r="I7302" s="17" t="s">
        <v>13</v>
      </c>
      <c r="J7302" t="str">
        <f t="shared" ref="J7302:J7365" si="229">IF(B7302=B7301,J7301&amp;", "&amp;F7302,F7302)</f>
        <v>A41.02, R65.21, J96.21, J69.0, E11.641, G93.41, M72.6, E87.4, T82.858A, N18.6, I31.3, I12.0, I50.22, L03.116, L03.115, E87.1, I31.9, I42.9, M86.8X6, D69.6, L98.491, K72.10, K74.60, J44.9, I95.89, B02.9, Z99.2</v>
      </c>
      <c r="K7302" s="33" t="str">
        <f t="shared" si="228"/>
        <v/>
      </c>
    </row>
    <row r="7303" spans="1:11" x14ac:dyDescent="0.25">
      <c r="A7303" s="17" t="s">
        <v>1860</v>
      </c>
      <c r="B7303" s="17" t="s">
        <v>1861</v>
      </c>
      <c r="C7303" s="18">
        <v>42251</v>
      </c>
      <c r="D7303" s="18">
        <v>42288</v>
      </c>
      <c r="E7303" s="21">
        <v>37</v>
      </c>
      <c r="F7303" s="17" t="s">
        <v>3476</v>
      </c>
      <c r="G7303" s="17" t="s">
        <v>3477</v>
      </c>
      <c r="H7303" s="16">
        <v>28</v>
      </c>
      <c r="I7303" s="17" t="s">
        <v>3237</v>
      </c>
      <c r="J7303" t="str">
        <f t="shared" si="229"/>
        <v>A41.02, R65.21, J96.21, J69.0, E11.641, G93.41, M72.6, E87.4, T82.858A, N18.6, I31.3, I12.0, I50.22, L03.116, L03.115, E87.1, I31.9, I42.9, M86.8X6, D69.6, L98.491, K72.10, K74.60, J44.9, I95.89, B02.9, Z99.2, D63.1</v>
      </c>
      <c r="K7303" s="33" t="str">
        <f t="shared" si="228"/>
        <v>Last</v>
      </c>
    </row>
    <row r="7304" spans="1:11" x14ac:dyDescent="0.25">
      <c r="A7304" s="17" t="s">
        <v>1860</v>
      </c>
      <c r="B7304" s="17" t="s">
        <v>1864</v>
      </c>
      <c r="C7304" s="18">
        <v>42289</v>
      </c>
      <c r="D7304" s="18">
        <v>42305</v>
      </c>
      <c r="E7304" s="21">
        <v>16</v>
      </c>
      <c r="F7304" s="17" t="s">
        <v>267</v>
      </c>
      <c r="G7304" s="17" t="s">
        <v>268</v>
      </c>
      <c r="H7304" s="16">
        <v>1</v>
      </c>
      <c r="I7304" s="17" t="s">
        <v>3237</v>
      </c>
      <c r="J7304" t="str">
        <f t="shared" si="229"/>
        <v>M86.9</v>
      </c>
      <c r="K7304" s="33" t="str">
        <f t="shared" si="228"/>
        <v/>
      </c>
    </row>
    <row r="7305" spans="1:11" x14ac:dyDescent="0.25">
      <c r="A7305" s="17" t="s">
        <v>1860</v>
      </c>
      <c r="B7305" s="17" t="s">
        <v>1864</v>
      </c>
      <c r="C7305" s="18">
        <v>42289</v>
      </c>
      <c r="D7305" s="18">
        <v>42305</v>
      </c>
      <c r="E7305" s="21">
        <v>16</v>
      </c>
      <c r="F7305" s="17" t="s">
        <v>179</v>
      </c>
      <c r="G7305" s="17" t="s">
        <v>180</v>
      </c>
      <c r="H7305" s="16">
        <v>2</v>
      </c>
      <c r="I7305" s="17" t="s">
        <v>3237</v>
      </c>
      <c r="J7305" t="str">
        <f t="shared" si="229"/>
        <v>M86.9, G92</v>
      </c>
      <c r="K7305" s="33" t="str">
        <f t="shared" si="228"/>
        <v/>
      </c>
    </row>
    <row r="7306" spans="1:11" x14ac:dyDescent="0.25">
      <c r="A7306" s="17" t="s">
        <v>1860</v>
      </c>
      <c r="B7306" s="17" t="s">
        <v>1864</v>
      </c>
      <c r="C7306" s="18">
        <v>42289</v>
      </c>
      <c r="D7306" s="18">
        <v>42305</v>
      </c>
      <c r="E7306" s="21">
        <v>16</v>
      </c>
      <c r="F7306" s="17" t="s">
        <v>5383</v>
      </c>
      <c r="G7306" s="17" t="s">
        <v>5384</v>
      </c>
      <c r="H7306" s="16">
        <v>3</v>
      </c>
      <c r="I7306" s="17" t="s">
        <v>3237</v>
      </c>
      <c r="J7306" t="str">
        <f t="shared" si="229"/>
        <v>M86.9, G92, L89.323</v>
      </c>
      <c r="K7306" s="33" t="str">
        <f t="shared" si="228"/>
        <v/>
      </c>
    </row>
    <row r="7307" spans="1:11" x14ac:dyDescent="0.25">
      <c r="A7307" s="17" t="s">
        <v>1860</v>
      </c>
      <c r="B7307" s="17" t="s">
        <v>1864</v>
      </c>
      <c r="C7307" s="18">
        <v>42289</v>
      </c>
      <c r="D7307" s="18">
        <v>42305</v>
      </c>
      <c r="E7307" s="21">
        <v>16</v>
      </c>
      <c r="F7307" s="17" t="s">
        <v>4339</v>
      </c>
      <c r="G7307" s="17" t="s">
        <v>4340</v>
      </c>
      <c r="H7307" s="16">
        <v>4</v>
      </c>
      <c r="I7307" s="17" t="s">
        <v>3237</v>
      </c>
      <c r="J7307" t="str">
        <f t="shared" si="229"/>
        <v>M86.9, G92, L89.323, I96</v>
      </c>
      <c r="K7307" s="33" t="str">
        <f t="shared" si="228"/>
        <v/>
      </c>
    </row>
    <row r="7308" spans="1:11" x14ac:dyDescent="0.25">
      <c r="A7308" s="17" t="s">
        <v>1860</v>
      </c>
      <c r="B7308" s="17" t="s">
        <v>1864</v>
      </c>
      <c r="C7308" s="18">
        <v>42289</v>
      </c>
      <c r="D7308" s="18">
        <v>42305</v>
      </c>
      <c r="E7308" s="21">
        <v>16</v>
      </c>
      <c r="F7308" s="17" t="s">
        <v>1630</v>
      </c>
      <c r="G7308" s="17" t="s">
        <v>1631</v>
      </c>
      <c r="H7308" s="16">
        <v>5</v>
      </c>
      <c r="I7308" s="17" t="s">
        <v>3237</v>
      </c>
      <c r="J7308" t="str">
        <f t="shared" si="229"/>
        <v>M86.9, G92, L89.323, I96, N18.6</v>
      </c>
      <c r="K7308" s="33" t="str">
        <f t="shared" si="228"/>
        <v/>
      </c>
    </row>
    <row r="7309" spans="1:11" x14ac:dyDescent="0.25">
      <c r="A7309" s="17" t="s">
        <v>1860</v>
      </c>
      <c r="B7309" s="17" t="s">
        <v>1864</v>
      </c>
      <c r="C7309" s="18">
        <v>42289</v>
      </c>
      <c r="D7309" s="18">
        <v>42305</v>
      </c>
      <c r="E7309" s="21">
        <v>16</v>
      </c>
      <c r="F7309" s="17" t="s">
        <v>839</v>
      </c>
      <c r="G7309" s="17" t="s">
        <v>840</v>
      </c>
      <c r="H7309" s="16">
        <v>6</v>
      </c>
      <c r="I7309" s="17" t="s">
        <v>3237</v>
      </c>
      <c r="J7309" t="str">
        <f t="shared" si="229"/>
        <v>M86.9, G92, L89.323, I96, N18.6, I12.0</v>
      </c>
      <c r="K7309" s="33" t="str">
        <f t="shared" si="228"/>
        <v/>
      </c>
    </row>
    <row r="7310" spans="1:11" x14ac:dyDescent="0.25">
      <c r="A7310" s="17" t="s">
        <v>1860</v>
      </c>
      <c r="B7310" s="17" t="s">
        <v>1864</v>
      </c>
      <c r="C7310" s="18">
        <v>42289</v>
      </c>
      <c r="D7310" s="18">
        <v>42305</v>
      </c>
      <c r="E7310" s="21">
        <v>16</v>
      </c>
      <c r="F7310" s="17" t="s">
        <v>1241</v>
      </c>
      <c r="G7310" s="17" t="s">
        <v>1242</v>
      </c>
      <c r="H7310" s="16">
        <v>7</v>
      </c>
      <c r="I7310" s="17" t="s">
        <v>3237</v>
      </c>
      <c r="J7310" t="str">
        <f t="shared" si="229"/>
        <v>M86.9, G92, L89.323, I96, N18.6, I12.0, I31.3</v>
      </c>
      <c r="K7310" s="33" t="str">
        <f t="shared" si="228"/>
        <v/>
      </c>
    </row>
    <row r="7311" spans="1:11" x14ac:dyDescent="0.25">
      <c r="A7311" s="17" t="s">
        <v>1860</v>
      </c>
      <c r="B7311" s="17" t="s">
        <v>1864</v>
      </c>
      <c r="C7311" s="18">
        <v>42289</v>
      </c>
      <c r="D7311" s="18">
        <v>42305</v>
      </c>
      <c r="E7311" s="21">
        <v>16</v>
      </c>
      <c r="F7311" s="17" t="s">
        <v>3532</v>
      </c>
      <c r="G7311" s="17" t="s">
        <v>3533</v>
      </c>
      <c r="H7311" s="16">
        <v>8</v>
      </c>
      <c r="I7311" s="17" t="s">
        <v>3237</v>
      </c>
      <c r="J7311" t="str">
        <f t="shared" si="229"/>
        <v>M86.9, G92, L89.323, I96, N18.6, I12.0, I31.3, I42.9</v>
      </c>
      <c r="K7311" s="33" t="str">
        <f t="shared" si="228"/>
        <v/>
      </c>
    </row>
    <row r="7312" spans="1:11" x14ac:dyDescent="0.25">
      <c r="A7312" s="17" t="s">
        <v>1860</v>
      </c>
      <c r="B7312" s="17" t="s">
        <v>1864</v>
      </c>
      <c r="C7312" s="18">
        <v>42289</v>
      </c>
      <c r="D7312" s="18">
        <v>42305</v>
      </c>
      <c r="E7312" s="21">
        <v>16</v>
      </c>
      <c r="F7312" s="17" t="s">
        <v>3651</v>
      </c>
      <c r="G7312" s="17" t="s">
        <v>3652</v>
      </c>
      <c r="H7312" s="16">
        <v>9</v>
      </c>
      <c r="I7312" s="17" t="s">
        <v>3237</v>
      </c>
      <c r="J7312" t="str">
        <f t="shared" si="229"/>
        <v>M86.9, G92, L89.323, I96, N18.6, I12.0, I31.3, I42.9, I50.20</v>
      </c>
      <c r="K7312" s="33" t="str">
        <f t="shared" si="228"/>
        <v/>
      </c>
    </row>
    <row r="7313" spans="1:11" x14ac:dyDescent="0.25">
      <c r="A7313" s="17" t="s">
        <v>1860</v>
      </c>
      <c r="B7313" s="17" t="s">
        <v>1864</v>
      </c>
      <c r="C7313" s="18">
        <v>42289</v>
      </c>
      <c r="D7313" s="18">
        <v>42305</v>
      </c>
      <c r="E7313" s="21">
        <v>16</v>
      </c>
      <c r="F7313" s="17" t="s">
        <v>3655</v>
      </c>
      <c r="G7313" s="17" t="s">
        <v>3656</v>
      </c>
      <c r="H7313" s="16">
        <v>10</v>
      </c>
      <c r="I7313" s="17" t="s">
        <v>3237</v>
      </c>
      <c r="J7313" t="str">
        <f t="shared" si="229"/>
        <v>M86.9, G92, L89.323, I96, N18.6, I12.0, I31.3, I42.9, I50.20, L97.519</v>
      </c>
      <c r="K7313" s="33" t="str">
        <f t="shared" si="228"/>
        <v/>
      </c>
    </row>
    <row r="7314" spans="1:11" x14ac:dyDescent="0.25">
      <c r="A7314" s="17" t="s">
        <v>1860</v>
      </c>
      <c r="B7314" s="17" t="s">
        <v>1864</v>
      </c>
      <c r="C7314" s="18">
        <v>42289</v>
      </c>
      <c r="D7314" s="18">
        <v>42305</v>
      </c>
      <c r="E7314" s="21">
        <v>16</v>
      </c>
      <c r="F7314" s="17" t="s">
        <v>3476</v>
      </c>
      <c r="G7314" s="17" t="s">
        <v>3477</v>
      </c>
      <c r="H7314" s="16">
        <v>11</v>
      </c>
      <c r="I7314" s="17" t="s">
        <v>3237</v>
      </c>
      <c r="J7314" t="str">
        <f t="shared" si="229"/>
        <v>M86.9, G92, L89.323, I96, N18.6, I12.0, I31.3, I42.9, I50.20, L97.519, D63.1</v>
      </c>
      <c r="K7314" s="33" t="str">
        <f t="shared" si="228"/>
        <v/>
      </c>
    </row>
    <row r="7315" spans="1:11" x14ac:dyDescent="0.25">
      <c r="A7315" s="17" t="s">
        <v>1860</v>
      </c>
      <c r="B7315" s="17" t="s">
        <v>1864</v>
      </c>
      <c r="C7315" s="18">
        <v>42289</v>
      </c>
      <c r="D7315" s="18">
        <v>42305</v>
      </c>
      <c r="E7315" s="21">
        <v>16</v>
      </c>
      <c r="F7315" s="17" t="s">
        <v>854</v>
      </c>
      <c r="G7315" s="17" t="s">
        <v>855</v>
      </c>
      <c r="H7315" s="16">
        <v>12</v>
      </c>
      <c r="I7315" s="17" t="s">
        <v>3237</v>
      </c>
      <c r="J7315" t="str">
        <f t="shared" si="229"/>
        <v>M86.9, G92, L89.323, I96, N18.6, I12.0, I31.3, I42.9, I50.20, L97.519, D63.1, E11.22</v>
      </c>
      <c r="K7315" s="33" t="str">
        <f t="shared" si="228"/>
        <v/>
      </c>
    </row>
    <row r="7316" spans="1:11" x14ac:dyDescent="0.25">
      <c r="A7316" s="17" t="s">
        <v>1860</v>
      </c>
      <c r="B7316" s="17" t="s">
        <v>1864</v>
      </c>
      <c r="C7316" s="18">
        <v>42289</v>
      </c>
      <c r="D7316" s="18">
        <v>42305</v>
      </c>
      <c r="E7316" s="21">
        <v>16</v>
      </c>
      <c r="F7316" s="17" t="s">
        <v>1842</v>
      </c>
      <c r="G7316" s="17" t="s">
        <v>1843</v>
      </c>
      <c r="H7316" s="16">
        <v>13</v>
      </c>
      <c r="I7316" s="17" t="s">
        <v>3237</v>
      </c>
      <c r="J7316" t="str">
        <f t="shared" si="229"/>
        <v>M86.9, G92, L89.323, I96, N18.6, I12.0, I31.3, I42.9, I50.20, L97.519, D63.1, E11.22, J44.9</v>
      </c>
      <c r="K7316" s="33" t="str">
        <f t="shared" si="228"/>
        <v/>
      </c>
    </row>
    <row r="7317" spans="1:11" x14ac:dyDescent="0.25">
      <c r="A7317" s="17" t="s">
        <v>1860</v>
      </c>
      <c r="B7317" s="17" t="s">
        <v>1864</v>
      </c>
      <c r="C7317" s="18">
        <v>42289</v>
      </c>
      <c r="D7317" s="18">
        <v>42305</v>
      </c>
      <c r="E7317" s="21">
        <v>16</v>
      </c>
      <c r="F7317" s="17" t="s">
        <v>3512</v>
      </c>
      <c r="G7317" s="17" t="s">
        <v>3513</v>
      </c>
      <c r="H7317" s="16">
        <v>14</v>
      </c>
      <c r="I7317" s="17" t="s">
        <v>13</v>
      </c>
      <c r="J7317" t="str">
        <f t="shared" si="229"/>
        <v>M86.9, G92, L89.323, I96, N18.6, I12.0, I31.3, I42.9, I50.20, L97.519, D63.1, E11.22, J44.9, Z99.2</v>
      </c>
      <c r="K7317" s="33" t="str">
        <f t="shared" si="228"/>
        <v/>
      </c>
    </row>
    <row r="7318" spans="1:11" x14ac:dyDescent="0.25">
      <c r="A7318" s="17" t="s">
        <v>1860</v>
      </c>
      <c r="B7318" s="17" t="s">
        <v>1864</v>
      </c>
      <c r="C7318" s="18">
        <v>42289</v>
      </c>
      <c r="D7318" s="18">
        <v>42305</v>
      </c>
      <c r="E7318" s="21">
        <v>16</v>
      </c>
      <c r="F7318" s="17" t="s">
        <v>361</v>
      </c>
      <c r="G7318" s="17" t="s">
        <v>362</v>
      </c>
      <c r="H7318" s="16">
        <v>15</v>
      </c>
      <c r="I7318" s="17" t="s">
        <v>3237</v>
      </c>
      <c r="J7318" t="str">
        <f t="shared" si="229"/>
        <v>M86.9, G92, L89.323, I96, N18.6, I12.0, I31.3, I42.9, I50.20, L97.519, D63.1, E11.22, J44.9, Z99.2, E87.5</v>
      </c>
      <c r="K7318" s="33" t="str">
        <f t="shared" ref="K7318:K7381" si="230">IF(B7318&lt;&gt;B7319,"Last","")</f>
        <v/>
      </c>
    </row>
    <row r="7319" spans="1:11" x14ac:dyDescent="0.25">
      <c r="A7319" s="17" t="s">
        <v>1860</v>
      </c>
      <c r="B7319" s="17" t="s">
        <v>1864</v>
      </c>
      <c r="C7319" s="18">
        <v>42289</v>
      </c>
      <c r="D7319" s="18">
        <v>42305</v>
      </c>
      <c r="E7319" s="21">
        <v>16</v>
      </c>
      <c r="F7319" s="17" t="s">
        <v>3802</v>
      </c>
      <c r="G7319" s="17" t="s">
        <v>3803</v>
      </c>
      <c r="H7319" s="16">
        <v>16</v>
      </c>
      <c r="I7319" s="17" t="s">
        <v>3237</v>
      </c>
      <c r="J7319" t="str">
        <f t="shared" si="229"/>
        <v>M86.9, G92, L89.323, I96, N18.6, I12.0, I31.3, I42.9, I50.20, L97.519, D63.1, E11.22, J44.9, Z99.2, E87.5, K74.60</v>
      </c>
      <c r="K7319" s="33" t="str">
        <f t="shared" si="230"/>
        <v/>
      </c>
    </row>
    <row r="7320" spans="1:11" x14ac:dyDescent="0.25">
      <c r="A7320" s="17" t="s">
        <v>1860</v>
      </c>
      <c r="B7320" s="17" t="s">
        <v>1864</v>
      </c>
      <c r="C7320" s="18">
        <v>42289</v>
      </c>
      <c r="D7320" s="18">
        <v>42305</v>
      </c>
      <c r="E7320" s="21">
        <v>16</v>
      </c>
      <c r="F7320" s="17" t="s">
        <v>3420</v>
      </c>
      <c r="G7320" s="17" t="s">
        <v>3421</v>
      </c>
      <c r="H7320" s="16">
        <v>17</v>
      </c>
      <c r="I7320" s="17" t="s">
        <v>3237</v>
      </c>
      <c r="J7320" t="str">
        <f t="shared" si="229"/>
        <v>M86.9, G92, L89.323, I96, N18.6, I12.0, I31.3, I42.9, I50.20, L97.519, D63.1, E11.22, J44.9, Z99.2, E87.5, K74.60, I73.9</v>
      </c>
      <c r="K7320" s="33" t="str">
        <f t="shared" si="230"/>
        <v/>
      </c>
    </row>
    <row r="7321" spans="1:11" x14ac:dyDescent="0.25">
      <c r="A7321" s="17" t="s">
        <v>1860</v>
      </c>
      <c r="B7321" s="17" t="s">
        <v>1864</v>
      </c>
      <c r="C7321" s="18">
        <v>42289</v>
      </c>
      <c r="D7321" s="18">
        <v>42305</v>
      </c>
      <c r="E7321" s="21">
        <v>16</v>
      </c>
      <c r="F7321" s="17" t="s">
        <v>4140</v>
      </c>
      <c r="G7321" s="17" t="s">
        <v>4141</v>
      </c>
      <c r="H7321" s="16">
        <v>18</v>
      </c>
      <c r="I7321" s="17" t="s">
        <v>13</v>
      </c>
      <c r="J7321" t="str">
        <f t="shared" si="229"/>
        <v>M86.9, G92, L89.323, I96, N18.6, I12.0, I31.3, I42.9, I50.20, L97.519, D63.1, E11.22, J44.9, Z99.2, E87.5, K74.60, I73.9, Z89.612</v>
      </c>
      <c r="K7321" s="33" t="str">
        <f t="shared" si="230"/>
        <v/>
      </c>
    </row>
    <row r="7322" spans="1:11" x14ac:dyDescent="0.25">
      <c r="A7322" s="17" t="s">
        <v>1860</v>
      </c>
      <c r="B7322" s="17" t="s">
        <v>1864</v>
      </c>
      <c r="C7322" s="18">
        <v>42289</v>
      </c>
      <c r="D7322" s="18">
        <v>42305</v>
      </c>
      <c r="E7322" s="21">
        <v>16</v>
      </c>
      <c r="F7322" s="17" t="s">
        <v>4520</v>
      </c>
      <c r="G7322" s="17" t="s">
        <v>4521</v>
      </c>
      <c r="H7322" s="16">
        <v>19</v>
      </c>
      <c r="I7322" s="17" t="s">
        <v>3237</v>
      </c>
      <c r="J7322" t="str">
        <f t="shared" si="229"/>
        <v>M86.9, G92, L89.323, I96, N18.6, I12.0, I31.3, I42.9, I50.20, L97.519, D63.1, E11.22, J44.9, Z99.2, E87.5, K74.60, I73.9, Z89.612, G25.3</v>
      </c>
      <c r="K7322" s="33" t="str">
        <f t="shared" si="230"/>
        <v/>
      </c>
    </row>
    <row r="7323" spans="1:11" x14ac:dyDescent="0.25">
      <c r="A7323" s="17" t="s">
        <v>1860</v>
      </c>
      <c r="B7323" s="17" t="s">
        <v>1864</v>
      </c>
      <c r="C7323" s="18">
        <v>42289</v>
      </c>
      <c r="D7323" s="18">
        <v>42305</v>
      </c>
      <c r="E7323" s="21">
        <v>16</v>
      </c>
      <c r="F7323" s="17" t="s">
        <v>782</v>
      </c>
      <c r="G7323" s="17" t="s">
        <v>783</v>
      </c>
      <c r="H7323" s="16">
        <v>20</v>
      </c>
      <c r="I7323" s="17" t="s">
        <v>3237</v>
      </c>
      <c r="J7323" t="str">
        <f t="shared" si="229"/>
        <v>M86.9, G92, L89.323, I96, N18.6, I12.0, I31.3, I42.9, I50.20, L97.519, D63.1, E11.22, J44.9, Z99.2, E87.5, K74.60, I73.9, Z89.612, G25.3, E11.649</v>
      </c>
      <c r="K7323" s="33" t="str">
        <f t="shared" si="230"/>
        <v/>
      </c>
    </row>
    <row r="7324" spans="1:11" x14ac:dyDescent="0.25">
      <c r="A7324" s="17" t="s">
        <v>1860</v>
      </c>
      <c r="B7324" s="17" t="s">
        <v>1864</v>
      </c>
      <c r="C7324" s="18">
        <v>42289</v>
      </c>
      <c r="D7324" s="18">
        <v>42305</v>
      </c>
      <c r="E7324" s="21">
        <v>16</v>
      </c>
      <c r="F7324" s="17" t="s">
        <v>1474</v>
      </c>
      <c r="G7324" s="17" t="s">
        <v>1475</v>
      </c>
      <c r="H7324" s="16">
        <v>21</v>
      </c>
      <c r="I7324" s="17" t="s">
        <v>3237</v>
      </c>
      <c r="J7324" t="str">
        <f t="shared" si="229"/>
        <v>M86.9, G92, L89.323, I96, N18.6, I12.0, I31.3, I42.9, I50.20, L97.519, D63.1, E11.22, J44.9, Z99.2, E87.5, K74.60, I73.9, Z89.612, G25.3, E11.649, E11.65</v>
      </c>
      <c r="K7324" s="33" t="str">
        <f t="shared" si="230"/>
        <v/>
      </c>
    </row>
    <row r="7325" spans="1:11" x14ac:dyDescent="0.25">
      <c r="A7325" s="17" t="s">
        <v>1860</v>
      </c>
      <c r="B7325" s="17" t="s">
        <v>1864</v>
      </c>
      <c r="C7325" s="18">
        <v>42289</v>
      </c>
      <c r="D7325" s="18">
        <v>42305</v>
      </c>
      <c r="E7325" s="21">
        <v>16</v>
      </c>
      <c r="F7325" s="17" t="s">
        <v>4484</v>
      </c>
      <c r="G7325" s="17" t="s">
        <v>4485</v>
      </c>
      <c r="H7325" s="16">
        <v>22</v>
      </c>
      <c r="I7325" s="17" t="s">
        <v>3237</v>
      </c>
      <c r="J7325" t="str">
        <f t="shared" si="229"/>
        <v>M86.9, G92, L89.323, I96, N18.6, I12.0, I31.3, I42.9, I50.20, L97.519, D63.1, E11.22, J44.9, Z99.2, E87.5, K74.60, I73.9, Z89.612, G25.3, E11.649, E11.65, N25.0</v>
      </c>
      <c r="K7325" s="33" t="str">
        <f t="shared" si="230"/>
        <v/>
      </c>
    </row>
    <row r="7326" spans="1:11" x14ac:dyDescent="0.25">
      <c r="A7326" s="17" t="s">
        <v>1860</v>
      </c>
      <c r="B7326" s="17" t="s">
        <v>1864</v>
      </c>
      <c r="C7326" s="18">
        <v>42289</v>
      </c>
      <c r="D7326" s="18">
        <v>42305</v>
      </c>
      <c r="E7326" s="21">
        <v>16</v>
      </c>
      <c r="F7326" s="17" t="s">
        <v>3589</v>
      </c>
      <c r="G7326" s="17" t="s">
        <v>3590</v>
      </c>
      <c r="H7326" s="16">
        <v>23</v>
      </c>
      <c r="I7326" s="17" t="s">
        <v>3237</v>
      </c>
      <c r="J7326" t="str">
        <f t="shared" si="229"/>
        <v>M86.9, G92, L89.323, I96, N18.6, I12.0, I31.3, I42.9, I50.20, L97.519, D63.1, E11.22, J44.9, Z99.2, E87.5, K74.60, I73.9, Z89.612, G25.3, E11.649, E11.65, N25.0, B95.62</v>
      </c>
      <c r="K7326" s="33" t="str">
        <f t="shared" si="230"/>
        <v/>
      </c>
    </row>
    <row r="7327" spans="1:11" x14ac:dyDescent="0.25">
      <c r="A7327" s="17" t="s">
        <v>1860</v>
      </c>
      <c r="B7327" s="17" t="s">
        <v>1864</v>
      </c>
      <c r="C7327" s="18">
        <v>42289</v>
      </c>
      <c r="D7327" s="18">
        <v>42305</v>
      </c>
      <c r="E7327" s="21">
        <v>16</v>
      </c>
      <c r="F7327" s="17" t="s">
        <v>3882</v>
      </c>
      <c r="G7327" s="17" t="s">
        <v>3883</v>
      </c>
      <c r="H7327" s="16">
        <v>24</v>
      </c>
      <c r="I7327" s="17" t="s">
        <v>3237</v>
      </c>
      <c r="J7327" t="str">
        <f t="shared" si="229"/>
        <v>M86.9, G92, L89.323, I96, N18.6, I12.0, I31.3, I42.9, I50.20, L97.519, D63.1, E11.22, J44.9, Z99.2, E87.5, K74.60, I73.9, Z89.612, G25.3, E11.649, E11.65, N25.0, B95.62, E11.621</v>
      </c>
      <c r="K7327" s="33" t="str">
        <f t="shared" si="230"/>
        <v>Last</v>
      </c>
    </row>
    <row r="7328" spans="1:11" x14ac:dyDescent="0.25">
      <c r="A7328" s="17" t="s">
        <v>1860</v>
      </c>
      <c r="B7328" s="17" t="s">
        <v>1869</v>
      </c>
      <c r="C7328" s="18">
        <v>42307</v>
      </c>
      <c r="D7328" s="18">
        <v>42315</v>
      </c>
      <c r="E7328" s="21">
        <v>8</v>
      </c>
      <c r="F7328" s="17" t="s">
        <v>1627</v>
      </c>
      <c r="G7328" s="17" t="s">
        <v>1628</v>
      </c>
      <c r="H7328" s="16">
        <v>1</v>
      </c>
      <c r="I7328" s="17" t="s">
        <v>3237</v>
      </c>
      <c r="J7328" t="str">
        <f t="shared" si="229"/>
        <v>G93.49</v>
      </c>
      <c r="K7328" s="33" t="str">
        <f t="shared" si="230"/>
        <v/>
      </c>
    </row>
    <row r="7329" spans="1:11" x14ac:dyDescent="0.25">
      <c r="A7329" s="17" t="s">
        <v>1860</v>
      </c>
      <c r="B7329" s="17" t="s">
        <v>1869</v>
      </c>
      <c r="C7329" s="18">
        <v>42307</v>
      </c>
      <c r="D7329" s="18">
        <v>42315</v>
      </c>
      <c r="E7329" s="21">
        <v>8</v>
      </c>
      <c r="F7329" s="17" t="s">
        <v>1630</v>
      </c>
      <c r="G7329" s="17" t="s">
        <v>1631</v>
      </c>
      <c r="H7329" s="16">
        <v>2</v>
      </c>
      <c r="I7329" s="17" t="s">
        <v>3237</v>
      </c>
      <c r="J7329" t="str">
        <f t="shared" si="229"/>
        <v>G93.49, N18.6</v>
      </c>
      <c r="K7329" s="33" t="str">
        <f t="shared" si="230"/>
        <v/>
      </c>
    </row>
    <row r="7330" spans="1:11" x14ac:dyDescent="0.25">
      <c r="A7330" s="17" t="s">
        <v>1860</v>
      </c>
      <c r="B7330" s="17" t="s">
        <v>1869</v>
      </c>
      <c r="C7330" s="18">
        <v>42307</v>
      </c>
      <c r="D7330" s="18">
        <v>42315</v>
      </c>
      <c r="E7330" s="21">
        <v>8</v>
      </c>
      <c r="F7330" s="17" t="s">
        <v>854</v>
      </c>
      <c r="G7330" s="17" t="s">
        <v>855</v>
      </c>
      <c r="H7330" s="16">
        <v>3</v>
      </c>
      <c r="I7330" s="17" t="s">
        <v>3237</v>
      </c>
      <c r="J7330" t="str">
        <f t="shared" si="229"/>
        <v>G93.49, N18.6, E11.22</v>
      </c>
      <c r="K7330" s="33" t="str">
        <f t="shared" si="230"/>
        <v/>
      </c>
    </row>
    <row r="7331" spans="1:11" x14ac:dyDescent="0.25">
      <c r="A7331" s="17" t="s">
        <v>1860</v>
      </c>
      <c r="B7331" s="17" t="s">
        <v>1869</v>
      </c>
      <c r="C7331" s="18">
        <v>42307</v>
      </c>
      <c r="D7331" s="18">
        <v>42315</v>
      </c>
      <c r="E7331" s="21">
        <v>8</v>
      </c>
      <c r="F7331" s="17" t="s">
        <v>839</v>
      </c>
      <c r="G7331" s="17" t="s">
        <v>840</v>
      </c>
      <c r="H7331" s="16">
        <v>4</v>
      </c>
      <c r="I7331" s="17" t="s">
        <v>3237</v>
      </c>
      <c r="J7331" t="str">
        <f t="shared" si="229"/>
        <v>G93.49, N18.6, E11.22, I12.0</v>
      </c>
      <c r="K7331" s="33" t="str">
        <f t="shared" si="230"/>
        <v/>
      </c>
    </row>
    <row r="7332" spans="1:11" x14ac:dyDescent="0.25">
      <c r="A7332" s="17" t="s">
        <v>1860</v>
      </c>
      <c r="B7332" s="17" t="s">
        <v>1869</v>
      </c>
      <c r="C7332" s="18">
        <v>42307</v>
      </c>
      <c r="D7332" s="18">
        <v>42315</v>
      </c>
      <c r="E7332" s="21">
        <v>8</v>
      </c>
      <c r="F7332" s="17" t="s">
        <v>3512</v>
      </c>
      <c r="G7332" s="17" t="s">
        <v>3513</v>
      </c>
      <c r="H7332" s="16">
        <v>5</v>
      </c>
      <c r="I7332" s="17" t="s">
        <v>13</v>
      </c>
      <c r="J7332" t="str">
        <f t="shared" si="229"/>
        <v>G93.49, N18.6, E11.22, I12.0, Z99.2</v>
      </c>
      <c r="K7332" s="33" t="str">
        <f t="shared" si="230"/>
        <v/>
      </c>
    </row>
    <row r="7333" spans="1:11" x14ac:dyDescent="0.25">
      <c r="A7333" s="17" t="s">
        <v>1860</v>
      </c>
      <c r="B7333" s="17" t="s">
        <v>1869</v>
      </c>
      <c r="C7333" s="18">
        <v>42307</v>
      </c>
      <c r="D7333" s="18">
        <v>42315</v>
      </c>
      <c r="E7333" s="21">
        <v>8</v>
      </c>
      <c r="F7333" s="17" t="s">
        <v>1842</v>
      </c>
      <c r="G7333" s="17" t="s">
        <v>1843</v>
      </c>
      <c r="H7333" s="16">
        <v>6</v>
      </c>
      <c r="I7333" s="17" t="s">
        <v>3237</v>
      </c>
      <c r="J7333" t="str">
        <f t="shared" si="229"/>
        <v>G93.49, N18.6, E11.22, I12.0, Z99.2, J44.9</v>
      </c>
      <c r="K7333" s="33" t="str">
        <f t="shared" si="230"/>
        <v/>
      </c>
    </row>
    <row r="7334" spans="1:11" x14ac:dyDescent="0.25">
      <c r="A7334" s="17" t="s">
        <v>1860</v>
      </c>
      <c r="B7334" s="17" t="s">
        <v>1869</v>
      </c>
      <c r="C7334" s="18">
        <v>42307</v>
      </c>
      <c r="D7334" s="18">
        <v>42315</v>
      </c>
      <c r="E7334" s="21">
        <v>8</v>
      </c>
      <c r="F7334" s="17" t="s">
        <v>4140</v>
      </c>
      <c r="G7334" s="17" t="s">
        <v>4141</v>
      </c>
      <c r="H7334" s="16">
        <v>7</v>
      </c>
      <c r="I7334" s="17" t="s">
        <v>13</v>
      </c>
      <c r="J7334" t="str">
        <f t="shared" si="229"/>
        <v>G93.49, N18.6, E11.22, I12.0, Z99.2, J44.9, Z89.612</v>
      </c>
      <c r="K7334" s="33" t="str">
        <f t="shared" si="230"/>
        <v/>
      </c>
    </row>
    <row r="7335" spans="1:11" x14ac:dyDescent="0.25">
      <c r="A7335" s="17" t="s">
        <v>1860</v>
      </c>
      <c r="B7335" s="17" t="s">
        <v>1869</v>
      </c>
      <c r="C7335" s="18">
        <v>42307</v>
      </c>
      <c r="D7335" s="18">
        <v>42315</v>
      </c>
      <c r="E7335" s="21">
        <v>8</v>
      </c>
      <c r="F7335" s="17" t="s">
        <v>3655</v>
      </c>
      <c r="G7335" s="17" t="s">
        <v>3656</v>
      </c>
      <c r="H7335" s="16">
        <v>8</v>
      </c>
      <c r="I7335" s="17" t="s">
        <v>3237</v>
      </c>
      <c r="J7335" t="str">
        <f t="shared" si="229"/>
        <v>G93.49, N18.6, E11.22, I12.0, Z99.2, J44.9, Z89.612, L97.519</v>
      </c>
      <c r="K7335" s="33" t="str">
        <f t="shared" si="230"/>
        <v/>
      </c>
    </row>
    <row r="7336" spans="1:11" x14ac:dyDescent="0.25">
      <c r="A7336" s="17" t="s">
        <v>1860</v>
      </c>
      <c r="B7336" s="17" t="s">
        <v>1869</v>
      </c>
      <c r="C7336" s="18">
        <v>42307</v>
      </c>
      <c r="D7336" s="18">
        <v>42315</v>
      </c>
      <c r="E7336" s="21">
        <v>8</v>
      </c>
      <c r="F7336" s="17" t="s">
        <v>3542</v>
      </c>
      <c r="G7336" s="17" t="s">
        <v>3543</v>
      </c>
      <c r="H7336" s="16">
        <v>9</v>
      </c>
      <c r="I7336" s="17" t="s">
        <v>3237</v>
      </c>
      <c r="J7336" t="str">
        <f t="shared" si="229"/>
        <v>G93.49, N18.6, E11.22, I12.0, Z99.2, J44.9, Z89.612, L97.519, I25.5</v>
      </c>
      <c r="K7336" s="33" t="str">
        <f t="shared" si="230"/>
        <v/>
      </c>
    </row>
    <row r="7337" spans="1:11" x14ac:dyDescent="0.25">
      <c r="A7337" s="17" t="s">
        <v>1860</v>
      </c>
      <c r="B7337" s="17" t="s">
        <v>1869</v>
      </c>
      <c r="C7337" s="18">
        <v>42307</v>
      </c>
      <c r="D7337" s="18">
        <v>42315</v>
      </c>
      <c r="E7337" s="21">
        <v>8</v>
      </c>
      <c r="F7337" s="17" t="s">
        <v>361</v>
      </c>
      <c r="G7337" s="17" t="s">
        <v>362</v>
      </c>
      <c r="H7337" s="16">
        <v>10</v>
      </c>
      <c r="I7337" s="17" t="s">
        <v>3331</v>
      </c>
      <c r="J7337" t="str">
        <f t="shared" si="229"/>
        <v>G93.49, N18.6, E11.22, I12.0, Z99.2, J44.9, Z89.612, L97.519, I25.5, E87.5</v>
      </c>
      <c r="K7337" s="33" t="str">
        <f t="shared" si="230"/>
        <v/>
      </c>
    </row>
    <row r="7338" spans="1:11" x14ac:dyDescent="0.25">
      <c r="A7338" s="17" t="s">
        <v>1860</v>
      </c>
      <c r="B7338" s="17" t="s">
        <v>1869</v>
      </c>
      <c r="C7338" s="18">
        <v>42307</v>
      </c>
      <c r="D7338" s="18">
        <v>42315</v>
      </c>
      <c r="E7338" s="21">
        <v>8</v>
      </c>
      <c r="F7338" s="17" t="s">
        <v>1871</v>
      </c>
      <c r="G7338" s="17" t="s">
        <v>1872</v>
      </c>
      <c r="H7338" s="16">
        <v>11</v>
      </c>
      <c r="I7338" s="17" t="s">
        <v>3237</v>
      </c>
      <c r="J7338" t="str">
        <f t="shared" si="229"/>
        <v>G93.49, N18.6, E11.22, I12.0, Z99.2, J44.9, Z89.612, L97.519, I25.5, E87.5, T81.89XA</v>
      </c>
      <c r="K7338" s="33" t="str">
        <f t="shared" si="230"/>
        <v/>
      </c>
    </row>
    <row r="7339" spans="1:11" x14ac:dyDescent="0.25">
      <c r="A7339" s="17" t="s">
        <v>1860</v>
      </c>
      <c r="B7339" s="17" t="s">
        <v>1869</v>
      </c>
      <c r="C7339" s="18">
        <v>42307</v>
      </c>
      <c r="D7339" s="18">
        <v>42315</v>
      </c>
      <c r="E7339" s="21">
        <v>8</v>
      </c>
      <c r="F7339" s="17" t="s">
        <v>3344</v>
      </c>
      <c r="G7339" s="17" t="s">
        <v>3345</v>
      </c>
      <c r="H7339" s="16">
        <v>12</v>
      </c>
      <c r="I7339" s="17" t="s">
        <v>13</v>
      </c>
      <c r="J7339" t="str">
        <f t="shared" si="229"/>
        <v>G93.49, N18.6, E11.22, I12.0, Z99.2, J44.9, Z89.612, L97.519, I25.5, E87.5, T81.89XA, Z79.4</v>
      </c>
      <c r="K7339" s="33" t="str">
        <f t="shared" si="230"/>
        <v>Last</v>
      </c>
    </row>
    <row r="7340" spans="1:11" x14ac:dyDescent="0.25">
      <c r="A7340" s="17" t="s">
        <v>1860</v>
      </c>
      <c r="B7340" s="17" t="s">
        <v>1873</v>
      </c>
      <c r="C7340" s="18">
        <v>42387</v>
      </c>
      <c r="D7340" s="18">
        <v>42432</v>
      </c>
      <c r="E7340" s="21">
        <v>45</v>
      </c>
      <c r="F7340" s="17" t="s">
        <v>22</v>
      </c>
      <c r="G7340" s="17" t="s">
        <v>23</v>
      </c>
      <c r="H7340" s="16">
        <v>1</v>
      </c>
      <c r="I7340" s="17" t="s">
        <v>3237</v>
      </c>
      <c r="J7340" t="str">
        <f t="shared" si="229"/>
        <v>A41.9</v>
      </c>
      <c r="K7340" s="33" t="str">
        <f t="shared" si="230"/>
        <v/>
      </c>
    </row>
    <row r="7341" spans="1:11" x14ac:dyDescent="0.25">
      <c r="A7341" s="17" t="s">
        <v>1860</v>
      </c>
      <c r="B7341" s="17" t="s">
        <v>1873</v>
      </c>
      <c r="C7341" s="18">
        <v>42387</v>
      </c>
      <c r="D7341" s="18">
        <v>42432</v>
      </c>
      <c r="E7341" s="21">
        <v>45</v>
      </c>
      <c r="F7341" s="17" t="s">
        <v>734</v>
      </c>
      <c r="G7341" s="17" t="s">
        <v>735</v>
      </c>
      <c r="H7341" s="16">
        <v>2</v>
      </c>
      <c r="I7341" s="17" t="s">
        <v>3237</v>
      </c>
      <c r="J7341" t="str">
        <f t="shared" si="229"/>
        <v>A41.9, R65.21</v>
      </c>
      <c r="K7341" s="33" t="str">
        <f t="shared" si="230"/>
        <v/>
      </c>
    </row>
    <row r="7342" spans="1:11" x14ac:dyDescent="0.25">
      <c r="A7342" s="17" t="s">
        <v>1860</v>
      </c>
      <c r="B7342" s="17" t="s">
        <v>1873</v>
      </c>
      <c r="C7342" s="18">
        <v>42387</v>
      </c>
      <c r="D7342" s="18">
        <v>42432</v>
      </c>
      <c r="E7342" s="21">
        <v>45</v>
      </c>
      <c r="F7342" s="17" t="s">
        <v>148</v>
      </c>
      <c r="G7342" s="17" t="s">
        <v>149</v>
      </c>
      <c r="H7342" s="16">
        <v>3</v>
      </c>
      <c r="I7342" s="17" t="s">
        <v>3237</v>
      </c>
      <c r="J7342" t="str">
        <f t="shared" si="229"/>
        <v>A41.9, R65.21, J96.21</v>
      </c>
      <c r="K7342" s="33" t="str">
        <f t="shared" si="230"/>
        <v/>
      </c>
    </row>
    <row r="7343" spans="1:11" x14ac:dyDescent="0.25">
      <c r="A7343" s="17" t="s">
        <v>1860</v>
      </c>
      <c r="B7343" s="17" t="s">
        <v>1873</v>
      </c>
      <c r="C7343" s="18">
        <v>42387</v>
      </c>
      <c r="D7343" s="18">
        <v>42432</v>
      </c>
      <c r="E7343" s="21">
        <v>45</v>
      </c>
      <c r="F7343" s="17" t="s">
        <v>295</v>
      </c>
      <c r="G7343" s="17" t="s">
        <v>296</v>
      </c>
      <c r="H7343" s="16">
        <v>4</v>
      </c>
      <c r="I7343" s="17" t="s">
        <v>3237</v>
      </c>
      <c r="J7343" t="str">
        <f t="shared" si="229"/>
        <v>A41.9, R65.21, J96.21, I50.23</v>
      </c>
      <c r="K7343" s="33" t="str">
        <f t="shared" si="230"/>
        <v/>
      </c>
    </row>
    <row r="7344" spans="1:11" x14ac:dyDescent="0.25">
      <c r="A7344" s="17" t="s">
        <v>1860</v>
      </c>
      <c r="B7344" s="17" t="s">
        <v>1873</v>
      </c>
      <c r="C7344" s="18">
        <v>42387</v>
      </c>
      <c r="D7344" s="18">
        <v>42432</v>
      </c>
      <c r="E7344" s="21">
        <v>45</v>
      </c>
      <c r="F7344" s="17" t="s">
        <v>592</v>
      </c>
      <c r="G7344" s="17" t="s">
        <v>593</v>
      </c>
      <c r="H7344" s="16">
        <v>5</v>
      </c>
      <c r="I7344" s="17" t="s">
        <v>3237</v>
      </c>
      <c r="J7344" t="str">
        <f t="shared" si="229"/>
        <v>A41.9, R65.21, J96.21, I50.23, G93.41</v>
      </c>
      <c r="K7344" s="33" t="str">
        <f t="shared" si="230"/>
        <v/>
      </c>
    </row>
    <row r="7345" spans="1:11" x14ac:dyDescent="0.25">
      <c r="A7345" s="17" t="s">
        <v>1860</v>
      </c>
      <c r="B7345" s="17" t="s">
        <v>1873</v>
      </c>
      <c r="C7345" s="18">
        <v>42387</v>
      </c>
      <c r="D7345" s="18">
        <v>42432</v>
      </c>
      <c r="E7345" s="21">
        <v>45</v>
      </c>
      <c r="F7345" s="17" t="s">
        <v>1778</v>
      </c>
      <c r="G7345" s="17" t="s">
        <v>1779</v>
      </c>
      <c r="H7345" s="16">
        <v>6</v>
      </c>
      <c r="I7345" s="17" t="s">
        <v>3237</v>
      </c>
      <c r="J7345" t="str">
        <f t="shared" si="229"/>
        <v>A41.9, R65.21, J96.21, I50.23, G93.41, J90</v>
      </c>
      <c r="K7345" s="33" t="str">
        <f t="shared" si="230"/>
        <v/>
      </c>
    </row>
    <row r="7346" spans="1:11" x14ac:dyDescent="0.25">
      <c r="A7346" s="17" t="s">
        <v>1860</v>
      </c>
      <c r="B7346" s="17" t="s">
        <v>1873</v>
      </c>
      <c r="C7346" s="18">
        <v>42387</v>
      </c>
      <c r="D7346" s="18">
        <v>42432</v>
      </c>
      <c r="E7346" s="21">
        <v>45</v>
      </c>
      <c r="F7346" s="17" t="s">
        <v>11</v>
      </c>
      <c r="G7346" s="17" t="s">
        <v>12</v>
      </c>
      <c r="H7346" s="16">
        <v>7</v>
      </c>
      <c r="I7346" s="17" t="s">
        <v>3331</v>
      </c>
      <c r="J7346" t="str">
        <f t="shared" si="229"/>
        <v>A41.9, R65.21, J96.21, I50.23, G93.41, J90, J18.9</v>
      </c>
      <c r="K7346" s="33" t="str">
        <f t="shared" si="230"/>
        <v/>
      </c>
    </row>
    <row r="7347" spans="1:11" x14ac:dyDescent="0.25">
      <c r="A7347" s="17" t="s">
        <v>1860</v>
      </c>
      <c r="B7347" s="17" t="s">
        <v>1873</v>
      </c>
      <c r="C7347" s="18">
        <v>42387</v>
      </c>
      <c r="D7347" s="18">
        <v>42432</v>
      </c>
      <c r="E7347" s="21">
        <v>45</v>
      </c>
      <c r="F7347" s="17" t="s">
        <v>5385</v>
      </c>
      <c r="G7347" s="17" t="s">
        <v>5386</v>
      </c>
      <c r="H7347" s="16">
        <v>8</v>
      </c>
      <c r="I7347" s="17" t="s">
        <v>3331</v>
      </c>
      <c r="J7347" t="str">
        <f t="shared" si="229"/>
        <v>A41.9, R65.21, J96.21, I50.23, G93.41, J90, J18.9, K25.0</v>
      </c>
      <c r="K7347" s="33" t="str">
        <f t="shared" si="230"/>
        <v/>
      </c>
    </row>
    <row r="7348" spans="1:11" x14ac:dyDescent="0.25">
      <c r="A7348" s="17" t="s">
        <v>1860</v>
      </c>
      <c r="B7348" s="17" t="s">
        <v>1873</v>
      </c>
      <c r="C7348" s="18">
        <v>42387</v>
      </c>
      <c r="D7348" s="18">
        <v>42432</v>
      </c>
      <c r="E7348" s="21">
        <v>45</v>
      </c>
      <c r="F7348" s="17" t="s">
        <v>3704</v>
      </c>
      <c r="G7348" s="17" t="s">
        <v>3705</v>
      </c>
      <c r="H7348" s="16">
        <v>9</v>
      </c>
      <c r="I7348" s="17" t="s">
        <v>3331</v>
      </c>
      <c r="J7348" t="str">
        <f t="shared" si="229"/>
        <v>A41.9, R65.21, J96.21, I50.23, G93.41, J90, J18.9, K25.0, I46.9</v>
      </c>
      <c r="K7348" s="33" t="str">
        <f t="shared" si="230"/>
        <v/>
      </c>
    </row>
    <row r="7349" spans="1:11" x14ac:dyDescent="0.25">
      <c r="A7349" s="17" t="s">
        <v>1860</v>
      </c>
      <c r="B7349" s="17" t="s">
        <v>1873</v>
      </c>
      <c r="C7349" s="18">
        <v>42387</v>
      </c>
      <c r="D7349" s="18">
        <v>42432</v>
      </c>
      <c r="E7349" s="21">
        <v>45</v>
      </c>
      <c r="F7349" s="17" t="s">
        <v>1630</v>
      </c>
      <c r="G7349" s="17" t="s">
        <v>1631</v>
      </c>
      <c r="H7349" s="16">
        <v>10</v>
      </c>
      <c r="I7349" s="17" t="s">
        <v>3237</v>
      </c>
      <c r="J7349" t="str">
        <f t="shared" si="229"/>
        <v>A41.9, R65.21, J96.21, I50.23, G93.41, J90, J18.9, K25.0, I46.9, N18.6</v>
      </c>
      <c r="K7349" s="33" t="str">
        <f t="shared" si="230"/>
        <v/>
      </c>
    </row>
    <row r="7350" spans="1:11" x14ac:dyDescent="0.25">
      <c r="A7350" s="17" t="s">
        <v>1860</v>
      </c>
      <c r="B7350" s="17" t="s">
        <v>1873</v>
      </c>
      <c r="C7350" s="18">
        <v>42387</v>
      </c>
      <c r="D7350" s="18">
        <v>42432</v>
      </c>
      <c r="E7350" s="21">
        <v>45</v>
      </c>
      <c r="F7350" s="17" t="s">
        <v>839</v>
      </c>
      <c r="G7350" s="17" t="s">
        <v>840</v>
      </c>
      <c r="H7350" s="16">
        <v>11</v>
      </c>
      <c r="I7350" s="17" t="s">
        <v>3237</v>
      </c>
      <c r="J7350" t="str">
        <f t="shared" si="229"/>
        <v>A41.9, R65.21, J96.21, I50.23, G93.41, J90, J18.9, K25.0, I46.9, N18.6, I12.0</v>
      </c>
      <c r="K7350" s="33" t="str">
        <f t="shared" si="230"/>
        <v/>
      </c>
    </row>
    <row r="7351" spans="1:11" x14ac:dyDescent="0.25">
      <c r="A7351" s="17" t="s">
        <v>1860</v>
      </c>
      <c r="B7351" s="17" t="s">
        <v>1873</v>
      </c>
      <c r="C7351" s="18">
        <v>42387</v>
      </c>
      <c r="D7351" s="18">
        <v>42432</v>
      </c>
      <c r="E7351" s="21">
        <v>45</v>
      </c>
      <c r="F7351" s="17" t="s">
        <v>1241</v>
      </c>
      <c r="G7351" s="17" t="s">
        <v>1242</v>
      </c>
      <c r="H7351" s="16">
        <v>12</v>
      </c>
      <c r="I7351" s="17" t="s">
        <v>3237</v>
      </c>
      <c r="J7351" t="str">
        <f t="shared" si="229"/>
        <v>A41.9, R65.21, J96.21, I50.23, G93.41, J90, J18.9, K25.0, I46.9, N18.6, I12.0, I31.3</v>
      </c>
      <c r="K7351" s="33" t="str">
        <f t="shared" si="230"/>
        <v/>
      </c>
    </row>
    <row r="7352" spans="1:11" x14ac:dyDescent="0.25">
      <c r="A7352" s="17" t="s">
        <v>1860</v>
      </c>
      <c r="B7352" s="17" t="s">
        <v>1873</v>
      </c>
      <c r="C7352" s="18">
        <v>42387</v>
      </c>
      <c r="D7352" s="18">
        <v>42432</v>
      </c>
      <c r="E7352" s="21">
        <v>45</v>
      </c>
      <c r="F7352" s="17" t="s">
        <v>4619</v>
      </c>
      <c r="G7352" s="17" t="s">
        <v>4620</v>
      </c>
      <c r="H7352" s="16">
        <v>13</v>
      </c>
      <c r="I7352" s="17" t="s">
        <v>3237</v>
      </c>
      <c r="J7352" t="str">
        <f t="shared" si="229"/>
        <v>A41.9, R65.21, J96.21, I50.23, G93.41, J90, J18.9, K25.0, I46.9, N18.6, I12.0, I31.3, I42.0</v>
      </c>
      <c r="K7352" s="33" t="str">
        <f t="shared" si="230"/>
        <v/>
      </c>
    </row>
    <row r="7353" spans="1:11" x14ac:dyDescent="0.25">
      <c r="A7353" s="17" t="s">
        <v>1860</v>
      </c>
      <c r="B7353" s="17" t="s">
        <v>1873</v>
      </c>
      <c r="C7353" s="18">
        <v>42387</v>
      </c>
      <c r="D7353" s="18">
        <v>42432</v>
      </c>
      <c r="E7353" s="21">
        <v>45</v>
      </c>
      <c r="F7353" s="17" t="s">
        <v>3834</v>
      </c>
      <c r="G7353" s="17" t="s">
        <v>3835</v>
      </c>
      <c r="H7353" s="16">
        <v>14</v>
      </c>
      <c r="I7353" s="17" t="s">
        <v>13</v>
      </c>
      <c r="J7353" t="str">
        <f t="shared" si="229"/>
        <v>A41.9, R65.21, J96.21, I50.23, G93.41, J90, J18.9, K25.0, I46.9, N18.6, I12.0, I31.3, I42.0, Z68.1</v>
      </c>
      <c r="K7353" s="33" t="str">
        <f t="shared" si="230"/>
        <v/>
      </c>
    </row>
    <row r="7354" spans="1:11" x14ac:dyDescent="0.25">
      <c r="A7354" s="17" t="s">
        <v>1860</v>
      </c>
      <c r="B7354" s="17" t="s">
        <v>1873</v>
      </c>
      <c r="C7354" s="18">
        <v>42387</v>
      </c>
      <c r="D7354" s="18">
        <v>42432</v>
      </c>
      <c r="E7354" s="21">
        <v>45</v>
      </c>
      <c r="F7354" s="17" t="s">
        <v>1842</v>
      </c>
      <c r="G7354" s="17" t="s">
        <v>1843</v>
      </c>
      <c r="H7354" s="16">
        <v>15</v>
      </c>
      <c r="I7354" s="17" t="s">
        <v>3237</v>
      </c>
      <c r="J7354" t="str">
        <f t="shared" si="229"/>
        <v>A41.9, R65.21, J96.21, I50.23, G93.41, J90, J18.9, K25.0, I46.9, N18.6, I12.0, I31.3, I42.0, Z68.1, J44.9</v>
      </c>
      <c r="K7354" s="33" t="str">
        <f t="shared" si="230"/>
        <v/>
      </c>
    </row>
    <row r="7355" spans="1:11" x14ac:dyDescent="0.25">
      <c r="A7355" s="17" t="s">
        <v>1860</v>
      </c>
      <c r="B7355" s="17" t="s">
        <v>1873</v>
      </c>
      <c r="C7355" s="18">
        <v>42387</v>
      </c>
      <c r="D7355" s="18">
        <v>42432</v>
      </c>
      <c r="E7355" s="21">
        <v>45</v>
      </c>
      <c r="F7355" s="17" t="s">
        <v>2080</v>
      </c>
      <c r="G7355" s="17" t="s">
        <v>2081</v>
      </c>
      <c r="H7355" s="16">
        <v>16</v>
      </c>
      <c r="I7355" s="17" t="s">
        <v>3237</v>
      </c>
      <c r="J7355" t="str">
        <f t="shared" si="229"/>
        <v>A41.9, R65.21, J96.21, I50.23, G93.41, J90, J18.9, K25.0, I46.9, N18.6, I12.0, I31.3, I42.0, Z68.1, J44.9, E11.21</v>
      </c>
      <c r="K7355" s="33" t="str">
        <f t="shared" si="230"/>
        <v/>
      </c>
    </row>
    <row r="7356" spans="1:11" x14ac:dyDescent="0.25">
      <c r="A7356" s="17" t="s">
        <v>1860</v>
      </c>
      <c r="B7356" s="17" t="s">
        <v>1873</v>
      </c>
      <c r="C7356" s="18">
        <v>42387</v>
      </c>
      <c r="D7356" s="18">
        <v>42432</v>
      </c>
      <c r="E7356" s="21">
        <v>45</v>
      </c>
      <c r="F7356" s="17" t="s">
        <v>361</v>
      </c>
      <c r="G7356" s="17" t="s">
        <v>362</v>
      </c>
      <c r="H7356" s="16">
        <v>17</v>
      </c>
      <c r="I7356" s="17" t="s">
        <v>3331</v>
      </c>
      <c r="J7356" t="str">
        <f t="shared" si="229"/>
        <v>A41.9, R65.21, J96.21, I50.23, G93.41, J90, J18.9, K25.0, I46.9, N18.6, I12.0, I31.3, I42.0, Z68.1, J44.9, E11.21, E87.5</v>
      </c>
      <c r="K7356" s="33" t="str">
        <f t="shared" si="230"/>
        <v/>
      </c>
    </row>
    <row r="7357" spans="1:11" x14ac:dyDescent="0.25">
      <c r="A7357" s="17" t="s">
        <v>1860</v>
      </c>
      <c r="B7357" s="17" t="s">
        <v>1873</v>
      </c>
      <c r="C7357" s="18">
        <v>42387</v>
      </c>
      <c r="D7357" s="18">
        <v>42432</v>
      </c>
      <c r="E7357" s="21">
        <v>45</v>
      </c>
      <c r="F7357" s="17" t="s">
        <v>3512</v>
      </c>
      <c r="G7357" s="17" t="s">
        <v>3513</v>
      </c>
      <c r="H7357" s="16">
        <v>18</v>
      </c>
      <c r="I7357" s="17" t="s">
        <v>13</v>
      </c>
      <c r="J7357" t="str">
        <f t="shared" si="229"/>
        <v>A41.9, R65.21, J96.21, I50.23, G93.41, J90, J18.9, K25.0, I46.9, N18.6, I12.0, I31.3, I42.0, Z68.1, J44.9, E11.21, E87.5, Z99.2</v>
      </c>
      <c r="K7357" s="33" t="str">
        <f t="shared" si="230"/>
        <v/>
      </c>
    </row>
    <row r="7358" spans="1:11" x14ac:dyDescent="0.25">
      <c r="A7358" s="17" t="s">
        <v>1860</v>
      </c>
      <c r="B7358" s="17" t="s">
        <v>1873</v>
      </c>
      <c r="C7358" s="18">
        <v>42387</v>
      </c>
      <c r="D7358" s="18">
        <v>42432</v>
      </c>
      <c r="E7358" s="21">
        <v>45</v>
      </c>
      <c r="F7358" s="17" t="s">
        <v>3585</v>
      </c>
      <c r="G7358" s="17" t="s">
        <v>3586</v>
      </c>
      <c r="H7358" s="16">
        <v>19</v>
      </c>
      <c r="I7358" s="17" t="s">
        <v>13</v>
      </c>
      <c r="J7358" t="str">
        <f t="shared" si="229"/>
        <v>A41.9, R65.21, J96.21, I50.23, G93.41, J90, J18.9, K25.0, I46.9, N18.6, I12.0, I31.3, I42.0, Z68.1, J44.9, E11.21, E87.5, Z99.2, Z89.611</v>
      </c>
      <c r="K7358" s="33" t="str">
        <f t="shared" si="230"/>
        <v/>
      </c>
    </row>
    <row r="7359" spans="1:11" x14ac:dyDescent="0.25">
      <c r="A7359" s="17" t="s">
        <v>1860</v>
      </c>
      <c r="B7359" s="17" t="s">
        <v>1873</v>
      </c>
      <c r="C7359" s="18">
        <v>42387</v>
      </c>
      <c r="D7359" s="18">
        <v>42432</v>
      </c>
      <c r="E7359" s="21">
        <v>45</v>
      </c>
      <c r="F7359" s="17" t="s">
        <v>3476</v>
      </c>
      <c r="G7359" s="17" t="s">
        <v>3477</v>
      </c>
      <c r="H7359" s="16">
        <v>20</v>
      </c>
      <c r="I7359" s="17" t="s">
        <v>3237</v>
      </c>
      <c r="J7359" t="str">
        <f t="shared" si="229"/>
        <v>A41.9, R65.21, J96.21, I50.23, G93.41, J90, J18.9, K25.0, I46.9, N18.6, I12.0, I31.3, I42.0, Z68.1, J44.9, E11.21, E87.5, Z99.2, Z89.611, D63.1</v>
      </c>
      <c r="K7359" s="33" t="str">
        <f t="shared" si="230"/>
        <v/>
      </c>
    </row>
    <row r="7360" spans="1:11" x14ac:dyDescent="0.25">
      <c r="A7360" s="17" t="s">
        <v>1860</v>
      </c>
      <c r="B7360" s="17" t="s">
        <v>1873</v>
      </c>
      <c r="C7360" s="18">
        <v>42387</v>
      </c>
      <c r="D7360" s="18">
        <v>42432</v>
      </c>
      <c r="E7360" s="21">
        <v>45</v>
      </c>
      <c r="F7360" s="17" t="s">
        <v>3354</v>
      </c>
      <c r="G7360" s="17" t="s">
        <v>3355</v>
      </c>
      <c r="H7360" s="16">
        <v>21</v>
      </c>
      <c r="I7360" s="17" t="s">
        <v>3331</v>
      </c>
      <c r="J7360" t="str">
        <f t="shared" si="229"/>
        <v>A41.9, R65.21, J96.21, I50.23, G93.41, J90, J18.9, K25.0, I46.9, N18.6, I12.0, I31.3, I42.0, Z68.1, J44.9, E11.21, E87.5, Z99.2, Z89.611, D63.1, Y95</v>
      </c>
      <c r="K7360" s="33" t="str">
        <f t="shared" si="230"/>
        <v/>
      </c>
    </row>
    <row r="7361" spans="1:11" x14ac:dyDescent="0.25">
      <c r="A7361" s="17" t="s">
        <v>1860</v>
      </c>
      <c r="B7361" s="17" t="s">
        <v>1873</v>
      </c>
      <c r="C7361" s="18">
        <v>42387</v>
      </c>
      <c r="D7361" s="18">
        <v>42432</v>
      </c>
      <c r="E7361" s="21">
        <v>45</v>
      </c>
      <c r="F7361" s="17" t="s">
        <v>3235</v>
      </c>
      <c r="G7361" s="17" t="s">
        <v>3236</v>
      </c>
      <c r="H7361" s="16">
        <v>22</v>
      </c>
      <c r="I7361" s="17" t="s">
        <v>3237</v>
      </c>
      <c r="J7361" t="str">
        <f t="shared" si="229"/>
        <v>A41.9, R65.21, J96.21, I50.23, G93.41, J90, J18.9, K25.0, I46.9, N18.6, I12.0, I31.3, I42.0, Z68.1, J44.9, E11.21, E87.5, Z99.2, Z89.611, D63.1, Y95, E03.9</v>
      </c>
      <c r="K7361" s="33" t="str">
        <f t="shared" si="230"/>
        <v/>
      </c>
    </row>
    <row r="7362" spans="1:11" x14ac:dyDescent="0.25">
      <c r="A7362" s="17" t="s">
        <v>1860</v>
      </c>
      <c r="B7362" s="17" t="s">
        <v>1873</v>
      </c>
      <c r="C7362" s="18">
        <v>42387</v>
      </c>
      <c r="D7362" s="18">
        <v>42432</v>
      </c>
      <c r="E7362" s="21">
        <v>45</v>
      </c>
      <c r="F7362" s="17" t="s">
        <v>1760</v>
      </c>
      <c r="G7362" s="17" t="s">
        <v>1761</v>
      </c>
      <c r="H7362" s="16">
        <v>23</v>
      </c>
      <c r="I7362" s="17" t="s">
        <v>3237</v>
      </c>
      <c r="J7362" t="str">
        <f t="shared" si="229"/>
        <v>A41.9, R65.21, J96.21, I50.23, G93.41, J90, J18.9, K25.0, I46.9, N18.6, I12.0, I31.3, I42.0, Z68.1, J44.9, E11.21, E87.5, Z99.2, Z89.611, D63.1, Y95, E03.9, R41.82</v>
      </c>
      <c r="K7362" s="33" t="str">
        <f t="shared" si="230"/>
        <v/>
      </c>
    </row>
    <row r="7363" spans="1:11" x14ac:dyDescent="0.25">
      <c r="A7363" s="17" t="s">
        <v>1860</v>
      </c>
      <c r="B7363" s="17" t="s">
        <v>1873</v>
      </c>
      <c r="C7363" s="18">
        <v>42387</v>
      </c>
      <c r="D7363" s="18">
        <v>42432</v>
      </c>
      <c r="E7363" s="21">
        <v>45</v>
      </c>
      <c r="F7363" s="17" t="s">
        <v>401</v>
      </c>
      <c r="G7363" s="17" t="s">
        <v>402</v>
      </c>
      <c r="H7363" s="16">
        <v>24</v>
      </c>
      <c r="I7363" s="17" t="s">
        <v>3237</v>
      </c>
      <c r="J7363" t="str">
        <f t="shared" si="229"/>
        <v>A41.9, R65.21, J96.21, I50.23, G93.41, J90, J18.9, K25.0, I46.9, N18.6, I12.0, I31.3, I42.0, Z68.1, J44.9, E11.21, E87.5, Z99.2, Z89.611, D63.1, Y95, E03.9, R41.82, K72.90</v>
      </c>
      <c r="K7363" s="33" t="str">
        <f t="shared" si="230"/>
        <v/>
      </c>
    </row>
    <row r="7364" spans="1:11" x14ac:dyDescent="0.25">
      <c r="A7364" s="17" t="s">
        <v>1860</v>
      </c>
      <c r="B7364" s="17" t="s">
        <v>1873</v>
      </c>
      <c r="C7364" s="18">
        <v>42387</v>
      </c>
      <c r="D7364" s="18">
        <v>42432</v>
      </c>
      <c r="E7364" s="21">
        <v>45</v>
      </c>
      <c r="F7364" s="17" t="s">
        <v>3420</v>
      </c>
      <c r="G7364" s="17" t="s">
        <v>3421</v>
      </c>
      <c r="H7364" s="16">
        <v>25</v>
      </c>
      <c r="I7364" s="17" t="s">
        <v>3237</v>
      </c>
      <c r="J7364" t="str">
        <f t="shared" si="229"/>
        <v>A41.9, R65.21, J96.21, I50.23, G93.41, J90, J18.9, K25.0, I46.9, N18.6, I12.0, I31.3, I42.0, Z68.1, J44.9, E11.21, E87.5, Z99.2, Z89.611, D63.1, Y95, E03.9, R41.82, K72.90, I73.9</v>
      </c>
      <c r="K7364" s="33" t="str">
        <f t="shared" si="230"/>
        <v>Last</v>
      </c>
    </row>
    <row r="7365" spans="1:11" x14ac:dyDescent="0.25">
      <c r="A7365" s="17" t="s">
        <v>1874</v>
      </c>
      <c r="B7365" s="17" t="s">
        <v>1875</v>
      </c>
      <c r="C7365" s="18">
        <v>42326</v>
      </c>
      <c r="D7365" s="18">
        <v>42337</v>
      </c>
      <c r="E7365" s="21">
        <v>11</v>
      </c>
      <c r="F7365" s="17" t="s">
        <v>1876</v>
      </c>
      <c r="G7365" s="17" t="s">
        <v>1877</v>
      </c>
      <c r="H7365" s="16">
        <v>1</v>
      </c>
      <c r="I7365" s="17" t="s">
        <v>3237</v>
      </c>
      <c r="J7365" t="str">
        <f t="shared" si="229"/>
        <v>K31.82</v>
      </c>
      <c r="K7365" s="33" t="str">
        <f t="shared" si="230"/>
        <v/>
      </c>
    </row>
    <row r="7366" spans="1:11" x14ac:dyDescent="0.25">
      <c r="A7366" s="17" t="s">
        <v>1874</v>
      </c>
      <c r="B7366" s="17" t="s">
        <v>1875</v>
      </c>
      <c r="C7366" s="18">
        <v>42326</v>
      </c>
      <c r="D7366" s="18">
        <v>42337</v>
      </c>
      <c r="E7366" s="21">
        <v>11</v>
      </c>
      <c r="F7366" s="17" t="s">
        <v>357</v>
      </c>
      <c r="G7366" s="17" t="s">
        <v>358</v>
      </c>
      <c r="H7366" s="16">
        <v>2</v>
      </c>
      <c r="I7366" s="17" t="s">
        <v>3331</v>
      </c>
      <c r="J7366" t="str">
        <f t="shared" ref="J7366:J7429" si="231">IF(B7366=B7365,J7365&amp;", "&amp;F7366,F7366)</f>
        <v>K31.82, J96.00</v>
      </c>
      <c r="K7366" s="33" t="str">
        <f t="shared" si="230"/>
        <v/>
      </c>
    </row>
    <row r="7367" spans="1:11" x14ac:dyDescent="0.25">
      <c r="A7367" s="17" t="s">
        <v>1874</v>
      </c>
      <c r="B7367" s="17" t="s">
        <v>1875</v>
      </c>
      <c r="C7367" s="18">
        <v>42326</v>
      </c>
      <c r="D7367" s="18">
        <v>42337</v>
      </c>
      <c r="E7367" s="21">
        <v>11</v>
      </c>
      <c r="F7367" s="17" t="s">
        <v>3818</v>
      </c>
      <c r="G7367" s="17" t="s">
        <v>3819</v>
      </c>
      <c r="H7367" s="16">
        <v>3</v>
      </c>
      <c r="I7367" s="17" t="s">
        <v>3237</v>
      </c>
      <c r="J7367" t="str">
        <f t="shared" si="231"/>
        <v>K31.82, J96.00, R57.8</v>
      </c>
      <c r="K7367" s="33" t="str">
        <f t="shared" si="230"/>
        <v/>
      </c>
    </row>
    <row r="7368" spans="1:11" x14ac:dyDescent="0.25">
      <c r="A7368" s="17" t="s">
        <v>1874</v>
      </c>
      <c r="B7368" s="17" t="s">
        <v>1875</v>
      </c>
      <c r="C7368" s="18">
        <v>42326</v>
      </c>
      <c r="D7368" s="18">
        <v>42337</v>
      </c>
      <c r="E7368" s="21">
        <v>11</v>
      </c>
      <c r="F7368" s="17" t="s">
        <v>1778</v>
      </c>
      <c r="G7368" s="17" t="s">
        <v>1779</v>
      </c>
      <c r="H7368" s="16">
        <v>4</v>
      </c>
      <c r="I7368" s="17" t="s">
        <v>3331</v>
      </c>
      <c r="J7368" t="str">
        <f t="shared" si="231"/>
        <v>K31.82, J96.00, R57.8, J90</v>
      </c>
      <c r="K7368" s="33" t="str">
        <f t="shared" si="230"/>
        <v/>
      </c>
    </row>
    <row r="7369" spans="1:11" x14ac:dyDescent="0.25">
      <c r="A7369" s="17" t="s">
        <v>1874</v>
      </c>
      <c r="B7369" s="17" t="s">
        <v>1875</v>
      </c>
      <c r="C7369" s="18">
        <v>42326</v>
      </c>
      <c r="D7369" s="18">
        <v>42337</v>
      </c>
      <c r="E7369" s="21">
        <v>11</v>
      </c>
      <c r="F7369" s="17" t="s">
        <v>3440</v>
      </c>
      <c r="G7369" s="17" t="s">
        <v>3441</v>
      </c>
      <c r="H7369" s="16">
        <v>5</v>
      </c>
      <c r="I7369" s="17" t="s">
        <v>3237</v>
      </c>
      <c r="J7369" t="str">
        <f t="shared" si="231"/>
        <v>K31.82, J96.00, R57.8, J90, E46</v>
      </c>
      <c r="K7369" s="33" t="str">
        <f t="shared" si="230"/>
        <v/>
      </c>
    </row>
    <row r="7370" spans="1:11" x14ac:dyDescent="0.25">
      <c r="A7370" s="17" t="s">
        <v>1874</v>
      </c>
      <c r="B7370" s="17" t="s">
        <v>1875</v>
      </c>
      <c r="C7370" s="18">
        <v>42326</v>
      </c>
      <c r="D7370" s="18">
        <v>42337</v>
      </c>
      <c r="E7370" s="21">
        <v>11</v>
      </c>
      <c r="F7370" s="17" t="s">
        <v>1032</v>
      </c>
      <c r="G7370" s="17" t="s">
        <v>1033</v>
      </c>
      <c r="H7370" s="16">
        <v>6</v>
      </c>
      <c r="I7370" s="17" t="s">
        <v>3331</v>
      </c>
      <c r="J7370" t="str">
        <f t="shared" si="231"/>
        <v>K31.82, J96.00, R57.8, J90, E46, E87.2</v>
      </c>
      <c r="K7370" s="33" t="str">
        <f t="shared" si="230"/>
        <v/>
      </c>
    </row>
    <row r="7371" spans="1:11" x14ac:dyDescent="0.25">
      <c r="A7371" s="17" t="s">
        <v>1874</v>
      </c>
      <c r="B7371" s="17" t="s">
        <v>1875</v>
      </c>
      <c r="C7371" s="18">
        <v>42326</v>
      </c>
      <c r="D7371" s="18">
        <v>42337</v>
      </c>
      <c r="E7371" s="21">
        <v>11</v>
      </c>
      <c r="F7371" s="17" t="s">
        <v>1938</v>
      </c>
      <c r="G7371" s="17" t="s">
        <v>1939</v>
      </c>
      <c r="H7371" s="16">
        <v>7</v>
      </c>
      <c r="I7371" s="17" t="s">
        <v>3237</v>
      </c>
      <c r="J7371" t="str">
        <f t="shared" si="231"/>
        <v>K31.82, J96.00, R57.8, J90, E46, E87.2, K76.6</v>
      </c>
      <c r="K7371" s="33" t="str">
        <f t="shared" si="230"/>
        <v/>
      </c>
    </row>
    <row r="7372" spans="1:11" x14ac:dyDescent="0.25">
      <c r="A7372" s="17" t="s">
        <v>1874</v>
      </c>
      <c r="B7372" s="17" t="s">
        <v>1875</v>
      </c>
      <c r="C7372" s="18">
        <v>42326</v>
      </c>
      <c r="D7372" s="18">
        <v>42337</v>
      </c>
      <c r="E7372" s="21">
        <v>11</v>
      </c>
      <c r="F7372" s="17" t="s">
        <v>3408</v>
      </c>
      <c r="G7372" s="17" t="s">
        <v>3409</v>
      </c>
      <c r="H7372" s="16">
        <v>8</v>
      </c>
      <c r="I7372" s="17" t="s">
        <v>3237</v>
      </c>
      <c r="J7372" t="str">
        <f t="shared" si="231"/>
        <v>K31.82, J96.00, R57.8, J90, E46, E87.2, K76.6, R18.8</v>
      </c>
      <c r="K7372" s="33" t="str">
        <f t="shared" si="230"/>
        <v/>
      </c>
    </row>
    <row r="7373" spans="1:11" x14ac:dyDescent="0.25">
      <c r="A7373" s="17" t="s">
        <v>1874</v>
      </c>
      <c r="B7373" s="17" t="s">
        <v>1875</v>
      </c>
      <c r="C7373" s="18">
        <v>42326</v>
      </c>
      <c r="D7373" s="18">
        <v>42337</v>
      </c>
      <c r="E7373" s="21">
        <v>11</v>
      </c>
      <c r="F7373" s="17" t="s">
        <v>1066</v>
      </c>
      <c r="G7373" s="17" t="s">
        <v>1067</v>
      </c>
      <c r="H7373" s="16">
        <v>9</v>
      </c>
      <c r="I7373" s="17" t="s">
        <v>3237</v>
      </c>
      <c r="J7373" t="str">
        <f t="shared" si="231"/>
        <v>K31.82, J96.00, R57.8, J90, E46, E87.2, K76.6, R18.8, D62</v>
      </c>
      <c r="K7373" s="33" t="str">
        <f t="shared" si="230"/>
        <v/>
      </c>
    </row>
    <row r="7374" spans="1:11" x14ac:dyDescent="0.25">
      <c r="A7374" s="17" t="s">
        <v>1874</v>
      </c>
      <c r="B7374" s="17" t="s">
        <v>1875</v>
      </c>
      <c r="C7374" s="18">
        <v>42326</v>
      </c>
      <c r="D7374" s="18">
        <v>42337</v>
      </c>
      <c r="E7374" s="21">
        <v>11</v>
      </c>
      <c r="F7374" s="17" t="s">
        <v>557</v>
      </c>
      <c r="G7374" s="17" t="s">
        <v>558</v>
      </c>
      <c r="H7374" s="16">
        <v>10</v>
      </c>
      <c r="I7374" s="17" t="s">
        <v>3237</v>
      </c>
      <c r="J7374" t="str">
        <f t="shared" si="231"/>
        <v>K31.82, J96.00, R57.8, J90, E46, E87.2, K76.6, R18.8, D62, C22.0</v>
      </c>
      <c r="K7374" s="33" t="str">
        <f t="shared" si="230"/>
        <v/>
      </c>
    </row>
    <row r="7375" spans="1:11" x14ac:dyDescent="0.25">
      <c r="A7375" s="17" t="s">
        <v>1874</v>
      </c>
      <c r="B7375" s="17" t="s">
        <v>1875</v>
      </c>
      <c r="C7375" s="18">
        <v>42326</v>
      </c>
      <c r="D7375" s="18">
        <v>42337</v>
      </c>
      <c r="E7375" s="21">
        <v>11</v>
      </c>
      <c r="F7375" s="17" t="s">
        <v>3804</v>
      </c>
      <c r="G7375" s="17" t="s">
        <v>3805</v>
      </c>
      <c r="H7375" s="16">
        <v>11</v>
      </c>
      <c r="I7375" s="17" t="s">
        <v>3237</v>
      </c>
      <c r="J7375" t="str">
        <f t="shared" si="231"/>
        <v>K31.82, J96.00, R57.8, J90, E46, E87.2, K76.6, R18.8, D62, C22.0, I85.10</v>
      </c>
      <c r="K7375" s="33" t="str">
        <f t="shared" si="230"/>
        <v/>
      </c>
    </row>
    <row r="7376" spans="1:11" x14ac:dyDescent="0.25">
      <c r="A7376" s="17" t="s">
        <v>1874</v>
      </c>
      <c r="B7376" s="17" t="s">
        <v>1875</v>
      </c>
      <c r="C7376" s="18">
        <v>42326</v>
      </c>
      <c r="D7376" s="18">
        <v>42337</v>
      </c>
      <c r="E7376" s="21">
        <v>11</v>
      </c>
      <c r="F7376" s="17" t="s">
        <v>3802</v>
      </c>
      <c r="G7376" s="17" t="s">
        <v>3803</v>
      </c>
      <c r="H7376" s="16">
        <v>12</v>
      </c>
      <c r="I7376" s="17" t="s">
        <v>3237</v>
      </c>
      <c r="J7376" t="str">
        <f t="shared" si="231"/>
        <v>K31.82, J96.00, R57.8, J90, E46, E87.2, K76.6, R18.8, D62, C22.0, I85.10, K74.60</v>
      </c>
      <c r="K7376" s="33" t="str">
        <f t="shared" si="230"/>
        <v/>
      </c>
    </row>
    <row r="7377" spans="1:11" x14ac:dyDescent="0.25">
      <c r="A7377" s="17" t="s">
        <v>1874</v>
      </c>
      <c r="B7377" s="17" t="s">
        <v>1875</v>
      </c>
      <c r="C7377" s="18">
        <v>42326</v>
      </c>
      <c r="D7377" s="18">
        <v>42337</v>
      </c>
      <c r="E7377" s="21">
        <v>11</v>
      </c>
      <c r="F7377" s="17" t="s">
        <v>3565</v>
      </c>
      <c r="G7377" s="17" t="s">
        <v>3566</v>
      </c>
      <c r="H7377" s="16">
        <v>13</v>
      </c>
      <c r="I7377" s="17" t="s">
        <v>3237</v>
      </c>
      <c r="J7377" t="str">
        <f t="shared" si="231"/>
        <v>K31.82, J96.00, R57.8, J90, E46, E87.2, K76.6, R18.8, D62, C22.0, I85.10, K74.60, G62.9</v>
      </c>
      <c r="K7377" s="33" t="str">
        <f t="shared" si="230"/>
        <v/>
      </c>
    </row>
    <row r="7378" spans="1:11" x14ac:dyDescent="0.25">
      <c r="A7378" s="17" t="s">
        <v>1874</v>
      </c>
      <c r="B7378" s="17" t="s">
        <v>1875</v>
      </c>
      <c r="C7378" s="18">
        <v>42326</v>
      </c>
      <c r="D7378" s="18">
        <v>42337</v>
      </c>
      <c r="E7378" s="21">
        <v>11</v>
      </c>
      <c r="F7378" s="17" t="s">
        <v>3261</v>
      </c>
      <c r="G7378" s="17" t="s">
        <v>3262</v>
      </c>
      <c r="H7378" s="16">
        <v>14</v>
      </c>
      <c r="I7378" s="17" t="s">
        <v>3331</v>
      </c>
      <c r="J7378" t="str">
        <f t="shared" si="231"/>
        <v>K31.82, J96.00, R57.8, J90, E46, E87.2, K76.6, R18.8, D62, C22.0, I85.10, K74.60, G62.9, Z66</v>
      </c>
      <c r="K7378" s="33" t="str">
        <f t="shared" si="230"/>
        <v/>
      </c>
    </row>
    <row r="7379" spans="1:11" x14ac:dyDescent="0.25">
      <c r="A7379" s="17" t="s">
        <v>1874</v>
      </c>
      <c r="B7379" s="17" t="s">
        <v>1875</v>
      </c>
      <c r="C7379" s="18">
        <v>42326</v>
      </c>
      <c r="D7379" s="18">
        <v>42337</v>
      </c>
      <c r="E7379" s="21">
        <v>11</v>
      </c>
      <c r="F7379" s="17" t="s">
        <v>5387</v>
      </c>
      <c r="G7379" s="17" t="s">
        <v>5388</v>
      </c>
      <c r="H7379" s="16">
        <v>15</v>
      </c>
      <c r="I7379" s="17" t="s">
        <v>3237</v>
      </c>
      <c r="J7379" t="str">
        <f t="shared" si="231"/>
        <v>K31.82, J96.00, R57.8, J90, E46, E87.2, K76.6, R18.8, D62, C22.0, I85.10, K74.60, G62.9, Z66, I86.4</v>
      </c>
      <c r="K7379" s="33" t="str">
        <f t="shared" si="230"/>
        <v/>
      </c>
    </row>
    <row r="7380" spans="1:11" x14ac:dyDescent="0.25">
      <c r="A7380" s="17" t="s">
        <v>1874</v>
      </c>
      <c r="B7380" s="17" t="s">
        <v>1875</v>
      </c>
      <c r="C7380" s="18">
        <v>42326</v>
      </c>
      <c r="D7380" s="18">
        <v>42337</v>
      </c>
      <c r="E7380" s="21">
        <v>11</v>
      </c>
      <c r="F7380" s="17" t="s">
        <v>3587</v>
      </c>
      <c r="G7380" s="17" t="s">
        <v>3588</v>
      </c>
      <c r="H7380" s="16">
        <v>16</v>
      </c>
      <c r="I7380" s="17" t="s">
        <v>3237</v>
      </c>
      <c r="J7380" t="str">
        <f t="shared" si="231"/>
        <v>K31.82, J96.00, R57.8, J90, E46, E87.2, K76.6, R18.8, D62, C22.0, I85.10, K74.60, G62.9, Z66, I86.4, B19.20</v>
      </c>
      <c r="K7380" s="33" t="str">
        <f t="shared" si="230"/>
        <v/>
      </c>
    </row>
    <row r="7381" spans="1:11" x14ac:dyDescent="0.25">
      <c r="A7381" s="17" t="s">
        <v>1874</v>
      </c>
      <c r="B7381" s="17" t="s">
        <v>1875</v>
      </c>
      <c r="C7381" s="18">
        <v>42326</v>
      </c>
      <c r="D7381" s="18">
        <v>42337</v>
      </c>
      <c r="E7381" s="21">
        <v>11</v>
      </c>
      <c r="F7381" s="17" t="s">
        <v>3643</v>
      </c>
      <c r="G7381" s="17" t="s">
        <v>3644</v>
      </c>
      <c r="H7381" s="16">
        <v>17</v>
      </c>
      <c r="I7381" s="17" t="s">
        <v>3237</v>
      </c>
      <c r="J7381" t="str">
        <f t="shared" si="231"/>
        <v>K31.82, J96.00, R57.8, J90, E46, E87.2, K76.6, R18.8, D62, C22.0, I85.10, K74.60, G62.9, Z66, I86.4, B19.20, R60.1</v>
      </c>
      <c r="K7381" s="33" t="str">
        <f t="shared" si="230"/>
        <v/>
      </c>
    </row>
    <row r="7382" spans="1:11" x14ac:dyDescent="0.25">
      <c r="A7382" s="17" t="s">
        <v>1874</v>
      </c>
      <c r="B7382" s="17" t="s">
        <v>1875</v>
      </c>
      <c r="C7382" s="18">
        <v>42326</v>
      </c>
      <c r="D7382" s="18">
        <v>42337</v>
      </c>
      <c r="E7382" s="21">
        <v>11</v>
      </c>
      <c r="F7382" s="17" t="s">
        <v>2635</v>
      </c>
      <c r="G7382" s="17" t="s">
        <v>3324</v>
      </c>
      <c r="H7382" s="16">
        <v>18</v>
      </c>
      <c r="I7382" s="17" t="s">
        <v>3331</v>
      </c>
      <c r="J7382" t="str">
        <f t="shared" si="231"/>
        <v>K31.82, J96.00, R57.8, J90, E46, E87.2, K76.6, R18.8, D62, C22.0, I85.10, K74.60, G62.9, Z66, I86.4, B19.20, R60.1, K59.00</v>
      </c>
      <c r="K7382" s="33" t="str">
        <f t="shared" ref="K7382:K7445" si="232">IF(B7382&lt;&gt;B7383,"Last","")</f>
        <v/>
      </c>
    </row>
    <row r="7383" spans="1:11" x14ac:dyDescent="0.25">
      <c r="A7383" s="17" t="s">
        <v>1874</v>
      </c>
      <c r="B7383" s="17" t="s">
        <v>1875</v>
      </c>
      <c r="C7383" s="18">
        <v>42326</v>
      </c>
      <c r="D7383" s="18">
        <v>42337</v>
      </c>
      <c r="E7383" s="21">
        <v>11</v>
      </c>
      <c r="F7383" s="17" t="s">
        <v>594</v>
      </c>
      <c r="G7383" s="17" t="s">
        <v>595</v>
      </c>
      <c r="H7383" s="16">
        <v>19</v>
      </c>
      <c r="I7383" s="17" t="s">
        <v>3237</v>
      </c>
      <c r="J7383" t="str">
        <f t="shared" si="231"/>
        <v>K31.82, J96.00, R57.8, J90, E46, E87.2, K76.6, R18.8, D62, C22.0, I85.10, K74.60, G62.9, Z66, I86.4, B19.20, R60.1, K59.00, I10</v>
      </c>
      <c r="K7383" s="33" t="str">
        <f t="shared" si="232"/>
        <v/>
      </c>
    </row>
    <row r="7384" spans="1:11" x14ac:dyDescent="0.25">
      <c r="A7384" s="17" t="s">
        <v>1874</v>
      </c>
      <c r="B7384" s="17" t="s">
        <v>1875</v>
      </c>
      <c r="C7384" s="18">
        <v>42326</v>
      </c>
      <c r="D7384" s="18">
        <v>42337</v>
      </c>
      <c r="E7384" s="21">
        <v>11</v>
      </c>
      <c r="F7384" s="17" t="s">
        <v>3773</v>
      </c>
      <c r="G7384" s="17" t="s">
        <v>3774</v>
      </c>
      <c r="H7384" s="16">
        <v>20</v>
      </c>
      <c r="I7384" s="17" t="s">
        <v>3237</v>
      </c>
      <c r="J7384" t="str">
        <f t="shared" si="231"/>
        <v>K31.82, J96.00, R57.8, J90, E46, E87.2, K76.6, R18.8, D62, C22.0, I85.10, K74.60, G62.9, Z66, I86.4, B19.20, R60.1, K59.00, I10, F43.10</v>
      </c>
      <c r="K7384" s="33" t="str">
        <f t="shared" si="232"/>
        <v/>
      </c>
    </row>
    <row r="7385" spans="1:11" x14ac:dyDescent="0.25">
      <c r="A7385" s="17" t="s">
        <v>1874</v>
      </c>
      <c r="B7385" s="17" t="s">
        <v>1875</v>
      </c>
      <c r="C7385" s="18">
        <v>42326</v>
      </c>
      <c r="D7385" s="18">
        <v>42337</v>
      </c>
      <c r="E7385" s="21">
        <v>11</v>
      </c>
      <c r="F7385" s="17" t="s">
        <v>3388</v>
      </c>
      <c r="G7385" s="17" t="s">
        <v>3389</v>
      </c>
      <c r="H7385" s="16">
        <v>21</v>
      </c>
      <c r="I7385" s="17" t="s">
        <v>3237</v>
      </c>
      <c r="J7385" t="str">
        <f t="shared" si="231"/>
        <v>K31.82, J96.00, R57.8, J90, E46, E87.2, K76.6, R18.8, D62, C22.0, I85.10, K74.60, G62.9, Z66, I86.4, B19.20, R60.1, K59.00, I10, F43.10, F41.9</v>
      </c>
      <c r="K7385" s="33" t="str">
        <f t="shared" si="232"/>
        <v/>
      </c>
    </row>
    <row r="7386" spans="1:11" x14ac:dyDescent="0.25">
      <c r="A7386" s="17" t="s">
        <v>1874</v>
      </c>
      <c r="B7386" s="17" t="s">
        <v>1875</v>
      </c>
      <c r="C7386" s="18">
        <v>42326</v>
      </c>
      <c r="D7386" s="18">
        <v>42337</v>
      </c>
      <c r="E7386" s="21">
        <v>11</v>
      </c>
      <c r="F7386" s="17" t="s">
        <v>5389</v>
      </c>
      <c r="G7386" s="17" t="s">
        <v>5390</v>
      </c>
      <c r="H7386" s="16">
        <v>22</v>
      </c>
      <c r="I7386" s="17" t="s">
        <v>13</v>
      </c>
      <c r="J7386" t="str">
        <f t="shared" si="231"/>
        <v>K31.82, J96.00, R57.8, J90, E46, E87.2, K76.6, R18.8, D62, C22.0, I85.10, K74.60, G62.9, Z66, I86.4, B19.20, R60.1, K59.00, I10, F43.10, F41.9, Z68.25</v>
      </c>
      <c r="K7386" s="33" t="str">
        <f t="shared" si="232"/>
        <v/>
      </c>
    </row>
    <row r="7387" spans="1:11" x14ac:dyDescent="0.25">
      <c r="A7387" s="17" t="s">
        <v>1874</v>
      </c>
      <c r="B7387" s="17" t="s">
        <v>1875</v>
      </c>
      <c r="C7387" s="18">
        <v>42326</v>
      </c>
      <c r="D7387" s="18">
        <v>42337</v>
      </c>
      <c r="E7387" s="21">
        <v>11</v>
      </c>
      <c r="F7387" s="17" t="s">
        <v>3794</v>
      </c>
      <c r="G7387" s="17" t="s">
        <v>3795</v>
      </c>
      <c r="H7387" s="16">
        <v>23</v>
      </c>
      <c r="I7387" s="17" t="s">
        <v>3237</v>
      </c>
      <c r="J7387" t="str">
        <f t="shared" si="231"/>
        <v>K31.82, J96.00, R57.8, J90, E46, E87.2, K76.6, R18.8, D62, C22.0, I85.10, K74.60, G62.9, Z66, I86.4, B19.20, R60.1, K59.00, I10, F43.10, F41.9, Z68.25, F10.10</v>
      </c>
      <c r="K7387" s="33" t="str">
        <f t="shared" si="232"/>
        <v/>
      </c>
    </row>
    <row r="7388" spans="1:11" x14ac:dyDescent="0.25">
      <c r="A7388" s="17" t="s">
        <v>1874</v>
      </c>
      <c r="B7388" s="17" t="s">
        <v>1875</v>
      </c>
      <c r="C7388" s="18">
        <v>42326</v>
      </c>
      <c r="D7388" s="18">
        <v>42337</v>
      </c>
      <c r="E7388" s="21">
        <v>11</v>
      </c>
      <c r="F7388" s="17" t="s">
        <v>3567</v>
      </c>
      <c r="G7388" s="17" t="s">
        <v>3568</v>
      </c>
      <c r="H7388" s="16">
        <v>24</v>
      </c>
      <c r="I7388" s="17" t="s">
        <v>3237</v>
      </c>
      <c r="J7388" t="str">
        <f t="shared" si="231"/>
        <v>K31.82, J96.00, R57.8, J90, E46, E87.2, K76.6, R18.8, D62, C22.0, I85.10, K74.60, G62.9, Z66, I86.4, B19.20, R60.1, K59.00, I10, F43.10, F41.9, Z68.25, F10.10, M10.9</v>
      </c>
      <c r="K7388" s="33" t="str">
        <f t="shared" si="232"/>
        <v/>
      </c>
    </row>
    <row r="7389" spans="1:11" x14ac:dyDescent="0.25">
      <c r="A7389" s="17" t="s">
        <v>1874</v>
      </c>
      <c r="B7389" s="17" t="s">
        <v>1875</v>
      </c>
      <c r="C7389" s="18">
        <v>42326</v>
      </c>
      <c r="D7389" s="18">
        <v>42337</v>
      </c>
      <c r="E7389" s="21">
        <v>11</v>
      </c>
      <c r="F7389" s="17" t="s">
        <v>3402</v>
      </c>
      <c r="G7389" s="17" t="s">
        <v>3403</v>
      </c>
      <c r="H7389" s="16">
        <v>25</v>
      </c>
      <c r="I7389" s="17" t="s">
        <v>3237</v>
      </c>
      <c r="J7389" t="str">
        <f t="shared" si="231"/>
        <v>K31.82, J96.00, R57.8, J90, E46, E87.2, K76.6, R18.8, D62, C22.0, I85.10, K74.60, G62.9, Z66, I86.4, B19.20, R60.1, K59.00, I10, F43.10, F41.9, Z68.25, F10.10, M10.9, F17.210</v>
      </c>
      <c r="K7389" s="33" t="str">
        <f t="shared" si="232"/>
        <v>Last</v>
      </c>
    </row>
    <row r="7390" spans="1:11" x14ac:dyDescent="0.25">
      <c r="A7390" s="17" t="s">
        <v>1874</v>
      </c>
      <c r="B7390" s="17" t="s">
        <v>1878</v>
      </c>
      <c r="C7390" s="18">
        <v>42348</v>
      </c>
      <c r="D7390" s="18">
        <v>42353</v>
      </c>
      <c r="E7390" s="21">
        <v>5</v>
      </c>
      <c r="F7390" s="17" t="s">
        <v>38</v>
      </c>
      <c r="G7390" s="17" t="s">
        <v>39</v>
      </c>
      <c r="H7390" s="16">
        <v>1</v>
      </c>
      <c r="I7390" s="17" t="s">
        <v>3237</v>
      </c>
      <c r="J7390" t="str">
        <f t="shared" si="231"/>
        <v>N17.9</v>
      </c>
      <c r="K7390" s="33" t="str">
        <f t="shared" si="232"/>
        <v/>
      </c>
    </row>
    <row r="7391" spans="1:11" x14ac:dyDescent="0.25">
      <c r="A7391" s="17" t="s">
        <v>1874</v>
      </c>
      <c r="B7391" s="17" t="s">
        <v>1878</v>
      </c>
      <c r="C7391" s="18">
        <v>42348</v>
      </c>
      <c r="D7391" s="18">
        <v>42353</v>
      </c>
      <c r="E7391" s="21">
        <v>5</v>
      </c>
      <c r="F7391" s="17" t="s">
        <v>1879</v>
      </c>
      <c r="G7391" s="17" t="s">
        <v>1880</v>
      </c>
      <c r="H7391" s="16">
        <v>2</v>
      </c>
      <c r="I7391" s="17" t="s">
        <v>3237</v>
      </c>
      <c r="J7391" t="str">
        <f t="shared" si="231"/>
        <v>N17.9, I47.2</v>
      </c>
      <c r="K7391" s="33" t="str">
        <f t="shared" si="232"/>
        <v/>
      </c>
    </row>
    <row r="7392" spans="1:11" x14ac:dyDescent="0.25">
      <c r="A7392" s="17" t="s">
        <v>1874</v>
      </c>
      <c r="B7392" s="17" t="s">
        <v>1878</v>
      </c>
      <c r="C7392" s="18">
        <v>42348</v>
      </c>
      <c r="D7392" s="18">
        <v>42353</v>
      </c>
      <c r="E7392" s="21">
        <v>5</v>
      </c>
      <c r="F7392" s="17" t="s">
        <v>1685</v>
      </c>
      <c r="G7392" s="17" t="s">
        <v>1686</v>
      </c>
      <c r="H7392" s="16">
        <v>3</v>
      </c>
      <c r="I7392" s="17" t="s">
        <v>3237</v>
      </c>
      <c r="J7392" t="str">
        <f t="shared" si="231"/>
        <v>N17.9, I47.2, D68.9</v>
      </c>
      <c r="K7392" s="33" t="str">
        <f t="shared" si="232"/>
        <v/>
      </c>
    </row>
    <row r="7393" spans="1:11" x14ac:dyDescent="0.25">
      <c r="A7393" s="17" t="s">
        <v>1874</v>
      </c>
      <c r="B7393" s="17" t="s">
        <v>1878</v>
      </c>
      <c r="C7393" s="18">
        <v>42348</v>
      </c>
      <c r="D7393" s="18">
        <v>42353</v>
      </c>
      <c r="E7393" s="21">
        <v>5</v>
      </c>
      <c r="F7393" s="17" t="s">
        <v>5391</v>
      </c>
      <c r="G7393" s="17" t="s">
        <v>5392</v>
      </c>
      <c r="H7393" s="16">
        <v>4</v>
      </c>
      <c r="I7393" s="17" t="s">
        <v>3237</v>
      </c>
      <c r="J7393" t="str">
        <f t="shared" si="231"/>
        <v>N17.9, I47.2, D68.9, J94.8</v>
      </c>
      <c r="K7393" s="33" t="str">
        <f t="shared" si="232"/>
        <v/>
      </c>
    </row>
    <row r="7394" spans="1:11" x14ac:dyDescent="0.25">
      <c r="A7394" s="17" t="s">
        <v>1874</v>
      </c>
      <c r="B7394" s="17" t="s">
        <v>1878</v>
      </c>
      <c r="C7394" s="18">
        <v>42348</v>
      </c>
      <c r="D7394" s="18">
        <v>42353</v>
      </c>
      <c r="E7394" s="21">
        <v>5</v>
      </c>
      <c r="F7394" s="17" t="s">
        <v>1938</v>
      </c>
      <c r="G7394" s="17" t="s">
        <v>1939</v>
      </c>
      <c r="H7394" s="16">
        <v>5</v>
      </c>
      <c r="I7394" s="17" t="s">
        <v>3237</v>
      </c>
      <c r="J7394" t="str">
        <f t="shared" si="231"/>
        <v>N17.9, I47.2, D68.9, J94.8, K76.6</v>
      </c>
      <c r="K7394" s="33" t="str">
        <f t="shared" si="232"/>
        <v/>
      </c>
    </row>
    <row r="7395" spans="1:11" x14ac:dyDescent="0.25">
      <c r="A7395" s="17" t="s">
        <v>1874</v>
      </c>
      <c r="B7395" s="17" t="s">
        <v>1878</v>
      </c>
      <c r="C7395" s="18">
        <v>42348</v>
      </c>
      <c r="D7395" s="18">
        <v>42353</v>
      </c>
      <c r="E7395" s="21">
        <v>5</v>
      </c>
      <c r="F7395" s="17" t="s">
        <v>3822</v>
      </c>
      <c r="G7395" s="17" t="s">
        <v>3823</v>
      </c>
      <c r="H7395" s="16">
        <v>6</v>
      </c>
      <c r="I7395" s="17" t="s">
        <v>3237</v>
      </c>
      <c r="J7395" t="str">
        <f t="shared" si="231"/>
        <v>N17.9, I47.2, D68.9, J94.8, K76.6, C78.89</v>
      </c>
      <c r="K7395" s="33" t="str">
        <f t="shared" si="232"/>
        <v/>
      </c>
    </row>
    <row r="7396" spans="1:11" x14ac:dyDescent="0.25">
      <c r="A7396" s="17" t="s">
        <v>1874</v>
      </c>
      <c r="B7396" s="17" t="s">
        <v>1878</v>
      </c>
      <c r="C7396" s="18">
        <v>42348</v>
      </c>
      <c r="D7396" s="18">
        <v>42353</v>
      </c>
      <c r="E7396" s="21">
        <v>5</v>
      </c>
      <c r="F7396" s="17" t="s">
        <v>557</v>
      </c>
      <c r="G7396" s="17" t="s">
        <v>558</v>
      </c>
      <c r="H7396" s="16">
        <v>7</v>
      </c>
      <c r="I7396" s="17" t="s">
        <v>3237</v>
      </c>
      <c r="J7396" t="str">
        <f t="shared" si="231"/>
        <v>N17.9, I47.2, D68.9, J94.8, K76.6, C78.89, C22.0</v>
      </c>
      <c r="K7396" s="33" t="str">
        <f t="shared" si="232"/>
        <v/>
      </c>
    </row>
    <row r="7397" spans="1:11" x14ac:dyDescent="0.25">
      <c r="A7397" s="17" t="s">
        <v>1874</v>
      </c>
      <c r="B7397" s="17" t="s">
        <v>1878</v>
      </c>
      <c r="C7397" s="18">
        <v>42348</v>
      </c>
      <c r="D7397" s="18">
        <v>42353</v>
      </c>
      <c r="E7397" s="21">
        <v>5</v>
      </c>
      <c r="F7397" s="17" t="s">
        <v>196</v>
      </c>
      <c r="G7397" s="17" t="s">
        <v>197</v>
      </c>
      <c r="H7397" s="16">
        <v>8</v>
      </c>
      <c r="I7397" s="17" t="s">
        <v>3237</v>
      </c>
      <c r="J7397" t="str">
        <f t="shared" si="231"/>
        <v>N17.9, I47.2, D68.9, J94.8, K76.6, C78.89, C22.0, E87.1</v>
      </c>
      <c r="K7397" s="33" t="str">
        <f t="shared" si="232"/>
        <v/>
      </c>
    </row>
    <row r="7398" spans="1:11" x14ac:dyDescent="0.25">
      <c r="A7398" s="17" t="s">
        <v>1874</v>
      </c>
      <c r="B7398" s="17" t="s">
        <v>1878</v>
      </c>
      <c r="C7398" s="18">
        <v>42348</v>
      </c>
      <c r="D7398" s="18">
        <v>42353</v>
      </c>
      <c r="E7398" s="21">
        <v>5</v>
      </c>
      <c r="F7398" s="17" t="s">
        <v>5393</v>
      </c>
      <c r="G7398" s="17" t="s">
        <v>5394</v>
      </c>
      <c r="H7398" s="16">
        <v>9</v>
      </c>
      <c r="I7398" s="17" t="s">
        <v>3237</v>
      </c>
      <c r="J7398" t="str">
        <f t="shared" si="231"/>
        <v>N17.9, I47.2, D68.9, J94.8, K76.6, C78.89, C22.0, E87.1, R17</v>
      </c>
      <c r="K7398" s="33" t="str">
        <f t="shared" si="232"/>
        <v/>
      </c>
    </row>
    <row r="7399" spans="1:11" x14ac:dyDescent="0.25">
      <c r="A7399" s="17" t="s">
        <v>1874</v>
      </c>
      <c r="B7399" s="17" t="s">
        <v>1878</v>
      </c>
      <c r="C7399" s="18">
        <v>42348</v>
      </c>
      <c r="D7399" s="18">
        <v>42353</v>
      </c>
      <c r="E7399" s="21">
        <v>5</v>
      </c>
      <c r="F7399" s="17" t="s">
        <v>5266</v>
      </c>
      <c r="G7399" s="17" t="s">
        <v>5267</v>
      </c>
      <c r="H7399" s="16">
        <v>10</v>
      </c>
      <c r="I7399" s="17" t="s">
        <v>3237</v>
      </c>
      <c r="J7399" t="str">
        <f t="shared" si="231"/>
        <v>N17.9, I47.2, D68.9, J94.8, K76.6, C78.89, C22.0, E87.1, R17, K70.30</v>
      </c>
      <c r="K7399" s="33" t="str">
        <f t="shared" si="232"/>
        <v/>
      </c>
    </row>
    <row r="7400" spans="1:11" x14ac:dyDescent="0.25">
      <c r="A7400" s="17" t="s">
        <v>1874</v>
      </c>
      <c r="B7400" s="17" t="s">
        <v>1878</v>
      </c>
      <c r="C7400" s="18">
        <v>42348</v>
      </c>
      <c r="D7400" s="18">
        <v>42353</v>
      </c>
      <c r="E7400" s="21">
        <v>5</v>
      </c>
      <c r="F7400" s="17" t="s">
        <v>401</v>
      </c>
      <c r="G7400" s="17" t="s">
        <v>402</v>
      </c>
      <c r="H7400" s="16">
        <v>11</v>
      </c>
      <c r="I7400" s="17" t="s">
        <v>3237</v>
      </c>
      <c r="J7400" t="str">
        <f t="shared" si="231"/>
        <v>N17.9, I47.2, D68.9, J94.8, K76.6, C78.89, C22.0, E87.1, R17, K70.30, K72.90</v>
      </c>
      <c r="K7400" s="33" t="str">
        <f t="shared" si="232"/>
        <v/>
      </c>
    </row>
    <row r="7401" spans="1:11" x14ac:dyDescent="0.25">
      <c r="A7401" s="17" t="s">
        <v>1874</v>
      </c>
      <c r="B7401" s="17" t="s">
        <v>1878</v>
      </c>
      <c r="C7401" s="18">
        <v>42348</v>
      </c>
      <c r="D7401" s="18">
        <v>42353</v>
      </c>
      <c r="E7401" s="21">
        <v>5</v>
      </c>
      <c r="F7401" s="17" t="s">
        <v>1441</v>
      </c>
      <c r="G7401" s="17" t="s">
        <v>1442</v>
      </c>
      <c r="H7401" s="16">
        <v>12</v>
      </c>
      <c r="I7401" s="17" t="s">
        <v>3237</v>
      </c>
      <c r="J7401" t="str">
        <f t="shared" si="231"/>
        <v>N17.9, I47.2, D68.9, J94.8, K76.6, C78.89, C22.0, E87.1, R17, K70.30, K72.90, E86.0</v>
      </c>
      <c r="K7401" s="33" t="str">
        <f t="shared" si="232"/>
        <v/>
      </c>
    </row>
    <row r="7402" spans="1:11" x14ac:dyDescent="0.25">
      <c r="A7402" s="17" t="s">
        <v>1874</v>
      </c>
      <c r="B7402" s="17" t="s">
        <v>1878</v>
      </c>
      <c r="C7402" s="18">
        <v>42348</v>
      </c>
      <c r="D7402" s="18">
        <v>42353</v>
      </c>
      <c r="E7402" s="21">
        <v>5</v>
      </c>
      <c r="F7402" s="17" t="s">
        <v>3255</v>
      </c>
      <c r="G7402" s="17" t="s">
        <v>3256</v>
      </c>
      <c r="H7402" s="16">
        <v>13</v>
      </c>
      <c r="I7402" s="17" t="s">
        <v>3237</v>
      </c>
      <c r="J7402" t="str">
        <f t="shared" si="231"/>
        <v>N17.9, I47.2, D68.9, J94.8, K76.6, C78.89, C22.0, E87.1, R17, K70.30, K72.90, E86.0, R13.10</v>
      </c>
      <c r="K7402" s="33" t="str">
        <f t="shared" si="232"/>
        <v/>
      </c>
    </row>
    <row r="7403" spans="1:11" x14ac:dyDescent="0.25">
      <c r="A7403" s="17" t="s">
        <v>1874</v>
      </c>
      <c r="B7403" s="17" t="s">
        <v>1878</v>
      </c>
      <c r="C7403" s="18">
        <v>42348</v>
      </c>
      <c r="D7403" s="18">
        <v>42353</v>
      </c>
      <c r="E7403" s="21">
        <v>5</v>
      </c>
      <c r="F7403" s="17" t="s">
        <v>3587</v>
      </c>
      <c r="G7403" s="17" t="s">
        <v>3588</v>
      </c>
      <c r="H7403" s="16">
        <v>14</v>
      </c>
      <c r="I7403" s="17" t="s">
        <v>3237</v>
      </c>
      <c r="J7403" t="str">
        <f t="shared" si="231"/>
        <v>N17.9, I47.2, D68.9, J94.8, K76.6, C78.89, C22.0, E87.1, R17, K70.30, K72.90, E86.0, R13.10, B19.20</v>
      </c>
      <c r="K7403" s="33" t="str">
        <f t="shared" si="232"/>
        <v/>
      </c>
    </row>
    <row r="7404" spans="1:11" x14ac:dyDescent="0.25">
      <c r="A7404" s="17" t="s">
        <v>1874</v>
      </c>
      <c r="B7404" s="17" t="s">
        <v>1878</v>
      </c>
      <c r="C7404" s="18">
        <v>42348</v>
      </c>
      <c r="D7404" s="18">
        <v>42353</v>
      </c>
      <c r="E7404" s="21">
        <v>5</v>
      </c>
      <c r="F7404" s="17" t="s">
        <v>1353</v>
      </c>
      <c r="G7404" s="17" t="s">
        <v>1354</v>
      </c>
      <c r="H7404" s="16">
        <v>15</v>
      </c>
      <c r="I7404" s="17" t="s">
        <v>3237</v>
      </c>
      <c r="J7404" t="str">
        <f t="shared" si="231"/>
        <v>N17.9, I47.2, D68.9, J94.8, K76.6, C78.89, C22.0, E87.1, R17, K70.30, K72.90, E86.0, R13.10, B19.20, K70.31</v>
      </c>
      <c r="K7404" s="33" t="str">
        <f t="shared" si="232"/>
        <v/>
      </c>
    </row>
    <row r="7405" spans="1:11" x14ac:dyDescent="0.25">
      <c r="A7405" s="17" t="s">
        <v>1874</v>
      </c>
      <c r="B7405" s="17" t="s">
        <v>1878</v>
      </c>
      <c r="C7405" s="18">
        <v>42348</v>
      </c>
      <c r="D7405" s="18">
        <v>42353</v>
      </c>
      <c r="E7405" s="21">
        <v>5</v>
      </c>
      <c r="F7405" s="17" t="s">
        <v>361</v>
      </c>
      <c r="G7405" s="17" t="s">
        <v>362</v>
      </c>
      <c r="H7405" s="16">
        <v>16</v>
      </c>
      <c r="I7405" s="17" t="s">
        <v>3237</v>
      </c>
      <c r="J7405" t="str">
        <f t="shared" si="231"/>
        <v>N17.9, I47.2, D68.9, J94.8, K76.6, C78.89, C22.0, E87.1, R17, K70.30, K72.90, E86.0, R13.10, B19.20, K70.31, E87.5</v>
      </c>
      <c r="K7405" s="33" t="str">
        <f t="shared" si="232"/>
        <v/>
      </c>
    </row>
    <row r="7406" spans="1:11" x14ac:dyDescent="0.25">
      <c r="A7406" s="17" t="s">
        <v>1874</v>
      </c>
      <c r="B7406" s="17" t="s">
        <v>1878</v>
      </c>
      <c r="C7406" s="18">
        <v>42348</v>
      </c>
      <c r="D7406" s="18">
        <v>42353</v>
      </c>
      <c r="E7406" s="21">
        <v>5</v>
      </c>
      <c r="F7406" s="17" t="s">
        <v>3261</v>
      </c>
      <c r="G7406" s="17" t="s">
        <v>3262</v>
      </c>
      <c r="H7406" s="16">
        <v>17</v>
      </c>
      <c r="I7406" s="17" t="s">
        <v>3237</v>
      </c>
      <c r="J7406" t="str">
        <f t="shared" si="231"/>
        <v>N17.9, I47.2, D68.9, J94.8, K76.6, C78.89, C22.0, E87.1, R17, K70.30, K72.90, E86.0, R13.10, B19.20, K70.31, E87.5, Z66</v>
      </c>
      <c r="K7406" s="33" t="str">
        <f t="shared" si="232"/>
        <v/>
      </c>
    </row>
    <row r="7407" spans="1:11" x14ac:dyDescent="0.25">
      <c r="A7407" s="17" t="s">
        <v>1874</v>
      </c>
      <c r="B7407" s="17" t="s">
        <v>1878</v>
      </c>
      <c r="C7407" s="18">
        <v>42348</v>
      </c>
      <c r="D7407" s="18">
        <v>42353</v>
      </c>
      <c r="E7407" s="21">
        <v>5</v>
      </c>
      <c r="F7407" s="17" t="s">
        <v>3302</v>
      </c>
      <c r="G7407" s="17" t="s">
        <v>3303</v>
      </c>
      <c r="H7407" s="16">
        <v>18</v>
      </c>
      <c r="I7407" s="17" t="s">
        <v>3237</v>
      </c>
      <c r="J7407" t="str">
        <f t="shared" si="231"/>
        <v>N17.9, I47.2, D68.9, J94.8, K76.6, C78.89, C22.0, E87.1, R17, K70.30, K72.90, E86.0, R13.10, B19.20, K70.31, E87.5, Z66, D72.829</v>
      </c>
      <c r="K7407" s="33" t="str">
        <f t="shared" si="232"/>
        <v/>
      </c>
    </row>
    <row r="7408" spans="1:11" x14ac:dyDescent="0.25">
      <c r="A7408" s="17" t="s">
        <v>1874</v>
      </c>
      <c r="B7408" s="17" t="s">
        <v>1878</v>
      </c>
      <c r="C7408" s="18">
        <v>42348</v>
      </c>
      <c r="D7408" s="18">
        <v>42353</v>
      </c>
      <c r="E7408" s="21">
        <v>5</v>
      </c>
      <c r="F7408" s="17" t="s">
        <v>4232</v>
      </c>
      <c r="G7408" s="17" t="s">
        <v>4233</v>
      </c>
      <c r="H7408" s="16">
        <v>19</v>
      </c>
      <c r="I7408" s="17" t="s">
        <v>3237</v>
      </c>
      <c r="J7408" t="str">
        <f t="shared" si="231"/>
        <v>N17.9, I47.2, D68.9, J94.8, K76.6, C78.89, C22.0, E87.1, R17, K70.30, K72.90, E86.0, R13.10, B19.20, K70.31, E87.5, Z66, D72.829, E86.1</v>
      </c>
      <c r="K7408" s="33" t="str">
        <f t="shared" si="232"/>
        <v/>
      </c>
    </row>
    <row r="7409" spans="1:11" x14ac:dyDescent="0.25">
      <c r="A7409" s="17" t="s">
        <v>1874</v>
      </c>
      <c r="B7409" s="17" t="s">
        <v>1878</v>
      </c>
      <c r="C7409" s="18">
        <v>42348</v>
      </c>
      <c r="D7409" s="18">
        <v>42353</v>
      </c>
      <c r="E7409" s="21">
        <v>5</v>
      </c>
      <c r="F7409" s="17" t="s">
        <v>1005</v>
      </c>
      <c r="G7409" s="17" t="s">
        <v>1006</v>
      </c>
      <c r="H7409" s="16">
        <v>20</v>
      </c>
      <c r="I7409" s="17" t="s">
        <v>3237</v>
      </c>
      <c r="J7409" t="str">
        <f t="shared" si="231"/>
        <v>N17.9, I47.2, D68.9, J94.8, K76.6, C78.89, C22.0, E87.1, R17, K70.30, K72.90, E86.0, R13.10, B19.20, K70.31, E87.5, Z66, D72.829, E86.1, R62.7</v>
      </c>
      <c r="K7409" s="33" t="str">
        <f t="shared" si="232"/>
        <v/>
      </c>
    </row>
    <row r="7410" spans="1:11" x14ac:dyDescent="0.25">
      <c r="A7410" s="17" t="s">
        <v>1874</v>
      </c>
      <c r="B7410" s="17" t="s">
        <v>1878</v>
      </c>
      <c r="C7410" s="18">
        <v>42348</v>
      </c>
      <c r="D7410" s="18">
        <v>42353</v>
      </c>
      <c r="E7410" s="21">
        <v>5</v>
      </c>
      <c r="F7410" s="17" t="s">
        <v>4008</v>
      </c>
      <c r="G7410" s="17" t="s">
        <v>4009</v>
      </c>
      <c r="H7410" s="16">
        <v>21</v>
      </c>
      <c r="I7410" s="17" t="s">
        <v>3237</v>
      </c>
      <c r="J7410" t="str">
        <f t="shared" si="231"/>
        <v>N17.9, I47.2, D68.9, J94.8, K76.6, C78.89, C22.0, E87.1, R17, K70.30, K72.90, E86.0, R13.10, B19.20, K70.31, E87.5, Z66, D72.829, E86.1, R62.7, E88.09</v>
      </c>
      <c r="K7410" s="33" t="str">
        <f t="shared" si="232"/>
        <v/>
      </c>
    </row>
    <row r="7411" spans="1:11" x14ac:dyDescent="0.25">
      <c r="A7411" s="17" t="s">
        <v>1874</v>
      </c>
      <c r="B7411" s="17" t="s">
        <v>1878</v>
      </c>
      <c r="C7411" s="18">
        <v>42348</v>
      </c>
      <c r="D7411" s="18">
        <v>42353</v>
      </c>
      <c r="E7411" s="21">
        <v>5</v>
      </c>
      <c r="F7411" s="17" t="s">
        <v>3870</v>
      </c>
      <c r="G7411" s="17" t="s">
        <v>3871</v>
      </c>
      <c r="H7411" s="16">
        <v>22</v>
      </c>
      <c r="I7411" s="17" t="s">
        <v>3237</v>
      </c>
      <c r="J7411" t="str">
        <f t="shared" si="231"/>
        <v>N17.9, I47.2, D68.9, J94.8, K76.6, C78.89, C22.0, E87.1, R17, K70.30, K72.90, E86.0, R13.10, B19.20, K70.31, E87.5, Z66, D72.829, E86.1, R62.7, E88.09, R16.1</v>
      </c>
      <c r="K7411" s="33" t="str">
        <f t="shared" si="232"/>
        <v/>
      </c>
    </row>
    <row r="7412" spans="1:11" x14ac:dyDescent="0.25">
      <c r="A7412" s="17" t="s">
        <v>1874</v>
      </c>
      <c r="B7412" s="17" t="s">
        <v>1878</v>
      </c>
      <c r="C7412" s="18">
        <v>42348</v>
      </c>
      <c r="D7412" s="18">
        <v>42353</v>
      </c>
      <c r="E7412" s="21">
        <v>5</v>
      </c>
      <c r="F7412" s="17" t="s">
        <v>3372</v>
      </c>
      <c r="G7412" s="17" t="s">
        <v>3373</v>
      </c>
      <c r="H7412" s="16">
        <v>23</v>
      </c>
      <c r="I7412" s="17" t="s">
        <v>3237</v>
      </c>
      <c r="J7412" t="str">
        <f t="shared" si="231"/>
        <v>N17.9, I47.2, D68.9, J94.8, K76.6, C78.89, C22.0, E87.1, R17, K70.30, K72.90, E86.0, R13.10, B19.20, K70.31, E87.5, Z66, D72.829, E86.1, R62.7, E88.09, R16.1, E87.70</v>
      </c>
      <c r="K7412" s="33" t="str">
        <f t="shared" si="232"/>
        <v/>
      </c>
    </row>
    <row r="7413" spans="1:11" x14ac:dyDescent="0.25">
      <c r="A7413" s="17" t="s">
        <v>1874</v>
      </c>
      <c r="B7413" s="17" t="s">
        <v>1878</v>
      </c>
      <c r="C7413" s="18">
        <v>42348</v>
      </c>
      <c r="D7413" s="18">
        <v>42353</v>
      </c>
      <c r="E7413" s="21">
        <v>5</v>
      </c>
      <c r="F7413" s="17" t="s">
        <v>3559</v>
      </c>
      <c r="G7413" s="17" t="s">
        <v>3560</v>
      </c>
      <c r="H7413" s="16">
        <v>24</v>
      </c>
      <c r="I7413" s="17" t="s">
        <v>13</v>
      </c>
      <c r="J7413" t="str">
        <f t="shared" si="231"/>
        <v>N17.9, I47.2, D68.9, J94.8, K76.6, C78.89, C22.0, E87.1, R17, K70.30, K72.90, E86.0, R13.10, B19.20, K70.31, E87.5, Z66, D72.829, E86.1, R62.7, E88.09, R16.1, E87.70, Z86.74</v>
      </c>
      <c r="K7413" s="33" t="str">
        <f t="shared" si="232"/>
        <v/>
      </c>
    </row>
    <row r="7414" spans="1:11" x14ac:dyDescent="0.25">
      <c r="A7414" s="17" t="s">
        <v>1874</v>
      </c>
      <c r="B7414" s="17" t="s">
        <v>1878</v>
      </c>
      <c r="C7414" s="18">
        <v>42348</v>
      </c>
      <c r="D7414" s="18">
        <v>42353</v>
      </c>
      <c r="E7414" s="21">
        <v>5</v>
      </c>
      <c r="F7414" s="17" t="s">
        <v>3794</v>
      </c>
      <c r="G7414" s="17" t="s">
        <v>3795</v>
      </c>
      <c r="H7414" s="16">
        <v>25</v>
      </c>
      <c r="I7414" s="17" t="s">
        <v>3237</v>
      </c>
      <c r="J7414" t="str">
        <f t="shared" si="231"/>
        <v>N17.9, I47.2, D68.9, J94.8, K76.6, C78.89, C22.0, E87.1, R17, K70.30, K72.90, E86.0, R13.10, B19.20, K70.31, E87.5, Z66, D72.829, E86.1, R62.7, E88.09, R16.1, E87.70, Z86.74, F10.10</v>
      </c>
      <c r="K7414" s="33" t="str">
        <f t="shared" si="232"/>
        <v/>
      </c>
    </row>
    <row r="7415" spans="1:11" x14ac:dyDescent="0.25">
      <c r="A7415" s="17" t="s">
        <v>1874</v>
      </c>
      <c r="B7415" s="17" t="s">
        <v>1878</v>
      </c>
      <c r="C7415" s="18">
        <v>42348</v>
      </c>
      <c r="D7415" s="18">
        <v>42353</v>
      </c>
      <c r="E7415" s="21">
        <v>5</v>
      </c>
      <c r="F7415" s="17" t="s">
        <v>3773</v>
      </c>
      <c r="G7415" s="17" t="s">
        <v>3774</v>
      </c>
      <c r="H7415" s="16">
        <v>26</v>
      </c>
      <c r="I7415" s="17" t="s">
        <v>3237</v>
      </c>
      <c r="J7415" t="str">
        <f t="shared" si="231"/>
        <v>N17.9, I47.2, D68.9, J94.8, K76.6, C78.89, C22.0, E87.1, R17, K70.30, K72.90, E86.0, R13.10, B19.20, K70.31, E87.5, Z66, D72.829, E86.1, R62.7, E88.09, R16.1, E87.70, Z86.74, F10.10, F43.10</v>
      </c>
      <c r="K7415" s="33" t="str">
        <f t="shared" si="232"/>
        <v/>
      </c>
    </row>
    <row r="7416" spans="1:11" x14ac:dyDescent="0.25">
      <c r="A7416" s="17" t="s">
        <v>1874</v>
      </c>
      <c r="B7416" s="17" t="s">
        <v>1878</v>
      </c>
      <c r="C7416" s="18">
        <v>42348</v>
      </c>
      <c r="D7416" s="18">
        <v>42353</v>
      </c>
      <c r="E7416" s="21">
        <v>5</v>
      </c>
      <c r="F7416" s="17" t="s">
        <v>3567</v>
      </c>
      <c r="G7416" s="17" t="s">
        <v>3568</v>
      </c>
      <c r="H7416" s="16">
        <v>27</v>
      </c>
      <c r="I7416" s="17" t="s">
        <v>3237</v>
      </c>
      <c r="J7416" t="str">
        <f t="shared" si="231"/>
        <v>N17.9, I47.2, D68.9, J94.8, K76.6, C78.89, C22.0, E87.1, R17, K70.30, K72.90, E86.0, R13.10, B19.20, K70.31, E87.5, Z66, D72.829, E86.1, R62.7, E88.09, R16.1, E87.70, Z86.74, F10.10, F43.10, M10.9</v>
      </c>
      <c r="K7416" s="33" t="str">
        <f t="shared" si="232"/>
        <v/>
      </c>
    </row>
    <row r="7417" spans="1:11" x14ac:dyDescent="0.25">
      <c r="A7417" s="17" t="s">
        <v>1874</v>
      </c>
      <c r="B7417" s="17" t="s">
        <v>1878</v>
      </c>
      <c r="C7417" s="18">
        <v>42348</v>
      </c>
      <c r="D7417" s="18">
        <v>42353</v>
      </c>
      <c r="E7417" s="21">
        <v>5</v>
      </c>
      <c r="F7417" s="17" t="s">
        <v>3565</v>
      </c>
      <c r="G7417" s="17" t="s">
        <v>3566</v>
      </c>
      <c r="H7417" s="16">
        <v>28</v>
      </c>
      <c r="I7417" s="17" t="s">
        <v>3237</v>
      </c>
      <c r="J7417" t="str">
        <f t="shared" si="231"/>
        <v>N17.9, I47.2, D68.9, J94.8, K76.6, C78.89, C22.0, E87.1, R17, K70.30, K72.90, E86.0, R13.10, B19.20, K70.31, E87.5, Z66, D72.829, E86.1, R62.7, E88.09, R16.1, E87.70, Z86.74, F10.10, F43.10, M10.9, G62.9</v>
      </c>
      <c r="K7417" s="33" t="str">
        <f t="shared" si="232"/>
        <v/>
      </c>
    </row>
    <row r="7418" spans="1:11" x14ac:dyDescent="0.25">
      <c r="A7418" s="17" t="s">
        <v>1874</v>
      </c>
      <c r="B7418" s="17" t="s">
        <v>1878</v>
      </c>
      <c r="C7418" s="18">
        <v>42348</v>
      </c>
      <c r="D7418" s="18">
        <v>42353</v>
      </c>
      <c r="E7418" s="21">
        <v>5</v>
      </c>
      <c r="F7418" s="17" t="s">
        <v>594</v>
      </c>
      <c r="G7418" s="17" t="s">
        <v>595</v>
      </c>
      <c r="H7418" s="16">
        <v>29</v>
      </c>
      <c r="I7418" s="17" t="s">
        <v>3237</v>
      </c>
      <c r="J7418" t="str">
        <f t="shared" si="231"/>
        <v>N17.9, I47.2, D68.9, J94.8, K76.6, C78.89, C22.0, E87.1, R17, K70.30, K72.90, E86.0, R13.10, B19.20, K70.31, E87.5, Z66, D72.829, E86.1, R62.7, E88.09, R16.1, E87.70, Z86.74, F10.10, F43.10, M10.9, G62.9, I10</v>
      </c>
      <c r="K7418" s="33" t="str">
        <f t="shared" si="232"/>
        <v/>
      </c>
    </row>
    <row r="7419" spans="1:11" x14ac:dyDescent="0.25">
      <c r="A7419" s="17" t="s">
        <v>1874</v>
      </c>
      <c r="B7419" s="17" t="s">
        <v>1878</v>
      </c>
      <c r="C7419" s="18">
        <v>42348</v>
      </c>
      <c r="D7419" s="18">
        <v>42353</v>
      </c>
      <c r="E7419" s="21">
        <v>5</v>
      </c>
      <c r="F7419" s="17" t="s">
        <v>3265</v>
      </c>
      <c r="G7419" s="17" t="s">
        <v>3266</v>
      </c>
      <c r="H7419" s="16">
        <v>30</v>
      </c>
      <c r="I7419" s="17" t="s">
        <v>13</v>
      </c>
      <c r="J7419" t="str">
        <f t="shared" si="231"/>
        <v>N17.9, I47.2, D68.9, J94.8, K76.6, C78.89, C22.0, E87.1, R17, K70.30, K72.90, E86.0, R13.10, B19.20, K70.31, E87.5, Z66, D72.829, E86.1, R62.7, E88.09, R16.1, E87.70, Z86.74, F10.10, F43.10, M10.9, G62.9, I10, Z87.891</v>
      </c>
      <c r="K7419" s="33" t="str">
        <f t="shared" si="232"/>
        <v>Last</v>
      </c>
    </row>
    <row r="7420" spans="1:11" x14ac:dyDescent="0.25">
      <c r="A7420" s="17" t="s">
        <v>1881</v>
      </c>
      <c r="B7420" s="17" t="s">
        <v>1882</v>
      </c>
      <c r="C7420" s="18">
        <v>42401</v>
      </c>
      <c r="D7420" s="18">
        <v>42425</v>
      </c>
      <c r="E7420" s="21">
        <v>24</v>
      </c>
      <c r="F7420" s="17" t="s">
        <v>259</v>
      </c>
      <c r="G7420" s="17" t="s">
        <v>260</v>
      </c>
      <c r="H7420" s="16">
        <v>1</v>
      </c>
      <c r="I7420" s="17" t="s">
        <v>3237</v>
      </c>
      <c r="J7420" t="str">
        <f t="shared" si="231"/>
        <v>N17.0</v>
      </c>
      <c r="K7420" s="33" t="str">
        <f t="shared" si="232"/>
        <v/>
      </c>
    </row>
    <row r="7421" spans="1:11" x14ac:dyDescent="0.25">
      <c r="A7421" s="17" t="s">
        <v>1881</v>
      </c>
      <c r="B7421" s="17" t="s">
        <v>1882</v>
      </c>
      <c r="C7421" s="18">
        <v>42401</v>
      </c>
      <c r="D7421" s="18">
        <v>42425</v>
      </c>
      <c r="E7421" s="21">
        <v>24</v>
      </c>
      <c r="F7421" s="17" t="s">
        <v>1913</v>
      </c>
      <c r="G7421" s="17" t="s">
        <v>1914</v>
      </c>
      <c r="H7421" s="16">
        <v>2</v>
      </c>
      <c r="I7421" s="17" t="s">
        <v>3237</v>
      </c>
      <c r="J7421" t="str">
        <f t="shared" si="231"/>
        <v>N17.0, E23.2</v>
      </c>
      <c r="K7421" s="33" t="str">
        <f t="shared" si="232"/>
        <v/>
      </c>
    </row>
    <row r="7422" spans="1:11" x14ac:dyDescent="0.25">
      <c r="A7422" s="17" t="s">
        <v>1881</v>
      </c>
      <c r="B7422" s="17" t="s">
        <v>1882</v>
      </c>
      <c r="C7422" s="18">
        <v>42401</v>
      </c>
      <c r="D7422" s="18">
        <v>42425</v>
      </c>
      <c r="E7422" s="21">
        <v>24</v>
      </c>
      <c r="F7422" s="17" t="s">
        <v>5401</v>
      </c>
      <c r="G7422" s="17" t="s">
        <v>5402</v>
      </c>
      <c r="H7422" s="16">
        <v>3</v>
      </c>
      <c r="I7422" s="17" t="s">
        <v>3237</v>
      </c>
      <c r="J7422" t="str">
        <f t="shared" si="231"/>
        <v>N17.0, E23.2, L89.623</v>
      </c>
      <c r="K7422" s="33" t="str">
        <f t="shared" si="232"/>
        <v/>
      </c>
    </row>
    <row r="7423" spans="1:11" x14ac:dyDescent="0.25">
      <c r="A7423" s="17" t="s">
        <v>1881</v>
      </c>
      <c r="B7423" s="17" t="s">
        <v>1882</v>
      </c>
      <c r="C7423" s="18">
        <v>42401</v>
      </c>
      <c r="D7423" s="18">
        <v>42425</v>
      </c>
      <c r="E7423" s="21">
        <v>24</v>
      </c>
      <c r="F7423" s="17" t="s">
        <v>3694</v>
      </c>
      <c r="G7423" s="17" t="s">
        <v>3695</v>
      </c>
      <c r="H7423" s="16">
        <v>4</v>
      </c>
      <c r="I7423" s="17" t="s">
        <v>3237</v>
      </c>
      <c r="J7423" t="str">
        <f t="shared" si="231"/>
        <v>N17.0, E23.2, L89.623, B37.0</v>
      </c>
      <c r="K7423" s="33" t="str">
        <f t="shared" si="232"/>
        <v/>
      </c>
    </row>
    <row r="7424" spans="1:11" x14ac:dyDescent="0.25">
      <c r="A7424" s="17" t="s">
        <v>1881</v>
      </c>
      <c r="B7424" s="17" t="s">
        <v>1882</v>
      </c>
      <c r="C7424" s="18">
        <v>42401</v>
      </c>
      <c r="D7424" s="18">
        <v>42425</v>
      </c>
      <c r="E7424" s="21">
        <v>24</v>
      </c>
      <c r="F7424" s="17" t="s">
        <v>1032</v>
      </c>
      <c r="G7424" s="17" t="s">
        <v>1033</v>
      </c>
      <c r="H7424" s="16">
        <v>5</v>
      </c>
      <c r="I7424" s="17" t="s">
        <v>3237</v>
      </c>
      <c r="J7424" t="str">
        <f t="shared" si="231"/>
        <v>N17.0, E23.2, L89.623, B37.0, E87.2</v>
      </c>
      <c r="K7424" s="33" t="str">
        <f t="shared" si="232"/>
        <v/>
      </c>
    </row>
    <row r="7425" spans="1:11" x14ac:dyDescent="0.25">
      <c r="A7425" s="17" t="s">
        <v>1881</v>
      </c>
      <c r="B7425" s="17" t="s">
        <v>1882</v>
      </c>
      <c r="C7425" s="18">
        <v>42401</v>
      </c>
      <c r="D7425" s="18">
        <v>42425</v>
      </c>
      <c r="E7425" s="21">
        <v>24</v>
      </c>
      <c r="F7425" s="17" t="s">
        <v>1955</v>
      </c>
      <c r="G7425" s="17" t="s">
        <v>1956</v>
      </c>
      <c r="H7425" s="16">
        <v>6</v>
      </c>
      <c r="I7425" s="17" t="s">
        <v>3331</v>
      </c>
      <c r="J7425" t="str">
        <f t="shared" si="231"/>
        <v>N17.0, E23.2, L89.623, B37.0, E87.2, I82.411</v>
      </c>
      <c r="K7425" s="33" t="str">
        <f t="shared" si="232"/>
        <v/>
      </c>
    </row>
    <row r="7426" spans="1:11" x14ac:dyDescent="0.25">
      <c r="A7426" s="17" t="s">
        <v>1881</v>
      </c>
      <c r="B7426" s="17" t="s">
        <v>1882</v>
      </c>
      <c r="C7426" s="18">
        <v>42401</v>
      </c>
      <c r="D7426" s="18">
        <v>42425</v>
      </c>
      <c r="E7426" s="21">
        <v>24</v>
      </c>
      <c r="F7426" s="17" t="s">
        <v>4638</v>
      </c>
      <c r="G7426" s="17" t="s">
        <v>4639</v>
      </c>
      <c r="H7426" s="16">
        <v>7</v>
      </c>
      <c r="I7426" s="17" t="s">
        <v>3237</v>
      </c>
      <c r="J7426" t="str">
        <f t="shared" si="231"/>
        <v>N17.0, E23.2, L89.623, B37.0, E87.2, I82.411, G82.20</v>
      </c>
      <c r="K7426" s="33" t="str">
        <f t="shared" si="232"/>
        <v/>
      </c>
    </row>
    <row r="7427" spans="1:11" x14ac:dyDescent="0.25">
      <c r="A7427" s="17" t="s">
        <v>1881</v>
      </c>
      <c r="B7427" s="17" t="s">
        <v>1882</v>
      </c>
      <c r="C7427" s="18">
        <v>42401</v>
      </c>
      <c r="D7427" s="18">
        <v>42425</v>
      </c>
      <c r="E7427" s="21">
        <v>24</v>
      </c>
      <c r="F7427" s="17" t="s">
        <v>1638</v>
      </c>
      <c r="G7427" s="17" t="s">
        <v>1639</v>
      </c>
      <c r="H7427" s="16">
        <v>8</v>
      </c>
      <c r="I7427" s="17" t="s">
        <v>3237</v>
      </c>
      <c r="J7427" t="str">
        <f t="shared" si="231"/>
        <v>N17.0, E23.2, L89.623, B37.0, E87.2, I82.411, G82.20, N39.0</v>
      </c>
      <c r="K7427" s="33" t="str">
        <f t="shared" si="232"/>
        <v/>
      </c>
    </row>
    <row r="7428" spans="1:11" x14ac:dyDescent="0.25">
      <c r="A7428" s="17" t="s">
        <v>1881</v>
      </c>
      <c r="B7428" s="17" t="s">
        <v>1882</v>
      </c>
      <c r="C7428" s="18">
        <v>42401</v>
      </c>
      <c r="D7428" s="18">
        <v>42425</v>
      </c>
      <c r="E7428" s="21">
        <v>24</v>
      </c>
      <c r="F7428" s="17" t="s">
        <v>309</v>
      </c>
      <c r="G7428" s="17" t="s">
        <v>310</v>
      </c>
      <c r="H7428" s="16">
        <v>9</v>
      </c>
      <c r="I7428" s="17" t="s">
        <v>3237</v>
      </c>
      <c r="J7428" t="str">
        <f t="shared" si="231"/>
        <v>N17.0, E23.2, L89.623, B37.0, E87.2, I82.411, G82.20, N39.0, L03.116</v>
      </c>
      <c r="K7428" s="33" t="str">
        <f t="shared" si="232"/>
        <v/>
      </c>
    </row>
    <row r="7429" spans="1:11" x14ac:dyDescent="0.25">
      <c r="A7429" s="17" t="s">
        <v>1881</v>
      </c>
      <c r="B7429" s="17" t="s">
        <v>1882</v>
      </c>
      <c r="C7429" s="18">
        <v>42401</v>
      </c>
      <c r="D7429" s="18">
        <v>42425</v>
      </c>
      <c r="E7429" s="21">
        <v>24</v>
      </c>
      <c r="F7429" s="17" t="s">
        <v>5399</v>
      </c>
      <c r="G7429" s="17" t="s">
        <v>5400</v>
      </c>
      <c r="H7429" s="16">
        <v>10</v>
      </c>
      <c r="I7429" s="17" t="s">
        <v>3331</v>
      </c>
      <c r="J7429" t="str">
        <f t="shared" si="231"/>
        <v>N17.0, E23.2, L89.623, B37.0, E87.2, I82.411, G82.20, N39.0, L03.116, I82.431</v>
      </c>
      <c r="K7429" s="33" t="str">
        <f t="shared" si="232"/>
        <v/>
      </c>
    </row>
    <row r="7430" spans="1:11" x14ac:dyDescent="0.25">
      <c r="A7430" s="17" t="s">
        <v>1881</v>
      </c>
      <c r="B7430" s="17" t="s">
        <v>1882</v>
      </c>
      <c r="C7430" s="18">
        <v>42401</v>
      </c>
      <c r="D7430" s="18">
        <v>42425</v>
      </c>
      <c r="E7430" s="21">
        <v>24</v>
      </c>
      <c r="F7430" s="17" t="s">
        <v>4058</v>
      </c>
      <c r="G7430" s="17" t="s">
        <v>4059</v>
      </c>
      <c r="H7430" s="16">
        <v>11</v>
      </c>
      <c r="I7430" s="17" t="s">
        <v>3237</v>
      </c>
      <c r="J7430" t="str">
        <f t="shared" ref="J7430:J7493" si="233">IF(B7430=B7429,J7429&amp;", "&amp;F7430,F7430)</f>
        <v>N17.0, E23.2, L89.623, B37.0, E87.2, I82.411, G82.20, N39.0, L03.116, I82.431, L89.152</v>
      </c>
      <c r="K7430" s="33" t="str">
        <f t="shared" si="232"/>
        <v/>
      </c>
    </row>
    <row r="7431" spans="1:11" x14ac:dyDescent="0.25">
      <c r="A7431" s="17" t="s">
        <v>1881</v>
      </c>
      <c r="B7431" s="17" t="s">
        <v>1882</v>
      </c>
      <c r="C7431" s="18">
        <v>42401</v>
      </c>
      <c r="D7431" s="18">
        <v>42425</v>
      </c>
      <c r="E7431" s="21">
        <v>24</v>
      </c>
      <c r="F7431" s="17" t="s">
        <v>5395</v>
      </c>
      <c r="G7431" s="17" t="s">
        <v>5396</v>
      </c>
      <c r="H7431" s="16">
        <v>12</v>
      </c>
      <c r="I7431" s="17" t="s">
        <v>3237</v>
      </c>
      <c r="J7431" t="str">
        <f t="shared" si="233"/>
        <v>N17.0, E23.2, L89.623, B37.0, E87.2, I82.411, G82.20, N39.0, L03.116, I82.431, L89.152, G93.89</v>
      </c>
      <c r="K7431" s="33" t="str">
        <f t="shared" si="232"/>
        <v/>
      </c>
    </row>
    <row r="7432" spans="1:11" x14ac:dyDescent="0.25">
      <c r="A7432" s="17" t="s">
        <v>1881</v>
      </c>
      <c r="B7432" s="17" t="s">
        <v>1882</v>
      </c>
      <c r="C7432" s="18">
        <v>42401</v>
      </c>
      <c r="D7432" s="18">
        <v>42425</v>
      </c>
      <c r="E7432" s="21">
        <v>24</v>
      </c>
      <c r="F7432" s="17" t="s">
        <v>361</v>
      </c>
      <c r="G7432" s="17" t="s">
        <v>362</v>
      </c>
      <c r="H7432" s="16">
        <v>13</v>
      </c>
      <c r="I7432" s="17" t="s">
        <v>3237</v>
      </c>
      <c r="J7432" t="str">
        <f t="shared" si="233"/>
        <v>N17.0, E23.2, L89.623, B37.0, E87.2, I82.411, G82.20, N39.0, L03.116, I82.431, L89.152, G93.89, E87.5</v>
      </c>
      <c r="K7432" s="33" t="str">
        <f t="shared" si="232"/>
        <v/>
      </c>
    </row>
    <row r="7433" spans="1:11" x14ac:dyDescent="0.25">
      <c r="A7433" s="17" t="s">
        <v>1881</v>
      </c>
      <c r="B7433" s="17" t="s">
        <v>1882</v>
      </c>
      <c r="C7433" s="18">
        <v>42401</v>
      </c>
      <c r="D7433" s="18">
        <v>42425</v>
      </c>
      <c r="E7433" s="21">
        <v>24</v>
      </c>
      <c r="F7433" s="17" t="s">
        <v>3462</v>
      </c>
      <c r="G7433" s="17" t="s">
        <v>3463</v>
      </c>
      <c r="H7433" s="16">
        <v>14</v>
      </c>
      <c r="I7433" s="17" t="s">
        <v>3237</v>
      </c>
      <c r="J7433" t="str">
        <f t="shared" si="233"/>
        <v>N17.0, E23.2, L89.623, B37.0, E87.2, I82.411, G82.20, N39.0, L03.116, I82.431, L89.152, G93.89, E87.5, B96.20</v>
      </c>
      <c r="K7433" s="33" t="str">
        <f t="shared" si="232"/>
        <v/>
      </c>
    </row>
    <row r="7434" spans="1:11" x14ac:dyDescent="0.25">
      <c r="A7434" s="17" t="s">
        <v>1881</v>
      </c>
      <c r="B7434" s="17" t="s">
        <v>1882</v>
      </c>
      <c r="C7434" s="18">
        <v>42401</v>
      </c>
      <c r="D7434" s="18">
        <v>42425</v>
      </c>
      <c r="E7434" s="21">
        <v>24</v>
      </c>
      <c r="F7434" s="17" t="s">
        <v>3942</v>
      </c>
      <c r="G7434" s="17" t="s">
        <v>3943</v>
      </c>
      <c r="H7434" s="16">
        <v>15</v>
      </c>
      <c r="I7434" s="17" t="s">
        <v>3237</v>
      </c>
      <c r="J7434" t="str">
        <f t="shared" si="233"/>
        <v>N17.0, E23.2, L89.623, B37.0, E87.2, I82.411, G82.20, N39.0, L03.116, I82.431, L89.152, G93.89, E87.5, B96.20, N18.2</v>
      </c>
      <c r="K7434" s="33" t="str">
        <f t="shared" si="232"/>
        <v/>
      </c>
    </row>
    <row r="7435" spans="1:11" x14ac:dyDescent="0.25">
      <c r="A7435" s="17" t="s">
        <v>1881</v>
      </c>
      <c r="B7435" s="17" t="s">
        <v>1882</v>
      </c>
      <c r="C7435" s="18">
        <v>42401</v>
      </c>
      <c r="D7435" s="18">
        <v>42425</v>
      </c>
      <c r="E7435" s="21">
        <v>24</v>
      </c>
      <c r="F7435" s="17" t="s">
        <v>3528</v>
      </c>
      <c r="G7435" s="17" t="s">
        <v>3529</v>
      </c>
      <c r="H7435" s="16">
        <v>16</v>
      </c>
      <c r="I7435" s="17" t="s">
        <v>13</v>
      </c>
      <c r="J7435" t="str">
        <f t="shared" si="233"/>
        <v>N17.0, E23.2, L89.623, B37.0, E87.2, I82.411, G82.20, N39.0, L03.116, I82.431, L89.152, G93.89, E87.5, B96.20, N18.2, Z93.3</v>
      </c>
      <c r="K7435" s="33" t="str">
        <f t="shared" si="232"/>
        <v/>
      </c>
    </row>
    <row r="7436" spans="1:11" x14ac:dyDescent="0.25">
      <c r="A7436" s="17" t="s">
        <v>1881</v>
      </c>
      <c r="B7436" s="17" t="s">
        <v>1882</v>
      </c>
      <c r="C7436" s="18">
        <v>42401</v>
      </c>
      <c r="D7436" s="18">
        <v>42425</v>
      </c>
      <c r="E7436" s="21">
        <v>24</v>
      </c>
      <c r="F7436" s="17" t="s">
        <v>3265</v>
      </c>
      <c r="G7436" s="17" t="s">
        <v>3266</v>
      </c>
      <c r="H7436" s="16">
        <v>17</v>
      </c>
      <c r="I7436" s="17" t="s">
        <v>13</v>
      </c>
      <c r="J7436" t="str">
        <f t="shared" si="233"/>
        <v>N17.0, E23.2, L89.623, B37.0, E87.2, I82.411, G82.20, N39.0, L03.116, I82.431, L89.152, G93.89, E87.5, B96.20, N18.2, Z93.3, Z87.891</v>
      </c>
      <c r="K7436" s="33" t="str">
        <f t="shared" si="232"/>
        <v/>
      </c>
    </row>
    <row r="7437" spans="1:11" x14ac:dyDescent="0.25">
      <c r="A7437" s="17" t="s">
        <v>1881</v>
      </c>
      <c r="B7437" s="17" t="s">
        <v>1882</v>
      </c>
      <c r="C7437" s="18">
        <v>42401</v>
      </c>
      <c r="D7437" s="18">
        <v>42425</v>
      </c>
      <c r="E7437" s="21">
        <v>24</v>
      </c>
      <c r="F7437" s="17" t="s">
        <v>3583</v>
      </c>
      <c r="G7437" s="17" t="s">
        <v>3584</v>
      </c>
      <c r="H7437" s="16">
        <v>18</v>
      </c>
      <c r="I7437" s="17" t="s">
        <v>13</v>
      </c>
      <c r="J7437" t="str">
        <f t="shared" si="233"/>
        <v>N17.0, E23.2, L89.623, B37.0, E87.2, I82.411, G82.20, N39.0, L03.116, I82.431, L89.152, G93.89, E87.5, B96.20, N18.2, Z93.3, Z87.891, Z86.718</v>
      </c>
      <c r="K7437" s="33" t="str">
        <f t="shared" si="232"/>
        <v/>
      </c>
    </row>
    <row r="7438" spans="1:11" x14ac:dyDescent="0.25">
      <c r="A7438" s="17" t="s">
        <v>1881</v>
      </c>
      <c r="B7438" s="17" t="s">
        <v>1882</v>
      </c>
      <c r="C7438" s="18">
        <v>42401</v>
      </c>
      <c r="D7438" s="18">
        <v>42425</v>
      </c>
      <c r="E7438" s="21">
        <v>24</v>
      </c>
      <c r="F7438" s="17" t="s">
        <v>583</v>
      </c>
      <c r="G7438" s="17" t="s">
        <v>584</v>
      </c>
      <c r="H7438" s="16">
        <v>19</v>
      </c>
      <c r="I7438" s="17" t="s">
        <v>3237</v>
      </c>
      <c r="J7438" t="str">
        <f t="shared" si="233"/>
        <v>N17.0, E23.2, L89.623, B37.0, E87.2, I82.411, G82.20, N39.0, L03.116, I82.431, L89.152, G93.89, E87.5, B96.20, N18.2, Z93.3, Z87.891, Z86.718, N10</v>
      </c>
      <c r="K7438" s="33" t="str">
        <f t="shared" si="232"/>
        <v/>
      </c>
    </row>
    <row r="7439" spans="1:11" x14ac:dyDescent="0.25">
      <c r="A7439" s="17" t="s">
        <v>1881</v>
      </c>
      <c r="B7439" s="17" t="s">
        <v>1882</v>
      </c>
      <c r="C7439" s="18">
        <v>42401</v>
      </c>
      <c r="D7439" s="18">
        <v>42425</v>
      </c>
      <c r="E7439" s="21">
        <v>24</v>
      </c>
      <c r="F7439" s="17" t="s">
        <v>934</v>
      </c>
      <c r="G7439" s="17" t="s">
        <v>935</v>
      </c>
      <c r="H7439" s="16">
        <v>20</v>
      </c>
      <c r="I7439" s="17" t="s">
        <v>3331</v>
      </c>
      <c r="J7439" t="str">
        <f t="shared" si="233"/>
        <v>N17.0, E23.2, L89.623, B37.0, E87.2, I82.411, G82.20, N39.0, L03.116, I82.431, L89.152, G93.89, E87.5, B96.20, N18.2, Z93.3, Z87.891, Z86.718, N10, E87.6</v>
      </c>
      <c r="K7439" s="33" t="str">
        <f t="shared" si="232"/>
        <v/>
      </c>
    </row>
    <row r="7440" spans="1:11" x14ac:dyDescent="0.25">
      <c r="A7440" s="17" t="s">
        <v>1881</v>
      </c>
      <c r="B7440" s="17" t="s">
        <v>1882</v>
      </c>
      <c r="C7440" s="18">
        <v>42401</v>
      </c>
      <c r="D7440" s="18">
        <v>42425</v>
      </c>
      <c r="E7440" s="21">
        <v>24</v>
      </c>
      <c r="F7440" s="17" t="s">
        <v>5397</v>
      </c>
      <c r="G7440" s="17" t="s">
        <v>5398</v>
      </c>
      <c r="H7440" s="16">
        <v>21</v>
      </c>
      <c r="I7440" s="17" t="s">
        <v>13</v>
      </c>
      <c r="J7440" t="str">
        <f t="shared" si="233"/>
        <v>N17.0, E23.2, L89.623, B37.0, E87.2, I82.411, G82.20, N39.0, L03.116, I82.431, L89.152, G93.89, E87.5, B96.20, N18.2, Z93.3, Z87.891, Z86.718, N10, E87.6, I69.198</v>
      </c>
      <c r="K7440" s="33" t="str">
        <f t="shared" si="232"/>
        <v/>
      </c>
    </row>
    <row r="7441" spans="1:11" x14ac:dyDescent="0.25">
      <c r="A7441" s="17" t="s">
        <v>1881</v>
      </c>
      <c r="B7441" s="17" t="s">
        <v>1882</v>
      </c>
      <c r="C7441" s="18">
        <v>42401</v>
      </c>
      <c r="D7441" s="18">
        <v>42425</v>
      </c>
      <c r="E7441" s="21">
        <v>24</v>
      </c>
      <c r="F7441" s="17" t="s">
        <v>3342</v>
      </c>
      <c r="G7441" s="17" t="s">
        <v>3343</v>
      </c>
      <c r="H7441" s="16">
        <v>22</v>
      </c>
      <c r="I7441" s="17" t="s">
        <v>3237</v>
      </c>
      <c r="J7441" t="str">
        <f t="shared" si="233"/>
        <v>N17.0, E23.2, L89.623, B37.0, E87.2, I82.411, G82.20, N39.0, L03.116, I82.431, L89.152, G93.89, E87.5, B96.20, N18.2, Z93.3, Z87.891, Z86.718, N10, E87.6, I69.198, N31.9</v>
      </c>
      <c r="K7441" s="33" t="str">
        <f t="shared" si="232"/>
        <v/>
      </c>
    </row>
    <row r="7442" spans="1:11" x14ac:dyDescent="0.25">
      <c r="A7442" s="17" t="s">
        <v>1881</v>
      </c>
      <c r="B7442" s="17" t="s">
        <v>1882</v>
      </c>
      <c r="C7442" s="18">
        <v>42401</v>
      </c>
      <c r="D7442" s="18">
        <v>42425</v>
      </c>
      <c r="E7442" s="21">
        <v>24</v>
      </c>
      <c r="F7442" s="17" t="s">
        <v>1301</v>
      </c>
      <c r="G7442" s="17" t="s">
        <v>1302</v>
      </c>
      <c r="H7442" s="16">
        <v>23</v>
      </c>
      <c r="I7442" s="17" t="s">
        <v>3237</v>
      </c>
      <c r="J7442" t="str">
        <f t="shared" si="233"/>
        <v>N17.0, E23.2, L89.623, B37.0, E87.2, I82.411, G82.20, N39.0, L03.116, I82.431, L89.152, G93.89, E87.5, B96.20, N18.2, Z93.3, Z87.891, Z86.718, N10, E87.6, I69.198, N31.9, R56.9</v>
      </c>
      <c r="K7442" s="33" t="str">
        <f t="shared" si="232"/>
        <v/>
      </c>
    </row>
    <row r="7443" spans="1:11" x14ac:dyDescent="0.25">
      <c r="A7443" s="17" t="s">
        <v>1881</v>
      </c>
      <c r="B7443" s="17" t="s">
        <v>1882</v>
      </c>
      <c r="C7443" s="18">
        <v>42401</v>
      </c>
      <c r="D7443" s="18">
        <v>42425</v>
      </c>
      <c r="E7443" s="21">
        <v>24</v>
      </c>
      <c r="F7443" s="17" t="s">
        <v>3962</v>
      </c>
      <c r="G7443" s="17" t="s">
        <v>3963</v>
      </c>
      <c r="H7443" s="16">
        <v>24</v>
      </c>
      <c r="I7443" s="17" t="s">
        <v>3237</v>
      </c>
      <c r="J7443" t="str">
        <f t="shared" si="233"/>
        <v>N17.0, E23.2, L89.623, B37.0, E87.2, I82.411, G82.20, N39.0, L03.116, I82.431, L89.152, G93.89, E87.5, B96.20, N18.2, Z93.3, Z87.891, Z86.718, N10, E87.6, I69.198, N31.9, R56.9, L89.892</v>
      </c>
      <c r="K7443" s="33" t="str">
        <f t="shared" si="232"/>
        <v>Last</v>
      </c>
    </row>
    <row r="7444" spans="1:11" x14ac:dyDescent="0.25">
      <c r="A7444" s="17" t="s">
        <v>1883</v>
      </c>
      <c r="B7444" s="17" t="s">
        <v>1884</v>
      </c>
      <c r="C7444" s="18">
        <v>42377</v>
      </c>
      <c r="D7444" s="18">
        <v>42384</v>
      </c>
      <c r="E7444" s="21">
        <v>7</v>
      </c>
      <c r="F7444" s="17" t="s">
        <v>1885</v>
      </c>
      <c r="G7444" s="17" t="s">
        <v>1886</v>
      </c>
      <c r="H7444" s="16">
        <v>1</v>
      </c>
      <c r="I7444" s="17" t="s">
        <v>3237</v>
      </c>
      <c r="J7444" t="str">
        <f t="shared" si="233"/>
        <v>M86.8X7</v>
      </c>
      <c r="K7444" s="33" t="str">
        <f t="shared" si="232"/>
        <v/>
      </c>
    </row>
    <row r="7445" spans="1:11" x14ac:dyDescent="0.25">
      <c r="A7445" s="17" t="s">
        <v>1883</v>
      </c>
      <c r="B7445" s="17" t="s">
        <v>1884</v>
      </c>
      <c r="C7445" s="18">
        <v>42377</v>
      </c>
      <c r="D7445" s="18">
        <v>42384</v>
      </c>
      <c r="E7445" s="21">
        <v>7</v>
      </c>
      <c r="F7445" s="17" t="s">
        <v>3882</v>
      </c>
      <c r="G7445" s="17" t="s">
        <v>3883</v>
      </c>
      <c r="H7445" s="16">
        <v>2</v>
      </c>
      <c r="I7445" s="17" t="s">
        <v>3237</v>
      </c>
      <c r="J7445" t="str">
        <f t="shared" si="233"/>
        <v>M86.8X7, E11.621</v>
      </c>
      <c r="K7445" s="33" t="str">
        <f t="shared" si="232"/>
        <v/>
      </c>
    </row>
    <row r="7446" spans="1:11" x14ac:dyDescent="0.25">
      <c r="A7446" s="17" t="s">
        <v>1883</v>
      </c>
      <c r="B7446" s="17" t="s">
        <v>1884</v>
      </c>
      <c r="C7446" s="18">
        <v>42377</v>
      </c>
      <c r="D7446" s="18">
        <v>42384</v>
      </c>
      <c r="E7446" s="21">
        <v>7</v>
      </c>
      <c r="F7446" s="17" t="s">
        <v>854</v>
      </c>
      <c r="G7446" s="17" t="s">
        <v>855</v>
      </c>
      <c r="H7446" s="16">
        <v>3</v>
      </c>
      <c r="I7446" s="17" t="s">
        <v>3237</v>
      </c>
      <c r="J7446" t="str">
        <f t="shared" si="233"/>
        <v>M86.8X7, E11.621, E11.22</v>
      </c>
      <c r="K7446" s="33" t="str">
        <f t="shared" ref="K7446:K7509" si="234">IF(B7446&lt;&gt;B7447,"Last","")</f>
        <v/>
      </c>
    </row>
    <row r="7447" spans="1:11" x14ac:dyDescent="0.25">
      <c r="A7447" s="17" t="s">
        <v>1883</v>
      </c>
      <c r="B7447" s="17" t="s">
        <v>1884</v>
      </c>
      <c r="C7447" s="18">
        <v>42377</v>
      </c>
      <c r="D7447" s="18">
        <v>42384</v>
      </c>
      <c r="E7447" s="21">
        <v>7</v>
      </c>
      <c r="F7447" s="17" t="s">
        <v>38</v>
      </c>
      <c r="G7447" s="17" t="s">
        <v>39</v>
      </c>
      <c r="H7447" s="16">
        <v>4</v>
      </c>
      <c r="I7447" s="17" t="s">
        <v>3331</v>
      </c>
      <c r="J7447" t="str">
        <f t="shared" si="233"/>
        <v>M86.8X7, E11.621, E11.22, N17.9</v>
      </c>
      <c r="K7447" s="33" t="str">
        <f t="shared" si="234"/>
        <v/>
      </c>
    </row>
    <row r="7448" spans="1:11" x14ac:dyDescent="0.25">
      <c r="A7448" s="17" t="s">
        <v>1883</v>
      </c>
      <c r="B7448" s="17" t="s">
        <v>1884</v>
      </c>
      <c r="C7448" s="18">
        <v>42377</v>
      </c>
      <c r="D7448" s="18">
        <v>42384</v>
      </c>
      <c r="E7448" s="21">
        <v>7</v>
      </c>
      <c r="F7448" s="17" t="s">
        <v>3484</v>
      </c>
      <c r="G7448" s="17" t="s">
        <v>3485</v>
      </c>
      <c r="H7448" s="16">
        <v>5</v>
      </c>
      <c r="I7448" s="17" t="s">
        <v>3237</v>
      </c>
      <c r="J7448" t="str">
        <f t="shared" si="233"/>
        <v>M86.8X7, E11.621, E11.22, N17.9, N18.3</v>
      </c>
      <c r="K7448" s="33" t="str">
        <f t="shared" si="234"/>
        <v/>
      </c>
    </row>
    <row r="7449" spans="1:11" x14ac:dyDescent="0.25">
      <c r="A7449" s="17" t="s">
        <v>1883</v>
      </c>
      <c r="B7449" s="17" t="s">
        <v>1884</v>
      </c>
      <c r="C7449" s="18">
        <v>42377</v>
      </c>
      <c r="D7449" s="18">
        <v>42384</v>
      </c>
      <c r="E7449" s="21">
        <v>7</v>
      </c>
      <c r="F7449" s="17" t="s">
        <v>1266</v>
      </c>
      <c r="G7449" s="17" t="s">
        <v>1267</v>
      </c>
      <c r="H7449" s="16">
        <v>6</v>
      </c>
      <c r="I7449" s="17" t="s">
        <v>3237</v>
      </c>
      <c r="J7449" t="str">
        <f t="shared" si="233"/>
        <v>M86.8X7, E11.621, E11.22, N17.9, N18.3, I48.91</v>
      </c>
      <c r="K7449" s="33" t="str">
        <f t="shared" si="234"/>
        <v/>
      </c>
    </row>
    <row r="7450" spans="1:11" x14ac:dyDescent="0.25">
      <c r="A7450" s="17" t="s">
        <v>1883</v>
      </c>
      <c r="B7450" s="17" t="s">
        <v>1884</v>
      </c>
      <c r="C7450" s="18">
        <v>42377</v>
      </c>
      <c r="D7450" s="18">
        <v>42384</v>
      </c>
      <c r="E7450" s="21">
        <v>7</v>
      </c>
      <c r="F7450" s="17" t="s">
        <v>3235</v>
      </c>
      <c r="G7450" s="17" t="s">
        <v>3236</v>
      </c>
      <c r="H7450" s="16">
        <v>7</v>
      </c>
      <c r="I7450" s="17" t="s">
        <v>3237</v>
      </c>
      <c r="J7450" t="str">
        <f t="shared" si="233"/>
        <v>M86.8X7, E11.621, E11.22, N17.9, N18.3, I48.91, E03.9</v>
      </c>
      <c r="K7450" s="33" t="str">
        <f t="shared" si="234"/>
        <v/>
      </c>
    </row>
    <row r="7451" spans="1:11" x14ac:dyDescent="0.25">
      <c r="A7451" s="17" t="s">
        <v>1883</v>
      </c>
      <c r="B7451" s="17" t="s">
        <v>1884</v>
      </c>
      <c r="C7451" s="18">
        <v>42377</v>
      </c>
      <c r="D7451" s="18">
        <v>42384</v>
      </c>
      <c r="E7451" s="21">
        <v>7</v>
      </c>
      <c r="F7451" s="17" t="s">
        <v>3565</v>
      </c>
      <c r="G7451" s="17" t="s">
        <v>3566</v>
      </c>
      <c r="H7451" s="16">
        <v>8</v>
      </c>
      <c r="I7451" s="17" t="s">
        <v>3237</v>
      </c>
      <c r="J7451" t="str">
        <f t="shared" si="233"/>
        <v>M86.8X7, E11.621, E11.22, N17.9, N18.3, I48.91, E03.9, G62.9</v>
      </c>
      <c r="K7451" s="33" t="str">
        <f t="shared" si="234"/>
        <v/>
      </c>
    </row>
    <row r="7452" spans="1:11" x14ac:dyDescent="0.25">
      <c r="A7452" s="17" t="s">
        <v>1883</v>
      </c>
      <c r="B7452" s="17" t="s">
        <v>1884</v>
      </c>
      <c r="C7452" s="18">
        <v>42377</v>
      </c>
      <c r="D7452" s="18">
        <v>42384</v>
      </c>
      <c r="E7452" s="21">
        <v>7</v>
      </c>
      <c r="F7452" s="17" t="s">
        <v>216</v>
      </c>
      <c r="G7452" s="17" t="s">
        <v>217</v>
      </c>
      <c r="H7452" s="16">
        <v>9</v>
      </c>
      <c r="I7452" s="17" t="s">
        <v>3237</v>
      </c>
      <c r="J7452" t="str">
        <f t="shared" si="233"/>
        <v>M86.8X7, E11.621, E11.22, N17.9, N18.3, I48.91, E03.9, G62.9, I12.9</v>
      </c>
      <c r="K7452" s="33" t="str">
        <f t="shared" si="234"/>
        <v/>
      </c>
    </row>
    <row r="7453" spans="1:11" x14ac:dyDescent="0.25">
      <c r="A7453" s="17" t="s">
        <v>1883</v>
      </c>
      <c r="B7453" s="17" t="s">
        <v>1884</v>
      </c>
      <c r="C7453" s="18">
        <v>42377</v>
      </c>
      <c r="D7453" s="18">
        <v>42384</v>
      </c>
      <c r="E7453" s="21">
        <v>7</v>
      </c>
      <c r="F7453" s="17" t="s">
        <v>3557</v>
      </c>
      <c r="G7453" s="17" t="s">
        <v>3558</v>
      </c>
      <c r="H7453" s="16">
        <v>10</v>
      </c>
      <c r="I7453" s="17" t="s">
        <v>13</v>
      </c>
      <c r="J7453" t="str">
        <f t="shared" si="233"/>
        <v>M86.8X7, E11.621, E11.22, N17.9, N18.3, I48.91, E03.9, G62.9, I12.9, Z79.01</v>
      </c>
      <c r="K7453" s="33" t="str">
        <f t="shared" si="234"/>
        <v/>
      </c>
    </row>
    <row r="7454" spans="1:11" x14ac:dyDescent="0.25">
      <c r="A7454" s="17" t="s">
        <v>1883</v>
      </c>
      <c r="B7454" s="17" t="s">
        <v>1884</v>
      </c>
      <c r="C7454" s="18">
        <v>42377</v>
      </c>
      <c r="D7454" s="18">
        <v>42384</v>
      </c>
      <c r="E7454" s="21">
        <v>7</v>
      </c>
      <c r="F7454" s="17" t="s">
        <v>3348</v>
      </c>
      <c r="G7454" s="17" t="s">
        <v>3349</v>
      </c>
      <c r="H7454" s="16">
        <v>11</v>
      </c>
      <c r="I7454" s="17" t="s">
        <v>13</v>
      </c>
      <c r="J7454" t="str">
        <f t="shared" si="233"/>
        <v>M86.8X7, E11.621, E11.22, N17.9, N18.3, I48.91, E03.9, G62.9, I12.9, Z79.01, Z88.8</v>
      </c>
      <c r="K7454" s="33" t="str">
        <f t="shared" si="234"/>
        <v/>
      </c>
    </row>
    <row r="7455" spans="1:11" x14ac:dyDescent="0.25">
      <c r="A7455" s="17" t="s">
        <v>1883</v>
      </c>
      <c r="B7455" s="17" t="s">
        <v>1884</v>
      </c>
      <c r="C7455" s="18">
        <v>42377</v>
      </c>
      <c r="D7455" s="18">
        <v>42384</v>
      </c>
      <c r="E7455" s="21">
        <v>7</v>
      </c>
      <c r="F7455" s="17" t="s">
        <v>3344</v>
      </c>
      <c r="G7455" s="17" t="s">
        <v>3345</v>
      </c>
      <c r="H7455" s="16">
        <v>12</v>
      </c>
      <c r="I7455" s="17" t="s">
        <v>13</v>
      </c>
      <c r="J7455" t="str">
        <f t="shared" si="233"/>
        <v>M86.8X7, E11.621, E11.22, N17.9, N18.3, I48.91, E03.9, G62.9, I12.9, Z79.01, Z88.8, Z79.4</v>
      </c>
      <c r="K7455" s="33" t="str">
        <f t="shared" si="234"/>
        <v/>
      </c>
    </row>
    <row r="7456" spans="1:11" x14ac:dyDescent="0.25">
      <c r="A7456" s="17" t="s">
        <v>1883</v>
      </c>
      <c r="B7456" s="17" t="s">
        <v>1884</v>
      </c>
      <c r="C7456" s="18">
        <v>42377</v>
      </c>
      <c r="D7456" s="18">
        <v>42384</v>
      </c>
      <c r="E7456" s="21">
        <v>7</v>
      </c>
      <c r="F7456" s="17" t="s">
        <v>3734</v>
      </c>
      <c r="G7456" s="17" t="s">
        <v>3735</v>
      </c>
      <c r="H7456" s="16">
        <v>13</v>
      </c>
      <c r="I7456" s="17" t="s">
        <v>13</v>
      </c>
      <c r="J7456" t="str">
        <f t="shared" si="233"/>
        <v>M86.8X7, E11.621, E11.22, N17.9, N18.3, I48.91, E03.9, G62.9, I12.9, Z79.01, Z88.8, Z79.4, Z89.421</v>
      </c>
      <c r="K7456" s="33" t="str">
        <f t="shared" si="234"/>
        <v/>
      </c>
    </row>
    <row r="7457" spans="1:11" x14ac:dyDescent="0.25">
      <c r="A7457" s="17" t="s">
        <v>1883</v>
      </c>
      <c r="B7457" s="17" t="s">
        <v>1884</v>
      </c>
      <c r="C7457" s="18">
        <v>42377</v>
      </c>
      <c r="D7457" s="18">
        <v>42384</v>
      </c>
      <c r="E7457" s="21">
        <v>7</v>
      </c>
      <c r="F7457" s="17" t="s">
        <v>5403</v>
      </c>
      <c r="G7457" s="17" t="s">
        <v>5404</v>
      </c>
      <c r="H7457" s="16">
        <v>14</v>
      </c>
      <c r="I7457" s="17" t="s">
        <v>13</v>
      </c>
      <c r="J7457" t="str">
        <f t="shared" si="233"/>
        <v>M86.8X7, E11.621, E11.22, N17.9, N18.3, I48.91, E03.9, G62.9, I12.9, Z79.01, Z88.8, Z79.4, Z89.421, Z89.411</v>
      </c>
      <c r="K7457" s="33" t="str">
        <f t="shared" si="234"/>
        <v>Last</v>
      </c>
    </row>
    <row r="7458" spans="1:11" x14ac:dyDescent="0.25">
      <c r="A7458" s="17" t="s">
        <v>1889</v>
      </c>
      <c r="B7458" s="17" t="s">
        <v>1890</v>
      </c>
      <c r="C7458" s="18">
        <v>42280</v>
      </c>
      <c r="D7458" s="18">
        <v>42282</v>
      </c>
      <c r="E7458" s="21">
        <v>2</v>
      </c>
      <c r="F7458" s="17" t="s">
        <v>1560</v>
      </c>
      <c r="G7458" s="17" t="s">
        <v>1561</v>
      </c>
      <c r="H7458" s="16">
        <v>1</v>
      </c>
      <c r="I7458" s="17" t="s">
        <v>3237</v>
      </c>
      <c r="J7458" t="str">
        <f t="shared" si="233"/>
        <v>J96.02</v>
      </c>
      <c r="K7458" s="33" t="str">
        <f t="shared" si="234"/>
        <v/>
      </c>
    </row>
    <row r="7459" spans="1:11" x14ac:dyDescent="0.25">
      <c r="A7459" s="17" t="s">
        <v>1889</v>
      </c>
      <c r="B7459" s="17" t="s">
        <v>1890</v>
      </c>
      <c r="C7459" s="18">
        <v>42280</v>
      </c>
      <c r="D7459" s="18">
        <v>42282</v>
      </c>
      <c r="E7459" s="21">
        <v>2</v>
      </c>
      <c r="F7459" s="17" t="s">
        <v>11</v>
      </c>
      <c r="G7459" s="17" t="s">
        <v>12</v>
      </c>
      <c r="H7459" s="16">
        <v>2</v>
      </c>
      <c r="I7459" s="17" t="s">
        <v>3237</v>
      </c>
      <c r="J7459" t="str">
        <f t="shared" si="233"/>
        <v>J96.02, J18.9</v>
      </c>
      <c r="K7459" s="33" t="str">
        <f t="shared" si="234"/>
        <v/>
      </c>
    </row>
    <row r="7460" spans="1:11" x14ac:dyDescent="0.25">
      <c r="A7460" s="17" t="s">
        <v>1889</v>
      </c>
      <c r="B7460" s="17" t="s">
        <v>1890</v>
      </c>
      <c r="C7460" s="18">
        <v>42280</v>
      </c>
      <c r="D7460" s="18">
        <v>42282</v>
      </c>
      <c r="E7460" s="21">
        <v>2</v>
      </c>
      <c r="F7460" s="17" t="s">
        <v>1630</v>
      </c>
      <c r="G7460" s="17" t="s">
        <v>1631</v>
      </c>
      <c r="H7460" s="16">
        <v>3</v>
      </c>
      <c r="I7460" s="17" t="s">
        <v>3237</v>
      </c>
      <c r="J7460" t="str">
        <f t="shared" si="233"/>
        <v>J96.02, J18.9, N18.6</v>
      </c>
      <c r="K7460" s="33" t="str">
        <f t="shared" si="234"/>
        <v/>
      </c>
    </row>
    <row r="7461" spans="1:11" x14ac:dyDescent="0.25">
      <c r="A7461" s="17" t="s">
        <v>1889</v>
      </c>
      <c r="B7461" s="17" t="s">
        <v>1890</v>
      </c>
      <c r="C7461" s="18">
        <v>42280</v>
      </c>
      <c r="D7461" s="18">
        <v>42282</v>
      </c>
      <c r="E7461" s="21">
        <v>2</v>
      </c>
      <c r="F7461" s="17" t="s">
        <v>839</v>
      </c>
      <c r="G7461" s="17" t="s">
        <v>840</v>
      </c>
      <c r="H7461" s="16">
        <v>4</v>
      </c>
      <c r="I7461" s="17" t="s">
        <v>3237</v>
      </c>
      <c r="J7461" t="str">
        <f t="shared" si="233"/>
        <v>J96.02, J18.9, N18.6, I12.0</v>
      </c>
      <c r="K7461" s="33" t="str">
        <f t="shared" si="234"/>
        <v/>
      </c>
    </row>
    <row r="7462" spans="1:11" x14ac:dyDescent="0.25">
      <c r="A7462" s="17" t="s">
        <v>1889</v>
      </c>
      <c r="B7462" s="17" t="s">
        <v>1890</v>
      </c>
      <c r="C7462" s="18">
        <v>42280</v>
      </c>
      <c r="D7462" s="18">
        <v>42282</v>
      </c>
      <c r="E7462" s="21">
        <v>2</v>
      </c>
      <c r="F7462" s="17" t="s">
        <v>3267</v>
      </c>
      <c r="G7462" s="17" t="s">
        <v>3268</v>
      </c>
      <c r="H7462" s="16">
        <v>5</v>
      </c>
      <c r="I7462" s="17" t="s">
        <v>3237</v>
      </c>
      <c r="J7462" t="str">
        <f t="shared" si="233"/>
        <v>J96.02, J18.9, N18.6, I12.0, E11.9</v>
      </c>
      <c r="K7462" s="33" t="str">
        <f t="shared" si="234"/>
        <v/>
      </c>
    </row>
    <row r="7463" spans="1:11" x14ac:dyDescent="0.25">
      <c r="A7463" s="17" t="s">
        <v>1889</v>
      </c>
      <c r="B7463" s="17" t="s">
        <v>1890</v>
      </c>
      <c r="C7463" s="18">
        <v>42280</v>
      </c>
      <c r="D7463" s="18">
        <v>42282</v>
      </c>
      <c r="E7463" s="21">
        <v>2</v>
      </c>
      <c r="F7463" s="17" t="s">
        <v>188</v>
      </c>
      <c r="G7463" s="17" t="s">
        <v>189</v>
      </c>
      <c r="H7463" s="16">
        <v>6</v>
      </c>
      <c r="I7463" s="17" t="s">
        <v>3237</v>
      </c>
      <c r="J7463" t="str">
        <f t="shared" si="233"/>
        <v>J96.02, J18.9, N18.6, I12.0, E11.9, I50.9</v>
      </c>
      <c r="K7463" s="33" t="str">
        <f t="shared" si="234"/>
        <v/>
      </c>
    </row>
    <row r="7464" spans="1:11" x14ac:dyDescent="0.25">
      <c r="A7464" s="17" t="s">
        <v>1889</v>
      </c>
      <c r="B7464" s="17" t="s">
        <v>1890</v>
      </c>
      <c r="C7464" s="18">
        <v>42280</v>
      </c>
      <c r="D7464" s="18">
        <v>42282</v>
      </c>
      <c r="E7464" s="21">
        <v>2</v>
      </c>
      <c r="F7464" s="17" t="s">
        <v>3283</v>
      </c>
      <c r="G7464" s="17" t="s">
        <v>467</v>
      </c>
      <c r="H7464" s="16">
        <v>7</v>
      </c>
      <c r="I7464" s="17" t="s">
        <v>3237</v>
      </c>
      <c r="J7464" t="str">
        <f t="shared" si="233"/>
        <v>J96.02, J18.9, N18.6, I12.0, E11.9, I50.9, I25.10</v>
      </c>
      <c r="K7464" s="33" t="str">
        <f t="shared" si="234"/>
        <v/>
      </c>
    </row>
    <row r="7465" spans="1:11" x14ac:dyDescent="0.25">
      <c r="A7465" s="17" t="s">
        <v>1889</v>
      </c>
      <c r="B7465" s="17" t="s">
        <v>1890</v>
      </c>
      <c r="C7465" s="18">
        <v>42280</v>
      </c>
      <c r="D7465" s="18">
        <v>42282</v>
      </c>
      <c r="E7465" s="21">
        <v>2</v>
      </c>
      <c r="F7465" s="17" t="s">
        <v>5405</v>
      </c>
      <c r="G7465" s="17" t="s">
        <v>5406</v>
      </c>
      <c r="H7465" s="16">
        <v>8</v>
      </c>
      <c r="I7465" s="17" t="s">
        <v>13</v>
      </c>
      <c r="J7465" t="str">
        <f t="shared" si="233"/>
        <v>J96.02, J18.9, N18.6, I12.0, E11.9, I50.9, I25.10, Z98.61</v>
      </c>
      <c r="K7465" s="33" t="str">
        <f t="shared" si="234"/>
        <v/>
      </c>
    </row>
    <row r="7466" spans="1:11" x14ac:dyDescent="0.25">
      <c r="A7466" s="17" t="s">
        <v>1889</v>
      </c>
      <c r="B7466" s="17" t="s">
        <v>1890</v>
      </c>
      <c r="C7466" s="18">
        <v>42280</v>
      </c>
      <c r="D7466" s="18">
        <v>42282</v>
      </c>
      <c r="E7466" s="21">
        <v>2</v>
      </c>
      <c r="F7466" s="17" t="s">
        <v>286</v>
      </c>
      <c r="G7466" s="17" t="s">
        <v>287</v>
      </c>
      <c r="H7466" s="16">
        <v>9</v>
      </c>
      <c r="I7466" s="17" t="s">
        <v>3237</v>
      </c>
      <c r="J7466" t="str">
        <f t="shared" si="233"/>
        <v>J96.02, J18.9, N18.6, I12.0, E11.9, I50.9, I25.10, Z98.61, K21.9</v>
      </c>
      <c r="K7466" s="33" t="str">
        <f t="shared" si="234"/>
        <v/>
      </c>
    </row>
    <row r="7467" spans="1:11" x14ac:dyDescent="0.25">
      <c r="A7467" s="17" t="s">
        <v>1889</v>
      </c>
      <c r="B7467" s="17" t="s">
        <v>1890</v>
      </c>
      <c r="C7467" s="18">
        <v>42280</v>
      </c>
      <c r="D7467" s="18">
        <v>42282</v>
      </c>
      <c r="E7467" s="21">
        <v>2</v>
      </c>
      <c r="F7467" s="17" t="s">
        <v>3512</v>
      </c>
      <c r="G7467" s="17" t="s">
        <v>3513</v>
      </c>
      <c r="H7467" s="16">
        <v>10</v>
      </c>
      <c r="I7467" s="17" t="s">
        <v>13</v>
      </c>
      <c r="J7467" t="str">
        <f t="shared" si="233"/>
        <v>J96.02, J18.9, N18.6, I12.0, E11.9, I50.9, I25.10, Z98.61, K21.9, Z99.2</v>
      </c>
      <c r="K7467" s="33" t="str">
        <f t="shared" si="234"/>
        <v/>
      </c>
    </row>
    <row r="7468" spans="1:11" x14ac:dyDescent="0.25">
      <c r="A7468" s="17" t="s">
        <v>1889</v>
      </c>
      <c r="B7468" s="17" t="s">
        <v>1890</v>
      </c>
      <c r="C7468" s="18">
        <v>42280</v>
      </c>
      <c r="D7468" s="18">
        <v>42282</v>
      </c>
      <c r="E7468" s="21">
        <v>2</v>
      </c>
      <c r="F7468" s="17" t="s">
        <v>3284</v>
      </c>
      <c r="G7468" s="17" t="s">
        <v>3285</v>
      </c>
      <c r="H7468" s="16">
        <v>11</v>
      </c>
      <c r="I7468" s="17" t="s">
        <v>13</v>
      </c>
      <c r="J7468" t="str">
        <f t="shared" si="233"/>
        <v>J96.02, J18.9, N18.6, I12.0, E11.9, I50.9, I25.10, Z98.61, K21.9, Z99.2, I25.2</v>
      </c>
      <c r="K7468" s="33" t="str">
        <f t="shared" si="234"/>
        <v>Last</v>
      </c>
    </row>
    <row r="7469" spans="1:11" x14ac:dyDescent="0.25">
      <c r="A7469" s="17" t="s">
        <v>1891</v>
      </c>
      <c r="B7469" s="17" t="s">
        <v>1892</v>
      </c>
      <c r="C7469" s="18">
        <v>42426</v>
      </c>
      <c r="D7469" s="18">
        <v>42429</v>
      </c>
      <c r="E7469" s="21">
        <v>3</v>
      </c>
      <c r="F7469" s="17" t="s">
        <v>1893</v>
      </c>
      <c r="G7469" s="17" t="s">
        <v>1894</v>
      </c>
      <c r="H7469" s="16">
        <v>1</v>
      </c>
      <c r="I7469" s="17" t="s">
        <v>3237</v>
      </c>
      <c r="J7469" t="str">
        <f t="shared" si="233"/>
        <v>K22.11</v>
      </c>
      <c r="K7469" s="33" t="str">
        <f t="shared" si="234"/>
        <v/>
      </c>
    </row>
    <row r="7470" spans="1:11" x14ac:dyDescent="0.25">
      <c r="A7470" s="17" t="s">
        <v>1891</v>
      </c>
      <c r="B7470" s="17" t="s">
        <v>1892</v>
      </c>
      <c r="C7470" s="18">
        <v>42426</v>
      </c>
      <c r="D7470" s="18">
        <v>42429</v>
      </c>
      <c r="E7470" s="21">
        <v>3</v>
      </c>
      <c r="F7470" s="17" t="s">
        <v>38</v>
      </c>
      <c r="G7470" s="17" t="s">
        <v>39</v>
      </c>
      <c r="H7470" s="16">
        <v>2</v>
      </c>
      <c r="I7470" s="17" t="s">
        <v>3237</v>
      </c>
      <c r="J7470" t="str">
        <f t="shared" si="233"/>
        <v>K22.11, N17.9</v>
      </c>
      <c r="K7470" s="33" t="str">
        <f t="shared" si="234"/>
        <v/>
      </c>
    </row>
    <row r="7471" spans="1:11" x14ac:dyDescent="0.25">
      <c r="A7471" s="17" t="s">
        <v>1891</v>
      </c>
      <c r="B7471" s="17" t="s">
        <v>1892</v>
      </c>
      <c r="C7471" s="18">
        <v>42426</v>
      </c>
      <c r="D7471" s="18">
        <v>42429</v>
      </c>
      <c r="E7471" s="21">
        <v>3</v>
      </c>
      <c r="F7471" s="17" t="s">
        <v>1032</v>
      </c>
      <c r="G7471" s="17" t="s">
        <v>1033</v>
      </c>
      <c r="H7471" s="16">
        <v>3</v>
      </c>
      <c r="I7471" s="17" t="s">
        <v>3237</v>
      </c>
      <c r="J7471" t="str">
        <f t="shared" si="233"/>
        <v>K22.11, N17.9, E87.2</v>
      </c>
      <c r="K7471" s="33" t="str">
        <f t="shared" si="234"/>
        <v/>
      </c>
    </row>
    <row r="7472" spans="1:11" x14ac:dyDescent="0.25">
      <c r="A7472" s="17" t="s">
        <v>1891</v>
      </c>
      <c r="B7472" s="17" t="s">
        <v>1892</v>
      </c>
      <c r="C7472" s="18">
        <v>42426</v>
      </c>
      <c r="D7472" s="18">
        <v>42429</v>
      </c>
      <c r="E7472" s="21">
        <v>3</v>
      </c>
      <c r="F7472" s="17" t="s">
        <v>5407</v>
      </c>
      <c r="G7472" s="17" t="s">
        <v>5408</v>
      </c>
      <c r="H7472" s="16">
        <v>4</v>
      </c>
      <c r="I7472" s="17" t="s">
        <v>3237</v>
      </c>
      <c r="J7472" t="str">
        <f t="shared" si="233"/>
        <v>K22.11, N17.9, E87.2, F11.93</v>
      </c>
      <c r="K7472" s="33" t="str">
        <f t="shared" si="234"/>
        <v/>
      </c>
    </row>
    <row r="7473" spans="1:11" x14ac:dyDescent="0.25">
      <c r="A7473" s="17" t="s">
        <v>1891</v>
      </c>
      <c r="B7473" s="17" t="s">
        <v>1892</v>
      </c>
      <c r="C7473" s="18">
        <v>42426</v>
      </c>
      <c r="D7473" s="18">
        <v>42429</v>
      </c>
      <c r="E7473" s="21">
        <v>3</v>
      </c>
      <c r="F7473" s="17" t="s">
        <v>3826</v>
      </c>
      <c r="G7473" s="17" t="s">
        <v>3827</v>
      </c>
      <c r="H7473" s="16">
        <v>5</v>
      </c>
      <c r="I7473" s="17" t="s">
        <v>3237</v>
      </c>
      <c r="J7473" t="str">
        <f t="shared" si="233"/>
        <v>K22.11, N17.9, E87.2, F11.93, K21.0</v>
      </c>
      <c r="K7473" s="33" t="str">
        <f t="shared" si="234"/>
        <v/>
      </c>
    </row>
    <row r="7474" spans="1:11" x14ac:dyDescent="0.25">
      <c r="A7474" s="17" t="s">
        <v>1891</v>
      </c>
      <c r="B7474" s="17" t="s">
        <v>1892</v>
      </c>
      <c r="C7474" s="18">
        <v>42426</v>
      </c>
      <c r="D7474" s="18">
        <v>42429</v>
      </c>
      <c r="E7474" s="21">
        <v>3</v>
      </c>
      <c r="F7474" s="17" t="s">
        <v>3302</v>
      </c>
      <c r="G7474" s="17" t="s">
        <v>3303</v>
      </c>
      <c r="H7474" s="16">
        <v>6</v>
      </c>
      <c r="I7474" s="17" t="s">
        <v>3237</v>
      </c>
      <c r="J7474" t="str">
        <f t="shared" si="233"/>
        <v>K22.11, N17.9, E87.2, F11.93, K21.0, D72.829</v>
      </c>
      <c r="K7474" s="33" t="str">
        <f t="shared" si="234"/>
        <v/>
      </c>
    </row>
    <row r="7475" spans="1:11" x14ac:dyDescent="0.25">
      <c r="A7475" s="17" t="s">
        <v>1891</v>
      </c>
      <c r="B7475" s="17" t="s">
        <v>1892</v>
      </c>
      <c r="C7475" s="18">
        <v>42426</v>
      </c>
      <c r="D7475" s="18">
        <v>42429</v>
      </c>
      <c r="E7475" s="21">
        <v>3</v>
      </c>
      <c r="F7475" s="17" t="s">
        <v>1919</v>
      </c>
      <c r="G7475" s="17" t="s">
        <v>1920</v>
      </c>
      <c r="H7475" s="16">
        <v>7</v>
      </c>
      <c r="I7475" s="17" t="s">
        <v>3237</v>
      </c>
      <c r="J7475" t="str">
        <f t="shared" si="233"/>
        <v>K22.11, N17.9, E87.2, F11.93, K21.0, D72.829, D50.0</v>
      </c>
      <c r="K7475" s="33" t="str">
        <f t="shared" si="234"/>
        <v/>
      </c>
    </row>
    <row r="7476" spans="1:11" x14ac:dyDescent="0.25">
      <c r="A7476" s="17" t="s">
        <v>1891</v>
      </c>
      <c r="B7476" s="17" t="s">
        <v>1892</v>
      </c>
      <c r="C7476" s="18">
        <v>42426</v>
      </c>
      <c r="D7476" s="18">
        <v>42429</v>
      </c>
      <c r="E7476" s="21">
        <v>3</v>
      </c>
      <c r="F7476" s="17" t="s">
        <v>1441</v>
      </c>
      <c r="G7476" s="17" t="s">
        <v>1442</v>
      </c>
      <c r="H7476" s="16">
        <v>8</v>
      </c>
      <c r="I7476" s="17" t="s">
        <v>3237</v>
      </c>
      <c r="J7476" t="str">
        <f t="shared" si="233"/>
        <v>K22.11, N17.9, E87.2, F11.93, K21.0, D72.829, D50.0, E86.0</v>
      </c>
      <c r="K7476" s="33" t="str">
        <f t="shared" si="234"/>
        <v/>
      </c>
    </row>
    <row r="7477" spans="1:11" x14ac:dyDescent="0.25">
      <c r="A7477" s="17" t="s">
        <v>1891</v>
      </c>
      <c r="B7477" s="17" t="s">
        <v>1892</v>
      </c>
      <c r="C7477" s="18">
        <v>42426</v>
      </c>
      <c r="D7477" s="18">
        <v>42429</v>
      </c>
      <c r="E7477" s="21">
        <v>3</v>
      </c>
      <c r="F7477" s="17" t="s">
        <v>3248</v>
      </c>
      <c r="G7477" s="17" t="s">
        <v>3249</v>
      </c>
      <c r="H7477" s="16">
        <v>9</v>
      </c>
      <c r="I7477" s="17" t="s">
        <v>3237</v>
      </c>
      <c r="J7477" t="str">
        <f t="shared" si="233"/>
        <v>K22.11, N17.9, E87.2, F11.93, K21.0, D72.829, D50.0, E86.0, K44.9</v>
      </c>
      <c r="K7477" s="33" t="str">
        <f t="shared" si="234"/>
        <v/>
      </c>
    </row>
    <row r="7478" spans="1:11" x14ac:dyDescent="0.25">
      <c r="A7478" s="17" t="s">
        <v>1891</v>
      </c>
      <c r="B7478" s="17" t="s">
        <v>1892</v>
      </c>
      <c r="C7478" s="18">
        <v>42426</v>
      </c>
      <c r="D7478" s="18">
        <v>42429</v>
      </c>
      <c r="E7478" s="21">
        <v>3</v>
      </c>
      <c r="F7478" s="17" t="s">
        <v>3569</v>
      </c>
      <c r="G7478" s="17" t="s">
        <v>3570</v>
      </c>
      <c r="H7478" s="16">
        <v>10</v>
      </c>
      <c r="I7478" s="17" t="s">
        <v>3237</v>
      </c>
      <c r="J7478" t="str">
        <f t="shared" si="233"/>
        <v>K22.11, N17.9, E87.2, F11.93, K21.0, D72.829, D50.0, E86.0, K44.9, Z53.09</v>
      </c>
      <c r="K7478" s="33" t="str">
        <f t="shared" si="234"/>
        <v>Last</v>
      </c>
    </row>
    <row r="7479" spans="1:11" ht="30" x14ac:dyDescent="0.25">
      <c r="A7479" s="17" t="s">
        <v>1895</v>
      </c>
      <c r="B7479" s="17" t="s">
        <v>1896</v>
      </c>
      <c r="C7479" s="18">
        <v>42307</v>
      </c>
      <c r="D7479" s="18">
        <v>42321</v>
      </c>
      <c r="E7479" s="21">
        <v>14</v>
      </c>
      <c r="F7479" s="17" t="s">
        <v>1897</v>
      </c>
      <c r="G7479" s="17" t="s">
        <v>1898</v>
      </c>
      <c r="H7479" s="16">
        <v>1</v>
      </c>
      <c r="I7479" s="17" t="s">
        <v>3237</v>
      </c>
      <c r="J7479" t="str">
        <f t="shared" si="233"/>
        <v>M84.58XA</v>
      </c>
      <c r="K7479" s="33" t="str">
        <f t="shared" si="234"/>
        <v/>
      </c>
    </row>
    <row r="7480" spans="1:11" x14ac:dyDescent="0.25">
      <c r="A7480" s="17" t="s">
        <v>1895</v>
      </c>
      <c r="B7480" s="17" t="s">
        <v>1896</v>
      </c>
      <c r="C7480" s="18">
        <v>42307</v>
      </c>
      <c r="D7480" s="18">
        <v>42321</v>
      </c>
      <c r="E7480" s="21">
        <v>14</v>
      </c>
      <c r="F7480" s="17" t="s">
        <v>4354</v>
      </c>
      <c r="G7480" s="17" t="s">
        <v>4355</v>
      </c>
      <c r="H7480" s="16">
        <v>2</v>
      </c>
      <c r="I7480" s="17" t="s">
        <v>3237</v>
      </c>
      <c r="J7480" t="str">
        <f t="shared" si="233"/>
        <v>M84.58XA, C79.51</v>
      </c>
      <c r="K7480" s="33" t="str">
        <f t="shared" si="234"/>
        <v/>
      </c>
    </row>
    <row r="7481" spans="1:11" x14ac:dyDescent="0.25">
      <c r="A7481" s="17" t="s">
        <v>1895</v>
      </c>
      <c r="B7481" s="17" t="s">
        <v>1896</v>
      </c>
      <c r="C7481" s="18">
        <v>42307</v>
      </c>
      <c r="D7481" s="18">
        <v>42321</v>
      </c>
      <c r="E7481" s="21">
        <v>14</v>
      </c>
      <c r="F7481" s="17" t="s">
        <v>5411</v>
      </c>
      <c r="G7481" s="17" t="s">
        <v>5412</v>
      </c>
      <c r="H7481" s="16">
        <v>3</v>
      </c>
      <c r="I7481" s="17" t="s">
        <v>3237</v>
      </c>
      <c r="J7481" t="str">
        <f t="shared" si="233"/>
        <v>M84.58XA, C79.51, S12.000A</v>
      </c>
      <c r="K7481" s="33" t="str">
        <f t="shared" si="234"/>
        <v/>
      </c>
    </row>
    <row r="7482" spans="1:11" x14ac:dyDescent="0.25">
      <c r="A7482" s="17" t="s">
        <v>1895</v>
      </c>
      <c r="B7482" s="17" t="s">
        <v>1896</v>
      </c>
      <c r="C7482" s="18">
        <v>42307</v>
      </c>
      <c r="D7482" s="18">
        <v>42321</v>
      </c>
      <c r="E7482" s="21">
        <v>14</v>
      </c>
      <c r="F7482" s="17" t="s">
        <v>1778</v>
      </c>
      <c r="G7482" s="17" t="s">
        <v>1779</v>
      </c>
      <c r="H7482" s="16">
        <v>4</v>
      </c>
      <c r="I7482" s="17" t="s">
        <v>3237</v>
      </c>
      <c r="J7482" t="str">
        <f t="shared" si="233"/>
        <v>M84.58XA, C79.51, S12.000A, J90</v>
      </c>
      <c r="K7482" s="33" t="str">
        <f t="shared" si="234"/>
        <v/>
      </c>
    </row>
    <row r="7483" spans="1:11" x14ac:dyDescent="0.25">
      <c r="A7483" s="17" t="s">
        <v>1895</v>
      </c>
      <c r="B7483" s="17" t="s">
        <v>1896</v>
      </c>
      <c r="C7483" s="18">
        <v>42307</v>
      </c>
      <c r="D7483" s="18">
        <v>42321</v>
      </c>
      <c r="E7483" s="21">
        <v>14</v>
      </c>
      <c r="F7483" s="17" t="s">
        <v>1391</v>
      </c>
      <c r="G7483" s="17" t="s">
        <v>1392</v>
      </c>
      <c r="H7483" s="16">
        <v>5</v>
      </c>
      <c r="I7483" s="17" t="s">
        <v>3237</v>
      </c>
      <c r="J7483" t="str">
        <f t="shared" si="233"/>
        <v>M84.58XA, C79.51, S12.000A, J90, C79.31</v>
      </c>
      <c r="K7483" s="33" t="str">
        <f t="shared" si="234"/>
        <v/>
      </c>
    </row>
    <row r="7484" spans="1:11" x14ac:dyDescent="0.25">
      <c r="A7484" s="17" t="s">
        <v>1895</v>
      </c>
      <c r="B7484" s="17" t="s">
        <v>1896</v>
      </c>
      <c r="C7484" s="18">
        <v>42307</v>
      </c>
      <c r="D7484" s="18">
        <v>42321</v>
      </c>
      <c r="E7484" s="21">
        <v>14</v>
      </c>
      <c r="F7484" s="17" t="s">
        <v>1703</v>
      </c>
      <c r="G7484" s="17" t="s">
        <v>1704</v>
      </c>
      <c r="H7484" s="16">
        <v>6</v>
      </c>
      <c r="I7484" s="17" t="s">
        <v>3237</v>
      </c>
      <c r="J7484" t="str">
        <f t="shared" si="233"/>
        <v>M84.58XA, C79.51, S12.000A, J90, C79.31, C34.12</v>
      </c>
      <c r="K7484" s="33" t="str">
        <f t="shared" si="234"/>
        <v/>
      </c>
    </row>
    <row r="7485" spans="1:11" x14ac:dyDescent="0.25">
      <c r="A7485" s="17" t="s">
        <v>1895</v>
      </c>
      <c r="B7485" s="17" t="s">
        <v>1896</v>
      </c>
      <c r="C7485" s="18">
        <v>42307</v>
      </c>
      <c r="D7485" s="18">
        <v>42321</v>
      </c>
      <c r="E7485" s="21">
        <v>14</v>
      </c>
      <c r="F7485" s="17" t="s">
        <v>3414</v>
      </c>
      <c r="G7485" s="17" t="s">
        <v>3415</v>
      </c>
      <c r="H7485" s="16">
        <v>7</v>
      </c>
      <c r="I7485" s="17" t="s">
        <v>3237</v>
      </c>
      <c r="J7485" t="str">
        <f t="shared" si="233"/>
        <v>M84.58XA, C79.51, S12.000A, J90, C79.31, C34.12, F11.20</v>
      </c>
      <c r="K7485" s="33" t="str">
        <f t="shared" si="234"/>
        <v/>
      </c>
    </row>
    <row r="7486" spans="1:11" x14ac:dyDescent="0.25">
      <c r="A7486" s="17" t="s">
        <v>1895</v>
      </c>
      <c r="B7486" s="17" t="s">
        <v>1896</v>
      </c>
      <c r="C7486" s="18">
        <v>42307</v>
      </c>
      <c r="D7486" s="18">
        <v>42321</v>
      </c>
      <c r="E7486" s="21">
        <v>14</v>
      </c>
      <c r="F7486" s="17" t="s">
        <v>3255</v>
      </c>
      <c r="G7486" s="17" t="s">
        <v>3256</v>
      </c>
      <c r="H7486" s="16">
        <v>8</v>
      </c>
      <c r="I7486" s="17" t="s">
        <v>3237</v>
      </c>
      <c r="J7486" t="str">
        <f t="shared" si="233"/>
        <v>M84.58XA, C79.51, S12.000A, J90, C79.31, C34.12, F11.20, R13.10</v>
      </c>
      <c r="K7486" s="33" t="str">
        <f t="shared" si="234"/>
        <v/>
      </c>
    </row>
    <row r="7487" spans="1:11" x14ac:dyDescent="0.25">
      <c r="A7487" s="17" t="s">
        <v>1895</v>
      </c>
      <c r="B7487" s="17" t="s">
        <v>1896</v>
      </c>
      <c r="C7487" s="18">
        <v>42307</v>
      </c>
      <c r="D7487" s="18">
        <v>42321</v>
      </c>
      <c r="E7487" s="21">
        <v>14</v>
      </c>
      <c r="F7487" s="17" t="s">
        <v>3716</v>
      </c>
      <c r="G7487" s="17" t="s">
        <v>3717</v>
      </c>
      <c r="H7487" s="16">
        <v>9</v>
      </c>
      <c r="I7487" s="17" t="s">
        <v>3237</v>
      </c>
      <c r="J7487" t="str">
        <f t="shared" si="233"/>
        <v>M84.58XA, C79.51, S12.000A, J90, C79.31, C34.12, F11.20, R13.10, J98.11</v>
      </c>
      <c r="K7487" s="33" t="str">
        <f t="shared" si="234"/>
        <v/>
      </c>
    </row>
    <row r="7488" spans="1:11" x14ac:dyDescent="0.25">
      <c r="A7488" s="17" t="s">
        <v>1895</v>
      </c>
      <c r="B7488" s="17" t="s">
        <v>1896</v>
      </c>
      <c r="C7488" s="18">
        <v>42307</v>
      </c>
      <c r="D7488" s="18">
        <v>42321</v>
      </c>
      <c r="E7488" s="21">
        <v>14</v>
      </c>
      <c r="F7488" s="17" t="s">
        <v>3242</v>
      </c>
      <c r="G7488" s="17" t="s">
        <v>3243</v>
      </c>
      <c r="H7488" s="16">
        <v>10</v>
      </c>
      <c r="I7488" s="17" t="s">
        <v>3237</v>
      </c>
      <c r="J7488" t="str">
        <f t="shared" si="233"/>
        <v>M84.58XA, C79.51, S12.000A, J90, C79.31, C34.12, F11.20, R13.10, J98.11, J45.909</v>
      </c>
      <c r="K7488" s="33" t="str">
        <f t="shared" si="234"/>
        <v/>
      </c>
    </row>
    <row r="7489" spans="1:11" x14ac:dyDescent="0.25">
      <c r="A7489" s="17" t="s">
        <v>1895</v>
      </c>
      <c r="B7489" s="17" t="s">
        <v>1896</v>
      </c>
      <c r="C7489" s="18">
        <v>42307</v>
      </c>
      <c r="D7489" s="18">
        <v>42321</v>
      </c>
      <c r="E7489" s="21">
        <v>14</v>
      </c>
      <c r="F7489" s="17" t="s">
        <v>3265</v>
      </c>
      <c r="G7489" s="17" t="s">
        <v>3266</v>
      </c>
      <c r="H7489" s="16">
        <v>11</v>
      </c>
      <c r="I7489" s="17" t="s">
        <v>13</v>
      </c>
      <c r="J7489" t="str">
        <f t="shared" si="233"/>
        <v>M84.58XA, C79.51, S12.000A, J90, C79.31, C34.12, F11.20, R13.10, J98.11, J45.909, Z87.891</v>
      </c>
      <c r="K7489" s="33" t="str">
        <f t="shared" si="234"/>
        <v/>
      </c>
    </row>
    <row r="7490" spans="1:11" x14ac:dyDescent="0.25">
      <c r="A7490" s="17" t="s">
        <v>1895</v>
      </c>
      <c r="B7490" s="17" t="s">
        <v>1896</v>
      </c>
      <c r="C7490" s="18">
        <v>42307</v>
      </c>
      <c r="D7490" s="18">
        <v>42321</v>
      </c>
      <c r="E7490" s="21">
        <v>14</v>
      </c>
      <c r="F7490" s="17" t="s">
        <v>3657</v>
      </c>
      <c r="G7490" s="17" t="s">
        <v>3658</v>
      </c>
      <c r="H7490" s="16">
        <v>12</v>
      </c>
      <c r="I7490" s="17" t="s">
        <v>13</v>
      </c>
      <c r="J7490" t="str">
        <f t="shared" si="233"/>
        <v>M84.58XA, C79.51, S12.000A, J90, C79.31, C34.12, F11.20, R13.10, J98.11, J45.909, Z87.891, Z51.5</v>
      </c>
      <c r="K7490" s="33" t="str">
        <f t="shared" si="234"/>
        <v/>
      </c>
    </row>
    <row r="7491" spans="1:11" x14ac:dyDescent="0.25">
      <c r="A7491" s="17" t="s">
        <v>1895</v>
      </c>
      <c r="B7491" s="17" t="s">
        <v>1896</v>
      </c>
      <c r="C7491" s="18">
        <v>42307</v>
      </c>
      <c r="D7491" s="18">
        <v>42321</v>
      </c>
      <c r="E7491" s="21">
        <v>14</v>
      </c>
      <c r="F7491" s="17" t="s">
        <v>4783</v>
      </c>
      <c r="G7491" s="17" t="s">
        <v>4784</v>
      </c>
      <c r="H7491" s="16">
        <v>13</v>
      </c>
      <c r="I7491" s="17" t="s">
        <v>3237</v>
      </c>
      <c r="J7491" t="str">
        <f t="shared" si="233"/>
        <v>M84.58XA, C79.51, S12.000A, J90, C79.31, C34.12, F11.20, R13.10, J98.11, J45.909, Z87.891, Z51.5, Y84.2</v>
      </c>
      <c r="K7491" s="33" t="str">
        <f t="shared" si="234"/>
        <v/>
      </c>
    </row>
    <row r="7492" spans="1:11" x14ac:dyDescent="0.25">
      <c r="A7492" s="17" t="s">
        <v>1895</v>
      </c>
      <c r="B7492" s="17" t="s">
        <v>1896</v>
      </c>
      <c r="C7492" s="18">
        <v>42307</v>
      </c>
      <c r="D7492" s="18">
        <v>42321</v>
      </c>
      <c r="E7492" s="21">
        <v>14</v>
      </c>
      <c r="F7492" s="17" t="s">
        <v>3639</v>
      </c>
      <c r="G7492" s="17" t="s">
        <v>3640</v>
      </c>
      <c r="H7492" s="16">
        <v>14</v>
      </c>
      <c r="I7492" s="17" t="s">
        <v>3237</v>
      </c>
      <c r="J7492" t="str">
        <f t="shared" si="233"/>
        <v>M84.58XA, C79.51, S12.000A, J90, C79.31, C34.12, F11.20, R13.10, J98.11, J45.909, Z87.891, Z51.5, Y84.2, M54.2</v>
      </c>
      <c r="K7492" s="33" t="str">
        <f t="shared" si="234"/>
        <v/>
      </c>
    </row>
    <row r="7493" spans="1:11" x14ac:dyDescent="0.25">
      <c r="A7493" s="17" t="s">
        <v>1895</v>
      </c>
      <c r="B7493" s="17" t="s">
        <v>1896</v>
      </c>
      <c r="C7493" s="18">
        <v>42307</v>
      </c>
      <c r="D7493" s="18">
        <v>42321</v>
      </c>
      <c r="E7493" s="21">
        <v>14</v>
      </c>
      <c r="F7493" s="17" t="s">
        <v>1195</v>
      </c>
      <c r="G7493" s="17" t="s">
        <v>1196</v>
      </c>
      <c r="H7493" s="16">
        <v>15</v>
      </c>
      <c r="I7493" s="17" t="s">
        <v>3237</v>
      </c>
      <c r="J7493" t="str">
        <f t="shared" si="233"/>
        <v>M84.58XA, C79.51, S12.000A, J90, C79.31, C34.12, F11.20, R13.10, J98.11, J45.909, Z87.891, Z51.5, Y84.2, M54.2, D64.9</v>
      </c>
      <c r="K7493" s="33" t="str">
        <f t="shared" si="234"/>
        <v/>
      </c>
    </row>
    <row r="7494" spans="1:11" x14ac:dyDescent="0.25">
      <c r="A7494" s="17" t="s">
        <v>1895</v>
      </c>
      <c r="B7494" s="17" t="s">
        <v>1896</v>
      </c>
      <c r="C7494" s="18">
        <v>42307</v>
      </c>
      <c r="D7494" s="18">
        <v>42321</v>
      </c>
      <c r="E7494" s="21">
        <v>14</v>
      </c>
      <c r="F7494" s="17" t="s">
        <v>3700</v>
      </c>
      <c r="G7494" s="17" t="s">
        <v>3701</v>
      </c>
      <c r="H7494" s="16">
        <v>16</v>
      </c>
      <c r="I7494" s="17" t="s">
        <v>3237</v>
      </c>
      <c r="J7494" t="str">
        <f t="shared" ref="J7494:J7557" si="235">IF(B7494=B7493,J7493&amp;", "&amp;F7494,F7494)</f>
        <v>M84.58XA, C79.51, S12.000A, J90, C79.31, C34.12, F11.20, R13.10, J98.11, J45.909, Z87.891, Z51.5, Y84.2, M54.2, D64.9, R21</v>
      </c>
      <c r="K7494" s="33" t="str">
        <f t="shared" si="234"/>
        <v/>
      </c>
    </row>
    <row r="7495" spans="1:11" x14ac:dyDescent="0.25">
      <c r="A7495" s="17" t="s">
        <v>1895</v>
      </c>
      <c r="B7495" s="17" t="s">
        <v>1896</v>
      </c>
      <c r="C7495" s="18">
        <v>42307</v>
      </c>
      <c r="D7495" s="18">
        <v>42321</v>
      </c>
      <c r="E7495" s="21">
        <v>14</v>
      </c>
      <c r="F7495" s="17" t="s">
        <v>5409</v>
      </c>
      <c r="G7495" s="17" t="s">
        <v>5410</v>
      </c>
      <c r="H7495" s="16">
        <v>17</v>
      </c>
      <c r="I7495" s="17" t="s">
        <v>3237</v>
      </c>
      <c r="J7495" t="str">
        <f t="shared" si="235"/>
        <v>M84.58XA, C79.51, S12.000A, J90, C79.31, C34.12, F11.20, R13.10, J98.11, J45.909, Z87.891, Z51.5, Y84.2, M54.2, D64.9, R21, R53.83</v>
      </c>
      <c r="K7495" s="33" t="str">
        <f t="shared" si="234"/>
        <v>Last</v>
      </c>
    </row>
    <row r="7496" spans="1:11" x14ac:dyDescent="0.25">
      <c r="A7496" s="17" t="s">
        <v>1899</v>
      </c>
      <c r="B7496" s="17" t="s">
        <v>1900</v>
      </c>
      <c r="C7496" s="18">
        <v>42363</v>
      </c>
      <c r="D7496" s="18">
        <v>42367</v>
      </c>
      <c r="E7496" s="21">
        <v>4</v>
      </c>
      <c r="F7496" s="17" t="s">
        <v>1901</v>
      </c>
      <c r="G7496" s="17" t="s">
        <v>1902</v>
      </c>
      <c r="H7496" s="16">
        <v>1</v>
      </c>
      <c r="I7496" s="17" t="s">
        <v>3237</v>
      </c>
      <c r="J7496" t="str">
        <f t="shared" si="235"/>
        <v>E13.10</v>
      </c>
      <c r="K7496" s="33" t="str">
        <f t="shared" si="234"/>
        <v/>
      </c>
    </row>
    <row r="7497" spans="1:11" x14ac:dyDescent="0.25">
      <c r="A7497" s="17" t="s">
        <v>1899</v>
      </c>
      <c r="B7497" s="17" t="s">
        <v>1900</v>
      </c>
      <c r="C7497" s="18">
        <v>42363</v>
      </c>
      <c r="D7497" s="18">
        <v>42367</v>
      </c>
      <c r="E7497" s="21">
        <v>4</v>
      </c>
      <c r="F7497" s="17" t="s">
        <v>210</v>
      </c>
      <c r="G7497" s="17" t="s">
        <v>211</v>
      </c>
      <c r="H7497" s="16">
        <v>2</v>
      </c>
      <c r="I7497" s="17" t="s">
        <v>3237</v>
      </c>
      <c r="J7497" t="str">
        <f t="shared" si="235"/>
        <v>E13.10, I21.4</v>
      </c>
      <c r="K7497" s="33" t="str">
        <f t="shared" si="234"/>
        <v/>
      </c>
    </row>
    <row r="7498" spans="1:11" x14ac:dyDescent="0.25">
      <c r="A7498" s="17" t="s">
        <v>1899</v>
      </c>
      <c r="B7498" s="17" t="s">
        <v>1900</v>
      </c>
      <c r="C7498" s="18">
        <v>42363</v>
      </c>
      <c r="D7498" s="18">
        <v>42367</v>
      </c>
      <c r="E7498" s="21">
        <v>4</v>
      </c>
      <c r="F7498" s="17" t="s">
        <v>11</v>
      </c>
      <c r="G7498" s="17" t="s">
        <v>12</v>
      </c>
      <c r="H7498" s="16">
        <v>3</v>
      </c>
      <c r="I7498" s="17" t="s">
        <v>3237</v>
      </c>
      <c r="J7498" t="str">
        <f t="shared" si="235"/>
        <v>E13.10, I21.4, J18.9</v>
      </c>
      <c r="K7498" s="33" t="str">
        <f t="shared" si="234"/>
        <v/>
      </c>
    </row>
    <row r="7499" spans="1:11" x14ac:dyDescent="0.25">
      <c r="A7499" s="17" t="s">
        <v>1899</v>
      </c>
      <c r="B7499" s="17" t="s">
        <v>1900</v>
      </c>
      <c r="C7499" s="18">
        <v>42363</v>
      </c>
      <c r="D7499" s="18">
        <v>42367</v>
      </c>
      <c r="E7499" s="21">
        <v>4</v>
      </c>
      <c r="F7499" s="17" t="s">
        <v>38</v>
      </c>
      <c r="G7499" s="17" t="s">
        <v>39</v>
      </c>
      <c r="H7499" s="16">
        <v>4</v>
      </c>
      <c r="I7499" s="17" t="s">
        <v>3237</v>
      </c>
      <c r="J7499" t="str">
        <f t="shared" si="235"/>
        <v>E13.10, I21.4, J18.9, N17.9</v>
      </c>
      <c r="K7499" s="33" t="str">
        <f t="shared" si="234"/>
        <v/>
      </c>
    </row>
    <row r="7500" spans="1:11" x14ac:dyDescent="0.25">
      <c r="A7500" s="17" t="s">
        <v>1899</v>
      </c>
      <c r="B7500" s="17" t="s">
        <v>1900</v>
      </c>
      <c r="C7500" s="18">
        <v>42363</v>
      </c>
      <c r="D7500" s="18">
        <v>42367</v>
      </c>
      <c r="E7500" s="21">
        <v>4</v>
      </c>
      <c r="F7500" s="17" t="s">
        <v>1638</v>
      </c>
      <c r="G7500" s="17" t="s">
        <v>1639</v>
      </c>
      <c r="H7500" s="16">
        <v>5</v>
      </c>
      <c r="I7500" s="17" t="s">
        <v>3237</v>
      </c>
      <c r="J7500" t="str">
        <f t="shared" si="235"/>
        <v>E13.10, I21.4, J18.9, N17.9, N39.0</v>
      </c>
      <c r="K7500" s="33" t="str">
        <f t="shared" si="234"/>
        <v/>
      </c>
    </row>
    <row r="7501" spans="1:11" x14ac:dyDescent="0.25">
      <c r="A7501" s="17" t="s">
        <v>1899</v>
      </c>
      <c r="B7501" s="17" t="s">
        <v>1900</v>
      </c>
      <c r="C7501" s="18">
        <v>42363</v>
      </c>
      <c r="D7501" s="18">
        <v>42367</v>
      </c>
      <c r="E7501" s="21">
        <v>4</v>
      </c>
      <c r="F7501" s="17" t="s">
        <v>4211</v>
      </c>
      <c r="G7501" s="17" t="s">
        <v>4212</v>
      </c>
      <c r="H7501" s="16">
        <v>6</v>
      </c>
      <c r="I7501" s="17" t="s">
        <v>3237</v>
      </c>
      <c r="J7501" t="str">
        <f t="shared" si="235"/>
        <v>E13.10, I21.4, J18.9, N17.9, N39.0, R45.851</v>
      </c>
      <c r="K7501" s="33" t="str">
        <f t="shared" si="234"/>
        <v/>
      </c>
    </row>
    <row r="7502" spans="1:11" x14ac:dyDescent="0.25">
      <c r="A7502" s="17" t="s">
        <v>1899</v>
      </c>
      <c r="B7502" s="17" t="s">
        <v>1900</v>
      </c>
      <c r="C7502" s="18">
        <v>42363</v>
      </c>
      <c r="D7502" s="18">
        <v>42367</v>
      </c>
      <c r="E7502" s="21">
        <v>4</v>
      </c>
      <c r="F7502" s="17" t="s">
        <v>1441</v>
      </c>
      <c r="G7502" s="17" t="s">
        <v>1442</v>
      </c>
      <c r="H7502" s="16">
        <v>7</v>
      </c>
      <c r="I7502" s="17" t="s">
        <v>3237</v>
      </c>
      <c r="J7502" t="str">
        <f t="shared" si="235"/>
        <v>E13.10, I21.4, J18.9, N17.9, N39.0, R45.851, E86.0</v>
      </c>
      <c r="K7502" s="33" t="str">
        <f t="shared" si="234"/>
        <v/>
      </c>
    </row>
    <row r="7503" spans="1:11" x14ac:dyDescent="0.25">
      <c r="A7503" s="17" t="s">
        <v>1899</v>
      </c>
      <c r="B7503" s="17" t="s">
        <v>1900</v>
      </c>
      <c r="C7503" s="18">
        <v>42363</v>
      </c>
      <c r="D7503" s="18">
        <v>42367</v>
      </c>
      <c r="E7503" s="21">
        <v>4</v>
      </c>
      <c r="F7503" s="17" t="s">
        <v>3565</v>
      </c>
      <c r="G7503" s="17" t="s">
        <v>3566</v>
      </c>
      <c r="H7503" s="16">
        <v>8</v>
      </c>
      <c r="I7503" s="17" t="s">
        <v>3237</v>
      </c>
      <c r="J7503" t="str">
        <f t="shared" si="235"/>
        <v>E13.10, I21.4, J18.9, N17.9, N39.0, R45.851, E86.0, G62.9</v>
      </c>
      <c r="K7503" s="33" t="str">
        <f t="shared" si="234"/>
        <v/>
      </c>
    </row>
    <row r="7504" spans="1:11" x14ac:dyDescent="0.25">
      <c r="A7504" s="17" t="s">
        <v>1899</v>
      </c>
      <c r="B7504" s="17" t="s">
        <v>1900</v>
      </c>
      <c r="C7504" s="18">
        <v>42363</v>
      </c>
      <c r="D7504" s="18">
        <v>42367</v>
      </c>
      <c r="E7504" s="21">
        <v>4</v>
      </c>
      <c r="F7504" s="17" t="s">
        <v>5413</v>
      </c>
      <c r="G7504" s="17" t="s">
        <v>5414</v>
      </c>
      <c r="H7504" s="16">
        <v>9</v>
      </c>
      <c r="I7504" s="17" t="s">
        <v>3237</v>
      </c>
      <c r="J7504" t="str">
        <f t="shared" si="235"/>
        <v>E13.10, I21.4, J18.9, N17.9, N39.0, R45.851, E86.0, G62.9, F33.2</v>
      </c>
      <c r="K7504" s="33" t="str">
        <f t="shared" si="234"/>
        <v/>
      </c>
    </row>
    <row r="7505" spans="1:11" x14ac:dyDescent="0.25">
      <c r="A7505" s="17" t="s">
        <v>1899</v>
      </c>
      <c r="B7505" s="17" t="s">
        <v>1900</v>
      </c>
      <c r="C7505" s="18">
        <v>42363</v>
      </c>
      <c r="D7505" s="18">
        <v>42367</v>
      </c>
      <c r="E7505" s="21">
        <v>4</v>
      </c>
      <c r="F7505" s="17" t="s">
        <v>3283</v>
      </c>
      <c r="G7505" s="17" t="s">
        <v>467</v>
      </c>
      <c r="H7505" s="16">
        <v>10</v>
      </c>
      <c r="I7505" s="17" t="s">
        <v>3237</v>
      </c>
      <c r="J7505" t="str">
        <f t="shared" si="235"/>
        <v>E13.10, I21.4, J18.9, N17.9, N39.0, R45.851, E86.0, G62.9, F33.2, I25.10</v>
      </c>
      <c r="K7505" s="33" t="str">
        <f t="shared" si="234"/>
        <v/>
      </c>
    </row>
    <row r="7506" spans="1:11" x14ac:dyDescent="0.25">
      <c r="A7506" s="17" t="s">
        <v>1899</v>
      </c>
      <c r="B7506" s="17" t="s">
        <v>1900</v>
      </c>
      <c r="C7506" s="18">
        <v>42363</v>
      </c>
      <c r="D7506" s="18">
        <v>42367</v>
      </c>
      <c r="E7506" s="21">
        <v>4</v>
      </c>
      <c r="F7506" s="17" t="s">
        <v>3238</v>
      </c>
      <c r="G7506" s="17" t="s">
        <v>3239</v>
      </c>
      <c r="H7506" s="16">
        <v>11</v>
      </c>
      <c r="I7506" s="17" t="s">
        <v>3237</v>
      </c>
      <c r="J7506" t="str">
        <f t="shared" si="235"/>
        <v>E13.10, I21.4, J18.9, N17.9, N39.0, R45.851, E86.0, G62.9, F33.2, I25.10, E78.5</v>
      </c>
      <c r="K7506" s="33" t="str">
        <f t="shared" si="234"/>
        <v/>
      </c>
    </row>
    <row r="7507" spans="1:11" x14ac:dyDescent="0.25">
      <c r="A7507" s="17" t="s">
        <v>1899</v>
      </c>
      <c r="B7507" s="17" t="s">
        <v>1900</v>
      </c>
      <c r="C7507" s="18">
        <v>42363</v>
      </c>
      <c r="D7507" s="18">
        <v>42367</v>
      </c>
      <c r="E7507" s="21">
        <v>4</v>
      </c>
      <c r="F7507" s="17" t="s">
        <v>3671</v>
      </c>
      <c r="G7507" s="17" t="s">
        <v>3672</v>
      </c>
      <c r="H7507" s="16">
        <v>12</v>
      </c>
      <c r="I7507" s="17" t="s">
        <v>3331</v>
      </c>
      <c r="J7507" t="str">
        <f t="shared" si="235"/>
        <v>E13.10, I21.4, J18.9, N17.9, N39.0, R45.851, E86.0, G62.9, F33.2, I25.10, E78.5, R19.7</v>
      </c>
      <c r="K7507" s="33" t="str">
        <f t="shared" si="234"/>
        <v/>
      </c>
    </row>
    <row r="7508" spans="1:11" x14ac:dyDescent="0.25">
      <c r="A7508" s="17" t="s">
        <v>1899</v>
      </c>
      <c r="B7508" s="17" t="s">
        <v>1900</v>
      </c>
      <c r="C7508" s="18">
        <v>42363</v>
      </c>
      <c r="D7508" s="18">
        <v>42367</v>
      </c>
      <c r="E7508" s="21">
        <v>4</v>
      </c>
      <c r="F7508" s="17" t="s">
        <v>4230</v>
      </c>
      <c r="G7508" s="17" t="s">
        <v>4231</v>
      </c>
      <c r="H7508" s="16">
        <v>13</v>
      </c>
      <c r="I7508" s="17" t="s">
        <v>3237</v>
      </c>
      <c r="J7508" t="str">
        <f t="shared" si="235"/>
        <v>E13.10, I21.4, J18.9, N17.9, N39.0, R45.851, E86.0, G62.9, F33.2, I25.10, E78.5, R19.7, Z91.14</v>
      </c>
      <c r="K7508" s="33" t="str">
        <f t="shared" si="234"/>
        <v/>
      </c>
    </row>
    <row r="7509" spans="1:11" x14ac:dyDescent="0.25">
      <c r="A7509" s="17" t="s">
        <v>1899</v>
      </c>
      <c r="B7509" s="17" t="s">
        <v>1900</v>
      </c>
      <c r="C7509" s="18">
        <v>42363</v>
      </c>
      <c r="D7509" s="18">
        <v>42367</v>
      </c>
      <c r="E7509" s="21">
        <v>4</v>
      </c>
      <c r="F7509" s="17" t="s">
        <v>594</v>
      </c>
      <c r="G7509" s="17" t="s">
        <v>595</v>
      </c>
      <c r="H7509" s="16">
        <v>14</v>
      </c>
      <c r="I7509" s="17" t="s">
        <v>3237</v>
      </c>
      <c r="J7509" t="str">
        <f t="shared" si="235"/>
        <v>E13.10, I21.4, J18.9, N17.9, N39.0, R45.851, E86.0, G62.9, F33.2, I25.10, E78.5, R19.7, Z91.14, I10</v>
      </c>
      <c r="K7509" s="33" t="str">
        <f t="shared" si="234"/>
        <v/>
      </c>
    </row>
    <row r="7510" spans="1:11" x14ac:dyDescent="0.25">
      <c r="A7510" s="17" t="s">
        <v>1899</v>
      </c>
      <c r="B7510" s="17" t="s">
        <v>1900</v>
      </c>
      <c r="C7510" s="18">
        <v>42363</v>
      </c>
      <c r="D7510" s="18">
        <v>42367</v>
      </c>
      <c r="E7510" s="21">
        <v>4</v>
      </c>
      <c r="F7510" s="17" t="s">
        <v>3344</v>
      </c>
      <c r="G7510" s="17" t="s">
        <v>3345</v>
      </c>
      <c r="H7510" s="16">
        <v>15</v>
      </c>
      <c r="I7510" s="17" t="s">
        <v>13</v>
      </c>
      <c r="J7510" t="str">
        <f t="shared" si="235"/>
        <v>E13.10, I21.4, J18.9, N17.9, N39.0, R45.851, E86.0, G62.9, F33.2, I25.10, E78.5, R19.7, Z91.14, I10, Z79.4</v>
      </c>
      <c r="K7510" s="33" t="str">
        <f t="shared" ref="K7510:K7573" si="236">IF(B7510&lt;&gt;B7511,"Last","")</f>
        <v/>
      </c>
    </row>
    <row r="7511" spans="1:11" x14ac:dyDescent="0.25">
      <c r="A7511" s="17" t="s">
        <v>1899</v>
      </c>
      <c r="B7511" s="17" t="s">
        <v>1900</v>
      </c>
      <c r="C7511" s="18">
        <v>42363</v>
      </c>
      <c r="D7511" s="18">
        <v>42367</v>
      </c>
      <c r="E7511" s="21">
        <v>4</v>
      </c>
      <c r="F7511" s="17" t="s">
        <v>3348</v>
      </c>
      <c r="G7511" s="17" t="s">
        <v>3349</v>
      </c>
      <c r="H7511" s="16">
        <v>16</v>
      </c>
      <c r="I7511" s="17" t="s">
        <v>13</v>
      </c>
      <c r="J7511" t="str">
        <f t="shared" si="235"/>
        <v>E13.10, I21.4, J18.9, N17.9, N39.0, R45.851, E86.0, G62.9, F33.2, I25.10, E78.5, R19.7, Z91.14, I10, Z79.4, Z88.8</v>
      </c>
      <c r="K7511" s="33" t="str">
        <f t="shared" si="236"/>
        <v/>
      </c>
    </row>
    <row r="7512" spans="1:11" x14ac:dyDescent="0.25">
      <c r="A7512" s="17" t="s">
        <v>1899</v>
      </c>
      <c r="B7512" s="17" t="s">
        <v>1900</v>
      </c>
      <c r="C7512" s="18">
        <v>42363</v>
      </c>
      <c r="D7512" s="18">
        <v>42367</v>
      </c>
      <c r="E7512" s="21">
        <v>4</v>
      </c>
      <c r="F7512" s="17" t="s">
        <v>3336</v>
      </c>
      <c r="G7512" s="17" t="s">
        <v>3337</v>
      </c>
      <c r="H7512" s="16">
        <v>17</v>
      </c>
      <c r="I7512" s="17" t="s">
        <v>13</v>
      </c>
      <c r="J7512" t="str">
        <f t="shared" si="235"/>
        <v>E13.10, I21.4, J18.9, N17.9, N39.0, R45.851, E86.0, G62.9, F33.2, I25.10, E78.5, R19.7, Z91.14, I10, Z79.4, Z88.8, Z95.5</v>
      </c>
      <c r="K7512" s="33" t="str">
        <f t="shared" si="236"/>
        <v/>
      </c>
    </row>
    <row r="7513" spans="1:11" x14ac:dyDescent="0.25">
      <c r="A7513" s="17" t="s">
        <v>1899</v>
      </c>
      <c r="B7513" s="17" t="s">
        <v>1900</v>
      </c>
      <c r="C7513" s="18">
        <v>42363</v>
      </c>
      <c r="D7513" s="18">
        <v>42367</v>
      </c>
      <c r="E7513" s="21">
        <v>4</v>
      </c>
      <c r="F7513" s="17" t="s">
        <v>3279</v>
      </c>
      <c r="G7513" s="17" t="s">
        <v>3280</v>
      </c>
      <c r="H7513" s="16">
        <v>18</v>
      </c>
      <c r="I7513" s="17" t="s">
        <v>13</v>
      </c>
      <c r="J7513" t="str">
        <f t="shared" si="235"/>
        <v>E13.10, I21.4, J18.9, N17.9, N39.0, R45.851, E86.0, G62.9, F33.2, I25.10, E78.5, R19.7, Z91.14, I10, Z79.4, Z88.8, Z95.5, Z79.82</v>
      </c>
      <c r="K7513" s="33" t="str">
        <f t="shared" si="236"/>
        <v/>
      </c>
    </row>
    <row r="7514" spans="1:11" x14ac:dyDescent="0.25">
      <c r="A7514" s="17" t="s">
        <v>1899</v>
      </c>
      <c r="B7514" s="17" t="s">
        <v>1900</v>
      </c>
      <c r="C7514" s="18">
        <v>42363</v>
      </c>
      <c r="D7514" s="18">
        <v>42367</v>
      </c>
      <c r="E7514" s="21">
        <v>4</v>
      </c>
      <c r="F7514" s="17" t="s">
        <v>3302</v>
      </c>
      <c r="G7514" s="17" t="s">
        <v>3303</v>
      </c>
      <c r="H7514" s="16">
        <v>19</v>
      </c>
      <c r="I7514" s="17" t="s">
        <v>3237</v>
      </c>
      <c r="J7514" t="str">
        <f t="shared" si="235"/>
        <v>E13.10, I21.4, J18.9, N17.9, N39.0, R45.851, E86.0, G62.9, F33.2, I25.10, E78.5, R19.7, Z91.14, I10, Z79.4, Z88.8, Z95.5, Z79.82, D72.829</v>
      </c>
      <c r="K7514" s="33" t="str">
        <f t="shared" si="236"/>
        <v/>
      </c>
    </row>
    <row r="7515" spans="1:11" x14ac:dyDescent="0.25">
      <c r="A7515" s="17" t="s">
        <v>1899</v>
      </c>
      <c r="B7515" s="17" t="s">
        <v>1900</v>
      </c>
      <c r="C7515" s="18">
        <v>42363</v>
      </c>
      <c r="D7515" s="18">
        <v>42367</v>
      </c>
      <c r="E7515" s="21">
        <v>4</v>
      </c>
      <c r="F7515" s="17" t="s">
        <v>3284</v>
      </c>
      <c r="G7515" s="17" t="s">
        <v>3285</v>
      </c>
      <c r="H7515" s="16">
        <v>20</v>
      </c>
      <c r="I7515" s="17" t="s">
        <v>13</v>
      </c>
      <c r="J7515" t="str">
        <f t="shared" si="235"/>
        <v>E13.10, I21.4, J18.9, N17.9, N39.0, R45.851, E86.0, G62.9, F33.2, I25.10, E78.5, R19.7, Z91.14, I10, Z79.4, Z88.8, Z95.5, Z79.82, D72.829, I25.2</v>
      </c>
      <c r="K7515" s="33" t="str">
        <f t="shared" si="236"/>
        <v/>
      </c>
    </row>
    <row r="7516" spans="1:11" x14ac:dyDescent="0.25">
      <c r="A7516" s="17" t="s">
        <v>1899</v>
      </c>
      <c r="B7516" s="17" t="s">
        <v>1900</v>
      </c>
      <c r="C7516" s="18">
        <v>42363</v>
      </c>
      <c r="D7516" s="18">
        <v>42367</v>
      </c>
      <c r="E7516" s="21">
        <v>4</v>
      </c>
      <c r="F7516" s="17" t="s">
        <v>3250</v>
      </c>
      <c r="G7516" s="17" t="s">
        <v>1733</v>
      </c>
      <c r="H7516" s="16">
        <v>21</v>
      </c>
      <c r="I7516" s="17" t="s">
        <v>3237</v>
      </c>
      <c r="J7516" t="str">
        <f t="shared" si="235"/>
        <v>E13.10, I21.4, J18.9, N17.9, N39.0, R45.851, E86.0, G62.9, F33.2, I25.10, E78.5, R19.7, Z91.14, I10, Z79.4, Z88.8, Z95.5, Z79.82, D72.829, I25.2, K57.90</v>
      </c>
      <c r="K7516" s="33" t="str">
        <f t="shared" si="236"/>
        <v/>
      </c>
    </row>
    <row r="7517" spans="1:11" x14ac:dyDescent="0.25">
      <c r="A7517" s="17" t="s">
        <v>1899</v>
      </c>
      <c r="B7517" s="17" t="s">
        <v>1900</v>
      </c>
      <c r="C7517" s="18">
        <v>42363</v>
      </c>
      <c r="D7517" s="18">
        <v>42367</v>
      </c>
      <c r="E7517" s="21">
        <v>4</v>
      </c>
      <c r="F7517" s="17" t="s">
        <v>3263</v>
      </c>
      <c r="G7517" s="17" t="s">
        <v>3264</v>
      </c>
      <c r="H7517" s="16">
        <v>22</v>
      </c>
      <c r="I7517" s="17" t="s">
        <v>13</v>
      </c>
      <c r="J7517" t="str">
        <f t="shared" si="235"/>
        <v>E13.10, I21.4, J18.9, N17.9, N39.0, R45.851, E86.0, G62.9, F33.2, I25.10, E78.5, R19.7, Z91.14, I10, Z79.4, Z88.8, Z95.5, Z79.82, D72.829, I25.2, K57.90, Z87.440</v>
      </c>
      <c r="K7517" s="33" t="str">
        <f t="shared" si="236"/>
        <v/>
      </c>
    </row>
    <row r="7518" spans="1:11" x14ac:dyDescent="0.25">
      <c r="A7518" s="17" t="s">
        <v>1899</v>
      </c>
      <c r="B7518" s="17" t="s">
        <v>1900</v>
      </c>
      <c r="C7518" s="18">
        <v>42363</v>
      </c>
      <c r="D7518" s="18">
        <v>42367</v>
      </c>
      <c r="E7518" s="21">
        <v>4</v>
      </c>
      <c r="F7518" s="17" t="s">
        <v>5415</v>
      </c>
      <c r="G7518" s="17" t="s">
        <v>5416</v>
      </c>
      <c r="H7518" s="16">
        <v>23</v>
      </c>
      <c r="I7518" s="17" t="s">
        <v>13</v>
      </c>
      <c r="J7518" t="str">
        <f t="shared" si="235"/>
        <v>E13.10, I21.4, J18.9, N17.9, N39.0, R45.851, E86.0, G62.9, F33.2, I25.10, E78.5, R19.7, Z91.14, I10, Z79.4, Z88.8, Z95.5, Z79.82, D72.829, I25.2, K57.90, Z87.440, Z68.27</v>
      </c>
      <c r="K7518" s="33" t="str">
        <f t="shared" si="236"/>
        <v/>
      </c>
    </row>
    <row r="7519" spans="1:11" x14ac:dyDescent="0.25">
      <c r="A7519" s="17" t="s">
        <v>1899</v>
      </c>
      <c r="B7519" s="17" t="s">
        <v>1900</v>
      </c>
      <c r="C7519" s="18">
        <v>42363</v>
      </c>
      <c r="D7519" s="18">
        <v>42367</v>
      </c>
      <c r="E7519" s="21">
        <v>4</v>
      </c>
      <c r="F7519" s="17" t="s">
        <v>3327</v>
      </c>
      <c r="G7519" s="17" t="s">
        <v>3328</v>
      </c>
      <c r="H7519" s="16">
        <v>24</v>
      </c>
      <c r="I7519" s="17" t="s">
        <v>3237</v>
      </c>
      <c r="J7519" t="str">
        <f t="shared" si="235"/>
        <v>E13.10, I21.4, J18.9, N17.9, N39.0, R45.851, E86.0, G62.9, F33.2, I25.10, E78.5, R19.7, Z91.14, I10, Z79.4, Z88.8, Z95.5, Z79.82, D72.829, I25.2, K57.90, Z87.440, Z68.27, R00.0</v>
      </c>
      <c r="K7519" s="33" t="str">
        <f t="shared" si="236"/>
        <v/>
      </c>
    </row>
    <row r="7520" spans="1:11" x14ac:dyDescent="0.25">
      <c r="A7520" s="17" t="s">
        <v>1899</v>
      </c>
      <c r="B7520" s="17" t="s">
        <v>1900</v>
      </c>
      <c r="C7520" s="18">
        <v>42363</v>
      </c>
      <c r="D7520" s="18">
        <v>42367</v>
      </c>
      <c r="E7520" s="21">
        <v>4</v>
      </c>
      <c r="F7520" s="17" t="s">
        <v>3785</v>
      </c>
      <c r="G7520" s="17" t="s">
        <v>3786</v>
      </c>
      <c r="H7520" s="16">
        <v>25</v>
      </c>
      <c r="I7520" s="17" t="s">
        <v>3237</v>
      </c>
      <c r="J7520" t="str">
        <f t="shared" si="235"/>
        <v>E13.10, I21.4, J18.9, N17.9, N39.0, R45.851, E86.0, G62.9, F33.2, I25.10, E78.5, R19.7, Z91.14, I10, Z79.4, Z88.8, Z95.5, Z79.82, D72.829, I25.2, K57.90, Z87.440, Z68.27, R00.0, D72.828</v>
      </c>
      <c r="K7520" s="33" t="str">
        <f t="shared" si="236"/>
        <v/>
      </c>
    </row>
    <row r="7521" spans="1:11" x14ac:dyDescent="0.25">
      <c r="A7521" s="17" t="s">
        <v>1899</v>
      </c>
      <c r="B7521" s="17" t="s">
        <v>1900</v>
      </c>
      <c r="C7521" s="18">
        <v>42363</v>
      </c>
      <c r="D7521" s="18">
        <v>42367</v>
      </c>
      <c r="E7521" s="21">
        <v>4</v>
      </c>
      <c r="F7521" s="17" t="s">
        <v>4732</v>
      </c>
      <c r="G7521" s="17" t="s">
        <v>4733</v>
      </c>
      <c r="H7521" s="16">
        <v>26</v>
      </c>
      <c r="I7521" s="17" t="s">
        <v>3237</v>
      </c>
      <c r="J7521" t="str">
        <f t="shared" si="235"/>
        <v>E13.10, I21.4, J18.9, N17.9, N39.0, R45.851, E86.0, G62.9, F33.2, I25.10, E78.5, R19.7, Z91.14, I10, Z79.4, Z88.8, Z95.5, Z79.82, D72.829, I25.2, K57.90, Z87.440, Z68.27, R00.0, D72.828, J20.9</v>
      </c>
      <c r="K7521" s="33" t="str">
        <f t="shared" si="236"/>
        <v/>
      </c>
    </row>
    <row r="7522" spans="1:11" x14ac:dyDescent="0.25">
      <c r="A7522" s="17" t="s">
        <v>1899</v>
      </c>
      <c r="B7522" s="17" t="s">
        <v>1900</v>
      </c>
      <c r="C7522" s="18">
        <v>42363</v>
      </c>
      <c r="D7522" s="18">
        <v>42367</v>
      </c>
      <c r="E7522" s="21">
        <v>4</v>
      </c>
      <c r="F7522" s="17" t="s">
        <v>1760</v>
      </c>
      <c r="G7522" s="17" t="s">
        <v>1761</v>
      </c>
      <c r="H7522" s="16">
        <v>27</v>
      </c>
      <c r="I7522" s="17" t="s">
        <v>3237</v>
      </c>
      <c r="J7522" t="str">
        <f t="shared" si="235"/>
        <v>E13.10, I21.4, J18.9, N17.9, N39.0, R45.851, E86.0, G62.9, F33.2, I25.10, E78.5, R19.7, Z91.14, I10, Z79.4, Z88.8, Z95.5, Z79.82, D72.829, I25.2, K57.90, Z87.440, Z68.27, R00.0, D72.828, J20.9, R41.82</v>
      </c>
      <c r="K7522" s="33" t="str">
        <f t="shared" si="236"/>
        <v/>
      </c>
    </row>
    <row r="7523" spans="1:11" x14ac:dyDescent="0.25">
      <c r="A7523" s="17" t="s">
        <v>1899</v>
      </c>
      <c r="B7523" s="17" t="s">
        <v>1900</v>
      </c>
      <c r="C7523" s="18">
        <v>42363</v>
      </c>
      <c r="D7523" s="18">
        <v>42367</v>
      </c>
      <c r="E7523" s="21">
        <v>4</v>
      </c>
      <c r="F7523" s="17" t="s">
        <v>3246</v>
      </c>
      <c r="G7523" s="17" t="s">
        <v>3247</v>
      </c>
      <c r="H7523" s="16">
        <v>28</v>
      </c>
      <c r="I7523" s="17" t="s">
        <v>3237</v>
      </c>
      <c r="J7523" t="str">
        <f t="shared" si="235"/>
        <v>E13.10, I21.4, J18.9, N17.9, N39.0, R45.851, E86.0, G62.9, F33.2, I25.10, E78.5, R19.7, Z91.14, I10, Z79.4, Z88.8, Z95.5, Z79.82, D72.829, I25.2, K57.90, Z87.440, Z68.27, R00.0, D72.828, J20.9, R41.82, K30</v>
      </c>
      <c r="K7523" s="33" t="str">
        <f t="shared" si="236"/>
        <v>Last</v>
      </c>
    </row>
    <row r="7524" spans="1:11" x14ac:dyDescent="0.25">
      <c r="A7524" s="17" t="s">
        <v>1903</v>
      </c>
      <c r="B7524" s="17" t="s">
        <v>1904</v>
      </c>
      <c r="C7524" s="18">
        <v>42305</v>
      </c>
      <c r="D7524" s="18">
        <v>42307</v>
      </c>
      <c r="E7524" s="21">
        <v>2</v>
      </c>
      <c r="F7524" s="17" t="s">
        <v>22</v>
      </c>
      <c r="G7524" s="17" t="s">
        <v>23</v>
      </c>
      <c r="H7524" s="16">
        <v>1</v>
      </c>
      <c r="I7524" s="17" t="s">
        <v>3237</v>
      </c>
      <c r="J7524" t="str">
        <f t="shared" si="235"/>
        <v>A41.9</v>
      </c>
      <c r="K7524" s="33" t="str">
        <f t="shared" si="236"/>
        <v/>
      </c>
    </row>
    <row r="7525" spans="1:11" x14ac:dyDescent="0.25">
      <c r="A7525" s="17" t="s">
        <v>1903</v>
      </c>
      <c r="B7525" s="17" t="s">
        <v>1904</v>
      </c>
      <c r="C7525" s="18">
        <v>42305</v>
      </c>
      <c r="D7525" s="18">
        <v>42307</v>
      </c>
      <c r="E7525" s="21">
        <v>2</v>
      </c>
      <c r="F7525" s="17" t="s">
        <v>3255</v>
      </c>
      <c r="G7525" s="17" t="s">
        <v>3256</v>
      </c>
      <c r="H7525" s="16">
        <v>2</v>
      </c>
      <c r="I7525" s="17" t="s">
        <v>3237</v>
      </c>
      <c r="J7525" t="str">
        <f t="shared" si="235"/>
        <v>A41.9, R13.10</v>
      </c>
      <c r="K7525" s="33" t="str">
        <f t="shared" si="236"/>
        <v/>
      </c>
    </row>
    <row r="7526" spans="1:11" x14ac:dyDescent="0.25">
      <c r="A7526" s="17" t="s">
        <v>1903</v>
      </c>
      <c r="B7526" s="17" t="s">
        <v>1904</v>
      </c>
      <c r="C7526" s="18">
        <v>42305</v>
      </c>
      <c r="D7526" s="18">
        <v>42307</v>
      </c>
      <c r="E7526" s="21">
        <v>2</v>
      </c>
      <c r="F7526" s="17" t="s">
        <v>290</v>
      </c>
      <c r="G7526" s="17" t="s">
        <v>291</v>
      </c>
      <c r="H7526" s="16">
        <v>3</v>
      </c>
      <c r="I7526" s="17" t="s">
        <v>3237</v>
      </c>
      <c r="J7526" t="str">
        <f t="shared" si="235"/>
        <v>A41.9, R13.10, L03.211</v>
      </c>
      <c r="K7526" s="33" t="str">
        <f t="shared" si="236"/>
        <v/>
      </c>
    </row>
    <row r="7527" spans="1:11" x14ac:dyDescent="0.25">
      <c r="A7527" s="17" t="s">
        <v>1903</v>
      </c>
      <c r="B7527" s="17" t="s">
        <v>1904</v>
      </c>
      <c r="C7527" s="18">
        <v>42305</v>
      </c>
      <c r="D7527" s="18">
        <v>42307</v>
      </c>
      <c r="E7527" s="21">
        <v>2</v>
      </c>
      <c r="F7527" s="17" t="s">
        <v>5419</v>
      </c>
      <c r="G7527" s="17" t="s">
        <v>5420</v>
      </c>
      <c r="H7527" s="16">
        <v>4</v>
      </c>
      <c r="I7527" s="17" t="s">
        <v>3237</v>
      </c>
      <c r="J7527" t="str">
        <f t="shared" si="235"/>
        <v>A41.9, R13.10, L03.211, D18.1</v>
      </c>
      <c r="K7527" s="33" t="str">
        <f t="shared" si="236"/>
        <v/>
      </c>
    </row>
    <row r="7528" spans="1:11" x14ac:dyDescent="0.25">
      <c r="A7528" s="17" t="s">
        <v>1903</v>
      </c>
      <c r="B7528" s="17" t="s">
        <v>1904</v>
      </c>
      <c r="C7528" s="18">
        <v>42305</v>
      </c>
      <c r="D7528" s="18">
        <v>42307</v>
      </c>
      <c r="E7528" s="21">
        <v>2</v>
      </c>
      <c r="F7528" s="17" t="s">
        <v>5421</v>
      </c>
      <c r="G7528" s="17" t="s">
        <v>5422</v>
      </c>
      <c r="H7528" s="16">
        <v>5</v>
      </c>
      <c r="I7528" s="17" t="s">
        <v>3237</v>
      </c>
      <c r="J7528" t="str">
        <f t="shared" si="235"/>
        <v>A41.9, R13.10, L03.211, D18.1, R60.9</v>
      </c>
      <c r="K7528" s="33" t="str">
        <f t="shared" si="236"/>
        <v/>
      </c>
    </row>
    <row r="7529" spans="1:11" x14ac:dyDescent="0.25">
      <c r="A7529" s="17" t="s">
        <v>1903</v>
      </c>
      <c r="B7529" s="17" t="s">
        <v>1904</v>
      </c>
      <c r="C7529" s="18">
        <v>42305</v>
      </c>
      <c r="D7529" s="18">
        <v>42307</v>
      </c>
      <c r="E7529" s="21">
        <v>2</v>
      </c>
      <c r="F7529" s="17" t="s">
        <v>3671</v>
      </c>
      <c r="G7529" s="17" t="s">
        <v>3672</v>
      </c>
      <c r="H7529" s="16">
        <v>6</v>
      </c>
      <c r="I7529" s="17" t="s">
        <v>3331</v>
      </c>
      <c r="J7529" t="str">
        <f t="shared" si="235"/>
        <v>A41.9, R13.10, L03.211, D18.1, R60.9, R19.7</v>
      </c>
      <c r="K7529" s="33" t="str">
        <f t="shared" si="236"/>
        <v/>
      </c>
    </row>
    <row r="7530" spans="1:11" x14ac:dyDescent="0.25">
      <c r="A7530" s="17" t="s">
        <v>1903</v>
      </c>
      <c r="B7530" s="17" t="s">
        <v>1904</v>
      </c>
      <c r="C7530" s="18">
        <v>42305</v>
      </c>
      <c r="D7530" s="18">
        <v>42307</v>
      </c>
      <c r="E7530" s="21">
        <v>2</v>
      </c>
      <c r="F7530" s="17" t="s">
        <v>4871</v>
      </c>
      <c r="G7530" s="17" t="s">
        <v>4872</v>
      </c>
      <c r="H7530" s="16">
        <v>7</v>
      </c>
      <c r="I7530" s="17" t="s">
        <v>3237</v>
      </c>
      <c r="J7530" t="str">
        <f t="shared" si="235"/>
        <v>A41.9, R13.10, L03.211, D18.1, R60.9, R19.7, J02.9</v>
      </c>
      <c r="K7530" s="33" t="str">
        <f t="shared" si="236"/>
        <v/>
      </c>
    </row>
    <row r="7531" spans="1:11" x14ac:dyDescent="0.25">
      <c r="A7531" s="17" t="s">
        <v>1903</v>
      </c>
      <c r="B7531" s="17" t="s">
        <v>1904</v>
      </c>
      <c r="C7531" s="18">
        <v>42305</v>
      </c>
      <c r="D7531" s="18">
        <v>42307</v>
      </c>
      <c r="E7531" s="21">
        <v>2</v>
      </c>
      <c r="F7531" s="17" t="s">
        <v>5417</v>
      </c>
      <c r="G7531" s="17" t="s">
        <v>5418</v>
      </c>
      <c r="H7531" s="16">
        <v>8</v>
      </c>
      <c r="I7531" s="17" t="s">
        <v>3237</v>
      </c>
      <c r="J7531" t="str">
        <f t="shared" si="235"/>
        <v>A41.9, R13.10, L03.211, D18.1, R60.9, R19.7, J02.9, D18.01</v>
      </c>
      <c r="K7531" s="33" t="str">
        <f t="shared" si="236"/>
        <v>Last</v>
      </c>
    </row>
    <row r="7532" spans="1:11" x14ac:dyDescent="0.25">
      <c r="A7532" s="17" t="s">
        <v>1905</v>
      </c>
      <c r="B7532" s="17" t="s">
        <v>1906</v>
      </c>
      <c r="C7532" s="18">
        <v>42403</v>
      </c>
      <c r="D7532" s="18">
        <v>42418</v>
      </c>
      <c r="E7532" s="21">
        <v>15</v>
      </c>
      <c r="F7532" s="17" t="s">
        <v>22</v>
      </c>
      <c r="G7532" s="17" t="s">
        <v>23</v>
      </c>
      <c r="H7532" s="16">
        <v>1</v>
      </c>
      <c r="I7532" s="17" t="s">
        <v>3237</v>
      </c>
      <c r="J7532" t="str">
        <f t="shared" si="235"/>
        <v>A41.9</v>
      </c>
      <c r="K7532" s="33" t="str">
        <f t="shared" si="236"/>
        <v/>
      </c>
    </row>
    <row r="7533" spans="1:11" x14ac:dyDescent="0.25">
      <c r="A7533" s="17" t="s">
        <v>1905</v>
      </c>
      <c r="B7533" s="17" t="s">
        <v>1906</v>
      </c>
      <c r="C7533" s="18">
        <v>42403</v>
      </c>
      <c r="D7533" s="18">
        <v>42418</v>
      </c>
      <c r="E7533" s="21">
        <v>15</v>
      </c>
      <c r="F7533" s="17" t="s">
        <v>245</v>
      </c>
      <c r="G7533" s="17" t="s">
        <v>246</v>
      </c>
      <c r="H7533" s="16">
        <v>2</v>
      </c>
      <c r="I7533" s="17" t="s">
        <v>3237</v>
      </c>
      <c r="J7533" t="str">
        <f t="shared" si="235"/>
        <v>A41.9, J96.01</v>
      </c>
      <c r="K7533" s="33" t="str">
        <f t="shared" si="236"/>
        <v/>
      </c>
    </row>
    <row r="7534" spans="1:11" x14ac:dyDescent="0.25">
      <c r="A7534" s="17" t="s">
        <v>1905</v>
      </c>
      <c r="B7534" s="17" t="s">
        <v>1906</v>
      </c>
      <c r="C7534" s="18">
        <v>42403</v>
      </c>
      <c r="D7534" s="18">
        <v>42418</v>
      </c>
      <c r="E7534" s="21">
        <v>15</v>
      </c>
      <c r="F7534" s="17" t="s">
        <v>734</v>
      </c>
      <c r="G7534" s="17" t="s">
        <v>735</v>
      </c>
      <c r="H7534" s="16">
        <v>3</v>
      </c>
      <c r="I7534" s="17" t="s">
        <v>3237</v>
      </c>
      <c r="J7534" t="str">
        <f t="shared" si="235"/>
        <v>A41.9, J96.01, R65.21</v>
      </c>
      <c r="K7534" s="33" t="str">
        <f t="shared" si="236"/>
        <v/>
      </c>
    </row>
    <row r="7535" spans="1:11" x14ac:dyDescent="0.25">
      <c r="A7535" s="17" t="s">
        <v>1905</v>
      </c>
      <c r="B7535" s="17" t="s">
        <v>1906</v>
      </c>
      <c r="C7535" s="18">
        <v>42403</v>
      </c>
      <c r="D7535" s="18">
        <v>42418</v>
      </c>
      <c r="E7535" s="21">
        <v>15</v>
      </c>
      <c r="F7535" s="17" t="s">
        <v>5423</v>
      </c>
      <c r="G7535" s="17" t="s">
        <v>5424</v>
      </c>
      <c r="H7535" s="16">
        <v>4</v>
      </c>
      <c r="I7535" s="17" t="s">
        <v>3237</v>
      </c>
      <c r="J7535" t="str">
        <f t="shared" si="235"/>
        <v>A41.9, J96.01, R65.21, A48.3</v>
      </c>
      <c r="K7535" s="33" t="str">
        <f t="shared" si="236"/>
        <v/>
      </c>
    </row>
    <row r="7536" spans="1:11" x14ac:dyDescent="0.25">
      <c r="A7536" s="17" t="s">
        <v>1905</v>
      </c>
      <c r="B7536" s="17" t="s">
        <v>1906</v>
      </c>
      <c r="C7536" s="18">
        <v>42403</v>
      </c>
      <c r="D7536" s="18">
        <v>42418</v>
      </c>
      <c r="E7536" s="21">
        <v>15</v>
      </c>
      <c r="F7536" s="17" t="s">
        <v>227</v>
      </c>
      <c r="G7536" s="17" t="s">
        <v>228</v>
      </c>
      <c r="H7536" s="16">
        <v>5</v>
      </c>
      <c r="I7536" s="17" t="s">
        <v>3237</v>
      </c>
      <c r="J7536" t="str">
        <f t="shared" si="235"/>
        <v>A41.9, J96.01, R65.21, A48.3, J69.0</v>
      </c>
      <c r="K7536" s="33" t="str">
        <f t="shared" si="236"/>
        <v/>
      </c>
    </row>
    <row r="7537" spans="1:11" x14ac:dyDescent="0.25">
      <c r="A7537" s="17" t="s">
        <v>1905</v>
      </c>
      <c r="B7537" s="17" t="s">
        <v>1906</v>
      </c>
      <c r="C7537" s="18">
        <v>42403</v>
      </c>
      <c r="D7537" s="18">
        <v>42418</v>
      </c>
      <c r="E7537" s="21">
        <v>15</v>
      </c>
      <c r="F7537" s="17" t="s">
        <v>38</v>
      </c>
      <c r="G7537" s="17" t="s">
        <v>39</v>
      </c>
      <c r="H7537" s="16">
        <v>6</v>
      </c>
      <c r="I7537" s="17" t="s">
        <v>3237</v>
      </c>
      <c r="J7537" t="str">
        <f t="shared" si="235"/>
        <v>A41.9, J96.01, R65.21, A48.3, J69.0, N17.9</v>
      </c>
      <c r="K7537" s="33" t="str">
        <f t="shared" si="236"/>
        <v/>
      </c>
    </row>
    <row r="7538" spans="1:11" x14ac:dyDescent="0.25">
      <c r="A7538" s="17" t="s">
        <v>1905</v>
      </c>
      <c r="B7538" s="17" t="s">
        <v>1906</v>
      </c>
      <c r="C7538" s="18">
        <v>42403</v>
      </c>
      <c r="D7538" s="18">
        <v>42418</v>
      </c>
      <c r="E7538" s="21">
        <v>15</v>
      </c>
      <c r="F7538" s="17" t="s">
        <v>1032</v>
      </c>
      <c r="G7538" s="17" t="s">
        <v>1033</v>
      </c>
      <c r="H7538" s="16">
        <v>7</v>
      </c>
      <c r="I7538" s="17" t="s">
        <v>3237</v>
      </c>
      <c r="J7538" t="str">
        <f t="shared" si="235"/>
        <v>A41.9, J96.01, R65.21, A48.3, J69.0, N17.9, E87.2</v>
      </c>
      <c r="K7538" s="33" t="str">
        <f t="shared" si="236"/>
        <v/>
      </c>
    </row>
    <row r="7539" spans="1:11" x14ac:dyDescent="0.25">
      <c r="A7539" s="17" t="s">
        <v>1905</v>
      </c>
      <c r="B7539" s="17" t="s">
        <v>1906</v>
      </c>
      <c r="C7539" s="18">
        <v>42403</v>
      </c>
      <c r="D7539" s="18">
        <v>42418</v>
      </c>
      <c r="E7539" s="21">
        <v>15</v>
      </c>
      <c r="F7539" s="17" t="s">
        <v>5425</v>
      </c>
      <c r="G7539" s="17" t="s">
        <v>5426</v>
      </c>
      <c r="H7539" s="16">
        <v>8</v>
      </c>
      <c r="I7539" s="17" t="s">
        <v>3331</v>
      </c>
      <c r="J7539" t="str">
        <f t="shared" si="235"/>
        <v>A41.9, J96.01, R65.21, A48.3, J69.0, N17.9, E87.2, B37.3</v>
      </c>
      <c r="K7539" s="33" t="str">
        <f t="shared" si="236"/>
        <v/>
      </c>
    </row>
    <row r="7540" spans="1:11" x14ac:dyDescent="0.25">
      <c r="A7540" s="17" t="s">
        <v>1905</v>
      </c>
      <c r="B7540" s="17" t="s">
        <v>1906</v>
      </c>
      <c r="C7540" s="18">
        <v>42403</v>
      </c>
      <c r="D7540" s="18">
        <v>42418</v>
      </c>
      <c r="E7540" s="21">
        <v>15</v>
      </c>
      <c r="F7540" s="17" t="s">
        <v>4927</v>
      </c>
      <c r="G7540" s="17" t="s">
        <v>4928</v>
      </c>
      <c r="H7540" s="16">
        <v>9</v>
      </c>
      <c r="I7540" s="17" t="s">
        <v>3237</v>
      </c>
      <c r="J7540" t="str">
        <f t="shared" si="235"/>
        <v>A41.9, J96.01, R65.21, A48.3, J69.0, N17.9, E87.2, B37.3, J81.0</v>
      </c>
      <c r="K7540" s="33" t="str">
        <f t="shared" si="236"/>
        <v/>
      </c>
    </row>
    <row r="7541" spans="1:11" x14ac:dyDescent="0.25">
      <c r="A7541" s="17" t="s">
        <v>1905</v>
      </c>
      <c r="B7541" s="17" t="s">
        <v>1906</v>
      </c>
      <c r="C7541" s="18">
        <v>42403</v>
      </c>
      <c r="D7541" s="18">
        <v>42418</v>
      </c>
      <c r="E7541" s="21">
        <v>15</v>
      </c>
      <c r="F7541" s="17" t="s">
        <v>1811</v>
      </c>
      <c r="G7541" s="17" t="s">
        <v>1812</v>
      </c>
      <c r="H7541" s="16">
        <v>10</v>
      </c>
      <c r="I7541" s="17" t="s">
        <v>3237</v>
      </c>
      <c r="J7541" t="str">
        <f t="shared" si="235"/>
        <v>A41.9, J96.01, R65.21, A48.3, J69.0, N17.9, E87.2, B37.3, J81.0, T81.31XA</v>
      </c>
      <c r="K7541" s="33" t="str">
        <f t="shared" si="236"/>
        <v/>
      </c>
    </row>
    <row r="7542" spans="1:11" x14ac:dyDescent="0.25">
      <c r="A7542" s="17" t="s">
        <v>1905</v>
      </c>
      <c r="B7542" s="17" t="s">
        <v>1906</v>
      </c>
      <c r="C7542" s="18">
        <v>42403</v>
      </c>
      <c r="D7542" s="18">
        <v>42418</v>
      </c>
      <c r="E7542" s="21">
        <v>15</v>
      </c>
      <c r="F7542" s="17" t="s">
        <v>372</v>
      </c>
      <c r="G7542" s="17" t="s">
        <v>373</v>
      </c>
      <c r="H7542" s="16">
        <v>11</v>
      </c>
      <c r="I7542" s="17" t="s">
        <v>3237</v>
      </c>
      <c r="J7542" t="str">
        <f t="shared" si="235"/>
        <v>A41.9, J96.01, R65.21, A48.3, J69.0, N17.9, E87.2, B37.3, J81.0, T81.31XA, T85.79XA</v>
      </c>
      <c r="K7542" s="33" t="str">
        <f t="shared" si="236"/>
        <v/>
      </c>
    </row>
    <row r="7543" spans="1:11" x14ac:dyDescent="0.25">
      <c r="A7543" s="17" t="s">
        <v>1905</v>
      </c>
      <c r="B7543" s="17" t="s">
        <v>1906</v>
      </c>
      <c r="C7543" s="18">
        <v>42403</v>
      </c>
      <c r="D7543" s="18">
        <v>42418</v>
      </c>
      <c r="E7543" s="21">
        <v>15</v>
      </c>
      <c r="F7543" s="17" t="s">
        <v>196</v>
      </c>
      <c r="G7543" s="17" t="s">
        <v>197</v>
      </c>
      <c r="H7543" s="16">
        <v>12</v>
      </c>
      <c r="I7543" s="17" t="s">
        <v>3237</v>
      </c>
      <c r="J7543" t="str">
        <f t="shared" si="235"/>
        <v>A41.9, J96.01, R65.21, A48.3, J69.0, N17.9, E87.2, B37.3, J81.0, T81.31XA, T85.79XA, E87.1</v>
      </c>
      <c r="K7543" s="33" t="str">
        <f t="shared" si="236"/>
        <v/>
      </c>
    </row>
    <row r="7544" spans="1:11" x14ac:dyDescent="0.25">
      <c r="A7544" s="17" t="s">
        <v>1905</v>
      </c>
      <c r="B7544" s="17" t="s">
        <v>1906</v>
      </c>
      <c r="C7544" s="18">
        <v>42403</v>
      </c>
      <c r="D7544" s="18">
        <v>42418</v>
      </c>
      <c r="E7544" s="21">
        <v>15</v>
      </c>
      <c r="F7544" s="17" t="s">
        <v>5429</v>
      </c>
      <c r="G7544" s="17" t="s">
        <v>5430</v>
      </c>
      <c r="H7544" s="16">
        <v>13</v>
      </c>
      <c r="I7544" s="17" t="s">
        <v>3237</v>
      </c>
      <c r="J7544" t="str">
        <f t="shared" si="235"/>
        <v>A41.9, J96.01, R65.21, A48.3, J69.0, N17.9, E87.2, B37.3, J81.0, T81.31XA, T85.79XA, E87.1, L03.313</v>
      </c>
      <c r="K7544" s="33" t="str">
        <f t="shared" si="236"/>
        <v/>
      </c>
    </row>
    <row r="7545" spans="1:11" x14ac:dyDescent="0.25">
      <c r="A7545" s="17" t="s">
        <v>1905</v>
      </c>
      <c r="B7545" s="17" t="s">
        <v>1906</v>
      </c>
      <c r="C7545" s="18">
        <v>42403</v>
      </c>
      <c r="D7545" s="18">
        <v>42418</v>
      </c>
      <c r="E7545" s="21">
        <v>15</v>
      </c>
      <c r="F7545" s="17" t="s">
        <v>1034</v>
      </c>
      <c r="G7545" s="17" t="s">
        <v>1035</v>
      </c>
      <c r="H7545" s="16">
        <v>14</v>
      </c>
      <c r="I7545" s="17" t="s">
        <v>3237</v>
      </c>
      <c r="J7545" t="str">
        <f t="shared" si="235"/>
        <v>A41.9, J96.01, R65.21, A48.3, J69.0, N17.9, E87.2, B37.3, J81.0, T81.31XA, T85.79XA, E87.1, L03.313, L03.311</v>
      </c>
      <c r="K7545" s="33" t="str">
        <f t="shared" si="236"/>
        <v/>
      </c>
    </row>
    <row r="7546" spans="1:11" x14ac:dyDescent="0.25">
      <c r="A7546" s="17" t="s">
        <v>1905</v>
      </c>
      <c r="B7546" s="17" t="s">
        <v>1906</v>
      </c>
      <c r="C7546" s="18">
        <v>42403</v>
      </c>
      <c r="D7546" s="18">
        <v>42418</v>
      </c>
      <c r="E7546" s="21">
        <v>15</v>
      </c>
      <c r="F7546" s="17" t="s">
        <v>1842</v>
      </c>
      <c r="G7546" s="17" t="s">
        <v>1843</v>
      </c>
      <c r="H7546" s="16">
        <v>15</v>
      </c>
      <c r="I7546" s="17" t="s">
        <v>3237</v>
      </c>
      <c r="J7546" t="str">
        <f t="shared" si="235"/>
        <v>A41.9, J96.01, R65.21, A48.3, J69.0, N17.9, E87.2, B37.3, J81.0, T81.31XA, T85.79XA, E87.1, L03.313, L03.311, J44.9</v>
      </c>
      <c r="K7546" s="33" t="str">
        <f t="shared" si="236"/>
        <v/>
      </c>
    </row>
    <row r="7547" spans="1:11" x14ac:dyDescent="0.25">
      <c r="A7547" s="17" t="s">
        <v>1905</v>
      </c>
      <c r="B7547" s="17" t="s">
        <v>1906</v>
      </c>
      <c r="C7547" s="18">
        <v>42403</v>
      </c>
      <c r="D7547" s="18">
        <v>42418</v>
      </c>
      <c r="E7547" s="21">
        <v>15</v>
      </c>
      <c r="F7547" s="17" t="s">
        <v>3671</v>
      </c>
      <c r="G7547" s="17" t="s">
        <v>3672</v>
      </c>
      <c r="H7547" s="16">
        <v>16</v>
      </c>
      <c r="I7547" s="17" t="s">
        <v>3331</v>
      </c>
      <c r="J7547" t="str">
        <f t="shared" si="235"/>
        <v>A41.9, J96.01, R65.21, A48.3, J69.0, N17.9, E87.2, B37.3, J81.0, T81.31XA, T85.79XA, E87.1, L03.313, L03.311, J44.9, R19.7</v>
      </c>
      <c r="K7547" s="33" t="str">
        <f t="shared" si="236"/>
        <v/>
      </c>
    </row>
    <row r="7548" spans="1:11" x14ac:dyDescent="0.25">
      <c r="A7548" s="17" t="s">
        <v>1905</v>
      </c>
      <c r="B7548" s="17" t="s">
        <v>1906</v>
      </c>
      <c r="C7548" s="18">
        <v>42403</v>
      </c>
      <c r="D7548" s="18">
        <v>42418</v>
      </c>
      <c r="E7548" s="21">
        <v>15</v>
      </c>
      <c r="F7548" s="17" t="s">
        <v>5433</v>
      </c>
      <c r="G7548" s="17" t="s">
        <v>5434</v>
      </c>
      <c r="H7548" s="16">
        <v>17</v>
      </c>
      <c r="I7548" s="17" t="s">
        <v>3237</v>
      </c>
      <c r="J7548" t="str">
        <f t="shared" si="235"/>
        <v>A41.9, J96.01, R65.21, A48.3, J69.0, N17.9, E87.2, B37.3, J81.0, T81.31XA, T85.79XA, E87.1, L03.313, L03.311, J44.9, R19.7, M25.462</v>
      </c>
      <c r="K7548" s="33" t="str">
        <f t="shared" si="236"/>
        <v/>
      </c>
    </row>
    <row r="7549" spans="1:11" x14ac:dyDescent="0.25">
      <c r="A7549" s="17" t="s">
        <v>1905</v>
      </c>
      <c r="B7549" s="17" t="s">
        <v>1906</v>
      </c>
      <c r="C7549" s="18">
        <v>42403</v>
      </c>
      <c r="D7549" s="18">
        <v>42418</v>
      </c>
      <c r="E7549" s="21">
        <v>15</v>
      </c>
      <c r="F7549" s="17" t="s">
        <v>5431</v>
      </c>
      <c r="G7549" s="17" t="s">
        <v>5432</v>
      </c>
      <c r="H7549" s="16">
        <v>18</v>
      </c>
      <c r="I7549" s="17" t="s">
        <v>3237</v>
      </c>
      <c r="J7549" t="str">
        <f t="shared" si="235"/>
        <v>A41.9, J96.01, R65.21, A48.3, J69.0, N17.9, E87.2, B37.3, J81.0, T81.31XA, T85.79XA, E87.1, L03.313, L03.311, J44.9, R19.7, M25.462, M25.461</v>
      </c>
      <c r="K7549" s="33" t="str">
        <f t="shared" si="236"/>
        <v/>
      </c>
    </row>
    <row r="7550" spans="1:11" x14ac:dyDescent="0.25">
      <c r="A7550" s="17" t="s">
        <v>1905</v>
      </c>
      <c r="B7550" s="17" t="s">
        <v>1906</v>
      </c>
      <c r="C7550" s="18">
        <v>42403</v>
      </c>
      <c r="D7550" s="18">
        <v>42418</v>
      </c>
      <c r="E7550" s="21">
        <v>15</v>
      </c>
      <c r="F7550" s="17" t="s">
        <v>893</v>
      </c>
      <c r="G7550" s="17" t="s">
        <v>894</v>
      </c>
      <c r="H7550" s="16">
        <v>19</v>
      </c>
      <c r="I7550" s="17" t="s">
        <v>3237</v>
      </c>
      <c r="J7550" t="str">
        <f t="shared" si="235"/>
        <v>A41.9, J96.01, R65.21, A48.3, J69.0, N17.9, E87.2, B37.3, J81.0, T81.31XA, T85.79XA, E87.1, L03.313, L03.311, J44.9, R19.7, M25.462, M25.461, D50.9</v>
      </c>
      <c r="K7550" s="33" t="str">
        <f t="shared" si="236"/>
        <v/>
      </c>
    </row>
    <row r="7551" spans="1:11" x14ac:dyDescent="0.25">
      <c r="A7551" s="17" t="s">
        <v>1905</v>
      </c>
      <c r="B7551" s="17" t="s">
        <v>1906</v>
      </c>
      <c r="C7551" s="18">
        <v>42403</v>
      </c>
      <c r="D7551" s="18">
        <v>42418</v>
      </c>
      <c r="E7551" s="21">
        <v>15</v>
      </c>
      <c r="F7551" s="17" t="s">
        <v>934</v>
      </c>
      <c r="G7551" s="17" t="s">
        <v>935</v>
      </c>
      <c r="H7551" s="16">
        <v>20</v>
      </c>
      <c r="I7551" s="17" t="s">
        <v>3237</v>
      </c>
      <c r="J7551" t="str">
        <f t="shared" si="235"/>
        <v>A41.9, J96.01, R65.21, A48.3, J69.0, N17.9, E87.2, B37.3, J81.0, T81.31XA, T85.79XA, E87.1, L03.313, L03.311, J44.9, R19.7, M25.462, M25.461, D50.9, E87.6</v>
      </c>
      <c r="K7551" s="33" t="str">
        <f t="shared" si="236"/>
        <v/>
      </c>
    </row>
    <row r="7552" spans="1:11" x14ac:dyDescent="0.25">
      <c r="A7552" s="17" t="s">
        <v>1905</v>
      </c>
      <c r="B7552" s="17" t="s">
        <v>1906</v>
      </c>
      <c r="C7552" s="18">
        <v>42403</v>
      </c>
      <c r="D7552" s="18">
        <v>42418</v>
      </c>
      <c r="E7552" s="21">
        <v>15</v>
      </c>
      <c r="F7552" s="17" t="s">
        <v>4593</v>
      </c>
      <c r="G7552" s="17" t="s">
        <v>4594</v>
      </c>
      <c r="H7552" s="16">
        <v>21</v>
      </c>
      <c r="I7552" s="17" t="s">
        <v>3237</v>
      </c>
      <c r="J7552" t="str">
        <f t="shared" si="235"/>
        <v>A41.9, J96.01, R65.21, A48.3, J69.0, N17.9, E87.2, B37.3, J81.0, T81.31XA, T85.79XA, E87.1, L03.313, L03.311, J44.9, R19.7, M25.462, M25.461, D50.9, E87.6, D47.3</v>
      </c>
      <c r="K7552" s="33" t="str">
        <f t="shared" si="236"/>
        <v/>
      </c>
    </row>
    <row r="7553" spans="1:11" x14ac:dyDescent="0.25">
      <c r="A7553" s="17" t="s">
        <v>1905</v>
      </c>
      <c r="B7553" s="17" t="s">
        <v>1906</v>
      </c>
      <c r="C7553" s="18">
        <v>42403</v>
      </c>
      <c r="D7553" s="18">
        <v>42418</v>
      </c>
      <c r="E7553" s="21">
        <v>15</v>
      </c>
      <c r="F7553" s="17" t="s">
        <v>5427</v>
      </c>
      <c r="G7553" s="17" t="s">
        <v>5428</v>
      </c>
      <c r="H7553" s="16">
        <v>22</v>
      </c>
      <c r="I7553" s="17" t="s">
        <v>3237</v>
      </c>
      <c r="J7553" t="str">
        <f t="shared" si="235"/>
        <v>A41.9, J96.01, R65.21, A48.3, J69.0, N17.9, E87.2, B37.3, J81.0, T81.31XA, T85.79XA, E87.1, L03.313, L03.311, J44.9, R19.7, M25.462, M25.461, D50.9, E87.6, D47.3, B95.5</v>
      </c>
      <c r="K7553" s="33" t="str">
        <f t="shared" si="236"/>
        <v/>
      </c>
    </row>
    <row r="7554" spans="1:11" x14ac:dyDescent="0.25">
      <c r="A7554" s="17" t="s">
        <v>1905</v>
      </c>
      <c r="B7554" s="17" t="s">
        <v>1906</v>
      </c>
      <c r="C7554" s="18">
        <v>42403</v>
      </c>
      <c r="D7554" s="18">
        <v>42418</v>
      </c>
      <c r="E7554" s="21">
        <v>15</v>
      </c>
      <c r="F7554" s="17" t="s">
        <v>3506</v>
      </c>
      <c r="G7554" s="17" t="s">
        <v>3507</v>
      </c>
      <c r="H7554" s="16">
        <v>23</v>
      </c>
      <c r="I7554" s="17" t="s">
        <v>13</v>
      </c>
      <c r="J7554" t="str">
        <f t="shared" si="235"/>
        <v>A41.9, J96.01, R65.21, A48.3, J69.0, N17.9, E87.2, B37.3, J81.0, T81.31XA, T85.79XA, E87.1, L03.313, L03.311, J44.9, R19.7, M25.462, M25.461, D50.9, E87.6, D47.3, B95.5, Z85.3</v>
      </c>
      <c r="K7554" s="33" t="str">
        <f t="shared" si="236"/>
        <v/>
      </c>
    </row>
    <row r="7555" spans="1:11" x14ac:dyDescent="0.25">
      <c r="A7555" s="17" t="s">
        <v>1905</v>
      </c>
      <c r="B7555" s="17" t="s">
        <v>1906</v>
      </c>
      <c r="C7555" s="18">
        <v>42403</v>
      </c>
      <c r="D7555" s="18">
        <v>42418</v>
      </c>
      <c r="E7555" s="21">
        <v>15</v>
      </c>
      <c r="F7555" s="17" t="s">
        <v>3265</v>
      </c>
      <c r="G7555" s="17" t="s">
        <v>3266</v>
      </c>
      <c r="H7555" s="16">
        <v>24</v>
      </c>
      <c r="I7555" s="17" t="s">
        <v>13</v>
      </c>
      <c r="J7555" t="str">
        <f t="shared" si="235"/>
        <v>A41.9, J96.01, R65.21, A48.3, J69.0, N17.9, E87.2, B37.3, J81.0, T81.31XA, T85.79XA, E87.1, L03.313, L03.311, J44.9, R19.7, M25.462, M25.461, D50.9, E87.6, D47.3, B95.5, Z85.3, Z87.891</v>
      </c>
      <c r="K7555" s="33" t="str">
        <f t="shared" si="236"/>
        <v>Last</v>
      </c>
    </row>
    <row r="7556" spans="1:11" x14ac:dyDescent="0.25">
      <c r="A7556" s="17" t="s">
        <v>1907</v>
      </c>
      <c r="B7556" s="17" t="s">
        <v>1908</v>
      </c>
      <c r="C7556" s="18">
        <v>42351</v>
      </c>
      <c r="D7556" s="18">
        <v>42354</v>
      </c>
      <c r="E7556" s="21">
        <v>3</v>
      </c>
      <c r="F7556" s="17" t="s">
        <v>617</v>
      </c>
      <c r="G7556" s="17" t="s">
        <v>618</v>
      </c>
      <c r="H7556" s="16">
        <v>1</v>
      </c>
      <c r="I7556" s="17" t="s">
        <v>3237</v>
      </c>
      <c r="J7556" t="str">
        <f t="shared" si="235"/>
        <v>E10.10</v>
      </c>
      <c r="K7556" s="33" t="str">
        <f t="shared" si="236"/>
        <v/>
      </c>
    </row>
    <row r="7557" spans="1:11" x14ac:dyDescent="0.25">
      <c r="A7557" s="17" t="s">
        <v>1907</v>
      </c>
      <c r="B7557" s="17" t="s">
        <v>1908</v>
      </c>
      <c r="C7557" s="18">
        <v>42351</v>
      </c>
      <c r="D7557" s="18">
        <v>42354</v>
      </c>
      <c r="E7557" s="21">
        <v>3</v>
      </c>
      <c r="F7557" s="17" t="s">
        <v>1630</v>
      </c>
      <c r="G7557" s="17" t="s">
        <v>1631</v>
      </c>
      <c r="H7557" s="16">
        <v>2</v>
      </c>
      <c r="I7557" s="17" t="s">
        <v>3237</v>
      </c>
      <c r="J7557" t="str">
        <f t="shared" si="235"/>
        <v>E10.10, N18.6</v>
      </c>
      <c r="K7557" s="33" t="str">
        <f t="shared" si="236"/>
        <v/>
      </c>
    </row>
    <row r="7558" spans="1:11" x14ac:dyDescent="0.25">
      <c r="A7558" s="17" t="s">
        <v>1907</v>
      </c>
      <c r="B7558" s="17" t="s">
        <v>1908</v>
      </c>
      <c r="C7558" s="18">
        <v>42351</v>
      </c>
      <c r="D7558" s="18">
        <v>42354</v>
      </c>
      <c r="E7558" s="21">
        <v>3</v>
      </c>
      <c r="F7558" s="17" t="s">
        <v>839</v>
      </c>
      <c r="G7558" s="17" t="s">
        <v>840</v>
      </c>
      <c r="H7558" s="16">
        <v>3</v>
      </c>
      <c r="I7558" s="17" t="s">
        <v>3237</v>
      </c>
      <c r="J7558" t="str">
        <f t="shared" ref="J7558:J7621" si="237">IF(B7558=B7557,J7557&amp;", "&amp;F7558,F7558)</f>
        <v>E10.10, N18.6, I12.0</v>
      </c>
      <c r="K7558" s="33" t="str">
        <f t="shared" si="236"/>
        <v/>
      </c>
    </row>
    <row r="7559" spans="1:11" x14ac:dyDescent="0.25">
      <c r="A7559" s="17" t="s">
        <v>1907</v>
      </c>
      <c r="B7559" s="17" t="s">
        <v>1908</v>
      </c>
      <c r="C7559" s="18">
        <v>42351</v>
      </c>
      <c r="D7559" s="18">
        <v>42354</v>
      </c>
      <c r="E7559" s="21">
        <v>3</v>
      </c>
      <c r="F7559" s="17" t="s">
        <v>188</v>
      </c>
      <c r="G7559" s="17" t="s">
        <v>189</v>
      </c>
      <c r="H7559" s="16">
        <v>4</v>
      </c>
      <c r="I7559" s="17" t="s">
        <v>3237</v>
      </c>
      <c r="J7559" t="str">
        <f t="shared" si="237"/>
        <v>E10.10, N18.6, I12.0, I50.9</v>
      </c>
      <c r="K7559" s="33" t="str">
        <f t="shared" si="236"/>
        <v/>
      </c>
    </row>
    <row r="7560" spans="1:11" x14ac:dyDescent="0.25">
      <c r="A7560" s="17" t="s">
        <v>1907</v>
      </c>
      <c r="B7560" s="17" t="s">
        <v>1908</v>
      </c>
      <c r="C7560" s="18">
        <v>42351</v>
      </c>
      <c r="D7560" s="18">
        <v>42354</v>
      </c>
      <c r="E7560" s="21">
        <v>3</v>
      </c>
      <c r="F7560" s="17" t="s">
        <v>1638</v>
      </c>
      <c r="G7560" s="17" t="s">
        <v>1639</v>
      </c>
      <c r="H7560" s="16">
        <v>5</v>
      </c>
      <c r="I7560" s="17" t="s">
        <v>3237</v>
      </c>
      <c r="J7560" t="str">
        <f t="shared" si="237"/>
        <v>E10.10, N18.6, I12.0, I50.9, N39.0</v>
      </c>
      <c r="K7560" s="33" t="str">
        <f t="shared" si="236"/>
        <v/>
      </c>
    </row>
    <row r="7561" spans="1:11" x14ac:dyDescent="0.25">
      <c r="A7561" s="17" t="s">
        <v>1907</v>
      </c>
      <c r="B7561" s="17" t="s">
        <v>1908</v>
      </c>
      <c r="C7561" s="18">
        <v>42351</v>
      </c>
      <c r="D7561" s="18">
        <v>42354</v>
      </c>
      <c r="E7561" s="21">
        <v>3</v>
      </c>
      <c r="F7561" s="17" t="s">
        <v>5328</v>
      </c>
      <c r="G7561" s="17" t="s">
        <v>5329</v>
      </c>
      <c r="H7561" s="16">
        <v>6</v>
      </c>
      <c r="I7561" s="17" t="s">
        <v>3237</v>
      </c>
      <c r="J7561" t="str">
        <f t="shared" si="237"/>
        <v>E10.10, N18.6, I12.0, I50.9, N39.0, N04.9</v>
      </c>
      <c r="K7561" s="33" t="str">
        <f t="shared" si="236"/>
        <v/>
      </c>
    </row>
    <row r="7562" spans="1:11" x14ac:dyDescent="0.25">
      <c r="A7562" s="17" t="s">
        <v>1907</v>
      </c>
      <c r="B7562" s="17" t="s">
        <v>1908</v>
      </c>
      <c r="C7562" s="18">
        <v>42351</v>
      </c>
      <c r="D7562" s="18">
        <v>42354</v>
      </c>
      <c r="E7562" s="21">
        <v>3</v>
      </c>
      <c r="F7562" s="17" t="s">
        <v>1195</v>
      </c>
      <c r="G7562" s="17" t="s">
        <v>1196</v>
      </c>
      <c r="H7562" s="16">
        <v>7</v>
      </c>
      <c r="I7562" s="17" t="s">
        <v>3331</v>
      </c>
      <c r="J7562" t="str">
        <f t="shared" si="237"/>
        <v>E10.10, N18.6, I12.0, I50.9, N39.0, N04.9, D64.9</v>
      </c>
      <c r="K7562" s="33" t="str">
        <f t="shared" si="236"/>
        <v/>
      </c>
    </row>
    <row r="7563" spans="1:11" x14ac:dyDescent="0.25">
      <c r="A7563" s="17" t="s">
        <v>1907</v>
      </c>
      <c r="B7563" s="17" t="s">
        <v>1908</v>
      </c>
      <c r="C7563" s="18">
        <v>42351</v>
      </c>
      <c r="D7563" s="18">
        <v>42354</v>
      </c>
      <c r="E7563" s="21">
        <v>3</v>
      </c>
      <c r="F7563" s="17" t="s">
        <v>3366</v>
      </c>
      <c r="G7563" s="17" t="s">
        <v>3367</v>
      </c>
      <c r="H7563" s="16">
        <v>8</v>
      </c>
      <c r="I7563" s="17" t="s">
        <v>3237</v>
      </c>
      <c r="J7563" t="str">
        <f t="shared" si="237"/>
        <v>E10.10, N18.6, I12.0, I50.9, N39.0, N04.9, D64.9, E83.42</v>
      </c>
      <c r="K7563" s="33" t="str">
        <f t="shared" si="236"/>
        <v/>
      </c>
    </row>
    <row r="7564" spans="1:11" x14ac:dyDescent="0.25">
      <c r="A7564" s="17" t="s">
        <v>1907</v>
      </c>
      <c r="B7564" s="17" t="s">
        <v>1908</v>
      </c>
      <c r="C7564" s="18">
        <v>42351</v>
      </c>
      <c r="D7564" s="18">
        <v>42354</v>
      </c>
      <c r="E7564" s="21">
        <v>3</v>
      </c>
      <c r="F7564" s="17" t="s">
        <v>3238</v>
      </c>
      <c r="G7564" s="17" t="s">
        <v>3239</v>
      </c>
      <c r="H7564" s="16">
        <v>9</v>
      </c>
      <c r="I7564" s="17" t="s">
        <v>3237</v>
      </c>
      <c r="J7564" t="str">
        <f t="shared" si="237"/>
        <v>E10.10, N18.6, I12.0, I50.9, N39.0, N04.9, D64.9, E83.42, E78.5</v>
      </c>
      <c r="K7564" s="33" t="str">
        <f t="shared" si="236"/>
        <v/>
      </c>
    </row>
    <row r="7565" spans="1:11" x14ac:dyDescent="0.25">
      <c r="A7565" s="17" t="s">
        <v>1907</v>
      </c>
      <c r="B7565" s="17" t="s">
        <v>1908</v>
      </c>
      <c r="C7565" s="18">
        <v>42351</v>
      </c>
      <c r="D7565" s="18">
        <v>42354</v>
      </c>
      <c r="E7565" s="21">
        <v>3</v>
      </c>
      <c r="F7565" s="17" t="s">
        <v>3514</v>
      </c>
      <c r="G7565" s="17" t="s">
        <v>3515</v>
      </c>
      <c r="H7565" s="16">
        <v>10</v>
      </c>
      <c r="I7565" s="17" t="s">
        <v>3237</v>
      </c>
      <c r="J7565" t="str">
        <f t="shared" si="237"/>
        <v>E10.10, N18.6, I12.0, I50.9, N39.0, N04.9, D64.9, E83.42, E78.5, F32.9</v>
      </c>
      <c r="K7565" s="33" t="str">
        <f t="shared" si="236"/>
        <v/>
      </c>
    </row>
    <row r="7566" spans="1:11" x14ac:dyDescent="0.25">
      <c r="A7566" s="17" t="s">
        <v>1907</v>
      </c>
      <c r="B7566" s="17" t="s">
        <v>1908</v>
      </c>
      <c r="C7566" s="18">
        <v>42351</v>
      </c>
      <c r="D7566" s="18">
        <v>42354</v>
      </c>
      <c r="E7566" s="21">
        <v>3</v>
      </c>
      <c r="F7566" s="17" t="s">
        <v>3512</v>
      </c>
      <c r="G7566" s="17" t="s">
        <v>3513</v>
      </c>
      <c r="H7566" s="16">
        <v>11</v>
      </c>
      <c r="I7566" s="17" t="s">
        <v>13</v>
      </c>
      <c r="J7566" t="str">
        <f t="shared" si="237"/>
        <v>E10.10, N18.6, I12.0, I50.9, N39.0, N04.9, D64.9, E83.42, E78.5, F32.9, Z99.2</v>
      </c>
      <c r="K7566" s="33" t="str">
        <f t="shared" si="236"/>
        <v/>
      </c>
    </row>
    <row r="7567" spans="1:11" x14ac:dyDescent="0.25">
      <c r="A7567" s="17" t="s">
        <v>1907</v>
      </c>
      <c r="B7567" s="17" t="s">
        <v>1908</v>
      </c>
      <c r="C7567" s="18">
        <v>42351</v>
      </c>
      <c r="D7567" s="18">
        <v>42354</v>
      </c>
      <c r="E7567" s="21">
        <v>3</v>
      </c>
      <c r="F7567" s="17" t="s">
        <v>3344</v>
      </c>
      <c r="G7567" s="17" t="s">
        <v>3345</v>
      </c>
      <c r="H7567" s="16">
        <v>12</v>
      </c>
      <c r="I7567" s="17" t="s">
        <v>13</v>
      </c>
      <c r="J7567" t="str">
        <f t="shared" si="237"/>
        <v>E10.10, N18.6, I12.0, I50.9, N39.0, N04.9, D64.9, E83.42, E78.5, F32.9, Z99.2, Z79.4</v>
      </c>
      <c r="K7567" s="33" t="str">
        <f t="shared" si="236"/>
        <v/>
      </c>
    </row>
    <row r="7568" spans="1:11" x14ac:dyDescent="0.25">
      <c r="A7568" s="17" t="s">
        <v>1907</v>
      </c>
      <c r="B7568" s="17" t="s">
        <v>1908</v>
      </c>
      <c r="C7568" s="18">
        <v>42351</v>
      </c>
      <c r="D7568" s="18">
        <v>42354</v>
      </c>
      <c r="E7568" s="21">
        <v>3</v>
      </c>
      <c r="F7568" s="17" t="s">
        <v>3458</v>
      </c>
      <c r="G7568" s="17" t="s">
        <v>3459</v>
      </c>
      <c r="H7568" s="16">
        <v>13</v>
      </c>
      <c r="I7568" s="17" t="s">
        <v>13</v>
      </c>
      <c r="J7568" t="str">
        <f t="shared" si="237"/>
        <v>E10.10, N18.6, I12.0, I50.9, N39.0, N04.9, D64.9, E83.42, E78.5, F32.9, Z99.2, Z79.4, Z87.11</v>
      </c>
      <c r="K7568" s="33" t="str">
        <f t="shared" si="236"/>
        <v/>
      </c>
    </row>
    <row r="7569" spans="1:11" x14ac:dyDescent="0.25">
      <c r="A7569" s="17" t="s">
        <v>1907</v>
      </c>
      <c r="B7569" s="17" t="s">
        <v>1908</v>
      </c>
      <c r="C7569" s="18">
        <v>42351</v>
      </c>
      <c r="D7569" s="18">
        <v>42354</v>
      </c>
      <c r="E7569" s="21">
        <v>3</v>
      </c>
      <c r="F7569" s="17" t="s">
        <v>3336</v>
      </c>
      <c r="G7569" s="17" t="s">
        <v>3337</v>
      </c>
      <c r="H7569" s="16">
        <v>14</v>
      </c>
      <c r="I7569" s="17" t="s">
        <v>13</v>
      </c>
      <c r="J7569" t="str">
        <f t="shared" si="237"/>
        <v>E10.10, N18.6, I12.0, I50.9, N39.0, N04.9, D64.9, E83.42, E78.5, F32.9, Z99.2, Z79.4, Z87.11, Z95.5</v>
      </c>
      <c r="K7569" s="33" t="str">
        <f t="shared" si="236"/>
        <v>Last</v>
      </c>
    </row>
    <row r="7570" spans="1:11" x14ac:dyDescent="0.25">
      <c r="A7570" s="17" t="s">
        <v>1909</v>
      </c>
      <c r="B7570" s="17" t="s">
        <v>1910</v>
      </c>
      <c r="C7570" s="18">
        <v>42392</v>
      </c>
      <c r="D7570" s="18">
        <v>42401</v>
      </c>
      <c r="E7570" s="21">
        <v>9</v>
      </c>
      <c r="F7570" s="17" t="s">
        <v>112</v>
      </c>
      <c r="G7570" s="17" t="s">
        <v>113</v>
      </c>
      <c r="H7570" s="16">
        <v>1</v>
      </c>
      <c r="I7570" s="17" t="s">
        <v>3237</v>
      </c>
      <c r="J7570" t="str">
        <f t="shared" si="237"/>
        <v>J44.1</v>
      </c>
      <c r="K7570" s="33" t="str">
        <f t="shared" si="236"/>
        <v/>
      </c>
    </row>
    <row r="7571" spans="1:11" x14ac:dyDescent="0.25">
      <c r="A7571" s="17" t="s">
        <v>1909</v>
      </c>
      <c r="B7571" s="17" t="s">
        <v>1910</v>
      </c>
      <c r="C7571" s="18">
        <v>42392</v>
      </c>
      <c r="D7571" s="18">
        <v>42401</v>
      </c>
      <c r="E7571" s="21">
        <v>9</v>
      </c>
      <c r="F7571" s="17" t="s">
        <v>114</v>
      </c>
      <c r="G7571" s="17" t="s">
        <v>115</v>
      </c>
      <c r="H7571" s="16">
        <v>2</v>
      </c>
      <c r="I7571" s="17" t="s">
        <v>3237</v>
      </c>
      <c r="J7571" t="str">
        <f t="shared" si="237"/>
        <v>J44.1, J96.22</v>
      </c>
      <c r="K7571" s="33" t="str">
        <f t="shared" si="236"/>
        <v/>
      </c>
    </row>
    <row r="7572" spans="1:11" x14ac:dyDescent="0.25">
      <c r="A7572" s="17" t="s">
        <v>1909</v>
      </c>
      <c r="B7572" s="17" t="s">
        <v>1910</v>
      </c>
      <c r="C7572" s="18">
        <v>42392</v>
      </c>
      <c r="D7572" s="18">
        <v>42401</v>
      </c>
      <c r="E7572" s="21">
        <v>9</v>
      </c>
      <c r="F7572" s="17" t="s">
        <v>259</v>
      </c>
      <c r="G7572" s="17" t="s">
        <v>260</v>
      </c>
      <c r="H7572" s="16">
        <v>3</v>
      </c>
      <c r="I7572" s="17" t="s">
        <v>3237</v>
      </c>
      <c r="J7572" t="str">
        <f t="shared" si="237"/>
        <v>J44.1, J96.22, N17.0</v>
      </c>
      <c r="K7572" s="33" t="str">
        <f t="shared" si="236"/>
        <v/>
      </c>
    </row>
    <row r="7573" spans="1:11" x14ac:dyDescent="0.25">
      <c r="A7573" s="17" t="s">
        <v>1909</v>
      </c>
      <c r="B7573" s="17" t="s">
        <v>1910</v>
      </c>
      <c r="C7573" s="18">
        <v>42392</v>
      </c>
      <c r="D7573" s="18">
        <v>42401</v>
      </c>
      <c r="E7573" s="21">
        <v>9</v>
      </c>
      <c r="F7573" s="17" t="s">
        <v>1454</v>
      </c>
      <c r="G7573" s="17" t="s">
        <v>1455</v>
      </c>
      <c r="H7573" s="16">
        <v>4</v>
      </c>
      <c r="I7573" s="17" t="s">
        <v>3237</v>
      </c>
      <c r="J7573" t="str">
        <f t="shared" si="237"/>
        <v>J44.1, J96.22, N17.0, I44.2</v>
      </c>
      <c r="K7573" s="33" t="str">
        <f t="shared" si="236"/>
        <v/>
      </c>
    </row>
    <row r="7574" spans="1:11" x14ac:dyDescent="0.25">
      <c r="A7574" s="17" t="s">
        <v>1909</v>
      </c>
      <c r="B7574" s="17" t="s">
        <v>1910</v>
      </c>
      <c r="C7574" s="18">
        <v>42392</v>
      </c>
      <c r="D7574" s="18">
        <v>42401</v>
      </c>
      <c r="E7574" s="21">
        <v>9</v>
      </c>
      <c r="F7574" s="17" t="s">
        <v>48</v>
      </c>
      <c r="G7574" s="17" t="s">
        <v>49</v>
      </c>
      <c r="H7574" s="16">
        <v>5</v>
      </c>
      <c r="I7574" s="17" t="s">
        <v>3331</v>
      </c>
      <c r="J7574" t="str">
        <f t="shared" si="237"/>
        <v>J44.1, J96.22, N17.0, I44.2, I95.9</v>
      </c>
      <c r="K7574" s="33" t="str">
        <f t="shared" ref="K7574:K7637" si="238">IF(B7574&lt;&gt;B7575,"Last","")</f>
        <v/>
      </c>
    </row>
    <row r="7575" spans="1:11" x14ac:dyDescent="0.25">
      <c r="A7575" s="17" t="s">
        <v>1909</v>
      </c>
      <c r="B7575" s="17" t="s">
        <v>1910</v>
      </c>
      <c r="C7575" s="18">
        <v>42392</v>
      </c>
      <c r="D7575" s="18">
        <v>42401</v>
      </c>
      <c r="E7575" s="21">
        <v>9</v>
      </c>
      <c r="F7575" s="17" t="s">
        <v>3322</v>
      </c>
      <c r="G7575" s="17" t="s">
        <v>3323</v>
      </c>
      <c r="H7575" s="16">
        <v>6</v>
      </c>
      <c r="I7575" s="17" t="s">
        <v>3237</v>
      </c>
      <c r="J7575" t="str">
        <f t="shared" si="237"/>
        <v>J44.1, J96.22, N17.0, I44.2, I95.9, I50.32</v>
      </c>
      <c r="K7575" s="33" t="str">
        <f t="shared" si="238"/>
        <v/>
      </c>
    </row>
    <row r="7576" spans="1:11" x14ac:dyDescent="0.25">
      <c r="A7576" s="17" t="s">
        <v>1909</v>
      </c>
      <c r="B7576" s="17" t="s">
        <v>1910</v>
      </c>
      <c r="C7576" s="18">
        <v>42392</v>
      </c>
      <c r="D7576" s="18">
        <v>42401</v>
      </c>
      <c r="E7576" s="21">
        <v>9</v>
      </c>
      <c r="F7576" s="17" t="s">
        <v>5203</v>
      </c>
      <c r="G7576" s="17" t="s">
        <v>5204</v>
      </c>
      <c r="H7576" s="16">
        <v>7</v>
      </c>
      <c r="I7576" s="17" t="s">
        <v>3237</v>
      </c>
      <c r="J7576" t="str">
        <f t="shared" si="237"/>
        <v>J44.1, J96.22, N17.0, I44.2, I95.9, I50.32, J13</v>
      </c>
      <c r="K7576" s="33" t="str">
        <f t="shared" si="238"/>
        <v/>
      </c>
    </row>
    <row r="7577" spans="1:11" x14ac:dyDescent="0.25">
      <c r="A7577" s="17" t="s">
        <v>1909</v>
      </c>
      <c r="B7577" s="17" t="s">
        <v>1910</v>
      </c>
      <c r="C7577" s="18">
        <v>42392</v>
      </c>
      <c r="D7577" s="18">
        <v>42401</v>
      </c>
      <c r="E7577" s="21">
        <v>9</v>
      </c>
      <c r="F7577" s="17" t="s">
        <v>148</v>
      </c>
      <c r="G7577" s="17" t="s">
        <v>149</v>
      </c>
      <c r="H7577" s="16">
        <v>8</v>
      </c>
      <c r="I7577" s="17" t="s">
        <v>3331</v>
      </c>
      <c r="J7577" t="str">
        <f t="shared" si="237"/>
        <v>J44.1, J96.22, N17.0, I44.2, I95.9, I50.32, J13, J96.21</v>
      </c>
      <c r="K7577" s="33" t="str">
        <f t="shared" si="238"/>
        <v/>
      </c>
    </row>
    <row r="7578" spans="1:11" x14ac:dyDescent="0.25">
      <c r="A7578" s="17" t="s">
        <v>1909</v>
      </c>
      <c r="B7578" s="17" t="s">
        <v>1910</v>
      </c>
      <c r="C7578" s="18">
        <v>42392</v>
      </c>
      <c r="D7578" s="18">
        <v>42401</v>
      </c>
      <c r="E7578" s="21">
        <v>9</v>
      </c>
      <c r="F7578" s="17" t="s">
        <v>1638</v>
      </c>
      <c r="G7578" s="17" t="s">
        <v>1639</v>
      </c>
      <c r="H7578" s="16">
        <v>9</v>
      </c>
      <c r="I7578" s="17" t="s">
        <v>3237</v>
      </c>
      <c r="J7578" t="str">
        <f t="shared" si="237"/>
        <v>J44.1, J96.22, N17.0, I44.2, I95.9, I50.32, J13, J96.21, N39.0</v>
      </c>
      <c r="K7578" s="33" t="str">
        <f t="shared" si="238"/>
        <v/>
      </c>
    </row>
    <row r="7579" spans="1:11" x14ac:dyDescent="0.25">
      <c r="A7579" s="17" t="s">
        <v>1909</v>
      </c>
      <c r="B7579" s="17" t="s">
        <v>1910</v>
      </c>
      <c r="C7579" s="18">
        <v>42392</v>
      </c>
      <c r="D7579" s="18">
        <v>42401</v>
      </c>
      <c r="E7579" s="21">
        <v>9</v>
      </c>
      <c r="F7579" s="17" t="s">
        <v>3261</v>
      </c>
      <c r="G7579" s="17" t="s">
        <v>3262</v>
      </c>
      <c r="H7579" s="16">
        <v>10</v>
      </c>
      <c r="I7579" s="17" t="s">
        <v>3331</v>
      </c>
      <c r="J7579" t="str">
        <f t="shared" si="237"/>
        <v>J44.1, J96.22, N17.0, I44.2, I95.9, I50.32, J13, J96.21, N39.0, Z66</v>
      </c>
      <c r="K7579" s="33" t="str">
        <f t="shared" si="238"/>
        <v/>
      </c>
    </row>
    <row r="7580" spans="1:11" x14ac:dyDescent="0.25">
      <c r="A7580" s="17" t="s">
        <v>1909</v>
      </c>
      <c r="B7580" s="17" t="s">
        <v>1910</v>
      </c>
      <c r="C7580" s="18">
        <v>42392</v>
      </c>
      <c r="D7580" s="18">
        <v>42401</v>
      </c>
      <c r="E7580" s="21">
        <v>9</v>
      </c>
      <c r="F7580" s="17" t="s">
        <v>3657</v>
      </c>
      <c r="G7580" s="17" t="s">
        <v>3658</v>
      </c>
      <c r="H7580" s="16">
        <v>11</v>
      </c>
      <c r="I7580" s="17" t="s">
        <v>13</v>
      </c>
      <c r="J7580" t="str">
        <f t="shared" si="237"/>
        <v>J44.1, J96.22, N17.0, I44.2, I95.9, I50.32, J13, J96.21, N39.0, Z66, Z51.5</v>
      </c>
      <c r="K7580" s="33" t="str">
        <f t="shared" si="238"/>
        <v/>
      </c>
    </row>
    <row r="7581" spans="1:11" x14ac:dyDescent="0.25">
      <c r="A7581" s="17" t="s">
        <v>1909</v>
      </c>
      <c r="B7581" s="17" t="s">
        <v>1910</v>
      </c>
      <c r="C7581" s="18">
        <v>42392</v>
      </c>
      <c r="D7581" s="18">
        <v>42401</v>
      </c>
      <c r="E7581" s="21">
        <v>9</v>
      </c>
      <c r="F7581" s="17" t="s">
        <v>3358</v>
      </c>
      <c r="G7581" s="17" t="s">
        <v>3359</v>
      </c>
      <c r="H7581" s="16">
        <v>12</v>
      </c>
      <c r="I7581" s="17" t="s">
        <v>13</v>
      </c>
      <c r="J7581" t="str">
        <f t="shared" si="237"/>
        <v>J44.1, J96.22, N17.0, I44.2, I95.9, I50.32, J13, J96.21, N39.0, Z66, Z51.5, Z99.81</v>
      </c>
      <c r="K7581" s="33" t="str">
        <f t="shared" si="238"/>
        <v/>
      </c>
    </row>
    <row r="7582" spans="1:11" x14ac:dyDescent="0.25">
      <c r="A7582" s="17" t="s">
        <v>1909</v>
      </c>
      <c r="B7582" s="17" t="s">
        <v>1910</v>
      </c>
      <c r="C7582" s="18">
        <v>42392</v>
      </c>
      <c r="D7582" s="18">
        <v>42401</v>
      </c>
      <c r="E7582" s="21">
        <v>9</v>
      </c>
      <c r="F7582" s="17" t="s">
        <v>3964</v>
      </c>
      <c r="G7582" s="17" t="s">
        <v>3965</v>
      </c>
      <c r="H7582" s="16">
        <v>13</v>
      </c>
      <c r="I7582" s="17" t="s">
        <v>3237</v>
      </c>
      <c r="J7582" t="str">
        <f t="shared" si="237"/>
        <v>J44.1, J96.22, N17.0, I44.2, I95.9, I50.32, J13, J96.21, N39.0, Z66, Z51.5, Z99.81, B95.7</v>
      </c>
      <c r="K7582" s="33" t="str">
        <f t="shared" si="238"/>
        <v/>
      </c>
    </row>
    <row r="7583" spans="1:11" x14ac:dyDescent="0.25">
      <c r="A7583" s="17" t="s">
        <v>1909</v>
      </c>
      <c r="B7583" s="17" t="s">
        <v>1910</v>
      </c>
      <c r="C7583" s="18">
        <v>42392</v>
      </c>
      <c r="D7583" s="18">
        <v>42401</v>
      </c>
      <c r="E7583" s="21">
        <v>9</v>
      </c>
      <c r="F7583" s="17" t="s">
        <v>2841</v>
      </c>
      <c r="G7583" s="17" t="s">
        <v>5145</v>
      </c>
      <c r="H7583" s="16">
        <v>14</v>
      </c>
      <c r="I7583" s="17" t="s">
        <v>3237</v>
      </c>
      <c r="J7583" t="str">
        <f t="shared" si="237"/>
        <v>J44.1, J96.22, N17.0, I44.2, I95.9, I50.32, J13, J96.21, N39.0, Z66, Z51.5, Z99.81, B95.7, I45.81</v>
      </c>
      <c r="K7583" s="33" t="str">
        <f t="shared" si="238"/>
        <v/>
      </c>
    </row>
    <row r="7584" spans="1:11" x14ac:dyDescent="0.25">
      <c r="A7584" s="17" t="s">
        <v>1909</v>
      </c>
      <c r="B7584" s="17" t="s">
        <v>1910</v>
      </c>
      <c r="C7584" s="18">
        <v>42392</v>
      </c>
      <c r="D7584" s="18">
        <v>42401</v>
      </c>
      <c r="E7584" s="21">
        <v>9</v>
      </c>
      <c r="F7584" s="17" t="s">
        <v>3265</v>
      </c>
      <c r="G7584" s="17" t="s">
        <v>3266</v>
      </c>
      <c r="H7584" s="16">
        <v>15</v>
      </c>
      <c r="I7584" s="17" t="s">
        <v>13</v>
      </c>
      <c r="J7584" t="str">
        <f t="shared" si="237"/>
        <v>J44.1, J96.22, N17.0, I44.2, I95.9, I50.32, J13, J96.21, N39.0, Z66, Z51.5, Z99.81, B95.7, I45.81, Z87.891</v>
      </c>
      <c r="K7584" s="33" t="str">
        <f t="shared" si="238"/>
        <v/>
      </c>
    </row>
    <row r="7585" spans="1:11" x14ac:dyDescent="0.25">
      <c r="A7585" s="17" t="s">
        <v>1909</v>
      </c>
      <c r="B7585" s="17" t="s">
        <v>1910</v>
      </c>
      <c r="C7585" s="18">
        <v>42392</v>
      </c>
      <c r="D7585" s="18">
        <v>42401</v>
      </c>
      <c r="E7585" s="21">
        <v>9</v>
      </c>
      <c r="F7585" s="17" t="s">
        <v>594</v>
      </c>
      <c r="G7585" s="17" t="s">
        <v>595</v>
      </c>
      <c r="H7585" s="16">
        <v>16</v>
      </c>
      <c r="I7585" s="17" t="s">
        <v>3237</v>
      </c>
      <c r="J7585" t="str">
        <f t="shared" si="237"/>
        <v>J44.1, J96.22, N17.0, I44.2, I95.9, I50.32, J13, J96.21, N39.0, Z66, Z51.5, Z99.81, B95.7, I45.81, Z87.891, I10</v>
      </c>
      <c r="K7585" s="33" t="str">
        <f t="shared" si="238"/>
        <v/>
      </c>
    </row>
    <row r="7586" spans="1:11" x14ac:dyDescent="0.25">
      <c r="A7586" s="17" t="s">
        <v>1909</v>
      </c>
      <c r="B7586" s="17" t="s">
        <v>1910</v>
      </c>
      <c r="C7586" s="18">
        <v>42392</v>
      </c>
      <c r="D7586" s="18">
        <v>42401</v>
      </c>
      <c r="E7586" s="21">
        <v>9</v>
      </c>
      <c r="F7586" s="17" t="s">
        <v>3436</v>
      </c>
      <c r="G7586" s="17" t="s">
        <v>3437</v>
      </c>
      <c r="H7586" s="16">
        <v>17</v>
      </c>
      <c r="I7586" s="17" t="s">
        <v>13</v>
      </c>
      <c r="J7586" t="str">
        <f t="shared" si="237"/>
        <v>J44.1, J96.22, N17.0, I44.2, I95.9, I50.32, J13, J96.21, N39.0, Z66, Z51.5, Z99.81, B95.7, I45.81, Z87.891, I10, Z86.73</v>
      </c>
      <c r="K7586" s="33" t="str">
        <f t="shared" si="238"/>
        <v>Last</v>
      </c>
    </row>
    <row r="7587" spans="1:11" x14ac:dyDescent="0.25">
      <c r="A7587" s="17" t="s">
        <v>1911</v>
      </c>
      <c r="B7587" s="17" t="s">
        <v>1912</v>
      </c>
      <c r="C7587" s="18">
        <v>42426</v>
      </c>
      <c r="D7587" s="18">
        <v>42431</v>
      </c>
      <c r="E7587" s="21">
        <v>5</v>
      </c>
      <c r="F7587" s="17" t="s">
        <v>1353</v>
      </c>
      <c r="G7587" s="17" t="s">
        <v>1354</v>
      </c>
      <c r="H7587" s="16">
        <v>1</v>
      </c>
      <c r="I7587" s="17" t="s">
        <v>3237</v>
      </c>
      <c r="J7587" t="str">
        <f t="shared" si="237"/>
        <v>K70.31</v>
      </c>
      <c r="K7587" s="33" t="str">
        <f t="shared" si="238"/>
        <v/>
      </c>
    </row>
    <row r="7588" spans="1:11" x14ac:dyDescent="0.25">
      <c r="A7588" s="17" t="s">
        <v>1911</v>
      </c>
      <c r="B7588" s="17" t="s">
        <v>1912</v>
      </c>
      <c r="C7588" s="18">
        <v>42426</v>
      </c>
      <c r="D7588" s="18">
        <v>42431</v>
      </c>
      <c r="E7588" s="21">
        <v>5</v>
      </c>
      <c r="F7588" s="17" t="s">
        <v>879</v>
      </c>
      <c r="G7588" s="17" t="s">
        <v>880</v>
      </c>
      <c r="H7588" s="16">
        <v>2</v>
      </c>
      <c r="I7588" s="17" t="s">
        <v>3237</v>
      </c>
      <c r="J7588" t="str">
        <f t="shared" si="237"/>
        <v>K70.31, K70.11</v>
      </c>
      <c r="K7588" s="33" t="str">
        <f t="shared" si="238"/>
        <v/>
      </c>
    </row>
    <row r="7589" spans="1:11" x14ac:dyDescent="0.25">
      <c r="A7589" s="17" t="s">
        <v>1911</v>
      </c>
      <c r="B7589" s="17" t="s">
        <v>1912</v>
      </c>
      <c r="C7589" s="18">
        <v>42426</v>
      </c>
      <c r="D7589" s="18">
        <v>42431</v>
      </c>
      <c r="E7589" s="21">
        <v>5</v>
      </c>
      <c r="F7589" s="17" t="s">
        <v>38</v>
      </c>
      <c r="G7589" s="17" t="s">
        <v>39</v>
      </c>
      <c r="H7589" s="16">
        <v>3</v>
      </c>
      <c r="I7589" s="17" t="s">
        <v>3331</v>
      </c>
      <c r="J7589" t="str">
        <f t="shared" si="237"/>
        <v>K70.31, K70.11, N17.9</v>
      </c>
      <c r="K7589" s="33" t="str">
        <f t="shared" si="238"/>
        <v/>
      </c>
    </row>
    <row r="7590" spans="1:11" x14ac:dyDescent="0.25">
      <c r="A7590" s="17" t="s">
        <v>1911</v>
      </c>
      <c r="B7590" s="17" t="s">
        <v>1912</v>
      </c>
      <c r="C7590" s="18">
        <v>42426</v>
      </c>
      <c r="D7590" s="18">
        <v>42431</v>
      </c>
      <c r="E7590" s="21">
        <v>5</v>
      </c>
      <c r="F7590" s="17" t="s">
        <v>5391</v>
      </c>
      <c r="G7590" s="17" t="s">
        <v>5392</v>
      </c>
      <c r="H7590" s="16">
        <v>4</v>
      </c>
      <c r="I7590" s="17" t="s">
        <v>3237</v>
      </c>
      <c r="J7590" t="str">
        <f t="shared" si="237"/>
        <v>K70.31, K70.11, N17.9, J94.8</v>
      </c>
      <c r="K7590" s="33" t="str">
        <f t="shared" si="238"/>
        <v/>
      </c>
    </row>
    <row r="7591" spans="1:11" x14ac:dyDescent="0.25">
      <c r="A7591" s="17" t="s">
        <v>1911</v>
      </c>
      <c r="B7591" s="17" t="s">
        <v>1912</v>
      </c>
      <c r="C7591" s="18">
        <v>42426</v>
      </c>
      <c r="D7591" s="18">
        <v>42431</v>
      </c>
      <c r="E7591" s="21">
        <v>5</v>
      </c>
      <c r="F7591" s="17" t="s">
        <v>4156</v>
      </c>
      <c r="G7591" s="17" t="s">
        <v>4157</v>
      </c>
      <c r="H7591" s="16">
        <v>5</v>
      </c>
      <c r="I7591" s="17" t="s">
        <v>3237</v>
      </c>
      <c r="J7591" t="str">
        <f t="shared" si="237"/>
        <v>K70.31, K70.11, N17.9, J94.8, E88.01</v>
      </c>
      <c r="K7591" s="33" t="str">
        <f t="shared" si="238"/>
        <v/>
      </c>
    </row>
    <row r="7592" spans="1:11" x14ac:dyDescent="0.25">
      <c r="A7592" s="17" t="s">
        <v>1911</v>
      </c>
      <c r="B7592" s="17" t="s">
        <v>1912</v>
      </c>
      <c r="C7592" s="18">
        <v>42426</v>
      </c>
      <c r="D7592" s="18">
        <v>42431</v>
      </c>
      <c r="E7592" s="21">
        <v>5</v>
      </c>
      <c r="F7592" s="17" t="s">
        <v>3362</v>
      </c>
      <c r="G7592" s="17" t="s">
        <v>3363</v>
      </c>
      <c r="H7592" s="16">
        <v>6</v>
      </c>
      <c r="I7592" s="17" t="s">
        <v>3237</v>
      </c>
      <c r="J7592" t="str">
        <f t="shared" si="237"/>
        <v>K70.31, K70.11, N17.9, J94.8, E88.01, D69.6</v>
      </c>
      <c r="K7592" s="33" t="str">
        <f t="shared" si="238"/>
        <v/>
      </c>
    </row>
    <row r="7593" spans="1:11" x14ac:dyDescent="0.25">
      <c r="A7593" s="17" t="s">
        <v>1911</v>
      </c>
      <c r="B7593" s="17" t="s">
        <v>1912</v>
      </c>
      <c r="C7593" s="18">
        <v>42426</v>
      </c>
      <c r="D7593" s="18">
        <v>42431</v>
      </c>
      <c r="E7593" s="21">
        <v>5</v>
      </c>
      <c r="F7593" s="17" t="s">
        <v>1938</v>
      </c>
      <c r="G7593" s="17" t="s">
        <v>1939</v>
      </c>
      <c r="H7593" s="16">
        <v>7</v>
      </c>
      <c r="I7593" s="17" t="s">
        <v>3237</v>
      </c>
      <c r="J7593" t="str">
        <f t="shared" si="237"/>
        <v>K70.31, K70.11, N17.9, J94.8, E88.01, D69.6, K76.6</v>
      </c>
      <c r="K7593" s="33" t="str">
        <f t="shared" si="238"/>
        <v/>
      </c>
    </row>
    <row r="7594" spans="1:11" x14ac:dyDescent="0.25">
      <c r="A7594" s="17" t="s">
        <v>1911</v>
      </c>
      <c r="B7594" s="17" t="s">
        <v>1912</v>
      </c>
      <c r="C7594" s="18">
        <v>42426</v>
      </c>
      <c r="D7594" s="18">
        <v>42431</v>
      </c>
      <c r="E7594" s="21">
        <v>5</v>
      </c>
      <c r="F7594" s="17" t="s">
        <v>3804</v>
      </c>
      <c r="G7594" s="17" t="s">
        <v>3805</v>
      </c>
      <c r="H7594" s="16">
        <v>8</v>
      </c>
      <c r="I7594" s="17" t="s">
        <v>3237</v>
      </c>
      <c r="J7594" t="str">
        <f t="shared" si="237"/>
        <v>K70.31, K70.11, N17.9, J94.8, E88.01, D69.6, K76.6, I85.10</v>
      </c>
      <c r="K7594" s="33" t="str">
        <f t="shared" si="238"/>
        <v/>
      </c>
    </row>
    <row r="7595" spans="1:11" x14ac:dyDescent="0.25">
      <c r="A7595" s="17" t="s">
        <v>1911</v>
      </c>
      <c r="B7595" s="17" t="s">
        <v>1912</v>
      </c>
      <c r="C7595" s="18">
        <v>42426</v>
      </c>
      <c r="D7595" s="18">
        <v>42431</v>
      </c>
      <c r="E7595" s="21">
        <v>5</v>
      </c>
      <c r="F7595" s="17" t="s">
        <v>1248</v>
      </c>
      <c r="G7595" s="17" t="s">
        <v>1249</v>
      </c>
      <c r="H7595" s="16">
        <v>9</v>
      </c>
      <c r="I7595" s="17" t="s">
        <v>3237</v>
      </c>
      <c r="J7595" t="str">
        <f t="shared" si="237"/>
        <v>K70.31, K70.11, N17.9, J94.8, E88.01, D69.6, K76.6, I85.10, K70.40</v>
      </c>
      <c r="K7595" s="33" t="str">
        <f t="shared" si="238"/>
        <v/>
      </c>
    </row>
    <row r="7596" spans="1:11" x14ac:dyDescent="0.25">
      <c r="A7596" s="17" t="s">
        <v>1911</v>
      </c>
      <c r="B7596" s="17" t="s">
        <v>1912</v>
      </c>
      <c r="C7596" s="18">
        <v>42426</v>
      </c>
      <c r="D7596" s="18">
        <v>42431</v>
      </c>
      <c r="E7596" s="21">
        <v>5</v>
      </c>
      <c r="F7596" s="17" t="s">
        <v>3794</v>
      </c>
      <c r="G7596" s="17" t="s">
        <v>3795</v>
      </c>
      <c r="H7596" s="16">
        <v>10</v>
      </c>
      <c r="I7596" s="17" t="s">
        <v>3237</v>
      </c>
      <c r="J7596" t="str">
        <f t="shared" si="237"/>
        <v>K70.31, K70.11, N17.9, J94.8, E88.01, D69.6, K76.6, I85.10, K70.40, F10.10</v>
      </c>
      <c r="K7596" s="33" t="str">
        <f t="shared" si="238"/>
        <v/>
      </c>
    </row>
    <row r="7597" spans="1:11" x14ac:dyDescent="0.25">
      <c r="A7597" s="17" t="s">
        <v>1911</v>
      </c>
      <c r="B7597" s="17" t="s">
        <v>1912</v>
      </c>
      <c r="C7597" s="18">
        <v>42426</v>
      </c>
      <c r="D7597" s="18">
        <v>42431</v>
      </c>
      <c r="E7597" s="21">
        <v>5</v>
      </c>
      <c r="F7597" s="17" t="s">
        <v>3388</v>
      </c>
      <c r="G7597" s="17" t="s">
        <v>3389</v>
      </c>
      <c r="H7597" s="16">
        <v>11</v>
      </c>
      <c r="I7597" s="17" t="s">
        <v>3237</v>
      </c>
      <c r="J7597" t="str">
        <f t="shared" si="237"/>
        <v>K70.31, K70.11, N17.9, J94.8, E88.01, D69.6, K76.6, I85.10, K70.40, F10.10, F41.9</v>
      </c>
      <c r="K7597" s="33" t="str">
        <f t="shared" si="238"/>
        <v/>
      </c>
    </row>
    <row r="7598" spans="1:11" x14ac:dyDescent="0.25">
      <c r="A7598" s="17" t="s">
        <v>1911</v>
      </c>
      <c r="B7598" s="17" t="s">
        <v>1912</v>
      </c>
      <c r="C7598" s="18">
        <v>42426</v>
      </c>
      <c r="D7598" s="18">
        <v>42431</v>
      </c>
      <c r="E7598" s="21">
        <v>5</v>
      </c>
      <c r="F7598" s="17" t="s">
        <v>5435</v>
      </c>
      <c r="G7598" s="17" t="s">
        <v>5436</v>
      </c>
      <c r="H7598" s="16">
        <v>12</v>
      </c>
      <c r="I7598" s="17" t="s">
        <v>3237</v>
      </c>
      <c r="J7598" t="str">
        <f t="shared" si="237"/>
        <v>K70.31, K70.11, N17.9, J94.8, E88.01, D69.6, K76.6, I85.10, K70.40, F10.10, F41.9, E80.6</v>
      </c>
      <c r="K7598" s="33" t="str">
        <f t="shared" si="238"/>
        <v/>
      </c>
    </row>
    <row r="7599" spans="1:11" x14ac:dyDescent="0.25">
      <c r="A7599" s="17" t="s">
        <v>1911</v>
      </c>
      <c r="B7599" s="17" t="s">
        <v>1912</v>
      </c>
      <c r="C7599" s="18">
        <v>42426</v>
      </c>
      <c r="D7599" s="18">
        <v>42431</v>
      </c>
      <c r="E7599" s="21">
        <v>5</v>
      </c>
      <c r="F7599" s="17" t="s">
        <v>3265</v>
      </c>
      <c r="G7599" s="17" t="s">
        <v>3266</v>
      </c>
      <c r="H7599" s="16">
        <v>13</v>
      </c>
      <c r="I7599" s="17" t="s">
        <v>13</v>
      </c>
      <c r="J7599" t="str">
        <f t="shared" si="237"/>
        <v>K70.31, K70.11, N17.9, J94.8, E88.01, D69.6, K76.6, I85.10, K70.40, F10.10, F41.9, E80.6, Z87.891</v>
      </c>
      <c r="K7599" s="33" t="str">
        <f t="shared" si="238"/>
        <v>Last</v>
      </c>
    </row>
    <row r="7600" spans="1:11" x14ac:dyDescent="0.25">
      <c r="A7600" s="17" t="s">
        <v>1915</v>
      </c>
      <c r="B7600" s="17" t="s">
        <v>1916</v>
      </c>
      <c r="C7600" s="18">
        <v>42377</v>
      </c>
      <c r="D7600" s="18">
        <v>42394</v>
      </c>
      <c r="E7600" s="21">
        <v>17</v>
      </c>
      <c r="F7600" s="17" t="s">
        <v>227</v>
      </c>
      <c r="G7600" s="17" t="s">
        <v>228</v>
      </c>
      <c r="H7600" s="16">
        <v>1</v>
      </c>
      <c r="I7600" s="17" t="s">
        <v>3237</v>
      </c>
      <c r="J7600" t="str">
        <f t="shared" si="237"/>
        <v>J69.0</v>
      </c>
      <c r="K7600" s="33" t="str">
        <f t="shared" si="238"/>
        <v/>
      </c>
    </row>
    <row r="7601" spans="1:11" x14ac:dyDescent="0.25">
      <c r="A7601" s="17" t="s">
        <v>1915</v>
      </c>
      <c r="B7601" s="17" t="s">
        <v>1916</v>
      </c>
      <c r="C7601" s="18">
        <v>42377</v>
      </c>
      <c r="D7601" s="18">
        <v>42394</v>
      </c>
      <c r="E7601" s="21">
        <v>17</v>
      </c>
      <c r="F7601" s="17" t="s">
        <v>182</v>
      </c>
      <c r="G7601" s="17" t="s">
        <v>183</v>
      </c>
      <c r="H7601" s="16">
        <v>2</v>
      </c>
      <c r="I7601" s="17" t="s">
        <v>3237</v>
      </c>
      <c r="J7601" t="str">
        <f t="shared" si="237"/>
        <v>J69.0, I50.33</v>
      </c>
      <c r="K7601" s="33" t="str">
        <f t="shared" si="238"/>
        <v/>
      </c>
    </row>
    <row r="7602" spans="1:11" x14ac:dyDescent="0.25">
      <c r="A7602" s="17" t="s">
        <v>1915</v>
      </c>
      <c r="B7602" s="17" t="s">
        <v>1916</v>
      </c>
      <c r="C7602" s="18">
        <v>42377</v>
      </c>
      <c r="D7602" s="18">
        <v>42394</v>
      </c>
      <c r="E7602" s="21">
        <v>17</v>
      </c>
      <c r="F7602" s="17" t="s">
        <v>1778</v>
      </c>
      <c r="G7602" s="17" t="s">
        <v>1779</v>
      </c>
      <c r="H7602" s="16">
        <v>3</v>
      </c>
      <c r="I7602" s="17" t="s">
        <v>3237</v>
      </c>
      <c r="J7602" t="str">
        <f t="shared" si="237"/>
        <v>J69.0, I50.33, J90</v>
      </c>
      <c r="K7602" s="33" t="str">
        <f t="shared" si="238"/>
        <v/>
      </c>
    </row>
    <row r="7603" spans="1:11" x14ac:dyDescent="0.25">
      <c r="A7603" s="17" t="s">
        <v>1915</v>
      </c>
      <c r="B7603" s="17" t="s">
        <v>1916</v>
      </c>
      <c r="C7603" s="18">
        <v>42377</v>
      </c>
      <c r="D7603" s="18">
        <v>42394</v>
      </c>
      <c r="E7603" s="21">
        <v>17</v>
      </c>
      <c r="F7603" s="17" t="s">
        <v>148</v>
      </c>
      <c r="G7603" s="17" t="s">
        <v>149</v>
      </c>
      <c r="H7603" s="16">
        <v>4</v>
      </c>
      <c r="I7603" s="17" t="s">
        <v>3237</v>
      </c>
      <c r="J7603" t="str">
        <f t="shared" si="237"/>
        <v>J69.0, I50.33, J90, J96.21</v>
      </c>
      <c r="K7603" s="33" t="str">
        <f t="shared" si="238"/>
        <v/>
      </c>
    </row>
    <row r="7604" spans="1:11" x14ac:dyDescent="0.25">
      <c r="A7604" s="17" t="s">
        <v>1915</v>
      </c>
      <c r="B7604" s="17" t="s">
        <v>1916</v>
      </c>
      <c r="C7604" s="18">
        <v>42377</v>
      </c>
      <c r="D7604" s="18">
        <v>42394</v>
      </c>
      <c r="E7604" s="21">
        <v>17</v>
      </c>
      <c r="F7604" s="17" t="s">
        <v>22</v>
      </c>
      <c r="G7604" s="17" t="s">
        <v>23</v>
      </c>
      <c r="H7604" s="16">
        <v>5</v>
      </c>
      <c r="I7604" s="17" t="s">
        <v>3331</v>
      </c>
      <c r="J7604" t="str">
        <f t="shared" si="237"/>
        <v>J69.0, I50.33, J90, J96.21, A41.9</v>
      </c>
      <c r="K7604" s="33" t="str">
        <f t="shared" si="238"/>
        <v/>
      </c>
    </row>
    <row r="7605" spans="1:11" x14ac:dyDescent="0.25">
      <c r="A7605" s="17" t="s">
        <v>1915</v>
      </c>
      <c r="B7605" s="17" t="s">
        <v>1916</v>
      </c>
      <c r="C7605" s="18">
        <v>42377</v>
      </c>
      <c r="D7605" s="18">
        <v>42394</v>
      </c>
      <c r="E7605" s="21">
        <v>17</v>
      </c>
      <c r="F7605" s="17" t="s">
        <v>4785</v>
      </c>
      <c r="G7605" s="17" t="s">
        <v>4786</v>
      </c>
      <c r="H7605" s="16">
        <v>6</v>
      </c>
      <c r="I7605" s="17" t="s">
        <v>3237</v>
      </c>
      <c r="J7605" t="str">
        <f t="shared" si="237"/>
        <v>J69.0, I50.33, J90, J96.21, A41.9, G20</v>
      </c>
      <c r="K7605" s="33" t="str">
        <f t="shared" si="238"/>
        <v/>
      </c>
    </row>
    <row r="7606" spans="1:11" x14ac:dyDescent="0.25">
      <c r="A7606" s="17" t="s">
        <v>1915</v>
      </c>
      <c r="B7606" s="17" t="s">
        <v>1916</v>
      </c>
      <c r="C7606" s="18">
        <v>42377</v>
      </c>
      <c r="D7606" s="18">
        <v>42394</v>
      </c>
      <c r="E7606" s="21">
        <v>17</v>
      </c>
      <c r="F7606" s="17" t="s">
        <v>5437</v>
      </c>
      <c r="G7606" s="17" t="s">
        <v>5438</v>
      </c>
      <c r="H7606" s="16">
        <v>7</v>
      </c>
      <c r="I7606" s="17" t="s">
        <v>3237</v>
      </c>
      <c r="J7606" t="str">
        <f t="shared" si="237"/>
        <v>J69.0, I50.33, J90, J96.21, A41.9, G20, G70.00</v>
      </c>
      <c r="K7606" s="33" t="str">
        <f t="shared" si="238"/>
        <v/>
      </c>
    </row>
    <row r="7607" spans="1:11" x14ac:dyDescent="0.25">
      <c r="A7607" s="17" t="s">
        <v>1915</v>
      </c>
      <c r="B7607" s="17" t="s">
        <v>1916</v>
      </c>
      <c r="C7607" s="18">
        <v>42377</v>
      </c>
      <c r="D7607" s="18">
        <v>42394</v>
      </c>
      <c r="E7607" s="21">
        <v>17</v>
      </c>
      <c r="F7607" s="17" t="s">
        <v>3551</v>
      </c>
      <c r="G7607" s="17" t="s">
        <v>3552</v>
      </c>
      <c r="H7607" s="16">
        <v>8</v>
      </c>
      <c r="I7607" s="17" t="s">
        <v>3237</v>
      </c>
      <c r="J7607" t="str">
        <f t="shared" si="237"/>
        <v>J69.0, I50.33, J90, J96.21, A41.9, G20, G70.00, I27.2</v>
      </c>
      <c r="K7607" s="33" t="str">
        <f t="shared" si="238"/>
        <v/>
      </c>
    </row>
    <row r="7608" spans="1:11" x14ac:dyDescent="0.25">
      <c r="A7608" s="17" t="s">
        <v>1915</v>
      </c>
      <c r="B7608" s="17" t="s">
        <v>1916</v>
      </c>
      <c r="C7608" s="18">
        <v>42377</v>
      </c>
      <c r="D7608" s="18">
        <v>42394</v>
      </c>
      <c r="E7608" s="21">
        <v>17</v>
      </c>
      <c r="F7608" s="17" t="s">
        <v>3615</v>
      </c>
      <c r="G7608" s="17" t="s">
        <v>3616</v>
      </c>
      <c r="H7608" s="16">
        <v>9</v>
      </c>
      <c r="I7608" s="17" t="s">
        <v>13</v>
      </c>
      <c r="J7608" t="str">
        <f t="shared" si="237"/>
        <v>J69.0, I50.33, J90, J96.21, A41.9, G20, G70.00, I27.2, Z99.11</v>
      </c>
      <c r="K7608" s="33" t="str">
        <f t="shared" si="238"/>
        <v/>
      </c>
    </row>
    <row r="7609" spans="1:11" x14ac:dyDescent="0.25">
      <c r="A7609" s="17" t="s">
        <v>1915</v>
      </c>
      <c r="B7609" s="17" t="s">
        <v>1916</v>
      </c>
      <c r="C7609" s="18">
        <v>42377</v>
      </c>
      <c r="D7609" s="18">
        <v>42394</v>
      </c>
      <c r="E7609" s="21">
        <v>17</v>
      </c>
      <c r="F7609" s="17" t="s">
        <v>4640</v>
      </c>
      <c r="G7609" s="17" t="s">
        <v>4641</v>
      </c>
      <c r="H7609" s="16">
        <v>10</v>
      </c>
      <c r="I7609" s="17" t="s">
        <v>3331</v>
      </c>
      <c r="J7609" t="str">
        <f t="shared" si="237"/>
        <v>J69.0, I50.33, J90, J96.21, A41.9, G20, G70.00, I27.2, Z99.11, K56.7</v>
      </c>
      <c r="K7609" s="33" t="str">
        <f t="shared" si="238"/>
        <v/>
      </c>
    </row>
    <row r="7610" spans="1:11" x14ac:dyDescent="0.25">
      <c r="A7610" s="17" t="s">
        <v>1915</v>
      </c>
      <c r="B7610" s="17" t="s">
        <v>1916</v>
      </c>
      <c r="C7610" s="18">
        <v>42377</v>
      </c>
      <c r="D7610" s="18">
        <v>42394</v>
      </c>
      <c r="E7610" s="21">
        <v>17</v>
      </c>
      <c r="F7610" s="17" t="s">
        <v>1266</v>
      </c>
      <c r="G7610" s="17" t="s">
        <v>1267</v>
      </c>
      <c r="H7610" s="16">
        <v>11</v>
      </c>
      <c r="I7610" s="17" t="s">
        <v>3237</v>
      </c>
      <c r="J7610" t="str">
        <f t="shared" si="237"/>
        <v>J69.0, I50.33, J90, J96.21, A41.9, G20, G70.00, I27.2, Z99.11, K56.7, I48.91</v>
      </c>
      <c r="K7610" s="33" t="str">
        <f t="shared" si="238"/>
        <v/>
      </c>
    </row>
    <row r="7611" spans="1:11" x14ac:dyDescent="0.25">
      <c r="A7611" s="17" t="s">
        <v>1915</v>
      </c>
      <c r="B7611" s="17" t="s">
        <v>1916</v>
      </c>
      <c r="C7611" s="18">
        <v>42377</v>
      </c>
      <c r="D7611" s="18">
        <v>42394</v>
      </c>
      <c r="E7611" s="21">
        <v>17</v>
      </c>
      <c r="F7611" s="17" t="s">
        <v>3396</v>
      </c>
      <c r="G7611" s="17" t="s">
        <v>3397</v>
      </c>
      <c r="H7611" s="16">
        <v>12</v>
      </c>
      <c r="I7611" s="17" t="s">
        <v>13</v>
      </c>
      <c r="J7611" t="str">
        <f t="shared" si="237"/>
        <v>J69.0, I50.33, J90, J96.21, A41.9, G20, G70.00, I27.2, Z99.11, K56.7, I48.91, Z93.0</v>
      </c>
      <c r="K7611" s="33" t="str">
        <f t="shared" si="238"/>
        <v/>
      </c>
    </row>
    <row r="7612" spans="1:11" x14ac:dyDescent="0.25">
      <c r="A7612" s="17" t="s">
        <v>1915</v>
      </c>
      <c r="B7612" s="17" t="s">
        <v>1916</v>
      </c>
      <c r="C7612" s="18">
        <v>42377</v>
      </c>
      <c r="D7612" s="18">
        <v>42394</v>
      </c>
      <c r="E7612" s="21">
        <v>17</v>
      </c>
      <c r="F7612" s="17" t="s">
        <v>3255</v>
      </c>
      <c r="G7612" s="17" t="s">
        <v>3256</v>
      </c>
      <c r="H7612" s="16">
        <v>13</v>
      </c>
      <c r="I7612" s="17" t="s">
        <v>3237</v>
      </c>
      <c r="J7612" t="str">
        <f t="shared" si="237"/>
        <v>J69.0, I50.33, J90, J96.21, A41.9, G20, G70.00, I27.2, Z99.11, K56.7, I48.91, Z93.0, R13.10</v>
      </c>
      <c r="K7612" s="33" t="str">
        <f t="shared" si="238"/>
        <v/>
      </c>
    </row>
    <row r="7613" spans="1:11" x14ac:dyDescent="0.25">
      <c r="A7613" s="17" t="s">
        <v>1915</v>
      </c>
      <c r="B7613" s="17" t="s">
        <v>1916</v>
      </c>
      <c r="C7613" s="18">
        <v>42377</v>
      </c>
      <c r="D7613" s="18">
        <v>42394</v>
      </c>
      <c r="E7613" s="21">
        <v>17</v>
      </c>
      <c r="F7613" s="17" t="s">
        <v>3844</v>
      </c>
      <c r="G7613" s="17" t="s">
        <v>3845</v>
      </c>
      <c r="H7613" s="16">
        <v>14</v>
      </c>
      <c r="I7613" s="17" t="s">
        <v>13</v>
      </c>
      <c r="J7613" t="str">
        <f t="shared" si="237"/>
        <v>J69.0, I50.33, J90, J96.21, A41.9, G20, G70.00, I27.2, Z99.11, K56.7, I48.91, Z93.0, R13.10, Z95.2</v>
      </c>
      <c r="K7613" s="33" t="str">
        <f t="shared" si="238"/>
        <v/>
      </c>
    </row>
    <row r="7614" spans="1:11" x14ac:dyDescent="0.25">
      <c r="A7614" s="17" t="s">
        <v>1915</v>
      </c>
      <c r="B7614" s="17" t="s">
        <v>1916</v>
      </c>
      <c r="C7614" s="18">
        <v>42377</v>
      </c>
      <c r="D7614" s="18">
        <v>42394</v>
      </c>
      <c r="E7614" s="21">
        <v>17</v>
      </c>
      <c r="F7614" s="17" t="s">
        <v>3356</v>
      </c>
      <c r="G7614" s="17" t="s">
        <v>3357</v>
      </c>
      <c r="H7614" s="16">
        <v>15</v>
      </c>
      <c r="I7614" s="17" t="s">
        <v>13</v>
      </c>
      <c r="J7614" t="str">
        <f t="shared" si="237"/>
        <v>J69.0, I50.33, J90, J96.21, A41.9, G20, G70.00, I27.2, Z99.11, K56.7, I48.91, Z93.0, R13.10, Z95.2, Z87.01</v>
      </c>
      <c r="K7614" s="33" t="str">
        <f t="shared" si="238"/>
        <v/>
      </c>
    </row>
    <row r="7615" spans="1:11" x14ac:dyDescent="0.25">
      <c r="A7615" s="17" t="s">
        <v>1915</v>
      </c>
      <c r="B7615" s="17" t="s">
        <v>1916</v>
      </c>
      <c r="C7615" s="18">
        <v>42377</v>
      </c>
      <c r="D7615" s="18">
        <v>42394</v>
      </c>
      <c r="E7615" s="21">
        <v>17</v>
      </c>
      <c r="F7615" s="17" t="s">
        <v>1842</v>
      </c>
      <c r="G7615" s="17" t="s">
        <v>1843</v>
      </c>
      <c r="H7615" s="16">
        <v>16</v>
      </c>
      <c r="I7615" s="17" t="s">
        <v>3237</v>
      </c>
      <c r="J7615" t="str">
        <f t="shared" si="237"/>
        <v>J69.0, I50.33, J90, J96.21, A41.9, G20, G70.00, I27.2, Z99.11, K56.7, I48.91, Z93.0, R13.10, Z95.2, Z87.01, J44.9</v>
      </c>
      <c r="K7615" s="33" t="str">
        <f t="shared" si="238"/>
        <v/>
      </c>
    </row>
    <row r="7616" spans="1:11" x14ac:dyDescent="0.25">
      <c r="A7616" s="17" t="s">
        <v>1915</v>
      </c>
      <c r="B7616" s="17" t="s">
        <v>1916</v>
      </c>
      <c r="C7616" s="18">
        <v>42377</v>
      </c>
      <c r="D7616" s="18">
        <v>42394</v>
      </c>
      <c r="E7616" s="21">
        <v>17</v>
      </c>
      <c r="F7616" s="17" t="s">
        <v>824</v>
      </c>
      <c r="G7616" s="17" t="s">
        <v>825</v>
      </c>
      <c r="H7616" s="16">
        <v>17</v>
      </c>
      <c r="I7616" s="17" t="s">
        <v>3237</v>
      </c>
      <c r="J7616" t="str">
        <f t="shared" si="237"/>
        <v>J69.0, I50.33, J90, J96.21, A41.9, G20, G70.00, I27.2, Z99.11, K56.7, I48.91, Z93.0, R13.10, Z95.2, Z87.01, J44.9, J15.9</v>
      </c>
      <c r="K7616" s="33" t="str">
        <f t="shared" si="238"/>
        <v/>
      </c>
    </row>
    <row r="7617" spans="1:11" x14ac:dyDescent="0.25">
      <c r="A7617" s="17" t="s">
        <v>1915</v>
      </c>
      <c r="B7617" s="17" t="s">
        <v>1916</v>
      </c>
      <c r="C7617" s="18">
        <v>42377</v>
      </c>
      <c r="D7617" s="18">
        <v>42394</v>
      </c>
      <c r="E7617" s="21">
        <v>17</v>
      </c>
      <c r="F7617" s="17" t="s">
        <v>3354</v>
      </c>
      <c r="G7617" s="17" t="s">
        <v>3355</v>
      </c>
      <c r="H7617" s="16">
        <v>18</v>
      </c>
      <c r="I7617" s="17" t="s">
        <v>3237</v>
      </c>
      <c r="J7617" t="str">
        <f t="shared" si="237"/>
        <v>J69.0, I50.33, J90, J96.21, A41.9, G20, G70.00, I27.2, Z99.11, K56.7, I48.91, Z93.0, R13.10, Z95.2, Z87.01, J44.9, J15.9, Y95</v>
      </c>
      <c r="K7617" s="33" t="str">
        <f t="shared" si="238"/>
        <v/>
      </c>
    </row>
    <row r="7618" spans="1:11" x14ac:dyDescent="0.25">
      <c r="A7618" s="17" t="s">
        <v>1915</v>
      </c>
      <c r="B7618" s="17" t="s">
        <v>1916</v>
      </c>
      <c r="C7618" s="18">
        <v>42377</v>
      </c>
      <c r="D7618" s="18">
        <v>42394</v>
      </c>
      <c r="E7618" s="21">
        <v>17</v>
      </c>
      <c r="F7618" s="17" t="s">
        <v>934</v>
      </c>
      <c r="G7618" s="17" t="s">
        <v>935</v>
      </c>
      <c r="H7618" s="16">
        <v>19</v>
      </c>
      <c r="I7618" s="17" t="s">
        <v>3331</v>
      </c>
      <c r="J7618" t="str">
        <f t="shared" si="237"/>
        <v>J69.0, I50.33, J90, J96.21, A41.9, G20, G70.00, I27.2, Z99.11, K56.7, I48.91, Z93.0, R13.10, Z95.2, Z87.01, J44.9, J15.9, Y95, E87.6</v>
      </c>
      <c r="K7618" s="33" t="str">
        <f t="shared" si="238"/>
        <v/>
      </c>
    </row>
    <row r="7619" spans="1:11" x14ac:dyDescent="0.25">
      <c r="A7619" s="17" t="s">
        <v>1915</v>
      </c>
      <c r="B7619" s="17" t="s">
        <v>1916</v>
      </c>
      <c r="C7619" s="18">
        <v>42377</v>
      </c>
      <c r="D7619" s="18">
        <v>42394</v>
      </c>
      <c r="E7619" s="21">
        <v>17</v>
      </c>
      <c r="F7619" s="17" t="s">
        <v>1919</v>
      </c>
      <c r="G7619" s="17" t="s">
        <v>1920</v>
      </c>
      <c r="H7619" s="16">
        <v>20</v>
      </c>
      <c r="I7619" s="17" t="s">
        <v>3237</v>
      </c>
      <c r="J7619" t="str">
        <f t="shared" si="237"/>
        <v>J69.0, I50.33, J90, J96.21, A41.9, G20, G70.00, I27.2, Z99.11, K56.7, I48.91, Z93.0, R13.10, Z95.2, Z87.01, J44.9, J15.9, Y95, E87.6, D50.0</v>
      </c>
      <c r="K7619" s="33" t="str">
        <f t="shared" si="238"/>
        <v/>
      </c>
    </row>
    <row r="7620" spans="1:11" x14ac:dyDescent="0.25">
      <c r="A7620" s="17" t="s">
        <v>1915</v>
      </c>
      <c r="B7620" s="17" t="s">
        <v>1916</v>
      </c>
      <c r="C7620" s="18">
        <v>42377</v>
      </c>
      <c r="D7620" s="18">
        <v>42394</v>
      </c>
      <c r="E7620" s="21">
        <v>17</v>
      </c>
      <c r="F7620" s="17" t="s">
        <v>5439</v>
      </c>
      <c r="G7620" s="17" t="s">
        <v>5440</v>
      </c>
      <c r="H7620" s="16">
        <v>21</v>
      </c>
      <c r="I7620" s="17" t="s">
        <v>13</v>
      </c>
      <c r="J7620" t="str">
        <f t="shared" si="237"/>
        <v>J69.0, I50.33, J90, J96.21, A41.9, G20, G70.00, I27.2, Z99.11, K56.7, I48.91, Z93.0, R13.10, Z95.2, Z87.01, J44.9, J15.9, Y95, E87.6, D50.0, Z85.71</v>
      </c>
      <c r="K7620" s="33" t="str">
        <f t="shared" si="238"/>
        <v/>
      </c>
    </row>
    <row r="7621" spans="1:11" x14ac:dyDescent="0.25">
      <c r="A7621" s="17" t="s">
        <v>1915</v>
      </c>
      <c r="B7621" s="17" t="s">
        <v>1916</v>
      </c>
      <c r="C7621" s="18">
        <v>42377</v>
      </c>
      <c r="D7621" s="18">
        <v>42394</v>
      </c>
      <c r="E7621" s="21">
        <v>17</v>
      </c>
      <c r="F7621" s="17" t="s">
        <v>3506</v>
      </c>
      <c r="G7621" s="17" t="s">
        <v>3507</v>
      </c>
      <c r="H7621" s="16">
        <v>22</v>
      </c>
      <c r="I7621" s="17" t="s">
        <v>13</v>
      </c>
      <c r="J7621" t="str">
        <f t="shared" si="237"/>
        <v>J69.0, I50.33, J90, J96.21, A41.9, G20, G70.00, I27.2, Z99.11, K56.7, I48.91, Z93.0, R13.10, Z95.2, Z87.01, J44.9, J15.9, Y95, E87.6, D50.0, Z85.71, Z85.3</v>
      </c>
      <c r="K7621" s="33" t="str">
        <f t="shared" si="238"/>
        <v/>
      </c>
    </row>
    <row r="7622" spans="1:11" x14ac:dyDescent="0.25">
      <c r="A7622" s="17" t="s">
        <v>1915</v>
      </c>
      <c r="B7622" s="17" t="s">
        <v>1916</v>
      </c>
      <c r="C7622" s="18">
        <v>42377</v>
      </c>
      <c r="D7622" s="18">
        <v>42394</v>
      </c>
      <c r="E7622" s="21">
        <v>17</v>
      </c>
      <c r="F7622" s="17" t="s">
        <v>3557</v>
      </c>
      <c r="G7622" s="17" t="s">
        <v>3558</v>
      </c>
      <c r="H7622" s="16">
        <v>23</v>
      </c>
      <c r="I7622" s="17" t="s">
        <v>13</v>
      </c>
      <c r="J7622" t="str">
        <f t="shared" ref="J7622:J7685" si="239">IF(B7622=B7621,J7621&amp;", "&amp;F7622,F7622)</f>
        <v>J69.0, I50.33, J90, J96.21, A41.9, G20, G70.00, I27.2, Z99.11, K56.7, I48.91, Z93.0, R13.10, Z95.2, Z87.01, J44.9, J15.9, Y95, E87.6, D50.0, Z85.71, Z85.3, Z79.01</v>
      </c>
      <c r="K7622" s="33" t="str">
        <f t="shared" si="238"/>
        <v/>
      </c>
    </row>
    <row r="7623" spans="1:11" x14ac:dyDescent="0.25">
      <c r="A7623" s="17" t="s">
        <v>1915</v>
      </c>
      <c r="B7623" s="17" t="s">
        <v>1916</v>
      </c>
      <c r="C7623" s="18">
        <v>42377</v>
      </c>
      <c r="D7623" s="18">
        <v>42394</v>
      </c>
      <c r="E7623" s="21">
        <v>17</v>
      </c>
      <c r="F7623" s="17" t="s">
        <v>594</v>
      </c>
      <c r="G7623" s="17" t="s">
        <v>595</v>
      </c>
      <c r="H7623" s="16">
        <v>24</v>
      </c>
      <c r="I7623" s="17" t="s">
        <v>3237</v>
      </c>
      <c r="J7623" t="str">
        <f t="shared" si="239"/>
        <v>J69.0, I50.33, J90, J96.21, A41.9, G20, G70.00, I27.2, Z99.11, K56.7, I48.91, Z93.0, R13.10, Z95.2, Z87.01, J44.9, J15.9, Y95, E87.6, D50.0, Z85.71, Z85.3, Z79.01, I10</v>
      </c>
      <c r="K7623" s="33" t="str">
        <f t="shared" si="238"/>
        <v/>
      </c>
    </row>
    <row r="7624" spans="1:11" x14ac:dyDescent="0.25">
      <c r="A7624" s="17" t="s">
        <v>1915</v>
      </c>
      <c r="B7624" s="17" t="s">
        <v>1916</v>
      </c>
      <c r="C7624" s="18">
        <v>42377</v>
      </c>
      <c r="D7624" s="18">
        <v>42394</v>
      </c>
      <c r="E7624" s="21">
        <v>17</v>
      </c>
      <c r="F7624" s="17" t="s">
        <v>3283</v>
      </c>
      <c r="G7624" s="17" t="s">
        <v>467</v>
      </c>
      <c r="H7624" s="16">
        <v>25</v>
      </c>
      <c r="I7624" s="17" t="s">
        <v>3237</v>
      </c>
      <c r="J7624" t="str">
        <f t="shared" si="239"/>
        <v>J69.0, I50.33, J90, J96.21, A41.9, G20, G70.00, I27.2, Z99.11, K56.7, I48.91, Z93.0, R13.10, Z95.2, Z87.01, J44.9, J15.9, Y95, E87.6, D50.0, Z85.71, Z85.3, Z79.01, I10, I25.10</v>
      </c>
      <c r="K7624" s="33" t="str">
        <f t="shared" si="238"/>
        <v/>
      </c>
    </row>
    <row r="7625" spans="1:11" x14ac:dyDescent="0.25">
      <c r="A7625" s="17" t="s">
        <v>1915</v>
      </c>
      <c r="B7625" s="17" t="s">
        <v>1916</v>
      </c>
      <c r="C7625" s="18">
        <v>42377</v>
      </c>
      <c r="D7625" s="18">
        <v>42394</v>
      </c>
      <c r="E7625" s="21">
        <v>17</v>
      </c>
      <c r="F7625" s="17" t="s">
        <v>3292</v>
      </c>
      <c r="G7625" s="17" t="s">
        <v>3293</v>
      </c>
      <c r="H7625" s="16">
        <v>26</v>
      </c>
      <c r="I7625" s="17" t="s">
        <v>13</v>
      </c>
      <c r="J7625" t="str">
        <f t="shared" si="239"/>
        <v>J69.0, I50.33, J90, J96.21, A41.9, G20, G70.00, I27.2, Z99.11, K56.7, I48.91, Z93.0, R13.10, Z95.2, Z87.01, J44.9, J15.9, Y95, E87.6, D50.0, Z85.71, Z85.3, Z79.01, I10, I25.10, Z95.1</v>
      </c>
      <c r="K7625" s="33" t="str">
        <f t="shared" si="238"/>
        <v>Last</v>
      </c>
    </row>
    <row r="7626" spans="1:11" x14ac:dyDescent="0.25">
      <c r="A7626" s="17" t="s">
        <v>1917</v>
      </c>
      <c r="B7626" s="17" t="s">
        <v>1918</v>
      </c>
      <c r="C7626" s="18">
        <v>42349</v>
      </c>
      <c r="D7626" s="18">
        <v>42354</v>
      </c>
      <c r="E7626" s="21">
        <v>5</v>
      </c>
      <c r="F7626" s="17" t="s">
        <v>1919</v>
      </c>
      <c r="G7626" s="17" t="s">
        <v>1920</v>
      </c>
      <c r="H7626" s="16">
        <v>1</v>
      </c>
      <c r="I7626" s="17" t="s">
        <v>3237</v>
      </c>
      <c r="J7626" t="str">
        <f t="shared" si="239"/>
        <v>D50.0</v>
      </c>
      <c r="K7626" s="33" t="str">
        <f t="shared" si="238"/>
        <v/>
      </c>
    </row>
    <row r="7627" spans="1:11" x14ac:dyDescent="0.25">
      <c r="A7627" s="17" t="s">
        <v>1917</v>
      </c>
      <c r="B7627" s="17" t="s">
        <v>1918</v>
      </c>
      <c r="C7627" s="18">
        <v>42349</v>
      </c>
      <c r="D7627" s="18">
        <v>42354</v>
      </c>
      <c r="E7627" s="21">
        <v>5</v>
      </c>
      <c r="F7627" s="17" t="s">
        <v>987</v>
      </c>
      <c r="G7627" s="17" t="s">
        <v>988</v>
      </c>
      <c r="H7627" s="16">
        <v>2</v>
      </c>
      <c r="I7627" s="17" t="s">
        <v>3237</v>
      </c>
      <c r="J7627" t="str">
        <f t="shared" si="239"/>
        <v>D50.0, D61.818</v>
      </c>
      <c r="K7627" s="33" t="str">
        <f t="shared" si="238"/>
        <v/>
      </c>
    </row>
    <row r="7628" spans="1:11" x14ac:dyDescent="0.25">
      <c r="A7628" s="17" t="s">
        <v>1917</v>
      </c>
      <c r="B7628" s="17" t="s">
        <v>1918</v>
      </c>
      <c r="C7628" s="18">
        <v>42349</v>
      </c>
      <c r="D7628" s="18">
        <v>42354</v>
      </c>
      <c r="E7628" s="21">
        <v>5</v>
      </c>
      <c r="F7628" s="17" t="s">
        <v>1685</v>
      </c>
      <c r="G7628" s="17" t="s">
        <v>1686</v>
      </c>
      <c r="H7628" s="16">
        <v>3</v>
      </c>
      <c r="I7628" s="17" t="s">
        <v>3237</v>
      </c>
      <c r="J7628" t="str">
        <f t="shared" si="239"/>
        <v>D50.0, D61.818, D68.9</v>
      </c>
      <c r="K7628" s="33" t="str">
        <f t="shared" si="238"/>
        <v/>
      </c>
    </row>
    <row r="7629" spans="1:11" x14ac:dyDescent="0.25">
      <c r="A7629" s="17" t="s">
        <v>1917</v>
      </c>
      <c r="B7629" s="17" t="s">
        <v>1918</v>
      </c>
      <c r="C7629" s="18">
        <v>42349</v>
      </c>
      <c r="D7629" s="18">
        <v>42354</v>
      </c>
      <c r="E7629" s="21">
        <v>5</v>
      </c>
      <c r="F7629" s="17" t="s">
        <v>3440</v>
      </c>
      <c r="G7629" s="17" t="s">
        <v>3441</v>
      </c>
      <c r="H7629" s="16">
        <v>4</v>
      </c>
      <c r="I7629" s="17" t="s">
        <v>3237</v>
      </c>
      <c r="J7629" t="str">
        <f t="shared" si="239"/>
        <v>D50.0, D61.818, D68.9, E46</v>
      </c>
      <c r="K7629" s="33" t="str">
        <f t="shared" si="238"/>
        <v/>
      </c>
    </row>
    <row r="7630" spans="1:11" x14ac:dyDescent="0.25">
      <c r="A7630" s="17" t="s">
        <v>1917</v>
      </c>
      <c r="B7630" s="17" t="s">
        <v>1918</v>
      </c>
      <c r="C7630" s="18">
        <v>42349</v>
      </c>
      <c r="D7630" s="18">
        <v>42354</v>
      </c>
      <c r="E7630" s="21">
        <v>5</v>
      </c>
      <c r="F7630" s="17" t="s">
        <v>1938</v>
      </c>
      <c r="G7630" s="17" t="s">
        <v>1939</v>
      </c>
      <c r="H7630" s="16">
        <v>5</v>
      </c>
      <c r="I7630" s="17" t="s">
        <v>3237</v>
      </c>
      <c r="J7630" t="str">
        <f t="shared" si="239"/>
        <v>D50.0, D61.818, D68.9, E46, K76.6</v>
      </c>
      <c r="K7630" s="33" t="str">
        <f t="shared" si="238"/>
        <v/>
      </c>
    </row>
    <row r="7631" spans="1:11" x14ac:dyDescent="0.25">
      <c r="A7631" s="17" t="s">
        <v>1917</v>
      </c>
      <c r="B7631" s="17" t="s">
        <v>1918</v>
      </c>
      <c r="C7631" s="18">
        <v>42349</v>
      </c>
      <c r="D7631" s="18">
        <v>42354</v>
      </c>
      <c r="E7631" s="21">
        <v>5</v>
      </c>
      <c r="F7631" s="17" t="s">
        <v>196</v>
      </c>
      <c r="G7631" s="17" t="s">
        <v>197</v>
      </c>
      <c r="H7631" s="16">
        <v>6</v>
      </c>
      <c r="I7631" s="17" t="s">
        <v>3237</v>
      </c>
      <c r="J7631" t="str">
        <f t="shared" si="239"/>
        <v>D50.0, D61.818, D68.9, E46, K76.6, E87.1</v>
      </c>
      <c r="K7631" s="33" t="str">
        <f t="shared" si="238"/>
        <v/>
      </c>
    </row>
    <row r="7632" spans="1:11" x14ac:dyDescent="0.25">
      <c r="A7632" s="17" t="s">
        <v>1917</v>
      </c>
      <c r="B7632" s="17" t="s">
        <v>1918</v>
      </c>
      <c r="C7632" s="18">
        <v>42349</v>
      </c>
      <c r="D7632" s="18">
        <v>42354</v>
      </c>
      <c r="E7632" s="21">
        <v>5</v>
      </c>
      <c r="F7632" s="17" t="s">
        <v>3380</v>
      </c>
      <c r="G7632" s="17" t="s">
        <v>3381</v>
      </c>
      <c r="H7632" s="16">
        <v>7</v>
      </c>
      <c r="I7632" s="17" t="s">
        <v>3237</v>
      </c>
      <c r="J7632" t="str">
        <f t="shared" si="239"/>
        <v>D50.0, D61.818, D68.9, E46, K76.6, E87.1, I85.00</v>
      </c>
      <c r="K7632" s="33" t="str">
        <f t="shared" si="238"/>
        <v/>
      </c>
    </row>
    <row r="7633" spans="1:11" x14ac:dyDescent="0.25">
      <c r="A7633" s="17" t="s">
        <v>1917</v>
      </c>
      <c r="B7633" s="17" t="s">
        <v>1918</v>
      </c>
      <c r="C7633" s="18">
        <v>42349</v>
      </c>
      <c r="D7633" s="18">
        <v>42354</v>
      </c>
      <c r="E7633" s="21">
        <v>5</v>
      </c>
      <c r="F7633" s="17" t="s">
        <v>4857</v>
      </c>
      <c r="G7633" s="17" t="s">
        <v>4858</v>
      </c>
      <c r="H7633" s="16">
        <v>8</v>
      </c>
      <c r="I7633" s="17" t="s">
        <v>13</v>
      </c>
      <c r="J7633" t="str">
        <f t="shared" si="239"/>
        <v>D50.0, D61.818, D68.9, E46, K76.6, E87.1, I85.00, Z76.82</v>
      </c>
      <c r="K7633" s="33" t="str">
        <f t="shared" si="238"/>
        <v/>
      </c>
    </row>
    <row r="7634" spans="1:11" x14ac:dyDescent="0.25">
      <c r="A7634" s="17" t="s">
        <v>1917</v>
      </c>
      <c r="B7634" s="17" t="s">
        <v>1918</v>
      </c>
      <c r="C7634" s="18">
        <v>42349</v>
      </c>
      <c r="D7634" s="18">
        <v>42354</v>
      </c>
      <c r="E7634" s="21">
        <v>5</v>
      </c>
      <c r="F7634" s="17" t="s">
        <v>5266</v>
      </c>
      <c r="G7634" s="17" t="s">
        <v>5267</v>
      </c>
      <c r="H7634" s="16">
        <v>9</v>
      </c>
      <c r="I7634" s="17" t="s">
        <v>3237</v>
      </c>
      <c r="J7634" t="str">
        <f t="shared" si="239"/>
        <v>D50.0, D61.818, D68.9, E46, K76.6, E87.1, I85.00, Z76.82, K70.30</v>
      </c>
      <c r="K7634" s="33" t="str">
        <f t="shared" si="238"/>
        <v/>
      </c>
    </row>
    <row r="7635" spans="1:11" x14ac:dyDescent="0.25">
      <c r="A7635" s="17" t="s">
        <v>1917</v>
      </c>
      <c r="B7635" s="17" t="s">
        <v>1918</v>
      </c>
      <c r="C7635" s="18">
        <v>42349</v>
      </c>
      <c r="D7635" s="18">
        <v>42354</v>
      </c>
      <c r="E7635" s="21">
        <v>5</v>
      </c>
      <c r="F7635" s="17" t="s">
        <v>1842</v>
      </c>
      <c r="G7635" s="17" t="s">
        <v>1843</v>
      </c>
      <c r="H7635" s="16">
        <v>10</v>
      </c>
      <c r="I7635" s="17" t="s">
        <v>3237</v>
      </c>
      <c r="J7635" t="str">
        <f t="shared" si="239"/>
        <v>D50.0, D61.818, D68.9, E46, K76.6, E87.1, I85.00, Z76.82, K70.30, J44.9</v>
      </c>
      <c r="K7635" s="33" t="str">
        <f t="shared" si="238"/>
        <v/>
      </c>
    </row>
    <row r="7636" spans="1:11" x14ac:dyDescent="0.25">
      <c r="A7636" s="17" t="s">
        <v>1917</v>
      </c>
      <c r="B7636" s="17" t="s">
        <v>1918</v>
      </c>
      <c r="C7636" s="18">
        <v>42349</v>
      </c>
      <c r="D7636" s="18">
        <v>42354</v>
      </c>
      <c r="E7636" s="21">
        <v>5</v>
      </c>
      <c r="F7636" s="17" t="s">
        <v>131</v>
      </c>
      <c r="G7636" s="17" t="s">
        <v>132</v>
      </c>
      <c r="H7636" s="16">
        <v>11</v>
      </c>
      <c r="I7636" s="17" t="s">
        <v>3237</v>
      </c>
      <c r="J7636" t="str">
        <f t="shared" si="239"/>
        <v>D50.0, D61.818, D68.9, E46, K76.6, E87.1, I85.00, Z76.82, K70.30, J44.9, K26.9</v>
      </c>
      <c r="K7636" s="33" t="str">
        <f t="shared" si="238"/>
        <v/>
      </c>
    </row>
    <row r="7637" spans="1:11" x14ac:dyDescent="0.25">
      <c r="A7637" s="17" t="s">
        <v>1917</v>
      </c>
      <c r="B7637" s="17" t="s">
        <v>1918</v>
      </c>
      <c r="C7637" s="18">
        <v>42349</v>
      </c>
      <c r="D7637" s="18">
        <v>42354</v>
      </c>
      <c r="E7637" s="21">
        <v>5</v>
      </c>
      <c r="F7637" s="17" t="s">
        <v>3870</v>
      </c>
      <c r="G7637" s="17" t="s">
        <v>3871</v>
      </c>
      <c r="H7637" s="16">
        <v>12</v>
      </c>
      <c r="I7637" s="17" t="s">
        <v>3237</v>
      </c>
      <c r="J7637" t="str">
        <f t="shared" si="239"/>
        <v>D50.0, D61.818, D68.9, E46, K76.6, E87.1, I85.00, Z76.82, K70.30, J44.9, K26.9, R16.1</v>
      </c>
      <c r="K7637" s="33" t="str">
        <f t="shared" si="238"/>
        <v/>
      </c>
    </row>
    <row r="7638" spans="1:11" x14ac:dyDescent="0.25">
      <c r="A7638" s="17" t="s">
        <v>1917</v>
      </c>
      <c r="B7638" s="17" t="s">
        <v>1918</v>
      </c>
      <c r="C7638" s="18">
        <v>42349</v>
      </c>
      <c r="D7638" s="18">
        <v>42354</v>
      </c>
      <c r="E7638" s="21">
        <v>5</v>
      </c>
      <c r="F7638" s="17" t="s">
        <v>879</v>
      </c>
      <c r="G7638" s="17" t="s">
        <v>880</v>
      </c>
      <c r="H7638" s="16">
        <v>13</v>
      </c>
      <c r="I7638" s="17" t="s">
        <v>3237</v>
      </c>
      <c r="J7638" t="str">
        <f t="shared" si="239"/>
        <v>D50.0, D61.818, D68.9, E46, K76.6, E87.1, I85.00, Z76.82, K70.30, J44.9, K26.9, R16.1, K70.11</v>
      </c>
      <c r="K7638" s="33" t="str">
        <f t="shared" ref="K7638:K7701" si="240">IF(B7638&lt;&gt;B7639,"Last","")</f>
        <v/>
      </c>
    </row>
    <row r="7639" spans="1:11" x14ac:dyDescent="0.25">
      <c r="A7639" s="17" t="s">
        <v>1917</v>
      </c>
      <c r="B7639" s="17" t="s">
        <v>1918</v>
      </c>
      <c r="C7639" s="18">
        <v>42349</v>
      </c>
      <c r="D7639" s="18">
        <v>42354</v>
      </c>
      <c r="E7639" s="21">
        <v>5</v>
      </c>
      <c r="F7639" s="17" t="s">
        <v>401</v>
      </c>
      <c r="G7639" s="17" t="s">
        <v>402</v>
      </c>
      <c r="H7639" s="16">
        <v>14</v>
      </c>
      <c r="I7639" s="17" t="s">
        <v>3237</v>
      </c>
      <c r="J7639" t="str">
        <f t="shared" si="239"/>
        <v>D50.0, D61.818, D68.9, E46, K76.6, E87.1, I85.00, Z76.82, K70.30, J44.9, K26.9, R16.1, K70.11, K72.90</v>
      </c>
      <c r="K7639" s="33" t="str">
        <f t="shared" si="240"/>
        <v/>
      </c>
    </row>
    <row r="7640" spans="1:11" x14ac:dyDescent="0.25">
      <c r="A7640" s="17" t="s">
        <v>1917</v>
      </c>
      <c r="B7640" s="17" t="s">
        <v>1918</v>
      </c>
      <c r="C7640" s="18">
        <v>42349</v>
      </c>
      <c r="D7640" s="18">
        <v>42354</v>
      </c>
      <c r="E7640" s="21">
        <v>5</v>
      </c>
      <c r="F7640" s="17" t="s">
        <v>3283</v>
      </c>
      <c r="G7640" s="17" t="s">
        <v>467</v>
      </c>
      <c r="H7640" s="16">
        <v>15</v>
      </c>
      <c r="I7640" s="17" t="s">
        <v>3237</v>
      </c>
      <c r="J7640" t="str">
        <f t="shared" si="239"/>
        <v>D50.0, D61.818, D68.9, E46, K76.6, E87.1, I85.00, Z76.82, K70.30, J44.9, K26.9, R16.1, K70.11, K72.90, I25.10</v>
      </c>
      <c r="K7640" s="33" t="str">
        <f t="shared" si="240"/>
        <v/>
      </c>
    </row>
    <row r="7641" spans="1:11" x14ac:dyDescent="0.25">
      <c r="A7641" s="17" t="s">
        <v>1917</v>
      </c>
      <c r="B7641" s="17" t="s">
        <v>1918</v>
      </c>
      <c r="C7641" s="18">
        <v>42349</v>
      </c>
      <c r="D7641" s="18">
        <v>42354</v>
      </c>
      <c r="E7641" s="21">
        <v>5</v>
      </c>
      <c r="F7641" s="17" t="s">
        <v>594</v>
      </c>
      <c r="G7641" s="17" t="s">
        <v>595</v>
      </c>
      <c r="H7641" s="16">
        <v>16</v>
      </c>
      <c r="I7641" s="17" t="s">
        <v>3237</v>
      </c>
      <c r="J7641" t="str">
        <f t="shared" si="239"/>
        <v>D50.0, D61.818, D68.9, E46, K76.6, E87.1, I85.00, Z76.82, K70.30, J44.9, K26.9, R16.1, K70.11, K72.90, I25.10, I10</v>
      </c>
      <c r="K7641" s="33" t="str">
        <f t="shared" si="240"/>
        <v/>
      </c>
    </row>
    <row r="7642" spans="1:11" x14ac:dyDescent="0.25">
      <c r="A7642" s="17" t="s">
        <v>1917</v>
      </c>
      <c r="B7642" s="17" t="s">
        <v>1918</v>
      </c>
      <c r="C7642" s="18">
        <v>42349</v>
      </c>
      <c r="D7642" s="18">
        <v>42354</v>
      </c>
      <c r="E7642" s="21">
        <v>5</v>
      </c>
      <c r="F7642" s="17" t="s">
        <v>3267</v>
      </c>
      <c r="G7642" s="17" t="s">
        <v>3268</v>
      </c>
      <c r="H7642" s="16">
        <v>17</v>
      </c>
      <c r="I7642" s="17" t="s">
        <v>3237</v>
      </c>
      <c r="J7642" t="str">
        <f t="shared" si="239"/>
        <v>D50.0, D61.818, D68.9, E46, K76.6, E87.1, I85.00, Z76.82, K70.30, J44.9, K26.9, R16.1, K70.11, K72.90, I25.10, I10, E11.9</v>
      </c>
      <c r="K7642" s="33" t="str">
        <f t="shared" si="240"/>
        <v/>
      </c>
    </row>
    <row r="7643" spans="1:11" x14ac:dyDescent="0.25">
      <c r="A7643" s="17" t="s">
        <v>1917</v>
      </c>
      <c r="B7643" s="17" t="s">
        <v>1918</v>
      </c>
      <c r="C7643" s="18">
        <v>42349</v>
      </c>
      <c r="D7643" s="18">
        <v>42354</v>
      </c>
      <c r="E7643" s="21">
        <v>5</v>
      </c>
      <c r="F7643" s="17" t="s">
        <v>3327</v>
      </c>
      <c r="G7643" s="17" t="s">
        <v>3328</v>
      </c>
      <c r="H7643" s="16">
        <v>18</v>
      </c>
      <c r="I7643" s="17" t="s">
        <v>3237</v>
      </c>
      <c r="J7643" t="str">
        <f t="shared" si="239"/>
        <v>D50.0, D61.818, D68.9, E46, K76.6, E87.1, I85.00, Z76.82, K70.30, J44.9, K26.9, R16.1, K70.11, K72.90, I25.10, I10, E11.9, R00.0</v>
      </c>
      <c r="K7643" s="33" t="str">
        <f t="shared" si="240"/>
        <v/>
      </c>
    </row>
    <row r="7644" spans="1:11" x14ac:dyDescent="0.25">
      <c r="A7644" s="17" t="s">
        <v>1917</v>
      </c>
      <c r="B7644" s="17" t="s">
        <v>1918</v>
      </c>
      <c r="C7644" s="18">
        <v>42349</v>
      </c>
      <c r="D7644" s="18">
        <v>42354</v>
      </c>
      <c r="E7644" s="21">
        <v>5</v>
      </c>
      <c r="F7644" s="17" t="s">
        <v>286</v>
      </c>
      <c r="G7644" s="17" t="s">
        <v>287</v>
      </c>
      <c r="H7644" s="16">
        <v>19</v>
      </c>
      <c r="I7644" s="17" t="s">
        <v>3237</v>
      </c>
      <c r="J7644" t="str">
        <f t="shared" si="239"/>
        <v>D50.0, D61.818, D68.9, E46, K76.6, E87.1, I85.00, Z76.82, K70.30, J44.9, K26.9, R16.1, K70.11, K72.90, I25.10, I10, E11.9, R00.0, K21.9</v>
      </c>
      <c r="K7644" s="33" t="str">
        <f t="shared" si="240"/>
        <v/>
      </c>
    </row>
    <row r="7645" spans="1:11" x14ac:dyDescent="0.25">
      <c r="A7645" s="17" t="s">
        <v>1917</v>
      </c>
      <c r="B7645" s="17" t="s">
        <v>1918</v>
      </c>
      <c r="C7645" s="18">
        <v>42349</v>
      </c>
      <c r="D7645" s="18">
        <v>42354</v>
      </c>
      <c r="E7645" s="21">
        <v>5</v>
      </c>
      <c r="F7645" s="17" t="s">
        <v>3866</v>
      </c>
      <c r="G7645" s="17" t="s">
        <v>3867</v>
      </c>
      <c r="H7645" s="16">
        <v>20</v>
      </c>
      <c r="I7645" s="17" t="s">
        <v>3237</v>
      </c>
      <c r="J7645" t="str">
        <f t="shared" si="239"/>
        <v>D50.0, D61.818, D68.9, E46, K76.6, E87.1, I85.00, Z76.82, K70.30, J44.9, K26.9, R16.1, K70.11, K72.90, I25.10, I10, E11.9, R00.0, K21.9, K31.89</v>
      </c>
      <c r="K7645" s="33" t="str">
        <f t="shared" si="240"/>
        <v/>
      </c>
    </row>
    <row r="7646" spans="1:11" x14ac:dyDescent="0.25">
      <c r="A7646" s="17" t="s">
        <v>1917</v>
      </c>
      <c r="B7646" s="17" t="s">
        <v>1918</v>
      </c>
      <c r="C7646" s="18">
        <v>42349</v>
      </c>
      <c r="D7646" s="18">
        <v>42354</v>
      </c>
      <c r="E7646" s="21">
        <v>5</v>
      </c>
      <c r="F7646" s="17" t="s">
        <v>3665</v>
      </c>
      <c r="G7646" s="17" t="s">
        <v>3666</v>
      </c>
      <c r="H7646" s="16">
        <v>21</v>
      </c>
      <c r="I7646" s="17" t="s">
        <v>3237</v>
      </c>
      <c r="J7646" t="str">
        <f t="shared" si="239"/>
        <v>D50.0, D61.818, D68.9, E46, K76.6, E87.1, I85.00, Z76.82, K70.30, J44.9, K26.9, R16.1, K70.11, K72.90, I25.10, I10, E11.9, R00.0, K21.9, K31.89, K29.60</v>
      </c>
      <c r="K7646" s="33" t="str">
        <f t="shared" si="240"/>
        <v/>
      </c>
    </row>
    <row r="7647" spans="1:11" x14ac:dyDescent="0.25">
      <c r="A7647" s="17" t="s">
        <v>1917</v>
      </c>
      <c r="B7647" s="17" t="s">
        <v>1918</v>
      </c>
      <c r="C7647" s="18">
        <v>42349</v>
      </c>
      <c r="D7647" s="18">
        <v>42354</v>
      </c>
      <c r="E7647" s="21">
        <v>5</v>
      </c>
      <c r="F7647" s="17" t="s">
        <v>4865</v>
      </c>
      <c r="G7647" s="17" t="s">
        <v>4866</v>
      </c>
      <c r="H7647" s="16">
        <v>22</v>
      </c>
      <c r="I7647" s="17" t="s">
        <v>3237</v>
      </c>
      <c r="J7647" t="str">
        <f t="shared" si="239"/>
        <v>D50.0, D61.818, D68.9, E46, K76.6, E87.1, I85.00, Z76.82, K70.30, J44.9, K26.9, R16.1, K70.11, K72.90, I25.10, I10, E11.9, R00.0, K21.9, K31.89, K29.60, K31.7</v>
      </c>
      <c r="K7647" s="33" t="str">
        <f t="shared" si="240"/>
        <v/>
      </c>
    </row>
    <row r="7648" spans="1:11" x14ac:dyDescent="0.25">
      <c r="A7648" s="17" t="s">
        <v>1917</v>
      </c>
      <c r="B7648" s="17" t="s">
        <v>1918</v>
      </c>
      <c r="C7648" s="18">
        <v>42349</v>
      </c>
      <c r="D7648" s="18">
        <v>42354</v>
      </c>
      <c r="E7648" s="21">
        <v>5</v>
      </c>
      <c r="F7648" s="17" t="s">
        <v>3284</v>
      </c>
      <c r="G7648" s="17" t="s">
        <v>3285</v>
      </c>
      <c r="H7648" s="16">
        <v>23</v>
      </c>
      <c r="I7648" s="17" t="s">
        <v>13</v>
      </c>
      <c r="J7648" t="str">
        <f t="shared" si="239"/>
        <v>D50.0, D61.818, D68.9, E46, K76.6, E87.1, I85.00, Z76.82, K70.30, J44.9, K26.9, R16.1, K70.11, K72.90, I25.10, I10, E11.9, R00.0, K21.9, K31.89, K29.60, K31.7, I25.2</v>
      </c>
      <c r="K7648" s="33" t="str">
        <f t="shared" si="240"/>
        <v/>
      </c>
    </row>
    <row r="7649" spans="1:11" x14ac:dyDescent="0.25">
      <c r="A7649" s="17" t="s">
        <v>1917</v>
      </c>
      <c r="B7649" s="17" t="s">
        <v>1918</v>
      </c>
      <c r="C7649" s="18">
        <v>42349</v>
      </c>
      <c r="D7649" s="18">
        <v>42354</v>
      </c>
      <c r="E7649" s="21">
        <v>5</v>
      </c>
      <c r="F7649" s="17" t="s">
        <v>3235</v>
      </c>
      <c r="G7649" s="17" t="s">
        <v>3236</v>
      </c>
      <c r="H7649" s="16">
        <v>24</v>
      </c>
      <c r="I7649" s="17" t="s">
        <v>3237</v>
      </c>
      <c r="J7649" t="str">
        <f t="shared" si="239"/>
        <v>D50.0, D61.818, D68.9, E46, K76.6, E87.1, I85.00, Z76.82, K70.30, J44.9, K26.9, R16.1, K70.11, K72.90, I25.10, I10, E11.9, R00.0, K21.9, K31.89, K29.60, K31.7, I25.2, E03.9</v>
      </c>
      <c r="K7649" s="33" t="str">
        <f t="shared" si="240"/>
        <v/>
      </c>
    </row>
    <row r="7650" spans="1:11" x14ac:dyDescent="0.25">
      <c r="A7650" s="17" t="s">
        <v>1917</v>
      </c>
      <c r="B7650" s="17" t="s">
        <v>1918</v>
      </c>
      <c r="C7650" s="18">
        <v>42349</v>
      </c>
      <c r="D7650" s="18">
        <v>42354</v>
      </c>
      <c r="E7650" s="21">
        <v>5</v>
      </c>
      <c r="F7650" s="17" t="s">
        <v>3954</v>
      </c>
      <c r="G7650" s="17" t="s">
        <v>3955</v>
      </c>
      <c r="H7650" s="16">
        <v>25</v>
      </c>
      <c r="I7650" s="17" t="s">
        <v>3237</v>
      </c>
      <c r="J7650" t="str">
        <f t="shared" si="239"/>
        <v>D50.0, D61.818, D68.9, E46, K76.6, E87.1, I85.00, Z76.82, K70.30, J44.9, K26.9, R16.1, K70.11, K72.90, I25.10, I10, E11.9, R00.0, K21.9, K31.89, K29.60, K31.7, I25.2, E03.9, K31.9</v>
      </c>
      <c r="K7650" s="33" t="str">
        <f t="shared" si="240"/>
        <v/>
      </c>
    </row>
    <row r="7651" spans="1:11" x14ac:dyDescent="0.25">
      <c r="A7651" s="17" t="s">
        <v>1917</v>
      </c>
      <c r="B7651" s="17" t="s">
        <v>1918</v>
      </c>
      <c r="C7651" s="18">
        <v>42349</v>
      </c>
      <c r="D7651" s="18">
        <v>42354</v>
      </c>
      <c r="E7651" s="21">
        <v>5</v>
      </c>
      <c r="F7651" s="17" t="s">
        <v>3791</v>
      </c>
      <c r="G7651" s="17" t="s">
        <v>891</v>
      </c>
      <c r="H7651" s="16">
        <v>26</v>
      </c>
      <c r="I7651" s="17" t="s">
        <v>3237</v>
      </c>
      <c r="J7651" t="str">
        <f t="shared" si="239"/>
        <v>D50.0, D61.818, D68.9, E46, K76.6, E87.1, I85.00, Z76.82, K70.30, J44.9, K26.9, R16.1, K70.11, K72.90, I25.10, I10, E11.9, R00.0, K21.9, K31.89, K29.60, K31.7, I25.2, E03.9, K31.9, K57.30</v>
      </c>
      <c r="K7651" s="33" t="str">
        <f t="shared" si="240"/>
        <v/>
      </c>
    </row>
    <row r="7652" spans="1:11" x14ac:dyDescent="0.25">
      <c r="A7652" s="17" t="s">
        <v>1917</v>
      </c>
      <c r="B7652" s="17" t="s">
        <v>1918</v>
      </c>
      <c r="C7652" s="18">
        <v>42349</v>
      </c>
      <c r="D7652" s="18">
        <v>42354</v>
      </c>
      <c r="E7652" s="21">
        <v>5</v>
      </c>
      <c r="F7652" s="17" t="s">
        <v>3248</v>
      </c>
      <c r="G7652" s="17" t="s">
        <v>3249</v>
      </c>
      <c r="H7652" s="16">
        <v>27</v>
      </c>
      <c r="I7652" s="17" t="s">
        <v>3237</v>
      </c>
      <c r="J7652" t="str">
        <f t="shared" si="239"/>
        <v>D50.0, D61.818, D68.9, E46, K76.6, E87.1, I85.00, Z76.82, K70.30, J44.9, K26.9, R16.1, K70.11, K72.90, I25.10, I10, E11.9, R00.0, K21.9, K31.89, K29.60, K31.7, I25.2, E03.9, K31.9, K57.30, K44.9</v>
      </c>
      <c r="K7652" s="33" t="str">
        <f t="shared" si="240"/>
        <v>Last</v>
      </c>
    </row>
    <row r="7653" spans="1:11" x14ac:dyDescent="0.25">
      <c r="A7653" s="17" t="s">
        <v>1921</v>
      </c>
      <c r="B7653" s="17" t="s">
        <v>1922</v>
      </c>
      <c r="C7653" s="18">
        <v>42440</v>
      </c>
      <c r="D7653" s="18">
        <v>42447</v>
      </c>
      <c r="E7653" s="21">
        <v>7</v>
      </c>
      <c r="F7653" s="17" t="s">
        <v>1923</v>
      </c>
      <c r="G7653" s="17" t="s">
        <v>1924</v>
      </c>
      <c r="H7653" s="16">
        <v>1</v>
      </c>
      <c r="I7653" s="17" t="s">
        <v>3237</v>
      </c>
      <c r="J7653" t="str">
        <f t="shared" si="239"/>
        <v>A87.9</v>
      </c>
      <c r="K7653" s="33" t="str">
        <f t="shared" si="240"/>
        <v/>
      </c>
    </row>
    <row r="7654" spans="1:11" x14ac:dyDescent="0.25">
      <c r="A7654" s="17" t="s">
        <v>1921</v>
      </c>
      <c r="B7654" s="17" t="s">
        <v>1922</v>
      </c>
      <c r="C7654" s="18">
        <v>42440</v>
      </c>
      <c r="D7654" s="18">
        <v>42447</v>
      </c>
      <c r="E7654" s="21">
        <v>7</v>
      </c>
      <c r="F7654" s="17" t="s">
        <v>5441</v>
      </c>
      <c r="G7654" s="17" t="s">
        <v>5442</v>
      </c>
      <c r="H7654" s="16">
        <v>2</v>
      </c>
      <c r="I7654" s="17" t="s">
        <v>3237</v>
      </c>
      <c r="J7654" t="str">
        <f t="shared" si="239"/>
        <v>A87.9, B02.21</v>
      </c>
      <c r="K7654" s="33" t="str">
        <f t="shared" si="240"/>
        <v/>
      </c>
    </row>
    <row r="7655" spans="1:11" x14ac:dyDescent="0.25">
      <c r="A7655" s="17" t="s">
        <v>1921</v>
      </c>
      <c r="B7655" s="17" t="s">
        <v>1922</v>
      </c>
      <c r="C7655" s="18">
        <v>42440</v>
      </c>
      <c r="D7655" s="18">
        <v>42447</v>
      </c>
      <c r="E7655" s="21">
        <v>7</v>
      </c>
      <c r="F7655" s="17" t="s">
        <v>5443</v>
      </c>
      <c r="G7655" s="17" t="s">
        <v>5444</v>
      </c>
      <c r="H7655" s="16">
        <v>3</v>
      </c>
      <c r="I7655" s="17" t="s">
        <v>3237</v>
      </c>
      <c r="J7655" t="str">
        <f t="shared" si="239"/>
        <v>A87.9, B02.21, G03.0</v>
      </c>
      <c r="K7655" s="33" t="str">
        <f t="shared" si="240"/>
        <v/>
      </c>
    </row>
    <row r="7656" spans="1:11" x14ac:dyDescent="0.25">
      <c r="A7656" s="17" t="s">
        <v>1921</v>
      </c>
      <c r="B7656" s="17" t="s">
        <v>1922</v>
      </c>
      <c r="C7656" s="18">
        <v>42440</v>
      </c>
      <c r="D7656" s="18">
        <v>42447</v>
      </c>
      <c r="E7656" s="21">
        <v>7</v>
      </c>
      <c r="F7656" s="17" t="s">
        <v>1474</v>
      </c>
      <c r="G7656" s="17" t="s">
        <v>1475</v>
      </c>
      <c r="H7656" s="16">
        <v>4</v>
      </c>
      <c r="I7656" s="17" t="s">
        <v>3237</v>
      </c>
      <c r="J7656" t="str">
        <f t="shared" si="239"/>
        <v>A87.9, B02.21, G03.0, E11.65</v>
      </c>
      <c r="K7656" s="33" t="str">
        <f t="shared" si="240"/>
        <v/>
      </c>
    </row>
    <row r="7657" spans="1:11" x14ac:dyDescent="0.25">
      <c r="A7657" s="17" t="s">
        <v>1921</v>
      </c>
      <c r="B7657" s="17" t="s">
        <v>1922</v>
      </c>
      <c r="C7657" s="18">
        <v>42440</v>
      </c>
      <c r="D7657" s="18">
        <v>42447</v>
      </c>
      <c r="E7657" s="21">
        <v>7</v>
      </c>
      <c r="F7657" s="17" t="s">
        <v>286</v>
      </c>
      <c r="G7657" s="17" t="s">
        <v>287</v>
      </c>
      <c r="H7657" s="16">
        <v>5</v>
      </c>
      <c r="I7657" s="17" t="s">
        <v>3237</v>
      </c>
      <c r="J7657" t="str">
        <f t="shared" si="239"/>
        <v>A87.9, B02.21, G03.0, E11.65, K21.9</v>
      </c>
      <c r="K7657" s="33" t="str">
        <f t="shared" si="240"/>
        <v/>
      </c>
    </row>
    <row r="7658" spans="1:11" x14ac:dyDescent="0.25">
      <c r="A7658" s="17" t="s">
        <v>1921</v>
      </c>
      <c r="B7658" s="17" t="s">
        <v>1922</v>
      </c>
      <c r="C7658" s="18">
        <v>42440</v>
      </c>
      <c r="D7658" s="18">
        <v>42447</v>
      </c>
      <c r="E7658" s="21">
        <v>7</v>
      </c>
      <c r="F7658" s="17" t="s">
        <v>1466</v>
      </c>
      <c r="G7658" s="17" t="s">
        <v>1467</v>
      </c>
      <c r="H7658" s="16">
        <v>6</v>
      </c>
      <c r="I7658" s="17" t="s">
        <v>3237</v>
      </c>
      <c r="J7658" t="str">
        <f t="shared" si="239"/>
        <v>A87.9, B02.21, G03.0, E11.65, K21.9, K11.20</v>
      </c>
      <c r="K7658" s="33" t="str">
        <f t="shared" si="240"/>
        <v/>
      </c>
    </row>
    <row r="7659" spans="1:11" x14ac:dyDescent="0.25">
      <c r="A7659" s="17" t="s">
        <v>1921</v>
      </c>
      <c r="B7659" s="17" t="s">
        <v>1922</v>
      </c>
      <c r="C7659" s="18">
        <v>42440</v>
      </c>
      <c r="D7659" s="18">
        <v>42447</v>
      </c>
      <c r="E7659" s="21">
        <v>7</v>
      </c>
      <c r="F7659" s="17" t="s">
        <v>934</v>
      </c>
      <c r="G7659" s="17" t="s">
        <v>935</v>
      </c>
      <c r="H7659" s="16">
        <v>7</v>
      </c>
      <c r="I7659" s="17" t="s">
        <v>3237</v>
      </c>
      <c r="J7659" t="str">
        <f t="shared" si="239"/>
        <v>A87.9, B02.21, G03.0, E11.65, K21.9, K11.20, E87.6</v>
      </c>
      <c r="K7659" s="33" t="str">
        <f t="shared" si="240"/>
        <v/>
      </c>
    </row>
    <row r="7660" spans="1:11" x14ac:dyDescent="0.25">
      <c r="A7660" s="17" t="s">
        <v>1921</v>
      </c>
      <c r="B7660" s="17" t="s">
        <v>1922</v>
      </c>
      <c r="C7660" s="18">
        <v>42440</v>
      </c>
      <c r="D7660" s="18">
        <v>42447</v>
      </c>
      <c r="E7660" s="21">
        <v>7</v>
      </c>
      <c r="F7660" s="17" t="s">
        <v>3508</v>
      </c>
      <c r="G7660" s="17" t="s">
        <v>3509</v>
      </c>
      <c r="H7660" s="16">
        <v>8</v>
      </c>
      <c r="I7660" s="17" t="s">
        <v>13</v>
      </c>
      <c r="J7660" t="str">
        <f t="shared" si="239"/>
        <v>A87.9, B02.21, G03.0, E11.65, K21.9, K11.20, E87.6, Z88.5</v>
      </c>
      <c r="K7660" s="33" t="str">
        <f t="shared" si="240"/>
        <v/>
      </c>
    </row>
    <row r="7661" spans="1:11" x14ac:dyDescent="0.25">
      <c r="A7661" s="17" t="s">
        <v>1921</v>
      </c>
      <c r="B7661" s="17" t="s">
        <v>1922</v>
      </c>
      <c r="C7661" s="18">
        <v>42440</v>
      </c>
      <c r="D7661" s="18">
        <v>42447</v>
      </c>
      <c r="E7661" s="21">
        <v>7</v>
      </c>
      <c r="F7661" s="17" t="s">
        <v>3348</v>
      </c>
      <c r="G7661" s="17" t="s">
        <v>3349</v>
      </c>
      <c r="H7661" s="16">
        <v>9</v>
      </c>
      <c r="I7661" s="17" t="s">
        <v>13</v>
      </c>
      <c r="J7661" t="str">
        <f t="shared" si="239"/>
        <v>A87.9, B02.21, G03.0, E11.65, K21.9, K11.20, E87.6, Z88.5, Z88.8</v>
      </c>
      <c r="K7661" s="33" t="str">
        <f t="shared" si="240"/>
        <v/>
      </c>
    </row>
    <row r="7662" spans="1:11" x14ac:dyDescent="0.25">
      <c r="A7662" s="17" t="s">
        <v>1921</v>
      </c>
      <c r="B7662" s="17" t="s">
        <v>1922</v>
      </c>
      <c r="C7662" s="18">
        <v>42440</v>
      </c>
      <c r="D7662" s="18">
        <v>42447</v>
      </c>
      <c r="E7662" s="21">
        <v>7</v>
      </c>
      <c r="F7662" s="17" t="s">
        <v>5445</v>
      </c>
      <c r="G7662" s="17" t="s">
        <v>5446</v>
      </c>
      <c r="H7662" s="16">
        <v>10</v>
      </c>
      <c r="I7662" s="17" t="s">
        <v>13</v>
      </c>
      <c r="J7662" t="str">
        <f t="shared" si="239"/>
        <v>A87.9, B02.21, G03.0, E11.65, K21.9, K11.20, E87.6, Z88.5, Z88.8, Q67.4</v>
      </c>
      <c r="K7662" s="33" t="str">
        <f t="shared" si="240"/>
        <v/>
      </c>
    </row>
    <row r="7663" spans="1:11" x14ac:dyDescent="0.25">
      <c r="A7663" s="17" t="s">
        <v>1921</v>
      </c>
      <c r="B7663" s="17" t="s">
        <v>1922</v>
      </c>
      <c r="C7663" s="18">
        <v>42440</v>
      </c>
      <c r="D7663" s="18">
        <v>42447</v>
      </c>
      <c r="E7663" s="21">
        <v>7</v>
      </c>
      <c r="F7663" s="17" t="s">
        <v>3344</v>
      </c>
      <c r="G7663" s="17" t="s">
        <v>3345</v>
      </c>
      <c r="H7663" s="16">
        <v>11</v>
      </c>
      <c r="I7663" s="17" t="s">
        <v>13</v>
      </c>
      <c r="J7663" t="str">
        <f t="shared" si="239"/>
        <v>A87.9, B02.21, G03.0, E11.65, K21.9, K11.20, E87.6, Z88.5, Z88.8, Q67.4, Z79.4</v>
      </c>
      <c r="K7663" s="33" t="str">
        <f t="shared" si="240"/>
        <v>Last</v>
      </c>
    </row>
    <row r="7664" spans="1:11" x14ac:dyDescent="0.25">
      <c r="A7664" s="17" t="s">
        <v>1925</v>
      </c>
      <c r="B7664" s="17" t="s">
        <v>1926</v>
      </c>
      <c r="C7664" s="18">
        <v>42278</v>
      </c>
      <c r="D7664" s="18">
        <v>42279</v>
      </c>
      <c r="E7664" s="21">
        <v>1</v>
      </c>
      <c r="F7664" s="17" t="s">
        <v>1927</v>
      </c>
      <c r="G7664" s="17" t="s">
        <v>1928</v>
      </c>
      <c r="H7664" s="16">
        <v>1</v>
      </c>
      <c r="I7664" s="17" t="s">
        <v>3237</v>
      </c>
      <c r="J7664" t="str">
        <f t="shared" si="239"/>
        <v>D18.00</v>
      </c>
      <c r="K7664" s="33" t="str">
        <f t="shared" si="240"/>
        <v/>
      </c>
    </row>
    <row r="7665" spans="1:11" x14ac:dyDescent="0.25">
      <c r="A7665" s="17" t="s">
        <v>1925</v>
      </c>
      <c r="B7665" s="17" t="s">
        <v>1926</v>
      </c>
      <c r="C7665" s="18">
        <v>42278</v>
      </c>
      <c r="D7665" s="18">
        <v>42279</v>
      </c>
      <c r="E7665" s="21">
        <v>1</v>
      </c>
      <c r="F7665" s="17" t="s">
        <v>4434</v>
      </c>
      <c r="G7665" s="17" t="s">
        <v>4435</v>
      </c>
      <c r="H7665" s="16">
        <v>2</v>
      </c>
      <c r="I7665" s="17" t="s">
        <v>3237</v>
      </c>
      <c r="J7665" t="str">
        <f t="shared" si="239"/>
        <v>D18.00, D68.59</v>
      </c>
      <c r="K7665" s="33" t="str">
        <f t="shared" si="240"/>
        <v/>
      </c>
    </row>
    <row r="7666" spans="1:11" x14ac:dyDescent="0.25">
      <c r="A7666" s="17" t="s">
        <v>1925</v>
      </c>
      <c r="B7666" s="17" t="s">
        <v>1926</v>
      </c>
      <c r="C7666" s="18">
        <v>42278</v>
      </c>
      <c r="D7666" s="18">
        <v>42279</v>
      </c>
      <c r="E7666" s="21">
        <v>1</v>
      </c>
      <c r="F7666" s="17" t="s">
        <v>5448</v>
      </c>
      <c r="G7666" s="17" t="s">
        <v>5449</v>
      </c>
      <c r="H7666" s="16">
        <v>3</v>
      </c>
      <c r="I7666" s="17" t="s">
        <v>3237</v>
      </c>
      <c r="J7666" t="str">
        <f t="shared" si="239"/>
        <v>D18.00, D68.59, E56.1</v>
      </c>
      <c r="K7666" s="33" t="str">
        <f t="shared" si="240"/>
        <v/>
      </c>
    </row>
    <row r="7667" spans="1:11" x14ac:dyDescent="0.25">
      <c r="A7667" s="17" t="s">
        <v>1925</v>
      </c>
      <c r="B7667" s="17" t="s">
        <v>1926</v>
      </c>
      <c r="C7667" s="18">
        <v>42278</v>
      </c>
      <c r="D7667" s="18">
        <v>42279</v>
      </c>
      <c r="E7667" s="21">
        <v>1</v>
      </c>
      <c r="F7667" s="17" t="s">
        <v>4375</v>
      </c>
      <c r="G7667" s="17" t="s">
        <v>4376</v>
      </c>
      <c r="H7667" s="16">
        <v>4</v>
      </c>
      <c r="I7667" s="17" t="s">
        <v>3237</v>
      </c>
      <c r="J7667" t="str">
        <f t="shared" si="239"/>
        <v>D18.00, D68.59, E56.1, K27.9</v>
      </c>
      <c r="K7667" s="33" t="str">
        <f t="shared" si="240"/>
        <v/>
      </c>
    </row>
    <row r="7668" spans="1:11" x14ac:dyDescent="0.25">
      <c r="A7668" s="17" t="s">
        <v>1925</v>
      </c>
      <c r="B7668" s="17" t="s">
        <v>1926</v>
      </c>
      <c r="C7668" s="18">
        <v>42278</v>
      </c>
      <c r="D7668" s="18">
        <v>42279</v>
      </c>
      <c r="E7668" s="21">
        <v>1</v>
      </c>
      <c r="F7668" s="17" t="s">
        <v>2591</v>
      </c>
      <c r="G7668" s="17" t="s">
        <v>5447</v>
      </c>
      <c r="H7668" s="16">
        <v>5</v>
      </c>
      <c r="I7668" s="17" t="s">
        <v>3237</v>
      </c>
      <c r="J7668" t="str">
        <f t="shared" si="239"/>
        <v>D18.00, D68.59, E56.1, K27.9, D73.5</v>
      </c>
      <c r="K7668" s="33" t="str">
        <f t="shared" si="240"/>
        <v/>
      </c>
    </row>
    <row r="7669" spans="1:11" x14ac:dyDescent="0.25">
      <c r="A7669" s="17" t="s">
        <v>1925</v>
      </c>
      <c r="B7669" s="17" t="s">
        <v>1926</v>
      </c>
      <c r="C7669" s="18">
        <v>42278</v>
      </c>
      <c r="D7669" s="18">
        <v>42279</v>
      </c>
      <c r="E7669" s="21">
        <v>1</v>
      </c>
      <c r="F7669" s="17" t="s">
        <v>3267</v>
      </c>
      <c r="G7669" s="17" t="s">
        <v>3268</v>
      </c>
      <c r="H7669" s="16">
        <v>6</v>
      </c>
      <c r="I7669" s="17" t="s">
        <v>3237</v>
      </c>
      <c r="J7669" t="str">
        <f t="shared" si="239"/>
        <v>D18.00, D68.59, E56.1, K27.9, D73.5, E11.9</v>
      </c>
      <c r="K7669" s="33" t="str">
        <f t="shared" si="240"/>
        <v/>
      </c>
    </row>
    <row r="7670" spans="1:11" x14ac:dyDescent="0.25">
      <c r="A7670" s="17" t="s">
        <v>1925</v>
      </c>
      <c r="B7670" s="17" t="s">
        <v>1926</v>
      </c>
      <c r="C7670" s="18">
        <v>42278</v>
      </c>
      <c r="D7670" s="18">
        <v>42279</v>
      </c>
      <c r="E7670" s="21">
        <v>1</v>
      </c>
      <c r="F7670" s="17" t="s">
        <v>3436</v>
      </c>
      <c r="G7670" s="17" t="s">
        <v>3437</v>
      </c>
      <c r="H7670" s="16">
        <v>7</v>
      </c>
      <c r="I7670" s="17" t="s">
        <v>13</v>
      </c>
      <c r="J7670" t="str">
        <f t="shared" si="239"/>
        <v>D18.00, D68.59, E56.1, K27.9, D73.5, E11.9, Z86.73</v>
      </c>
      <c r="K7670" s="33" t="str">
        <f t="shared" si="240"/>
        <v/>
      </c>
    </row>
    <row r="7671" spans="1:11" x14ac:dyDescent="0.25">
      <c r="A7671" s="17" t="s">
        <v>1925</v>
      </c>
      <c r="B7671" s="17" t="s">
        <v>1926</v>
      </c>
      <c r="C7671" s="18">
        <v>42278</v>
      </c>
      <c r="D7671" s="18">
        <v>42279</v>
      </c>
      <c r="E7671" s="21">
        <v>1</v>
      </c>
      <c r="F7671" s="17" t="s">
        <v>3458</v>
      </c>
      <c r="G7671" s="17" t="s">
        <v>3459</v>
      </c>
      <c r="H7671" s="16">
        <v>8</v>
      </c>
      <c r="I7671" s="17" t="s">
        <v>13</v>
      </c>
      <c r="J7671" t="str">
        <f t="shared" si="239"/>
        <v>D18.00, D68.59, E56.1, K27.9, D73.5, E11.9, Z86.73, Z87.11</v>
      </c>
      <c r="K7671" s="33" t="str">
        <f t="shared" si="240"/>
        <v>Last</v>
      </c>
    </row>
    <row r="7672" spans="1:11" x14ac:dyDescent="0.25">
      <c r="A7672" s="17" t="s">
        <v>1925</v>
      </c>
      <c r="B7672" s="17" t="s">
        <v>1931</v>
      </c>
      <c r="C7672" s="18">
        <v>42429</v>
      </c>
      <c r="D7672" s="18">
        <v>42433</v>
      </c>
      <c r="E7672" s="21">
        <v>4</v>
      </c>
      <c r="F7672" s="17" t="s">
        <v>1932</v>
      </c>
      <c r="G7672" s="17" t="s">
        <v>1933</v>
      </c>
      <c r="H7672" s="16">
        <v>1</v>
      </c>
      <c r="I7672" s="17" t="s">
        <v>3237</v>
      </c>
      <c r="J7672" t="str">
        <f t="shared" si="239"/>
        <v>C26.1</v>
      </c>
      <c r="K7672" s="33" t="str">
        <f t="shared" si="240"/>
        <v/>
      </c>
    </row>
    <row r="7673" spans="1:11" x14ac:dyDescent="0.25">
      <c r="A7673" s="17" t="s">
        <v>1925</v>
      </c>
      <c r="B7673" s="17" t="s">
        <v>1931</v>
      </c>
      <c r="C7673" s="18">
        <v>42429</v>
      </c>
      <c r="D7673" s="18">
        <v>42433</v>
      </c>
      <c r="E7673" s="21">
        <v>4</v>
      </c>
      <c r="F7673" s="17" t="s">
        <v>22</v>
      </c>
      <c r="G7673" s="17" t="s">
        <v>23</v>
      </c>
      <c r="H7673" s="16">
        <v>2</v>
      </c>
      <c r="I7673" s="17" t="s">
        <v>3331</v>
      </c>
      <c r="J7673" t="str">
        <f t="shared" si="239"/>
        <v>C26.1, A41.9</v>
      </c>
      <c r="K7673" s="33" t="str">
        <f t="shared" si="240"/>
        <v/>
      </c>
    </row>
    <row r="7674" spans="1:11" x14ac:dyDescent="0.25">
      <c r="A7674" s="17" t="s">
        <v>1925</v>
      </c>
      <c r="B7674" s="17" t="s">
        <v>1931</v>
      </c>
      <c r="C7674" s="18">
        <v>42429</v>
      </c>
      <c r="D7674" s="18">
        <v>42433</v>
      </c>
      <c r="E7674" s="21">
        <v>4</v>
      </c>
      <c r="F7674" s="17" t="s">
        <v>4353</v>
      </c>
      <c r="G7674" s="17" t="s">
        <v>4352</v>
      </c>
      <c r="H7674" s="16">
        <v>3</v>
      </c>
      <c r="I7674" s="17" t="s">
        <v>3237</v>
      </c>
      <c r="J7674" t="str">
        <f t="shared" si="239"/>
        <v>C26.1, A41.9, C77.2</v>
      </c>
      <c r="K7674" s="33" t="str">
        <f t="shared" si="240"/>
        <v/>
      </c>
    </row>
    <row r="7675" spans="1:11" x14ac:dyDescent="0.25">
      <c r="A7675" s="17" t="s">
        <v>1925</v>
      </c>
      <c r="B7675" s="17" t="s">
        <v>1931</v>
      </c>
      <c r="C7675" s="18">
        <v>42429</v>
      </c>
      <c r="D7675" s="18">
        <v>42433</v>
      </c>
      <c r="E7675" s="21">
        <v>4</v>
      </c>
      <c r="F7675" s="17" t="s">
        <v>4917</v>
      </c>
      <c r="G7675" s="17" t="s">
        <v>4918</v>
      </c>
      <c r="H7675" s="16">
        <v>4</v>
      </c>
      <c r="I7675" s="17" t="s">
        <v>3237</v>
      </c>
      <c r="J7675" t="str">
        <f t="shared" si="239"/>
        <v>C26.1, A41.9, C77.2, C78.6</v>
      </c>
      <c r="K7675" s="33" t="str">
        <f t="shared" si="240"/>
        <v/>
      </c>
    </row>
    <row r="7676" spans="1:11" x14ac:dyDescent="0.25">
      <c r="A7676" s="17" t="s">
        <v>1925</v>
      </c>
      <c r="B7676" s="17" t="s">
        <v>1931</v>
      </c>
      <c r="C7676" s="18">
        <v>42429</v>
      </c>
      <c r="D7676" s="18">
        <v>42433</v>
      </c>
      <c r="E7676" s="21">
        <v>4</v>
      </c>
      <c r="F7676" s="17" t="s">
        <v>3820</v>
      </c>
      <c r="G7676" s="17" t="s">
        <v>3821</v>
      </c>
      <c r="H7676" s="16">
        <v>5</v>
      </c>
      <c r="I7676" s="17" t="s">
        <v>3237</v>
      </c>
      <c r="J7676" t="str">
        <f t="shared" si="239"/>
        <v>C26.1, A41.9, C77.2, C78.6, C78.7</v>
      </c>
      <c r="K7676" s="33" t="str">
        <f t="shared" si="240"/>
        <v/>
      </c>
    </row>
    <row r="7677" spans="1:11" x14ac:dyDescent="0.25">
      <c r="A7677" s="17" t="s">
        <v>1925</v>
      </c>
      <c r="B7677" s="17" t="s">
        <v>1931</v>
      </c>
      <c r="C7677" s="18">
        <v>42429</v>
      </c>
      <c r="D7677" s="18">
        <v>42433</v>
      </c>
      <c r="E7677" s="21">
        <v>4</v>
      </c>
      <c r="F7677" s="17" t="s">
        <v>1066</v>
      </c>
      <c r="G7677" s="17" t="s">
        <v>1067</v>
      </c>
      <c r="H7677" s="16">
        <v>6</v>
      </c>
      <c r="I7677" s="17" t="s">
        <v>3331</v>
      </c>
      <c r="J7677" t="str">
        <f t="shared" si="239"/>
        <v>C26.1, A41.9, C77.2, C78.6, C78.7, D62</v>
      </c>
      <c r="K7677" s="33" t="str">
        <f t="shared" si="240"/>
        <v/>
      </c>
    </row>
    <row r="7678" spans="1:11" x14ac:dyDescent="0.25">
      <c r="A7678" s="17" t="s">
        <v>1925</v>
      </c>
      <c r="B7678" s="17" t="s">
        <v>1931</v>
      </c>
      <c r="C7678" s="18">
        <v>42429</v>
      </c>
      <c r="D7678" s="18">
        <v>42433</v>
      </c>
      <c r="E7678" s="21">
        <v>4</v>
      </c>
      <c r="F7678" s="17" t="s">
        <v>594</v>
      </c>
      <c r="G7678" s="17" t="s">
        <v>595</v>
      </c>
      <c r="H7678" s="16">
        <v>7</v>
      </c>
      <c r="I7678" s="17" t="s">
        <v>3237</v>
      </c>
      <c r="J7678" t="str">
        <f t="shared" si="239"/>
        <v>C26.1, A41.9, C77.2, C78.6, C78.7, D62, I10</v>
      </c>
      <c r="K7678" s="33" t="str">
        <f t="shared" si="240"/>
        <v/>
      </c>
    </row>
    <row r="7679" spans="1:11" x14ac:dyDescent="0.25">
      <c r="A7679" s="17" t="s">
        <v>1925</v>
      </c>
      <c r="B7679" s="17" t="s">
        <v>1931</v>
      </c>
      <c r="C7679" s="18">
        <v>42429</v>
      </c>
      <c r="D7679" s="18">
        <v>42433</v>
      </c>
      <c r="E7679" s="21">
        <v>4</v>
      </c>
      <c r="F7679" s="17" t="s">
        <v>3267</v>
      </c>
      <c r="G7679" s="17" t="s">
        <v>3268</v>
      </c>
      <c r="H7679" s="16">
        <v>8</v>
      </c>
      <c r="I7679" s="17" t="s">
        <v>3237</v>
      </c>
      <c r="J7679" t="str">
        <f t="shared" si="239"/>
        <v>C26.1, A41.9, C77.2, C78.6, C78.7, D62, I10, E11.9</v>
      </c>
      <c r="K7679" s="33" t="str">
        <f t="shared" si="240"/>
        <v/>
      </c>
    </row>
    <row r="7680" spans="1:11" x14ac:dyDescent="0.25">
      <c r="A7680" s="17" t="s">
        <v>1925</v>
      </c>
      <c r="B7680" s="17" t="s">
        <v>1931</v>
      </c>
      <c r="C7680" s="18">
        <v>42429</v>
      </c>
      <c r="D7680" s="18">
        <v>42433</v>
      </c>
      <c r="E7680" s="21">
        <v>4</v>
      </c>
      <c r="F7680" s="17" t="s">
        <v>4593</v>
      </c>
      <c r="G7680" s="17" t="s">
        <v>4594</v>
      </c>
      <c r="H7680" s="16">
        <v>9</v>
      </c>
      <c r="I7680" s="17" t="s">
        <v>3237</v>
      </c>
      <c r="J7680" t="str">
        <f t="shared" si="239"/>
        <v>C26.1, A41.9, C77.2, C78.6, C78.7, D62, I10, E11.9, D47.3</v>
      </c>
      <c r="K7680" s="33" t="str">
        <f t="shared" si="240"/>
        <v/>
      </c>
    </row>
    <row r="7681" spans="1:11" x14ac:dyDescent="0.25">
      <c r="A7681" s="17" t="s">
        <v>1925</v>
      </c>
      <c r="B7681" s="17" t="s">
        <v>1931</v>
      </c>
      <c r="C7681" s="18">
        <v>42429</v>
      </c>
      <c r="D7681" s="18">
        <v>42433</v>
      </c>
      <c r="E7681" s="21">
        <v>4</v>
      </c>
      <c r="F7681" s="17" t="s">
        <v>3657</v>
      </c>
      <c r="G7681" s="17" t="s">
        <v>3658</v>
      </c>
      <c r="H7681" s="16">
        <v>10</v>
      </c>
      <c r="I7681" s="17" t="s">
        <v>13</v>
      </c>
      <c r="J7681" t="str">
        <f t="shared" si="239"/>
        <v>C26.1, A41.9, C77.2, C78.6, C78.7, D62, I10, E11.9, D47.3, Z51.5</v>
      </c>
      <c r="K7681" s="33" t="str">
        <f t="shared" si="240"/>
        <v/>
      </c>
    </row>
    <row r="7682" spans="1:11" x14ac:dyDescent="0.25">
      <c r="A7682" s="17" t="s">
        <v>1925</v>
      </c>
      <c r="B7682" s="17" t="s">
        <v>1931</v>
      </c>
      <c r="C7682" s="18">
        <v>42429</v>
      </c>
      <c r="D7682" s="18">
        <v>42433</v>
      </c>
      <c r="E7682" s="21">
        <v>4</v>
      </c>
      <c r="F7682" s="17" t="s">
        <v>3522</v>
      </c>
      <c r="G7682" s="17" t="s">
        <v>3523</v>
      </c>
      <c r="H7682" s="16">
        <v>11</v>
      </c>
      <c r="I7682" s="17" t="s">
        <v>3237</v>
      </c>
      <c r="J7682" t="str">
        <f t="shared" si="239"/>
        <v>C26.1, A41.9, C77.2, C78.6, C78.7, D62, I10, E11.9, D47.3, Z51.5, D63.8</v>
      </c>
      <c r="K7682" s="33" t="str">
        <f t="shared" si="240"/>
        <v/>
      </c>
    </row>
    <row r="7683" spans="1:11" x14ac:dyDescent="0.25">
      <c r="A7683" s="17" t="s">
        <v>1925</v>
      </c>
      <c r="B7683" s="17" t="s">
        <v>1931</v>
      </c>
      <c r="C7683" s="18">
        <v>42429</v>
      </c>
      <c r="D7683" s="18">
        <v>42433</v>
      </c>
      <c r="E7683" s="21">
        <v>4</v>
      </c>
      <c r="F7683" s="17" t="s">
        <v>5450</v>
      </c>
      <c r="G7683" s="17" t="s">
        <v>5451</v>
      </c>
      <c r="H7683" s="16">
        <v>12</v>
      </c>
      <c r="I7683" s="17" t="s">
        <v>3237</v>
      </c>
      <c r="J7683" t="str">
        <f t="shared" si="239"/>
        <v>C26.1, A41.9, C77.2, C78.6, C78.7, D62, I10, E11.9, D47.3, Z51.5, D63.8, D73.3</v>
      </c>
      <c r="K7683" s="33" t="str">
        <f t="shared" si="240"/>
        <v/>
      </c>
    </row>
    <row r="7684" spans="1:11" x14ac:dyDescent="0.25">
      <c r="A7684" s="17" t="s">
        <v>1925</v>
      </c>
      <c r="B7684" s="17" t="s">
        <v>1931</v>
      </c>
      <c r="C7684" s="18">
        <v>42429</v>
      </c>
      <c r="D7684" s="18">
        <v>42433</v>
      </c>
      <c r="E7684" s="21">
        <v>4</v>
      </c>
      <c r="F7684" s="17" t="s">
        <v>286</v>
      </c>
      <c r="G7684" s="17" t="s">
        <v>287</v>
      </c>
      <c r="H7684" s="16">
        <v>13</v>
      </c>
      <c r="I7684" s="17" t="s">
        <v>3237</v>
      </c>
      <c r="J7684" t="str">
        <f t="shared" si="239"/>
        <v>C26.1, A41.9, C77.2, C78.6, C78.7, D62, I10, E11.9, D47.3, Z51.5, D63.8, D73.3, K21.9</v>
      </c>
      <c r="K7684" s="33" t="str">
        <f t="shared" si="240"/>
        <v/>
      </c>
    </row>
    <row r="7685" spans="1:11" x14ac:dyDescent="0.25">
      <c r="A7685" s="17" t="s">
        <v>1925</v>
      </c>
      <c r="B7685" s="17" t="s">
        <v>1931</v>
      </c>
      <c r="C7685" s="18">
        <v>42429</v>
      </c>
      <c r="D7685" s="18">
        <v>42433</v>
      </c>
      <c r="E7685" s="21">
        <v>4</v>
      </c>
      <c r="F7685" s="17" t="s">
        <v>3617</v>
      </c>
      <c r="G7685" s="17" t="s">
        <v>3618</v>
      </c>
      <c r="H7685" s="16">
        <v>14</v>
      </c>
      <c r="I7685" s="17" t="s">
        <v>3237</v>
      </c>
      <c r="J7685" t="str">
        <f t="shared" si="239"/>
        <v>C26.1, A41.9, C77.2, C78.6, C78.7, D62, I10, E11.9, D47.3, Z51.5, D63.8, D73.3, K21.9, E78.0</v>
      </c>
      <c r="K7685" s="33" t="str">
        <f t="shared" si="240"/>
        <v/>
      </c>
    </row>
    <row r="7686" spans="1:11" x14ac:dyDescent="0.25">
      <c r="A7686" s="17" t="s">
        <v>1925</v>
      </c>
      <c r="B7686" s="17" t="s">
        <v>1931</v>
      </c>
      <c r="C7686" s="18">
        <v>42429</v>
      </c>
      <c r="D7686" s="18">
        <v>42433</v>
      </c>
      <c r="E7686" s="21">
        <v>4</v>
      </c>
      <c r="F7686" s="17" t="s">
        <v>3261</v>
      </c>
      <c r="G7686" s="17" t="s">
        <v>3262</v>
      </c>
      <c r="H7686" s="16">
        <v>15</v>
      </c>
      <c r="I7686" s="17" t="s">
        <v>3237</v>
      </c>
      <c r="J7686" t="str">
        <f t="shared" ref="J7686:J7749" si="241">IF(B7686=B7685,J7685&amp;", "&amp;F7686,F7686)</f>
        <v>C26.1, A41.9, C77.2, C78.6, C78.7, D62, I10, E11.9, D47.3, Z51.5, D63.8, D73.3, K21.9, E78.0, Z66</v>
      </c>
      <c r="K7686" s="33" t="str">
        <f t="shared" si="240"/>
        <v/>
      </c>
    </row>
    <row r="7687" spans="1:11" x14ac:dyDescent="0.25">
      <c r="A7687" s="17" t="s">
        <v>1925</v>
      </c>
      <c r="B7687" s="17" t="s">
        <v>1931</v>
      </c>
      <c r="C7687" s="18">
        <v>42429</v>
      </c>
      <c r="D7687" s="18">
        <v>42433</v>
      </c>
      <c r="E7687" s="21">
        <v>4</v>
      </c>
      <c r="F7687" s="17" t="s">
        <v>3251</v>
      </c>
      <c r="G7687" s="17" t="s">
        <v>3252</v>
      </c>
      <c r="H7687" s="16">
        <v>16</v>
      </c>
      <c r="I7687" s="17" t="s">
        <v>3237</v>
      </c>
      <c r="J7687" t="str">
        <f t="shared" si="241"/>
        <v>C26.1, A41.9, C77.2, C78.6, C78.7, D62, I10, E11.9, D47.3, Z51.5, D63.8, D73.3, K21.9, E78.0, Z66, M19.90</v>
      </c>
      <c r="K7687" s="33" t="str">
        <f t="shared" si="240"/>
        <v/>
      </c>
    </row>
    <row r="7688" spans="1:11" x14ac:dyDescent="0.25">
      <c r="A7688" s="17" t="s">
        <v>1925</v>
      </c>
      <c r="B7688" s="17" t="s">
        <v>1931</v>
      </c>
      <c r="C7688" s="18">
        <v>42429</v>
      </c>
      <c r="D7688" s="18">
        <v>42433</v>
      </c>
      <c r="E7688" s="21">
        <v>4</v>
      </c>
      <c r="F7688" s="17" t="s">
        <v>5452</v>
      </c>
      <c r="G7688" s="17" t="s">
        <v>5453</v>
      </c>
      <c r="H7688" s="16">
        <v>17</v>
      </c>
      <c r="I7688" s="17" t="s">
        <v>3237</v>
      </c>
      <c r="J7688" t="str">
        <f t="shared" si="241"/>
        <v>C26.1, A41.9, C77.2, C78.6, C78.7, D62, I10, E11.9, D47.3, Z51.5, D63.8, D73.3, K21.9, E78.0, Z66, M19.90, Z90.81</v>
      </c>
      <c r="K7688" s="33" t="str">
        <f t="shared" si="240"/>
        <v>Last</v>
      </c>
    </row>
    <row r="7689" spans="1:11" x14ac:dyDescent="0.25">
      <c r="A7689" s="17" t="s">
        <v>1925</v>
      </c>
      <c r="B7689" s="17" t="s">
        <v>1934</v>
      </c>
      <c r="C7689" s="18">
        <v>42444</v>
      </c>
      <c r="D7689" s="18">
        <v>42451</v>
      </c>
      <c r="E7689" s="21">
        <v>7</v>
      </c>
      <c r="F7689" s="17" t="s">
        <v>779</v>
      </c>
      <c r="G7689" s="17" t="s">
        <v>780</v>
      </c>
      <c r="H7689" s="16">
        <v>1</v>
      </c>
      <c r="I7689" s="17" t="s">
        <v>3237</v>
      </c>
      <c r="J7689" t="str">
        <f t="shared" si="241"/>
        <v>T81.4XXA</v>
      </c>
      <c r="K7689" s="33" t="str">
        <f t="shared" si="240"/>
        <v/>
      </c>
    </row>
    <row r="7690" spans="1:11" x14ac:dyDescent="0.25">
      <c r="A7690" s="17" t="s">
        <v>1925</v>
      </c>
      <c r="B7690" s="17" t="s">
        <v>1934</v>
      </c>
      <c r="C7690" s="18">
        <v>42444</v>
      </c>
      <c r="D7690" s="18">
        <v>42451</v>
      </c>
      <c r="E7690" s="21">
        <v>7</v>
      </c>
      <c r="F7690" s="17" t="s">
        <v>3275</v>
      </c>
      <c r="G7690" s="17" t="s">
        <v>3276</v>
      </c>
      <c r="H7690" s="16">
        <v>2</v>
      </c>
      <c r="I7690" s="17" t="s">
        <v>3237</v>
      </c>
      <c r="J7690" t="str">
        <f t="shared" si="241"/>
        <v>T81.4XXA, R65.20</v>
      </c>
      <c r="K7690" s="33" t="str">
        <f t="shared" si="240"/>
        <v/>
      </c>
    </row>
    <row r="7691" spans="1:11" x14ac:dyDescent="0.25">
      <c r="A7691" s="17" t="s">
        <v>1925</v>
      </c>
      <c r="B7691" s="17" t="s">
        <v>1934</v>
      </c>
      <c r="C7691" s="18">
        <v>42444</v>
      </c>
      <c r="D7691" s="18">
        <v>42451</v>
      </c>
      <c r="E7691" s="21">
        <v>7</v>
      </c>
      <c r="F7691" s="17" t="s">
        <v>3653</v>
      </c>
      <c r="G7691" s="17" t="s">
        <v>3654</v>
      </c>
      <c r="H7691" s="16">
        <v>3</v>
      </c>
      <c r="I7691" s="17" t="s">
        <v>3237</v>
      </c>
      <c r="J7691" t="str">
        <f t="shared" si="241"/>
        <v>T81.4XXA, R65.20, K65.1</v>
      </c>
      <c r="K7691" s="33" t="str">
        <f t="shared" si="240"/>
        <v/>
      </c>
    </row>
    <row r="7692" spans="1:11" x14ac:dyDescent="0.25">
      <c r="A7692" s="17" t="s">
        <v>1925</v>
      </c>
      <c r="B7692" s="17" t="s">
        <v>1934</v>
      </c>
      <c r="C7692" s="18">
        <v>42444</v>
      </c>
      <c r="D7692" s="18">
        <v>42451</v>
      </c>
      <c r="E7692" s="21">
        <v>7</v>
      </c>
      <c r="F7692" s="17" t="s">
        <v>4917</v>
      </c>
      <c r="G7692" s="17" t="s">
        <v>4918</v>
      </c>
      <c r="H7692" s="16">
        <v>4</v>
      </c>
      <c r="I7692" s="17" t="s">
        <v>3237</v>
      </c>
      <c r="J7692" t="str">
        <f t="shared" si="241"/>
        <v>T81.4XXA, R65.20, K65.1, C78.6</v>
      </c>
      <c r="K7692" s="33" t="str">
        <f t="shared" si="240"/>
        <v/>
      </c>
    </row>
    <row r="7693" spans="1:11" x14ac:dyDescent="0.25">
      <c r="A7693" s="17" t="s">
        <v>1925</v>
      </c>
      <c r="B7693" s="17" t="s">
        <v>1934</v>
      </c>
      <c r="C7693" s="18">
        <v>42444</v>
      </c>
      <c r="D7693" s="18">
        <v>42451</v>
      </c>
      <c r="E7693" s="21">
        <v>7</v>
      </c>
      <c r="F7693" s="17" t="s">
        <v>22</v>
      </c>
      <c r="G7693" s="17" t="s">
        <v>23</v>
      </c>
      <c r="H7693" s="16">
        <v>5</v>
      </c>
      <c r="I7693" s="17" t="s">
        <v>3237</v>
      </c>
      <c r="J7693" t="str">
        <f t="shared" si="241"/>
        <v>T81.4XXA, R65.20, K65.1, C78.6, A41.9</v>
      </c>
      <c r="K7693" s="33" t="str">
        <f t="shared" si="240"/>
        <v/>
      </c>
    </row>
    <row r="7694" spans="1:11" x14ac:dyDescent="0.25">
      <c r="A7694" s="17" t="s">
        <v>1925</v>
      </c>
      <c r="B7694" s="17" t="s">
        <v>1934</v>
      </c>
      <c r="C7694" s="18">
        <v>42444</v>
      </c>
      <c r="D7694" s="18">
        <v>42451</v>
      </c>
      <c r="E7694" s="21">
        <v>7</v>
      </c>
      <c r="F7694" s="17" t="s">
        <v>38</v>
      </c>
      <c r="G7694" s="17" t="s">
        <v>39</v>
      </c>
      <c r="H7694" s="16">
        <v>6</v>
      </c>
      <c r="I7694" s="17" t="s">
        <v>3237</v>
      </c>
      <c r="J7694" t="str">
        <f t="shared" si="241"/>
        <v>T81.4XXA, R65.20, K65.1, C78.6, A41.9, N17.9</v>
      </c>
      <c r="K7694" s="33" t="str">
        <f t="shared" si="240"/>
        <v/>
      </c>
    </row>
    <row r="7695" spans="1:11" x14ac:dyDescent="0.25">
      <c r="A7695" s="17" t="s">
        <v>1925</v>
      </c>
      <c r="B7695" s="17" t="s">
        <v>1934</v>
      </c>
      <c r="C7695" s="18">
        <v>42444</v>
      </c>
      <c r="D7695" s="18">
        <v>42451</v>
      </c>
      <c r="E7695" s="21">
        <v>7</v>
      </c>
      <c r="F7695" s="17" t="s">
        <v>4353</v>
      </c>
      <c r="G7695" s="17" t="s">
        <v>4352</v>
      </c>
      <c r="H7695" s="16">
        <v>7</v>
      </c>
      <c r="I7695" s="17" t="s">
        <v>3237</v>
      </c>
      <c r="J7695" t="str">
        <f t="shared" si="241"/>
        <v>T81.4XXA, R65.20, K65.1, C78.6, A41.9, N17.9, C77.2</v>
      </c>
      <c r="K7695" s="33" t="str">
        <f t="shared" si="240"/>
        <v/>
      </c>
    </row>
    <row r="7696" spans="1:11" x14ac:dyDescent="0.25">
      <c r="A7696" s="17" t="s">
        <v>1925</v>
      </c>
      <c r="B7696" s="17" t="s">
        <v>1934</v>
      </c>
      <c r="C7696" s="18">
        <v>42444</v>
      </c>
      <c r="D7696" s="18">
        <v>42451</v>
      </c>
      <c r="E7696" s="21">
        <v>7</v>
      </c>
      <c r="F7696" s="17" t="s">
        <v>3820</v>
      </c>
      <c r="G7696" s="17" t="s">
        <v>3821</v>
      </c>
      <c r="H7696" s="16">
        <v>8</v>
      </c>
      <c r="I7696" s="17" t="s">
        <v>3237</v>
      </c>
      <c r="J7696" t="str">
        <f t="shared" si="241"/>
        <v>T81.4XXA, R65.20, K65.1, C78.6, A41.9, N17.9, C77.2, C78.7</v>
      </c>
      <c r="K7696" s="33" t="str">
        <f t="shared" si="240"/>
        <v/>
      </c>
    </row>
    <row r="7697" spans="1:11" x14ac:dyDescent="0.25">
      <c r="A7697" s="17" t="s">
        <v>1925</v>
      </c>
      <c r="B7697" s="17" t="s">
        <v>1934</v>
      </c>
      <c r="C7697" s="18">
        <v>42444</v>
      </c>
      <c r="D7697" s="18">
        <v>42451</v>
      </c>
      <c r="E7697" s="21">
        <v>7</v>
      </c>
      <c r="F7697" s="17" t="s">
        <v>1932</v>
      </c>
      <c r="G7697" s="17" t="s">
        <v>1933</v>
      </c>
      <c r="H7697" s="16">
        <v>9</v>
      </c>
      <c r="I7697" s="17" t="s">
        <v>3237</v>
      </c>
      <c r="J7697" t="str">
        <f t="shared" si="241"/>
        <v>T81.4XXA, R65.20, K65.1, C78.6, A41.9, N17.9, C77.2, C78.7, C26.1</v>
      </c>
      <c r="K7697" s="33" t="str">
        <f t="shared" si="240"/>
        <v/>
      </c>
    </row>
    <row r="7698" spans="1:11" x14ac:dyDescent="0.25">
      <c r="A7698" s="17" t="s">
        <v>1925</v>
      </c>
      <c r="B7698" s="17" t="s">
        <v>1934</v>
      </c>
      <c r="C7698" s="18">
        <v>42444</v>
      </c>
      <c r="D7698" s="18">
        <v>42451</v>
      </c>
      <c r="E7698" s="21">
        <v>7</v>
      </c>
      <c r="F7698" s="17" t="s">
        <v>4593</v>
      </c>
      <c r="G7698" s="17" t="s">
        <v>4594</v>
      </c>
      <c r="H7698" s="16">
        <v>10</v>
      </c>
      <c r="I7698" s="17" t="s">
        <v>3237</v>
      </c>
      <c r="J7698" t="str">
        <f t="shared" si="241"/>
        <v>T81.4XXA, R65.20, K65.1, C78.6, A41.9, N17.9, C77.2, C78.7, C26.1, D47.3</v>
      </c>
      <c r="K7698" s="33" t="str">
        <f t="shared" si="240"/>
        <v/>
      </c>
    </row>
    <row r="7699" spans="1:11" x14ac:dyDescent="0.25">
      <c r="A7699" s="17" t="s">
        <v>1925</v>
      </c>
      <c r="B7699" s="17" t="s">
        <v>1934</v>
      </c>
      <c r="C7699" s="18">
        <v>42444</v>
      </c>
      <c r="D7699" s="18">
        <v>42451</v>
      </c>
      <c r="E7699" s="21">
        <v>7</v>
      </c>
      <c r="F7699" s="17" t="s">
        <v>1066</v>
      </c>
      <c r="G7699" s="17" t="s">
        <v>1067</v>
      </c>
      <c r="H7699" s="16">
        <v>11</v>
      </c>
      <c r="I7699" s="17" t="s">
        <v>3237</v>
      </c>
      <c r="J7699" t="str">
        <f t="shared" si="241"/>
        <v>T81.4XXA, R65.20, K65.1, C78.6, A41.9, N17.9, C77.2, C78.7, C26.1, D47.3, D62</v>
      </c>
      <c r="K7699" s="33" t="str">
        <f t="shared" si="240"/>
        <v/>
      </c>
    </row>
    <row r="7700" spans="1:11" x14ac:dyDescent="0.25">
      <c r="A7700" s="17" t="s">
        <v>1925</v>
      </c>
      <c r="B7700" s="17" t="s">
        <v>1934</v>
      </c>
      <c r="C7700" s="18">
        <v>42444</v>
      </c>
      <c r="D7700" s="18">
        <v>42451</v>
      </c>
      <c r="E7700" s="21">
        <v>7</v>
      </c>
      <c r="F7700" s="17" t="s">
        <v>3761</v>
      </c>
      <c r="G7700" s="17" t="s">
        <v>3762</v>
      </c>
      <c r="H7700" s="16">
        <v>12</v>
      </c>
      <c r="I7700" s="17" t="s">
        <v>3237</v>
      </c>
      <c r="J7700" t="str">
        <f t="shared" si="241"/>
        <v>T81.4XXA, R65.20, K65.1, C78.6, A41.9, N17.9, C77.2, C78.7, C26.1, D47.3, D62, Y83.8</v>
      </c>
      <c r="K7700" s="33" t="str">
        <f t="shared" si="240"/>
        <v/>
      </c>
    </row>
    <row r="7701" spans="1:11" x14ac:dyDescent="0.25">
      <c r="A7701" s="17" t="s">
        <v>1925</v>
      </c>
      <c r="B7701" s="17" t="s">
        <v>1934</v>
      </c>
      <c r="C7701" s="18">
        <v>42444</v>
      </c>
      <c r="D7701" s="18">
        <v>42451</v>
      </c>
      <c r="E7701" s="21">
        <v>7</v>
      </c>
      <c r="F7701" s="17" t="s">
        <v>3854</v>
      </c>
      <c r="G7701" s="17" t="s">
        <v>3855</v>
      </c>
      <c r="H7701" s="16">
        <v>13</v>
      </c>
      <c r="I7701" s="17" t="s">
        <v>13</v>
      </c>
      <c r="J7701" t="str">
        <f t="shared" si="241"/>
        <v>T81.4XXA, R65.20, K65.1, C78.6, A41.9, N17.9, C77.2, C78.7, C26.1, D47.3, D62, Y83.8, Y92.009</v>
      </c>
      <c r="K7701" s="33" t="str">
        <f t="shared" si="240"/>
        <v/>
      </c>
    </row>
    <row r="7702" spans="1:11" x14ac:dyDescent="0.25">
      <c r="A7702" s="17" t="s">
        <v>1925</v>
      </c>
      <c r="B7702" s="17" t="s">
        <v>1934</v>
      </c>
      <c r="C7702" s="18">
        <v>42444</v>
      </c>
      <c r="D7702" s="18">
        <v>42451</v>
      </c>
      <c r="E7702" s="21">
        <v>7</v>
      </c>
      <c r="F7702" s="17" t="s">
        <v>3261</v>
      </c>
      <c r="G7702" s="17" t="s">
        <v>3262</v>
      </c>
      <c r="H7702" s="16">
        <v>14</v>
      </c>
      <c r="I7702" s="17" t="s">
        <v>3237</v>
      </c>
      <c r="J7702" t="str">
        <f t="shared" si="241"/>
        <v>T81.4XXA, R65.20, K65.1, C78.6, A41.9, N17.9, C77.2, C78.7, C26.1, D47.3, D62, Y83.8, Y92.009, Z66</v>
      </c>
      <c r="K7702" s="33" t="str">
        <f t="shared" ref="K7702:K7765" si="242">IF(B7702&lt;&gt;B7703,"Last","")</f>
        <v/>
      </c>
    </row>
    <row r="7703" spans="1:11" x14ac:dyDescent="0.25">
      <c r="A7703" s="17" t="s">
        <v>1925</v>
      </c>
      <c r="B7703" s="17" t="s">
        <v>1934</v>
      </c>
      <c r="C7703" s="18">
        <v>42444</v>
      </c>
      <c r="D7703" s="18">
        <v>42451</v>
      </c>
      <c r="E7703" s="21">
        <v>7</v>
      </c>
      <c r="F7703" s="17" t="s">
        <v>3657</v>
      </c>
      <c r="G7703" s="17" t="s">
        <v>3658</v>
      </c>
      <c r="H7703" s="16">
        <v>15</v>
      </c>
      <c r="I7703" s="17" t="s">
        <v>13</v>
      </c>
      <c r="J7703" t="str">
        <f t="shared" si="241"/>
        <v>T81.4XXA, R65.20, K65.1, C78.6, A41.9, N17.9, C77.2, C78.7, C26.1, D47.3, D62, Y83.8, Y92.009, Z66, Z51.5</v>
      </c>
      <c r="K7703" s="33" t="str">
        <f t="shared" si="242"/>
        <v/>
      </c>
    </row>
    <row r="7704" spans="1:11" x14ac:dyDescent="0.25">
      <c r="A7704" s="17" t="s">
        <v>1925</v>
      </c>
      <c r="B7704" s="17" t="s">
        <v>1934</v>
      </c>
      <c r="C7704" s="18">
        <v>42444</v>
      </c>
      <c r="D7704" s="18">
        <v>42451</v>
      </c>
      <c r="E7704" s="21">
        <v>7</v>
      </c>
      <c r="F7704" s="17" t="s">
        <v>3267</v>
      </c>
      <c r="G7704" s="17" t="s">
        <v>3268</v>
      </c>
      <c r="H7704" s="16">
        <v>16</v>
      </c>
      <c r="I7704" s="17" t="s">
        <v>3237</v>
      </c>
      <c r="J7704" t="str">
        <f t="shared" si="241"/>
        <v>T81.4XXA, R65.20, K65.1, C78.6, A41.9, N17.9, C77.2, C78.7, C26.1, D47.3, D62, Y83.8, Y92.009, Z66, Z51.5, E11.9</v>
      </c>
      <c r="K7704" s="33" t="str">
        <f t="shared" si="242"/>
        <v/>
      </c>
    </row>
    <row r="7705" spans="1:11" x14ac:dyDescent="0.25">
      <c r="A7705" s="17" t="s">
        <v>1925</v>
      </c>
      <c r="B7705" s="17" t="s">
        <v>1934</v>
      </c>
      <c r="C7705" s="18">
        <v>42444</v>
      </c>
      <c r="D7705" s="18">
        <v>42451</v>
      </c>
      <c r="E7705" s="21">
        <v>7</v>
      </c>
      <c r="F7705" s="17" t="s">
        <v>3522</v>
      </c>
      <c r="G7705" s="17" t="s">
        <v>3523</v>
      </c>
      <c r="H7705" s="16">
        <v>17</v>
      </c>
      <c r="I7705" s="17" t="s">
        <v>3237</v>
      </c>
      <c r="J7705" t="str">
        <f t="shared" si="241"/>
        <v>T81.4XXA, R65.20, K65.1, C78.6, A41.9, N17.9, C77.2, C78.7, C26.1, D47.3, D62, Y83.8, Y92.009, Z66, Z51.5, E11.9, D63.8</v>
      </c>
      <c r="K7705" s="33" t="str">
        <f t="shared" si="242"/>
        <v/>
      </c>
    </row>
    <row r="7706" spans="1:11" x14ac:dyDescent="0.25">
      <c r="A7706" s="17" t="s">
        <v>1925</v>
      </c>
      <c r="B7706" s="17" t="s">
        <v>1934</v>
      </c>
      <c r="C7706" s="18">
        <v>42444</v>
      </c>
      <c r="D7706" s="18">
        <v>42451</v>
      </c>
      <c r="E7706" s="21">
        <v>7</v>
      </c>
      <c r="F7706" s="17" t="s">
        <v>286</v>
      </c>
      <c r="G7706" s="17" t="s">
        <v>287</v>
      </c>
      <c r="H7706" s="16">
        <v>18</v>
      </c>
      <c r="I7706" s="17" t="s">
        <v>3237</v>
      </c>
      <c r="J7706" t="str">
        <f t="shared" si="241"/>
        <v>T81.4XXA, R65.20, K65.1, C78.6, A41.9, N17.9, C77.2, C78.7, C26.1, D47.3, D62, Y83.8, Y92.009, Z66, Z51.5, E11.9, D63.8, K21.9</v>
      </c>
      <c r="K7706" s="33" t="str">
        <f t="shared" si="242"/>
        <v/>
      </c>
    </row>
    <row r="7707" spans="1:11" x14ac:dyDescent="0.25">
      <c r="A7707" s="17" t="s">
        <v>1925</v>
      </c>
      <c r="B7707" s="17" t="s">
        <v>1934</v>
      </c>
      <c r="C7707" s="18">
        <v>42444</v>
      </c>
      <c r="D7707" s="18">
        <v>42451</v>
      </c>
      <c r="E7707" s="21">
        <v>7</v>
      </c>
      <c r="F7707" s="17" t="s">
        <v>5452</v>
      </c>
      <c r="G7707" s="17" t="s">
        <v>5453</v>
      </c>
      <c r="H7707" s="16">
        <v>19</v>
      </c>
      <c r="I7707" s="17" t="s">
        <v>3237</v>
      </c>
      <c r="J7707" t="str">
        <f t="shared" si="241"/>
        <v>T81.4XXA, R65.20, K65.1, C78.6, A41.9, N17.9, C77.2, C78.7, C26.1, D47.3, D62, Y83.8, Y92.009, Z66, Z51.5, E11.9, D63.8, K21.9, Z90.81</v>
      </c>
      <c r="K7707" s="33" t="str">
        <f t="shared" si="242"/>
        <v>Last</v>
      </c>
    </row>
    <row r="7708" spans="1:11" x14ac:dyDescent="0.25">
      <c r="A7708" s="17" t="s">
        <v>1935</v>
      </c>
      <c r="B7708" s="17" t="s">
        <v>1937</v>
      </c>
      <c r="C7708" s="18">
        <v>42327</v>
      </c>
      <c r="D7708" s="18">
        <v>42331</v>
      </c>
      <c r="E7708" s="21">
        <v>4</v>
      </c>
      <c r="F7708" s="17" t="s">
        <v>1938</v>
      </c>
      <c r="G7708" s="17" t="s">
        <v>1939</v>
      </c>
      <c r="H7708" s="16">
        <v>1</v>
      </c>
      <c r="I7708" s="17" t="s">
        <v>3237</v>
      </c>
      <c r="J7708" t="str">
        <f t="shared" si="241"/>
        <v>K76.6</v>
      </c>
      <c r="K7708" s="33" t="str">
        <f t="shared" si="242"/>
        <v/>
      </c>
    </row>
    <row r="7709" spans="1:11" x14ac:dyDescent="0.25">
      <c r="A7709" s="17" t="s">
        <v>1935</v>
      </c>
      <c r="B7709" s="17" t="s">
        <v>1937</v>
      </c>
      <c r="C7709" s="18">
        <v>42327</v>
      </c>
      <c r="D7709" s="18">
        <v>42331</v>
      </c>
      <c r="E7709" s="21">
        <v>4</v>
      </c>
      <c r="F7709" s="17" t="s">
        <v>143</v>
      </c>
      <c r="G7709" s="17" t="s">
        <v>144</v>
      </c>
      <c r="H7709" s="16">
        <v>2</v>
      </c>
      <c r="I7709" s="17" t="s">
        <v>3237</v>
      </c>
      <c r="J7709" t="str">
        <f t="shared" si="241"/>
        <v>K76.6, K92.2</v>
      </c>
      <c r="K7709" s="33" t="str">
        <f t="shared" si="242"/>
        <v/>
      </c>
    </row>
    <row r="7710" spans="1:11" x14ac:dyDescent="0.25">
      <c r="A7710" s="17" t="s">
        <v>1935</v>
      </c>
      <c r="B7710" s="17" t="s">
        <v>1937</v>
      </c>
      <c r="C7710" s="18">
        <v>42327</v>
      </c>
      <c r="D7710" s="18">
        <v>42331</v>
      </c>
      <c r="E7710" s="21">
        <v>4</v>
      </c>
      <c r="F7710" s="17" t="s">
        <v>48</v>
      </c>
      <c r="G7710" s="17" t="s">
        <v>49</v>
      </c>
      <c r="H7710" s="16">
        <v>3</v>
      </c>
      <c r="I7710" s="17" t="s">
        <v>3331</v>
      </c>
      <c r="J7710" t="str">
        <f t="shared" si="241"/>
        <v>K76.6, K92.2, I95.9</v>
      </c>
      <c r="K7710" s="33" t="str">
        <f t="shared" si="242"/>
        <v/>
      </c>
    </row>
    <row r="7711" spans="1:11" x14ac:dyDescent="0.25">
      <c r="A7711" s="17" t="s">
        <v>1935</v>
      </c>
      <c r="B7711" s="17" t="s">
        <v>1937</v>
      </c>
      <c r="C7711" s="18">
        <v>42327</v>
      </c>
      <c r="D7711" s="18">
        <v>42331</v>
      </c>
      <c r="E7711" s="21">
        <v>4</v>
      </c>
      <c r="F7711" s="17" t="s">
        <v>3362</v>
      </c>
      <c r="G7711" s="17" t="s">
        <v>3363</v>
      </c>
      <c r="H7711" s="16">
        <v>4</v>
      </c>
      <c r="I7711" s="17" t="s">
        <v>3237</v>
      </c>
      <c r="J7711" t="str">
        <f t="shared" si="241"/>
        <v>K76.6, K92.2, I95.9, D69.6</v>
      </c>
      <c r="K7711" s="33" t="str">
        <f t="shared" si="242"/>
        <v/>
      </c>
    </row>
    <row r="7712" spans="1:11" x14ac:dyDescent="0.25">
      <c r="A7712" s="17" t="s">
        <v>1935</v>
      </c>
      <c r="B7712" s="17" t="s">
        <v>1937</v>
      </c>
      <c r="C7712" s="18">
        <v>42327</v>
      </c>
      <c r="D7712" s="18">
        <v>42331</v>
      </c>
      <c r="E7712" s="21">
        <v>4</v>
      </c>
      <c r="F7712" s="17" t="s">
        <v>3988</v>
      </c>
      <c r="G7712" s="17" t="s">
        <v>3989</v>
      </c>
      <c r="H7712" s="16">
        <v>5</v>
      </c>
      <c r="I7712" s="17" t="s">
        <v>3331</v>
      </c>
      <c r="J7712" t="str">
        <f t="shared" si="241"/>
        <v>K76.6, K92.2, I95.9, D69.6, R00.1</v>
      </c>
      <c r="K7712" s="33" t="str">
        <f t="shared" si="242"/>
        <v/>
      </c>
    </row>
    <row r="7713" spans="1:11" x14ac:dyDescent="0.25">
      <c r="A7713" s="17" t="s">
        <v>1935</v>
      </c>
      <c r="B7713" s="17" t="s">
        <v>1937</v>
      </c>
      <c r="C7713" s="18">
        <v>42327</v>
      </c>
      <c r="D7713" s="18">
        <v>42331</v>
      </c>
      <c r="E7713" s="21">
        <v>4</v>
      </c>
      <c r="F7713" s="17" t="s">
        <v>1066</v>
      </c>
      <c r="G7713" s="17" t="s">
        <v>1067</v>
      </c>
      <c r="H7713" s="16">
        <v>6</v>
      </c>
      <c r="I7713" s="17" t="s">
        <v>3237</v>
      </c>
      <c r="J7713" t="str">
        <f t="shared" si="241"/>
        <v>K76.6, K92.2, I95.9, D69.6, R00.1, D62</v>
      </c>
      <c r="K7713" s="33" t="str">
        <f t="shared" si="242"/>
        <v/>
      </c>
    </row>
    <row r="7714" spans="1:11" x14ac:dyDescent="0.25">
      <c r="A7714" s="17" t="s">
        <v>1935</v>
      </c>
      <c r="B7714" s="17" t="s">
        <v>1937</v>
      </c>
      <c r="C7714" s="18">
        <v>42327</v>
      </c>
      <c r="D7714" s="18">
        <v>42331</v>
      </c>
      <c r="E7714" s="21">
        <v>4</v>
      </c>
      <c r="F7714" s="17" t="s">
        <v>3802</v>
      </c>
      <c r="G7714" s="17" t="s">
        <v>3803</v>
      </c>
      <c r="H7714" s="16">
        <v>7</v>
      </c>
      <c r="I7714" s="17" t="s">
        <v>3237</v>
      </c>
      <c r="J7714" t="str">
        <f t="shared" si="241"/>
        <v>K76.6, K92.2, I95.9, D69.6, R00.1, D62, K74.60</v>
      </c>
      <c r="K7714" s="33" t="str">
        <f t="shared" si="242"/>
        <v/>
      </c>
    </row>
    <row r="7715" spans="1:11" x14ac:dyDescent="0.25">
      <c r="A7715" s="17" t="s">
        <v>1935</v>
      </c>
      <c r="B7715" s="17" t="s">
        <v>1937</v>
      </c>
      <c r="C7715" s="18">
        <v>42327</v>
      </c>
      <c r="D7715" s="18">
        <v>42331</v>
      </c>
      <c r="E7715" s="21">
        <v>4</v>
      </c>
      <c r="F7715" s="17" t="s">
        <v>3866</v>
      </c>
      <c r="G7715" s="17" t="s">
        <v>3867</v>
      </c>
      <c r="H7715" s="16">
        <v>8</v>
      </c>
      <c r="I7715" s="17" t="s">
        <v>3237</v>
      </c>
      <c r="J7715" t="str">
        <f t="shared" si="241"/>
        <v>K76.6, K92.2, I95.9, D69.6, R00.1, D62, K74.60, K31.89</v>
      </c>
      <c r="K7715" s="33" t="str">
        <f t="shared" si="242"/>
        <v/>
      </c>
    </row>
    <row r="7716" spans="1:11" x14ac:dyDescent="0.25">
      <c r="A7716" s="17" t="s">
        <v>1935</v>
      </c>
      <c r="B7716" s="17" t="s">
        <v>1937</v>
      </c>
      <c r="C7716" s="18">
        <v>42327</v>
      </c>
      <c r="D7716" s="18">
        <v>42331</v>
      </c>
      <c r="E7716" s="21">
        <v>4</v>
      </c>
      <c r="F7716" s="17" t="s">
        <v>1028</v>
      </c>
      <c r="G7716" s="17" t="s">
        <v>1029</v>
      </c>
      <c r="H7716" s="16">
        <v>9</v>
      </c>
      <c r="I7716" s="17" t="s">
        <v>3237</v>
      </c>
      <c r="J7716" t="str">
        <f t="shared" si="241"/>
        <v>K76.6, K92.2, I95.9, D69.6, R00.1, D62, K74.60, K31.89, K75.81</v>
      </c>
      <c r="K7716" s="33" t="str">
        <f t="shared" si="242"/>
        <v/>
      </c>
    </row>
    <row r="7717" spans="1:11" x14ac:dyDescent="0.25">
      <c r="A7717" s="17" t="s">
        <v>1935</v>
      </c>
      <c r="B7717" s="17" t="s">
        <v>1937</v>
      </c>
      <c r="C7717" s="18">
        <v>42327</v>
      </c>
      <c r="D7717" s="18">
        <v>42331</v>
      </c>
      <c r="E7717" s="21">
        <v>4</v>
      </c>
      <c r="F7717" s="17" t="s">
        <v>3267</v>
      </c>
      <c r="G7717" s="17" t="s">
        <v>3268</v>
      </c>
      <c r="H7717" s="16">
        <v>10</v>
      </c>
      <c r="I7717" s="17" t="s">
        <v>3237</v>
      </c>
      <c r="J7717" t="str">
        <f t="shared" si="241"/>
        <v>K76.6, K92.2, I95.9, D69.6, R00.1, D62, K74.60, K31.89, K75.81, E11.9</v>
      </c>
      <c r="K7717" s="33" t="str">
        <f t="shared" si="242"/>
        <v/>
      </c>
    </row>
    <row r="7718" spans="1:11" x14ac:dyDescent="0.25">
      <c r="A7718" s="17" t="s">
        <v>1935</v>
      </c>
      <c r="B7718" s="17" t="s">
        <v>1937</v>
      </c>
      <c r="C7718" s="18">
        <v>42327</v>
      </c>
      <c r="D7718" s="18">
        <v>42331</v>
      </c>
      <c r="E7718" s="21">
        <v>4</v>
      </c>
      <c r="F7718" s="17" t="s">
        <v>401</v>
      </c>
      <c r="G7718" s="17" t="s">
        <v>402</v>
      </c>
      <c r="H7718" s="16">
        <v>11</v>
      </c>
      <c r="I7718" s="17" t="s">
        <v>3237</v>
      </c>
      <c r="J7718" t="str">
        <f t="shared" si="241"/>
        <v>K76.6, K92.2, I95.9, D69.6, R00.1, D62, K74.60, K31.89, K75.81, E11.9, K72.90</v>
      </c>
      <c r="K7718" s="33" t="str">
        <f t="shared" si="242"/>
        <v/>
      </c>
    </row>
    <row r="7719" spans="1:11" x14ac:dyDescent="0.25">
      <c r="A7719" s="17" t="s">
        <v>1935</v>
      </c>
      <c r="B7719" s="17" t="s">
        <v>1937</v>
      </c>
      <c r="C7719" s="18">
        <v>42327</v>
      </c>
      <c r="D7719" s="18">
        <v>42331</v>
      </c>
      <c r="E7719" s="21">
        <v>4</v>
      </c>
      <c r="F7719" s="17" t="s">
        <v>1195</v>
      </c>
      <c r="G7719" s="17" t="s">
        <v>1196</v>
      </c>
      <c r="H7719" s="16">
        <v>12</v>
      </c>
      <c r="I7719" s="17" t="s">
        <v>3237</v>
      </c>
      <c r="J7719" t="str">
        <f t="shared" si="241"/>
        <v>K76.6, K92.2, I95.9, D69.6, R00.1, D62, K74.60, K31.89, K75.81, E11.9, K72.90, D64.9</v>
      </c>
      <c r="K7719" s="33" t="str">
        <f t="shared" si="242"/>
        <v/>
      </c>
    </row>
    <row r="7720" spans="1:11" x14ac:dyDescent="0.25">
      <c r="A7720" s="17" t="s">
        <v>1935</v>
      </c>
      <c r="B7720" s="17" t="s">
        <v>1937</v>
      </c>
      <c r="C7720" s="18">
        <v>42327</v>
      </c>
      <c r="D7720" s="18">
        <v>42331</v>
      </c>
      <c r="E7720" s="21">
        <v>4</v>
      </c>
      <c r="F7720" s="17" t="s">
        <v>3344</v>
      </c>
      <c r="G7720" s="17" t="s">
        <v>3345</v>
      </c>
      <c r="H7720" s="16">
        <v>13</v>
      </c>
      <c r="I7720" s="17" t="s">
        <v>13</v>
      </c>
      <c r="J7720" t="str">
        <f t="shared" si="241"/>
        <v>K76.6, K92.2, I95.9, D69.6, R00.1, D62, K74.60, K31.89, K75.81, E11.9, K72.90, D64.9, Z79.4</v>
      </c>
      <c r="K7720" s="33" t="str">
        <f t="shared" si="242"/>
        <v/>
      </c>
    </row>
    <row r="7721" spans="1:11" x14ac:dyDescent="0.25">
      <c r="A7721" s="17" t="s">
        <v>1935</v>
      </c>
      <c r="B7721" s="17" t="s">
        <v>1937</v>
      </c>
      <c r="C7721" s="18">
        <v>42327</v>
      </c>
      <c r="D7721" s="18">
        <v>42331</v>
      </c>
      <c r="E7721" s="21">
        <v>4</v>
      </c>
      <c r="F7721" s="17" t="s">
        <v>3392</v>
      </c>
      <c r="G7721" s="17" t="s">
        <v>3393</v>
      </c>
      <c r="H7721" s="16">
        <v>14</v>
      </c>
      <c r="I7721" s="17" t="s">
        <v>13</v>
      </c>
      <c r="J7721" t="str">
        <f t="shared" si="241"/>
        <v>K76.6, K92.2, I95.9, D69.6, R00.1, D62, K74.60, K31.89, K75.81, E11.9, K72.90, D64.9, Z79.4, Z79.899</v>
      </c>
      <c r="K7721" s="33" t="str">
        <f t="shared" si="242"/>
        <v>Last</v>
      </c>
    </row>
    <row r="7722" spans="1:11" x14ac:dyDescent="0.25">
      <c r="A7722" s="17" t="s">
        <v>1935</v>
      </c>
      <c r="B7722" s="17" t="s">
        <v>1940</v>
      </c>
      <c r="C7722" s="18">
        <v>42390</v>
      </c>
      <c r="D7722" s="18">
        <v>42393</v>
      </c>
      <c r="E7722" s="21">
        <v>3</v>
      </c>
      <c r="F7722" s="17" t="s">
        <v>1028</v>
      </c>
      <c r="G7722" s="17" t="s">
        <v>1029</v>
      </c>
      <c r="H7722" s="16">
        <v>1</v>
      </c>
      <c r="I7722" s="17" t="s">
        <v>3237</v>
      </c>
      <c r="J7722" t="str">
        <f t="shared" si="241"/>
        <v>K75.81</v>
      </c>
      <c r="K7722" s="33" t="str">
        <f t="shared" si="242"/>
        <v/>
      </c>
    </row>
    <row r="7723" spans="1:11" x14ac:dyDescent="0.25">
      <c r="A7723" s="17" t="s">
        <v>1935</v>
      </c>
      <c r="B7723" s="17" t="s">
        <v>1940</v>
      </c>
      <c r="C7723" s="18">
        <v>42390</v>
      </c>
      <c r="D7723" s="18">
        <v>42393</v>
      </c>
      <c r="E7723" s="21">
        <v>3</v>
      </c>
      <c r="F7723" s="17" t="s">
        <v>1938</v>
      </c>
      <c r="G7723" s="17" t="s">
        <v>1939</v>
      </c>
      <c r="H7723" s="16">
        <v>2</v>
      </c>
      <c r="I7723" s="17" t="s">
        <v>3237</v>
      </c>
      <c r="J7723" t="str">
        <f t="shared" si="241"/>
        <v>K75.81, K76.6</v>
      </c>
      <c r="K7723" s="33" t="str">
        <f t="shared" si="242"/>
        <v/>
      </c>
    </row>
    <row r="7724" spans="1:11" x14ac:dyDescent="0.25">
      <c r="A7724" s="17" t="s">
        <v>1935</v>
      </c>
      <c r="B7724" s="17" t="s">
        <v>1940</v>
      </c>
      <c r="C7724" s="18">
        <v>42390</v>
      </c>
      <c r="D7724" s="18">
        <v>42393</v>
      </c>
      <c r="E7724" s="21">
        <v>3</v>
      </c>
      <c r="F7724" s="17" t="s">
        <v>304</v>
      </c>
      <c r="G7724" s="17" t="s">
        <v>305</v>
      </c>
      <c r="H7724" s="16">
        <v>3</v>
      </c>
      <c r="I7724" s="17" t="s">
        <v>3237</v>
      </c>
      <c r="J7724" t="str">
        <f t="shared" si="241"/>
        <v>K75.81, K76.6, K31.811</v>
      </c>
      <c r="K7724" s="33" t="str">
        <f t="shared" si="242"/>
        <v/>
      </c>
    </row>
    <row r="7725" spans="1:11" x14ac:dyDescent="0.25">
      <c r="A7725" s="17" t="s">
        <v>1935</v>
      </c>
      <c r="B7725" s="17" t="s">
        <v>1940</v>
      </c>
      <c r="C7725" s="18">
        <v>42390</v>
      </c>
      <c r="D7725" s="18">
        <v>42393</v>
      </c>
      <c r="E7725" s="21">
        <v>3</v>
      </c>
      <c r="F7725" s="17" t="s">
        <v>3804</v>
      </c>
      <c r="G7725" s="17" t="s">
        <v>3805</v>
      </c>
      <c r="H7725" s="16">
        <v>4</v>
      </c>
      <c r="I7725" s="17" t="s">
        <v>3237</v>
      </c>
      <c r="J7725" t="str">
        <f t="shared" si="241"/>
        <v>K75.81, K76.6, K31.811, I85.10</v>
      </c>
      <c r="K7725" s="33" t="str">
        <f t="shared" si="242"/>
        <v/>
      </c>
    </row>
    <row r="7726" spans="1:11" x14ac:dyDescent="0.25">
      <c r="A7726" s="17" t="s">
        <v>1935</v>
      </c>
      <c r="B7726" s="17" t="s">
        <v>1940</v>
      </c>
      <c r="C7726" s="18">
        <v>42390</v>
      </c>
      <c r="D7726" s="18">
        <v>42393</v>
      </c>
      <c r="E7726" s="21">
        <v>3</v>
      </c>
      <c r="F7726" s="17" t="s">
        <v>3408</v>
      </c>
      <c r="G7726" s="17" t="s">
        <v>3409</v>
      </c>
      <c r="H7726" s="16">
        <v>5</v>
      </c>
      <c r="I7726" s="17" t="s">
        <v>3237</v>
      </c>
      <c r="J7726" t="str">
        <f t="shared" si="241"/>
        <v>K75.81, K76.6, K31.811, I85.10, R18.8</v>
      </c>
      <c r="K7726" s="33" t="str">
        <f t="shared" si="242"/>
        <v/>
      </c>
    </row>
    <row r="7727" spans="1:11" x14ac:dyDescent="0.25">
      <c r="A7727" s="17" t="s">
        <v>1935</v>
      </c>
      <c r="B7727" s="17" t="s">
        <v>1940</v>
      </c>
      <c r="C7727" s="18">
        <v>42390</v>
      </c>
      <c r="D7727" s="18">
        <v>42393</v>
      </c>
      <c r="E7727" s="21">
        <v>3</v>
      </c>
      <c r="F7727" s="17" t="s">
        <v>3870</v>
      </c>
      <c r="G7727" s="17" t="s">
        <v>3871</v>
      </c>
      <c r="H7727" s="16">
        <v>6</v>
      </c>
      <c r="I7727" s="17" t="s">
        <v>3237</v>
      </c>
      <c r="J7727" t="str">
        <f t="shared" si="241"/>
        <v>K75.81, K76.6, K31.811, I85.10, R18.8, R16.1</v>
      </c>
      <c r="K7727" s="33" t="str">
        <f t="shared" si="242"/>
        <v/>
      </c>
    </row>
    <row r="7728" spans="1:11" x14ac:dyDescent="0.25">
      <c r="A7728" s="17" t="s">
        <v>1935</v>
      </c>
      <c r="B7728" s="17" t="s">
        <v>1940</v>
      </c>
      <c r="C7728" s="18">
        <v>42390</v>
      </c>
      <c r="D7728" s="18">
        <v>42393</v>
      </c>
      <c r="E7728" s="21">
        <v>3</v>
      </c>
      <c r="F7728" s="17" t="s">
        <v>196</v>
      </c>
      <c r="G7728" s="17" t="s">
        <v>197</v>
      </c>
      <c r="H7728" s="16">
        <v>7</v>
      </c>
      <c r="I7728" s="17" t="s">
        <v>3331</v>
      </c>
      <c r="J7728" t="str">
        <f t="shared" si="241"/>
        <v>K75.81, K76.6, K31.811, I85.10, R18.8, R16.1, E87.1</v>
      </c>
      <c r="K7728" s="33" t="str">
        <f t="shared" si="242"/>
        <v/>
      </c>
    </row>
    <row r="7729" spans="1:11" x14ac:dyDescent="0.25">
      <c r="A7729" s="17" t="s">
        <v>1935</v>
      </c>
      <c r="B7729" s="17" t="s">
        <v>1940</v>
      </c>
      <c r="C7729" s="18">
        <v>42390</v>
      </c>
      <c r="D7729" s="18">
        <v>42393</v>
      </c>
      <c r="E7729" s="21">
        <v>3</v>
      </c>
      <c r="F7729" s="17" t="s">
        <v>401</v>
      </c>
      <c r="G7729" s="17" t="s">
        <v>402</v>
      </c>
      <c r="H7729" s="16">
        <v>8</v>
      </c>
      <c r="I7729" s="17" t="s">
        <v>3237</v>
      </c>
      <c r="J7729" t="str">
        <f t="shared" si="241"/>
        <v>K75.81, K76.6, K31.811, I85.10, R18.8, R16.1, E87.1, K72.90</v>
      </c>
      <c r="K7729" s="33" t="str">
        <f t="shared" si="242"/>
        <v/>
      </c>
    </row>
    <row r="7730" spans="1:11" x14ac:dyDescent="0.25">
      <c r="A7730" s="17" t="s">
        <v>1935</v>
      </c>
      <c r="B7730" s="17" t="s">
        <v>1940</v>
      </c>
      <c r="C7730" s="18">
        <v>42390</v>
      </c>
      <c r="D7730" s="18">
        <v>42393</v>
      </c>
      <c r="E7730" s="21">
        <v>3</v>
      </c>
      <c r="F7730" s="17" t="s">
        <v>3267</v>
      </c>
      <c r="G7730" s="17" t="s">
        <v>3268</v>
      </c>
      <c r="H7730" s="16">
        <v>9</v>
      </c>
      <c r="I7730" s="17" t="s">
        <v>3237</v>
      </c>
      <c r="J7730" t="str">
        <f t="shared" si="241"/>
        <v>K75.81, K76.6, K31.811, I85.10, R18.8, R16.1, E87.1, K72.90, E11.9</v>
      </c>
      <c r="K7730" s="33" t="str">
        <f t="shared" si="242"/>
        <v/>
      </c>
    </row>
    <row r="7731" spans="1:11" x14ac:dyDescent="0.25">
      <c r="A7731" s="17" t="s">
        <v>1935</v>
      </c>
      <c r="B7731" s="17" t="s">
        <v>1940</v>
      </c>
      <c r="C7731" s="18">
        <v>42390</v>
      </c>
      <c r="D7731" s="18">
        <v>42393</v>
      </c>
      <c r="E7731" s="21">
        <v>3</v>
      </c>
      <c r="F7731" s="17" t="s">
        <v>1195</v>
      </c>
      <c r="G7731" s="17" t="s">
        <v>1196</v>
      </c>
      <c r="H7731" s="16">
        <v>10</v>
      </c>
      <c r="I7731" s="17" t="s">
        <v>3237</v>
      </c>
      <c r="J7731" t="str">
        <f t="shared" si="241"/>
        <v>K75.81, K76.6, K31.811, I85.10, R18.8, R16.1, E87.1, K72.90, E11.9, D64.9</v>
      </c>
      <c r="K7731" s="33" t="str">
        <f t="shared" si="242"/>
        <v/>
      </c>
    </row>
    <row r="7732" spans="1:11" x14ac:dyDescent="0.25">
      <c r="A7732" s="17" t="s">
        <v>1935</v>
      </c>
      <c r="B7732" s="17" t="s">
        <v>1940</v>
      </c>
      <c r="C7732" s="18">
        <v>42390</v>
      </c>
      <c r="D7732" s="18">
        <v>42393</v>
      </c>
      <c r="E7732" s="21">
        <v>3</v>
      </c>
      <c r="F7732" s="17" t="s">
        <v>3327</v>
      </c>
      <c r="G7732" s="17" t="s">
        <v>3328</v>
      </c>
      <c r="H7732" s="16">
        <v>11</v>
      </c>
      <c r="I7732" s="17" t="s">
        <v>3237</v>
      </c>
      <c r="J7732" t="str">
        <f t="shared" si="241"/>
        <v>K75.81, K76.6, K31.811, I85.10, R18.8, R16.1, E87.1, K72.90, E11.9, D64.9, R00.0</v>
      </c>
      <c r="K7732" s="33" t="str">
        <f t="shared" si="242"/>
        <v>Last</v>
      </c>
    </row>
    <row r="7733" spans="1:11" x14ac:dyDescent="0.25">
      <c r="A7733" s="17" t="s">
        <v>1941</v>
      </c>
      <c r="B7733" s="17" t="s">
        <v>1942</v>
      </c>
      <c r="C7733" s="18">
        <v>42273</v>
      </c>
      <c r="D7733" s="18">
        <v>42282</v>
      </c>
      <c r="E7733" s="21">
        <v>9</v>
      </c>
      <c r="F7733" s="17" t="s">
        <v>1943</v>
      </c>
      <c r="G7733" s="17" t="s">
        <v>1944</v>
      </c>
      <c r="H7733" s="16">
        <v>1</v>
      </c>
      <c r="I7733" s="17" t="s">
        <v>3237</v>
      </c>
      <c r="J7733" t="str">
        <f t="shared" si="241"/>
        <v>K86.3</v>
      </c>
      <c r="K7733" s="33" t="str">
        <f t="shared" si="242"/>
        <v/>
      </c>
    </row>
    <row r="7734" spans="1:11" x14ac:dyDescent="0.25">
      <c r="A7734" s="17" t="s">
        <v>1941</v>
      </c>
      <c r="B7734" s="17" t="s">
        <v>1942</v>
      </c>
      <c r="C7734" s="18">
        <v>42273</v>
      </c>
      <c r="D7734" s="18">
        <v>42282</v>
      </c>
      <c r="E7734" s="21">
        <v>9</v>
      </c>
      <c r="F7734" s="17" t="s">
        <v>1711</v>
      </c>
      <c r="G7734" s="17" t="s">
        <v>1712</v>
      </c>
      <c r="H7734" s="16">
        <v>2</v>
      </c>
      <c r="I7734" s="17" t="s">
        <v>3237</v>
      </c>
      <c r="J7734" t="str">
        <f t="shared" si="241"/>
        <v>K86.3, I48.92</v>
      </c>
      <c r="K7734" s="33" t="str">
        <f t="shared" si="242"/>
        <v/>
      </c>
    </row>
    <row r="7735" spans="1:11" x14ac:dyDescent="0.25">
      <c r="A7735" s="17" t="s">
        <v>1941</v>
      </c>
      <c r="B7735" s="17" t="s">
        <v>1942</v>
      </c>
      <c r="C7735" s="18">
        <v>42273</v>
      </c>
      <c r="D7735" s="18">
        <v>42282</v>
      </c>
      <c r="E7735" s="21">
        <v>9</v>
      </c>
      <c r="F7735" s="17" t="s">
        <v>5456</v>
      </c>
      <c r="G7735" s="17" t="s">
        <v>5457</v>
      </c>
      <c r="H7735" s="16">
        <v>3</v>
      </c>
      <c r="I7735" s="17" t="s">
        <v>3237</v>
      </c>
      <c r="J7735" t="str">
        <f t="shared" si="241"/>
        <v>K86.3, I48.92, I72.3</v>
      </c>
      <c r="K7735" s="33" t="str">
        <f t="shared" si="242"/>
        <v/>
      </c>
    </row>
    <row r="7736" spans="1:11" x14ac:dyDescent="0.25">
      <c r="A7736" s="17" t="s">
        <v>1941</v>
      </c>
      <c r="B7736" s="17" t="s">
        <v>1942</v>
      </c>
      <c r="C7736" s="18">
        <v>42273</v>
      </c>
      <c r="D7736" s="18">
        <v>42282</v>
      </c>
      <c r="E7736" s="21">
        <v>9</v>
      </c>
      <c r="F7736" s="17" t="s">
        <v>194</v>
      </c>
      <c r="G7736" s="17" t="s">
        <v>195</v>
      </c>
      <c r="H7736" s="16">
        <v>4</v>
      </c>
      <c r="I7736" s="17" t="s">
        <v>3237</v>
      </c>
      <c r="J7736" t="str">
        <f t="shared" si="241"/>
        <v>K86.3, I48.92, I72.3, K85.9</v>
      </c>
      <c r="K7736" s="33" t="str">
        <f t="shared" si="242"/>
        <v/>
      </c>
    </row>
    <row r="7737" spans="1:11" x14ac:dyDescent="0.25">
      <c r="A7737" s="17" t="s">
        <v>1941</v>
      </c>
      <c r="B7737" s="17" t="s">
        <v>1942</v>
      </c>
      <c r="C7737" s="18">
        <v>42273</v>
      </c>
      <c r="D7737" s="18">
        <v>42282</v>
      </c>
      <c r="E7737" s="21">
        <v>9</v>
      </c>
      <c r="F7737" s="17" t="s">
        <v>3250</v>
      </c>
      <c r="G7737" s="17" t="s">
        <v>1733</v>
      </c>
      <c r="H7737" s="16">
        <v>5</v>
      </c>
      <c r="I7737" s="17" t="s">
        <v>3237</v>
      </c>
      <c r="J7737" t="str">
        <f t="shared" si="241"/>
        <v>K86.3, I48.92, I72.3, K85.9, K57.90</v>
      </c>
      <c r="K7737" s="33" t="str">
        <f t="shared" si="242"/>
        <v/>
      </c>
    </row>
    <row r="7738" spans="1:11" x14ac:dyDescent="0.25">
      <c r="A7738" s="17" t="s">
        <v>1941</v>
      </c>
      <c r="B7738" s="17" t="s">
        <v>1942</v>
      </c>
      <c r="C7738" s="18">
        <v>42273</v>
      </c>
      <c r="D7738" s="18">
        <v>42282</v>
      </c>
      <c r="E7738" s="21">
        <v>9</v>
      </c>
      <c r="F7738" s="17" t="s">
        <v>5458</v>
      </c>
      <c r="G7738" s="17" t="s">
        <v>5459</v>
      </c>
      <c r="H7738" s="16">
        <v>6</v>
      </c>
      <c r="I7738" s="17" t="s">
        <v>3237</v>
      </c>
      <c r="J7738" t="str">
        <f t="shared" si="241"/>
        <v>K86.3, I48.92, I72.3, K85.9, K57.90, K80.80</v>
      </c>
      <c r="K7738" s="33" t="str">
        <f t="shared" si="242"/>
        <v/>
      </c>
    </row>
    <row r="7739" spans="1:11" x14ac:dyDescent="0.25">
      <c r="A7739" s="17" t="s">
        <v>1941</v>
      </c>
      <c r="B7739" s="17" t="s">
        <v>1942</v>
      </c>
      <c r="C7739" s="18">
        <v>42273</v>
      </c>
      <c r="D7739" s="18">
        <v>42282</v>
      </c>
      <c r="E7739" s="21">
        <v>9</v>
      </c>
      <c r="F7739" s="17" t="s">
        <v>2591</v>
      </c>
      <c r="G7739" s="17" t="s">
        <v>5447</v>
      </c>
      <c r="H7739" s="16">
        <v>7</v>
      </c>
      <c r="I7739" s="17" t="s">
        <v>3237</v>
      </c>
      <c r="J7739" t="str">
        <f t="shared" si="241"/>
        <v>K86.3, I48.92, I72.3, K85.9, K57.90, K80.80, D73.5</v>
      </c>
      <c r="K7739" s="33" t="str">
        <f t="shared" si="242"/>
        <v/>
      </c>
    </row>
    <row r="7740" spans="1:11" x14ac:dyDescent="0.25">
      <c r="A7740" s="17" t="s">
        <v>1941</v>
      </c>
      <c r="B7740" s="17" t="s">
        <v>1942</v>
      </c>
      <c r="C7740" s="18">
        <v>42273</v>
      </c>
      <c r="D7740" s="18">
        <v>42282</v>
      </c>
      <c r="E7740" s="21">
        <v>9</v>
      </c>
      <c r="F7740" s="17" t="s">
        <v>3812</v>
      </c>
      <c r="G7740" s="17" t="s">
        <v>3813</v>
      </c>
      <c r="H7740" s="16">
        <v>8</v>
      </c>
      <c r="I7740" s="17" t="s">
        <v>3237</v>
      </c>
      <c r="J7740" t="str">
        <f t="shared" si="241"/>
        <v>K86.3, I48.92, I72.3, K85.9, K57.90, K80.80, D73.5, I71.4</v>
      </c>
      <c r="K7740" s="33" t="str">
        <f t="shared" si="242"/>
        <v/>
      </c>
    </row>
    <row r="7741" spans="1:11" x14ac:dyDescent="0.25">
      <c r="A7741" s="17" t="s">
        <v>1941</v>
      </c>
      <c r="B7741" s="17" t="s">
        <v>1942</v>
      </c>
      <c r="C7741" s="18">
        <v>42273</v>
      </c>
      <c r="D7741" s="18">
        <v>42282</v>
      </c>
      <c r="E7741" s="21">
        <v>9</v>
      </c>
      <c r="F7741" s="17" t="s">
        <v>3376</v>
      </c>
      <c r="G7741" s="17" t="s">
        <v>3377</v>
      </c>
      <c r="H7741" s="16">
        <v>9</v>
      </c>
      <c r="I7741" s="17" t="s">
        <v>3237</v>
      </c>
      <c r="J7741" t="str">
        <f t="shared" si="241"/>
        <v>K86.3, I48.92, I72.3, K85.9, K57.90, K80.80, D73.5, I71.4, I07.1</v>
      </c>
      <c r="K7741" s="33" t="str">
        <f t="shared" si="242"/>
        <v/>
      </c>
    </row>
    <row r="7742" spans="1:11" x14ac:dyDescent="0.25">
      <c r="A7742" s="17" t="s">
        <v>1941</v>
      </c>
      <c r="B7742" s="17" t="s">
        <v>1942</v>
      </c>
      <c r="C7742" s="18">
        <v>42273</v>
      </c>
      <c r="D7742" s="18">
        <v>42282</v>
      </c>
      <c r="E7742" s="21">
        <v>9</v>
      </c>
      <c r="F7742" s="17" t="s">
        <v>3288</v>
      </c>
      <c r="G7742" s="17" t="s">
        <v>3289</v>
      </c>
      <c r="H7742" s="16">
        <v>10</v>
      </c>
      <c r="I7742" s="17" t="s">
        <v>3237</v>
      </c>
      <c r="J7742" t="str">
        <f t="shared" si="241"/>
        <v>K86.3, I48.92, I72.3, K85.9, K57.90, K80.80, D73.5, I71.4, I07.1, I34.0</v>
      </c>
      <c r="K7742" s="33" t="str">
        <f t="shared" si="242"/>
        <v/>
      </c>
    </row>
    <row r="7743" spans="1:11" x14ac:dyDescent="0.25">
      <c r="A7743" s="17" t="s">
        <v>1941</v>
      </c>
      <c r="B7743" s="17" t="s">
        <v>1942</v>
      </c>
      <c r="C7743" s="18">
        <v>42273</v>
      </c>
      <c r="D7743" s="18">
        <v>42282</v>
      </c>
      <c r="E7743" s="21">
        <v>9</v>
      </c>
      <c r="F7743" s="17" t="s">
        <v>5454</v>
      </c>
      <c r="G7743" s="17" t="s">
        <v>5455</v>
      </c>
      <c r="H7743" s="16">
        <v>11</v>
      </c>
      <c r="I7743" s="17" t="s">
        <v>3237</v>
      </c>
      <c r="J7743" t="str">
        <f t="shared" si="241"/>
        <v>K86.3, I48.92, I72.3, K85.9, K57.90, K80.80, D73.5, I71.4, I07.1, I34.0, I37.1</v>
      </c>
      <c r="K7743" s="33" t="str">
        <f t="shared" si="242"/>
        <v/>
      </c>
    </row>
    <row r="7744" spans="1:11" x14ac:dyDescent="0.25">
      <c r="A7744" s="17" t="s">
        <v>1941</v>
      </c>
      <c r="B7744" s="17" t="s">
        <v>1942</v>
      </c>
      <c r="C7744" s="18">
        <v>42273</v>
      </c>
      <c r="D7744" s="18">
        <v>42282</v>
      </c>
      <c r="E7744" s="21">
        <v>9</v>
      </c>
      <c r="F7744" s="17" t="s">
        <v>3460</v>
      </c>
      <c r="G7744" s="17" t="s">
        <v>3461</v>
      </c>
      <c r="H7744" s="16">
        <v>12</v>
      </c>
      <c r="I7744" s="17" t="s">
        <v>3237</v>
      </c>
      <c r="J7744" t="str">
        <f t="shared" si="241"/>
        <v>K86.3, I48.92, I72.3, K85.9, K57.90, K80.80, D73.5, I71.4, I07.1, I34.0, I37.1, Z90.49</v>
      </c>
      <c r="K7744" s="33" t="str">
        <f t="shared" si="242"/>
        <v/>
      </c>
    </row>
    <row r="7745" spans="1:11" x14ac:dyDescent="0.25">
      <c r="A7745" s="17" t="s">
        <v>1941</v>
      </c>
      <c r="B7745" s="17" t="s">
        <v>1942</v>
      </c>
      <c r="C7745" s="18">
        <v>42273</v>
      </c>
      <c r="D7745" s="18">
        <v>42282</v>
      </c>
      <c r="E7745" s="21">
        <v>9</v>
      </c>
      <c r="F7745" s="17" t="s">
        <v>1842</v>
      </c>
      <c r="G7745" s="17" t="s">
        <v>1843</v>
      </c>
      <c r="H7745" s="16">
        <v>13</v>
      </c>
      <c r="I7745" s="17" t="s">
        <v>3237</v>
      </c>
      <c r="J7745" t="str">
        <f t="shared" si="241"/>
        <v>K86.3, I48.92, I72.3, K85.9, K57.90, K80.80, D73.5, I71.4, I07.1, I34.0, I37.1, Z90.49, J44.9</v>
      </c>
      <c r="K7745" s="33" t="str">
        <f t="shared" si="242"/>
        <v/>
      </c>
    </row>
    <row r="7746" spans="1:11" x14ac:dyDescent="0.25">
      <c r="A7746" s="17" t="s">
        <v>1941</v>
      </c>
      <c r="B7746" s="17" t="s">
        <v>1942</v>
      </c>
      <c r="C7746" s="18">
        <v>42273</v>
      </c>
      <c r="D7746" s="18">
        <v>42282</v>
      </c>
      <c r="E7746" s="21">
        <v>9</v>
      </c>
      <c r="F7746" s="17" t="s">
        <v>3430</v>
      </c>
      <c r="G7746" s="17" t="s">
        <v>3431</v>
      </c>
      <c r="H7746" s="16">
        <v>14</v>
      </c>
      <c r="I7746" s="17" t="s">
        <v>3237</v>
      </c>
      <c r="J7746" t="str">
        <f t="shared" si="241"/>
        <v>K86.3, I48.92, I72.3, K85.9, K57.90, K80.80, D73.5, I71.4, I07.1, I34.0, I37.1, Z90.49, J44.9, M79.7</v>
      </c>
      <c r="K7746" s="33" t="str">
        <f t="shared" si="242"/>
        <v>Last</v>
      </c>
    </row>
    <row r="7747" spans="1:11" x14ac:dyDescent="0.25">
      <c r="A7747" s="17" t="s">
        <v>1947</v>
      </c>
      <c r="B7747" s="17" t="s">
        <v>1948</v>
      </c>
      <c r="C7747" s="18">
        <v>42274</v>
      </c>
      <c r="D7747" s="18">
        <v>42290</v>
      </c>
      <c r="E7747" s="21">
        <v>16</v>
      </c>
      <c r="F7747" s="17" t="s">
        <v>1949</v>
      </c>
      <c r="G7747" s="17" t="s">
        <v>1950</v>
      </c>
      <c r="H7747" s="16">
        <v>1</v>
      </c>
      <c r="I7747" s="17" t="s">
        <v>3237</v>
      </c>
      <c r="J7747" t="str">
        <f t="shared" si="241"/>
        <v>I33.0</v>
      </c>
      <c r="K7747" s="33" t="str">
        <f t="shared" si="242"/>
        <v/>
      </c>
    </row>
    <row r="7748" spans="1:11" x14ac:dyDescent="0.25">
      <c r="A7748" s="17" t="s">
        <v>1947</v>
      </c>
      <c r="B7748" s="17" t="s">
        <v>1948</v>
      </c>
      <c r="C7748" s="18">
        <v>42274</v>
      </c>
      <c r="D7748" s="18">
        <v>42290</v>
      </c>
      <c r="E7748" s="21">
        <v>16</v>
      </c>
      <c r="F7748" s="17" t="s">
        <v>5464</v>
      </c>
      <c r="G7748" s="17" t="s">
        <v>5465</v>
      </c>
      <c r="H7748" s="16">
        <v>2</v>
      </c>
      <c r="I7748" s="17" t="s">
        <v>3237</v>
      </c>
      <c r="J7748" t="str">
        <f t="shared" si="241"/>
        <v>I33.0, R57.1</v>
      </c>
      <c r="K7748" s="33" t="str">
        <f t="shared" si="242"/>
        <v/>
      </c>
    </row>
    <row r="7749" spans="1:11" x14ac:dyDescent="0.25">
      <c r="A7749" s="17" t="s">
        <v>1947</v>
      </c>
      <c r="B7749" s="17" t="s">
        <v>1948</v>
      </c>
      <c r="C7749" s="18">
        <v>42274</v>
      </c>
      <c r="D7749" s="18">
        <v>42290</v>
      </c>
      <c r="E7749" s="21">
        <v>16</v>
      </c>
      <c r="F7749" s="17" t="s">
        <v>5462</v>
      </c>
      <c r="G7749" s="17" t="s">
        <v>5463</v>
      </c>
      <c r="H7749" s="16">
        <v>3</v>
      </c>
      <c r="I7749" s="17" t="s">
        <v>3237</v>
      </c>
      <c r="J7749" t="str">
        <f t="shared" si="241"/>
        <v>I33.0, R57.1, I26.90</v>
      </c>
      <c r="K7749" s="33" t="str">
        <f t="shared" si="242"/>
        <v/>
      </c>
    </row>
    <row r="7750" spans="1:11" x14ac:dyDescent="0.25">
      <c r="A7750" s="17" t="s">
        <v>1947</v>
      </c>
      <c r="B7750" s="17" t="s">
        <v>1948</v>
      </c>
      <c r="C7750" s="18">
        <v>42274</v>
      </c>
      <c r="D7750" s="18">
        <v>42290</v>
      </c>
      <c r="E7750" s="21">
        <v>16</v>
      </c>
      <c r="F7750" s="17" t="s">
        <v>100</v>
      </c>
      <c r="G7750" s="17" t="s">
        <v>101</v>
      </c>
      <c r="H7750" s="16">
        <v>4</v>
      </c>
      <c r="I7750" s="17" t="s">
        <v>3237</v>
      </c>
      <c r="J7750" t="str">
        <f t="shared" ref="J7750:J7813" si="243">IF(B7750=B7749,J7749&amp;", "&amp;F7750,F7750)</f>
        <v>I33.0, R57.1, I26.90, A41.01</v>
      </c>
      <c r="K7750" s="33" t="str">
        <f t="shared" si="242"/>
        <v/>
      </c>
    </row>
    <row r="7751" spans="1:11" x14ac:dyDescent="0.25">
      <c r="A7751" s="17" t="s">
        <v>1947</v>
      </c>
      <c r="B7751" s="17" t="s">
        <v>1948</v>
      </c>
      <c r="C7751" s="18">
        <v>42274</v>
      </c>
      <c r="D7751" s="18">
        <v>42290</v>
      </c>
      <c r="E7751" s="21">
        <v>16</v>
      </c>
      <c r="F7751" s="17" t="s">
        <v>11</v>
      </c>
      <c r="G7751" s="17" t="s">
        <v>12</v>
      </c>
      <c r="H7751" s="16">
        <v>5</v>
      </c>
      <c r="I7751" s="17" t="s">
        <v>3331</v>
      </c>
      <c r="J7751" t="str">
        <f t="shared" si="243"/>
        <v>I33.0, R57.1, I26.90, A41.01, J18.9</v>
      </c>
      <c r="K7751" s="33" t="str">
        <f t="shared" si="242"/>
        <v/>
      </c>
    </row>
    <row r="7752" spans="1:11" x14ac:dyDescent="0.25">
      <c r="A7752" s="17" t="s">
        <v>1947</v>
      </c>
      <c r="B7752" s="17" t="s">
        <v>1948</v>
      </c>
      <c r="C7752" s="18">
        <v>42274</v>
      </c>
      <c r="D7752" s="18">
        <v>42290</v>
      </c>
      <c r="E7752" s="21">
        <v>16</v>
      </c>
      <c r="F7752" s="17" t="s">
        <v>3275</v>
      </c>
      <c r="G7752" s="17" t="s">
        <v>3276</v>
      </c>
      <c r="H7752" s="16">
        <v>6</v>
      </c>
      <c r="I7752" s="17" t="s">
        <v>3237</v>
      </c>
      <c r="J7752" t="str">
        <f t="shared" si="243"/>
        <v>I33.0, R57.1, I26.90, A41.01, J18.9, R65.20</v>
      </c>
      <c r="K7752" s="33" t="str">
        <f t="shared" si="242"/>
        <v/>
      </c>
    </row>
    <row r="7753" spans="1:11" x14ac:dyDescent="0.25">
      <c r="A7753" s="17" t="s">
        <v>1947</v>
      </c>
      <c r="B7753" s="17" t="s">
        <v>1948</v>
      </c>
      <c r="C7753" s="18">
        <v>42274</v>
      </c>
      <c r="D7753" s="18">
        <v>42290</v>
      </c>
      <c r="E7753" s="21">
        <v>16</v>
      </c>
      <c r="F7753" s="17" t="s">
        <v>3362</v>
      </c>
      <c r="G7753" s="17" t="s">
        <v>3363</v>
      </c>
      <c r="H7753" s="16">
        <v>7</v>
      </c>
      <c r="I7753" s="17" t="s">
        <v>3237</v>
      </c>
      <c r="J7753" t="str">
        <f t="shared" si="243"/>
        <v>I33.0, R57.1, I26.90, A41.01, J18.9, R65.20, D69.6</v>
      </c>
      <c r="K7753" s="33" t="str">
        <f t="shared" si="242"/>
        <v/>
      </c>
    </row>
    <row r="7754" spans="1:11" x14ac:dyDescent="0.25">
      <c r="A7754" s="17" t="s">
        <v>1947</v>
      </c>
      <c r="B7754" s="17" t="s">
        <v>1948</v>
      </c>
      <c r="C7754" s="18">
        <v>42274</v>
      </c>
      <c r="D7754" s="18">
        <v>42290</v>
      </c>
      <c r="E7754" s="21">
        <v>16</v>
      </c>
      <c r="F7754" s="17" t="s">
        <v>38</v>
      </c>
      <c r="G7754" s="17" t="s">
        <v>39</v>
      </c>
      <c r="H7754" s="16">
        <v>8</v>
      </c>
      <c r="I7754" s="17" t="s">
        <v>3237</v>
      </c>
      <c r="J7754" t="str">
        <f t="shared" si="243"/>
        <v>I33.0, R57.1, I26.90, A41.01, J18.9, R65.20, D69.6, N17.9</v>
      </c>
      <c r="K7754" s="33" t="str">
        <f t="shared" si="242"/>
        <v/>
      </c>
    </row>
    <row r="7755" spans="1:11" x14ac:dyDescent="0.25">
      <c r="A7755" s="17" t="s">
        <v>1947</v>
      </c>
      <c r="B7755" s="17" t="s">
        <v>1948</v>
      </c>
      <c r="C7755" s="18">
        <v>42274</v>
      </c>
      <c r="D7755" s="18">
        <v>42290</v>
      </c>
      <c r="E7755" s="21">
        <v>16</v>
      </c>
      <c r="F7755" s="17" t="s">
        <v>5466</v>
      </c>
      <c r="G7755" s="17" t="s">
        <v>5467</v>
      </c>
      <c r="H7755" s="16">
        <v>9</v>
      </c>
      <c r="I7755" s="17" t="s">
        <v>3237</v>
      </c>
      <c r="J7755" t="str">
        <f t="shared" si="243"/>
        <v>I33.0, R57.1, I26.90, A41.01, J18.9, R65.20, D69.6, N17.9, T21.14XA</v>
      </c>
      <c r="K7755" s="33" t="str">
        <f t="shared" si="242"/>
        <v/>
      </c>
    </row>
    <row r="7756" spans="1:11" x14ac:dyDescent="0.25">
      <c r="A7756" s="17" t="s">
        <v>1947</v>
      </c>
      <c r="B7756" s="17" t="s">
        <v>1948</v>
      </c>
      <c r="C7756" s="18">
        <v>42274</v>
      </c>
      <c r="D7756" s="18">
        <v>42290</v>
      </c>
      <c r="E7756" s="21">
        <v>16</v>
      </c>
      <c r="F7756" s="17" t="s">
        <v>553</v>
      </c>
      <c r="G7756" s="17" t="s">
        <v>554</v>
      </c>
      <c r="H7756" s="16">
        <v>10</v>
      </c>
      <c r="I7756" s="17" t="s">
        <v>3237</v>
      </c>
      <c r="J7756" t="str">
        <f t="shared" si="243"/>
        <v>I33.0, R57.1, I26.90, A41.01, J18.9, R65.20, D69.6, N17.9, T21.14XA, E22.2</v>
      </c>
      <c r="K7756" s="33" t="str">
        <f t="shared" si="242"/>
        <v/>
      </c>
    </row>
    <row r="7757" spans="1:11" x14ac:dyDescent="0.25">
      <c r="A7757" s="17" t="s">
        <v>1947</v>
      </c>
      <c r="B7757" s="17" t="s">
        <v>1948</v>
      </c>
      <c r="C7757" s="18">
        <v>42274</v>
      </c>
      <c r="D7757" s="18">
        <v>42290</v>
      </c>
      <c r="E7757" s="21">
        <v>16</v>
      </c>
      <c r="F7757" s="17" t="s">
        <v>3440</v>
      </c>
      <c r="G7757" s="17" t="s">
        <v>3441</v>
      </c>
      <c r="H7757" s="16">
        <v>11</v>
      </c>
      <c r="I7757" s="17" t="s">
        <v>3237</v>
      </c>
      <c r="J7757" t="str">
        <f t="shared" si="243"/>
        <v>I33.0, R57.1, I26.90, A41.01, J18.9, R65.20, D69.6, N17.9, T21.14XA, E22.2, E46</v>
      </c>
      <c r="K7757" s="33" t="str">
        <f t="shared" si="242"/>
        <v/>
      </c>
    </row>
    <row r="7758" spans="1:11" x14ac:dyDescent="0.25">
      <c r="A7758" s="17" t="s">
        <v>1947</v>
      </c>
      <c r="B7758" s="17" t="s">
        <v>1948</v>
      </c>
      <c r="C7758" s="18">
        <v>42274</v>
      </c>
      <c r="D7758" s="18">
        <v>42290</v>
      </c>
      <c r="E7758" s="21">
        <v>16</v>
      </c>
      <c r="F7758" s="17" t="s">
        <v>4294</v>
      </c>
      <c r="G7758" s="17" t="s">
        <v>4295</v>
      </c>
      <c r="H7758" s="16">
        <v>12</v>
      </c>
      <c r="I7758" s="17" t="s">
        <v>3237</v>
      </c>
      <c r="J7758" t="str">
        <f t="shared" si="243"/>
        <v>I33.0, R57.1, I26.90, A41.01, J18.9, R65.20, D69.6, N17.9, T21.14XA, E22.2, E46, F11.23</v>
      </c>
      <c r="K7758" s="33" t="str">
        <f t="shared" si="242"/>
        <v/>
      </c>
    </row>
    <row r="7759" spans="1:11" x14ac:dyDescent="0.25">
      <c r="A7759" s="17" t="s">
        <v>1947</v>
      </c>
      <c r="B7759" s="17" t="s">
        <v>1948</v>
      </c>
      <c r="C7759" s="18">
        <v>42274</v>
      </c>
      <c r="D7759" s="18">
        <v>42290</v>
      </c>
      <c r="E7759" s="21">
        <v>16</v>
      </c>
      <c r="F7759" s="17" t="s">
        <v>3716</v>
      </c>
      <c r="G7759" s="17" t="s">
        <v>3717</v>
      </c>
      <c r="H7759" s="16">
        <v>13</v>
      </c>
      <c r="I7759" s="17" t="s">
        <v>3331</v>
      </c>
      <c r="J7759" t="str">
        <f t="shared" si="243"/>
        <v>I33.0, R57.1, I26.90, A41.01, J18.9, R65.20, D69.6, N17.9, T21.14XA, E22.2, E46, F11.23, J98.11</v>
      </c>
      <c r="K7759" s="33" t="str">
        <f t="shared" si="242"/>
        <v/>
      </c>
    </row>
    <row r="7760" spans="1:11" x14ac:dyDescent="0.25">
      <c r="A7760" s="17" t="s">
        <v>1947</v>
      </c>
      <c r="B7760" s="17" t="s">
        <v>1948</v>
      </c>
      <c r="C7760" s="18">
        <v>42274</v>
      </c>
      <c r="D7760" s="18">
        <v>42290</v>
      </c>
      <c r="E7760" s="21">
        <v>16</v>
      </c>
      <c r="F7760" s="17" t="s">
        <v>5460</v>
      </c>
      <c r="G7760" s="17" t="s">
        <v>5461</v>
      </c>
      <c r="H7760" s="16">
        <v>14</v>
      </c>
      <c r="I7760" s="17" t="s">
        <v>3237</v>
      </c>
      <c r="J7760" t="str">
        <f t="shared" si="243"/>
        <v>I33.0, R57.1, I26.90, A41.01, J18.9, R65.20, D69.6, N17.9, T21.14XA, E22.2, E46, F11.23, J98.11, F15.10</v>
      </c>
      <c r="K7760" s="33" t="str">
        <f t="shared" si="242"/>
        <v/>
      </c>
    </row>
    <row r="7761" spans="1:11" x14ac:dyDescent="0.25">
      <c r="A7761" s="17" t="s">
        <v>1947</v>
      </c>
      <c r="B7761" s="17" t="s">
        <v>1948</v>
      </c>
      <c r="C7761" s="18">
        <v>42274</v>
      </c>
      <c r="D7761" s="18">
        <v>42290</v>
      </c>
      <c r="E7761" s="21">
        <v>16</v>
      </c>
      <c r="F7761" s="17" t="s">
        <v>934</v>
      </c>
      <c r="G7761" s="17" t="s">
        <v>935</v>
      </c>
      <c r="H7761" s="16">
        <v>15</v>
      </c>
      <c r="I7761" s="17" t="s">
        <v>3237</v>
      </c>
      <c r="J7761" t="str">
        <f t="shared" si="243"/>
        <v>I33.0, R57.1, I26.90, A41.01, J18.9, R65.20, D69.6, N17.9, T21.14XA, E22.2, E46, F11.23, J98.11, F15.10, E87.6</v>
      </c>
      <c r="K7761" s="33" t="str">
        <f t="shared" si="242"/>
        <v/>
      </c>
    </row>
    <row r="7762" spans="1:11" x14ac:dyDescent="0.25">
      <c r="A7762" s="17" t="s">
        <v>1947</v>
      </c>
      <c r="B7762" s="17" t="s">
        <v>1948</v>
      </c>
      <c r="C7762" s="18">
        <v>42274</v>
      </c>
      <c r="D7762" s="18">
        <v>42290</v>
      </c>
      <c r="E7762" s="21">
        <v>16</v>
      </c>
      <c r="F7762" s="17" t="s">
        <v>3261</v>
      </c>
      <c r="G7762" s="17" t="s">
        <v>3262</v>
      </c>
      <c r="H7762" s="16">
        <v>16</v>
      </c>
      <c r="I7762" s="17" t="s">
        <v>3237</v>
      </c>
      <c r="J7762" t="str">
        <f t="shared" si="243"/>
        <v>I33.0, R57.1, I26.90, A41.01, J18.9, R65.20, D69.6, N17.9, T21.14XA, E22.2, E46, F11.23, J98.11, F15.10, E87.6, Z66</v>
      </c>
      <c r="K7762" s="33" t="str">
        <f t="shared" si="242"/>
        <v/>
      </c>
    </row>
    <row r="7763" spans="1:11" x14ac:dyDescent="0.25">
      <c r="A7763" s="17" t="s">
        <v>1947</v>
      </c>
      <c r="B7763" s="17" t="s">
        <v>1948</v>
      </c>
      <c r="C7763" s="18">
        <v>42274</v>
      </c>
      <c r="D7763" s="18">
        <v>42290</v>
      </c>
      <c r="E7763" s="21">
        <v>16</v>
      </c>
      <c r="F7763" s="17" t="s">
        <v>3575</v>
      </c>
      <c r="G7763" s="17" t="s">
        <v>3576</v>
      </c>
      <c r="H7763" s="16">
        <v>17</v>
      </c>
      <c r="I7763" s="17" t="s">
        <v>3237</v>
      </c>
      <c r="J7763" t="str">
        <f t="shared" si="243"/>
        <v>I33.0, R57.1, I26.90, A41.01, J18.9, R65.20, D69.6, N17.9, T21.14XA, E22.2, E46, F11.23, J98.11, F15.10, E87.6, Z66, F12.90</v>
      </c>
      <c r="K7763" s="33" t="str">
        <f t="shared" si="242"/>
        <v/>
      </c>
    </row>
    <row r="7764" spans="1:11" x14ac:dyDescent="0.25">
      <c r="A7764" s="17" t="s">
        <v>1947</v>
      </c>
      <c r="B7764" s="17" t="s">
        <v>1948</v>
      </c>
      <c r="C7764" s="18">
        <v>42274</v>
      </c>
      <c r="D7764" s="18">
        <v>42290</v>
      </c>
      <c r="E7764" s="21">
        <v>16</v>
      </c>
      <c r="F7764" s="17" t="s">
        <v>4361</v>
      </c>
      <c r="G7764" s="17" t="s">
        <v>4362</v>
      </c>
      <c r="H7764" s="16">
        <v>18</v>
      </c>
      <c r="I7764" s="17" t="s">
        <v>3237</v>
      </c>
      <c r="J7764" t="str">
        <f t="shared" si="243"/>
        <v>I33.0, R57.1, I26.90, A41.01, J18.9, R65.20, D69.6, N17.9, T21.14XA, E22.2, E46, F11.23, J98.11, F15.10, E87.6, Z66, F12.90, F14.10</v>
      </c>
      <c r="K7764" s="33" t="str">
        <f t="shared" si="242"/>
        <v/>
      </c>
    </row>
    <row r="7765" spans="1:11" x14ac:dyDescent="0.25">
      <c r="A7765" s="17" t="s">
        <v>1947</v>
      </c>
      <c r="B7765" s="17" t="s">
        <v>1948</v>
      </c>
      <c r="C7765" s="18">
        <v>42274</v>
      </c>
      <c r="D7765" s="18">
        <v>42290</v>
      </c>
      <c r="E7765" s="21">
        <v>16</v>
      </c>
      <c r="F7765" s="17" t="s">
        <v>4717</v>
      </c>
      <c r="G7765" s="17" t="s">
        <v>4208</v>
      </c>
      <c r="H7765" s="16">
        <v>19</v>
      </c>
      <c r="I7765" s="17" t="s">
        <v>3237</v>
      </c>
      <c r="J7765" t="str">
        <f t="shared" si="243"/>
        <v>I33.0, R57.1, I26.90, A41.01, J18.9, R65.20, D69.6, N17.9, T21.14XA, E22.2, E46, F11.23, J98.11, F15.10, E87.6, Z66, F12.90, F14.10, B95.61</v>
      </c>
      <c r="K7765" s="33" t="str">
        <f t="shared" si="242"/>
        <v/>
      </c>
    </row>
    <row r="7766" spans="1:11" x14ac:dyDescent="0.25">
      <c r="A7766" s="17" t="s">
        <v>1947</v>
      </c>
      <c r="B7766" s="17" t="s">
        <v>1948</v>
      </c>
      <c r="C7766" s="18">
        <v>42274</v>
      </c>
      <c r="D7766" s="18">
        <v>42290</v>
      </c>
      <c r="E7766" s="21">
        <v>16</v>
      </c>
      <c r="F7766" s="17" t="s">
        <v>3587</v>
      </c>
      <c r="G7766" s="17" t="s">
        <v>3588</v>
      </c>
      <c r="H7766" s="16">
        <v>20</v>
      </c>
      <c r="I7766" s="17" t="s">
        <v>3237</v>
      </c>
      <c r="J7766" t="str">
        <f t="shared" si="243"/>
        <v>I33.0, R57.1, I26.90, A41.01, J18.9, R65.20, D69.6, N17.9, T21.14XA, E22.2, E46, F11.23, J98.11, F15.10, E87.6, Z66, F12.90, F14.10, B95.61, B19.20</v>
      </c>
      <c r="K7766" s="33" t="str">
        <f t="shared" ref="K7766:K7829" si="244">IF(B7766&lt;&gt;B7767,"Last","")</f>
        <v/>
      </c>
    </row>
    <row r="7767" spans="1:11" x14ac:dyDescent="0.25">
      <c r="A7767" s="17" t="s">
        <v>1947</v>
      </c>
      <c r="B7767" s="17" t="s">
        <v>1948</v>
      </c>
      <c r="C7767" s="18">
        <v>42274</v>
      </c>
      <c r="D7767" s="18">
        <v>42290</v>
      </c>
      <c r="E7767" s="21">
        <v>16</v>
      </c>
      <c r="F7767" s="17" t="s">
        <v>2635</v>
      </c>
      <c r="G7767" s="17" t="s">
        <v>3324</v>
      </c>
      <c r="H7767" s="16">
        <v>21</v>
      </c>
      <c r="I7767" s="17" t="s">
        <v>3331</v>
      </c>
      <c r="J7767" t="str">
        <f t="shared" si="243"/>
        <v>I33.0, R57.1, I26.90, A41.01, J18.9, R65.20, D69.6, N17.9, T21.14XA, E22.2, E46, F11.23, J98.11, F15.10, E87.6, Z66, F12.90, F14.10, B95.61, B19.20, K59.00</v>
      </c>
      <c r="K7767" s="33" t="str">
        <f t="shared" si="244"/>
        <v/>
      </c>
    </row>
    <row r="7768" spans="1:11" x14ac:dyDescent="0.25">
      <c r="A7768" s="17" t="s">
        <v>1947</v>
      </c>
      <c r="B7768" s="17" t="s">
        <v>1948</v>
      </c>
      <c r="C7768" s="18">
        <v>42274</v>
      </c>
      <c r="D7768" s="18">
        <v>42290</v>
      </c>
      <c r="E7768" s="21">
        <v>16</v>
      </c>
      <c r="F7768" s="17" t="s">
        <v>3378</v>
      </c>
      <c r="G7768" s="17" t="s">
        <v>3379</v>
      </c>
      <c r="H7768" s="16">
        <v>22</v>
      </c>
      <c r="I7768" s="17" t="s">
        <v>3237</v>
      </c>
      <c r="J7768" t="str">
        <f t="shared" si="243"/>
        <v>I33.0, R57.1, I26.90, A41.01, J18.9, R65.20, D69.6, N17.9, T21.14XA, E22.2, E46, F11.23, J98.11, F15.10, E87.6, Z66, F12.90, F14.10, B95.61, B19.20, K59.00, I70.0</v>
      </c>
      <c r="K7768" s="33" t="str">
        <f t="shared" si="244"/>
        <v/>
      </c>
    </row>
    <row r="7769" spans="1:11" x14ac:dyDescent="0.25">
      <c r="A7769" s="17" t="s">
        <v>1947</v>
      </c>
      <c r="B7769" s="17" t="s">
        <v>1948</v>
      </c>
      <c r="C7769" s="18">
        <v>42274</v>
      </c>
      <c r="D7769" s="18">
        <v>42290</v>
      </c>
      <c r="E7769" s="21">
        <v>16</v>
      </c>
      <c r="F7769" s="17" t="s">
        <v>3548</v>
      </c>
      <c r="G7769" s="17" t="s">
        <v>3549</v>
      </c>
      <c r="H7769" s="16">
        <v>23</v>
      </c>
      <c r="I7769" s="17" t="s">
        <v>3331</v>
      </c>
      <c r="J7769" t="str">
        <f t="shared" si="243"/>
        <v>I33.0, R57.1, I26.90, A41.01, J18.9, R65.20, D69.6, N17.9, T21.14XA, E22.2, E46, F11.23, J98.11, F15.10, E87.6, Z66, F12.90, F14.10, B95.61, B19.20, K59.00, I70.0, G47.00</v>
      </c>
      <c r="K7769" s="33" t="str">
        <f t="shared" si="244"/>
        <v/>
      </c>
    </row>
    <row r="7770" spans="1:11" x14ac:dyDescent="0.25">
      <c r="A7770" s="17" t="s">
        <v>1947</v>
      </c>
      <c r="B7770" s="17" t="s">
        <v>1948</v>
      </c>
      <c r="C7770" s="18">
        <v>42274</v>
      </c>
      <c r="D7770" s="18">
        <v>42290</v>
      </c>
      <c r="E7770" s="21">
        <v>16</v>
      </c>
      <c r="F7770" s="17" t="s">
        <v>1195</v>
      </c>
      <c r="G7770" s="17" t="s">
        <v>1196</v>
      </c>
      <c r="H7770" s="16">
        <v>24</v>
      </c>
      <c r="I7770" s="17" t="s">
        <v>3331</v>
      </c>
      <c r="J7770" t="str">
        <f t="shared" si="243"/>
        <v>I33.0, R57.1, I26.90, A41.01, J18.9, R65.20, D69.6, N17.9, T21.14XA, E22.2, E46, F11.23, J98.11, F15.10, E87.6, Z66, F12.90, F14.10, B95.61, B19.20, K59.00, I70.0, G47.00, D64.9</v>
      </c>
      <c r="K7770" s="33" t="str">
        <f t="shared" si="244"/>
        <v/>
      </c>
    </row>
    <row r="7771" spans="1:11" x14ac:dyDescent="0.25">
      <c r="A7771" s="17" t="s">
        <v>1947</v>
      </c>
      <c r="B7771" s="17" t="s">
        <v>1948</v>
      </c>
      <c r="C7771" s="18">
        <v>42274</v>
      </c>
      <c r="D7771" s="18">
        <v>42290</v>
      </c>
      <c r="E7771" s="21">
        <v>16</v>
      </c>
      <c r="F7771" s="17" t="s">
        <v>4008</v>
      </c>
      <c r="G7771" s="17" t="s">
        <v>4009</v>
      </c>
      <c r="H7771" s="16">
        <v>25</v>
      </c>
      <c r="I7771" s="17" t="s">
        <v>3331</v>
      </c>
      <c r="J7771" t="str">
        <f t="shared" si="243"/>
        <v>I33.0, R57.1, I26.90, A41.01, J18.9, R65.20, D69.6, N17.9, T21.14XA, E22.2, E46, F11.23, J98.11, F15.10, E87.6, Z66, F12.90, F14.10, B95.61, B19.20, K59.00, I70.0, G47.00, D64.9, E88.09</v>
      </c>
      <c r="K7771" s="33" t="str">
        <f t="shared" si="244"/>
        <v/>
      </c>
    </row>
    <row r="7772" spans="1:11" x14ac:dyDescent="0.25">
      <c r="A7772" s="17" t="s">
        <v>1947</v>
      </c>
      <c r="B7772" s="17" t="s">
        <v>1948</v>
      </c>
      <c r="C7772" s="18">
        <v>42274</v>
      </c>
      <c r="D7772" s="18">
        <v>42290</v>
      </c>
      <c r="E7772" s="21">
        <v>16</v>
      </c>
      <c r="F7772" s="17" t="s">
        <v>3418</v>
      </c>
      <c r="G7772" s="17" t="s">
        <v>3419</v>
      </c>
      <c r="H7772" s="16">
        <v>26</v>
      </c>
      <c r="I7772" s="17" t="s">
        <v>3331</v>
      </c>
      <c r="J7772" t="str">
        <f t="shared" si="243"/>
        <v>I33.0, R57.1, I26.90, A41.01, J18.9, R65.20, D69.6, N17.9, T21.14XA, E22.2, E46, F11.23, J98.11, F15.10, E87.6, Z66, F12.90, F14.10, B95.61, B19.20, K59.00, I70.0, G47.00, D64.9, E88.09, G89.29</v>
      </c>
      <c r="K7772" s="33" t="str">
        <f t="shared" si="244"/>
        <v/>
      </c>
    </row>
    <row r="7773" spans="1:11" x14ac:dyDescent="0.25">
      <c r="A7773" s="17" t="s">
        <v>1947</v>
      </c>
      <c r="B7773" s="17" t="s">
        <v>1948</v>
      </c>
      <c r="C7773" s="18">
        <v>42274</v>
      </c>
      <c r="D7773" s="18">
        <v>42290</v>
      </c>
      <c r="E7773" s="21">
        <v>16</v>
      </c>
      <c r="F7773" s="17" t="s">
        <v>3402</v>
      </c>
      <c r="G7773" s="17" t="s">
        <v>3403</v>
      </c>
      <c r="H7773" s="16">
        <v>27</v>
      </c>
      <c r="I7773" s="17" t="s">
        <v>3237</v>
      </c>
      <c r="J7773" t="str">
        <f t="shared" si="243"/>
        <v>I33.0, R57.1, I26.90, A41.01, J18.9, R65.20, D69.6, N17.9, T21.14XA, E22.2, E46, F11.23, J98.11, F15.10, E87.6, Z66, F12.90, F14.10, B95.61, B19.20, K59.00, I70.0, G47.00, D64.9, E88.09, G89.29, F17.210</v>
      </c>
      <c r="K7773" s="33" t="str">
        <f t="shared" si="244"/>
        <v/>
      </c>
    </row>
    <row r="7774" spans="1:11" ht="30" x14ac:dyDescent="0.25">
      <c r="A7774" s="17" t="s">
        <v>1947</v>
      </c>
      <c r="B7774" s="17" t="s">
        <v>1948</v>
      </c>
      <c r="C7774" s="18">
        <v>42274</v>
      </c>
      <c r="D7774" s="18">
        <v>42290</v>
      </c>
      <c r="E7774" s="21">
        <v>16</v>
      </c>
      <c r="F7774" s="17" t="s">
        <v>5468</v>
      </c>
      <c r="G7774" s="17" t="s">
        <v>5469</v>
      </c>
      <c r="H7774" s="16">
        <v>28</v>
      </c>
      <c r="I7774" s="17" t="s">
        <v>3237</v>
      </c>
      <c r="J7774" t="str">
        <f t="shared" si="243"/>
        <v>I33.0, R57.1, I26.90, A41.01, J18.9, R65.20, D69.6, N17.9, T21.14XA, E22.2, E46, F11.23, J98.11, F15.10, E87.6, Z66, F12.90, F14.10, B95.61, B19.20, K59.00, I70.0, G47.00, D64.9, E88.09, G89.29, F17.210, X19.XXXA</v>
      </c>
      <c r="K7774" s="33" t="str">
        <f t="shared" si="244"/>
        <v>Last</v>
      </c>
    </row>
    <row r="7775" spans="1:11" x14ac:dyDescent="0.25">
      <c r="A7775" s="17" t="s">
        <v>1951</v>
      </c>
      <c r="B7775" s="17" t="s">
        <v>1952</v>
      </c>
      <c r="C7775" s="18">
        <v>42279</v>
      </c>
      <c r="D7775" s="18">
        <v>42290</v>
      </c>
      <c r="E7775" s="21">
        <v>11</v>
      </c>
      <c r="F7775" s="17" t="s">
        <v>718</v>
      </c>
      <c r="G7775" s="17" t="s">
        <v>719</v>
      </c>
      <c r="H7775" s="16">
        <v>1</v>
      </c>
      <c r="I7775" s="17" t="s">
        <v>3237</v>
      </c>
      <c r="J7775" t="str">
        <f t="shared" si="243"/>
        <v>E11.69</v>
      </c>
      <c r="K7775" s="33" t="str">
        <f t="shared" si="244"/>
        <v/>
      </c>
    </row>
    <row r="7776" spans="1:11" x14ac:dyDescent="0.25">
      <c r="A7776" s="17" t="s">
        <v>1951</v>
      </c>
      <c r="B7776" s="17" t="s">
        <v>1952</v>
      </c>
      <c r="C7776" s="18">
        <v>42279</v>
      </c>
      <c r="D7776" s="18">
        <v>42290</v>
      </c>
      <c r="E7776" s="21">
        <v>11</v>
      </c>
      <c r="F7776" s="17" t="s">
        <v>600</v>
      </c>
      <c r="G7776" s="17" t="s">
        <v>601</v>
      </c>
      <c r="H7776" s="16">
        <v>2</v>
      </c>
      <c r="I7776" s="17" t="s">
        <v>3237</v>
      </c>
      <c r="J7776" t="str">
        <f t="shared" si="243"/>
        <v>E11.69, M86.171</v>
      </c>
      <c r="K7776" s="33" t="str">
        <f t="shared" si="244"/>
        <v/>
      </c>
    </row>
    <row r="7777" spans="1:11" x14ac:dyDescent="0.25">
      <c r="A7777" s="17" t="s">
        <v>1951</v>
      </c>
      <c r="B7777" s="17" t="s">
        <v>1952</v>
      </c>
      <c r="C7777" s="18">
        <v>42279</v>
      </c>
      <c r="D7777" s="18">
        <v>42290</v>
      </c>
      <c r="E7777" s="21">
        <v>11</v>
      </c>
      <c r="F7777" s="17" t="s">
        <v>259</v>
      </c>
      <c r="G7777" s="17" t="s">
        <v>260</v>
      </c>
      <c r="H7777" s="16">
        <v>3</v>
      </c>
      <c r="I7777" s="17" t="s">
        <v>3237</v>
      </c>
      <c r="J7777" t="str">
        <f t="shared" si="243"/>
        <v>E11.69, M86.171, N17.0</v>
      </c>
      <c r="K7777" s="33" t="str">
        <f t="shared" si="244"/>
        <v/>
      </c>
    </row>
    <row r="7778" spans="1:11" x14ac:dyDescent="0.25">
      <c r="A7778" s="17" t="s">
        <v>1951</v>
      </c>
      <c r="B7778" s="17" t="s">
        <v>1952</v>
      </c>
      <c r="C7778" s="18">
        <v>42279</v>
      </c>
      <c r="D7778" s="18">
        <v>42290</v>
      </c>
      <c r="E7778" s="21">
        <v>11</v>
      </c>
      <c r="F7778" s="17" t="s">
        <v>1474</v>
      </c>
      <c r="G7778" s="17" t="s">
        <v>1475</v>
      </c>
      <c r="H7778" s="16">
        <v>4</v>
      </c>
      <c r="I7778" s="17" t="s">
        <v>3237</v>
      </c>
      <c r="J7778" t="str">
        <f t="shared" si="243"/>
        <v>E11.69, M86.171, N17.0, E11.65</v>
      </c>
      <c r="K7778" s="33" t="str">
        <f t="shared" si="244"/>
        <v/>
      </c>
    </row>
    <row r="7779" spans="1:11" x14ac:dyDescent="0.25">
      <c r="A7779" s="17" t="s">
        <v>1951</v>
      </c>
      <c r="B7779" s="17" t="s">
        <v>1952</v>
      </c>
      <c r="C7779" s="18">
        <v>42279</v>
      </c>
      <c r="D7779" s="18">
        <v>42290</v>
      </c>
      <c r="E7779" s="21">
        <v>11</v>
      </c>
      <c r="F7779" s="17" t="s">
        <v>3352</v>
      </c>
      <c r="G7779" s="17" t="s">
        <v>3353</v>
      </c>
      <c r="H7779" s="16">
        <v>5</v>
      </c>
      <c r="I7779" s="17" t="s">
        <v>3237</v>
      </c>
      <c r="J7779" t="str">
        <f t="shared" si="243"/>
        <v>E11.69, M86.171, N17.0, E11.65, E11.40</v>
      </c>
      <c r="K7779" s="33" t="str">
        <f t="shared" si="244"/>
        <v/>
      </c>
    </row>
    <row r="7780" spans="1:11" x14ac:dyDescent="0.25">
      <c r="A7780" s="17" t="s">
        <v>1951</v>
      </c>
      <c r="B7780" s="17" t="s">
        <v>1952</v>
      </c>
      <c r="C7780" s="18">
        <v>42279</v>
      </c>
      <c r="D7780" s="18">
        <v>42290</v>
      </c>
      <c r="E7780" s="21">
        <v>11</v>
      </c>
      <c r="F7780" s="17" t="s">
        <v>3524</v>
      </c>
      <c r="G7780" s="17" t="s">
        <v>3525</v>
      </c>
      <c r="H7780" s="16">
        <v>6</v>
      </c>
      <c r="I7780" s="17" t="s">
        <v>3237</v>
      </c>
      <c r="J7780" t="str">
        <f t="shared" si="243"/>
        <v>E11.69, M86.171, N17.0, E11.65, E11.40, E11.319</v>
      </c>
      <c r="K7780" s="33" t="str">
        <f t="shared" si="244"/>
        <v/>
      </c>
    </row>
    <row r="7781" spans="1:11" x14ac:dyDescent="0.25">
      <c r="A7781" s="17" t="s">
        <v>1951</v>
      </c>
      <c r="B7781" s="17" t="s">
        <v>1952</v>
      </c>
      <c r="C7781" s="18">
        <v>42279</v>
      </c>
      <c r="D7781" s="18">
        <v>42290</v>
      </c>
      <c r="E7781" s="21">
        <v>11</v>
      </c>
      <c r="F7781" s="17" t="s">
        <v>5470</v>
      </c>
      <c r="G7781" s="17" t="s">
        <v>5471</v>
      </c>
      <c r="H7781" s="16">
        <v>7</v>
      </c>
      <c r="I7781" s="17" t="s">
        <v>3237</v>
      </c>
      <c r="J7781" t="str">
        <f t="shared" si="243"/>
        <v>E11.69, M86.171, N17.0, E11.65, E11.40, E11.319, L03.031</v>
      </c>
      <c r="K7781" s="33" t="str">
        <f t="shared" si="244"/>
        <v/>
      </c>
    </row>
    <row r="7782" spans="1:11" x14ac:dyDescent="0.25">
      <c r="A7782" s="17" t="s">
        <v>1951</v>
      </c>
      <c r="B7782" s="17" t="s">
        <v>1952</v>
      </c>
      <c r="C7782" s="18">
        <v>42279</v>
      </c>
      <c r="D7782" s="18">
        <v>42290</v>
      </c>
      <c r="E7782" s="21">
        <v>11</v>
      </c>
      <c r="F7782" s="17" t="s">
        <v>594</v>
      </c>
      <c r="G7782" s="17" t="s">
        <v>595</v>
      </c>
      <c r="H7782" s="16">
        <v>8</v>
      </c>
      <c r="I7782" s="17" t="s">
        <v>3237</v>
      </c>
      <c r="J7782" t="str">
        <f t="shared" si="243"/>
        <v>E11.69, M86.171, N17.0, E11.65, E11.40, E11.319, L03.031, I10</v>
      </c>
      <c r="K7782" s="33" t="str">
        <f t="shared" si="244"/>
        <v/>
      </c>
    </row>
    <row r="7783" spans="1:11" x14ac:dyDescent="0.25">
      <c r="A7783" s="17" t="s">
        <v>1951</v>
      </c>
      <c r="B7783" s="17" t="s">
        <v>1952</v>
      </c>
      <c r="C7783" s="18">
        <v>42279</v>
      </c>
      <c r="D7783" s="18">
        <v>42290</v>
      </c>
      <c r="E7783" s="21">
        <v>11</v>
      </c>
      <c r="F7783" s="17" t="s">
        <v>4008</v>
      </c>
      <c r="G7783" s="17" t="s">
        <v>4009</v>
      </c>
      <c r="H7783" s="16">
        <v>9</v>
      </c>
      <c r="I7783" s="17" t="s">
        <v>3237</v>
      </c>
      <c r="J7783" t="str">
        <f t="shared" si="243"/>
        <v>E11.69, M86.171, N17.0, E11.65, E11.40, E11.319, L03.031, I10, E88.09</v>
      </c>
      <c r="K7783" s="33" t="str">
        <f t="shared" si="244"/>
        <v/>
      </c>
    </row>
    <row r="7784" spans="1:11" x14ac:dyDescent="0.25">
      <c r="A7784" s="17" t="s">
        <v>1951</v>
      </c>
      <c r="B7784" s="17" t="s">
        <v>1952</v>
      </c>
      <c r="C7784" s="18">
        <v>42279</v>
      </c>
      <c r="D7784" s="18">
        <v>42290</v>
      </c>
      <c r="E7784" s="21">
        <v>11</v>
      </c>
      <c r="F7784" s="17" t="s">
        <v>3748</v>
      </c>
      <c r="G7784" s="17" t="s">
        <v>3749</v>
      </c>
      <c r="H7784" s="16">
        <v>10</v>
      </c>
      <c r="I7784" s="17" t="s">
        <v>3237</v>
      </c>
      <c r="J7784" t="str">
        <f t="shared" si="243"/>
        <v>E11.69, M86.171, N17.0, E11.65, E11.40, E11.319, L03.031, I10, E88.09, M79.81</v>
      </c>
      <c r="K7784" s="33" t="str">
        <f t="shared" si="244"/>
        <v/>
      </c>
    </row>
    <row r="7785" spans="1:11" x14ac:dyDescent="0.25">
      <c r="A7785" s="17" t="s">
        <v>1951</v>
      </c>
      <c r="B7785" s="17" t="s">
        <v>1952</v>
      </c>
      <c r="C7785" s="18">
        <v>42279</v>
      </c>
      <c r="D7785" s="18">
        <v>42290</v>
      </c>
      <c r="E7785" s="21">
        <v>11</v>
      </c>
      <c r="F7785" s="17" t="s">
        <v>3238</v>
      </c>
      <c r="G7785" s="17" t="s">
        <v>3239</v>
      </c>
      <c r="H7785" s="16">
        <v>11</v>
      </c>
      <c r="I7785" s="17" t="s">
        <v>3237</v>
      </c>
      <c r="J7785" t="str">
        <f t="shared" si="243"/>
        <v>E11.69, M86.171, N17.0, E11.65, E11.40, E11.319, L03.031, I10, E88.09, M79.81, E78.5</v>
      </c>
      <c r="K7785" s="33" t="str">
        <f t="shared" si="244"/>
        <v/>
      </c>
    </row>
    <row r="7786" spans="1:11" x14ac:dyDescent="0.25">
      <c r="A7786" s="17" t="s">
        <v>1951</v>
      </c>
      <c r="B7786" s="17" t="s">
        <v>1952</v>
      </c>
      <c r="C7786" s="18">
        <v>42279</v>
      </c>
      <c r="D7786" s="18">
        <v>42290</v>
      </c>
      <c r="E7786" s="21">
        <v>11</v>
      </c>
      <c r="F7786" s="17" t="s">
        <v>3663</v>
      </c>
      <c r="G7786" s="17" t="s">
        <v>3664</v>
      </c>
      <c r="H7786" s="16">
        <v>12</v>
      </c>
      <c r="I7786" s="17" t="s">
        <v>3237</v>
      </c>
      <c r="J7786" t="str">
        <f t="shared" si="243"/>
        <v>E11.69, M86.171, N17.0, E11.65, E11.40, E11.319, L03.031, I10, E88.09, M79.81, E78.5, B95.1</v>
      </c>
      <c r="K7786" s="33" t="str">
        <f t="shared" si="244"/>
        <v/>
      </c>
    </row>
    <row r="7787" spans="1:11" x14ac:dyDescent="0.25">
      <c r="A7787" s="17" t="s">
        <v>1951</v>
      </c>
      <c r="B7787" s="17" t="s">
        <v>1952</v>
      </c>
      <c r="C7787" s="18">
        <v>42279</v>
      </c>
      <c r="D7787" s="18">
        <v>42290</v>
      </c>
      <c r="E7787" s="21">
        <v>11</v>
      </c>
      <c r="F7787" s="17" t="s">
        <v>3655</v>
      </c>
      <c r="G7787" s="17" t="s">
        <v>3656</v>
      </c>
      <c r="H7787" s="16">
        <v>13</v>
      </c>
      <c r="I7787" s="17" t="s">
        <v>3237</v>
      </c>
      <c r="J7787" t="str">
        <f t="shared" si="243"/>
        <v>E11.69, M86.171, N17.0, E11.65, E11.40, E11.319, L03.031, I10, E88.09, M79.81, E78.5, B95.1, L97.519</v>
      </c>
      <c r="K7787" s="33" t="str">
        <f t="shared" si="244"/>
        <v/>
      </c>
    </row>
    <row r="7788" spans="1:11" x14ac:dyDescent="0.25">
      <c r="A7788" s="17" t="s">
        <v>1951</v>
      </c>
      <c r="B7788" s="17" t="s">
        <v>1952</v>
      </c>
      <c r="C7788" s="18">
        <v>42279</v>
      </c>
      <c r="D7788" s="18">
        <v>42290</v>
      </c>
      <c r="E7788" s="21">
        <v>11</v>
      </c>
      <c r="F7788" s="17" t="s">
        <v>4068</v>
      </c>
      <c r="G7788" s="17" t="s">
        <v>4069</v>
      </c>
      <c r="H7788" s="16">
        <v>14</v>
      </c>
      <c r="I7788" s="17" t="s">
        <v>3237</v>
      </c>
      <c r="J7788" t="str">
        <f t="shared" si="243"/>
        <v>E11.69, M86.171, N17.0, E11.65, E11.40, E11.319, L03.031, I10, E88.09, M79.81, E78.5, B95.1, L97.519, T36.8X5A</v>
      </c>
      <c r="K7788" s="33" t="str">
        <f t="shared" si="244"/>
        <v/>
      </c>
    </row>
    <row r="7789" spans="1:11" x14ac:dyDescent="0.25">
      <c r="A7789" s="17" t="s">
        <v>1951</v>
      </c>
      <c r="B7789" s="17" t="s">
        <v>1952</v>
      </c>
      <c r="C7789" s="18">
        <v>42279</v>
      </c>
      <c r="D7789" s="18">
        <v>42290</v>
      </c>
      <c r="E7789" s="21">
        <v>11</v>
      </c>
      <c r="F7789" s="17" t="s">
        <v>3344</v>
      </c>
      <c r="G7789" s="17" t="s">
        <v>3345</v>
      </c>
      <c r="H7789" s="16">
        <v>15</v>
      </c>
      <c r="I7789" s="17" t="s">
        <v>13</v>
      </c>
      <c r="J7789" t="str">
        <f t="shared" si="243"/>
        <v>E11.69, M86.171, N17.0, E11.65, E11.40, E11.319, L03.031, I10, E88.09, M79.81, E78.5, B95.1, L97.519, T36.8X5A, Z79.4</v>
      </c>
      <c r="K7789" s="33" t="str">
        <f t="shared" si="244"/>
        <v/>
      </c>
    </row>
    <row r="7790" spans="1:11" x14ac:dyDescent="0.25">
      <c r="A7790" s="17" t="s">
        <v>1951</v>
      </c>
      <c r="B7790" s="17" t="s">
        <v>1952</v>
      </c>
      <c r="C7790" s="18">
        <v>42279</v>
      </c>
      <c r="D7790" s="18">
        <v>42290</v>
      </c>
      <c r="E7790" s="21">
        <v>11</v>
      </c>
      <c r="F7790" s="17" t="s">
        <v>3392</v>
      </c>
      <c r="G7790" s="17" t="s">
        <v>3393</v>
      </c>
      <c r="H7790" s="16">
        <v>16</v>
      </c>
      <c r="I7790" s="17" t="s">
        <v>13</v>
      </c>
      <c r="J7790" t="str">
        <f t="shared" si="243"/>
        <v>E11.69, M86.171, N17.0, E11.65, E11.40, E11.319, L03.031, I10, E88.09, M79.81, E78.5, B95.1, L97.519, T36.8X5A, Z79.4, Z79.899</v>
      </c>
      <c r="K7790" s="33" t="str">
        <f t="shared" si="244"/>
        <v>Last</v>
      </c>
    </row>
    <row r="7791" spans="1:11" x14ac:dyDescent="0.25">
      <c r="A7791" s="17" t="s">
        <v>1957</v>
      </c>
      <c r="B7791" s="17" t="s">
        <v>1958</v>
      </c>
      <c r="C7791" s="18">
        <v>42331</v>
      </c>
      <c r="D7791" s="18">
        <v>42341</v>
      </c>
      <c r="E7791" s="21">
        <v>10</v>
      </c>
      <c r="F7791" s="17" t="s">
        <v>1959</v>
      </c>
      <c r="G7791" s="17" t="s">
        <v>1960</v>
      </c>
      <c r="H7791" s="16">
        <v>1</v>
      </c>
      <c r="I7791" s="17" t="s">
        <v>3237</v>
      </c>
      <c r="J7791" t="str">
        <f t="shared" si="243"/>
        <v>I49.3</v>
      </c>
      <c r="K7791" s="33" t="str">
        <f t="shared" si="244"/>
        <v/>
      </c>
    </row>
    <row r="7792" spans="1:11" x14ac:dyDescent="0.25">
      <c r="A7792" s="17" t="s">
        <v>1957</v>
      </c>
      <c r="B7792" s="17" t="s">
        <v>1958</v>
      </c>
      <c r="C7792" s="18">
        <v>42331</v>
      </c>
      <c r="D7792" s="18">
        <v>42341</v>
      </c>
      <c r="E7792" s="21">
        <v>10</v>
      </c>
      <c r="F7792" s="17" t="s">
        <v>259</v>
      </c>
      <c r="G7792" s="17" t="s">
        <v>260</v>
      </c>
      <c r="H7792" s="16">
        <v>2</v>
      </c>
      <c r="I7792" s="17" t="s">
        <v>3331</v>
      </c>
      <c r="J7792" t="str">
        <f t="shared" si="243"/>
        <v>I49.3, N17.0</v>
      </c>
      <c r="K7792" s="33" t="str">
        <f t="shared" si="244"/>
        <v/>
      </c>
    </row>
    <row r="7793" spans="1:11" x14ac:dyDescent="0.25">
      <c r="A7793" s="17" t="s">
        <v>1957</v>
      </c>
      <c r="B7793" s="17" t="s">
        <v>1958</v>
      </c>
      <c r="C7793" s="18">
        <v>42331</v>
      </c>
      <c r="D7793" s="18">
        <v>42341</v>
      </c>
      <c r="E7793" s="21">
        <v>10</v>
      </c>
      <c r="F7793" s="17" t="s">
        <v>1066</v>
      </c>
      <c r="G7793" s="17" t="s">
        <v>1067</v>
      </c>
      <c r="H7793" s="16">
        <v>3</v>
      </c>
      <c r="I7793" s="17" t="s">
        <v>3331</v>
      </c>
      <c r="J7793" t="str">
        <f t="shared" si="243"/>
        <v>I49.3, N17.0, D62</v>
      </c>
      <c r="K7793" s="33" t="str">
        <f t="shared" si="244"/>
        <v/>
      </c>
    </row>
    <row r="7794" spans="1:11" x14ac:dyDescent="0.25">
      <c r="A7794" s="17" t="s">
        <v>1957</v>
      </c>
      <c r="B7794" s="17" t="s">
        <v>1958</v>
      </c>
      <c r="C7794" s="18">
        <v>42331</v>
      </c>
      <c r="D7794" s="18">
        <v>42341</v>
      </c>
      <c r="E7794" s="21">
        <v>10</v>
      </c>
      <c r="F7794" s="17" t="s">
        <v>4609</v>
      </c>
      <c r="G7794" s="17" t="s">
        <v>4610</v>
      </c>
      <c r="H7794" s="16">
        <v>4</v>
      </c>
      <c r="I7794" s="17" t="s">
        <v>13</v>
      </c>
      <c r="J7794" t="str">
        <f t="shared" si="243"/>
        <v>I49.3, N17.0, D62, Z68.44</v>
      </c>
      <c r="K7794" s="33" t="str">
        <f t="shared" si="244"/>
        <v/>
      </c>
    </row>
    <row r="7795" spans="1:11" x14ac:dyDescent="0.25">
      <c r="A7795" s="17" t="s">
        <v>1957</v>
      </c>
      <c r="B7795" s="17" t="s">
        <v>1958</v>
      </c>
      <c r="C7795" s="18">
        <v>42331</v>
      </c>
      <c r="D7795" s="18">
        <v>42341</v>
      </c>
      <c r="E7795" s="21">
        <v>10</v>
      </c>
      <c r="F7795" s="17" t="s">
        <v>1266</v>
      </c>
      <c r="G7795" s="17" t="s">
        <v>1267</v>
      </c>
      <c r="H7795" s="16">
        <v>5</v>
      </c>
      <c r="I7795" s="17" t="s">
        <v>3237</v>
      </c>
      <c r="J7795" t="str">
        <f t="shared" si="243"/>
        <v>I49.3, N17.0, D62, Z68.44, I48.91</v>
      </c>
      <c r="K7795" s="33" t="str">
        <f t="shared" si="244"/>
        <v/>
      </c>
    </row>
    <row r="7796" spans="1:11" x14ac:dyDescent="0.25">
      <c r="A7796" s="17" t="s">
        <v>1957</v>
      </c>
      <c r="B7796" s="17" t="s">
        <v>1958</v>
      </c>
      <c r="C7796" s="18">
        <v>42331</v>
      </c>
      <c r="D7796" s="18">
        <v>42341</v>
      </c>
      <c r="E7796" s="21">
        <v>10</v>
      </c>
      <c r="F7796" s="17" t="s">
        <v>3316</v>
      </c>
      <c r="G7796" s="17" t="s">
        <v>3317</v>
      </c>
      <c r="H7796" s="16">
        <v>6</v>
      </c>
      <c r="I7796" s="17" t="s">
        <v>3237</v>
      </c>
      <c r="J7796" t="str">
        <f t="shared" si="243"/>
        <v>I49.3, N17.0, D62, Z68.44, I48.91, E66.01</v>
      </c>
      <c r="K7796" s="33" t="str">
        <f t="shared" si="244"/>
        <v/>
      </c>
    </row>
    <row r="7797" spans="1:11" x14ac:dyDescent="0.25">
      <c r="A7797" s="17" t="s">
        <v>1957</v>
      </c>
      <c r="B7797" s="17" t="s">
        <v>1958</v>
      </c>
      <c r="C7797" s="18">
        <v>42331</v>
      </c>
      <c r="D7797" s="18">
        <v>42341</v>
      </c>
      <c r="E7797" s="21">
        <v>10</v>
      </c>
      <c r="F7797" s="17" t="s">
        <v>4232</v>
      </c>
      <c r="G7797" s="17" t="s">
        <v>4233</v>
      </c>
      <c r="H7797" s="16">
        <v>7</v>
      </c>
      <c r="I7797" s="17" t="s">
        <v>3331</v>
      </c>
      <c r="J7797" t="str">
        <f t="shared" si="243"/>
        <v>I49.3, N17.0, D62, Z68.44, I48.91, E66.01, E86.1</v>
      </c>
      <c r="K7797" s="33" t="str">
        <f t="shared" si="244"/>
        <v/>
      </c>
    </row>
    <row r="7798" spans="1:11" x14ac:dyDescent="0.25">
      <c r="A7798" s="17" t="s">
        <v>1957</v>
      </c>
      <c r="B7798" s="17" t="s">
        <v>1958</v>
      </c>
      <c r="C7798" s="18">
        <v>42331</v>
      </c>
      <c r="D7798" s="18">
        <v>42341</v>
      </c>
      <c r="E7798" s="21">
        <v>10</v>
      </c>
      <c r="F7798" s="17" t="s">
        <v>3267</v>
      </c>
      <c r="G7798" s="17" t="s">
        <v>3268</v>
      </c>
      <c r="H7798" s="16">
        <v>8</v>
      </c>
      <c r="I7798" s="17" t="s">
        <v>3237</v>
      </c>
      <c r="J7798" t="str">
        <f t="shared" si="243"/>
        <v>I49.3, N17.0, D62, Z68.44, I48.91, E66.01, E86.1, E11.9</v>
      </c>
      <c r="K7798" s="33" t="str">
        <f t="shared" si="244"/>
        <v/>
      </c>
    </row>
    <row r="7799" spans="1:11" x14ac:dyDescent="0.25">
      <c r="A7799" s="17" t="s">
        <v>1957</v>
      </c>
      <c r="B7799" s="17" t="s">
        <v>1958</v>
      </c>
      <c r="C7799" s="18">
        <v>42331</v>
      </c>
      <c r="D7799" s="18">
        <v>42341</v>
      </c>
      <c r="E7799" s="21">
        <v>10</v>
      </c>
      <c r="F7799" s="17" t="s">
        <v>4389</v>
      </c>
      <c r="G7799" s="17" t="s">
        <v>4390</v>
      </c>
      <c r="H7799" s="16">
        <v>9</v>
      </c>
      <c r="I7799" s="17" t="s">
        <v>3331</v>
      </c>
      <c r="J7799" t="str">
        <f t="shared" si="243"/>
        <v>I49.3, N17.0, D62, Z68.44, I48.91, E66.01, E86.1, E11.9, T81.19XA</v>
      </c>
      <c r="K7799" s="33" t="str">
        <f t="shared" si="244"/>
        <v/>
      </c>
    </row>
    <row r="7800" spans="1:11" x14ac:dyDescent="0.25">
      <c r="A7800" s="17" t="s">
        <v>1957</v>
      </c>
      <c r="B7800" s="17" t="s">
        <v>1958</v>
      </c>
      <c r="C7800" s="18">
        <v>42331</v>
      </c>
      <c r="D7800" s="18">
        <v>42341</v>
      </c>
      <c r="E7800" s="21">
        <v>10</v>
      </c>
      <c r="F7800" s="17" t="s">
        <v>515</v>
      </c>
      <c r="G7800" s="17" t="s">
        <v>516</v>
      </c>
      <c r="H7800" s="16">
        <v>10</v>
      </c>
      <c r="I7800" s="17" t="s">
        <v>3331</v>
      </c>
      <c r="J7800" t="str">
        <f t="shared" si="243"/>
        <v>I49.3, N17.0, D62, Z68.44, I48.91, E66.01, E86.1, E11.9, T81.19XA, I97.618</v>
      </c>
      <c r="K7800" s="33" t="str">
        <f t="shared" si="244"/>
        <v/>
      </c>
    </row>
    <row r="7801" spans="1:11" x14ac:dyDescent="0.25">
      <c r="A7801" s="17" t="s">
        <v>1957</v>
      </c>
      <c r="B7801" s="17" t="s">
        <v>1958</v>
      </c>
      <c r="C7801" s="18">
        <v>42331</v>
      </c>
      <c r="D7801" s="18">
        <v>42341</v>
      </c>
      <c r="E7801" s="21">
        <v>10</v>
      </c>
      <c r="F7801" s="17" t="s">
        <v>3261</v>
      </c>
      <c r="G7801" s="17" t="s">
        <v>3262</v>
      </c>
      <c r="H7801" s="16">
        <v>11</v>
      </c>
      <c r="I7801" s="17" t="s">
        <v>3331</v>
      </c>
      <c r="J7801" t="str">
        <f t="shared" si="243"/>
        <v>I49.3, N17.0, D62, Z68.44, I48.91, E66.01, E86.1, E11.9, T81.19XA, I97.618, Z66</v>
      </c>
      <c r="K7801" s="33" t="str">
        <f t="shared" si="244"/>
        <v/>
      </c>
    </row>
    <row r="7802" spans="1:11" x14ac:dyDescent="0.25">
      <c r="A7802" s="17" t="s">
        <v>1957</v>
      </c>
      <c r="B7802" s="17" t="s">
        <v>1958</v>
      </c>
      <c r="C7802" s="18">
        <v>42331</v>
      </c>
      <c r="D7802" s="18">
        <v>42341</v>
      </c>
      <c r="E7802" s="21">
        <v>10</v>
      </c>
      <c r="F7802" s="17" t="s">
        <v>594</v>
      </c>
      <c r="G7802" s="17" t="s">
        <v>595</v>
      </c>
      <c r="H7802" s="16">
        <v>12</v>
      </c>
      <c r="I7802" s="17" t="s">
        <v>3237</v>
      </c>
      <c r="J7802" t="str">
        <f t="shared" si="243"/>
        <v>I49.3, N17.0, D62, Z68.44, I48.91, E66.01, E86.1, E11.9, T81.19XA, I97.618, Z66, I10</v>
      </c>
      <c r="K7802" s="33" t="str">
        <f t="shared" si="244"/>
        <v/>
      </c>
    </row>
    <row r="7803" spans="1:11" x14ac:dyDescent="0.25">
      <c r="A7803" s="17" t="s">
        <v>1957</v>
      </c>
      <c r="B7803" s="17" t="s">
        <v>1958</v>
      </c>
      <c r="C7803" s="18">
        <v>42331</v>
      </c>
      <c r="D7803" s="18">
        <v>42341</v>
      </c>
      <c r="E7803" s="21">
        <v>10</v>
      </c>
      <c r="F7803" s="17" t="s">
        <v>3238</v>
      </c>
      <c r="G7803" s="17" t="s">
        <v>3239</v>
      </c>
      <c r="H7803" s="16">
        <v>13</v>
      </c>
      <c r="I7803" s="17" t="s">
        <v>3237</v>
      </c>
      <c r="J7803" t="str">
        <f t="shared" si="243"/>
        <v>I49.3, N17.0, D62, Z68.44, I48.91, E66.01, E86.1, E11.9, T81.19XA, I97.618, Z66, I10, E78.5</v>
      </c>
      <c r="K7803" s="33" t="str">
        <f t="shared" si="244"/>
        <v/>
      </c>
    </row>
    <row r="7804" spans="1:11" x14ac:dyDescent="0.25">
      <c r="A7804" s="17" t="s">
        <v>1957</v>
      </c>
      <c r="B7804" s="17" t="s">
        <v>1958</v>
      </c>
      <c r="C7804" s="18">
        <v>42331</v>
      </c>
      <c r="D7804" s="18">
        <v>42341</v>
      </c>
      <c r="E7804" s="21">
        <v>10</v>
      </c>
      <c r="F7804" s="17" t="s">
        <v>3344</v>
      </c>
      <c r="G7804" s="17" t="s">
        <v>3345</v>
      </c>
      <c r="H7804" s="16">
        <v>14</v>
      </c>
      <c r="I7804" s="17" t="s">
        <v>13</v>
      </c>
      <c r="J7804" t="str">
        <f t="shared" si="243"/>
        <v>I49.3, N17.0, D62, Z68.44, I48.91, E66.01, E86.1, E11.9, T81.19XA, I97.618, Z66, I10, E78.5, Z79.4</v>
      </c>
      <c r="K7804" s="33" t="str">
        <f t="shared" si="244"/>
        <v/>
      </c>
    </row>
    <row r="7805" spans="1:11" x14ac:dyDescent="0.25">
      <c r="A7805" s="17" t="s">
        <v>1957</v>
      </c>
      <c r="B7805" s="17" t="s">
        <v>1958</v>
      </c>
      <c r="C7805" s="18">
        <v>42331</v>
      </c>
      <c r="D7805" s="18">
        <v>42341</v>
      </c>
      <c r="E7805" s="21">
        <v>10</v>
      </c>
      <c r="F7805" s="17" t="s">
        <v>3761</v>
      </c>
      <c r="G7805" s="17" t="s">
        <v>3762</v>
      </c>
      <c r="H7805" s="16">
        <v>15</v>
      </c>
      <c r="I7805" s="17" t="s">
        <v>3331</v>
      </c>
      <c r="J7805" t="str">
        <f t="shared" si="243"/>
        <v>I49.3, N17.0, D62, Z68.44, I48.91, E66.01, E86.1, E11.9, T81.19XA, I97.618, Z66, I10, E78.5, Z79.4, Y83.8</v>
      </c>
      <c r="K7805" s="33" t="str">
        <f t="shared" si="244"/>
        <v>Last</v>
      </c>
    </row>
    <row r="7806" spans="1:11" x14ac:dyDescent="0.25">
      <c r="A7806" s="17" t="s">
        <v>1963</v>
      </c>
      <c r="B7806" s="17" t="s">
        <v>1964</v>
      </c>
      <c r="C7806" s="18">
        <v>42279</v>
      </c>
      <c r="D7806" s="18">
        <v>42286</v>
      </c>
      <c r="E7806" s="21">
        <v>7</v>
      </c>
      <c r="F7806" s="17" t="s">
        <v>1965</v>
      </c>
      <c r="G7806" s="17" t="s">
        <v>1966</v>
      </c>
      <c r="H7806" s="16">
        <v>1</v>
      </c>
      <c r="I7806" s="17" t="s">
        <v>3237</v>
      </c>
      <c r="J7806" t="str">
        <f t="shared" si="243"/>
        <v>M46.26</v>
      </c>
      <c r="K7806" s="33" t="str">
        <f t="shared" si="244"/>
        <v/>
      </c>
    </row>
    <row r="7807" spans="1:11" x14ac:dyDescent="0.25">
      <c r="A7807" s="17" t="s">
        <v>1963</v>
      </c>
      <c r="B7807" s="17" t="s">
        <v>1964</v>
      </c>
      <c r="C7807" s="18">
        <v>42279</v>
      </c>
      <c r="D7807" s="18">
        <v>42286</v>
      </c>
      <c r="E7807" s="21">
        <v>7</v>
      </c>
      <c r="F7807" s="17" t="s">
        <v>295</v>
      </c>
      <c r="G7807" s="17" t="s">
        <v>296</v>
      </c>
      <c r="H7807" s="16">
        <v>2</v>
      </c>
      <c r="I7807" s="17" t="s">
        <v>3331</v>
      </c>
      <c r="J7807" t="str">
        <f t="shared" si="243"/>
        <v>M46.26, I50.23</v>
      </c>
      <c r="K7807" s="33" t="str">
        <f t="shared" si="244"/>
        <v/>
      </c>
    </row>
    <row r="7808" spans="1:11" x14ac:dyDescent="0.25">
      <c r="A7808" s="17" t="s">
        <v>1963</v>
      </c>
      <c r="B7808" s="17" t="s">
        <v>1964</v>
      </c>
      <c r="C7808" s="18">
        <v>42279</v>
      </c>
      <c r="D7808" s="18">
        <v>42286</v>
      </c>
      <c r="E7808" s="21">
        <v>7</v>
      </c>
      <c r="F7808" s="17" t="s">
        <v>3542</v>
      </c>
      <c r="G7808" s="17" t="s">
        <v>3543</v>
      </c>
      <c r="H7808" s="16">
        <v>3</v>
      </c>
      <c r="I7808" s="17" t="s">
        <v>3237</v>
      </c>
      <c r="J7808" t="str">
        <f t="shared" si="243"/>
        <v>M46.26, I50.23, I25.5</v>
      </c>
      <c r="K7808" s="33" t="str">
        <f t="shared" si="244"/>
        <v/>
      </c>
    </row>
    <row r="7809" spans="1:11" x14ac:dyDescent="0.25">
      <c r="A7809" s="17" t="s">
        <v>1963</v>
      </c>
      <c r="B7809" s="17" t="s">
        <v>1964</v>
      </c>
      <c r="C7809" s="18">
        <v>42279</v>
      </c>
      <c r="D7809" s="18">
        <v>42286</v>
      </c>
      <c r="E7809" s="21">
        <v>7</v>
      </c>
      <c r="F7809" s="17" t="s">
        <v>5472</v>
      </c>
      <c r="G7809" s="17" t="s">
        <v>5473</v>
      </c>
      <c r="H7809" s="16">
        <v>4</v>
      </c>
      <c r="I7809" s="17" t="s">
        <v>3237</v>
      </c>
      <c r="J7809" t="str">
        <f t="shared" si="243"/>
        <v>M46.26, I50.23, I25.5, I08.2</v>
      </c>
      <c r="K7809" s="33" t="str">
        <f t="shared" si="244"/>
        <v/>
      </c>
    </row>
    <row r="7810" spans="1:11" x14ac:dyDescent="0.25">
      <c r="A7810" s="17" t="s">
        <v>1963</v>
      </c>
      <c r="B7810" s="17" t="s">
        <v>1964</v>
      </c>
      <c r="C7810" s="18">
        <v>42279</v>
      </c>
      <c r="D7810" s="18">
        <v>42286</v>
      </c>
      <c r="E7810" s="21">
        <v>7</v>
      </c>
      <c r="F7810" s="17" t="s">
        <v>3283</v>
      </c>
      <c r="G7810" s="17" t="s">
        <v>467</v>
      </c>
      <c r="H7810" s="16">
        <v>5</v>
      </c>
      <c r="I7810" s="17" t="s">
        <v>3237</v>
      </c>
      <c r="J7810" t="str">
        <f t="shared" si="243"/>
        <v>M46.26, I50.23, I25.5, I08.2, I25.10</v>
      </c>
      <c r="K7810" s="33" t="str">
        <f t="shared" si="244"/>
        <v/>
      </c>
    </row>
    <row r="7811" spans="1:11" x14ac:dyDescent="0.25">
      <c r="A7811" s="17" t="s">
        <v>1963</v>
      </c>
      <c r="B7811" s="17" t="s">
        <v>1964</v>
      </c>
      <c r="C7811" s="18">
        <v>42279</v>
      </c>
      <c r="D7811" s="18">
        <v>42286</v>
      </c>
      <c r="E7811" s="21">
        <v>7</v>
      </c>
      <c r="F7811" s="17" t="s">
        <v>3267</v>
      </c>
      <c r="G7811" s="17" t="s">
        <v>3268</v>
      </c>
      <c r="H7811" s="16">
        <v>6</v>
      </c>
      <c r="I7811" s="17" t="s">
        <v>3237</v>
      </c>
      <c r="J7811" t="str">
        <f t="shared" si="243"/>
        <v>M46.26, I50.23, I25.5, I08.2, I25.10, E11.9</v>
      </c>
      <c r="K7811" s="33" t="str">
        <f t="shared" si="244"/>
        <v/>
      </c>
    </row>
    <row r="7812" spans="1:11" x14ac:dyDescent="0.25">
      <c r="A7812" s="17" t="s">
        <v>1963</v>
      </c>
      <c r="B7812" s="17" t="s">
        <v>1964</v>
      </c>
      <c r="C7812" s="18">
        <v>42279</v>
      </c>
      <c r="D7812" s="18">
        <v>42286</v>
      </c>
      <c r="E7812" s="21">
        <v>7</v>
      </c>
      <c r="F7812" s="17" t="s">
        <v>3265</v>
      </c>
      <c r="G7812" s="17" t="s">
        <v>3266</v>
      </c>
      <c r="H7812" s="16">
        <v>7</v>
      </c>
      <c r="I7812" s="17" t="s">
        <v>13</v>
      </c>
      <c r="J7812" t="str">
        <f t="shared" si="243"/>
        <v>M46.26, I50.23, I25.5, I08.2, I25.10, E11.9, Z87.891</v>
      </c>
      <c r="K7812" s="33" t="str">
        <f t="shared" si="244"/>
        <v/>
      </c>
    </row>
    <row r="7813" spans="1:11" x14ac:dyDescent="0.25">
      <c r="A7813" s="17" t="s">
        <v>1963</v>
      </c>
      <c r="B7813" s="17" t="s">
        <v>1964</v>
      </c>
      <c r="C7813" s="18">
        <v>42279</v>
      </c>
      <c r="D7813" s="18">
        <v>42286</v>
      </c>
      <c r="E7813" s="21">
        <v>7</v>
      </c>
      <c r="F7813" s="17" t="s">
        <v>4410</v>
      </c>
      <c r="G7813" s="17" t="s">
        <v>4411</v>
      </c>
      <c r="H7813" s="16">
        <v>8</v>
      </c>
      <c r="I7813" s="17" t="s">
        <v>3237</v>
      </c>
      <c r="J7813" t="str">
        <f t="shared" si="243"/>
        <v>M46.26, I50.23, I25.5, I08.2, I25.10, E11.9, Z87.891, M48.06</v>
      </c>
      <c r="K7813" s="33" t="str">
        <f t="shared" si="244"/>
        <v/>
      </c>
    </row>
    <row r="7814" spans="1:11" x14ac:dyDescent="0.25">
      <c r="A7814" s="17" t="s">
        <v>1963</v>
      </c>
      <c r="B7814" s="17" t="s">
        <v>1964</v>
      </c>
      <c r="C7814" s="18">
        <v>42279</v>
      </c>
      <c r="D7814" s="18">
        <v>42286</v>
      </c>
      <c r="E7814" s="21">
        <v>7</v>
      </c>
      <c r="F7814" s="17" t="s">
        <v>5476</v>
      </c>
      <c r="G7814" s="17" t="s">
        <v>5477</v>
      </c>
      <c r="H7814" s="16">
        <v>9</v>
      </c>
      <c r="I7814" s="17" t="s">
        <v>3237</v>
      </c>
      <c r="J7814" t="str">
        <f t="shared" ref="J7814:J7877" si="245">IF(B7814=B7813,J7813&amp;", "&amp;F7814,F7814)</f>
        <v>M46.26, I50.23, I25.5, I08.2, I25.10, E11.9, Z87.891, M48.06, M46.46</v>
      </c>
      <c r="K7814" s="33" t="str">
        <f t="shared" si="244"/>
        <v/>
      </c>
    </row>
    <row r="7815" spans="1:11" x14ac:dyDescent="0.25">
      <c r="A7815" s="17" t="s">
        <v>1963</v>
      </c>
      <c r="B7815" s="17" t="s">
        <v>1964</v>
      </c>
      <c r="C7815" s="18">
        <v>42279</v>
      </c>
      <c r="D7815" s="18">
        <v>42286</v>
      </c>
      <c r="E7815" s="21">
        <v>7</v>
      </c>
      <c r="F7815" s="17" t="s">
        <v>5474</v>
      </c>
      <c r="G7815" s="17" t="s">
        <v>5475</v>
      </c>
      <c r="H7815" s="16">
        <v>10</v>
      </c>
      <c r="I7815" s="17" t="s">
        <v>3237</v>
      </c>
      <c r="J7815" t="str">
        <f t="shared" si="245"/>
        <v>M46.26, I50.23, I25.5, I08.2, I25.10, E11.9, Z87.891, M48.06, M46.46, M21.372</v>
      </c>
      <c r="K7815" s="33" t="str">
        <f t="shared" si="244"/>
        <v/>
      </c>
    </row>
    <row r="7816" spans="1:11" x14ac:dyDescent="0.25">
      <c r="A7816" s="17" t="s">
        <v>1963</v>
      </c>
      <c r="B7816" s="17" t="s">
        <v>1964</v>
      </c>
      <c r="C7816" s="18">
        <v>42279</v>
      </c>
      <c r="D7816" s="18">
        <v>42286</v>
      </c>
      <c r="E7816" s="21">
        <v>7</v>
      </c>
      <c r="F7816" s="17" t="s">
        <v>3344</v>
      </c>
      <c r="G7816" s="17" t="s">
        <v>3345</v>
      </c>
      <c r="H7816" s="16">
        <v>11</v>
      </c>
      <c r="I7816" s="17" t="s">
        <v>13</v>
      </c>
      <c r="J7816" t="str">
        <f t="shared" si="245"/>
        <v>M46.26, I50.23, I25.5, I08.2, I25.10, E11.9, Z87.891, M48.06, M46.46, M21.372, Z79.4</v>
      </c>
      <c r="K7816" s="33" t="str">
        <f t="shared" si="244"/>
        <v/>
      </c>
    </row>
    <row r="7817" spans="1:11" x14ac:dyDescent="0.25">
      <c r="A7817" s="17" t="s">
        <v>1963</v>
      </c>
      <c r="B7817" s="17" t="s">
        <v>1964</v>
      </c>
      <c r="C7817" s="18">
        <v>42279</v>
      </c>
      <c r="D7817" s="18">
        <v>42286</v>
      </c>
      <c r="E7817" s="21">
        <v>7</v>
      </c>
      <c r="F7817" s="17" t="s">
        <v>3336</v>
      </c>
      <c r="G7817" s="17" t="s">
        <v>3337</v>
      </c>
      <c r="H7817" s="16">
        <v>12</v>
      </c>
      <c r="I7817" s="17" t="s">
        <v>13</v>
      </c>
      <c r="J7817" t="str">
        <f t="shared" si="245"/>
        <v>M46.26, I50.23, I25.5, I08.2, I25.10, E11.9, Z87.891, M48.06, M46.46, M21.372, Z79.4, Z95.5</v>
      </c>
      <c r="K7817" s="33" t="str">
        <f t="shared" si="244"/>
        <v/>
      </c>
    </row>
    <row r="7818" spans="1:11" x14ac:dyDescent="0.25">
      <c r="A7818" s="17" t="s">
        <v>1963</v>
      </c>
      <c r="B7818" s="17" t="s">
        <v>1964</v>
      </c>
      <c r="C7818" s="18">
        <v>42279</v>
      </c>
      <c r="D7818" s="18">
        <v>42286</v>
      </c>
      <c r="E7818" s="21">
        <v>7</v>
      </c>
      <c r="F7818" s="17" t="s">
        <v>3647</v>
      </c>
      <c r="G7818" s="17" t="s">
        <v>3648</v>
      </c>
      <c r="H7818" s="16">
        <v>13</v>
      </c>
      <c r="I7818" s="17" t="s">
        <v>13</v>
      </c>
      <c r="J7818" t="str">
        <f t="shared" si="245"/>
        <v>M46.26, I50.23, I25.5, I08.2, I25.10, E11.9, Z87.891, M48.06, M46.46, M21.372, Z79.4, Z95.5, Z82.49</v>
      </c>
      <c r="K7818" s="33" t="str">
        <f t="shared" si="244"/>
        <v>Last</v>
      </c>
    </row>
    <row r="7819" spans="1:11" x14ac:dyDescent="0.25">
      <c r="A7819" s="17" t="s">
        <v>1963</v>
      </c>
      <c r="B7819" s="17" t="s">
        <v>1969</v>
      </c>
      <c r="C7819" s="18">
        <v>42296</v>
      </c>
      <c r="D7819" s="18">
        <v>42305</v>
      </c>
      <c r="E7819" s="21">
        <v>9</v>
      </c>
      <c r="F7819" s="17" t="s">
        <v>759</v>
      </c>
      <c r="G7819" s="17" t="s">
        <v>760</v>
      </c>
      <c r="H7819" s="16">
        <v>1</v>
      </c>
      <c r="I7819" s="17" t="s">
        <v>3237</v>
      </c>
      <c r="J7819" t="str">
        <f t="shared" si="245"/>
        <v>T82.868A</v>
      </c>
      <c r="K7819" s="33" t="str">
        <f t="shared" si="244"/>
        <v/>
      </c>
    </row>
    <row r="7820" spans="1:11" x14ac:dyDescent="0.25">
      <c r="A7820" s="17" t="s">
        <v>1963</v>
      </c>
      <c r="B7820" s="17" t="s">
        <v>1969</v>
      </c>
      <c r="C7820" s="18">
        <v>42296</v>
      </c>
      <c r="D7820" s="18">
        <v>42305</v>
      </c>
      <c r="E7820" s="21">
        <v>9</v>
      </c>
      <c r="F7820" s="17" t="s">
        <v>245</v>
      </c>
      <c r="G7820" s="17" t="s">
        <v>246</v>
      </c>
      <c r="H7820" s="16">
        <v>2</v>
      </c>
      <c r="I7820" s="17" t="s">
        <v>3331</v>
      </c>
      <c r="J7820" t="str">
        <f t="shared" si="245"/>
        <v>T82.868A, J96.01</v>
      </c>
      <c r="K7820" s="33" t="str">
        <f t="shared" si="244"/>
        <v/>
      </c>
    </row>
    <row r="7821" spans="1:11" x14ac:dyDescent="0.25">
      <c r="A7821" s="17" t="s">
        <v>1963</v>
      </c>
      <c r="B7821" s="17" t="s">
        <v>1969</v>
      </c>
      <c r="C7821" s="18">
        <v>42296</v>
      </c>
      <c r="D7821" s="18">
        <v>42305</v>
      </c>
      <c r="E7821" s="21">
        <v>9</v>
      </c>
      <c r="F7821" s="17" t="s">
        <v>295</v>
      </c>
      <c r="G7821" s="17" t="s">
        <v>296</v>
      </c>
      <c r="H7821" s="16">
        <v>3</v>
      </c>
      <c r="I7821" s="17" t="s">
        <v>3237</v>
      </c>
      <c r="J7821" t="str">
        <f t="shared" si="245"/>
        <v>T82.868A, J96.01, I50.23</v>
      </c>
      <c r="K7821" s="33" t="str">
        <f t="shared" si="244"/>
        <v/>
      </c>
    </row>
    <row r="7822" spans="1:11" x14ac:dyDescent="0.25">
      <c r="A7822" s="17" t="s">
        <v>1963</v>
      </c>
      <c r="B7822" s="17" t="s">
        <v>1969</v>
      </c>
      <c r="C7822" s="18">
        <v>42296</v>
      </c>
      <c r="D7822" s="18">
        <v>42305</v>
      </c>
      <c r="E7822" s="21">
        <v>9</v>
      </c>
      <c r="F7822" s="17" t="s">
        <v>928</v>
      </c>
      <c r="G7822" s="17" t="s">
        <v>929</v>
      </c>
      <c r="H7822" s="16">
        <v>4</v>
      </c>
      <c r="I7822" s="17" t="s">
        <v>3237</v>
      </c>
      <c r="J7822" t="str">
        <f t="shared" si="245"/>
        <v>T82.868A, J96.01, I50.23, I82.622</v>
      </c>
      <c r="K7822" s="33" t="str">
        <f t="shared" si="244"/>
        <v/>
      </c>
    </row>
    <row r="7823" spans="1:11" x14ac:dyDescent="0.25">
      <c r="A7823" s="17" t="s">
        <v>1963</v>
      </c>
      <c r="B7823" s="17" t="s">
        <v>1969</v>
      </c>
      <c r="C7823" s="18">
        <v>42296</v>
      </c>
      <c r="D7823" s="18">
        <v>42305</v>
      </c>
      <c r="E7823" s="21">
        <v>9</v>
      </c>
      <c r="F7823" s="17" t="s">
        <v>4058</v>
      </c>
      <c r="G7823" s="17" t="s">
        <v>4059</v>
      </c>
      <c r="H7823" s="16">
        <v>5</v>
      </c>
      <c r="I7823" s="17" t="s">
        <v>3237</v>
      </c>
      <c r="J7823" t="str">
        <f t="shared" si="245"/>
        <v>T82.868A, J96.01, I50.23, I82.622, L89.152</v>
      </c>
      <c r="K7823" s="33" t="str">
        <f t="shared" si="244"/>
        <v/>
      </c>
    </row>
    <row r="7824" spans="1:11" x14ac:dyDescent="0.25">
      <c r="A7824" s="17" t="s">
        <v>1963</v>
      </c>
      <c r="B7824" s="17" t="s">
        <v>1969</v>
      </c>
      <c r="C7824" s="18">
        <v>42296</v>
      </c>
      <c r="D7824" s="18">
        <v>42305</v>
      </c>
      <c r="E7824" s="21">
        <v>9</v>
      </c>
      <c r="F7824" s="17" t="s">
        <v>1965</v>
      </c>
      <c r="G7824" s="17" t="s">
        <v>1966</v>
      </c>
      <c r="H7824" s="16">
        <v>6</v>
      </c>
      <c r="I7824" s="17" t="s">
        <v>3237</v>
      </c>
      <c r="J7824" t="str">
        <f t="shared" si="245"/>
        <v>T82.868A, J96.01, I50.23, I82.622, L89.152, M46.26</v>
      </c>
      <c r="K7824" s="33" t="str">
        <f t="shared" si="244"/>
        <v/>
      </c>
    </row>
    <row r="7825" spans="1:11" x14ac:dyDescent="0.25">
      <c r="A7825" s="17" t="s">
        <v>1963</v>
      </c>
      <c r="B7825" s="17" t="s">
        <v>1969</v>
      </c>
      <c r="C7825" s="18">
        <v>42296</v>
      </c>
      <c r="D7825" s="18">
        <v>42305</v>
      </c>
      <c r="E7825" s="21">
        <v>9</v>
      </c>
      <c r="F7825" s="17" t="s">
        <v>3267</v>
      </c>
      <c r="G7825" s="17" t="s">
        <v>3268</v>
      </c>
      <c r="H7825" s="16">
        <v>7</v>
      </c>
      <c r="I7825" s="17" t="s">
        <v>3237</v>
      </c>
      <c r="J7825" t="str">
        <f t="shared" si="245"/>
        <v>T82.868A, J96.01, I50.23, I82.622, L89.152, M46.26, E11.9</v>
      </c>
      <c r="K7825" s="33" t="str">
        <f t="shared" si="244"/>
        <v/>
      </c>
    </row>
    <row r="7826" spans="1:11" x14ac:dyDescent="0.25">
      <c r="A7826" s="17" t="s">
        <v>1963</v>
      </c>
      <c r="B7826" s="17" t="s">
        <v>1969</v>
      </c>
      <c r="C7826" s="18">
        <v>42296</v>
      </c>
      <c r="D7826" s="18">
        <v>42305</v>
      </c>
      <c r="E7826" s="21">
        <v>9</v>
      </c>
      <c r="F7826" s="17" t="s">
        <v>3344</v>
      </c>
      <c r="G7826" s="17" t="s">
        <v>3345</v>
      </c>
      <c r="H7826" s="16">
        <v>8</v>
      </c>
      <c r="I7826" s="17" t="s">
        <v>13</v>
      </c>
      <c r="J7826" t="str">
        <f t="shared" si="245"/>
        <v>T82.868A, J96.01, I50.23, I82.622, L89.152, M46.26, E11.9, Z79.4</v>
      </c>
      <c r="K7826" s="33" t="str">
        <f t="shared" si="244"/>
        <v/>
      </c>
    </row>
    <row r="7827" spans="1:11" x14ac:dyDescent="0.25">
      <c r="A7827" s="17" t="s">
        <v>1963</v>
      </c>
      <c r="B7827" s="17" t="s">
        <v>1969</v>
      </c>
      <c r="C7827" s="18">
        <v>42296</v>
      </c>
      <c r="D7827" s="18">
        <v>42305</v>
      </c>
      <c r="E7827" s="21">
        <v>9</v>
      </c>
      <c r="F7827" s="17" t="s">
        <v>594</v>
      </c>
      <c r="G7827" s="17" t="s">
        <v>595</v>
      </c>
      <c r="H7827" s="16">
        <v>9</v>
      </c>
      <c r="I7827" s="17" t="s">
        <v>3237</v>
      </c>
      <c r="J7827" t="str">
        <f t="shared" si="245"/>
        <v>T82.868A, J96.01, I50.23, I82.622, L89.152, M46.26, E11.9, Z79.4, I10</v>
      </c>
      <c r="K7827" s="33" t="str">
        <f t="shared" si="244"/>
        <v/>
      </c>
    </row>
    <row r="7828" spans="1:11" x14ac:dyDescent="0.25">
      <c r="A7828" s="17" t="s">
        <v>1963</v>
      </c>
      <c r="B7828" s="17" t="s">
        <v>1969</v>
      </c>
      <c r="C7828" s="18">
        <v>42296</v>
      </c>
      <c r="D7828" s="18">
        <v>42305</v>
      </c>
      <c r="E7828" s="21">
        <v>9</v>
      </c>
      <c r="F7828" s="17" t="s">
        <v>3283</v>
      </c>
      <c r="G7828" s="17" t="s">
        <v>467</v>
      </c>
      <c r="H7828" s="16">
        <v>10</v>
      </c>
      <c r="I7828" s="17" t="s">
        <v>3237</v>
      </c>
      <c r="J7828" t="str">
        <f t="shared" si="245"/>
        <v>T82.868A, J96.01, I50.23, I82.622, L89.152, M46.26, E11.9, Z79.4, I10, I25.10</v>
      </c>
      <c r="K7828" s="33" t="str">
        <f t="shared" si="244"/>
        <v/>
      </c>
    </row>
    <row r="7829" spans="1:11" x14ac:dyDescent="0.25">
      <c r="A7829" s="17" t="s">
        <v>1963</v>
      </c>
      <c r="B7829" s="17" t="s">
        <v>1969</v>
      </c>
      <c r="C7829" s="18">
        <v>42296</v>
      </c>
      <c r="D7829" s="18">
        <v>42305</v>
      </c>
      <c r="E7829" s="21">
        <v>9</v>
      </c>
      <c r="F7829" s="17" t="s">
        <v>3553</v>
      </c>
      <c r="G7829" s="17" t="s">
        <v>3554</v>
      </c>
      <c r="H7829" s="16">
        <v>11</v>
      </c>
      <c r="I7829" s="17" t="s">
        <v>3237</v>
      </c>
      <c r="J7829" t="str">
        <f t="shared" si="245"/>
        <v>T82.868A, J96.01, I50.23, I82.622, L89.152, M46.26, E11.9, Z79.4, I10, I25.10, M54.9</v>
      </c>
      <c r="K7829" s="33" t="str">
        <f t="shared" si="244"/>
        <v/>
      </c>
    </row>
    <row r="7830" spans="1:11" x14ac:dyDescent="0.25">
      <c r="A7830" s="17" t="s">
        <v>1963</v>
      </c>
      <c r="B7830" s="17" t="s">
        <v>1969</v>
      </c>
      <c r="C7830" s="18">
        <v>42296</v>
      </c>
      <c r="D7830" s="18">
        <v>42305</v>
      </c>
      <c r="E7830" s="21">
        <v>9</v>
      </c>
      <c r="F7830" s="17" t="s">
        <v>3279</v>
      </c>
      <c r="G7830" s="17" t="s">
        <v>3280</v>
      </c>
      <c r="H7830" s="16">
        <v>12</v>
      </c>
      <c r="I7830" s="17" t="s">
        <v>13</v>
      </c>
      <c r="J7830" t="str">
        <f t="shared" si="245"/>
        <v>T82.868A, J96.01, I50.23, I82.622, L89.152, M46.26, E11.9, Z79.4, I10, I25.10, M54.9, Z79.82</v>
      </c>
      <c r="K7830" s="33" t="str">
        <f t="shared" ref="K7830:K7893" si="246">IF(B7830&lt;&gt;B7831,"Last","")</f>
        <v/>
      </c>
    </row>
    <row r="7831" spans="1:11" x14ac:dyDescent="0.25">
      <c r="A7831" s="17" t="s">
        <v>1963</v>
      </c>
      <c r="B7831" s="17" t="s">
        <v>1969</v>
      </c>
      <c r="C7831" s="18">
        <v>42296</v>
      </c>
      <c r="D7831" s="18">
        <v>42305</v>
      </c>
      <c r="E7831" s="21">
        <v>9</v>
      </c>
      <c r="F7831" s="17" t="s">
        <v>4022</v>
      </c>
      <c r="G7831" s="17" t="s">
        <v>4023</v>
      </c>
      <c r="H7831" s="16">
        <v>13</v>
      </c>
      <c r="I7831" s="17" t="s">
        <v>13</v>
      </c>
      <c r="J7831" t="str">
        <f t="shared" si="245"/>
        <v>T82.868A, J96.01, I50.23, I82.622, L89.152, M46.26, E11.9, Z79.4, I10, I25.10, M54.9, Z79.82, Z79.2</v>
      </c>
      <c r="K7831" s="33" t="str">
        <f t="shared" si="246"/>
        <v/>
      </c>
    </row>
    <row r="7832" spans="1:11" x14ac:dyDescent="0.25">
      <c r="A7832" s="17" t="s">
        <v>1963</v>
      </c>
      <c r="B7832" s="17" t="s">
        <v>1969</v>
      </c>
      <c r="C7832" s="18">
        <v>42296</v>
      </c>
      <c r="D7832" s="18">
        <v>42305</v>
      </c>
      <c r="E7832" s="21">
        <v>9</v>
      </c>
      <c r="F7832" s="17" t="s">
        <v>3265</v>
      </c>
      <c r="G7832" s="17" t="s">
        <v>3266</v>
      </c>
      <c r="H7832" s="16">
        <v>14</v>
      </c>
      <c r="I7832" s="17" t="s">
        <v>13</v>
      </c>
      <c r="J7832" t="str">
        <f t="shared" si="245"/>
        <v>T82.868A, J96.01, I50.23, I82.622, L89.152, M46.26, E11.9, Z79.4, I10, I25.10, M54.9, Z79.82, Z79.2, Z87.891</v>
      </c>
      <c r="K7832" s="33" t="str">
        <f t="shared" si="246"/>
        <v/>
      </c>
    </row>
    <row r="7833" spans="1:11" x14ac:dyDescent="0.25">
      <c r="A7833" s="17" t="s">
        <v>1963</v>
      </c>
      <c r="B7833" s="17" t="s">
        <v>1969</v>
      </c>
      <c r="C7833" s="18">
        <v>42296</v>
      </c>
      <c r="D7833" s="18">
        <v>42305</v>
      </c>
      <c r="E7833" s="21">
        <v>9</v>
      </c>
      <c r="F7833" s="17" t="s">
        <v>3542</v>
      </c>
      <c r="G7833" s="17" t="s">
        <v>3543</v>
      </c>
      <c r="H7833" s="16">
        <v>15</v>
      </c>
      <c r="I7833" s="17" t="s">
        <v>3237</v>
      </c>
      <c r="J7833" t="str">
        <f t="shared" si="245"/>
        <v>T82.868A, J96.01, I50.23, I82.622, L89.152, M46.26, E11.9, Z79.4, I10, I25.10, M54.9, Z79.82, Z79.2, Z87.891, I25.5</v>
      </c>
      <c r="K7833" s="33" t="str">
        <f t="shared" si="246"/>
        <v>Last</v>
      </c>
    </row>
    <row r="7834" spans="1:11" x14ac:dyDescent="0.25">
      <c r="A7834" s="17" t="s">
        <v>1970</v>
      </c>
      <c r="B7834" s="17" t="s">
        <v>1971</v>
      </c>
      <c r="C7834" s="18">
        <v>42282</v>
      </c>
      <c r="D7834" s="18">
        <v>42284</v>
      </c>
      <c r="E7834" s="21">
        <v>2</v>
      </c>
      <c r="F7834" s="17" t="s">
        <v>167</v>
      </c>
      <c r="G7834" s="17" t="s">
        <v>168</v>
      </c>
      <c r="H7834" s="16">
        <v>1</v>
      </c>
      <c r="I7834" s="17" t="s">
        <v>3237</v>
      </c>
      <c r="J7834" t="str">
        <f t="shared" si="245"/>
        <v>L03.113</v>
      </c>
      <c r="K7834" s="33" t="str">
        <f t="shared" si="246"/>
        <v/>
      </c>
    </row>
    <row r="7835" spans="1:11" x14ac:dyDescent="0.25">
      <c r="A7835" s="17" t="s">
        <v>1970</v>
      </c>
      <c r="B7835" s="17" t="s">
        <v>1971</v>
      </c>
      <c r="C7835" s="18">
        <v>42282</v>
      </c>
      <c r="D7835" s="18">
        <v>42284</v>
      </c>
      <c r="E7835" s="21">
        <v>2</v>
      </c>
      <c r="F7835" s="17" t="s">
        <v>3402</v>
      </c>
      <c r="G7835" s="17" t="s">
        <v>3403</v>
      </c>
      <c r="H7835" s="16">
        <v>2</v>
      </c>
      <c r="I7835" s="17" t="s">
        <v>3237</v>
      </c>
      <c r="J7835" t="str">
        <f t="shared" si="245"/>
        <v>L03.113, F17.210</v>
      </c>
      <c r="K7835" s="33" t="str">
        <f t="shared" si="246"/>
        <v/>
      </c>
    </row>
    <row r="7836" spans="1:11" x14ac:dyDescent="0.25">
      <c r="A7836" s="17" t="s">
        <v>1970</v>
      </c>
      <c r="B7836" s="17" t="s">
        <v>1971</v>
      </c>
      <c r="C7836" s="18">
        <v>42282</v>
      </c>
      <c r="D7836" s="18">
        <v>42284</v>
      </c>
      <c r="E7836" s="21">
        <v>2</v>
      </c>
      <c r="F7836" s="17" t="s">
        <v>1226</v>
      </c>
      <c r="G7836" s="17" t="s">
        <v>1227</v>
      </c>
      <c r="H7836" s="16">
        <v>3</v>
      </c>
      <c r="I7836" s="17" t="s">
        <v>3237</v>
      </c>
      <c r="J7836" t="str">
        <f t="shared" si="245"/>
        <v>L03.113, F17.210, L03.011</v>
      </c>
      <c r="K7836" s="33" t="str">
        <f t="shared" si="246"/>
        <v/>
      </c>
    </row>
    <row r="7837" spans="1:11" x14ac:dyDescent="0.25">
      <c r="A7837" s="17" t="s">
        <v>1970</v>
      </c>
      <c r="B7837" s="17" t="s">
        <v>1971</v>
      </c>
      <c r="C7837" s="18">
        <v>42282</v>
      </c>
      <c r="D7837" s="18">
        <v>42284</v>
      </c>
      <c r="E7837" s="21">
        <v>2</v>
      </c>
      <c r="F7837" s="17" t="s">
        <v>4207</v>
      </c>
      <c r="G7837" s="17" t="s">
        <v>4208</v>
      </c>
      <c r="H7837" s="16">
        <v>4</v>
      </c>
      <c r="I7837" s="17" t="s">
        <v>3237</v>
      </c>
      <c r="J7837" t="str">
        <f t="shared" si="245"/>
        <v>L03.113, F17.210, L03.011, A49.01</v>
      </c>
      <c r="K7837" s="33" t="str">
        <f t="shared" si="246"/>
        <v/>
      </c>
    </row>
    <row r="7838" spans="1:11" x14ac:dyDescent="0.25">
      <c r="A7838" s="17" t="s">
        <v>1970</v>
      </c>
      <c r="B7838" s="17" t="s">
        <v>1971</v>
      </c>
      <c r="C7838" s="18">
        <v>42282</v>
      </c>
      <c r="D7838" s="18">
        <v>42284</v>
      </c>
      <c r="E7838" s="21">
        <v>2</v>
      </c>
      <c r="F7838" s="17" t="s">
        <v>3283</v>
      </c>
      <c r="G7838" s="17" t="s">
        <v>467</v>
      </c>
      <c r="H7838" s="16">
        <v>5</v>
      </c>
      <c r="I7838" s="17" t="s">
        <v>3237</v>
      </c>
      <c r="J7838" t="str">
        <f t="shared" si="245"/>
        <v>L03.113, F17.210, L03.011, A49.01, I25.10</v>
      </c>
      <c r="K7838" s="33" t="str">
        <f t="shared" si="246"/>
        <v/>
      </c>
    </row>
    <row r="7839" spans="1:11" x14ac:dyDescent="0.25">
      <c r="A7839" s="17" t="s">
        <v>1970</v>
      </c>
      <c r="B7839" s="17" t="s">
        <v>1971</v>
      </c>
      <c r="C7839" s="18">
        <v>42282</v>
      </c>
      <c r="D7839" s="18">
        <v>42284</v>
      </c>
      <c r="E7839" s="21">
        <v>2</v>
      </c>
      <c r="F7839" s="17" t="s">
        <v>3671</v>
      </c>
      <c r="G7839" s="17" t="s">
        <v>3672</v>
      </c>
      <c r="H7839" s="16">
        <v>6</v>
      </c>
      <c r="I7839" s="17" t="s">
        <v>3237</v>
      </c>
      <c r="J7839" t="str">
        <f t="shared" si="245"/>
        <v>L03.113, F17.210, L03.011, A49.01, I25.10, R19.7</v>
      </c>
      <c r="K7839" s="33" t="str">
        <f t="shared" si="246"/>
        <v/>
      </c>
    </row>
    <row r="7840" spans="1:11" x14ac:dyDescent="0.25">
      <c r="A7840" s="17" t="s">
        <v>1970</v>
      </c>
      <c r="B7840" s="17" t="s">
        <v>1971</v>
      </c>
      <c r="C7840" s="18">
        <v>42282</v>
      </c>
      <c r="D7840" s="18">
        <v>42284</v>
      </c>
      <c r="E7840" s="21">
        <v>2</v>
      </c>
      <c r="F7840" s="17" t="s">
        <v>3336</v>
      </c>
      <c r="G7840" s="17" t="s">
        <v>3337</v>
      </c>
      <c r="H7840" s="16">
        <v>7</v>
      </c>
      <c r="I7840" s="17" t="s">
        <v>13</v>
      </c>
      <c r="J7840" t="str">
        <f t="shared" si="245"/>
        <v>L03.113, F17.210, L03.011, A49.01, I25.10, R19.7, Z95.5</v>
      </c>
      <c r="K7840" s="33" t="str">
        <f t="shared" si="246"/>
        <v/>
      </c>
    </row>
    <row r="7841" spans="1:11" ht="30" x14ac:dyDescent="0.25">
      <c r="A7841" s="17" t="s">
        <v>1970</v>
      </c>
      <c r="B7841" s="17" t="s">
        <v>1971</v>
      </c>
      <c r="C7841" s="18">
        <v>42282</v>
      </c>
      <c r="D7841" s="18">
        <v>42284</v>
      </c>
      <c r="E7841" s="21">
        <v>2</v>
      </c>
      <c r="F7841" s="17" t="s">
        <v>5478</v>
      </c>
      <c r="G7841" s="17" t="s">
        <v>5479</v>
      </c>
      <c r="H7841" s="16">
        <v>8</v>
      </c>
      <c r="I7841" s="17" t="s">
        <v>13</v>
      </c>
      <c r="J7841" t="str">
        <f t="shared" si="245"/>
        <v>L03.113, F17.210, L03.011, A49.01, I25.10, R19.7, Z95.5, V18.0XXA</v>
      </c>
      <c r="K7841" s="33" t="str">
        <f t="shared" si="246"/>
        <v>Last</v>
      </c>
    </row>
    <row r="7842" spans="1:11" x14ac:dyDescent="0.25">
      <c r="A7842" s="17" t="s">
        <v>1974</v>
      </c>
      <c r="B7842" s="17" t="s">
        <v>1975</v>
      </c>
      <c r="C7842" s="18">
        <v>42282</v>
      </c>
      <c r="D7842" s="18">
        <v>42290</v>
      </c>
      <c r="E7842" s="21">
        <v>8</v>
      </c>
      <c r="F7842" s="17" t="s">
        <v>22</v>
      </c>
      <c r="G7842" s="17" t="s">
        <v>23</v>
      </c>
      <c r="H7842" s="16">
        <v>1</v>
      </c>
      <c r="I7842" s="17" t="s">
        <v>3237</v>
      </c>
      <c r="J7842" t="str">
        <f t="shared" si="245"/>
        <v>A41.9</v>
      </c>
      <c r="K7842" s="33" t="str">
        <f t="shared" si="246"/>
        <v/>
      </c>
    </row>
    <row r="7843" spans="1:11" x14ac:dyDescent="0.25">
      <c r="A7843" s="17" t="s">
        <v>1974</v>
      </c>
      <c r="B7843" s="17" t="s">
        <v>1975</v>
      </c>
      <c r="C7843" s="18">
        <v>42282</v>
      </c>
      <c r="D7843" s="18">
        <v>42290</v>
      </c>
      <c r="E7843" s="21">
        <v>8</v>
      </c>
      <c r="F7843" s="17" t="s">
        <v>5480</v>
      </c>
      <c r="G7843" s="17" t="s">
        <v>5481</v>
      </c>
      <c r="H7843" s="16">
        <v>2</v>
      </c>
      <c r="I7843" s="17" t="s">
        <v>3237</v>
      </c>
      <c r="J7843" t="str">
        <f t="shared" si="245"/>
        <v>A41.9, J85.0</v>
      </c>
      <c r="K7843" s="33" t="str">
        <f t="shared" si="246"/>
        <v/>
      </c>
    </row>
    <row r="7844" spans="1:11" x14ac:dyDescent="0.25">
      <c r="A7844" s="17" t="s">
        <v>1974</v>
      </c>
      <c r="B7844" s="17" t="s">
        <v>1975</v>
      </c>
      <c r="C7844" s="18">
        <v>42282</v>
      </c>
      <c r="D7844" s="18">
        <v>42290</v>
      </c>
      <c r="E7844" s="21">
        <v>8</v>
      </c>
      <c r="F7844" s="17" t="s">
        <v>114</v>
      </c>
      <c r="G7844" s="17" t="s">
        <v>115</v>
      </c>
      <c r="H7844" s="16">
        <v>3</v>
      </c>
      <c r="I7844" s="17" t="s">
        <v>3237</v>
      </c>
      <c r="J7844" t="str">
        <f t="shared" si="245"/>
        <v>A41.9, J85.0, J96.22</v>
      </c>
      <c r="K7844" s="33" t="str">
        <f t="shared" si="246"/>
        <v/>
      </c>
    </row>
    <row r="7845" spans="1:11" x14ac:dyDescent="0.25">
      <c r="A7845" s="17" t="s">
        <v>1974</v>
      </c>
      <c r="B7845" s="17" t="s">
        <v>1975</v>
      </c>
      <c r="C7845" s="18">
        <v>42282</v>
      </c>
      <c r="D7845" s="18">
        <v>42290</v>
      </c>
      <c r="E7845" s="21">
        <v>8</v>
      </c>
      <c r="F7845" s="17" t="s">
        <v>38</v>
      </c>
      <c r="G7845" s="17" t="s">
        <v>39</v>
      </c>
      <c r="H7845" s="16">
        <v>4</v>
      </c>
      <c r="I7845" s="17" t="s">
        <v>3237</v>
      </c>
      <c r="J7845" t="str">
        <f t="shared" si="245"/>
        <v>A41.9, J85.0, J96.22, N17.9</v>
      </c>
      <c r="K7845" s="33" t="str">
        <f t="shared" si="246"/>
        <v/>
      </c>
    </row>
    <row r="7846" spans="1:11" x14ac:dyDescent="0.25">
      <c r="A7846" s="17" t="s">
        <v>1974</v>
      </c>
      <c r="B7846" s="17" t="s">
        <v>1975</v>
      </c>
      <c r="C7846" s="18">
        <v>42282</v>
      </c>
      <c r="D7846" s="18">
        <v>42290</v>
      </c>
      <c r="E7846" s="21">
        <v>8</v>
      </c>
      <c r="F7846" s="17" t="s">
        <v>4313</v>
      </c>
      <c r="G7846" s="17" t="s">
        <v>4314</v>
      </c>
      <c r="H7846" s="16">
        <v>5</v>
      </c>
      <c r="I7846" s="17" t="s">
        <v>3237</v>
      </c>
      <c r="J7846" t="str">
        <f t="shared" si="245"/>
        <v>A41.9, J85.0, J96.22, N17.9, F10.99</v>
      </c>
      <c r="K7846" s="33" t="str">
        <f t="shared" si="246"/>
        <v/>
      </c>
    </row>
    <row r="7847" spans="1:11" x14ac:dyDescent="0.25">
      <c r="A7847" s="17" t="s">
        <v>1974</v>
      </c>
      <c r="B7847" s="17" t="s">
        <v>1975</v>
      </c>
      <c r="C7847" s="18">
        <v>42282</v>
      </c>
      <c r="D7847" s="18">
        <v>42290</v>
      </c>
      <c r="E7847" s="21">
        <v>8</v>
      </c>
      <c r="F7847" s="17" t="s">
        <v>1842</v>
      </c>
      <c r="G7847" s="17" t="s">
        <v>1843</v>
      </c>
      <c r="H7847" s="16">
        <v>6</v>
      </c>
      <c r="I7847" s="17" t="s">
        <v>3237</v>
      </c>
      <c r="J7847" t="str">
        <f t="shared" si="245"/>
        <v>A41.9, J85.0, J96.22, N17.9, F10.99, J44.9</v>
      </c>
      <c r="K7847" s="33" t="str">
        <f t="shared" si="246"/>
        <v/>
      </c>
    </row>
    <row r="7848" spans="1:11" x14ac:dyDescent="0.25">
      <c r="A7848" s="17" t="s">
        <v>1974</v>
      </c>
      <c r="B7848" s="17" t="s">
        <v>1975</v>
      </c>
      <c r="C7848" s="18">
        <v>42282</v>
      </c>
      <c r="D7848" s="18">
        <v>42290</v>
      </c>
      <c r="E7848" s="21">
        <v>8</v>
      </c>
      <c r="F7848" s="17" t="s">
        <v>3388</v>
      </c>
      <c r="G7848" s="17" t="s">
        <v>3389</v>
      </c>
      <c r="H7848" s="16">
        <v>7</v>
      </c>
      <c r="I7848" s="17" t="s">
        <v>3237</v>
      </c>
      <c r="J7848" t="str">
        <f t="shared" si="245"/>
        <v>A41.9, J85.0, J96.22, N17.9, F10.99, J44.9, F41.9</v>
      </c>
      <c r="K7848" s="33" t="str">
        <f t="shared" si="246"/>
        <v/>
      </c>
    </row>
    <row r="7849" spans="1:11" x14ac:dyDescent="0.25">
      <c r="A7849" s="17" t="s">
        <v>1974</v>
      </c>
      <c r="B7849" s="17" t="s">
        <v>1975</v>
      </c>
      <c r="C7849" s="18">
        <v>42282</v>
      </c>
      <c r="D7849" s="18">
        <v>42290</v>
      </c>
      <c r="E7849" s="21">
        <v>8</v>
      </c>
      <c r="F7849" s="17" t="s">
        <v>594</v>
      </c>
      <c r="G7849" s="17" t="s">
        <v>595</v>
      </c>
      <c r="H7849" s="16">
        <v>8</v>
      </c>
      <c r="I7849" s="17" t="s">
        <v>3237</v>
      </c>
      <c r="J7849" t="str">
        <f t="shared" si="245"/>
        <v>A41.9, J85.0, J96.22, N17.9, F10.99, J44.9, F41.9, I10</v>
      </c>
      <c r="K7849" s="33" t="str">
        <f t="shared" si="246"/>
        <v/>
      </c>
    </row>
    <row r="7850" spans="1:11" x14ac:dyDescent="0.25">
      <c r="A7850" s="17" t="s">
        <v>1974</v>
      </c>
      <c r="B7850" s="17" t="s">
        <v>1975</v>
      </c>
      <c r="C7850" s="18">
        <v>42282</v>
      </c>
      <c r="D7850" s="18">
        <v>42290</v>
      </c>
      <c r="E7850" s="21">
        <v>8</v>
      </c>
      <c r="F7850" s="17" t="s">
        <v>3657</v>
      </c>
      <c r="G7850" s="17" t="s">
        <v>3658</v>
      </c>
      <c r="H7850" s="16">
        <v>9</v>
      </c>
      <c r="I7850" s="17" t="s">
        <v>13</v>
      </c>
      <c r="J7850" t="str">
        <f t="shared" si="245"/>
        <v>A41.9, J85.0, J96.22, N17.9, F10.99, J44.9, F41.9, I10, Z51.5</v>
      </c>
      <c r="K7850" s="33" t="str">
        <f t="shared" si="246"/>
        <v/>
      </c>
    </row>
    <row r="7851" spans="1:11" x14ac:dyDescent="0.25">
      <c r="A7851" s="17" t="s">
        <v>1974</v>
      </c>
      <c r="B7851" s="17" t="s">
        <v>1975</v>
      </c>
      <c r="C7851" s="18">
        <v>42282</v>
      </c>
      <c r="D7851" s="18">
        <v>42290</v>
      </c>
      <c r="E7851" s="21">
        <v>8</v>
      </c>
      <c r="F7851" s="17" t="s">
        <v>286</v>
      </c>
      <c r="G7851" s="17" t="s">
        <v>287</v>
      </c>
      <c r="H7851" s="16">
        <v>10</v>
      </c>
      <c r="I7851" s="17" t="s">
        <v>3237</v>
      </c>
      <c r="J7851" t="str">
        <f t="shared" si="245"/>
        <v>A41.9, J85.0, J96.22, N17.9, F10.99, J44.9, F41.9, I10, Z51.5, K21.9</v>
      </c>
      <c r="K7851" s="33" t="str">
        <f t="shared" si="246"/>
        <v/>
      </c>
    </row>
    <row r="7852" spans="1:11" x14ac:dyDescent="0.25">
      <c r="A7852" s="17" t="s">
        <v>1974</v>
      </c>
      <c r="B7852" s="17" t="s">
        <v>1975</v>
      </c>
      <c r="C7852" s="18">
        <v>42282</v>
      </c>
      <c r="D7852" s="18">
        <v>42290</v>
      </c>
      <c r="E7852" s="21">
        <v>8</v>
      </c>
      <c r="F7852" s="17" t="s">
        <v>3327</v>
      </c>
      <c r="G7852" s="17" t="s">
        <v>3328</v>
      </c>
      <c r="H7852" s="16">
        <v>11</v>
      </c>
      <c r="I7852" s="17" t="s">
        <v>3237</v>
      </c>
      <c r="J7852" t="str">
        <f t="shared" si="245"/>
        <v>A41.9, J85.0, J96.22, N17.9, F10.99, J44.9, F41.9, I10, Z51.5, K21.9, R00.0</v>
      </c>
      <c r="K7852" s="33" t="str">
        <f t="shared" si="246"/>
        <v/>
      </c>
    </row>
    <row r="7853" spans="1:11" x14ac:dyDescent="0.25">
      <c r="A7853" s="17" t="s">
        <v>1974</v>
      </c>
      <c r="B7853" s="17" t="s">
        <v>1975</v>
      </c>
      <c r="C7853" s="18">
        <v>42282</v>
      </c>
      <c r="D7853" s="18">
        <v>42290</v>
      </c>
      <c r="E7853" s="21">
        <v>8</v>
      </c>
      <c r="F7853" s="17" t="s">
        <v>2635</v>
      </c>
      <c r="G7853" s="17" t="s">
        <v>3324</v>
      </c>
      <c r="H7853" s="16">
        <v>12</v>
      </c>
      <c r="I7853" s="17" t="s">
        <v>3237</v>
      </c>
      <c r="J7853" t="str">
        <f t="shared" si="245"/>
        <v>A41.9, J85.0, J96.22, N17.9, F10.99, J44.9, F41.9, I10, Z51.5, K21.9, R00.0, K59.00</v>
      </c>
      <c r="K7853" s="33" t="str">
        <f t="shared" si="246"/>
        <v/>
      </c>
    </row>
    <row r="7854" spans="1:11" x14ac:dyDescent="0.25">
      <c r="A7854" s="17" t="s">
        <v>1974</v>
      </c>
      <c r="B7854" s="17" t="s">
        <v>1975</v>
      </c>
      <c r="C7854" s="18">
        <v>42282</v>
      </c>
      <c r="D7854" s="18">
        <v>42290</v>
      </c>
      <c r="E7854" s="21">
        <v>8</v>
      </c>
      <c r="F7854" s="17" t="s">
        <v>1195</v>
      </c>
      <c r="G7854" s="17" t="s">
        <v>1196</v>
      </c>
      <c r="H7854" s="16">
        <v>13</v>
      </c>
      <c r="I7854" s="17" t="s">
        <v>3237</v>
      </c>
      <c r="J7854" t="str">
        <f t="shared" si="245"/>
        <v>A41.9, J85.0, J96.22, N17.9, F10.99, J44.9, F41.9, I10, Z51.5, K21.9, R00.0, K59.00, D64.9</v>
      </c>
      <c r="K7854" s="33" t="str">
        <f t="shared" si="246"/>
        <v/>
      </c>
    </row>
    <row r="7855" spans="1:11" x14ac:dyDescent="0.25">
      <c r="A7855" s="17" t="s">
        <v>1974</v>
      </c>
      <c r="B7855" s="17" t="s">
        <v>1975</v>
      </c>
      <c r="C7855" s="18">
        <v>42282</v>
      </c>
      <c r="D7855" s="18">
        <v>42290</v>
      </c>
      <c r="E7855" s="21">
        <v>8</v>
      </c>
      <c r="F7855" s="17" t="s">
        <v>4593</v>
      </c>
      <c r="G7855" s="17" t="s">
        <v>4594</v>
      </c>
      <c r="H7855" s="16">
        <v>14</v>
      </c>
      <c r="I7855" s="17" t="s">
        <v>3237</v>
      </c>
      <c r="J7855" t="str">
        <f t="shared" si="245"/>
        <v>A41.9, J85.0, J96.22, N17.9, F10.99, J44.9, F41.9, I10, Z51.5, K21.9, R00.0, K59.00, D64.9, D47.3</v>
      </c>
      <c r="K7855" s="33" t="str">
        <f t="shared" si="246"/>
        <v/>
      </c>
    </row>
    <row r="7856" spans="1:11" x14ac:dyDescent="0.25">
      <c r="A7856" s="17" t="s">
        <v>1974</v>
      </c>
      <c r="B7856" s="17" t="s">
        <v>1975</v>
      </c>
      <c r="C7856" s="18">
        <v>42282</v>
      </c>
      <c r="D7856" s="18">
        <v>42290</v>
      </c>
      <c r="E7856" s="21">
        <v>8</v>
      </c>
      <c r="F7856" s="17" t="s">
        <v>3265</v>
      </c>
      <c r="G7856" s="17" t="s">
        <v>3266</v>
      </c>
      <c r="H7856" s="16">
        <v>15</v>
      </c>
      <c r="I7856" s="17" t="s">
        <v>13</v>
      </c>
      <c r="J7856" t="str">
        <f t="shared" si="245"/>
        <v>A41.9, J85.0, J96.22, N17.9, F10.99, J44.9, F41.9, I10, Z51.5, K21.9, R00.0, K59.00, D64.9, D47.3, Z87.891</v>
      </c>
      <c r="K7856" s="33" t="str">
        <f t="shared" si="246"/>
        <v/>
      </c>
    </row>
    <row r="7857" spans="1:11" x14ac:dyDescent="0.25">
      <c r="A7857" s="17" t="s">
        <v>1974</v>
      </c>
      <c r="B7857" s="17" t="s">
        <v>1975</v>
      </c>
      <c r="C7857" s="18">
        <v>42282</v>
      </c>
      <c r="D7857" s="18">
        <v>42290</v>
      </c>
      <c r="E7857" s="21">
        <v>8</v>
      </c>
      <c r="F7857" s="17" t="s">
        <v>3591</v>
      </c>
      <c r="G7857" s="17" t="s">
        <v>3592</v>
      </c>
      <c r="H7857" s="16">
        <v>16</v>
      </c>
      <c r="I7857" s="17" t="s">
        <v>3237</v>
      </c>
      <c r="J7857" t="str">
        <f t="shared" si="245"/>
        <v>A41.9, J85.0, J96.22, N17.9, F10.99, J44.9, F41.9, I10, Z51.5, K21.9, R00.0, K59.00, D64.9, D47.3, Z87.891, F41.8</v>
      </c>
      <c r="K7857" s="33" t="str">
        <f t="shared" si="246"/>
        <v>Last</v>
      </c>
    </row>
    <row r="7858" spans="1:11" x14ac:dyDescent="0.25">
      <c r="A7858" s="17" t="s">
        <v>1976</v>
      </c>
      <c r="B7858" s="17" t="s">
        <v>1977</v>
      </c>
      <c r="C7858" s="18">
        <v>42327</v>
      </c>
      <c r="D7858" s="18">
        <v>42332</v>
      </c>
      <c r="E7858" s="21">
        <v>5</v>
      </c>
      <c r="F7858" s="17" t="s">
        <v>779</v>
      </c>
      <c r="G7858" s="17" t="s">
        <v>780</v>
      </c>
      <c r="H7858" s="16">
        <v>1</v>
      </c>
      <c r="I7858" s="17" t="s">
        <v>3237</v>
      </c>
      <c r="J7858" t="str">
        <f t="shared" si="245"/>
        <v>T81.4XXA</v>
      </c>
      <c r="K7858" s="33" t="str">
        <f t="shared" si="246"/>
        <v/>
      </c>
    </row>
    <row r="7859" spans="1:11" x14ac:dyDescent="0.25">
      <c r="A7859" s="17" t="s">
        <v>1976</v>
      </c>
      <c r="B7859" s="17" t="s">
        <v>1977</v>
      </c>
      <c r="C7859" s="18">
        <v>42327</v>
      </c>
      <c r="D7859" s="18">
        <v>42332</v>
      </c>
      <c r="E7859" s="21">
        <v>5</v>
      </c>
      <c r="F7859" s="17" t="s">
        <v>5482</v>
      </c>
      <c r="G7859" s="17" t="s">
        <v>5483</v>
      </c>
      <c r="H7859" s="16">
        <v>2</v>
      </c>
      <c r="I7859" s="17" t="s">
        <v>3237</v>
      </c>
      <c r="J7859" t="str">
        <f t="shared" si="245"/>
        <v>T81.4XXA, G06.0</v>
      </c>
      <c r="K7859" s="33" t="str">
        <f t="shared" si="246"/>
        <v/>
      </c>
    </row>
    <row r="7860" spans="1:11" x14ac:dyDescent="0.25">
      <c r="A7860" s="17" t="s">
        <v>1976</v>
      </c>
      <c r="B7860" s="17" t="s">
        <v>1977</v>
      </c>
      <c r="C7860" s="18">
        <v>42327</v>
      </c>
      <c r="D7860" s="18">
        <v>42332</v>
      </c>
      <c r="E7860" s="21">
        <v>5</v>
      </c>
      <c r="F7860" s="17" t="s">
        <v>223</v>
      </c>
      <c r="G7860" s="17" t="s">
        <v>224</v>
      </c>
      <c r="H7860" s="16">
        <v>3</v>
      </c>
      <c r="I7860" s="17" t="s">
        <v>3237</v>
      </c>
      <c r="J7860" t="str">
        <f t="shared" si="245"/>
        <v>T81.4XXA, G06.0, I26.99</v>
      </c>
      <c r="K7860" s="33" t="str">
        <f t="shared" si="246"/>
        <v/>
      </c>
    </row>
    <row r="7861" spans="1:11" x14ac:dyDescent="0.25">
      <c r="A7861" s="17" t="s">
        <v>1976</v>
      </c>
      <c r="B7861" s="17" t="s">
        <v>1977</v>
      </c>
      <c r="C7861" s="18">
        <v>42327</v>
      </c>
      <c r="D7861" s="18">
        <v>42332</v>
      </c>
      <c r="E7861" s="21">
        <v>5</v>
      </c>
      <c r="F7861" s="17" t="s">
        <v>1391</v>
      </c>
      <c r="G7861" s="17" t="s">
        <v>1392</v>
      </c>
      <c r="H7861" s="16">
        <v>4</v>
      </c>
      <c r="I7861" s="17" t="s">
        <v>3237</v>
      </c>
      <c r="J7861" t="str">
        <f t="shared" si="245"/>
        <v>T81.4XXA, G06.0, I26.99, C79.31</v>
      </c>
      <c r="K7861" s="33" t="str">
        <f t="shared" si="246"/>
        <v/>
      </c>
    </row>
    <row r="7862" spans="1:11" x14ac:dyDescent="0.25">
      <c r="A7862" s="17" t="s">
        <v>1976</v>
      </c>
      <c r="B7862" s="17" t="s">
        <v>1977</v>
      </c>
      <c r="C7862" s="18">
        <v>42327</v>
      </c>
      <c r="D7862" s="18">
        <v>42332</v>
      </c>
      <c r="E7862" s="21">
        <v>5</v>
      </c>
      <c r="F7862" s="17" t="s">
        <v>1301</v>
      </c>
      <c r="G7862" s="17" t="s">
        <v>1302</v>
      </c>
      <c r="H7862" s="16">
        <v>5</v>
      </c>
      <c r="I7862" s="17" t="s">
        <v>3237</v>
      </c>
      <c r="J7862" t="str">
        <f t="shared" si="245"/>
        <v>T81.4XXA, G06.0, I26.99, C79.31, R56.9</v>
      </c>
      <c r="K7862" s="33" t="str">
        <f t="shared" si="246"/>
        <v/>
      </c>
    </row>
    <row r="7863" spans="1:11" x14ac:dyDescent="0.25">
      <c r="A7863" s="17" t="s">
        <v>1976</v>
      </c>
      <c r="B7863" s="17" t="s">
        <v>1977</v>
      </c>
      <c r="C7863" s="18">
        <v>42327</v>
      </c>
      <c r="D7863" s="18">
        <v>42332</v>
      </c>
      <c r="E7863" s="21">
        <v>5</v>
      </c>
      <c r="F7863" s="17" t="s">
        <v>3362</v>
      </c>
      <c r="G7863" s="17" t="s">
        <v>3363</v>
      </c>
      <c r="H7863" s="16">
        <v>6</v>
      </c>
      <c r="I7863" s="17" t="s">
        <v>3237</v>
      </c>
      <c r="J7863" t="str">
        <f t="shared" si="245"/>
        <v>T81.4XXA, G06.0, I26.99, C79.31, R56.9, D69.6</v>
      </c>
      <c r="K7863" s="33" t="str">
        <f t="shared" si="246"/>
        <v/>
      </c>
    </row>
    <row r="7864" spans="1:11" x14ac:dyDescent="0.25">
      <c r="A7864" s="17" t="s">
        <v>1976</v>
      </c>
      <c r="B7864" s="17" t="s">
        <v>1977</v>
      </c>
      <c r="C7864" s="18">
        <v>42327</v>
      </c>
      <c r="D7864" s="18">
        <v>42332</v>
      </c>
      <c r="E7864" s="21">
        <v>5</v>
      </c>
      <c r="F7864" s="17" t="s">
        <v>408</v>
      </c>
      <c r="G7864" s="17" t="s">
        <v>409</v>
      </c>
      <c r="H7864" s="16">
        <v>7</v>
      </c>
      <c r="I7864" s="17" t="s">
        <v>3237</v>
      </c>
      <c r="J7864" t="str">
        <f t="shared" si="245"/>
        <v>T81.4XXA, G06.0, I26.99, C79.31, R56.9, D69.6, C34.90</v>
      </c>
      <c r="K7864" s="33" t="str">
        <f t="shared" si="246"/>
        <v/>
      </c>
    </row>
    <row r="7865" spans="1:11" x14ac:dyDescent="0.25">
      <c r="A7865" s="17" t="s">
        <v>1976</v>
      </c>
      <c r="B7865" s="17" t="s">
        <v>1977</v>
      </c>
      <c r="C7865" s="18">
        <v>42327</v>
      </c>
      <c r="D7865" s="18">
        <v>42332</v>
      </c>
      <c r="E7865" s="21">
        <v>5</v>
      </c>
      <c r="F7865" s="17" t="s">
        <v>4646</v>
      </c>
      <c r="G7865" s="17" t="s">
        <v>4647</v>
      </c>
      <c r="H7865" s="16">
        <v>8</v>
      </c>
      <c r="I7865" s="17" t="s">
        <v>3237</v>
      </c>
      <c r="J7865" t="str">
        <f t="shared" si="245"/>
        <v>T81.4XXA, G06.0, I26.99, C79.31, R56.9, D69.6, C34.90, M86.8X8</v>
      </c>
      <c r="K7865" s="33" t="str">
        <f t="shared" si="246"/>
        <v/>
      </c>
    </row>
    <row r="7866" spans="1:11" x14ac:dyDescent="0.25">
      <c r="A7866" s="17" t="s">
        <v>1976</v>
      </c>
      <c r="B7866" s="17" t="s">
        <v>1977</v>
      </c>
      <c r="C7866" s="18">
        <v>42327</v>
      </c>
      <c r="D7866" s="18">
        <v>42332</v>
      </c>
      <c r="E7866" s="21">
        <v>5</v>
      </c>
      <c r="F7866" s="17" t="s">
        <v>286</v>
      </c>
      <c r="G7866" s="17" t="s">
        <v>287</v>
      </c>
      <c r="H7866" s="16">
        <v>9</v>
      </c>
      <c r="I7866" s="17" t="s">
        <v>3237</v>
      </c>
      <c r="J7866" t="str">
        <f t="shared" si="245"/>
        <v>T81.4XXA, G06.0, I26.99, C79.31, R56.9, D69.6, C34.90, M86.8X8, K21.9</v>
      </c>
      <c r="K7866" s="33" t="str">
        <f t="shared" si="246"/>
        <v/>
      </c>
    </row>
    <row r="7867" spans="1:11" x14ac:dyDescent="0.25">
      <c r="A7867" s="17" t="s">
        <v>1976</v>
      </c>
      <c r="B7867" s="17" t="s">
        <v>1977</v>
      </c>
      <c r="C7867" s="18">
        <v>42327</v>
      </c>
      <c r="D7867" s="18">
        <v>42332</v>
      </c>
      <c r="E7867" s="21">
        <v>5</v>
      </c>
      <c r="F7867" s="17" t="s">
        <v>1842</v>
      </c>
      <c r="G7867" s="17" t="s">
        <v>1843</v>
      </c>
      <c r="H7867" s="16">
        <v>10</v>
      </c>
      <c r="I7867" s="17" t="s">
        <v>3237</v>
      </c>
      <c r="J7867" t="str">
        <f t="shared" si="245"/>
        <v>T81.4XXA, G06.0, I26.99, C79.31, R56.9, D69.6, C34.90, M86.8X8, K21.9, J44.9</v>
      </c>
      <c r="K7867" s="33" t="str">
        <f t="shared" si="246"/>
        <v/>
      </c>
    </row>
    <row r="7868" spans="1:11" x14ac:dyDescent="0.25">
      <c r="A7868" s="17" t="s">
        <v>1976</v>
      </c>
      <c r="B7868" s="17" t="s">
        <v>1977</v>
      </c>
      <c r="C7868" s="18">
        <v>42327</v>
      </c>
      <c r="D7868" s="18">
        <v>42332</v>
      </c>
      <c r="E7868" s="21">
        <v>5</v>
      </c>
      <c r="F7868" s="17" t="s">
        <v>594</v>
      </c>
      <c r="G7868" s="17" t="s">
        <v>595</v>
      </c>
      <c r="H7868" s="16">
        <v>11</v>
      </c>
      <c r="I7868" s="17" t="s">
        <v>3237</v>
      </c>
      <c r="J7868" t="str">
        <f t="shared" si="245"/>
        <v>T81.4XXA, G06.0, I26.99, C79.31, R56.9, D69.6, C34.90, M86.8X8, K21.9, J44.9, I10</v>
      </c>
      <c r="K7868" s="33" t="str">
        <f t="shared" si="246"/>
        <v/>
      </c>
    </row>
    <row r="7869" spans="1:11" x14ac:dyDescent="0.25">
      <c r="A7869" s="17" t="s">
        <v>1976</v>
      </c>
      <c r="B7869" s="17" t="s">
        <v>1977</v>
      </c>
      <c r="C7869" s="18">
        <v>42327</v>
      </c>
      <c r="D7869" s="18">
        <v>42332</v>
      </c>
      <c r="E7869" s="21">
        <v>5</v>
      </c>
      <c r="F7869" s="17" t="s">
        <v>3514</v>
      </c>
      <c r="G7869" s="17" t="s">
        <v>3515</v>
      </c>
      <c r="H7869" s="16">
        <v>12</v>
      </c>
      <c r="I7869" s="17" t="s">
        <v>3237</v>
      </c>
      <c r="J7869" t="str">
        <f t="shared" si="245"/>
        <v>T81.4XXA, G06.0, I26.99, C79.31, R56.9, D69.6, C34.90, M86.8X8, K21.9, J44.9, I10, F32.9</v>
      </c>
      <c r="K7869" s="33" t="str">
        <f t="shared" si="246"/>
        <v/>
      </c>
    </row>
    <row r="7870" spans="1:11" x14ac:dyDescent="0.25">
      <c r="A7870" s="17" t="s">
        <v>1976</v>
      </c>
      <c r="B7870" s="17" t="s">
        <v>1977</v>
      </c>
      <c r="C7870" s="18">
        <v>42327</v>
      </c>
      <c r="D7870" s="18">
        <v>42332</v>
      </c>
      <c r="E7870" s="21">
        <v>5</v>
      </c>
      <c r="F7870" s="17" t="s">
        <v>3402</v>
      </c>
      <c r="G7870" s="17" t="s">
        <v>3403</v>
      </c>
      <c r="H7870" s="16">
        <v>13</v>
      </c>
      <c r="I7870" s="17" t="s">
        <v>3237</v>
      </c>
      <c r="J7870" t="str">
        <f t="shared" si="245"/>
        <v>T81.4XXA, G06.0, I26.99, C79.31, R56.9, D69.6, C34.90, M86.8X8, K21.9, J44.9, I10, F32.9, F17.210</v>
      </c>
      <c r="K7870" s="33" t="str">
        <f t="shared" si="246"/>
        <v/>
      </c>
    </row>
    <row r="7871" spans="1:11" x14ac:dyDescent="0.25">
      <c r="A7871" s="17" t="s">
        <v>1976</v>
      </c>
      <c r="B7871" s="17" t="s">
        <v>1977</v>
      </c>
      <c r="C7871" s="18">
        <v>42327</v>
      </c>
      <c r="D7871" s="18">
        <v>42332</v>
      </c>
      <c r="E7871" s="21">
        <v>5</v>
      </c>
      <c r="F7871" s="17" t="s">
        <v>5484</v>
      </c>
      <c r="G7871" s="17" t="s">
        <v>5485</v>
      </c>
      <c r="H7871" s="16">
        <v>14</v>
      </c>
      <c r="I7871" s="17" t="s">
        <v>3237</v>
      </c>
      <c r="J7871" t="str">
        <f t="shared" si="245"/>
        <v>T81.4XXA, G06.0, I26.99, C79.31, R56.9, D69.6, C34.90, M86.8X8, K21.9, J44.9, I10, F32.9, F17.210, M95.2</v>
      </c>
      <c r="K7871" s="33" t="str">
        <f t="shared" si="246"/>
        <v/>
      </c>
    </row>
    <row r="7872" spans="1:11" x14ac:dyDescent="0.25">
      <c r="A7872" s="17" t="s">
        <v>1976</v>
      </c>
      <c r="B7872" s="17" t="s">
        <v>1977</v>
      </c>
      <c r="C7872" s="18">
        <v>42327</v>
      </c>
      <c r="D7872" s="18">
        <v>42332</v>
      </c>
      <c r="E7872" s="21">
        <v>5</v>
      </c>
      <c r="F7872" s="17" t="s">
        <v>1195</v>
      </c>
      <c r="G7872" s="17" t="s">
        <v>1196</v>
      </c>
      <c r="H7872" s="16">
        <v>15</v>
      </c>
      <c r="I7872" s="17" t="s">
        <v>3237</v>
      </c>
      <c r="J7872" t="str">
        <f t="shared" si="245"/>
        <v>T81.4XXA, G06.0, I26.99, C79.31, R56.9, D69.6, C34.90, M86.8X8, K21.9, J44.9, I10, F32.9, F17.210, M95.2, D64.9</v>
      </c>
      <c r="K7872" s="33" t="str">
        <f t="shared" si="246"/>
        <v/>
      </c>
    </row>
    <row r="7873" spans="1:11" x14ac:dyDescent="0.25">
      <c r="A7873" s="17" t="s">
        <v>1976</v>
      </c>
      <c r="B7873" s="17" t="s">
        <v>1977</v>
      </c>
      <c r="C7873" s="18">
        <v>42327</v>
      </c>
      <c r="D7873" s="18">
        <v>42332</v>
      </c>
      <c r="E7873" s="21">
        <v>5</v>
      </c>
      <c r="F7873" s="17" t="s">
        <v>3544</v>
      </c>
      <c r="G7873" s="17" t="s">
        <v>3545</v>
      </c>
      <c r="H7873" s="16">
        <v>16</v>
      </c>
      <c r="I7873" s="17" t="s">
        <v>13</v>
      </c>
      <c r="J7873" t="str">
        <f t="shared" si="245"/>
        <v>T81.4XXA, G06.0, I26.99, C79.31, R56.9, D69.6, C34.90, M86.8X8, K21.9, J44.9, I10, F32.9, F17.210, M95.2, D64.9, Z88.6</v>
      </c>
      <c r="K7873" s="33" t="str">
        <f t="shared" si="246"/>
        <v/>
      </c>
    </row>
    <row r="7874" spans="1:11" x14ac:dyDescent="0.25">
      <c r="A7874" s="17" t="s">
        <v>1976</v>
      </c>
      <c r="B7874" s="17" t="s">
        <v>1977</v>
      </c>
      <c r="C7874" s="18">
        <v>42327</v>
      </c>
      <c r="D7874" s="18">
        <v>42332</v>
      </c>
      <c r="E7874" s="21">
        <v>5</v>
      </c>
      <c r="F7874" s="17" t="s">
        <v>4540</v>
      </c>
      <c r="G7874" s="17" t="s">
        <v>4541</v>
      </c>
      <c r="H7874" s="16">
        <v>17</v>
      </c>
      <c r="I7874" s="17" t="s">
        <v>13</v>
      </c>
      <c r="J7874" t="str">
        <f t="shared" si="245"/>
        <v>T81.4XXA, G06.0, I26.99, C79.31, R56.9, D69.6, C34.90, M86.8X8, K21.9, J44.9, I10, F32.9, F17.210, M95.2, D64.9, Z88.6, Z90.710</v>
      </c>
      <c r="K7874" s="33" t="str">
        <f t="shared" si="246"/>
        <v/>
      </c>
    </row>
    <row r="7875" spans="1:11" x14ac:dyDescent="0.25">
      <c r="A7875" s="17" t="s">
        <v>1976</v>
      </c>
      <c r="B7875" s="17" t="s">
        <v>1977</v>
      </c>
      <c r="C7875" s="18">
        <v>42327</v>
      </c>
      <c r="D7875" s="18">
        <v>42332</v>
      </c>
      <c r="E7875" s="21">
        <v>5</v>
      </c>
      <c r="F7875" s="17" t="s">
        <v>5486</v>
      </c>
      <c r="G7875" s="17" t="s">
        <v>5487</v>
      </c>
      <c r="H7875" s="16">
        <v>18</v>
      </c>
      <c r="I7875" s="17" t="s">
        <v>13</v>
      </c>
      <c r="J7875" t="str">
        <f t="shared" si="245"/>
        <v>T81.4XXA, G06.0, I26.99, C79.31, R56.9, D69.6, C34.90, M86.8X8, K21.9, J44.9, I10, F32.9, F17.210, M95.2, D64.9, Z88.6, Z90.710, Z80.1</v>
      </c>
      <c r="K7875" s="33" t="str">
        <f t="shared" si="246"/>
        <v/>
      </c>
    </row>
    <row r="7876" spans="1:11" x14ac:dyDescent="0.25">
      <c r="A7876" s="17" t="s">
        <v>1976</v>
      </c>
      <c r="B7876" s="17" t="s">
        <v>1977</v>
      </c>
      <c r="C7876" s="18">
        <v>42327</v>
      </c>
      <c r="D7876" s="18">
        <v>42332</v>
      </c>
      <c r="E7876" s="21">
        <v>5</v>
      </c>
      <c r="F7876" s="17" t="s">
        <v>4949</v>
      </c>
      <c r="G7876" s="17" t="s">
        <v>4950</v>
      </c>
      <c r="H7876" s="16">
        <v>19</v>
      </c>
      <c r="I7876" s="17" t="s">
        <v>13</v>
      </c>
      <c r="J7876" t="str">
        <f t="shared" si="245"/>
        <v>T81.4XXA, G06.0, I26.99, C79.31, R56.9, D69.6, C34.90, M86.8X8, K21.9, J44.9, I10, F32.9, F17.210, M95.2, D64.9, Z88.6, Z90.710, Z80.1, Z80.3</v>
      </c>
      <c r="K7876" s="33" t="str">
        <f t="shared" si="246"/>
        <v>Last</v>
      </c>
    </row>
    <row r="7877" spans="1:11" x14ac:dyDescent="0.25">
      <c r="A7877" s="17" t="s">
        <v>1980</v>
      </c>
      <c r="B7877" s="17" t="s">
        <v>1981</v>
      </c>
      <c r="C7877" s="18">
        <v>42286</v>
      </c>
      <c r="D7877" s="18">
        <v>42287</v>
      </c>
      <c r="E7877" s="21">
        <v>1</v>
      </c>
      <c r="F7877" s="17" t="s">
        <v>1732</v>
      </c>
      <c r="G7877" s="17" t="s">
        <v>1733</v>
      </c>
      <c r="H7877" s="16">
        <v>1</v>
      </c>
      <c r="I7877" s="17" t="s">
        <v>3237</v>
      </c>
      <c r="J7877" t="str">
        <f t="shared" si="245"/>
        <v>K57.91</v>
      </c>
      <c r="K7877" s="33" t="str">
        <f t="shared" si="246"/>
        <v/>
      </c>
    </row>
    <row r="7878" spans="1:11" x14ac:dyDescent="0.25">
      <c r="A7878" s="17" t="s">
        <v>1980</v>
      </c>
      <c r="B7878" s="17" t="s">
        <v>1981</v>
      </c>
      <c r="C7878" s="18">
        <v>42286</v>
      </c>
      <c r="D7878" s="18">
        <v>42287</v>
      </c>
      <c r="E7878" s="21">
        <v>1</v>
      </c>
      <c r="F7878" s="17" t="s">
        <v>1919</v>
      </c>
      <c r="G7878" s="17" t="s">
        <v>1920</v>
      </c>
      <c r="H7878" s="16">
        <v>2</v>
      </c>
      <c r="I7878" s="17" t="s">
        <v>3237</v>
      </c>
      <c r="J7878" t="str">
        <f t="shared" ref="J7878:J7941" si="247">IF(B7878=B7877,J7877&amp;", "&amp;F7878,F7878)</f>
        <v>K57.91, D50.0</v>
      </c>
      <c r="K7878" s="33" t="str">
        <f t="shared" si="246"/>
        <v/>
      </c>
    </row>
    <row r="7879" spans="1:11" x14ac:dyDescent="0.25">
      <c r="A7879" s="17" t="s">
        <v>1980</v>
      </c>
      <c r="B7879" s="17" t="s">
        <v>1981</v>
      </c>
      <c r="C7879" s="18">
        <v>42286</v>
      </c>
      <c r="D7879" s="18">
        <v>42287</v>
      </c>
      <c r="E7879" s="21">
        <v>1</v>
      </c>
      <c r="F7879" s="17" t="s">
        <v>594</v>
      </c>
      <c r="G7879" s="17" t="s">
        <v>595</v>
      </c>
      <c r="H7879" s="16">
        <v>3</v>
      </c>
      <c r="I7879" s="17" t="s">
        <v>3237</v>
      </c>
      <c r="J7879" t="str">
        <f t="shared" si="247"/>
        <v>K57.91, D50.0, I10</v>
      </c>
      <c r="K7879" s="33" t="str">
        <f t="shared" si="246"/>
        <v>Last</v>
      </c>
    </row>
    <row r="7880" spans="1:11" x14ac:dyDescent="0.25">
      <c r="A7880" s="17" t="s">
        <v>1982</v>
      </c>
      <c r="B7880" s="17" t="s">
        <v>1983</v>
      </c>
      <c r="C7880" s="18">
        <v>42291</v>
      </c>
      <c r="D7880" s="18">
        <v>42293</v>
      </c>
      <c r="E7880" s="21">
        <v>2</v>
      </c>
      <c r="F7880" s="17" t="s">
        <v>1984</v>
      </c>
      <c r="G7880" s="17" t="s">
        <v>1985</v>
      </c>
      <c r="H7880" s="16">
        <v>1</v>
      </c>
      <c r="I7880" s="17" t="s">
        <v>3237</v>
      </c>
      <c r="J7880" t="str">
        <f t="shared" si="247"/>
        <v>K57.20</v>
      </c>
      <c r="K7880" s="33" t="str">
        <f t="shared" si="246"/>
        <v/>
      </c>
    </row>
    <row r="7881" spans="1:11" x14ac:dyDescent="0.25">
      <c r="A7881" s="17" t="s">
        <v>1982</v>
      </c>
      <c r="B7881" s="17" t="s">
        <v>1983</v>
      </c>
      <c r="C7881" s="18">
        <v>42291</v>
      </c>
      <c r="D7881" s="18">
        <v>42293</v>
      </c>
      <c r="E7881" s="21">
        <v>2</v>
      </c>
      <c r="F7881" s="17" t="s">
        <v>3267</v>
      </c>
      <c r="G7881" s="17" t="s">
        <v>3268</v>
      </c>
      <c r="H7881" s="16">
        <v>2</v>
      </c>
      <c r="I7881" s="17" t="s">
        <v>3237</v>
      </c>
      <c r="J7881" t="str">
        <f t="shared" si="247"/>
        <v>K57.20, E11.9</v>
      </c>
      <c r="K7881" s="33" t="str">
        <f t="shared" si="246"/>
        <v/>
      </c>
    </row>
    <row r="7882" spans="1:11" x14ac:dyDescent="0.25">
      <c r="A7882" s="17" t="s">
        <v>1982</v>
      </c>
      <c r="B7882" s="17" t="s">
        <v>1983</v>
      </c>
      <c r="C7882" s="18">
        <v>42291</v>
      </c>
      <c r="D7882" s="18">
        <v>42293</v>
      </c>
      <c r="E7882" s="21">
        <v>2</v>
      </c>
      <c r="F7882" s="17" t="s">
        <v>3235</v>
      </c>
      <c r="G7882" s="17" t="s">
        <v>3236</v>
      </c>
      <c r="H7882" s="16">
        <v>3</v>
      </c>
      <c r="I7882" s="17" t="s">
        <v>3237</v>
      </c>
      <c r="J7882" t="str">
        <f t="shared" si="247"/>
        <v>K57.20, E11.9, E03.9</v>
      </c>
      <c r="K7882" s="33" t="str">
        <f t="shared" si="246"/>
        <v/>
      </c>
    </row>
    <row r="7883" spans="1:11" x14ac:dyDescent="0.25">
      <c r="A7883" s="17" t="s">
        <v>1982</v>
      </c>
      <c r="B7883" s="17" t="s">
        <v>1983</v>
      </c>
      <c r="C7883" s="18">
        <v>42291</v>
      </c>
      <c r="D7883" s="18">
        <v>42293</v>
      </c>
      <c r="E7883" s="21">
        <v>2</v>
      </c>
      <c r="F7883" s="17" t="s">
        <v>3238</v>
      </c>
      <c r="G7883" s="17" t="s">
        <v>3239</v>
      </c>
      <c r="H7883" s="16">
        <v>4</v>
      </c>
      <c r="I7883" s="17" t="s">
        <v>3237</v>
      </c>
      <c r="J7883" t="str">
        <f t="shared" si="247"/>
        <v>K57.20, E11.9, E03.9, E78.5</v>
      </c>
      <c r="K7883" s="33" t="str">
        <f t="shared" si="246"/>
        <v/>
      </c>
    </row>
    <row r="7884" spans="1:11" x14ac:dyDescent="0.25">
      <c r="A7884" s="17" t="s">
        <v>1982</v>
      </c>
      <c r="B7884" s="17" t="s">
        <v>1983</v>
      </c>
      <c r="C7884" s="18">
        <v>42291</v>
      </c>
      <c r="D7884" s="18">
        <v>42293</v>
      </c>
      <c r="E7884" s="21">
        <v>2</v>
      </c>
      <c r="F7884" s="17" t="s">
        <v>1195</v>
      </c>
      <c r="G7884" s="17" t="s">
        <v>1196</v>
      </c>
      <c r="H7884" s="16">
        <v>5</v>
      </c>
      <c r="I7884" s="17" t="s">
        <v>3237</v>
      </c>
      <c r="J7884" t="str">
        <f t="shared" si="247"/>
        <v>K57.20, E11.9, E03.9, E78.5, D64.9</v>
      </c>
      <c r="K7884" s="33" t="str">
        <f t="shared" si="246"/>
        <v/>
      </c>
    </row>
    <row r="7885" spans="1:11" x14ac:dyDescent="0.25">
      <c r="A7885" s="17" t="s">
        <v>1982</v>
      </c>
      <c r="B7885" s="17" t="s">
        <v>1983</v>
      </c>
      <c r="C7885" s="18">
        <v>42291</v>
      </c>
      <c r="D7885" s="18">
        <v>42293</v>
      </c>
      <c r="E7885" s="21">
        <v>2</v>
      </c>
      <c r="F7885" s="17" t="s">
        <v>594</v>
      </c>
      <c r="G7885" s="17" t="s">
        <v>595</v>
      </c>
      <c r="H7885" s="16">
        <v>6</v>
      </c>
      <c r="I7885" s="17" t="s">
        <v>3237</v>
      </c>
      <c r="J7885" t="str">
        <f t="shared" si="247"/>
        <v>K57.20, E11.9, E03.9, E78.5, D64.9, I10</v>
      </c>
      <c r="K7885" s="33" t="str">
        <f t="shared" si="246"/>
        <v/>
      </c>
    </row>
    <row r="7886" spans="1:11" x14ac:dyDescent="0.25">
      <c r="A7886" s="17" t="s">
        <v>1982</v>
      </c>
      <c r="B7886" s="17" t="s">
        <v>1983</v>
      </c>
      <c r="C7886" s="18">
        <v>42291</v>
      </c>
      <c r="D7886" s="18">
        <v>42293</v>
      </c>
      <c r="E7886" s="21">
        <v>2</v>
      </c>
      <c r="F7886" s="17" t="s">
        <v>286</v>
      </c>
      <c r="G7886" s="17" t="s">
        <v>287</v>
      </c>
      <c r="H7886" s="16">
        <v>7</v>
      </c>
      <c r="I7886" s="17" t="s">
        <v>3237</v>
      </c>
      <c r="J7886" t="str">
        <f t="shared" si="247"/>
        <v>K57.20, E11.9, E03.9, E78.5, D64.9, I10, K21.9</v>
      </c>
      <c r="K7886" s="33" t="str">
        <f t="shared" si="246"/>
        <v/>
      </c>
    </row>
    <row r="7887" spans="1:11" x14ac:dyDescent="0.25">
      <c r="A7887" s="17" t="s">
        <v>1982</v>
      </c>
      <c r="B7887" s="17" t="s">
        <v>1983</v>
      </c>
      <c r="C7887" s="18">
        <v>42291</v>
      </c>
      <c r="D7887" s="18">
        <v>42293</v>
      </c>
      <c r="E7887" s="21">
        <v>2</v>
      </c>
      <c r="F7887" s="17" t="s">
        <v>934</v>
      </c>
      <c r="G7887" s="17" t="s">
        <v>935</v>
      </c>
      <c r="H7887" s="16">
        <v>8</v>
      </c>
      <c r="I7887" s="17" t="s">
        <v>3237</v>
      </c>
      <c r="J7887" t="str">
        <f t="shared" si="247"/>
        <v>K57.20, E11.9, E03.9, E78.5, D64.9, I10, K21.9, E87.6</v>
      </c>
      <c r="K7887" s="33" t="str">
        <f t="shared" si="246"/>
        <v/>
      </c>
    </row>
    <row r="7888" spans="1:11" x14ac:dyDescent="0.25">
      <c r="A7888" s="17" t="s">
        <v>1982</v>
      </c>
      <c r="B7888" s="17" t="s">
        <v>1983</v>
      </c>
      <c r="C7888" s="18">
        <v>42291</v>
      </c>
      <c r="D7888" s="18">
        <v>42293</v>
      </c>
      <c r="E7888" s="21">
        <v>2</v>
      </c>
      <c r="F7888" s="17" t="s">
        <v>3344</v>
      </c>
      <c r="G7888" s="17" t="s">
        <v>3345</v>
      </c>
      <c r="H7888" s="16">
        <v>9</v>
      </c>
      <c r="I7888" s="17" t="s">
        <v>13</v>
      </c>
      <c r="J7888" t="str">
        <f t="shared" si="247"/>
        <v>K57.20, E11.9, E03.9, E78.5, D64.9, I10, K21.9, E87.6, Z79.4</v>
      </c>
      <c r="K7888" s="33" t="str">
        <f t="shared" si="246"/>
        <v/>
      </c>
    </row>
    <row r="7889" spans="1:11" x14ac:dyDescent="0.25">
      <c r="A7889" s="17" t="s">
        <v>1982</v>
      </c>
      <c r="B7889" s="17" t="s">
        <v>1983</v>
      </c>
      <c r="C7889" s="18">
        <v>42291</v>
      </c>
      <c r="D7889" s="18">
        <v>42293</v>
      </c>
      <c r="E7889" s="21">
        <v>2</v>
      </c>
      <c r="F7889" s="17" t="s">
        <v>3392</v>
      </c>
      <c r="G7889" s="17" t="s">
        <v>3393</v>
      </c>
      <c r="H7889" s="16">
        <v>10</v>
      </c>
      <c r="I7889" s="17" t="s">
        <v>13</v>
      </c>
      <c r="J7889" t="str">
        <f t="shared" si="247"/>
        <v>K57.20, E11.9, E03.9, E78.5, D64.9, I10, K21.9, E87.6, Z79.4, Z79.899</v>
      </c>
      <c r="K7889" s="33" t="str">
        <f t="shared" si="246"/>
        <v/>
      </c>
    </row>
    <row r="7890" spans="1:11" x14ac:dyDescent="0.25">
      <c r="A7890" s="17" t="s">
        <v>1982</v>
      </c>
      <c r="B7890" s="17" t="s">
        <v>1983</v>
      </c>
      <c r="C7890" s="18">
        <v>42291</v>
      </c>
      <c r="D7890" s="18">
        <v>42293</v>
      </c>
      <c r="E7890" s="21">
        <v>2</v>
      </c>
      <c r="F7890" s="17" t="s">
        <v>3456</v>
      </c>
      <c r="G7890" s="17" t="s">
        <v>3457</v>
      </c>
      <c r="H7890" s="16">
        <v>11</v>
      </c>
      <c r="I7890" s="17" t="s">
        <v>13</v>
      </c>
      <c r="J7890" t="str">
        <f t="shared" si="247"/>
        <v>K57.20, E11.9, E03.9, E78.5, D64.9, I10, K21.9, E87.6, Z79.4, Z79.899, Z85.118</v>
      </c>
      <c r="K7890" s="33" t="str">
        <f t="shared" si="246"/>
        <v/>
      </c>
    </row>
    <row r="7891" spans="1:11" x14ac:dyDescent="0.25">
      <c r="A7891" s="17" t="s">
        <v>1982</v>
      </c>
      <c r="B7891" s="17" t="s">
        <v>1983</v>
      </c>
      <c r="C7891" s="18">
        <v>42291</v>
      </c>
      <c r="D7891" s="18">
        <v>42293</v>
      </c>
      <c r="E7891" s="21">
        <v>2</v>
      </c>
      <c r="F7891" s="17" t="s">
        <v>3460</v>
      </c>
      <c r="G7891" s="17" t="s">
        <v>3461</v>
      </c>
      <c r="H7891" s="16">
        <v>12</v>
      </c>
      <c r="I7891" s="17" t="s">
        <v>3237</v>
      </c>
      <c r="J7891" t="str">
        <f t="shared" si="247"/>
        <v>K57.20, E11.9, E03.9, E78.5, D64.9, I10, K21.9, E87.6, Z79.4, Z79.899, Z85.118, Z90.49</v>
      </c>
      <c r="K7891" s="33" t="str">
        <f t="shared" si="246"/>
        <v/>
      </c>
    </row>
    <row r="7892" spans="1:11" x14ac:dyDescent="0.25">
      <c r="A7892" s="17" t="s">
        <v>1982</v>
      </c>
      <c r="B7892" s="17" t="s">
        <v>1983</v>
      </c>
      <c r="C7892" s="18">
        <v>42291</v>
      </c>
      <c r="D7892" s="18">
        <v>42293</v>
      </c>
      <c r="E7892" s="21">
        <v>2</v>
      </c>
      <c r="F7892" s="17" t="s">
        <v>3434</v>
      </c>
      <c r="G7892" s="17" t="s">
        <v>3435</v>
      </c>
      <c r="H7892" s="16">
        <v>13</v>
      </c>
      <c r="I7892" s="17" t="s">
        <v>13</v>
      </c>
      <c r="J7892" t="str">
        <f t="shared" si="247"/>
        <v>K57.20, E11.9, E03.9, E78.5, D64.9, I10, K21.9, E87.6, Z79.4, Z79.899, Z85.118, Z90.49, Z85.038</v>
      </c>
      <c r="K7892" s="33" t="str">
        <f t="shared" si="246"/>
        <v/>
      </c>
    </row>
    <row r="7893" spans="1:11" x14ac:dyDescent="0.25">
      <c r="A7893" s="17" t="s">
        <v>1982</v>
      </c>
      <c r="B7893" s="17" t="s">
        <v>1983</v>
      </c>
      <c r="C7893" s="18">
        <v>42291</v>
      </c>
      <c r="D7893" s="18">
        <v>42293</v>
      </c>
      <c r="E7893" s="21">
        <v>2</v>
      </c>
      <c r="F7893" s="17" t="s">
        <v>3346</v>
      </c>
      <c r="G7893" s="17" t="s">
        <v>3347</v>
      </c>
      <c r="H7893" s="16">
        <v>14</v>
      </c>
      <c r="I7893" s="17" t="s">
        <v>13</v>
      </c>
      <c r="J7893" t="str">
        <f t="shared" si="247"/>
        <v>K57.20, E11.9, E03.9, E78.5, D64.9, I10, K21.9, E87.6, Z79.4, Z79.899, Z85.118, Z90.49, Z85.038, Z88.1</v>
      </c>
      <c r="K7893" s="33" t="str">
        <f t="shared" si="246"/>
        <v/>
      </c>
    </row>
    <row r="7894" spans="1:11" x14ac:dyDescent="0.25">
      <c r="A7894" s="17" t="s">
        <v>1982</v>
      </c>
      <c r="B7894" s="17" t="s">
        <v>1983</v>
      </c>
      <c r="C7894" s="18">
        <v>42291</v>
      </c>
      <c r="D7894" s="18">
        <v>42293</v>
      </c>
      <c r="E7894" s="21">
        <v>2</v>
      </c>
      <c r="F7894" s="17" t="s">
        <v>3265</v>
      </c>
      <c r="G7894" s="17" t="s">
        <v>3266</v>
      </c>
      <c r="H7894" s="16">
        <v>15</v>
      </c>
      <c r="I7894" s="17" t="s">
        <v>13</v>
      </c>
      <c r="J7894" t="str">
        <f t="shared" si="247"/>
        <v>K57.20, E11.9, E03.9, E78.5, D64.9, I10, K21.9, E87.6, Z79.4, Z79.899, Z85.118, Z90.49, Z85.038, Z88.1, Z87.891</v>
      </c>
      <c r="K7894" s="33" t="str">
        <f t="shared" ref="K7894:K7957" si="248">IF(B7894&lt;&gt;B7895,"Last","")</f>
        <v>Last</v>
      </c>
    </row>
    <row r="7895" spans="1:11" x14ac:dyDescent="0.25">
      <c r="A7895" s="17" t="s">
        <v>1988</v>
      </c>
      <c r="B7895" s="17" t="s">
        <v>1989</v>
      </c>
      <c r="C7895" s="18">
        <v>42295</v>
      </c>
      <c r="D7895" s="18">
        <v>42304</v>
      </c>
      <c r="E7895" s="21">
        <v>9</v>
      </c>
      <c r="F7895" s="17" t="s">
        <v>22</v>
      </c>
      <c r="G7895" s="17" t="s">
        <v>23</v>
      </c>
      <c r="H7895" s="16">
        <v>1</v>
      </c>
      <c r="I7895" s="17" t="s">
        <v>3237</v>
      </c>
      <c r="J7895" t="str">
        <f t="shared" si="247"/>
        <v>A41.9</v>
      </c>
      <c r="K7895" s="33" t="str">
        <f t="shared" si="248"/>
        <v/>
      </c>
    </row>
    <row r="7896" spans="1:11" x14ac:dyDescent="0.25">
      <c r="A7896" s="17" t="s">
        <v>1988</v>
      </c>
      <c r="B7896" s="17" t="s">
        <v>1989</v>
      </c>
      <c r="C7896" s="18">
        <v>42295</v>
      </c>
      <c r="D7896" s="18">
        <v>42304</v>
      </c>
      <c r="E7896" s="21">
        <v>9</v>
      </c>
      <c r="F7896" s="17" t="s">
        <v>210</v>
      </c>
      <c r="G7896" s="17" t="s">
        <v>211</v>
      </c>
      <c r="H7896" s="16">
        <v>2</v>
      </c>
      <c r="I7896" s="17" t="s">
        <v>3331</v>
      </c>
      <c r="J7896" t="str">
        <f t="shared" si="247"/>
        <v>A41.9, I21.4</v>
      </c>
      <c r="K7896" s="33" t="str">
        <f t="shared" si="248"/>
        <v/>
      </c>
    </row>
    <row r="7897" spans="1:11" x14ac:dyDescent="0.25">
      <c r="A7897" s="17" t="s">
        <v>1988</v>
      </c>
      <c r="B7897" s="17" t="s">
        <v>1989</v>
      </c>
      <c r="C7897" s="18">
        <v>42295</v>
      </c>
      <c r="D7897" s="18">
        <v>42304</v>
      </c>
      <c r="E7897" s="21">
        <v>9</v>
      </c>
      <c r="F7897" s="17" t="s">
        <v>734</v>
      </c>
      <c r="G7897" s="17" t="s">
        <v>735</v>
      </c>
      <c r="H7897" s="16">
        <v>3</v>
      </c>
      <c r="I7897" s="17" t="s">
        <v>3237</v>
      </c>
      <c r="J7897" t="str">
        <f t="shared" si="247"/>
        <v>A41.9, I21.4, R65.21</v>
      </c>
      <c r="K7897" s="33" t="str">
        <f t="shared" si="248"/>
        <v/>
      </c>
    </row>
    <row r="7898" spans="1:11" x14ac:dyDescent="0.25">
      <c r="A7898" s="17" t="s">
        <v>1988</v>
      </c>
      <c r="B7898" s="17" t="s">
        <v>1989</v>
      </c>
      <c r="C7898" s="18">
        <v>42295</v>
      </c>
      <c r="D7898" s="18">
        <v>42304</v>
      </c>
      <c r="E7898" s="21">
        <v>9</v>
      </c>
      <c r="F7898" s="17" t="s">
        <v>38</v>
      </c>
      <c r="G7898" s="17" t="s">
        <v>39</v>
      </c>
      <c r="H7898" s="16">
        <v>4</v>
      </c>
      <c r="I7898" s="17" t="s">
        <v>3237</v>
      </c>
      <c r="J7898" t="str">
        <f t="shared" si="247"/>
        <v>A41.9, I21.4, R65.21, N17.9</v>
      </c>
      <c r="K7898" s="33" t="str">
        <f t="shared" si="248"/>
        <v/>
      </c>
    </row>
    <row r="7899" spans="1:11" x14ac:dyDescent="0.25">
      <c r="A7899" s="17" t="s">
        <v>1988</v>
      </c>
      <c r="B7899" s="17" t="s">
        <v>1989</v>
      </c>
      <c r="C7899" s="18">
        <v>42295</v>
      </c>
      <c r="D7899" s="18">
        <v>42304</v>
      </c>
      <c r="E7899" s="21">
        <v>9</v>
      </c>
      <c r="F7899" s="17" t="s">
        <v>182</v>
      </c>
      <c r="G7899" s="17" t="s">
        <v>183</v>
      </c>
      <c r="H7899" s="16">
        <v>5</v>
      </c>
      <c r="I7899" s="17" t="s">
        <v>3237</v>
      </c>
      <c r="J7899" t="str">
        <f t="shared" si="247"/>
        <v>A41.9, I21.4, R65.21, N17.9, I50.33</v>
      </c>
      <c r="K7899" s="33" t="str">
        <f t="shared" si="248"/>
        <v/>
      </c>
    </row>
    <row r="7900" spans="1:11" x14ac:dyDescent="0.25">
      <c r="A7900" s="17" t="s">
        <v>1988</v>
      </c>
      <c r="B7900" s="17" t="s">
        <v>1989</v>
      </c>
      <c r="C7900" s="18">
        <v>42295</v>
      </c>
      <c r="D7900" s="18">
        <v>42304</v>
      </c>
      <c r="E7900" s="21">
        <v>9</v>
      </c>
      <c r="F7900" s="17" t="s">
        <v>11</v>
      </c>
      <c r="G7900" s="17" t="s">
        <v>12</v>
      </c>
      <c r="H7900" s="16">
        <v>6</v>
      </c>
      <c r="I7900" s="17" t="s">
        <v>3237</v>
      </c>
      <c r="J7900" t="str">
        <f t="shared" si="247"/>
        <v>A41.9, I21.4, R65.21, N17.9, I50.33, J18.9</v>
      </c>
      <c r="K7900" s="33" t="str">
        <f t="shared" si="248"/>
        <v/>
      </c>
    </row>
    <row r="7901" spans="1:11" x14ac:dyDescent="0.25">
      <c r="A7901" s="17" t="s">
        <v>1988</v>
      </c>
      <c r="B7901" s="17" t="s">
        <v>1989</v>
      </c>
      <c r="C7901" s="18">
        <v>42295</v>
      </c>
      <c r="D7901" s="18">
        <v>42304</v>
      </c>
      <c r="E7901" s="21">
        <v>9</v>
      </c>
      <c r="F7901" s="17" t="s">
        <v>1032</v>
      </c>
      <c r="G7901" s="17" t="s">
        <v>1033</v>
      </c>
      <c r="H7901" s="16">
        <v>7</v>
      </c>
      <c r="I7901" s="17" t="s">
        <v>3237</v>
      </c>
      <c r="J7901" t="str">
        <f t="shared" si="247"/>
        <v>A41.9, I21.4, R65.21, N17.9, I50.33, J18.9, E87.2</v>
      </c>
      <c r="K7901" s="33" t="str">
        <f t="shared" si="248"/>
        <v/>
      </c>
    </row>
    <row r="7902" spans="1:11" x14ac:dyDescent="0.25">
      <c r="A7902" s="17" t="s">
        <v>1988</v>
      </c>
      <c r="B7902" s="17" t="s">
        <v>1989</v>
      </c>
      <c r="C7902" s="18">
        <v>42295</v>
      </c>
      <c r="D7902" s="18">
        <v>42304</v>
      </c>
      <c r="E7902" s="21">
        <v>9</v>
      </c>
      <c r="F7902" s="17" t="s">
        <v>1066</v>
      </c>
      <c r="G7902" s="17" t="s">
        <v>1067</v>
      </c>
      <c r="H7902" s="16">
        <v>8</v>
      </c>
      <c r="I7902" s="17" t="s">
        <v>3237</v>
      </c>
      <c r="J7902" t="str">
        <f t="shared" si="247"/>
        <v>A41.9, I21.4, R65.21, N17.9, I50.33, J18.9, E87.2, D62</v>
      </c>
      <c r="K7902" s="33" t="str">
        <f t="shared" si="248"/>
        <v/>
      </c>
    </row>
    <row r="7903" spans="1:11" x14ac:dyDescent="0.25">
      <c r="A7903" s="17" t="s">
        <v>1988</v>
      </c>
      <c r="B7903" s="17" t="s">
        <v>1989</v>
      </c>
      <c r="C7903" s="18">
        <v>42295</v>
      </c>
      <c r="D7903" s="18">
        <v>42304</v>
      </c>
      <c r="E7903" s="21">
        <v>9</v>
      </c>
      <c r="F7903" s="17" t="s">
        <v>25</v>
      </c>
      <c r="G7903" s="17" t="s">
        <v>26</v>
      </c>
      <c r="H7903" s="16">
        <v>9</v>
      </c>
      <c r="I7903" s="17" t="s">
        <v>3237</v>
      </c>
      <c r="J7903" t="str">
        <f t="shared" si="247"/>
        <v>A41.9, I21.4, R65.21, N17.9, I50.33, J18.9, E87.2, D62, I48.2</v>
      </c>
      <c r="K7903" s="33" t="str">
        <f t="shared" si="248"/>
        <v/>
      </c>
    </row>
    <row r="7904" spans="1:11" x14ac:dyDescent="0.25">
      <c r="A7904" s="17" t="s">
        <v>1988</v>
      </c>
      <c r="B7904" s="17" t="s">
        <v>1989</v>
      </c>
      <c r="C7904" s="18">
        <v>42295</v>
      </c>
      <c r="D7904" s="18">
        <v>42304</v>
      </c>
      <c r="E7904" s="21">
        <v>9</v>
      </c>
      <c r="F7904" s="17" t="s">
        <v>1299</v>
      </c>
      <c r="G7904" s="17" t="s">
        <v>1300</v>
      </c>
      <c r="H7904" s="16">
        <v>10</v>
      </c>
      <c r="I7904" s="17" t="s">
        <v>3237</v>
      </c>
      <c r="J7904" t="str">
        <f t="shared" si="247"/>
        <v>A41.9, I21.4, R65.21, N17.9, I50.33, J18.9, E87.2, D62, I48.2, K26.4</v>
      </c>
      <c r="K7904" s="33" t="str">
        <f t="shared" si="248"/>
        <v/>
      </c>
    </row>
    <row r="7905" spans="1:11" x14ac:dyDescent="0.25">
      <c r="A7905" s="17" t="s">
        <v>1988</v>
      </c>
      <c r="B7905" s="17" t="s">
        <v>1989</v>
      </c>
      <c r="C7905" s="18">
        <v>42295</v>
      </c>
      <c r="D7905" s="18">
        <v>42304</v>
      </c>
      <c r="E7905" s="21">
        <v>9</v>
      </c>
      <c r="F7905" s="17" t="s">
        <v>3516</v>
      </c>
      <c r="G7905" s="17" t="s">
        <v>3517</v>
      </c>
      <c r="H7905" s="16">
        <v>11</v>
      </c>
      <c r="I7905" s="17" t="s">
        <v>3237</v>
      </c>
      <c r="J7905" t="str">
        <f t="shared" si="247"/>
        <v>A41.9, I21.4, R65.21, N17.9, I50.33, J18.9, E87.2, D62, I48.2, K26.4, I24.8</v>
      </c>
      <c r="K7905" s="33" t="str">
        <f t="shared" si="248"/>
        <v/>
      </c>
    </row>
    <row r="7906" spans="1:11" x14ac:dyDescent="0.25">
      <c r="A7906" s="17" t="s">
        <v>1988</v>
      </c>
      <c r="B7906" s="17" t="s">
        <v>1989</v>
      </c>
      <c r="C7906" s="18">
        <v>42295</v>
      </c>
      <c r="D7906" s="18">
        <v>42304</v>
      </c>
      <c r="E7906" s="21">
        <v>9</v>
      </c>
      <c r="F7906" s="17" t="s">
        <v>3261</v>
      </c>
      <c r="G7906" s="17" t="s">
        <v>3262</v>
      </c>
      <c r="H7906" s="16">
        <v>12</v>
      </c>
      <c r="I7906" s="17" t="s">
        <v>3331</v>
      </c>
      <c r="J7906" t="str">
        <f t="shared" si="247"/>
        <v>A41.9, I21.4, R65.21, N17.9, I50.33, J18.9, E87.2, D62, I48.2, K26.4, I24.8, Z66</v>
      </c>
      <c r="K7906" s="33" t="str">
        <f t="shared" si="248"/>
        <v/>
      </c>
    </row>
    <row r="7907" spans="1:11" x14ac:dyDescent="0.25">
      <c r="A7907" s="17" t="s">
        <v>1988</v>
      </c>
      <c r="B7907" s="17" t="s">
        <v>1989</v>
      </c>
      <c r="C7907" s="18">
        <v>42295</v>
      </c>
      <c r="D7907" s="18">
        <v>42304</v>
      </c>
      <c r="E7907" s="21">
        <v>9</v>
      </c>
      <c r="F7907" s="17" t="s">
        <v>1842</v>
      </c>
      <c r="G7907" s="17" t="s">
        <v>1843</v>
      </c>
      <c r="H7907" s="16">
        <v>13</v>
      </c>
      <c r="I7907" s="17" t="s">
        <v>3237</v>
      </c>
      <c r="J7907" t="str">
        <f t="shared" si="247"/>
        <v>A41.9, I21.4, R65.21, N17.9, I50.33, J18.9, E87.2, D62, I48.2, K26.4, I24.8, Z66, J44.9</v>
      </c>
      <c r="K7907" s="33" t="str">
        <f t="shared" si="248"/>
        <v/>
      </c>
    </row>
    <row r="7908" spans="1:11" x14ac:dyDescent="0.25">
      <c r="A7908" s="17" t="s">
        <v>1988</v>
      </c>
      <c r="B7908" s="17" t="s">
        <v>1989</v>
      </c>
      <c r="C7908" s="18">
        <v>42295</v>
      </c>
      <c r="D7908" s="18">
        <v>42304</v>
      </c>
      <c r="E7908" s="21">
        <v>9</v>
      </c>
      <c r="F7908" s="17" t="s">
        <v>3442</v>
      </c>
      <c r="G7908" s="17" t="s">
        <v>3443</v>
      </c>
      <c r="H7908" s="16">
        <v>14</v>
      </c>
      <c r="I7908" s="17" t="s">
        <v>3237</v>
      </c>
      <c r="J7908" t="str">
        <f t="shared" si="247"/>
        <v>A41.9, I21.4, R65.21, N17.9, I50.33, J18.9, E87.2, D62, I48.2, K26.4, I24.8, Z66, J44.9, K25.9</v>
      </c>
      <c r="K7908" s="33" t="str">
        <f t="shared" si="248"/>
        <v/>
      </c>
    </row>
    <row r="7909" spans="1:11" x14ac:dyDescent="0.25">
      <c r="A7909" s="17" t="s">
        <v>1988</v>
      </c>
      <c r="B7909" s="17" t="s">
        <v>1989</v>
      </c>
      <c r="C7909" s="18">
        <v>42295</v>
      </c>
      <c r="D7909" s="18">
        <v>42304</v>
      </c>
      <c r="E7909" s="21">
        <v>9</v>
      </c>
      <c r="F7909" s="17" t="s">
        <v>594</v>
      </c>
      <c r="G7909" s="17" t="s">
        <v>595</v>
      </c>
      <c r="H7909" s="16">
        <v>15</v>
      </c>
      <c r="I7909" s="17" t="s">
        <v>3237</v>
      </c>
      <c r="J7909" t="str">
        <f t="shared" si="247"/>
        <v>A41.9, I21.4, R65.21, N17.9, I50.33, J18.9, E87.2, D62, I48.2, K26.4, I24.8, Z66, J44.9, K25.9, I10</v>
      </c>
      <c r="K7909" s="33" t="str">
        <f t="shared" si="248"/>
        <v/>
      </c>
    </row>
    <row r="7910" spans="1:11" x14ac:dyDescent="0.25">
      <c r="A7910" s="17" t="s">
        <v>1988</v>
      </c>
      <c r="B7910" s="17" t="s">
        <v>1989</v>
      </c>
      <c r="C7910" s="18">
        <v>42295</v>
      </c>
      <c r="D7910" s="18">
        <v>42304</v>
      </c>
      <c r="E7910" s="21">
        <v>9</v>
      </c>
      <c r="F7910" s="17" t="s">
        <v>3283</v>
      </c>
      <c r="G7910" s="17" t="s">
        <v>467</v>
      </c>
      <c r="H7910" s="16">
        <v>16</v>
      </c>
      <c r="I7910" s="17" t="s">
        <v>3237</v>
      </c>
      <c r="J7910" t="str">
        <f t="shared" si="247"/>
        <v>A41.9, I21.4, R65.21, N17.9, I50.33, J18.9, E87.2, D62, I48.2, K26.4, I24.8, Z66, J44.9, K25.9, I10, I25.10</v>
      </c>
      <c r="K7910" s="33" t="str">
        <f t="shared" si="248"/>
        <v/>
      </c>
    </row>
    <row r="7911" spans="1:11" x14ac:dyDescent="0.25">
      <c r="A7911" s="17" t="s">
        <v>1988</v>
      </c>
      <c r="B7911" s="17" t="s">
        <v>1989</v>
      </c>
      <c r="C7911" s="18">
        <v>42295</v>
      </c>
      <c r="D7911" s="18">
        <v>42304</v>
      </c>
      <c r="E7911" s="21">
        <v>9</v>
      </c>
      <c r="F7911" s="17" t="s">
        <v>3292</v>
      </c>
      <c r="G7911" s="17" t="s">
        <v>3293</v>
      </c>
      <c r="H7911" s="16">
        <v>17</v>
      </c>
      <c r="I7911" s="17" t="s">
        <v>13</v>
      </c>
      <c r="J7911" t="str">
        <f t="shared" si="247"/>
        <v>A41.9, I21.4, R65.21, N17.9, I50.33, J18.9, E87.2, D62, I48.2, K26.4, I24.8, Z66, J44.9, K25.9, I10, I25.10, Z95.1</v>
      </c>
      <c r="K7911" s="33" t="str">
        <f t="shared" si="248"/>
        <v/>
      </c>
    </row>
    <row r="7912" spans="1:11" x14ac:dyDescent="0.25">
      <c r="A7912" s="17" t="s">
        <v>1988</v>
      </c>
      <c r="B7912" s="17" t="s">
        <v>1989</v>
      </c>
      <c r="C7912" s="18">
        <v>42295</v>
      </c>
      <c r="D7912" s="18">
        <v>42304</v>
      </c>
      <c r="E7912" s="21">
        <v>9</v>
      </c>
      <c r="F7912" s="17" t="s">
        <v>3561</v>
      </c>
      <c r="G7912" s="17" t="s">
        <v>3562</v>
      </c>
      <c r="H7912" s="16">
        <v>18</v>
      </c>
      <c r="I7912" s="17" t="s">
        <v>13</v>
      </c>
      <c r="J7912" t="str">
        <f t="shared" si="247"/>
        <v>A41.9, I21.4, R65.21, N17.9, I50.33, J18.9, E87.2, D62, I48.2, K26.4, I24.8, Z66, J44.9, K25.9, I10, I25.10, Z95.1, Z95.810</v>
      </c>
      <c r="K7912" s="33" t="str">
        <f t="shared" si="248"/>
        <v/>
      </c>
    </row>
    <row r="7913" spans="1:11" x14ac:dyDescent="0.25">
      <c r="A7913" s="17" t="s">
        <v>1988</v>
      </c>
      <c r="B7913" s="17" t="s">
        <v>1989</v>
      </c>
      <c r="C7913" s="18">
        <v>42295</v>
      </c>
      <c r="D7913" s="18">
        <v>42304</v>
      </c>
      <c r="E7913" s="21">
        <v>9</v>
      </c>
      <c r="F7913" s="17" t="s">
        <v>893</v>
      </c>
      <c r="G7913" s="17" t="s">
        <v>894</v>
      </c>
      <c r="H7913" s="16">
        <v>19</v>
      </c>
      <c r="I7913" s="17" t="s">
        <v>3237</v>
      </c>
      <c r="J7913" t="str">
        <f t="shared" si="247"/>
        <v>A41.9, I21.4, R65.21, N17.9, I50.33, J18.9, E87.2, D62, I48.2, K26.4, I24.8, Z66, J44.9, K25.9, I10, I25.10, Z95.1, Z95.810, D50.9</v>
      </c>
      <c r="K7913" s="33" t="str">
        <f t="shared" si="248"/>
        <v/>
      </c>
    </row>
    <row r="7914" spans="1:11" x14ac:dyDescent="0.25">
      <c r="A7914" s="17" t="s">
        <v>1988</v>
      </c>
      <c r="B7914" s="17" t="s">
        <v>1989</v>
      </c>
      <c r="C7914" s="18">
        <v>42295</v>
      </c>
      <c r="D7914" s="18">
        <v>42304</v>
      </c>
      <c r="E7914" s="21">
        <v>9</v>
      </c>
      <c r="F7914" s="17" t="s">
        <v>3812</v>
      </c>
      <c r="G7914" s="17" t="s">
        <v>3813</v>
      </c>
      <c r="H7914" s="16">
        <v>20</v>
      </c>
      <c r="I7914" s="17" t="s">
        <v>3237</v>
      </c>
      <c r="J7914" t="str">
        <f t="shared" si="247"/>
        <v>A41.9, I21.4, R65.21, N17.9, I50.33, J18.9, E87.2, D62, I48.2, K26.4, I24.8, Z66, J44.9, K25.9, I10, I25.10, Z95.1, Z95.810, D50.9, I71.4</v>
      </c>
      <c r="K7914" s="33" t="str">
        <f t="shared" si="248"/>
        <v/>
      </c>
    </row>
    <row r="7915" spans="1:11" x14ac:dyDescent="0.25">
      <c r="A7915" s="17" t="s">
        <v>1988</v>
      </c>
      <c r="B7915" s="17" t="s">
        <v>1989</v>
      </c>
      <c r="C7915" s="18">
        <v>42295</v>
      </c>
      <c r="D7915" s="18">
        <v>42304</v>
      </c>
      <c r="E7915" s="21">
        <v>9</v>
      </c>
      <c r="F7915" s="17" t="s">
        <v>3238</v>
      </c>
      <c r="G7915" s="17" t="s">
        <v>3239</v>
      </c>
      <c r="H7915" s="16">
        <v>21</v>
      </c>
      <c r="I7915" s="17" t="s">
        <v>3237</v>
      </c>
      <c r="J7915" t="str">
        <f t="shared" si="247"/>
        <v>A41.9, I21.4, R65.21, N17.9, I50.33, J18.9, E87.2, D62, I48.2, K26.4, I24.8, Z66, J44.9, K25.9, I10, I25.10, Z95.1, Z95.810, D50.9, I71.4, E78.5</v>
      </c>
      <c r="K7915" s="33" t="str">
        <f t="shared" si="248"/>
        <v/>
      </c>
    </row>
    <row r="7916" spans="1:11" x14ac:dyDescent="0.25">
      <c r="A7916" s="17" t="s">
        <v>1988</v>
      </c>
      <c r="B7916" s="17" t="s">
        <v>1989</v>
      </c>
      <c r="C7916" s="18">
        <v>42295</v>
      </c>
      <c r="D7916" s="18">
        <v>42304</v>
      </c>
      <c r="E7916" s="21">
        <v>9</v>
      </c>
      <c r="F7916" s="17" t="s">
        <v>3354</v>
      </c>
      <c r="G7916" s="17" t="s">
        <v>3355</v>
      </c>
      <c r="H7916" s="16">
        <v>22</v>
      </c>
      <c r="I7916" s="17" t="s">
        <v>3237</v>
      </c>
      <c r="J7916" t="str">
        <f t="shared" si="247"/>
        <v>A41.9, I21.4, R65.21, N17.9, I50.33, J18.9, E87.2, D62, I48.2, K26.4, I24.8, Z66, J44.9, K25.9, I10, I25.10, Z95.1, Z95.810, D50.9, I71.4, E78.5, Y95</v>
      </c>
      <c r="K7916" s="33" t="str">
        <f t="shared" si="248"/>
        <v/>
      </c>
    </row>
    <row r="7917" spans="1:11" x14ac:dyDescent="0.25">
      <c r="A7917" s="17" t="s">
        <v>1988</v>
      </c>
      <c r="B7917" s="17" t="s">
        <v>1989</v>
      </c>
      <c r="C7917" s="18">
        <v>42295</v>
      </c>
      <c r="D7917" s="18">
        <v>42304</v>
      </c>
      <c r="E7917" s="21">
        <v>9</v>
      </c>
      <c r="F7917" s="17" t="s">
        <v>3557</v>
      </c>
      <c r="G7917" s="17" t="s">
        <v>3558</v>
      </c>
      <c r="H7917" s="16">
        <v>23</v>
      </c>
      <c r="I7917" s="17" t="s">
        <v>13</v>
      </c>
      <c r="J7917" t="str">
        <f t="shared" si="247"/>
        <v>A41.9, I21.4, R65.21, N17.9, I50.33, J18.9, E87.2, D62, I48.2, K26.4, I24.8, Z66, J44.9, K25.9, I10, I25.10, Z95.1, Z95.810, D50.9, I71.4, E78.5, Y95, Z79.01</v>
      </c>
      <c r="K7917" s="33" t="str">
        <f t="shared" si="248"/>
        <v>Last</v>
      </c>
    </row>
    <row r="7918" spans="1:11" x14ac:dyDescent="0.25">
      <c r="A7918" s="17" t="s">
        <v>1990</v>
      </c>
      <c r="B7918" s="17" t="s">
        <v>1991</v>
      </c>
      <c r="C7918" s="18">
        <v>42301</v>
      </c>
      <c r="D7918" s="18">
        <v>42304</v>
      </c>
      <c r="E7918" s="21">
        <v>3</v>
      </c>
      <c r="F7918" s="17" t="s">
        <v>210</v>
      </c>
      <c r="G7918" s="17" t="s">
        <v>211</v>
      </c>
      <c r="H7918" s="16">
        <v>1</v>
      </c>
      <c r="I7918" s="17" t="s">
        <v>3237</v>
      </c>
      <c r="J7918" t="str">
        <f t="shared" si="247"/>
        <v>I21.4</v>
      </c>
      <c r="K7918" s="33" t="str">
        <f t="shared" si="248"/>
        <v/>
      </c>
    </row>
    <row r="7919" spans="1:11" x14ac:dyDescent="0.25">
      <c r="A7919" s="17" t="s">
        <v>1990</v>
      </c>
      <c r="B7919" s="17" t="s">
        <v>1991</v>
      </c>
      <c r="C7919" s="18">
        <v>42301</v>
      </c>
      <c r="D7919" s="18">
        <v>42304</v>
      </c>
      <c r="E7919" s="21">
        <v>3</v>
      </c>
      <c r="F7919" s="17" t="s">
        <v>4217</v>
      </c>
      <c r="G7919" s="17" t="s">
        <v>4218</v>
      </c>
      <c r="H7919" s="16">
        <v>2</v>
      </c>
      <c r="I7919" s="17" t="s">
        <v>3237</v>
      </c>
      <c r="J7919" t="str">
        <f t="shared" si="247"/>
        <v>I21.4, I65.21</v>
      </c>
      <c r="K7919" s="33" t="str">
        <f t="shared" si="248"/>
        <v/>
      </c>
    </row>
    <row r="7920" spans="1:11" x14ac:dyDescent="0.25">
      <c r="A7920" s="17" t="s">
        <v>1990</v>
      </c>
      <c r="B7920" s="17" t="s">
        <v>1991</v>
      </c>
      <c r="C7920" s="18">
        <v>42301</v>
      </c>
      <c r="D7920" s="18">
        <v>42304</v>
      </c>
      <c r="E7920" s="21">
        <v>3</v>
      </c>
      <c r="F7920" s="17" t="s">
        <v>1842</v>
      </c>
      <c r="G7920" s="17" t="s">
        <v>1843</v>
      </c>
      <c r="H7920" s="16">
        <v>3</v>
      </c>
      <c r="I7920" s="17" t="s">
        <v>3237</v>
      </c>
      <c r="J7920" t="str">
        <f t="shared" si="247"/>
        <v>I21.4, I65.21, J44.9</v>
      </c>
      <c r="K7920" s="33" t="str">
        <f t="shared" si="248"/>
        <v/>
      </c>
    </row>
    <row r="7921" spans="1:11" x14ac:dyDescent="0.25">
      <c r="A7921" s="17" t="s">
        <v>1990</v>
      </c>
      <c r="B7921" s="17" t="s">
        <v>1991</v>
      </c>
      <c r="C7921" s="18">
        <v>42301</v>
      </c>
      <c r="D7921" s="18">
        <v>42304</v>
      </c>
      <c r="E7921" s="21">
        <v>3</v>
      </c>
      <c r="F7921" s="17" t="s">
        <v>594</v>
      </c>
      <c r="G7921" s="17" t="s">
        <v>595</v>
      </c>
      <c r="H7921" s="16">
        <v>4</v>
      </c>
      <c r="I7921" s="17" t="s">
        <v>3237</v>
      </c>
      <c r="J7921" t="str">
        <f t="shared" si="247"/>
        <v>I21.4, I65.21, J44.9, I10</v>
      </c>
      <c r="K7921" s="33" t="str">
        <f t="shared" si="248"/>
        <v/>
      </c>
    </row>
    <row r="7922" spans="1:11" x14ac:dyDescent="0.25">
      <c r="A7922" s="17" t="s">
        <v>1990</v>
      </c>
      <c r="B7922" s="17" t="s">
        <v>1991</v>
      </c>
      <c r="C7922" s="18">
        <v>42301</v>
      </c>
      <c r="D7922" s="18">
        <v>42304</v>
      </c>
      <c r="E7922" s="21">
        <v>3</v>
      </c>
      <c r="F7922" s="17" t="s">
        <v>3430</v>
      </c>
      <c r="G7922" s="17" t="s">
        <v>3431</v>
      </c>
      <c r="H7922" s="16">
        <v>5</v>
      </c>
      <c r="I7922" s="17" t="s">
        <v>3237</v>
      </c>
      <c r="J7922" t="str">
        <f t="shared" si="247"/>
        <v>I21.4, I65.21, J44.9, I10, M79.7</v>
      </c>
      <c r="K7922" s="33" t="str">
        <f t="shared" si="248"/>
        <v/>
      </c>
    </row>
    <row r="7923" spans="1:11" x14ac:dyDescent="0.25">
      <c r="A7923" s="17" t="s">
        <v>1990</v>
      </c>
      <c r="B7923" s="17" t="s">
        <v>1991</v>
      </c>
      <c r="C7923" s="18">
        <v>42301</v>
      </c>
      <c r="D7923" s="18">
        <v>42304</v>
      </c>
      <c r="E7923" s="21">
        <v>3</v>
      </c>
      <c r="F7923" s="17" t="s">
        <v>3283</v>
      </c>
      <c r="G7923" s="17" t="s">
        <v>467</v>
      </c>
      <c r="H7923" s="16">
        <v>6</v>
      </c>
      <c r="I7923" s="17" t="s">
        <v>3237</v>
      </c>
      <c r="J7923" t="str">
        <f t="shared" si="247"/>
        <v>I21.4, I65.21, J44.9, I10, M79.7, I25.10</v>
      </c>
      <c r="K7923" s="33" t="str">
        <f t="shared" si="248"/>
        <v/>
      </c>
    </row>
    <row r="7924" spans="1:11" x14ac:dyDescent="0.25">
      <c r="A7924" s="17" t="s">
        <v>1990</v>
      </c>
      <c r="B7924" s="17" t="s">
        <v>1991</v>
      </c>
      <c r="C7924" s="18">
        <v>42301</v>
      </c>
      <c r="D7924" s="18">
        <v>42304</v>
      </c>
      <c r="E7924" s="21">
        <v>3</v>
      </c>
      <c r="F7924" s="17" t="s">
        <v>3255</v>
      </c>
      <c r="G7924" s="17" t="s">
        <v>3256</v>
      </c>
      <c r="H7924" s="16">
        <v>7</v>
      </c>
      <c r="I7924" s="17" t="s">
        <v>3237</v>
      </c>
      <c r="J7924" t="str">
        <f t="shared" si="247"/>
        <v>I21.4, I65.21, J44.9, I10, M79.7, I25.10, R13.10</v>
      </c>
      <c r="K7924" s="33" t="str">
        <f t="shared" si="248"/>
        <v/>
      </c>
    </row>
    <row r="7925" spans="1:11" x14ac:dyDescent="0.25">
      <c r="A7925" s="17" t="s">
        <v>1990</v>
      </c>
      <c r="B7925" s="17" t="s">
        <v>1991</v>
      </c>
      <c r="C7925" s="18">
        <v>42301</v>
      </c>
      <c r="D7925" s="18">
        <v>42304</v>
      </c>
      <c r="E7925" s="21">
        <v>3</v>
      </c>
      <c r="F7925" s="17" t="s">
        <v>3402</v>
      </c>
      <c r="G7925" s="17" t="s">
        <v>3403</v>
      </c>
      <c r="H7925" s="16">
        <v>8</v>
      </c>
      <c r="I7925" s="17" t="s">
        <v>3237</v>
      </c>
      <c r="J7925" t="str">
        <f t="shared" si="247"/>
        <v>I21.4, I65.21, J44.9, I10, M79.7, I25.10, R13.10, F17.210</v>
      </c>
      <c r="K7925" s="33" t="str">
        <f t="shared" si="248"/>
        <v/>
      </c>
    </row>
    <row r="7926" spans="1:11" x14ac:dyDescent="0.25">
      <c r="A7926" s="17" t="s">
        <v>1990</v>
      </c>
      <c r="B7926" s="17" t="s">
        <v>1991</v>
      </c>
      <c r="C7926" s="18">
        <v>42301</v>
      </c>
      <c r="D7926" s="18">
        <v>42304</v>
      </c>
      <c r="E7926" s="21">
        <v>3</v>
      </c>
      <c r="F7926" s="17" t="s">
        <v>3756</v>
      </c>
      <c r="G7926" s="17" t="s">
        <v>3757</v>
      </c>
      <c r="H7926" s="16">
        <v>9</v>
      </c>
      <c r="I7926" s="17" t="s">
        <v>3237</v>
      </c>
      <c r="J7926" t="str">
        <f t="shared" si="247"/>
        <v>I21.4, I65.21, J44.9, I10, M79.7, I25.10, R13.10, F17.210, G47.30</v>
      </c>
      <c r="K7926" s="33" t="str">
        <f t="shared" si="248"/>
        <v>Last</v>
      </c>
    </row>
    <row r="7927" spans="1:11" x14ac:dyDescent="0.25">
      <c r="A7927" s="17" t="s">
        <v>1992</v>
      </c>
      <c r="B7927" s="17" t="s">
        <v>1993</v>
      </c>
      <c r="C7927" s="18">
        <v>42310</v>
      </c>
      <c r="D7927" s="18">
        <v>42314</v>
      </c>
      <c r="E7927" s="21">
        <v>4</v>
      </c>
      <c r="F7927" s="17" t="s">
        <v>245</v>
      </c>
      <c r="G7927" s="17" t="s">
        <v>246</v>
      </c>
      <c r="H7927" s="16">
        <v>1</v>
      </c>
      <c r="I7927" s="17" t="s">
        <v>3237</v>
      </c>
      <c r="J7927" t="str">
        <f t="shared" si="247"/>
        <v>J96.01</v>
      </c>
      <c r="K7927" s="33" t="str">
        <f t="shared" si="248"/>
        <v/>
      </c>
    </row>
    <row r="7928" spans="1:11" x14ac:dyDescent="0.25">
      <c r="A7928" s="17" t="s">
        <v>1992</v>
      </c>
      <c r="B7928" s="17" t="s">
        <v>1993</v>
      </c>
      <c r="C7928" s="18">
        <v>42310</v>
      </c>
      <c r="D7928" s="18">
        <v>42314</v>
      </c>
      <c r="E7928" s="21">
        <v>4</v>
      </c>
      <c r="F7928" s="17" t="s">
        <v>1243</v>
      </c>
      <c r="G7928" s="17" t="s">
        <v>1244</v>
      </c>
      <c r="H7928" s="16">
        <v>2</v>
      </c>
      <c r="I7928" s="17" t="s">
        <v>3237</v>
      </c>
      <c r="J7928" t="str">
        <f t="shared" si="247"/>
        <v>J96.01, I50.31</v>
      </c>
      <c r="K7928" s="33" t="str">
        <f t="shared" si="248"/>
        <v/>
      </c>
    </row>
    <row r="7929" spans="1:11" x14ac:dyDescent="0.25">
      <c r="A7929" s="17" t="s">
        <v>1992</v>
      </c>
      <c r="B7929" s="17" t="s">
        <v>1993</v>
      </c>
      <c r="C7929" s="18">
        <v>42310</v>
      </c>
      <c r="D7929" s="18">
        <v>42314</v>
      </c>
      <c r="E7929" s="21">
        <v>4</v>
      </c>
      <c r="F7929" s="17" t="s">
        <v>11</v>
      </c>
      <c r="G7929" s="17" t="s">
        <v>12</v>
      </c>
      <c r="H7929" s="16">
        <v>3</v>
      </c>
      <c r="I7929" s="17" t="s">
        <v>3237</v>
      </c>
      <c r="J7929" t="str">
        <f t="shared" si="247"/>
        <v>J96.01, I50.31, J18.9</v>
      </c>
      <c r="K7929" s="33" t="str">
        <f t="shared" si="248"/>
        <v/>
      </c>
    </row>
    <row r="7930" spans="1:11" x14ac:dyDescent="0.25">
      <c r="A7930" s="17" t="s">
        <v>1992</v>
      </c>
      <c r="B7930" s="17" t="s">
        <v>1993</v>
      </c>
      <c r="C7930" s="18">
        <v>42310</v>
      </c>
      <c r="D7930" s="18">
        <v>42314</v>
      </c>
      <c r="E7930" s="21">
        <v>4</v>
      </c>
      <c r="F7930" s="17" t="s">
        <v>3358</v>
      </c>
      <c r="G7930" s="17" t="s">
        <v>3359</v>
      </c>
      <c r="H7930" s="16">
        <v>4</v>
      </c>
      <c r="I7930" s="17" t="s">
        <v>13</v>
      </c>
      <c r="J7930" t="str">
        <f t="shared" si="247"/>
        <v>J96.01, I50.31, J18.9, Z99.81</v>
      </c>
      <c r="K7930" s="33" t="str">
        <f t="shared" si="248"/>
        <v/>
      </c>
    </row>
    <row r="7931" spans="1:11" x14ac:dyDescent="0.25">
      <c r="A7931" s="17" t="s">
        <v>1992</v>
      </c>
      <c r="B7931" s="17" t="s">
        <v>1993</v>
      </c>
      <c r="C7931" s="18">
        <v>42310</v>
      </c>
      <c r="D7931" s="18">
        <v>42314</v>
      </c>
      <c r="E7931" s="21">
        <v>4</v>
      </c>
      <c r="F7931" s="17" t="s">
        <v>5488</v>
      </c>
      <c r="G7931" s="17" t="s">
        <v>5489</v>
      </c>
      <c r="H7931" s="16">
        <v>5</v>
      </c>
      <c r="I7931" s="17" t="s">
        <v>3237</v>
      </c>
      <c r="J7931" t="str">
        <f t="shared" si="247"/>
        <v>J96.01, I50.31, J18.9, Z99.81, C15.9</v>
      </c>
      <c r="K7931" s="33" t="str">
        <f t="shared" si="248"/>
        <v/>
      </c>
    </row>
    <row r="7932" spans="1:11" x14ac:dyDescent="0.25">
      <c r="A7932" s="17" t="s">
        <v>1992</v>
      </c>
      <c r="B7932" s="17" t="s">
        <v>1993</v>
      </c>
      <c r="C7932" s="18">
        <v>42310</v>
      </c>
      <c r="D7932" s="18">
        <v>42314</v>
      </c>
      <c r="E7932" s="21">
        <v>4</v>
      </c>
      <c r="F7932" s="17" t="s">
        <v>112</v>
      </c>
      <c r="G7932" s="17" t="s">
        <v>113</v>
      </c>
      <c r="H7932" s="16">
        <v>6</v>
      </c>
      <c r="I7932" s="17" t="s">
        <v>3237</v>
      </c>
      <c r="J7932" t="str">
        <f t="shared" si="247"/>
        <v>J96.01, I50.31, J18.9, Z99.81, C15.9, J44.1</v>
      </c>
      <c r="K7932" s="33" t="str">
        <f t="shared" si="248"/>
        <v/>
      </c>
    </row>
    <row r="7933" spans="1:11" x14ac:dyDescent="0.25">
      <c r="A7933" s="17" t="s">
        <v>1992</v>
      </c>
      <c r="B7933" s="17" t="s">
        <v>1993</v>
      </c>
      <c r="C7933" s="18">
        <v>42310</v>
      </c>
      <c r="D7933" s="18">
        <v>42314</v>
      </c>
      <c r="E7933" s="21">
        <v>4</v>
      </c>
      <c r="F7933" s="17" t="s">
        <v>408</v>
      </c>
      <c r="G7933" s="17" t="s">
        <v>409</v>
      </c>
      <c r="H7933" s="16">
        <v>7</v>
      </c>
      <c r="I7933" s="17" t="s">
        <v>3237</v>
      </c>
      <c r="J7933" t="str">
        <f t="shared" si="247"/>
        <v>J96.01, I50.31, J18.9, Z99.81, C15.9, J44.1, C34.90</v>
      </c>
      <c r="K7933" s="33" t="str">
        <f t="shared" si="248"/>
        <v/>
      </c>
    </row>
    <row r="7934" spans="1:11" x14ac:dyDescent="0.25">
      <c r="A7934" s="17" t="s">
        <v>1992</v>
      </c>
      <c r="B7934" s="17" t="s">
        <v>1993</v>
      </c>
      <c r="C7934" s="18">
        <v>42310</v>
      </c>
      <c r="D7934" s="18">
        <v>42314</v>
      </c>
      <c r="E7934" s="21">
        <v>4</v>
      </c>
      <c r="F7934" s="17" t="s">
        <v>3255</v>
      </c>
      <c r="G7934" s="17" t="s">
        <v>3256</v>
      </c>
      <c r="H7934" s="16">
        <v>8</v>
      </c>
      <c r="I7934" s="17" t="s">
        <v>3237</v>
      </c>
      <c r="J7934" t="str">
        <f t="shared" si="247"/>
        <v>J96.01, I50.31, J18.9, Z99.81, C15.9, J44.1, C34.90, R13.10</v>
      </c>
      <c r="K7934" s="33" t="str">
        <f t="shared" si="248"/>
        <v/>
      </c>
    </row>
    <row r="7935" spans="1:11" x14ac:dyDescent="0.25">
      <c r="A7935" s="17" t="s">
        <v>1992</v>
      </c>
      <c r="B7935" s="17" t="s">
        <v>1993</v>
      </c>
      <c r="C7935" s="18">
        <v>42310</v>
      </c>
      <c r="D7935" s="18">
        <v>42314</v>
      </c>
      <c r="E7935" s="21">
        <v>4</v>
      </c>
      <c r="F7935" s="17" t="s">
        <v>682</v>
      </c>
      <c r="G7935" s="17" t="s">
        <v>683</v>
      </c>
      <c r="H7935" s="16">
        <v>9</v>
      </c>
      <c r="I7935" s="17" t="s">
        <v>3237</v>
      </c>
      <c r="J7935" t="str">
        <f t="shared" si="247"/>
        <v>J96.01, I50.31, J18.9, Z99.81, C15.9, J44.1, C34.90, R13.10, J44.0</v>
      </c>
      <c r="K7935" s="33" t="str">
        <f t="shared" si="248"/>
        <v/>
      </c>
    </row>
    <row r="7936" spans="1:11" x14ac:dyDescent="0.25">
      <c r="A7936" s="17" t="s">
        <v>1992</v>
      </c>
      <c r="B7936" s="17" t="s">
        <v>1993</v>
      </c>
      <c r="C7936" s="18">
        <v>42310</v>
      </c>
      <c r="D7936" s="18">
        <v>42314</v>
      </c>
      <c r="E7936" s="21">
        <v>4</v>
      </c>
      <c r="F7936" s="17" t="s">
        <v>594</v>
      </c>
      <c r="G7936" s="17" t="s">
        <v>595</v>
      </c>
      <c r="H7936" s="16">
        <v>10</v>
      </c>
      <c r="I7936" s="17" t="s">
        <v>3237</v>
      </c>
      <c r="J7936" t="str">
        <f t="shared" si="247"/>
        <v>J96.01, I50.31, J18.9, Z99.81, C15.9, J44.1, C34.90, R13.10, J44.0, I10</v>
      </c>
      <c r="K7936" s="33" t="str">
        <f t="shared" si="248"/>
        <v/>
      </c>
    </row>
    <row r="7937" spans="1:11" x14ac:dyDescent="0.25">
      <c r="A7937" s="17" t="s">
        <v>1992</v>
      </c>
      <c r="B7937" s="17" t="s">
        <v>1993</v>
      </c>
      <c r="C7937" s="18">
        <v>42310</v>
      </c>
      <c r="D7937" s="18">
        <v>42314</v>
      </c>
      <c r="E7937" s="21">
        <v>4</v>
      </c>
      <c r="F7937" s="17" t="s">
        <v>3267</v>
      </c>
      <c r="G7937" s="17" t="s">
        <v>3268</v>
      </c>
      <c r="H7937" s="16">
        <v>11</v>
      </c>
      <c r="I7937" s="17" t="s">
        <v>3237</v>
      </c>
      <c r="J7937" t="str">
        <f t="shared" si="247"/>
        <v>J96.01, I50.31, J18.9, Z99.81, C15.9, J44.1, C34.90, R13.10, J44.0, I10, E11.9</v>
      </c>
      <c r="K7937" s="33" t="str">
        <f t="shared" si="248"/>
        <v/>
      </c>
    </row>
    <row r="7938" spans="1:11" x14ac:dyDescent="0.25">
      <c r="A7938" s="17" t="s">
        <v>1992</v>
      </c>
      <c r="B7938" s="17" t="s">
        <v>1993</v>
      </c>
      <c r="C7938" s="18">
        <v>42310</v>
      </c>
      <c r="D7938" s="18">
        <v>42314</v>
      </c>
      <c r="E7938" s="21">
        <v>4</v>
      </c>
      <c r="F7938" s="17" t="s">
        <v>3456</v>
      </c>
      <c r="G7938" s="17" t="s">
        <v>3457</v>
      </c>
      <c r="H7938" s="16">
        <v>12</v>
      </c>
      <c r="I7938" s="17" t="s">
        <v>13</v>
      </c>
      <c r="J7938" t="str">
        <f t="shared" si="247"/>
        <v>J96.01, I50.31, J18.9, Z99.81, C15.9, J44.1, C34.90, R13.10, J44.0, I10, E11.9, Z85.118</v>
      </c>
      <c r="K7938" s="33" t="str">
        <f t="shared" si="248"/>
        <v/>
      </c>
    </row>
    <row r="7939" spans="1:11" x14ac:dyDescent="0.25">
      <c r="A7939" s="17" t="s">
        <v>1992</v>
      </c>
      <c r="B7939" s="17" t="s">
        <v>1993</v>
      </c>
      <c r="C7939" s="18">
        <v>42310</v>
      </c>
      <c r="D7939" s="18">
        <v>42314</v>
      </c>
      <c r="E7939" s="21">
        <v>4</v>
      </c>
      <c r="F7939" s="17" t="s">
        <v>3344</v>
      </c>
      <c r="G7939" s="17" t="s">
        <v>3345</v>
      </c>
      <c r="H7939" s="16">
        <v>13</v>
      </c>
      <c r="I7939" s="17" t="s">
        <v>13</v>
      </c>
      <c r="J7939" t="str">
        <f t="shared" si="247"/>
        <v>J96.01, I50.31, J18.9, Z99.81, C15.9, J44.1, C34.90, R13.10, J44.0, I10, E11.9, Z85.118, Z79.4</v>
      </c>
      <c r="K7939" s="33" t="str">
        <f t="shared" si="248"/>
        <v/>
      </c>
    </row>
    <row r="7940" spans="1:11" x14ac:dyDescent="0.25">
      <c r="A7940" s="17" t="s">
        <v>1992</v>
      </c>
      <c r="B7940" s="17" t="s">
        <v>1993</v>
      </c>
      <c r="C7940" s="18">
        <v>42310</v>
      </c>
      <c r="D7940" s="18">
        <v>42314</v>
      </c>
      <c r="E7940" s="21">
        <v>4</v>
      </c>
      <c r="F7940" s="17" t="s">
        <v>3402</v>
      </c>
      <c r="G7940" s="17" t="s">
        <v>3403</v>
      </c>
      <c r="H7940" s="16">
        <v>14</v>
      </c>
      <c r="I7940" s="17" t="s">
        <v>3237</v>
      </c>
      <c r="J7940" t="str">
        <f t="shared" si="247"/>
        <v>J96.01, I50.31, J18.9, Z99.81, C15.9, J44.1, C34.90, R13.10, J44.0, I10, E11.9, Z85.118, Z79.4, F17.210</v>
      </c>
      <c r="K7940" s="33" t="str">
        <f t="shared" si="248"/>
        <v/>
      </c>
    </row>
    <row r="7941" spans="1:11" x14ac:dyDescent="0.25">
      <c r="A7941" s="17" t="s">
        <v>1992</v>
      </c>
      <c r="B7941" s="17" t="s">
        <v>1993</v>
      </c>
      <c r="C7941" s="18">
        <v>42310</v>
      </c>
      <c r="D7941" s="18">
        <v>42314</v>
      </c>
      <c r="E7941" s="21">
        <v>4</v>
      </c>
      <c r="F7941" s="17" t="s">
        <v>1694</v>
      </c>
      <c r="G7941" s="17" t="s">
        <v>1695</v>
      </c>
      <c r="H7941" s="16">
        <v>15</v>
      </c>
      <c r="I7941" s="17" t="s">
        <v>3237</v>
      </c>
      <c r="J7941" t="str">
        <f t="shared" si="247"/>
        <v>J96.01, I50.31, J18.9, Z99.81, C15.9, J44.1, C34.90, R13.10, J44.0, I10, E11.9, Z85.118, Z79.4, F17.210, K20.8</v>
      </c>
      <c r="K7941" s="33" t="str">
        <f t="shared" si="248"/>
        <v/>
      </c>
    </row>
    <row r="7942" spans="1:11" x14ac:dyDescent="0.25">
      <c r="A7942" s="17" t="s">
        <v>1992</v>
      </c>
      <c r="B7942" s="17" t="s">
        <v>1993</v>
      </c>
      <c r="C7942" s="18">
        <v>42310</v>
      </c>
      <c r="D7942" s="18">
        <v>42314</v>
      </c>
      <c r="E7942" s="21">
        <v>4</v>
      </c>
      <c r="F7942" s="17" t="s">
        <v>3858</v>
      </c>
      <c r="G7942" s="17" t="s">
        <v>3859</v>
      </c>
      <c r="H7942" s="16">
        <v>16</v>
      </c>
      <c r="I7942" s="17" t="s">
        <v>3237</v>
      </c>
      <c r="J7942" t="str">
        <f t="shared" ref="J7942:J8005" si="249">IF(B7942=B7941,J7941&amp;", "&amp;F7942,F7942)</f>
        <v>J96.01, I50.31, J18.9, Z99.81, C15.9, J44.1, C34.90, R13.10, J44.0, I10, E11.9, Z85.118, Z79.4, F17.210, K20.8, F31.9</v>
      </c>
      <c r="K7942" s="33" t="str">
        <f t="shared" si="248"/>
        <v/>
      </c>
    </row>
    <row r="7943" spans="1:11" x14ac:dyDescent="0.25">
      <c r="A7943" s="17" t="s">
        <v>1992</v>
      </c>
      <c r="B7943" s="17" t="s">
        <v>1993</v>
      </c>
      <c r="C7943" s="18">
        <v>42310</v>
      </c>
      <c r="D7943" s="18">
        <v>42314</v>
      </c>
      <c r="E7943" s="21">
        <v>4</v>
      </c>
      <c r="F7943" s="17" t="s">
        <v>5490</v>
      </c>
      <c r="G7943" s="17" t="s">
        <v>5491</v>
      </c>
      <c r="H7943" s="16">
        <v>17</v>
      </c>
      <c r="I7943" s="17" t="s">
        <v>13</v>
      </c>
      <c r="J7943" t="str">
        <f t="shared" si="249"/>
        <v>J96.01, I50.31, J18.9, Z99.81, C15.9, J44.1, C34.90, R13.10, J44.0, I10, E11.9, Z85.118, Z79.4, F17.210, K20.8, F31.9, T66.XXXS</v>
      </c>
      <c r="K7943" s="33" t="str">
        <f t="shared" si="248"/>
        <v/>
      </c>
    </row>
    <row r="7944" spans="1:11" x14ac:dyDescent="0.25">
      <c r="A7944" s="17" t="s">
        <v>1992</v>
      </c>
      <c r="B7944" s="17" t="s">
        <v>1993</v>
      </c>
      <c r="C7944" s="18">
        <v>42310</v>
      </c>
      <c r="D7944" s="18">
        <v>42314</v>
      </c>
      <c r="E7944" s="21">
        <v>4</v>
      </c>
      <c r="F7944" s="17" t="s">
        <v>4783</v>
      </c>
      <c r="G7944" s="17" t="s">
        <v>4784</v>
      </c>
      <c r="H7944" s="16">
        <v>18</v>
      </c>
      <c r="I7944" s="17" t="s">
        <v>3237</v>
      </c>
      <c r="J7944" t="str">
        <f t="shared" si="249"/>
        <v>J96.01, I50.31, J18.9, Z99.81, C15.9, J44.1, C34.90, R13.10, J44.0, I10, E11.9, Z85.118, Z79.4, F17.210, K20.8, F31.9, T66.XXXS, Y84.2</v>
      </c>
      <c r="K7944" s="33" t="str">
        <f t="shared" si="248"/>
        <v/>
      </c>
    </row>
    <row r="7945" spans="1:11" x14ac:dyDescent="0.25">
      <c r="A7945" s="17" t="s">
        <v>1992</v>
      </c>
      <c r="B7945" s="17" t="s">
        <v>1993</v>
      </c>
      <c r="C7945" s="18">
        <v>42310</v>
      </c>
      <c r="D7945" s="18">
        <v>42314</v>
      </c>
      <c r="E7945" s="21">
        <v>4</v>
      </c>
      <c r="F7945" s="17" t="s">
        <v>3340</v>
      </c>
      <c r="G7945" s="17" t="s">
        <v>3341</v>
      </c>
      <c r="H7945" s="16">
        <v>19</v>
      </c>
      <c r="I7945" s="17" t="s">
        <v>3237</v>
      </c>
      <c r="J7945" t="str">
        <f t="shared" si="249"/>
        <v>J96.01, I50.31, J18.9, Z99.81, C15.9, J44.1, C34.90, R13.10, J44.0, I10, E11.9, Z85.118, Z79.4, F17.210, K20.8, F31.9, T66.XXXS, Y84.2, N18.9</v>
      </c>
      <c r="K7945" s="33" t="str">
        <f t="shared" si="248"/>
        <v/>
      </c>
    </row>
    <row r="7946" spans="1:11" x14ac:dyDescent="0.25">
      <c r="A7946" s="17" t="s">
        <v>1992</v>
      </c>
      <c r="B7946" s="17" t="s">
        <v>1993</v>
      </c>
      <c r="C7946" s="18">
        <v>42310</v>
      </c>
      <c r="D7946" s="18">
        <v>42314</v>
      </c>
      <c r="E7946" s="21">
        <v>4</v>
      </c>
      <c r="F7946" s="17" t="s">
        <v>216</v>
      </c>
      <c r="G7946" s="17" t="s">
        <v>217</v>
      </c>
      <c r="H7946" s="16">
        <v>20</v>
      </c>
      <c r="I7946" s="17" t="s">
        <v>3237</v>
      </c>
      <c r="J7946" t="str">
        <f t="shared" si="249"/>
        <v>J96.01, I50.31, J18.9, Z99.81, C15.9, J44.1, C34.90, R13.10, J44.0, I10, E11.9, Z85.118, Z79.4, F17.210, K20.8, F31.9, T66.XXXS, Y84.2, N18.9, I12.9</v>
      </c>
      <c r="K7946" s="33" t="str">
        <f t="shared" si="248"/>
        <v/>
      </c>
    </row>
    <row r="7947" spans="1:11" x14ac:dyDescent="0.25">
      <c r="A7947" s="17" t="s">
        <v>1992</v>
      </c>
      <c r="B7947" s="17" t="s">
        <v>1993</v>
      </c>
      <c r="C7947" s="18">
        <v>42310</v>
      </c>
      <c r="D7947" s="18">
        <v>42314</v>
      </c>
      <c r="E7947" s="21">
        <v>4</v>
      </c>
      <c r="F7947" s="17" t="s">
        <v>3671</v>
      </c>
      <c r="G7947" s="17" t="s">
        <v>3672</v>
      </c>
      <c r="H7947" s="16">
        <v>21</v>
      </c>
      <c r="I7947" s="17" t="s">
        <v>3237</v>
      </c>
      <c r="J7947" t="str">
        <f t="shared" si="249"/>
        <v>J96.01, I50.31, J18.9, Z99.81, C15.9, J44.1, C34.90, R13.10, J44.0, I10, E11.9, Z85.118, Z79.4, F17.210, K20.8, F31.9, T66.XXXS, Y84.2, N18.9, I12.9, R19.7</v>
      </c>
      <c r="K7947" s="33" t="str">
        <f t="shared" si="248"/>
        <v/>
      </c>
    </row>
    <row r="7948" spans="1:11" x14ac:dyDescent="0.25">
      <c r="A7948" s="17" t="s">
        <v>1992</v>
      </c>
      <c r="B7948" s="17" t="s">
        <v>1993</v>
      </c>
      <c r="C7948" s="18">
        <v>42310</v>
      </c>
      <c r="D7948" s="18">
        <v>42314</v>
      </c>
      <c r="E7948" s="21">
        <v>4</v>
      </c>
      <c r="F7948" s="17" t="s">
        <v>3248</v>
      </c>
      <c r="G7948" s="17" t="s">
        <v>3249</v>
      </c>
      <c r="H7948" s="16">
        <v>22</v>
      </c>
      <c r="I7948" s="17" t="s">
        <v>3237</v>
      </c>
      <c r="J7948" t="str">
        <f t="shared" si="249"/>
        <v>J96.01, I50.31, J18.9, Z99.81, C15.9, J44.1, C34.90, R13.10, J44.0, I10, E11.9, Z85.118, Z79.4, F17.210, K20.8, F31.9, T66.XXXS, Y84.2, N18.9, I12.9, R19.7, K44.9</v>
      </c>
      <c r="K7948" s="33" t="str">
        <f t="shared" si="248"/>
        <v>Last</v>
      </c>
    </row>
    <row r="7949" spans="1:11" x14ac:dyDescent="0.25">
      <c r="A7949" s="17" t="s">
        <v>1994</v>
      </c>
      <c r="B7949" s="17" t="s">
        <v>1995</v>
      </c>
      <c r="C7949" s="18">
        <v>42310</v>
      </c>
      <c r="D7949" s="18">
        <v>42324</v>
      </c>
      <c r="E7949" s="21">
        <v>14</v>
      </c>
      <c r="F7949" s="17" t="s">
        <v>1703</v>
      </c>
      <c r="G7949" s="17" t="s">
        <v>1704</v>
      </c>
      <c r="H7949" s="16">
        <v>1</v>
      </c>
      <c r="I7949" s="17" t="s">
        <v>3237</v>
      </c>
      <c r="J7949" t="str">
        <f t="shared" si="249"/>
        <v>C34.12</v>
      </c>
      <c r="K7949" s="33" t="str">
        <f t="shared" si="248"/>
        <v/>
      </c>
    </row>
    <row r="7950" spans="1:11" x14ac:dyDescent="0.25">
      <c r="A7950" s="17" t="s">
        <v>1994</v>
      </c>
      <c r="B7950" s="17" t="s">
        <v>1995</v>
      </c>
      <c r="C7950" s="18">
        <v>42310</v>
      </c>
      <c r="D7950" s="18">
        <v>42324</v>
      </c>
      <c r="E7950" s="21">
        <v>14</v>
      </c>
      <c r="F7950" s="17" t="s">
        <v>11</v>
      </c>
      <c r="G7950" s="17" t="s">
        <v>12</v>
      </c>
      <c r="H7950" s="16">
        <v>2</v>
      </c>
      <c r="I7950" s="17" t="s">
        <v>3237</v>
      </c>
      <c r="J7950" t="str">
        <f t="shared" si="249"/>
        <v>C34.12, J18.9</v>
      </c>
      <c r="K7950" s="33" t="str">
        <f t="shared" si="248"/>
        <v/>
      </c>
    </row>
    <row r="7951" spans="1:11" x14ac:dyDescent="0.25">
      <c r="A7951" s="17" t="s">
        <v>1994</v>
      </c>
      <c r="B7951" s="17" t="s">
        <v>1995</v>
      </c>
      <c r="C7951" s="18">
        <v>42310</v>
      </c>
      <c r="D7951" s="18">
        <v>42324</v>
      </c>
      <c r="E7951" s="21">
        <v>14</v>
      </c>
      <c r="F7951" s="17" t="s">
        <v>5244</v>
      </c>
      <c r="G7951" s="17" t="s">
        <v>5245</v>
      </c>
      <c r="H7951" s="16">
        <v>3</v>
      </c>
      <c r="I7951" s="17" t="s">
        <v>3237</v>
      </c>
      <c r="J7951" t="str">
        <f t="shared" si="249"/>
        <v>C34.12, J18.9, J91.0</v>
      </c>
      <c r="K7951" s="33" t="str">
        <f t="shared" si="248"/>
        <v/>
      </c>
    </row>
    <row r="7952" spans="1:11" x14ac:dyDescent="0.25">
      <c r="A7952" s="17" t="s">
        <v>1994</v>
      </c>
      <c r="B7952" s="17" t="s">
        <v>1995</v>
      </c>
      <c r="C7952" s="18">
        <v>42310</v>
      </c>
      <c r="D7952" s="18">
        <v>42324</v>
      </c>
      <c r="E7952" s="21">
        <v>14</v>
      </c>
      <c r="F7952" s="17" t="s">
        <v>4354</v>
      </c>
      <c r="G7952" s="17" t="s">
        <v>4355</v>
      </c>
      <c r="H7952" s="16">
        <v>4</v>
      </c>
      <c r="I7952" s="17" t="s">
        <v>3237</v>
      </c>
      <c r="J7952" t="str">
        <f t="shared" si="249"/>
        <v>C34.12, J18.9, J91.0, C79.51</v>
      </c>
      <c r="K7952" s="33" t="str">
        <f t="shared" si="248"/>
        <v/>
      </c>
    </row>
    <row r="7953" spans="1:11" x14ac:dyDescent="0.25">
      <c r="A7953" s="17" t="s">
        <v>1994</v>
      </c>
      <c r="B7953" s="17" t="s">
        <v>1995</v>
      </c>
      <c r="C7953" s="18">
        <v>42310</v>
      </c>
      <c r="D7953" s="18">
        <v>42324</v>
      </c>
      <c r="E7953" s="21">
        <v>14</v>
      </c>
      <c r="F7953" s="17" t="s">
        <v>682</v>
      </c>
      <c r="G7953" s="17" t="s">
        <v>683</v>
      </c>
      <c r="H7953" s="16">
        <v>5</v>
      </c>
      <c r="I7953" s="17" t="s">
        <v>3237</v>
      </c>
      <c r="J7953" t="str">
        <f t="shared" si="249"/>
        <v>C34.12, J18.9, J91.0, C79.51, J44.0</v>
      </c>
      <c r="K7953" s="33" t="str">
        <f t="shared" si="248"/>
        <v/>
      </c>
    </row>
    <row r="7954" spans="1:11" x14ac:dyDescent="0.25">
      <c r="A7954" s="17" t="s">
        <v>1994</v>
      </c>
      <c r="B7954" s="17" t="s">
        <v>1995</v>
      </c>
      <c r="C7954" s="18">
        <v>42310</v>
      </c>
      <c r="D7954" s="18">
        <v>42324</v>
      </c>
      <c r="E7954" s="21">
        <v>14</v>
      </c>
      <c r="F7954" s="17" t="s">
        <v>3318</v>
      </c>
      <c r="G7954" s="17" t="s">
        <v>3319</v>
      </c>
      <c r="H7954" s="16">
        <v>6</v>
      </c>
      <c r="I7954" s="17" t="s">
        <v>3237</v>
      </c>
      <c r="J7954" t="str">
        <f t="shared" si="249"/>
        <v>C34.12, J18.9, J91.0, C79.51, J44.0, E83.52</v>
      </c>
      <c r="K7954" s="33" t="str">
        <f t="shared" si="248"/>
        <v/>
      </c>
    </row>
    <row r="7955" spans="1:11" x14ac:dyDescent="0.25">
      <c r="A7955" s="17" t="s">
        <v>1994</v>
      </c>
      <c r="B7955" s="17" t="s">
        <v>1995</v>
      </c>
      <c r="C7955" s="18">
        <v>42310</v>
      </c>
      <c r="D7955" s="18">
        <v>42324</v>
      </c>
      <c r="E7955" s="21">
        <v>14</v>
      </c>
      <c r="F7955" s="17" t="s">
        <v>5358</v>
      </c>
      <c r="G7955" s="17" t="s">
        <v>5359</v>
      </c>
      <c r="H7955" s="16">
        <v>7</v>
      </c>
      <c r="I7955" s="17" t="s">
        <v>3237</v>
      </c>
      <c r="J7955" t="str">
        <f t="shared" si="249"/>
        <v>C34.12, J18.9, J91.0, C79.51, J44.0, E83.52, M48.02</v>
      </c>
      <c r="K7955" s="33" t="str">
        <f t="shared" si="248"/>
        <v/>
      </c>
    </row>
    <row r="7956" spans="1:11" x14ac:dyDescent="0.25">
      <c r="A7956" s="17" t="s">
        <v>1994</v>
      </c>
      <c r="B7956" s="17" t="s">
        <v>1995</v>
      </c>
      <c r="C7956" s="18">
        <v>42310</v>
      </c>
      <c r="D7956" s="18">
        <v>42324</v>
      </c>
      <c r="E7956" s="21">
        <v>14</v>
      </c>
      <c r="F7956" s="17" t="s">
        <v>3716</v>
      </c>
      <c r="G7956" s="17" t="s">
        <v>3717</v>
      </c>
      <c r="H7956" s="16">
        <v>8</v>
      </c>
      <c r="I7956" s="17" t="s">
        <v>3237</v>
      </c>
      <c r="J7956" t="str">
        <f t="shared" si="249"/>
        <v>C34.12, J18.9, J91.0, C79.51, J44.0, E83.52, M48.02, J98.11</v>
      </c>
      <c r="K7956" s="33" t="str">
        <f t="shared" si="248"/>
        <v/>
      </c>
    </row>
    <row r="7957" spans="1:11" x14ac:dyDescent="0.25">
      <c r="A7957" s="17" t="s">
        <v>1994</v>
      </c>
      <c r="B7957" s="17" t="s">
        <v>1995</v>
      </c>
      <c r="C7957" s="18">
        <v>42310</v>
      </c>
      <c r="D7957" s="18">
        <v>42324</v>
      </c>
      <c r="E7957" s="21">
        <v>14</v>
      </c>
      <c r="F7957" s="17" t="s">
        <v>4251</v>
      </c>
      <c r="G7957" s="17" t="s">
        <v>4252</v>
      </c>
      <c r="H7957" s="16">
        <v>9</v>
      </c>
      <c r="I7957" s="17" t="s">
        <v>3237</v>
      </c>
      <c r="J7957" t="str">
        <f t="shared" si="249"/>
        <v>C34.12, J18.9, J91.0, C79.51, J44.0, E83.52, M48.02, J98.11, M48.04</v>
      </c>
      <c r="K7957" s="33" t="str">
        <f t="shared" si="248"/>
        <v/>
      </c>
    </row>
    <row r="7958" spans="1:11" x14ac:dyDescent="0.25">
      <c r="A7958" s="17" t="s">
        <v>1994</v>
      </c>
      <c r="B7958" s="17" t="s">
        <v>1995</v>
      </c>
      <c r="C7958" s="18">
        <v>42310</v>
      </c>
      <c r="D7958" s="18">
        <v>42324</v>
      </c>
      <c r="E7958" s="21">
        <v>14</v>
      </c>
      <c r="F7958" s="17" t="s">
        <v>3238</v>
      </c>
      <c r="G7958" s="17" t="s">
        <v>3239</v>
      </c>
      <c r="H7958" s="16">
        <v>10</v>
      </c>
      <c r="I7958" s="17" t="s">
        <v>3237</v>
      </c>
      <c r="J7958" t="str">
        <f t="shared" si="249"/>
        <v>C34.12, J18.9, J91.0, C79.51, J44.0, E83.52, M48.02, J98.11, M48.04, E78.5</v>
      </c>
      <c r="K7958" s="33" t="str">
        <f t="shared" ref="K7958:K8021" si="250">IF(B7958&lt;&gt;B7959,"Last","")</f>
        <v/>
      </c>
    </row>
    <row r="7959" spans="1:11" x14ac:dyDescent="0.25">
      <c r="A7959" s="17" t="s">
        <v>1994</v>
      </c>
      <c r="B7959" s="17" t="s">
        <v>1995</v>
      </c>
      <c r="C7959" s="18">
        <v>42310</v>
      </c>
      <c r="D7959" s="18">
        <v>42324</v>
      </c>
      <c r="E7959" s="21">
        <v>14</v>
      </c>
      <c r="F7959" s="17" t="s">
        <v>286</v>
      </c>
      <c r="G7959" s="17" t="s">
        <v>287</v>
      </c>
      <c r="H7959" s="16">
        <v>11</v>
      </c>
      <c r="I7959" s="17" t="s">
        <v>3237</v>
      </c>
      <c r="J7959" t="str">
        <f t="shared" si="249"/>
        <v>C34.12, J18.9, J91.0, C79.51, J44.0, E83.52, M48.02, J98.11, M48.04, E78.5, K21.9</v>
      </c>
      <c r="K7959" s="33" t="str">
        <f t="shared" si="250"/>
        <v/>
      </c>
    </row>
    <row r="7960" spans="1:11" x14ac:dyDescent="0.25">
      <c r="A7960" s="17" t="s">
        <v>1994</v>
      </c>
      <c r="B7960" s="17" t="s">
        <v>1995</v>
      </c>
      <c r="C7960" s="18">
        <v>42310</v>
      </c>
      <c r="D7960" s="18">
        <v>42324</v>
      </c>
      <c r="E7960" s="21">
        <v>14</v>
      </c>
      <c r="F7960" s="17" t="s">
        <v>594</v>
      </c>
      <c r="G7960" s="17" t="s">
        <v>595</v>
      </c>
      <c r="H7960" s="16">
        <v>12</v>
      </c>
      <c r="I7960" s="17" t="s">
        <v>3237</v>
      </c>
      <c r="J7960" t="str">
        <f t="shared" si="249"/>
        <v>C34.12, J18.9, J91.0, C79.51, J44.0, E83.52, M48.02, J98.11, M48.04, E78.5, K21.9, I10</v>
      </c>
      <c r="K7960" s="33" t="str">
        <f t="shared" si="250"/>
        <v/>
      </c>
    </row>
    <row r="7961" spans="1:11" x14ac:dyDescent="0.25">
      <c r="A7961" s="17" t="s">
        <v>1994</v>
      </c>
      <c r="B7961" s="17" t="s">
        <v>1995</v>
      </c>
      <c r="C7961" s="18">
        <v>42310</v>
      </c>
      <c r="D7961" s="18">
        <v>42324</v>
      </c>
      <c r="E7961" s="21">
        <v>14</v>
      </c>
      <c r="F7961" s="17" t="s">
        <v>3567</v>
      </c>
      <c r="G7961" s="17" t="s">
        <v>3568</v>
      </c>
      <c r="H7961" s="16">
        <v>13</v>
      </c>
      <c r="I7961" s="17" t="s">
        <v>3237</v>
      </c>
      <c r="J7961" t="str">
        <f t="shared" si="249"/>
        <v>C34.12, J18.9, J91.0, C79.51, J44.0, E83.52, M48.02, J98.11, M48.04, E78.5, K21.9, I10, M10.9</v>
      </c>
      <c r="K7961" s="33" t="str">
        <f t="shared" si="250"/>
        <v/>
      </c>
    </row>
    <row r="7962" spans="1:11" x14ac:dyDescent="0.25">
      <c r="A7962" s="17" t="s">
        <v>1994</v>
      </c>
      <c r="B7962" s="17" t="s">
        <v>1995</v>
      </c>
      <c r="C7962" s="18">
        <v>42310</v>
      </c>
      <c r="D7962" s="18">
        <v>42324</v>
      </c>
      <c r="E7962" s="21">
        <v>14</v>
      </c>
      <c r="F7962" s="17" t="s">
        <v>4315</v>
      </c>
      <c r="G7962" s="17" t="s">
        <v>4316</v>
      </c>
      <c r="H7962" s="16">
        <v>14</v>
      </c>
      <c r="I7962" s="17" t="s">
        <v>3237</v>
      </c>
      <c r="J7962" t="str">
        <f t="shared" si="249"/>
        <v>C34.12, J18.9, J91.0, C79.51, J44.0, E83.52, M48.02, J98.11, M48.04, E78.5, K21.9, I10, M10.9, I49.9</v>
      </c>
      <c r="K7962" s="33" t="str">
        <f t="shared" si="250"/>
        <v/>
      </c>
    </row>
    <row r="7963" spans="1:11" x14ac:dyDescent="0.25">
      <c r="A7963" s="17" t="s">
        <v>1994</v>
      </c>
      <c r="B7963" s="17" t="s">
        <v>1995</v>
      </c>
      <c r="C7963" s="18">
        <v>42310</v>
      </c>
      <c r="D7963" s="18">
        <v>42324</v>
      </c>
      <c r="E7963" s="21">
        <v>14</v>
      </c>
      <c r="F7963" s="17" t="s">
        <v>5492</v>
      </c>
      <c r="G7963" s="17" t="s">
        <v>5493</v>
      </c>
      <c r="H7963" s="16">
        <v>15</v>
      </c>
      <c r="I7963" s="17" t="s">
        <v>3237</v>
      </c>
      <c r="J7963" t="str">
        <f t="shared" si="249"/>
        <v>C34.12, J18.9, J91.0, C79.51, J44.0, E83.52, M48.02, J98.11, M48.04, E78.5, K21.9, I10, M10.9, I49.9, J98.09</v>
      </c>
      <c r="K7963" s="33" t="str">
        <f t="shared" si="250"/>
        <v>Last</v>
      </c>
    </row>
    <row r="7964" spans="1:11" x14ac:dyDescent="0.25">
      <c r="A7964" s="17" t="s">
        <v>1998</v>
      </c>
      <c r="B7964" s="17" t="s">
        <v>1999</v>
      </c>
      <c r="C7964" s="18">
        <v>42318</v>
      </c>
      <c r="D7964" s="18">
        <v>42323</v>
      </c>
      <c r="E7964" s="21">
        <v>5</v>
      </c>
      <c r="F7964" s="17" t="s">
        <v>182</v>
      </c>
      <c r="G7964" s="17" t="s">
        <v>183</v>
      </c>
      <c r="H7964" s="16">
        <v>1</v>
      </c>
      <c r="I7964" s="17" t="s">
        <v>3237</v>
      </c>
      <c r="J7964" t="str">
        <f t="shared" si="249"/>
        <v>I50.33</v>
      </c>
      <c r="K7964" s="33" t="str">
        <f t="shared" si="250"/>
        <v/>
      </c>
    </row>
    <row r="7965" spans="1:11" x14ac:dyDescent="0.25">
      <c r="A7965" s="17" t="s">
        <v>1998</v>
      </c>
      <c r="B7965" s="17" t="s">
        <v>1999</v>
      </c>
      <c r="C7965" s="18">
        <v>42318</v>
      </c>
      <c r="D7965" s="18">
        <v>42323</v>
      </c>
      <c r="E7965" s="21">
        <v>5</v>
      </c>
      <c r="F7965" s="17" t="s">
        <v>259</v>
      </c>
      <c r="G7965" s="17" t="s">
        <v>260</v>
      </c>
      <c r="H7965" s="16">
        <v>2</v>
      </c>
      <c r="I7965" s="17" t="s">
        <v>3237</v>
      </c>
      <c r="J7965" t="str">
        <f t="shared" si="249"/>
        <v>I50.33, N17.0</v>
      </c>
      <c r="K7965" s="33" t="str">
        <f t="shared" si="250"/>
        <v/>
      </c>
    </row>
    <row r="7966" spans="1:11" x14ac:dyDescent="0.25">
      <c r="A7966" s="17" t="s">
        <v>1998</v>
      </c>
      <c r="B7966" s="17" t="s">
        <v>1999</v>
      </c>
      <c r="C7966" s="18">
        <v>42318</v>
      </c>
      <c r="D7966" s="18">
        <v>42323</v>
      </c>
      <c r="E7966" s="21">
        <v>5</v>
      </c>
      <c r="F7966" s="17" t="s">
        <v>1032</v>
      </c>
      <c r="G7966" s="17" t="s">
        <v>1033</v>
      </c>
      <c r="H7966" s="16">
        <v>3</v>
      </c>
      <c r="I7966" s="17" t="s">
        <v>3237</v>
      </c>
      <c r="J7966" t="str">
        <f t="shared" si="249"/>
        <v>I50.33, N17.0, E87.2</v>
      </c>
      <c r="K7966" s="33" t="str">
        <f t="shared" si="250"/>
        <v/>
      </c>
    </row>
    <row r="7967" spans="1:11" x14ac:dyDescent="0.25">
      <c r="A7967" s="17" t="s">
        <v>1998</v>
      </c>
      <c r="B7967" s="17" t="s">
        <v>1999</v>
      </c>
      <c r="C7967" s="18">
        <v>42318</v>
      </c>
      <c r="D7967" s="18">
        <v>42323</v>
      </c>
      <c r="E7967" s="21">
        <v>5</v>
      </c>
      <c r="F7967" s="17" t="s">
        <v>4198</v>
      </c>
      <c r="G7967" s="17" t="s">
        <v>4199</v>
      </c>
      <c r="H7967" s="16">
        <v>4</v>
      </c>
      <c r="I7967" s="17" t="s">
        <v>3237</v>
      </c>
      <c r="J7967" t="str">
        <f t="shared" si="249"/>
        <v>I50.33, N17.0, E87.2, E86.9</v>
      </c>
      <c r="K7967" s="33" t="str">
        <f t="shared" si="250"/>
        <v/>
      </c>
    </row>
    <row r="7968" spans="1:11" x14ac:dyDescent="0.25">
      <c r="A7968" s="17" t="s">
        <v>1998</v>
      </c>
      <c r="B7968" s="17" t="s">
        <v>1999</v>
      </c>
      <c r="C7968" s="18">
        <v>42318</v>
      </c>
      <c r="D7968" s="18">
        <v>42323</v>
      </c>
      <c r="E7968" s="21">
        <v>5</v>
      </c>
      <c r="F7968" s="17" t="s">
        <v>4666</v>
      </c>
      <c r="G7968" s="17" t="s">
        <v>3933</v>
      </c>
      <c r="H7968" s="16">
        <v>5</v>
      </c>
      <c r="I7968" s="17" t="s">
        <v>3237</v>
      </c>
      <c r="J7968" t="str">
        <f t="shared" si="249"/>
        <v>I50.33, N17.0, E87.2, E86.9, L97.919</v>
      </c>
      <c r="K7968" s="33" t="str">
        <f t="shared" si="250"/>
        <v/>
      </c>
    </row>
    <row r="7969" spans="1:11" x14ac:dyDescent="0.25">
      <c r="A7969" s="17" t="s">
        <v>1998</v>
      </c>
      <c r="B7969" s="17" t="s">
        <v>1999</v>
      </c>
      <c r="C7969" s="18">
        <v>42318</v>
      </c>
      <c r="D7969" s="18">
        <v>42323</v>
      </c>
      <c r="E7969" s="21">
        <v>5</v>
      </c>
      <c r="F7969" s="17" t="s">
        <v>5114</v>
      </c>
      <c r="G7969" s="17" t="s">
        <v>3933</v>
      </c>
      <c r="H7969" s="16">
        <v>6</v>
      </c>
      <c r="I7969" s="17" t="s">
        <v>3237</v>
      </c>
      <c r="J7969" t="str">
        <f t="shared" si="249"/>
        <v>I50.33, N17.0, E87.2, E86.9, L97.919, L97.929</v>
      </c>
      <c r="K7969" s="33" t="str">
        <f t="shared" si="250"/>
        <v/>
      </c>
    </row>
    <row r="7970" spans="1:11" x14ac:dyDescent="0.25">
      <c r="A7970" s="17" t="s">
        <v>1998</v>
      </c>
      <c r="B7970" s="17" t="s">
        <v>1999</v>
      </c>
      <c r="C7970" s="18">
        <v>42318</v>
      </c>
      <c r="D7970" s="18">
        <v>42323</v>
      </c>
      <c r="E7970" s="21">
        <v>5</v>
      </c>
      <c r="F7970" s="17" t="s">
        <v>4609</v>
      </c>
      <c r="G7970" s="17" t="s">
        <v>4610</v>
      </c>
      <c r="H7970" s="16">
        <v>7</v>
      </c>
      <c r="I7970" s="17" t="s">
        <v>13</v>
      </c>
      <c r="J7970" t="str">
        <f t="shared" si="249"/>
        <v>I50.33, N17.0, E87.2, E86.9, L97.919, L97.929, Z68.44</v>
      </c>
      <c r="K7970" s="33" t="str">
        <f t="shared" si="250"/>
        <v/>
      </c>
    </row>
    <row r="7971" spans="1:11" x14ac:dyDescent="0.25">
      <c r="A7971" s="17" t="s">
        <v>1998</v>
      </c>
      <c r="B7971" s="17" t="s">
        <v>1999</v>
      </c>
      <c r="C7971" s="18">
        <v>42318</v>
      </c>
      <c r="D7971" s="18">
        <v>42323</v>
      </c>
      <c r="E7971" s="21">
        <v>5</v>
      </c>
      <c r="F7971" s="17" t="s">
        <v>361</v>
      </c>
      <c r="G7971" s="17" t="s">
        <v>362</v>
      </c>
      <c r="H7971" s="16">
        <v>8</v>
      </c>
      <c r="I7971" s="17" t="s">
        <v>3237</v>
      </c>
      <c r="J7971" t="str">
        <f t="shared" si="249"/>
        <v>I50.33, N17.0, E87.2, E86.9, L97.919, L97.929, Z68.44, E87.5</v>
      </c>
      <c r="K7971" s="33" t="str">
        <f t="shared" si="250"/>
        <v/>
      </c>
    </row>
    <row r="7972" spans="1:11" x14ac:dyDescent="0.25">
      <c r="A7972" s="17" t="s">
        <v>1998</v>
      </c>
      <c r="B7972" s="17" t="s">
        <v>1999</v>
      </c>
      <c r="C7972" s="18">
        <v>42318</v>
      </c>
      <c r="D7972" s="18">
        <v>42323</v>
      </c>
      <c r="E7972" s="21">
        <v>5</v>
      </c>
      <c r="F7972" s="17" t="s">
        <v>594</v>
      </c>
      <c r="G7972" s="17" t="s">
        <v>595</v>
      </c>
      <c r="H7972" s="16">
        <v>9</v>
      </c>
      <c r="I7972" s="17" t="s">
        <v>3237</v>
      </c>
      <c r="J7972" t="str">
        <f t="shared" si="249"/>
        <v>I50.33, N17.0, E87.2, E86.9, L97.919, L97.929, Z68.44, E87.5, I10</v>
      </c>
      <c r="K7972" s="33" t="str">
        <f t="shared" si="250"/>
        <v/>
      </c>
    </row>
    <row r="7973" spans="1:11" x14ac:dyDescent="0.25">
      <c r="A7973" s="17" t="s">
        <v>1998</v>
      </c>
      <c r="B7973" s="17" t="s">
        <v>1999</v>
      </c>
      <c r="C7973" s="18">
        <v>42318</v>
      </c>
      <c r="D7973" s="18">
        <v>42323</v>
      </c>
      <c r="E7973" s="21">
        <v>5</v>
      </c>
      <c r="F7973" s="17" t="s">
        <v>3928</v>
      </c>
      <c r="G7973" s="17" t="s">
        <v>3929</v>
      </c>
      <c r="H7973" s="16">
        <v>10</v>
      </c>
      <c r="I7973" s="17" t="s">
        <v>3237</v>
      </c>
      <c r="J7973" t="str">
        <f t="shared" si="249"/>
        <v>I50.33, N17.0, E87.2, E86.9, L97.919, L97.929, Z68.44, E87.5, I10, I87.8</v>
      </c>
      <c r="K7973" s="33" t="str">
        <f t="shared" si="250"/>
        <v/>
      </c>
    </row>
    <row r="7974" spans="1:11" x14ac:dyDescent="0.25">
      <c r="A7974" s="17" t="s">
        <v>1998</v>
      </c>
      <c r="B7974" s="17" t="s">
        <v>1999</v>
      </c>
      <c r="C7974" s="18">
        <v>42318</v>
      </c>
      <c r="D7974" s="18">
        <v>42323</v>
      </c>
      <c r="E7974" s="21">
        <v>5</v>
      </c>
      <c r="F7974" s="17" t="s">
        <v>5494</v>
      </c>
      <c r="G7974" s="17" t="s">
        <v>5495</v>
      </c>
      <c r="H7974" s="16">
        <v>11</v>
      </c>
      <c r="I7974" s="17" t="s">
        <v>3237</v>
      </c>
      <c r="J7974" t="str">
        <f t="shared" si="249"/>
        <v>I50.33, N17.0, E87.2, E86.9, L97.919, L97.929, Z68.44, E87.5, I10, I87.8, I83.009</v>
      </c>
      <c r="K7974" s="33" t="str">
        <f t="shared" si="250"/>
        <v/>
      </c>
    </row>
    <row r="7975" spans="1:11" x14ac:dyDescent="0.25">
      <c r="A7975" s="17" t="s">
        <v>1998</v>
      </c>
      <c r="B7975" s="17" t="s">
        <v>1999</v>
      </c>
      <c r="C7975" s="18">
        <v>42318</v>
      </c>
      <c r="D7975" s="18">
        <v>42323</v>
      </c>
      <c r="E7975" s="21">
        <v>5</v>
      </c>
      <c r="F7975" s="17" t="s">
        <v>3316</v>
      </c>
      <c r="G7975" s="17" t="s">
        <v>3317</v>
      </c>
      <c r="H7975" s="16">
        <v>12</v>
      </c>
      <c r="I7975" s="17" t="s">
        <v>3237</v>
      </c>
      <c r="J7975" t="str">
        <f t="shared" si="249"/>
        <v>I50.33, N17.0, E87.2, E86.9, L97.919, L97.929, Z68.44, E87.5, I10, I87.8, I83.009, E66.01</v>
      </c>
      <c r="K7975" s="33" t="str">
        <f t="shared" si="250"/>
        <v/>
      </c>
    </row>
    <row r="7976" spans="1:11" x14ac:dyDescent="0.25">
      <c r="A7976" s="17" t="s">
        <v>1998</v>
      </c>
      <c r="B7976" s="17" t="s">
        <v>1999</v>
      </c>
      <c r="C7976" s="18">
        <v>42318</v>
      </c>
      <c r="D7976" s="18">
        <v>42323</v>
      </c>
      <c r="E7976" s="21">
        <v>5</v>
      </c>
      <c r="F7976" s="17" t="s">
        <v>3267</v>
      </c>
      <c r="G7976" s="17" t="s">
        <v>3268</v>
      </c>
      <c r="H7976" s="16">
        <v>13</v>
      </c>
      <c r="I7976" s="17" t="s">
        <v>3237</v>
      </c>
      <c r="J7976" t="str">
        <f t="shared" si="249"/>
        <v>I50.33, N17.0, E87.2, E86.9, L97.919, L97.929, Z68.44, E87.5, I10, I87.8, I83.009, E66.01, E11.9</v>
      </c>
      <c r="K7976" s="33" t="str">
        <f t="shared" si="250"/>
        <v/>
      </c>
    </row>
    <row r="7977" spans="1:11" x14ac:dyDescent="0.25">
      <c r="A7977" s="17" t="s">
        <v>1998</v>
      </c>
      <c r="B7977" s="17" t="s">
        <v>1999</v>
      </c>
      <c r="C7977" s="18">
        <v>42318</v>
      </c>
      <c r="D7977" s="18">
        <v>42323</v>
      </c>
      <c r="E7977" s="21">
        <v>5</v>
      </c>
      <c r="F7977" s="17" t="s">
        <v>3235</v>
      </c>
      <c r="G7977" s="17" t="s">
        <v>3236</v>
      </c>
      <c r="H7977" s="16">
        <v>14</v>
      </c>
      <c r="I7977" s="17" t="s">
        <v>3237</v>
      </c>
      <c r="J7977" t="str">
        <f t="shared" si="249"/>
        <v>I50.33, N17.0, E87.2, E86.9, L97.919, L97.929, Z68.44, E87.5, I10, I87.8, I83.009, E66.01, E11.9, E03.9</v>
      </c>
      <c r="K7977" s="33" t="str">
        <f t="shared" si="250"/>
        <v>Last</v>
      </c>
    </row>
    <row r="7978" spans="1:11" x14ac:dyDescent="0.25">
      <c r="A7978" s="17" t="s">
        <v>2000</v>
      </c>
      <c r="B7978" s="17" t="s">
        <v>2001</v>
      </c>
      <c r="C7978" s="18">
        <v>42326</v>
      </c>
      <c r="D7978" s="18">
        <v>42332</v>
      </c>
      <c r="E7978" s="21">
        <v>6</v>
      </c>
      <c r="F7978" s="17" t="s">
        <v>1080</v>
      </c>
      <c r="G7978" s="17" t="s">
        <v>1081</v>
      </c>
      <c r="H7978" s="16">
        <v>1</v>
      </c>
      <c r="I7978" s="17" t="s">
        <v>3237</v>
      </c>
      <c r="J7978" t="str">
        <f t="shared" si="249"/>
        <v>A40.8</v>
      </c>
      <c r="K7978" s="33" t="str">
        <f t="shared" si="250"/>
        <v/>
      </c>
    </row>
    <row r="7979" spans="1:11" x14ac:dyDescent="0.25">
      <c r="A7979" s="17" t="s">
        <v>2000</v>
      </c>
      <c r="B7979" s="17" t="s">
        <v>2001</v>
      </c>
      <c r="C7979" s="18">
        <v>42326</v>
      </c>
      <c r="D7979" s="18">
        <v>42332</v>
      </c>
      <c r="E7979" s="21">
        <v>6</v>
      </c>
      <c r="F7979" s="17" t="s">
        <v>592</v>
      </c>
      <c r="G7979" s="17" t="s">
        <v>593</v>
      </c>
      <c r="H7979" s="16">
        <v>2</v>
      </c>
      <c r="I7979" s="17" t="s">
        <v>3237</v>
      </c>
      <c r="J7979" t="str">
        <f t="shared" si="249"/>
        <v>A40.8, G93.41</v>
      </c>
      <c r="K7979" s="33" t="str">
        <f t="shared" si="250"/>
        <v/>
      </c>
    </row>
    <row r="7980" spans="1:11" x14ac:dyDescent="0.25">
      <c r="A7980" s="17" t="s">
        <v>2000</v>
      </c>
      <c r="B7980" s="17" t="s">
        <v>2001</v>
      </c>
      <c r="C7980" s="18">
        <v>42326</v>
      </c>
      <c r="D7980" s="18">
        <v>42332</v>
      </c>
      <c r="E7980" s="21">
        <v>6</v>
      </c>
      <c r="F7980" s="17" t="s">
        <v>5391</v>
      </c>
      <c r="G7980" s="17" t="s">
        <v>5392</v>
      </c>
      <c r="H7980" s="16">
        <v>3</v>
      </c>
      <c r="I7980" s="17" t="s">
        <v>3237</v>
      </c>
      <c r="J7980" t="str">
        <f t="shared" si="249"/>
        <v>A40.8, G93.41, J94.8</v>
      </c>
      <c r="K7980" s="33" t="str">
        <f t="shared" si="250"/>
        <v/>
      </c>
    </row>
    <row r="7981" spans="1:11" x14ac:dyDescent="0.25">
      <c r="A7981" s="17" t="s">
        <v>2000</v>
      </c>
      <c r="B7981" s="17" t="s">
        <v>2001</v>
      </c>
      <c r="C7981" s="18">
        <v>42326</v>
      </c>
      <c r="D7981" s="18">
        <v>42332</v>
      </c>
      <c r="E7981" s="21">
        <v>6</v>
      </c>
      <c r="F7981" s="17" t="s">
        <v>1685</v>
      </c>
      <c r="G7981" s="17" t="s">
        <v>1686</v>
      </c>
      <c r="H7981" s="16">
        <v>4</v>
      </c>
      <c r="I7981" s="17" t="s">
        <v>3237</v>
      </c>
      <c r="J7981" t="str">
        <f t="shared" si="249"/>
        <v>A40.8, G93.41, J94.8, D68.9</v>
      </c>
      <c r="K7981" s="33" t="str">
        <f t="shared" si="250"/>
        <v/>
      </c>
    </row>
    <row r="7982" spans="1:11" x14ac:dyDescent="0.25">
      <c r="A7982" s="17" t="s">
        <v>2000</v>
      </c>
      <c r="B7982" s="17" t="s">
        <v>2001</v>
      </c>
      <c r="C7982" s="18">
        <v>42326</v>
      </c>
      <c r="D7982" s="18">
        <v>42332</v>
      </c>
      <c r="E7982" s="21">
        <v>6</v>
      </c>
      <c r="F7982" s="17" t="s">
        <v>708</v>
      </c>
      <c r="G7982" s="17" t="s">
        <v>709</v>
      </c>
      <c r="H7982" s="16">
        <v>5</v>
      </c>
      <c r="I7982" s="17" t="s">
        <v>3237</v>
      </c>
      <c r="J7982" t="str">
        <f t="shared" si="249"/>
        <v>A40.8, G93.41, J94.8, D68.9, A04.7</v>
      </c>
      <c r="K7982" s="33" t="str">
        <f t="shared" si="250"/>
        <v/>
      </c>
    </row>
    <row r="7983" spans="1:11" x14ac:dyDescent="0.25">
      <c r="A7983" s="17" t="s">
        <v>2000</v>
      </c>
      <c r="B7983" s="17" t="s">
        <v>2001</v>
      </c>
      <c r="C7983" s="18">
        <v>42326</v>
      </c>
      <c r="D7983" s="18">
        <v>42332</v>
      </c>
      <c r="E7983" s="21">
        <v>6</v>
      </c>
      <c r="F7983" s="17" t="s">
        <v>1353</v>
      </c>
      <c r="G7983" s="17" t="s">
        <v>1354</v>
      </c>
      <c r="H7983" s="16">
        <v>6</v>
      </c>
      <c r="I7983" s="17" t="s">
        <v>3237</v>
      </c>
      <c r="J7983" t="str">
        <f t="shared" si="249"/>
        <v>A40.8, G93.41, J94.8, D68.9, A04.7, K70.31</v>
      </c>
      <c r="K7983" s="33" t="str">
        <f t="shared" si="250"/>
        <v/>
      </c>
    </row>
    <row r="7984" spans="1:11" x14ac:dyDescent="0.25">
      <c r="A7984" s="17" t="s">
        <v>2000</v>
      </c>
      <c r="B7984" s="17" t="s">
        <v>2001</v>
      </c>
      <c r="C7984" s="18">
        <v>42326</v>
      </c>
      <c r="D7984" s="18">
        <v>42332</v>
      </c>
      <c r="E7984" s="21">
        <v>6</v>
      </c>
      <c r="F7984" s="17" t="s">
        <v>3806</v>
      </c>
      <c r="G7984" s="17" t="s">
        <v>3807</v>
      </c>
      <c r="H7984" s="16">
        <v>7</v>
      </c>
      <c r="I7984" s="17" t="s">
        <v>3237</v>
      </c>
      <c r="J7984" t="str">
        <f t="shared" si="249"/>
        <v>A40.8, G93.41, J94.8, D68.9, A04.7, K70.31, K65.2</v>
      </c>
      <c r="K7984" s="33" t="str">
        <f t="shared" si="250"/>
        <v/>
      </c>
    </row>
    <row r="7985" spans="1:11" x14ac:dyDescent="0.25">
      <c r="A7985" s="17" t="s">
        <v>2000</v>
      </c>
      <c r="B7985" s="17" t="s">
        <v>2001</v>
      </c>
      <c r="C7985" s="18">
        <v>42326</v>
      </c>
      <c r="D7985" s="18">
        <v>42332</v>
      </c>
      <c r="E7985" s="21">
        <v>6</v>
      </c>
      <c r="F7985" s="17" t="s">
        <v>3440</v>
      </c>
      <c r="G7985" s="17" t="s">
        <v>3441</v>
      </c>
      <c r="H7985" s="16">
        <v>8</v>
      </c>
      <c r="I7985" s="17" t="s">
        <v>3237</v>
      </c>
      <c r="J7985" t="str">
        <f t="shared" si="249"/>
        <v>A40.8, G93.41, J94.8, D68.9, A04.7, K70.31, K65.2, E46</v>
      </c>
      <c r="K7985" s="33" t="str">
        <f t="shared" si="250"/>
        <v/>
      </c>
    </row>
    <row r="7986" spans="1:11" x14ac:dyDescent="0.25">
      <c r="A7986" s="17" t="s">
        <v>2000</v>
      </c>
      <c r="B7986" s="17" t="s">
        <v>2001</v>
      </c>
      <c r="C7986" s="18">
        <v>42326</v>
      </c>
      <c r="D7986" s="18">
        <v>42332</v>
      </c>
      <c r="E7986" s="21">
        <v>6</v>
      </c>
      <c r="F7986" s="17" t="s">
        <v>1288</v>
      </c>
      <c r="G7986" s="17" t="s">
        <v>1289</v>
      </c>
      <c r="H7986" s="16">
        <v>9</v>
      </c>
      <c r="I7986" s="17" t="s">
        <v>3237</v>
      </c>
      <c r="J7986" t="str">
        <f t="shared" si="249"/>
        <v>A40.8, G93.41, J94.8, D68.9, A04.7, K70.31, K65.2, E46, F10.239</v>
      </c>
      <c r="K7986" s="33" t="str">
        <f t="shared" si="250"/>
        <v/>
      </c>
    </row>
    <row r="7987" spans="1:11" x14ac:dyDescent="0.25">
      <c r="A7987" s="17" t="s">
        <v>2000</v>
      </c>
      <c r="B7987" s="17" t="s">
        <v>2001</v>
      </c>
      <c r="C7987" s="18">
        <v>42326</v>
      </c>
      <c r="D7987" s="18">
        <v>42332</v>
      </c>
      <c r="E7987" s="21">
        <v>6</v>
      </c>
      <c r="F7987" s="17" t="s">
        <v>893</v>
      </c>
      <c r="G7987" s="17" t="s">
        <v>894</v>
      </c>
      <c r="H7987" s="16">
        <v>10</v>
      </c>
      <c r="I7987" s="17" t="s">
        <v>3237</v>
      </c>
      <c r="J7987" t="str">
        <f t="shared" si="249"/>
        <v>A40.8, G93.41, J94.8, D68.9, A04.7, K70.31, K65.2, E46, F10.239, D50.9</v>
      </c>
      <c r="K7987" s="33" t="str">
        <f t="shared" si="250"/>
        <v/>
      </c>
    </row>
    <row r="7988" spans="1:11" x14ac:dyDescent="0.25">
      <c r="A7988" s="17" t="s">
        <v>2000</v>
      </c>
      <c r="B7988" s="17" t="s">
        <v>2001</v>
      </c>
      <c r="C7988" s="18">
        <v>42326</v>
      </c>
      <c r="D7988" s="18">
        <v>42332</v>
      </c>
      <c r="E7988" s="21">
        <v>6</v>
      </c>
      <c r="F7988" s="17" t="s">
        <v>3366</v>
      </c>
      <c r="G7988" s="17" t="s">
        <v>3367</v>
      </c>
      <c r="H7988" s="16">
        <v>11</v>
      </c>
      <c r="I7988" s="17" t="s">
        <v>3237</v>
      </c>
      <c r="J7988" t="str">
        <f t="shared" si="249"/>
        <v>A40.8, G93.41, J94.8, D68.9, A04.7, K70.31, K65.2, E46, F10.239, D50.9, E83.42</v>
      </c>
      <c r="K7988" s="33" t="str">
        <f t="shared" si="250"/>
        <v/>
      </c>
    </row>
    <row r="7989" spans="1:11" x14ac:dyDescent="0.25">
      <c r="A7989" s="17" t="s">
        <v>2000</v>
      </c>
      <c r="B7989" s="17" t="s">
        <v>2001</v>
      </c>
      <c r="C7989" s="18">
        <v>42326</v>
      </c>
      <c r="D7989" s="18">
        <v>42332</v>
      </c>
      <c r="E7989" s="21">
        <v>6</v>
      </c>
      <c r="F7989" s="17" t="s">
        <v>934</v>
      </c>
      <c r="G7989" s="17" t="s">
        <v>935</v>
      </c>
      <c r="H7989" s="16">
        <v>12</v>
      </c>
      <c r="I7989" s="17" t="s">
        <v>3237</v>
      </c>
      <c r="J7989" t="str">
        <f t="shared" si="249"/>
        <v>A40.8, G93.41, J94.8, D68.9, A04.7, K70.31, K65.2, E46, F10.239, D50.9, E83.42, E87.6</v>
      </c>
      <c r="K7989" s="33" t="str">
        <f t="shared" si="250"/>
        <v/>
      </c>
    </row>
    <row r="7990" spans="1:11" x14ac:dyDescent="0.25">
      <c r="A7990" s="17" t="s">
        <v>2000</v>
      </c>
      <c r="B7990" s="17" t="s">
        <v>2001</v>
      </c>
      <c r="C7990" s="18">
        <v>42326</v>
      </c>
      <c r="D7990" s="18">
        <v>42332</v>
      </c>
      <c r="E7990" s="21">
        <v>6</v>
      </c>
      <c r="F7990" s="17" t="s">
        <v>3571</v>
      </c>
      <c r="G7990" s="17" t="s">
        <v>3572</v>
      </c>
      <c r="H7990" s="16">
        <v>13</v>
      </c>
      <c r="I7990" s="17" t="s">
        <v>3237</v>
      </c>
      <c r="J7990" t="str">
        <f t="shared" si="249"/>
        <v>A40.8, G93.41, J94.8, D68.9, A04.7, K70.31, K65.2, E46, F10.239, D50.9, E83.42, E87.6, E83.39</v>
      </c>
      <c r="K7990" s="33" t="str">
        <f t="shared" si="250"/>
        <v/>
      </c>
    </row>
    <row r="7991" spans="1:11" x14ac:dyDescent="0.25">
      <c r="A7991" s="17" t="s">
        <v>2000</v>
      </c>
      <c r="B7991" s="17" t="s">
        <v>2001</v>
      </c>
      <c r="C7991" s="18">
        <v>42326</v>
      </c>
      <c r="D7991" s="18">
        <v>42332</v>
      </c>
      <c r="E7991" s="21">
        <v>6</v>
      </c>
      <c r="F7991" s="17" t="s">
        <v>3314</v>
      </c>
      <c r="G7991" s="17" t="s">
        <v>3315</v>
      </c>
      <c r="H7991" s="16">
        <v>14</v>
      </c>
      <c r="I7991" s="17" t="s">
        <v>3237</v>
      </c>
      <c r="J7991" t="str">
        <f t="shared" si="249"/>
        <v>A40.8, G93.41, J94.8, D68.9, A04.7, K70.31, K65.2, E46, F10.239, D50.9, E83.42, E87.6, E83.39, E55.9</v>
      </c>
      <c r="K7991" s="33" t="str">
        <f t="shared" si="250"/>
        <v/>
      </c>
    </row>
    <row r="7992" spans="1:11" x14ac:dyDescent="0.25">
      <c r="A7992" s="17" t="s">
        <v>2000</v>
      </c>
      <c r="B7992" s="17" t="s">
        <v>2001</v>
      </c>
      <c r="C7992" s="18">
        <v>42326</v>
      </c>
      <c r="D7992" s="18">
        <v>42332</v>
      </c>
      <c r="E7992" s="21">
        <v>6</v>
      </c>
      <c r="F7992" s="17" t="s">
        <v>3259</v>
      </c>
      <c r="G7992" s="17" t="s">
        <v>3260</v>
      </c>
      <c r="H7992" s="16">
        <v>15</v>
      </c>
      <c r="I7992" s="17" t="s">
        <v>3237</v>
      </c>
      <c r="J7992" t="str">
        <f t="shared" si="249"/>
        <v>A40.8, G93.41, J94.8, D68.9, A04.7, K70.31, K65.2, E46, F10.239, D50.9, E83.42, E87.6, E83.39, E55.9, R63.4</v>
      </c>
      <c r="K7992" s="33" t="str">
        <f t="shared" si="250"/>
        <v/>
      </c>
    </row>
    <row r="7993" spans="1:11" x14ac:dyDescent="0.25">
      <c r="A7993" s="17" t="s">
        <v>2000</v>
      </c>
      <c r="B7993" s="17" t="s">
        <v>2001</v>
      </c>
      <c r="C7993" s="18">
        <v>42326</v>
      </c>
      <c r="D7993" s="18">
        <v>42332</v>
      </c>
      <c r="E7993" s="21">
        <v>6</v>
      </c>
      <c r="F7993" s="17" t="s">
        <v>3392</v>
      </c>
      <c r="G7993" s="17" t="s">
        <v>3393</v>
      </c>
      <c r="H7993" s="16">
        <v>16</v>
      </c>
      <c r="I7993" s="17" t="s">
        <v>13</v>
      </c>
      <c r="J7993" t="str">
        <f t="shared" si="249"/>
        <v>A40.8, G93.41, J94.8, D68.9, A04.7, K70.31, K65.2, E46, F10.239, D50.9, E83.42, E87.6, E83.39, E55.9, R63.4, Z79.899</v>
      </c>
      <c r="K7993" s="33" t="str">
        <f t="shared" si="250"/>
        <v/>
      </c>
    </row>
    <row r="7994" spans="1:11" x14ac:dyDescent="0.25">
      <c r="A7994" s="17" t="s">
        <v>2000</v>
      </c>
      <c r="B7994" s="17" t="s">
        <v>2001</v>
      </c>
      <c r="C7994" s="18">
        <v>42326</v>
      </c>
      <c r="D7994" s="18">
        <v>42332</v>
      </c>
      <c r="E7994" s="21">
        <v>6</v>
      </c>
      <c r="F7994" s="17" t="s">
        <v>4168</v>
      </c>
      <c r="G7994" s="17" t="s">
        <v>4169</v>
      </c>
      <c r="H7994" s="16">
        <v>17</v>
      </c>
      <c r="I7994" s="17" t="s">
        <v>13</v>
      </c>
      <c r="J7994" t="str">
        <f t="shared" si="249"/>
        <v>A40.8, G93.41, J94.8, D68.9, A04.7, K70.31, K65.2, E46, F10.239, D50.9, E83.42, E87.6, E83.39, E55.9, R63.4, Z79.899, Z68.21</v>
      </c>
      <c r="K7994" s="33" t="str">
        <f t="shared" si="250"/>
        <v>Last</v>
      </c>
    </row>
    <row r="7995" spans="1:11" x14ac:dyDescent="0.25">
      <c r="A7995" s="17" t="s">
        <v>2002</v>
      </c>
      <c r="B7995" s="17" t="s">
        <v>2003</v>
      </c>
      <c r="C7995" s="18">
        <v>42328</v>
      </c>
      <c r="D7995" s="18">
        <v>42341</v>
      </c>
      <c r="E7995" s="21">
        <v>13</v>
      </c>
      <c r="F7995" s="17" t="s">
        <v>1367</v>
      </c>
      <c r="G7995" s="17" t="s">
        <v>1368</v>
      </c>
      <c r="H7995" s="16">
        <v>1</v>
      </c>
      <c r="I7995" s="17" t="s">
        <v>3237</v>
      </c>
      <c r="J7995" t="str">
        <f t="shared" si="249"/>
        <v>C34.11</v>
      </c>
      <c r="K7995" s="33" t="str">
        <f t="shared" si="250"/>
        <v/>
      </c>
    </row>
    <row r="7996" spans="1:11" x14ac:dyDescent="0.25">
      <c r="A7996" s="17" t="s">
        <v>2002</v>
      </c>
      <c r="B7996" s="17" t="s">
        <v>2003</v>
      </c>
      <c r="C7996" s="18">
        <v>42328</v>
      </c>
      <c r="D7996" s="18">
        <v>42341</v>
      </c>
      <c r="E7996" s="21">
        <v>13</v>
      </c>
      <c r="F7996" s="17" t="s">
        <v>11</v>
      </c>
      <c r="G7996" s="17" t="s">
        <v>12</v>
      </c>
      <c r="H7996" s="16">
        <v>2</v>
      </c>
      <c r="I7996" s="17" t="s">
        <v>3331</v>
      </c>
      <c r="J7996" t="str">
        <f t="shared" si="249"/>
        <v>C34.11, J18.9</v>
      </c>
      <c r="K7996" s="33" t="str">
        <f t="shared" si="250"/>
        <v/>
      </c>
    </row>
    <row r="7997" spans="1:11" x14ac:dyDescent="0.25">
      <c r="A7997" s="17" t="s">
        <v>2002</v>
      </c>
      <c r="B7997" s="17" t="s">
        <v>2003</v>
      </c>
      <c r="C7997" s="18">
        <v>42328</v>
      </c>
      <c r="D7997" s="18">
        <v>42341</v>
      </c>
      <c r="E7997" s="21">
        <v>13</v>
      </c>
      <c r="F7997" s="17" t="s">
        <v>5496</v>
      </c>
      <c r="G7997" s="17" t="s">
        <v>5497</v>
      </c>
      <c r="H7997" s="16">
        <v>3</v>
      </c>
      <c r="I7997" s="17" t="s">
        <v>3237</v>
      </c>
      <c r="J7997" t="str">
        <f t="shared" si="249"/>
        <v>C34.11, J18.9, C78.1</v>
      </c>
      <c r="K7997" s="33" t="str">
        <f t="shared" si="250"/>
        <v/>
      </c>
    </row>
    <row r="7998" spans="1:11" x14ac:dyDescent="0.25">
      <c r="A7998" s="17" t="s">
        <v>2002</v>
      </c>
      <c r="B7998" s="17" t="s">
        <v>2003</v>
      </c>
      <c r="C7998" s="18">
        <v>42328</v>
      </c>
      <c r="D7998" s="18">
        <v>42341</v>
      </c>
      <c r="E7998" s="21">
        <v>13</v>
      </c>
      <c r="F7998" s="17" t="s">
        <v>1241</v>
      </c>
      <c r="G7998" s="17" t="s">
        <v>1242</v>
      </c>
      <c r="H7998" s="16">
        <v>4</v>
      </c>
      <c r="I7998" s="17" t="s">
        <v>3237</v>
      </c>
      <c r="J7998" t="str">
        <f t="shared" si="249"/>
        <v>C34.11, J18.9, C78.1, I31.3</v>
      </c>
      <c r="K7998" s="33" t="str">
        <f t="shared" si="250"/>
        <v/>
      </c>
    </row>
    <row r="7999" spans="1:11" x14ac:dyDescent="0.25">
      <c r="A7999" s="17" t="s">
        <v>2002</v>
      </c>
      <c r="B7999" s="17" t="s">
        <v>2003</v>
      </c>
      <c r="C7999" s="18">
        <v>42328</v>
      </c>
      <c r="D7999" s="18">
        <v>42341</v>
      </c>
      <c r="E7999" s="21">
        <v>13</v>
      </c>
      <c r="F7999" s="17" t="s">
        <v>3362</v>
      </c>
      <c r="G7999" s="17" t="s">
        <v>3363</v>
      </c>
      <c r="H7999" s="16">
        <v>5</v>
      </c>
      <c r="I7999" s="17" t="s">
        <v>3331</v>
      </c>
      <c r="J7999" t="str">
        <f t="shared" si="249"/>
        <v>C34.11, J18.9, C78.1, I31.3, D69.6</v>
      </c>
      <c r="K7999" s="33" t="str">
        <f t="shared" si="250"/>
        <v/>
      </c>
    </row>
    <row r="8000" spans="1:11" x14ac:dyDescent="0.25">
      <c r="A8000" s="17" t="s">
        <v>2002</v>
      </c>
      <c r="B8000" s="17" t="s">
        <v>2003</v>
      </c>
      <c r="C8000" s="18">
        <v>42328</v>
      </c>
      <c r="D8000" s="18">
        <v>42341</v>
      </c>
      <c r="E8000" s="21">
        <v>13</v>
      </c>
      <c r="F8000" s="17" t="s">
        <v>22</v>
      </c>
      <c r="G8000" s="17" t="s">
        <v>23</v>
      </c>
      <c r="H8000" s="16">
        <v>6</v>
      </c>
      <c r="I8000" s="17" t="s">
        <v>3331</v>
      </c>
      <c r="J8000" t="str">
        <f t="shared" si="249"/>
        <v>C34.11, J18.9, C78.1, I31.3, D69.6, A41.9</v>
      </c>
      <c r="K8000" s="33" t="str">
        <f t="shared" si="250"/>
        <v/>
      </c>
    </row>
    <row r="8001" spans="1:11" x14ac:dyDescent="0.25">
      <c r="A8001" s="17" t="s">
        <v>2002</v>
      </c>
      <c r="B8001" s="17" t="s">
        <v>2003</v>
      </c>
      <c r="C8001" s="18">
        <v>42328</v>
      </c>
      <c r="D8001" s="18">
        <v>42341</v>
      </c>
      <c r="E8001" s="21">
        <v>13</v>
      </c>
      <c r="F8001" s="17" t="s">
        <v>5032</v>
      </c>
      <c r="G8001" s="17" t="s">
        <v>5033</v>
      </c>
      <c r="H8001" s="16">
        <v>7</v>
      </c>
      <c r="I8001" s="17" t="s">
        <v>3331</v>
      </c>
      <c r="J8001" t="str">
        <f t="shared" si="249"/>
        <v>C34.11, J18.9, C78.1, I31.3, D69.6, A41.9, I82.623</v>
      </c>
      <c r="K8001" s="33" t="str">
        <f t="shared" si="250"/>
        <v/>
      </c>
    </row>
    <row r="8002" spans="1:11" x14ac:dyDescent="0.25">
      <c r="A8002" s="17" t="s">
        <v>2002</v>
      </c>
      <c r="B8002" s="17" t="s">
        <v>2003</v>
      </c>
      <c r="C8002" s="18">
        <v>42328</v>
      </c>
      <c r="D8002" s="18">
        <v>42341</v>
      </c>
      <c r="E8002" s="21">
        <v>13</v>
      </c>
      <c r="F8002" s="17" t="s">
        <v>245</v>
      </c>
      <c r="G8002" s="17" t="s">
        <v>246</v>
      </c>
      <c r="H8002" s="16">
        <v>8</v>
      </c>
      <c r="I8002" s="17" t="s">
        <v>3237</v>
      </c>
      <c r="J8002" t="str">
        <f t="shared" si="249"/>
        <v>C34.11, J18.9, C78.1, I31.3, D69.6, A41.9, I82.623, J96.01</v>
      </c>
      <c r="K8002" s="33" t="str">
        <f t="shared" si="250"/>
        <v/>
      </c>
    </row>
    <row r="8003" spans="1:11" x14ac:dyDescent="0.25">
      <c r="A8003" s="17" t="s">
        <v>2002</v>
      </c>
      <c r="B8003" s="17" t="s">
        <v>2003</v>
      </c>
      <c r="C8003" s="18">
        <v>42328</v>
      </c>
      <c r="D8003" s="18">
        <v>42341</v>
      </c>
      <c r="E8003" s="21">
        <v>13</v>
      </c>
      <c r="F8003" s="17" t="s">
        <v>3615</v>
      </c>
      <c r="G8003" s="17" t="s">
        <v>3616</v>
      </c>
      <c r="H8003" s="16">
        <v>9</v>
      </c>
      <c r="I8003" s="17" t="s">
        <v>13</v>
      </c>
      <c r="J8003" t="str">
        <f t="shared" si="249"/>
        <v>C34.11, J18.9, C78.1, I31.3, D69.6, A41.9, I82.623, J96.01, Z99.11</v>
      </c>
      <c r="K8003" s="33" t="str">
        <f t="shared" si="250"/>
        <v/>
      </c>
    </row>
    <row r="8004" spans="1:11" x14ac:dyDescent="0.25">
      <c r="A8004" s="17" t="s">
        <v>2002</v>
      </c>
      <c r="B8004" s="17" t="s">
        <v>2003</v>
      </c>
      <c r="C8004" s="18">
        <v>42328</v>
      </c>
      <c r="D8004" s="18">
        <v>42341</v>
      </c>
      <c r="E8004" s="21">
        <v>13</v>
      </c>
      <c r="F8004" s="17" t="s">
        <v>1474</v>
      </c>
      <c r="G8004" s="17" t="s">
        <v>1475</v>
      </c>
      <c r="H8004" s="16">
        <v>10</v>
      </c>
      <c r="I8004" s="17" t="s">
        <v>3331</v>
      </c>
      <c r="J8004" t="str">
        <f t="shared" si="249"/>
        <v>C34.11, J18.9, C78.1, I31.3, D69.6, A41.9, I82.623, J96.01, Z99.11, E11.65</v>
      </c>
      <c r="K8004" s="33" t="str">
        <f t="shared" si="250"/>
        <v/>
      </c>
    </row>
    <row r="8005" spans="1:11" x14ac:dyDescent="0.25">
      <c r="A8005" s="17" t="s">
        <v>2002</v>
      </c>
      <c r="B8005" s="17" t="s">
        <v>2003</v>
      </c>
      <c r="C8005" s="18">
        <v>42328</v>
      </c>
      <c r="D8005" s="18">
        <v>42341</v>
      </c>
      <c r="E8005" s="21">
        <v>13</v>
      </c>
      <c r="F8005" s="17" t="s">
        <v>3261</v>
      </c>
      <c r="G8005" s="17" t="s">
        <v>3262</v>
      </c>
      <c r="H8005" s="16">
        <v>11</v>
      </c>
      <c r="I8005" s="17" t="s">
        <v>3331</v>
      </c>
      <c r="J8005" t="str">
        <f t="shared" si="249"/>
        <v>C34.11, J18.9, C78.1, I31.3, D69.6, A41.9, I82.623, J96.01, Z99.11, E11.65, Z66</v>
      </c>
      <c r="K8005" s="33" t="str">
        <f t="shared" si="250"/>
        <v/>
      </c>
    </row>
    <row r="8006" spans="1:11" x14ac:dyDescent="0.25">
      <c r="A8006" s="17" t="s">
        <v>2002</v>
      </c>
      <c r="B8006" s="17" t="s">
        <v>2003</v>
      </c>
      <c r="C8006" s="18">
        <v>42328</v>
      </c>
      <c r="D8006" s="18">
        <v>42341</v>
      </c>
      <c r="E8006" s="21">
        <v>13</v>
      </c>
      <c r="F8006" s="17" t="s">
        <v>3657</v>
      </c>
      <c r="G8006" s="17" t="s">
        <v>3658</v>
      </c>
      <c r="H8006" s="16">
        <v>12</v>
      </c>
      <c r="I8006" s="17" t="s">
        <v>13</v>
      </c>
      <c r="J8006" t="str">
        <f t="shared" ref="J8006:J8069" si="251">IF(B8006=B8005,J8005&amp;", "&amp;F8006,F8006)</f>
        <v>C34.11, J18.9, C78.1, I31.3, D69.6, A41.9, I82.623, J96.01, Z99.11, E11.65, Z66, Z51.5</v>
      </c>
      <c r="K8006" s="33" t="str">
        <f t="shared" si="250"/>
        <v/>
      </c>
    </row>
    <row r="8007" spans="1:11" x14ac:dyDescent="0.25">
      <c r="A8007" s="17" t="s">
        <v>2002</v>
      </c>
      <c r="B8007" s="17" t="s">
        <v>2003</v>
      </c>
      <c r="C8007" s="18">
        <v>42328</v>
      </c>
      <c r="D8007" s="18">
        <v>42341</v>
      </c>
      <c r="E8007" s="21">
        <v>13</v>
      </c>
      <c r="F8007" s="17" t="s">
        <v>69</v>
      </c>
      <c r="G8007" s="17" t="s">
        <v>70</v>
      </c>
      <c r="H8007" s="16">
        <v>13</v>
      </c>
      <c r="I8007" s="17" t="s">
        <v>3237</v>
      </c>
      <c r="J8007" t="str">
        <f t="shared" si="251"/>
        <v>C34.11, J18.9, C78.1, I31.3, D69.6, A41.9, I82.623, J96.01, Z99.11, E11.65, Z66, Z51.5, I48.0</v>
      </c>
      <c r="K8007" s="33" t="str">
        <f t="shared" si="250"/>
        <v/>
      </c>
    </row>
    <row r="8008" spans="1:11" x14ac:dyDescent="0.25">
      <c r="A8008" s="17" t="s">
        <v>2002</v>
      </c>
      <c r="B8008" s="17" t="s">
        <v>2003</v>
      </c>
      <c r="C8008" s="18">
        <v>42328</v>
      </c>
      <c r="D8008" s="18">
        <v>42341</v>
      </c>
      <c r="E8008" s="21">
        <v>13</v>
      </c>
      <c r="F8008" s="17" t="s">
        <v>1842</v>
      </c>
      <c r="G8008" s="17" t="s">
        <v>1843</v>
      </c>
      <c r="H8008" s="16">
        <v>14</v>
      </c>
      <c r="I8008" s="17" t="s">
        <v>3237</v>
      </c>
      <c r="J8008" t="str">
        <f t="shared" si="251"/>
        <v>C34.11, J18.9, C78.1, I31.3, D69.6, A41.9, I82.623, J96.01, Z99.11, E11.65, Z66, Z51.5, I48.0, J44.9</v>
      </c>
      <c r="K8008" s="33" t="str">
        <f t="shared" si="250"/>
        <v/>
      </c>
    </row>
    <row r="8009" spans="1:11" x14ac:dyDescent="0.25">
      <c r="A8009" s="17" t="s">
        <v>2002</v>
      </c>
      <c r="B8009" s="17" t="s">
        <v>2003</v>
      </c>
      <c r="C8009" s="18">
        <v>42328</v>
      </c>
      <c r="D8009" s="18">
        <v>42341</v>
      </c>
      <c r="E8009" s="21">
        <v>13</v>
      </c>
      <c r="F8009" s="17" t="s">
        <v>3242</v>
      </c>
      <c r="G8009" s="17" t="s">
        <v>3243</v>
      </c>
      <c r="H8009" s="16">
        <v>15</v>
      </c>
      <c r="I8009" s="17" t="s">
        <v>3237</v>
      </c>
      <c r="J8009" t="str">
        <f t="shared" si="251"/>
        <v>C34.11, J18.9, C78.1, I31.3, D69.6, A41.9, I82.623, J96.01, Z99.11, E11.65, Z66, Z51.5, I48.0, J44.9, J45.909</v>
      </c>
      <c r="K8009" s="33" t="str">
        <f t="shared" si="250"/>
        <v/>
      </c>
    </row>
    <row r="8010" spans="1:11" x14ac:dyDescent="0.25">
      <c r="A8010" s="17" t="s">
        <v>2002</v>
      </c>
      <c r="B8010" s="17" t="s">
        <v>2003</v>
      </c>
      <c r="C8010" s="18">
        <v>42328</v>
      </c>
      <c r="D8010" s="18">
        <v>42341</v>
      </c>
      <c r="E8010" s="21">
        <v>13</v>
      </c>
      <c r="F8010" s="17" t="s">
        <v>594</v>
      </c>
      <c r="G8010" s="17" t="s">
        <v>595</v>
      </c>
      <c r="H8010" s="16">
        <v>16</v>
      </c>
      <c r="I8010" s="17" t="s">
        <v>3237</v>
      </c>
      <c r="J8010" t="str">
        <f t="shared" si="251"/>
        <v>C34.11, J18.9, C78.1, I31.3, D69.6, A41.9, I82.623, J96.01, Z99.11, E11.65, Z66, Z51.5, I48.0, J44.9, J45.909, I10</v>
      </c>
      <c r="K8010" s="33" t="str">
        <f t="shared" si="250"/>
        <v/>
      </c>
    </row>
    <row r="8011" spans="1:11" x14ac:dyDescent="0.25">
      <c r="A8011" s="17" t="s">
        <v>2002</v>
      </c>
      <c r="B8011" s="17" t="s">
        <v>2003</v>
      </c>
      <c r="C8011" s="18">
        <v>42328</v>
      </c>
      <c r="D8011" s="18">
        <v>42341</v>
      </c>
      <c r="E8011" s="21">
        <v>13</v>
      </c>
      <c r="F8011" s="17" t="s">
        <v>5498</v>
      </c>
      <c r="G8011" s="17" t="s">
        <v>5499</v>
      </c>
      <c r="H8011" s="16">
        <v>17</v>
      </c>
      <c r="I8011" s="17" t="s">
        <v>3237</v>
      </c>
      <c r="J8011" t="str">
        <f t="shared" si="251"/>
        <v>C34.11, J18.9, C78.1, I31.3, D69.6, A41.9, I82.623, J96.01, Z99.11, E11.65, Z66, Z51.5, I48.0, J44.9, J45.909, I10, J39.8</v>
      </c>
      <c r="K8011" s="33" t="str">
        <f t="shared" si="250"/>
        <v/>
      </c>
    </row>
    <row r="8012" spans="1:11" x14ac:dyDescent="0.25">
      <c r="A8012" s="17" t="s">
        <v>2002</v>
      </c>
      <c r="B8012" s="17" t="s">
        <v>2003</v>
      </c>
      <c r="C8012" s="18">
        <v>42328</v>
      </c>
      <c r="D8012" s="18">
        <v>42341</v>
      </c>
      <c r="E8012" s="21">
        <v>13</v>
      </c>
      <c r="F8012" s="17" t="s">
        <v>3265</v>
      </c>
      <c r="G8012" s="17" t="s">
        <v>3266</v>
      </c>
      <c r="H8012" s="16">
        <v>18</v>
      </c>
      <c r="I8012" s="17" t="s">
        <v>13</v>
      </c>
      <c r="J8012" t="str">
        <f t="shared" si="251"/>
        <v>C34.11, J18.9, C78.1, I31.3, D69.6, A41.9, I82.623, J96.01, Z99.11, E11.65, Z66, Z51.5, I48.0, J44.9, J45.909, I10, J39.8, Z87.891</v>
      </c>
      <c r="K8012" s="33" t="str">
        <f t="shared" si="250"/>
        <v>Last</v>
      </c>
    </row>
    <row r="8013" spans="1:11" x14ac:dyDescent="0.25">
      <c r="A8013" s="17" t="s">
        <v>2004</v>
      </c>
      <c r="B8013" s="17" t="s">
        <v>2006</v>
      </c>
      <c r="C8013" s="18">
        <v>42356</v>
      </c>
      <c r="D8013" s="18">
        <v>42363</v>
      </c>
      <c r="E8013" s="21">
        <v>7</v>
      </c>
      <c r="F8013" s="17" t="s">
        <v>286</v>
      </c>
      <c r="G8013" s="17" t="s">
        <v>287</v>
      </c>
      <c r="H8013" s="16">
        <v>1</v>
      </c>
      <c r="I8013" s="17" t="s">
        <v>3237</v>
      </c>
      <c r="J8013" t="str">
        <f t="shared" si="251"/>
        <v>K21.9</v>
      </c>
      <c r="K8013" s="33" t="str">
        <f t="shared" si="250"/>
        <v/>
      </c>
    </row>
    <row r="8014" spans="1:11" x14ac:dyDescent="0.25">
      <c r="A8014" s="17" t="s">
        <v>2004</v>
      </c>
      <c r="B8014" s="17" t="s">
        <v>2006</v>
      </c>
      <c r="C8014" s="18">
        <v>42356</v>
      </c>
      <c r="D8014" s="18">
        <v>42363</v>
      </c>
      <c r="E8014" s="21">
        <v>7</v>
      </c>
      <c r="F8014" s="17" t="s">
        <v>38</v>
      </c>
      <c r="G8014" s="17" t="s">
        <v>39</v>
      </c>
      <c r="H8014" s="16">
        <v>2</v>
      </c>
      <c r="I8014" s="17" t="s">
        <v>3237</v>
      </c>
      <c r="J8014" t="str">
        <f t="shared" si="251"/>
        <v>K21.9, N17.9</v>
      </c>
      <c r="K8014" s="33" t="str">
        <f t="shared" si="250"/>
        <v/>
      </c>
    </row>
    <row r="8015" spans="1:11" x14ac:dyDescent="0.25">
      <c r="A8015" s="17" t="s">
        <v>2004</v>
      </c>
      <c r="B8015" s="17" t="s">
        <v>2006</v>
      </c>
      <c r="C8015" s="18">
        <v>42356</v>
      </c>
      <c r="D8015" s="18">
        <v>42363</v>
      </c>
      <c r="E8015" s="21">
        <v>7</v>
      </c>
      <c r="F8015" s="17" t="s">
        <v>3579</v>
      </c>
      <c r="G8015" s="17" t="s">
        <v>3580</v>
      </c>
      <c r="H8015" s="16">
        <v>3</v>
      </c>
      <c r="I8015" s="17" t="s">
        <v>3237</v>
      </c>
      <c r="J8015" t="str">
        <f t="shared" si="251"/>
        <v>K21.9, N17.9, I50.30</v>
      </c>
      <c r="K8015" s="33" t="str">
        <f t="shared" si="250"/>
        <v/>
      </c>
    </row>
    <row r="8016" spans="1:11" x14ac:dyDescent="0.25">
      <c r="A8016" s="17" t="s">
        <v>2004</v>
      </c>
      <c r="B8016" s="17" t="s">
        <v>2006</v>
      </c>
      <c r="C8016" s="18">
        <v>42356</v>
      </c>
      <c r="D8016" s="18">
        <v>42363</v>
      </c>
      <c r="E8016" s="21">
        <v>7</v>
      </c>
      <c r="F8016" s="17" t="s">
        <v>854</v>
      </c>
      <c r="G8016" s="17" t="s">
        <v>855</v>
      </c>
      <c r="H8016" s="16">
        <v>4</v>
      </c>
      <c r="I8016" s="17" t="s">
        <v>3237</v>
      </c>
      <c r="J8016" t="str">
        <f t="shared" si="251"/>
        <v>K21.9, N17.9, I50.30, E11.22</v>
      </c>
      <c r="K8016" s="33" t="str">
        <f t="shared" si="250"/>
        <v/>
      </c>
    </row>
    <row r="8017" spans="1:11" x14ac:dyDescent="0.25">
      <c r="A8017" s="17" t="s">
        <v>2004</v>
      </c>
      <c r="B8017" s="17" t="s">
        <v>2006</v>
      </c>
      <c r="C8017" s="18">
        <v>42356</v>
      </c>
      <c r="D8017" s="18">
        <v>42363</v>
      </c>
      <c r="E8017" s="21">
        <v>7</v>
      </c>
      <c r="F8017" s="17" t="s">
        <v>3488</v>
      </c>
      <c r="G8017" s="17" t="s">
        <v>3489</v>
      </c>
      <c r="H8017" s="16">
        <v>5</v>
      </c>
      <c r="I8017" s="17" t="s">
        <v>13</v>
      </c>
      <c r="J8017" t="str">
        <f t="shared" si="251"/>
        <v>K21.9, N17.9, I50.30, E11.22, Z68.42</v>
      </c>
      <c r="K8017" s="33" t="str">
        <f t="shared" si="250"/>
        <v/>
      </c>
    </row>
    <row r="8018" spans="1:11" x14ac:dyDescent="0.25">
      <c r="A8018" s="17" t="s">
        <v>2004</v>
      </c>
      <c r="B8018" s="17" t="s">
        <v>2006</v>
      </c>
      <c r="C8018" s="18">
        <v>42356</v>
      </c>
      <c r="D8018" s="18">
        <v>42363</v>
      </c>
      <c r="E8018" s="21">
        <v>7</v>
      </c>
      <c r="F8018" s="17" t="s">
        <v>3400</v>
      </c>
      <c r="G8018" s="17" t="s">
        <v>3401</v>
      </c>
      <c r="H8018" s="16">
        <v>6</v>
      </c>
      <c r="I8018" s="17" t="s">
        <v>3237</v>
      </c>
      <c r="J8018" t="str">
        <f t="shared" si="251"/>
        <v>K21.9, N17.9, I50.30, E11.22, Z68.42, N18.4</v>
      </c>
      <c r="K8018" s="33" t="str">
        <f t="shared" si="250"/>
        <v/>
      </c>
    </row>
    <row r="8019" spans="1:11" x14ac:dyDescent="0.25">
      <c r="A8019" s="17" t="s">
        <v>2004</v>
      </c>
      <c r="B8019" s="17" t="s">
        <v>2006</v>
      </c>
      <c r="C8019" s="18">
        <v>42356</v>
      </c>
      <c r="D8019" s="18">
        <v>42363</v>
      </c>
      <c r="E8019" s="21">
        <v>7</v>
      </c>
      <c r="F8019" s="17" t="s">
        <v>5500</v>
      </c>
      <c r="G8019" s="17" t="s">
        <v>5501</v>
      </c>
      <c r="H8019" s="16">
        <v>7</v>
      </c>
      <c r="I8019" s="17" t="s">
        <v>3237</v>
      </c>
      <c r="J8019" t="str">
        <f t="shared" si="251"/>
        <v>K21.9, N17.9, I50.30, E11.22, Z68.42, N18.4, L97.429</v>
      </c>
      <c r="K8019" s="33" t="str">
        <f t="shared" si="250"/>
        <v/>
      </c>
    </row>
    <row r="8020" spans="1:11" x14ac:dyDescent="0.25">
      <c r="A8020" s="17" t="s">
        <v>2004</v>
      </c>
      <c r="B8020" s="17" t="s">
        <v>2006</v>
      </c>
      <c r="C8020" s="18">
        <v>42356</v>
      </c>
      <c r="D8020" s="18">
        <v>42363</v>
      </c>
      <c r="E8020" s="21">
        <v>7</v>
      </c>
      <c r="F8020" s="17" t="s">
        <v>1842</v>
      </c>
      <c r="G8020" s="17" t="s">
        <v>1843</v>
      </c>
      <c r="H8020" s="16">
        <v>8</v>
      </c>
      <c r="I8020" s="17" t="s">
        <v>3237</v>
      </c>
      <c r="J8020" t="str">
        <f t="shared" si="251"/>
        <v>K21.9, N17.9, I50.30, E11.22, Z68.42, N18.4, L97.429, J44.9</v>
      </c>
      <c r="K8020" s="33" t="str">
        <f t="shared" si="250"/>
        <v/>
      </c>
    </row>
    <row r="8021" spans="1:11" x14ac:dyDescent="0.25">
      <c r="A8021" s="17" t="s">
        <v>2004</v>
      </c>
      <c r="B8021" s="17" t="s">
        <v>2006</v>
      </c>
      <c r="C8021" s="18">
        <v>42356</v>
      </c>
      <c r="D8021" s="18">
        <v>42363</v>
      </c>
      <c r="E8021" s="21">
        <v>7</v>
      </c>
      <c r="F8021" s="17" t="s">
        <v>3420</v>
      </c>
      <c r="G8021" s="17" t="s">
        <v>3421</v>
      </c>
      <c r="H8021" s="16">
        <v>9</v>
      </c>
      <c r="I8021" s="17" t="s">
        <v>3237</v>
      </c>
      <c r="J8021" t="str">
        <f t="shared" si="251"/>
        <v>K21.9, N17.9, I50.30, E11.22, Z68.42, N18.4, L97.429, J44.9, I73.9</v>
      </c>
      <c r="K8021" s="33" t="str">
        <f t="shared" si="250"/>
        <v/>
      </c>
    </row>
    <row r="8022" spans="1:11" x14ac:dyDescent="0.25">
      <c r="A8022" s="17" t="s">
        <v>2004</v>
      </c>
      <c r="B8022" s="17" t="s">
        <v>2006</v>
      </c>
      <c r="C8022" s="18">
        <v>42356</v>
      </c>
      <c r="D8022" s="18">
        <v>42363</v>
      </c>
      <c r="E8022" s="21">
        <v>7</v>
      </c>
      <c r="F8022" s="17" t="s">
        <v>216</v>
      </c>
      <c r="G8022" s="17" t="s">
        <v>217</v>
      </c>
      <c r="H8022" s="16">
        <v>10</v>
      </c>
      <c r="I8022" s="17" t="s">
        <v>3237</v>
      </c>
      <c r="J8022" t="str">
        <f t="shared" si="251"/>
        <v>K21.9, N17.9, I50.30, E11.22, Z68.42, N18.4, L97.429, J44.9, I73.9, I12.9</v>
      </c>
      <c r="K8022" s="33" t="str">
        <f t="shared" ref="K8022:K8085" si="252">IF(B8022&lt;&gt;B8023,"Last","")</f>
        <v/>
      </c>
    </row>
    <row r="8023" spans="1:11" x14ac:dyDescent="0.25">
      <c r="A8023" s="17" t="s">
        <v>2004</v>
      </c>
      <c r="B8023" s="17" t="s">
        <v>2006</v>
      </c>
      <c r="C8023" s="18">
        <v>42356</v>
      </c>
      <c r="D8023" s="18">
        <v>42363</v>
      </c>
      <c r="E8023" s="21">
        <v>7</v>
      </c>
      <c r="F8023" s="17" t="s">
        <v>3484</v>
      </c>
      <c r="G8023" s="17" t="s">
        <v>3485</v>
      </c>
      <c r="H8023" s="16">
        <v>11</v>
      </c>
      <c r="I8023" s="17" t="s">
        <v>3237</v>
      </c>
      <c r="J8023" t="str">
        <f t="shared" si="251"/>
        <v>K21.9, N17.9, I50.30, E11.22, Z68.42, N18.4, L97.429, J44.9, I73.9, I12.9, N18.3</v>
      </c>
      <c r="K8023" s="33" t="str">
        <f t="shared" si="252"/>
        <v/>
      </c>
    </row>
    <row r="8024" spans="1:11" x14ac:dyDescent="0.25">
      <c r="A8024" s="17" t="s">
        <v>2004</v>
      </c>
      <c r="B8024" s="17" t="s">
        <v>2006</v>
      </c>
      <c r="C8024" s="18">
        <v>42356</v>
      </c>
      <c r="D8024" s="18">
        <v>42363</v>
      </c>
      <c r="E8024" s="21">
        <v>7</v>
      </c>
      <c r="F8024" s="17" t="s">
        <v>1195</v>
      </c>
      <c r="G8024" s="17" t="s">
        <v>1196</v>
      </c>
      <c r="H8024" s="16">
        <v>12</v>
      </c>
      <c r="I8024" s="17" t="s">
        <v>3237</v>
      </c>
      <c r="J8024" t="str">
        <f t="shared" si="251"/>
        <v>K21.9, N17.9, I50.30, E11.22, Z68.42, N18.4, L97.429, J44.9, I73.9, I12.9, N18.3, D64.9</v>
      </c>
      <c r="K8024" s="33" t="str">
        <f t="shared" si="252"/>
        <v/>
      </c>
    </row>
    <row r="8025" spans="1:11" x14ac:dyDescent="0.25">
      <c r="A8025" s="17" t="s">
        <v>2004</v>
      </c>
      <c r="B8025" s="17" t="s">
        <v>2006</v>
      </c>
      <c r="C8025" s="18">
        <v>42356</v>
      </c>
      <c r="D8025" s="18">
        <v>42363</v>
      </c>
      <c r="E8025" s="21">
        <v>7</v>
      </c>
      <c r="F8025" s="17" t="s">
        <v>3316</v>
      </c>
      <c r="G8025" s="17" t="s">
        <v>3317</v>
      </c>
      <c r="H8025" s="16">
        <v>13</v>
      </c>
      <c r="I8025" s="17" t="s">
        <v>3237</v>
      </c>
      <c r="J8025" t="str">
        <f t="shared" si="251"/>
        <v>K21.9, N17.9, I50.30, E11.22, Z68.42, N18.4, L97.429, J44.9, I73.9, I12.9, N18.3, D64.9, E66.01</v>
      </c>
      <c r="K8025" s="33" t="str">
        <f t="shared" si="252"/>
        <v/>
      </c>
    </row>
    <row r="8026" spans="1:11" x14ac:dyDescent="0.25">
      <c r="A8026" s="17" t="s">
        <v>2004</v>
      </c>
      <c r="B8026" s="17" t="s">
        <v>2006</v>
      </c>
      <c r="C8026" s="18">
        <v>42356</v>
      </c>
      <c r="D8026" s="18">
        <v>42363</v>
      </c>
      <c r="E8026" s="21">
        <v>7</v>
      </c>
      <c r="F8026" s="17" t="s">
        <v>3388</v>
      </c>
      <c r="G8026" s="17" t="s">
        <v>3389</v>
      </c>
      <c r="H8026" s="16">
        <v>14</v>
      </c>
      <c r="I8026" s="17" t="s">
        <v>3237</v>
      </c>
      <c r="J8026" t="str">
        <f t="shared" si="251"/>
        <v>K21.9, N17.9, I50.30, E11.22, Z68.42, N18.4, L97.429, J44.9, I73.9, I12.9, N18.3, D64.9, E66.01, F41.9</v>
      </c>
      <c r="K8026" s="33" t="str">
        <f t="shared" si="252"/>
        <v/>
      </c>
    </row>
    <row r="8027" spans="1:11" x14ac:dyDescent="0.25">
      <c r="A8027" s="17" t="s">
        <v>2004</v>
      </c>
      <c r="B8027" s="17" t="s">
        <v>2006</v>
      </c>
      <c r="C8027" s="18">
        <v>42356</v>
      </c>
      <c r="D8027" s="18">
        <v>42363</v>
      </c>
      <c r="E8027" s="21">
        <v>7</v>
      </c>
      <c r="F8027" s="17" t="s">
        <v>3964</v>
      </c>
      <c r="G8027" s="17" t="s">
        <v>3965</v>
      </c>
      <c r="H8027" s="16">
        <v>15</v>
      </c>
      <c r="I8027" s="17" t="s">
        <v>3237</v>
      </c>
      <c r="J8027" t="str">
        <f t="shared" si="251"/>
        <v>K21.9, N17.9, I50.30, E11.22, Z68.42, N18.4, L97.429, J44.9, I73.9, I12.9, N18.3, D64.9, E66.01, F41.9, B95.7</v>
      </c>
      <c r="K8027" s="33" t="str">
        <f t="shared" si="252"/>
        <v/>
      </c>
    </row>
    <row r="8028" spans="1:11" x14ac:dyDescent="0.25">
      <c r="A8028" s="17" t="s">
        <v>2004</v>
      </c>
      <c r="B8028" s="17" t="s">
        <v>2006</v>
      </c>
      <c r="C8028" s="18">
        <v>42356</v>
      </c>
      <c r="D8028" s="18">
        <v>42363</v>
      </c>
      <c r="E8028" s="21">
        <v>7</v>
      </c>
      <c r="F8028" s="17" t="s">
        <v>3338</v>
      </c>
      <c r="G8028" s="17" t="s">
        <v>3339</v>
      </c>
      <c r="H8028" s="16">
        <v>16</v>
      </c>
      <c r="I8028" s="17" t="s">
        <v>3237</v>
      </c>
      <c r="J8028" t="str">
        <f t="shared" si="251"/>
        <v>K21.9, N17.9, I50.30, E11.22, Z68.42, N18.4, L97.429, J44.9, I73.9, I12.9, N18.3, D64.9, E66.01, F41.9, B95.7, B96.89</v>
      </c>
      <c r="K8028" s="33" t="str">
        <f t="shared" si="252"/>
        <v/>
      </c>
    </row>
    <row r="8029" spans="1:11" x14ac:dyDescent="0.25">
      <c r="A8029" s="17" t="s">
        <v>2004</v>
      </c>
      <c r="B8029" s="17" t="s">
        <v>2006</v>
      </c>
      <c r="C8029" s="18">
        <v>42356</v>
      </c>
      <c r="D8029" s="18">
        <v>42363</v>
      </c>
      <c r="E8029" s="21">
        <v>7</v>
      </c>
      <c r="F8029" s="17" t="s">
        <v>4540</v>
      </c>
      <c r="G8029" s="17" t="s">
        <v>4541</v>
      </c>
      <c r="H8029" s="16">
        <v>17</v>
      </c>
      <c r="I8029" s="17" t="s">
        <v>13</v>
      </c>
      <c r="J8029" t="str">
        <f t="shared" si="251"/>
        <v>K21.9, N17.9, I50.30, E11.22, Z68.42, N18.4, L97.429, J44.9, I73.9, I12.9, N18.3, D64.9, E66.01, F41.9, B95.7, B96.89, Z90.710</v>
      </c>
      <c r="K8029" s="33" t="str">
        <f t="shared" si="252"/>
        <v/>
      </c>
    </row>
    <row r="8030" spans="1:11" x14ac:dyDescent="0.25">
      <c r="A8030" s="17" t="s">
        <v>2004</v>
      </c>
      <c r="B8030" s="17" t="s">
        <v>2006</v>
      </c>
      <c r="C8030" s="18">
        <v>42356</v>
      </c>
      <c r="D8030" s="18">
        <v>42363</v>
      </c>
      <c r="E8030" s="21">
        <v>7</v>
      </c>
      <c r="F8030" s="17" t="s">
        <v>3344</v>
      </c>
      <c r="G8030" s="17" t="s">
        <v>3345</v>
      </c>
      <c r="H8030" s="16">
        <v>18</v>
      </c>
      <c r="I8030" s="17" t="s">
        <v>13</v>
      </c>
      <c r="J8030" t="str">
        <f t="shared" si="251"/>
        <v>K21.9, N17.9, I50.30, E11.22, Z68.42, N18.4, L97.429, J44.9, I73.9, I12.9, N18.3, D64.9, E66.01, F41.9, B95.7, B96.89, Z90.710, Z79.4</v>
      </c>
      <c r="K8030" s="33" t="str">
        <f t="shared" si="252"/>
        <v/>
      </c>
    </row>
    <row r="8031" spans="1:11" x14ac:dyDescent="0.25">
      <c r="A8031" s="17" t="s">
        <v>2004</v>
      </c>
      <c r="B8031" s="17" t="s">
        <v>2006</v>
      </c>
      <c r="C8031" s="18">
        <v>42356</v>
      </c>
      <c r="D8031" s="18">
        <v>42363</v>
      </c>
      <c r="E8031" s="21">
        <v>7</v>
      </c>
      <c r="F8031" s="17" t="s">
        <v>4098</v>
      </c>
      <c r="G8031" s="17" t="s">
        <v>4099</v>
      </c>
      <c r="H8031" s="16">
        <v>19</v>
      </c>
      <c r="I8031" s="17" t="s">
        <v>13</v>
      </c>
      <c r="J8031" t="str">
        <f t="shared" si="251"/>
        <v>K21.9, N17.9, I50.30, E11.22, Z68.42, N18.4, L97.429, J44.9, I73.9, I12.9, N18.3, D64.9, E66.01, F41.9, B95.7, B96.89, Z90.710, Z79.4, Z95.0</v>
      </c>
      <c r="K8031" s="33" t="str">
        <f t="shared" si="252"/>
        <v/>
      </c>
    </row>
    <row r="8032" spans="1:11" x14ac:dyDescent="0.25">
      <c r="A8032" s="17" t="s">
        <v>2004</v>
      </c>
      <c r="B8032" s="17" t="s">
        <v>2006</v>
      </c>
      <c r="C8032" s="18">
        <v>42356</v>
      </c>
      <c r="D8032" s="18">
        <v>42363</v>
      </c>
      <c r="E8032" s="21">
        <v>7</v>
      </c>
      <c r="F8032" s="17" t="s">
        <v>3472</v>
      </c>
      <c r="G8032" s="17" t="s">
        <v>3473</v>
      </c>
      <c r="H8032" s="16">
        <v>20</v>
      </c>
      <c r="I8032" s="17" t="s">
        <v>13</v>
      </c>
      <c r="J8032" t="str">
        <f t="shared" si="251"/>
        <v>K21.9, N17.9, I50.30, E11.22, Z68.42, N18.4, L97.429, J44.9, I73.9, I12.9, N18.3, D64.9, E66.01, F41.9, B95.7, B96.89, Z90.710, Z79.4, Z95.0, Z88.0</v>
      </c>
      <c r="K8032" s="33" t="str">
        <f t="shared" si="252"/>
        <v/>
      </c>
    </row>
    <row r="8033" spans="1:11" x14ac:dyDescent="0.25">
      <c r="A8033" s="17" t="s">
        <v>2004</v>
      </c>
      <c r="B8033" s="17" t="s">
        <v>2006</v>
      </c>
      <c r="C8033" s="18">
        <v>42356</v>
      </c>
      <c r="D8033" s="18">
        <v>42363</v>
      </c>
      <c r="E8033" s="21">
        <v>7</v>
      </c>
      <c r="F8033" s="17" t="s">
        <v>1474</v>
      </c>
      <c r="G8033" s="17" t="s">
        <v>1475</v>
      </c>
      <c r="H8033" s="16">
        <v>21</v>
      </c>
      <c r="I8033" s="17" t="s">
        <v>3237</v>
      </c>
      <c r="J8033" t="str">
        <f t="shared" si="251"/>
        <v>K21.9, N17.9, I50.30, E11.22, Z68.42, N18.4, L97.429, J44.9, I73.9, I12.9, N18.3, D64.9, E66.01, F41.9, B95.7, B96.89, Z90.710, Z79.4, Z95.0, Z88.0, E11.65</v>
      </c>
      <c r="K8033" s="33" t="str">
        <f t="shared" si="252"/>
        <v/>
      </c>
    </row>
    <row r="8034" spans="1:11" x14ac:dyDescent="0.25">
      <c r="A8034" s="17" t="s">
        <v>2004</v>
      </c>
      <c r="B8034" s="17" t="s">
        <v>2006</v>
      </c>
      <c r="C8034" s="18">
        <v>42356</v>
      </c>
      <c r="D8034" s="18">
        <v>42363</v>
      </c>
      <c r="E8034" s="21">
        <v>7</v>
      </c>
      <c r="F8034" s="17" t="s">
        <v>3960</v>
      </c>
      <c r="G8034" s="17" t="s">
        <v>3961</v>
      </c>
      <c r="H8034" s="16">
        <v>22</v>
      </c>
      <c r="I8034" s="17" t="s">
        <v>3237</v>
      </c>
      <c r="J8034" t="str">
        <f t="shared" si="251"/>
        <v>K21.9, N17.9, I50.30, E11.22, Z68.42, N18.4, L97.429, J44.9, I73.9, I12.9, N18.3, D64.9, E66.01, F41.9, B95.7, B96.89, Z90.710, Z79.4, Z95.0, Z88.0, E11.65, E11.42</v>
      </c>
      <c r="K8034" s="33" t="str">
        <f t="shared" si="252"/>
        <v/>
      </c>
    </row>
    <row r="8035" spans="1:11" x14ac:dyDescent="0.25">
      <c r="A8035" s="17" t="s">
        <v>2004</v>
      </c>
      <c r="B8035" s="17" t="s">
        <v>2006</v>
      </c>
      <c r="C8035" s="18">
        <v>42356</v>
      </c>
      <c r="D8035" s="18">
        <v>42363</v>
      </c>
      <c r="E8035" s="21">
        <v>7</v>
      </c>
      <c r="F8035" s="17" t="s">
        <v>2080</v>
      </c>
      <c r="G8035" s="17" t="s">
        <v>2081</v>
      </c>
      <c r="H8035" s="16">
        <v>23</v>
      </c>
      <c r="I8035" s="17" t="s">
        <v>3237</v>
      </c>
      <c r="J8035" t="str">
        <f t="shared" si="251"/>
        <v>K21.9, N17.9, I50.30, E11.22, Z68.42, N18.4, L97.429, J44.9, I73.9, I12.9, N18.3, D64.9, E66.01, F41.9, B95.7, B96.89, Z90.710, Z79.4, Z95.0, Z88.0, E11.65, E11.42, E11.21</v>
      </c>
      <c r="K8035" s="33" t="str">
        <f t="shared" si="252"/>
        <v/>
      </c>
    </row>
    <row r="8036" spans="1:11" x14ac:dyDescent="0.25">
      <c r="A8036" s="17" t="s">
        <v>2004</v>
      </c>
      <c r="B8036" s="17" t="s">
        <v>2006</v>
      </c>
      <c r="C8036" s="18">
        <v>42356</v>
      </c>
      <c r="D8036" s="18">
        <v>42363</v>
      </c>
      <c r="E8036" s="21">
        <v>7</v>
      </c>
      <c r="F8036" s="17" t="s">
        <v>3882</v>
      </c>
      <c r="G8036" s="17" t="s">
        <v>3883</v>
      </c>
      <c r="H8036" s="16">
        <v>24</v>
      </c>
      <c r="I8036" s="17" t="s">
        <v>3237</v>
      </c>
      <c r="J8036" t="str">
        <f t="shared" si="251"/>
        <v>K21.9, N17.9, I50.30, E11.22, Z68.42, N18.4, L97.429, J44.9, I73.9, I12.9, N18.3, D64.9, E66.01, F41.9, B95.7, B96.89, Z90.710, Z79.4, Z95.0, Z88.0, E11.65, E11.42, E11.21, E11.621</v>
      </c>
      <c r="K8036" s="33" t="str">
        <f t="shared" si="252"/>
        <v/>
      </c>
    </row>
    <row r="8037" spans="1:11" x14ac:dyDescent="0.25">
      <c r="A8037" s="17" t="s">
        <v>2004</v>
      </c>
      <c r="B8037" s="17" t="s">
        <v>2006</v>
      </c>
      <c r="C8037" s="18">
        <v>42356</v>
      </c>
      <c r="D8037" s="18">
        <v>42363</v>
      </c>
      <c r="E8037" s="21">
        <v>7</v>
      </c>
      <c r="F8037" s="17" t="s">
        <v>4923</v>
      </c>
      <c r="G8037" s="17" t="s">
        <v>4924</v>
      </c>
      <c r="H8037" s="16">
        <v>25</v>
      </c>
      <c r="I8037" s="17" t="s">
        <v>3237</v>
      </c>
      <c r="J8037" t="str">
        <f t="shared" si="251"/>
        <v>K21.9, N17.9, I50.30, E11.22, Z68.42, N18.4, L97.429, J44.9, I73.9, I12.9, N18.3, D64.9, E66.01, F41.9, B95.7, B96.89, Z90.710, Z79.4, Z95.0, Z88.0, E11.65, E11.42, E11.21, E11.621, T50.2X5A</v>
      </c>
      <c r="K8037" s="33" t="str">
        <f t="shared" si="252"/>
        <v>Last</v>
      </c>
    </row>
    <row r="8038" spans="1:11" x14ac:dyDescent="0.25">
      <c r="A8038" s="17" t="s">
        <v>2004</v>
      </c>
      <c r="B8038" s="17" t="s">
        <v>2013</v>
      </c>
      <c r="C8038" s="18">
        <v>42417</v>
      </c>
      <c r="D8038" s="18">
        <v>42433</v>
      </c>
      <c r="E8038" s="21">
        <v>16</v>
      </c>
      <c r="F8038" s="17" t="s">
        <v>444</v>
      </c>
      <c r="G8038" s="17" t="s">
        <v>445</v>
      </c>
      <c r="H8038" s="16">
        <v>1</v>
      </c>
      <c r="I8038" s="17" t="s">
        <v>3237</v>
      </c>
      <c r="J8038" t="str">
        <f t="shared" si="251"/>
        <v>I13.0</v>
      </c>
      <c r="K8038" s="33" t="str">
        <f t="shared" si="252"/>
        <v/>
      </c>
    </row>
    <row r="8039" spans="1:11" x14ac:dyDescent="0.25">
      <c r="A8039" s="17" t="s">
        <v>2004</v>
      </c>
      <c r="B8039" s="17" t="s">
        <v>2013</v>
      </c>
      <c r="C8039" s="18">
        <v>42417</v>
      </c>
      <c r="D8039" s="18">
        <v>42433</v>
      </c>
      <c r="E8039" s="21">
        <v>16</v>
      </c>
      <c r="F8039" s="17" t="s">
        <v>38</v>
      </c>
      <c r="G8039" s="17" t="s">
        <v>39</v>
      </c>
      <c r="H8039" s="16">
        <v>2</v>
      </c>
      <c r="I8039" s="17" t="s">
        <v>3331</v>
      </c>
      <c r="J8039" t="str">
        <f t="shared" si="251"/>
        <v>I13.0, N17.9</v>
      </c>
      <c r="K8039" s="33" t="str">
        <f t="shared" si="252"/>
        <v/>
      </c>
    </row>
    <row r="8040" spans="1:11" x14ac:dyDescent="0.25">
      <c r="A8040" s="17" t="s">
        <v>2004</v>
      </c>
      <c r="B8040" s="17" t="s">
        <v>2013</v>
      </c>
      <c r="C8040" s="18">
        <v>42417</v>
      </c>
      <c r="D8040" s="18">
        <v>42433</v>
      </c>
      <c r="E8040" s="21">
        <v>16</v>
      </c>
      <c r="F8040" s="17" t="s">
        <v>2080</v>
      </c>
      <c r="G8040" s="17" t="s">
        <v>2081</v>
      </c>
      <c r="H8040" s="16">
        <v>3</v>
      </c>
      <c r="I8040" s="17" t="s">
        <v>3237</v>
      </c>
      <c r="J8040" t="str">
        <f t="shared" si="251"/>
        <v>I13.0, N17.9, E11.21</v>
      </c>
      <c r="K8040" s="33" t="str">
        <f t="shared" si="252"/>
        <v/>
      </c>
    </row>
    <row r="8041" spans="1:11" x14ac:dyDescent="0.25">
      <c r="A8041" s="17" t="s">
        <v>2004</v>
      </c>
      <c r="B8041" s="17" t="s">
        <v>2013</v>
      </c>
      <c r="C8041" s="18">
        <v>42417</v>
      </c>
      <c r="D8041" s="18">
        <v>42433</v>
      </c>
      <c r="E8041" s="21">
        <v>16</v>
      </c>
      <c r="F8041" s="17" t="s">
        <v>663</v>
      </c>
      <c r="G8041" s="17" t="s">
        <v>664</v>
      </c>
      <c r="H8041" s="16">
        <v>4</v>
      </c>
      <c r="I8041" s="17" t="s">
        <v>3237</v>
      </c>
      <c r="J8041" t="str">
        <f t="shared" si="251"/>
        <v>I13.0, N17.9, E11.21, K31.84</v>
      </c>
      <c r="K8041" s="33" t="str">
        <f t="shared" si="252"/>
        <v/>
      </c>
    </row>
    <row r="8042" spans="1:11" x14ac:dyDescent="0.25">
      <c r="A8042" s="17" t="s">
        <v>2004</v>
      </c>
      <c r="B8042" s="17" t="s">
        <v>2013</v>
      </c>
      <c r="C8042" s="18">
        <v>42417</v>
      </c>
      <c r="D8042" s="18">
        <v>42433</v>
      </c>
      <c r="E8042" s="21">
        <v>16</v>
      </c>
      <c r="F8042" s="17" t="s">
        <v>1474</v>
      </c>
      <c r="G8042" s="17" t="s">
        <v>1475</v>
      </c>
      <c r="H8042" s="16">
        <v>5</v>
      </c>
      <c r="I8042" s="17" t="s">
        <v>3237</v>
      </c>
      <c r="J8042" t="str">
        <f t="shared" si="251"/>
        <v>I13.0, N17.9, E11.21, K31.84, E11.65</v>
      </c>
      <c r="K8042" s="33" t="str">
        <f t="shared" si="252"/>
        <v/>
      </c>
    </row>
    <row r="8043" spans="1:11" x14ac:dyDescent="0.25">
      <c r="A8043" s="17" t="s">
        <v>2004</v>
      </c>
      <c r="B8043" s="17" t="s">
        <v>2013</v>
      </c>
      <c r="C8043" s="18">
        <v>42417</v>
      </c>
      <c r="D8043" s="18">
        <v>42433</v>
      </c>
      <c r="E8043" s="21">
        <v>16</v>
      </c>
      <c r="F8043" s="17" t="s">
        <v>3352</v>
      </c>
      <c r="G8043" s="17" t="s">
        <v>3353</v>
      </c>
      <c r="H8043" s="16">
        <v>6</v>
      </c>
      <c r="I8043" s="17" t="s">
        <v>3237</v>
      </c>
      <c r="J8043" t="str">
        <f t="shared" si="251"/>
        <v>I13.0, N17.9, E11.21, K31.84, E11.65, E11.40</v>
      </c>
      <c r="K8043" s="33" t="str">
        <f t="shared" si="252"/>
        <v/>
      </c>
    </row>
    <row r="8044" spans="1:11" x14ac:dyDescent="0.25">
      <c r="A8044" s="17" t="s">
        <v>2004</v>
      </c>
      <c r="B8044" s="17" t="s">
        <v>2013</v>
      </c>
      <c r="C8044" s="18">
        <v>42417</v>
      </c>
      <c r="D8044" s="18">
        <v>42433</v>
      </c>
      <c r="E8044" s="21">
        <v>16</v>
      </c>
      <c r="F8044" s="17" t="s">
        <v>5502</v>
      </c>
      <c r="G8044" s="17" t="s">
        <v>4330</v>
      </c>
      <c r="H8044" s="16">
        <v>7</v>
      </c>
      <c r="I8044" s="17" t="s">
        <v>3237</v>
      </c>
      <c r="J8044" t="str">
        <f t="shared" si="251"/>
        <v>I13.0, N17.9, E11.21, K31.84, E11.65, E11.40, L97.419</v>
      </c>
      <c r="K8044" s="33" t="str">
        <f t="shared" si="252"/>
        <v/>
      </c>
    </row>
    <row r="8045" spans="1:11" x14ac:dyDescent="0.25">
      <c r="A8045" s="17" t="s">
        <v>2004</v>
      </c>
      <c r="B8045" s="17" t="s">
        <v>2013</v>
      </c>
      <c r="C8045" s="18">
        <v>42417</v>
      </c>
      <c r="D8045" s="18">
        <v>42433</v>
      </c>
      <c r="E8045" s="21">
        <v>16</v>
      </c>
      <c r="F8045" s="17" t="s">
        <v>3358</v>
      </c>
      <c r="G8045" s="17" t="s">
        <v>3359</v>
      </c>
      <c r="H8045" s="16">
        <v>8</v>
      </c>
      <c r="I8045" s="17" t="s">
        <v>13</v>
      </c>
      <c r="J8045" t="str">
        <f t="shared" si="251"/>
        <v>I13.0, N17.9, E11.21, K31.84, E11.65, E11.40, L97.419, Z99.81</v>
      </c>
      <c r="K8045" s="33" t="str">
        <f t="shared" si="252"/>
        <v/>
      </c>
    </row>
    <row r="8046" spans="1:11" x14ac:dyDescent="0.25">
      <c r="A8046" s="17" t="s">
        <v>2004</v>
      </c>
      <c r="B8046" s="17" t="s">
        <v>2013</v>
      </c>
      <c r="C8046" s="18">
        <v>42417</v>
      </c>
      <c r="D8046" s="18">
        <v>42433</v>
      </c>
      <c r="E8046" s="21">
        <v>16</v>
      </c>
      <c r="F8046" s="17" t="s">
        <v>182</v>
      </c>
      <c r="G8046" s="17" t="s">
        <v>183</v>
      </c>
      <c r="H8046" s="16">
        <v>9</v>
      </c>
      <c r="I8046" s="17" t="s">
        <v>3237</v>
      </c>
      <c r="J8046" t="str">
        <f t="shared" si="251"/>
        <v>I13.0, N17.9, E11.21, K31.84, E11.65, E11.40, L97.419, Z99.81, I50.33</v>
      </c>
      <c r="K8046" s="33" t="str">
        <f t="shared" si="252"/>
        <v/>
      </c>
    </row>
    <row r="8047" spans="1:11" x14ac:dyDescent="0.25">
      <c r="A8047" s="17" t="s">
        <v>2004</v>
      </c>
      <c r="B8047" s="17" t="s">
        <v>2013</v>
      </c>
      <c r="C8047" s="18">
        <v>42417</v>
      </c>
      <c r="D8047" s="18">
        <v>42433</v>
      </c>
      <c r="E8047" s="21">
        <v>16</v>
      </c>
      <c r="F8047" s="17" t="s">
        <v>3488</v>
      </c>
      <c r="G8047" s="17" t="s">
        <v>3489</v>
      </c>
      <c r="H8047" s="16">
        <v>10</v>
      </c>
      <c r="I8047" s="17" t="s">
        <v>13</v>
      </c>
      <c r="J8047" t="str">
        <f t="shared" si="251"/>
        <v>I13.0, N17.9, E11.21, K31.84, E11.65, E11.40, L97.419, Z99.81, I50.33, Z68.42</v>
      </c>
      <c r="K8047" s="33" t="str">
        <f t="shared" si="252"/>
        <v/>
      </c>
    </row>
    <row r="8048" spans="1:11" x14ac:dyDescent="0.25">
      <c r="A8048" s="17" t="s">
        <v>2004</v>
      </c>
      <c r="B8048" s="17" t="s">
        <v>2013</v>
      </c>
      <c r="C8048" s="18">
        <v>42417</v>
      </c>
      <c r="D8048" s="18">
        <v>42433</v>
      </c>
      <c r="E8048" s="21">
        <v>16</v>
      </c>
      <c r="F8048" s="17" t="s">
        <v>3536</v>
      </c>
      <c r="G8048" s="17" t="s">
        <v>3537</v>
      </c>
      <c r="H8048" s="16">
        <v>11</v>
      </c>
      <c r="I8048" s="17" t="s">
        <v>3237</v>
      </c>
      <c r="J8048" t="str">
        <f t="shared" si="251"/>
        <v>I13.0, N17.9, E11.21, K31.84, E11.65, E11.40, L97.419, Z99.81, I50.33, Z68.42, E66.2</v>
      </c>
      <c r="K8048" s="33" t="str">
        <f t="shared" si="252"/>
        <v/>
      </c>
    </row>
    <row r="8049" spans="1:11" x14ac:dyDescent="0.25">
      <c r="A8049" s="17" t="s">
        <v>2004</v>
      </c>
      <c r="B8049" s="17" t="s">
        <v>2013</v>
      </c>
      <c r="C8049" s="18">
        <v>42417</v>
      </c>
      <c r="D8049" s="18">
        <v>42433</v>
      </c>
      <c r="E8049" s="21">
        <v>16</v>
      </c>
      <c r="F8049" s="17" t="s">
        <v>854</v>
      </c>
      <c r="G8049" s="17" t="s">
        <v>855</v>
      </c>
      <c r="H8049" s="16">
        <v>12</v>
      </c>
      <c r="I8049" s="17" t="s">
        <v>3237</v>
      </c>
      <c r="J8049" t="str">
        <f t="shared" si="251"/>
        <v>I13.0, N17.9, E11.21, K31.84, E11.65, E11.40, L97.419, Z99.81, I50.33, Z68.42, E66.2, E11.22</v>
      </c>
      <c r="K8049" s="33" t="str">
        <f t="shared" si="252"/>
        <v/>
      </c>
    </row>
    <row r="8050" spans="1:11" x14ac:dyDescent="0.25">
      <c r="A8050" s="17" t="s">
        <v>2004</v>
      </c>
      <c r="B8050" s="17" t="s">
        <v>2013</v>
      </c>
      <c r="C8050" s="18">
        <v>42417</v>
      </c>
      <c r="D8050" s="18">
        <v>42433</v>
      </c>
      <c r="E8050" s="21">
        <v>16</v>
      </c>
      <c r="F8050" s="17" t="s">
        <v>1842</v>
      </c>
      <c r="G8050" s="17" t="s">
        <v>1843</v>
      </c>
      <c r="H8050" s="16">
        <v>13</v>
      </c>
      <c r="I8050" s="17" t="s">
        <v>3237</v>
      </c>
      <c r="J8050" t="str">
        <f t="shared" si="251"/>
        <v>I13.0, N17.9, E11.21, K31.84, E11.65, E11.40, L97.419, Z99.81, I50.33, Z68.42, E66.2, E11.22, J44.9</v>
      </c>
      <c r="K8050" s="33" t="str">
        <f t="shared" si="252"/>
        <v/>
      </c>
    </row>
    <row r="8051" spans="1:11" x14ac:dyDescent="0.25">
      <c r="A8051" s="17" t="s">
        <v>2004</v>
      </c>
      <c r="B8051" s="17" t="s">
        <v>2013</v>
      </c>
      <c r="C8051" s="18">
        <v>42417</v>
      </c>
      <c r="D8051" s="18">
        <v>42433</v>
      </c>
      <c r="E8051" s="21">
        <v>16</v>
      </c>
      <c r="F8051" s="17" t="s">
        <v>2008</v>
      </c>
      <c r="G8051" s="17" t="s">
        <v>2009</v>
      </c>
      <c r="H8051" s="16">
        <v>14</v>
      </c>
      <c r="I8051" s="17" t="s">
        <v>3237</v>
      </c>
      <c r="J8051" t="str">
        <f t="shared" si="251"/>
        <v>I13.0, N17.9, E11.21, K31.84, E11.65, E11.40, L97.419, Z99.81, I50.33, Z68.42, E66.2, E11.22, J44.9, E11.43</v>
      </c>
      <c r="K8051" s="33" t="str">
        <f t="shared" si="252"/>
        <v/>
      </c>
    </row>
    <row r="8052" spans="1:11" x14ac:dyDescent="0.25">
      <c r="A8052" s="17" t="s">
        <v>2004</v>
      </c>
      <c r="B8052" s="17" t="s">
        <v>2013</v>
      </c>
      <c r="C8052" s="18">
        <v>42417</v>
      </c>
      <c r="D8052" s="18">
        <v>42433</v>
      </c>
      <c r="E8052" s="21">
        <v>16</v>
      </c>
      <c r="F8052" s="17" t="s">
        <v>3283</v>
      </c>
      <c r="G8052" s="17" t="s">
        <v>467</v>
      </c>
      <c r="H8052" s="16">
        <v>15</v>
      </c>
      <c r="I8052" s="17" t="s">
        <v>3237</v>
      </c>
      <c r="J8052" t="str">
        <f t="shared" si="251"/>
        <v>I13.0, N17.9, E11.21, K31.84, E11.65, E11.40, L97.419, Z99.81, I50.33, Z68.42, E66.2, E11.22, J44.9, E11.43, I25.10</v>
      </c>
      <c r="K8052" s="33" t="str">
        <f t="shared" si="252"/>
        <v/>
      </c>
    </row>
    <row r="8053" spans="1:11" x14ac:dyDescent="0.25">
      <c r="A8053" s="17" t="s">
        <v>2004</v>
      </c>
      <c r="B8053" s="17" t="s">
        <v>2013</v>
      </c>
      <c r="C8053" s="18">
        <v>42417</v>
      </c>
      <c r="D8053" s="18">
        <v>42433</v>
      </c>
      <c r="E8053" s="21">
        <v>16</v>
      </c>
      <c r="F8053" s="17" t="s">
        <v>286</v>
      </c>
      <c r="G8053" s="17" t="s">
        <v>287</v>
      </c>
      <c r="H8053" s="16">
        <v>16</v>
      </c>
      <c r="I8053" s="17" t="s">
        <v>3237</v>
      </c>
      <c r="J8053" t="str">
        <f t="shared" si="251"/>
        <v>I13.0, N17.9, E11.21, K31.84, E11.65, E11.40, L97.419, Z99.81, I50.33, Z68.42, E66.2, E11.22, J44.9, E11.43, I25.10, K21.9</v>
      </c>
      <c r="K8053" s="33" t="str">
        <f t="shared" si="252"/>
        <v/>
      </c>
    </row>
    <row r="8054" spans="1:11" x14ac:dyDescent="0.25">
      <c r="A8054" s="17" t="s">
        <v>2004</v>
      </c>
      <c r="B8054" s="17" t="s">
        <v>2013</v>
      </c>
      <c r="C8054" s="18">
        <v>42417</v>
      </c>
      <c r="D8054" s="18">
        <v>42433</v>
      </c>
      <c r="E8054" s="21">
        <v>16</v>
      </c>
      <c r="F8054" s="17" t="s">
        <v>128</v>
      </c>
      <c r="G8054" s="17" t="s">
        <v>129</v>
      </c>
      <c r="H8054" s="16">
        <v>17</v>
      </c>
      <c r="I8054" s="17" t="s">
        <v>3331</v>
      </c>
      <c r="J8054" t="str">
        <f t="shared" si="251"/>
        <v>I13.0, N17.9, E11.21, K31.84, E11.65, E11.40, L97.419, Z99.81, I50.33, Z68.42, E66.2, E11.22, J44.9, E11.43, I25.10, K21.9, K29.70</v>
      </c>
      <c r="K8054" s="33" t="str">
        <f t="shared" si="252"/>
        <v/>
      </c>
    </row>
    <row r="8055" spans="1:11" x14ac:dyDescent="0.25">
      <c r="A8055" s="17" t="s">
        <v>2004</v>
      </c>
      <c r="B8055" s="17" t="s">
        <v>2013</v>
      </c>
      <c r="C8055" s="18">
        <v>42417</v>
      </c>
      <c r="D8055" s="18">
        <v>42433</v>
      </c>
      <c r="E8055" s="21">
        <v>16</v>
      </c>
      <c r="F8055" s="17" t="s">
        <v>4865</v>
      </c>
      <c r="G8055" s="17" t="s">
        <v>4866</v>
      </c>
      <c r="H8055" s="16">
        <v>18</v>
      </c>
      <c r="I8055" s="17" t="s">
        <v>3331</v>
      </c>
      <c r="J8055" t="str">
        <f t="shared" si="251"/>
        <v>I13.0, N17.9, E11.21, K31.84, E11.65, E11.40, L97.419, Z99.81, I50.33, Z68.42, E66.2, E11.22, J44.9, E11.43, I25.10, K21.9, K29.70, K31.7</v>
      </c>
      <c r="K8055" s="33" t="str">
        <f t="shared" si="252"/>
        <v/>
      </c>
    </row>
    <row r="8056" spans="1:11" x14ac:dyDescent="0.25">
      <c r="A8056" s="17" t="s">
        <v>2004</v>
      </c>
      <c r="B8056" s="17" t="s">
        <v>2013</v>
      </c>
      <c r="C8056" s="18">
        <v>42417</v>
      </c>
      <c r="D8056" s="18">
        <v>42433</v>
      </c>
      <c r="E8056" s="21">
        <v>16</v>
      </c>
      <c r="F8056" s="17" t="s">
        <v>3444</v>
      </c>
      <c r="G8056" s="17" t="s">
        <v>3445</v>
      </c>
      <c r="H8056" s="16">
        <v>19</v>
      </c>
      <c r="I8056" s="17" t="s">
        <v>3331</v>
      </c>
      <c r="J8056" t="str">
        <f t="shared" si="251"/>
        <v>I13.0, N17.9, E11.21, K31.84, E11.65, E11.40, L97.419, Z99.81, I50.33, Z68.42, E66.2, E11.22, J44.9, E11.43, I25.10, K21.9, K29.70, K31.7, K29.80</v>
      </c>
      <c r="K8056" s="33" t="str">
        <f t="shared" si="252"/>
        <v/>
      </c>
    </row>
    <row r="8057" spans="1:11" x14ac:dyDescent="0.25">
      <c r="A8057" s="17" t="s">
        <v>2004</v>
      </c>
      <c r="B8057" s="17" t="s">
        <v>2013</v>
      </c>
      <c r="C8057" s="18">
        <v>42417</v>
      </c>
      <c r="D8057" s="18">
        <v>42433</v>
      </c>
      <c r="E8057" s="21">
        <v>16</v>
      </c>
      <c r="F8057" s="17" t="s">
        <v>3484</v>
      </c>
      <c r="G8057" s="17" t="s">
        <v>3485</v>
      </c>
      <c r="H8057" s="16">
        <v>20</v>
      </c>
      <c r="I8057" s="17" t="s">
        <v>3237</v>
      </c>
      <c r="J8057" t="str">
        <f t="shared" si="251"/>
        <v>I13.0, N17.9, E11.21, K31.84, E11.65, E11.40, L97.419, Z99.81, I50.33, Z68.42, E66.2, E11.22, J44.9, E11.43, I25.10, K21.9, K29.70, K31.7, K29.80, N18.3</v>
      </c>
      <c r="K8057" s="33" t="str">
        <f t="shared" si="252"/>
        <v/>
      </c>
    </row>
    <row r="8058" spans="1:11" x14ac:dyDescent="0.25">
      <c r="A8058" s="17" t="s">
        <v>2004</v>
      </c>
      <c r="B8058" s="17" t="s">
        <v>2013</v>
      </c>
      <c r="C8058" s="18">
        <v>42417</v>
      </c>
      <c r="D8058" s="18">
        <v>42433</v>
      </c>
      <c r="E8058" s="21">
        <v>16</v>
      </c>
      <c r="F8058" s="17" t="s">
        <v>3476</v>
      </c>
      <c r="G8058" s="17" t="s">
        <v>3477</v>
      </c>
      <c r="H8058" s="16">
        <v>21</v>
      </c>
      <c r="I8058" s="17" t="s">
        <v>3237</v>
      </c>
      <c r="J8058" t="str">
        <f t="shared" si="251"/>
        <v>I13.0, N17.9, E11.21, K31.84, E11.65, E11.40, L97.419, Z99.81, I50.33, Z68.42, E66.2, E11.22, J44.9, E11.43, I25.10, K21.9, K29.70, K31.7, K29.80, N18.3, D63.1</v>
      </c>
      <c r="K8058" s="33" t="str">
        <f t="shared" si="252"/>
        <v/>
      </c>
    </row>
    <row r="8059" spans="1:11" x14ac:dyDescent="0.25">
      <c r="A8059" s="17" t="s">
        <v>2004</v>
      </c>
      <c r="B8059" s="17" t="s">
        <v>2013</v>
      </c>
      <c r="C8059" s="18">
        <v>42417</v>
      </c>
      <c r="D8059" s="18">
        <v>42433</v>
      </c>
      <c r="E8059" s="21">
        <v>16</v>
      </c>
      <c r="F8059" s="17" t="s">
        <v>3420</v>
      </c>
      <c r="G8059" s="17" t="s">
        <v>3421</v>
      </c>
      <c r="H8059" s="16">
        <v>22</v>
      </c>
      <c r="I8059" s="17" t="s">
        <v>3237</v>
      </c>
      <c r="J8059" t="str">
        <f t="shared" si="251"/>
        <v>I13.0, N17.9, E11.21, K31.84, E11.65, E11.40, L97.419, Z99.81, I50.33, Z68.42, E66.2, E11.22, J44.9, E11.43, I25.10, K21.9, K29.70, K31.7, K29.80, N18.3, D63.1, I73.9</v>
      </c>
      <c r="K8059" s="33" t="str">
        <f t="shared" si="252"/>
        <v/>
      </c>
    </row>
    <row r="8060" spans="1:11" x14ac:dyDescent="0.25">
      <c r="A8060" s="17" t="s">
        <v>2004</v>
      </c>
      <c r="B8060" s="17" t="s">
        <v>2013</v>
      </c>
      <c r="C8060" s="18">
        <v>42417</v>
      </c>
      <c r="D8060" s="18">
        <v>42433</v>
      </c>
      <c r="E8060" s="21">
        <v>16</v>
      </c>
      <c r="F8060" s="17" t="s">
        <v>3344</v>
      </c>
      <c r="G8060" s="17" t="s">
        <v>3345</v>
      </c>
      <c r="H8060" s="16">
        <v>23</v>
      </c>
      <c r="I8060" s="17" t="s">
        <v>13</v>
      </c>
      <c r="J8060" t="str">
        <f t="shared" si="251"/>
        <v>I13.0, N17.9, E11.21, K31.84, E11.65, E11.40, L97.419, Z99.81, I50.33, Z68.42, E66.2, E11.22, J44.9, E11.43, I25.10, K21.9, K29.70, K31.7, K29.80, N18.3, D63.1, I73.9, Z79.4</v>
      </c>
      <c r="K8060" s="33" t="str">
        <f t="shared" si="252"/>
        <v/>
      </c>
    </row>
    <row r="8061" spans="1:11" x14ac:dyDescent="0.25">
      <c r="A8061" s="17" t="s">
        <v>2004</v>
      </c>
      <c r="B8061" s="17" t="s">
        <v>2013</v>
      </c>
      <c r="C8061" s="18">
        <v>42417</v>
      </c>
      <c r="D8061" s="18">
        <v>42433</v>
      </c>
      <c r="E8061" s="21">
        <v>16</v>
      </c>
      <c r="F8061" s="17" t="s">
        <v>3436</v>
      </c>
      <c r="G8061" s="17" t="s">
        <v>3437</v>
      </c>
      <c r="H8061" s="16">
        <v>24</v>
      </c>
      <c r="I8061" s="17" t="s">
        <v>13</v>
      </c>
      <c r="J8061" t="str">
        <f t="shared" si="251"/>
        <v>I13.0, N17.9, E11.21, K31.84, E11.65, E11.40, L97.419, Z99.81, I50.33, Z68.42, E66.2, E11.22, J44.9, E11.43, I25.10, K21.9, K29.70, K31.7, K29.80, N18.3, D63.1, I73.9, Z79.4, Z86.73</v>
      </c>
      <c r="K8061" s="33" t="str">
        <f t="shared" si="252"/>
        <v>Last</v>
      </c>
    </row>
    <row r="8062" spans="1:11" x14ac:dyDescent="0.25">
      <c r="A8062" s="17" t="s">
        <v>2016</v>
      </c>
      <c r="B8062" s="17" t="s">
        <v>2017</v>
      </c>
      <c r="C8062" s="18">
        <v>42341</v>
      </c>
      <c r="D8062" s="18">
        <v>42353</v>
      </c>
      <c r="E8062" s="21">
        <v>12</v>
      </c>
      <c r="F8062" s="17" t="s">
        <v>194</v>
      </c>
      <c r="G8062" s="17" t="s">
        <v>195</v>
      </c>
      <c r="H8062" s="16">
        <v>1</v>
      </c>
      <c r="I8062" s="17" t="s">
        <v>3237</v>
      </c>
      <c r="J8062" t="str">
        <f t="shared" si="251"/>
        <v>K85.9</v>
      </c>
      <c r="K8062" s="33" t="str">
        <f t="shared" si="252"/>
        <v/>
      </c>
    </row>
    <row r="8063" spans="1:11" x14ac:dyDescent="0.25">
      <c r="A8063" s="17" t="s">
        <v>2016</v>
      </c>
      <c r="B8063" s="17" t="s">
        <v>2017</v>
      </c>
      <c r="C8063" s="18">
        <v>42341</v>
      </c>
      <c r="D8063" s="18">
        <v>42353</v>
      </c>
      <c r="E8063" s="21">
        <v>12</v>
      </c>
      <c r="F8063" s="17" t="s">
        <v>114</v>
      </c>
      <c r="G8063" s="17" t="s">
        <v>115</v>
      </c>
      <c r="H8063" s="16">
        <v>2</v>
      </c>
      <c r="I8063" s="17" t="s">
        <v>3331</v>
      </c>
      <c r="J8063" t="str">
        <f t="shared" si="251"/>
        <v>K85.9, J96.22</v>
      </c>
      <c r="K8063" s="33" t="str">
        <f t="shared" si="252"/>
        <v/>
      </c>
    </row>
    <row r="8064" spans="1:11" x14ac:dyDescent="0.25">
      <c r="A8064" s="17" t="s">
        <v>2016</v>
      </c>
      <c r="B8064" s="17" t="s">
        <v>2017</v>
      </c>
      <c r="C8064" s="18">
        <v>42341</v>
      </c>
      <c r="D8064" s="18">
        <v>42353</v>
      </c>
      <c r="E8064" s="21">
        <v>12</v>
      </c>
      <c r="F8064" s="17" t="s">
        <v>38</v>
      </c>
      <c r="G8064" s="17" t="s">
        <v>39</v>
      </c>
      <c r="H8064" s="16">
        <v>3</v>
      </c>
      <c r="I8064" s="17" t="s">
        <v>3237</v>
      </c>
      <c r="J8064" t="str">
        <f t="shared" si="251"/>
        <v>K85.9, J96.22, N17.9</v>
      </c>
      <c r="K8064" s="33" t="str">
        <f t="shared" si="252"/>
        <v/>
      </c>
    </row>
    <row r="8065" spans="1:11" x14ac:dyDescent="0.25">
      <c r="A8065" s="17" t="s">
        <v>2016</v>
      </c>
      <c r="B8065" s="17" t="s">
        <v>2017</v>
      </c>
      <c r="C8065" s="18">
        <v>42341</v>
      </c>
      <c r="D8065" s="18">
        <v>42353</v>
      </c>
      <c r="E8065" s="21">
        <v>12</v>
      </c>
      <c r="F8065" s="17" t="s">
        <v>188</v>
      </c>
      <c r="G8065" s="17" t="s">
        <v>189</v>
      </c>
      <c r="H8065" s="16">
        <v>4</v>
      </c>
      <c r="I8065" s="17" t="s">
        <v>3237</v>
      </c>
      <c r="J8065" t="str">
        <f t="shared" si="251"/>
        <v>K85.9, J96.22, N17.9, I50.9</v>
      </c>
      <c r="K8065" s="33" t="str">
        <f t="shared" si="252"/>
        <v/>
      </c>
    </row>
    <row r="8066" spans="1:11" x14ac:dyDescent="0.25">
      <c r="A8066" s="17" t="s">
        <v>2016</v>
      </c>
      <c r="B8066" s="17" t="s">
        <v>2017</v>
      </c>
      <c r="C8066" s="18">
        <v>42341</v>
      </c>
      <c r="D8066" s="18">
        <v>42353</v>
      </c>
      <c r="E8066" s="21">
        <v>12</v>
      </c>
      <c r="F8066" s="17" t="s">
        <v>1474</v>
      </c>
      <c r="G8066" s="17" t="s">
        <v>1475</v>
      </c>
      <c r="H8066" s="16">
        <v>5</v>
      </c>
      <c r="I8066" s="17" t="s">
        <v>3237</v>
      </c>
      <c r="J8066" t="str">
        <f t="shared" si="251"/>
        <v>K85.9, J96.22, N17.9, I50.9, E11.65</v>
      </c>
      <c r="K8066" s="33" t="str">
        <f t="shared" si="252"/>
        <v/>
      </c>
    </row>
    <row r="8067" spans="1:11" x14ac:dyDescent="0.25">
      <c r="A8067" s="17" t="s">
        <v>2016</v>
      </c>
      <c r="B8067" s="17" t="s">
        <v>2017</v>
      </c>
      <c r="C8067" s="18">
        <v>42341</v>
      </c>
      <c r="D8067" s="18">
        <v>42353</v>
      </c>
      <c r="E8067" s="21">
        <v>12</v>
      </c>
      <c r="F8067" s="17" t="s">
        <v>3344</v>
      </c>
      <c r="G8067" s="17" t="s">
        <v>3345</v>
      </c>
      <c r="H8067" s="16">
        <v>6</v>
      </c>
      <c r="I8067" s="17" t="s">
        <v>13</v>
      </c>
      <c r="J8067" t="str">
        <f t="shared" si="251"/>
        <v>K85.9, J96.22, N17.9, I50.9, E11.65, Z79.4</v>
      </c>
      <c r="K8067" s="33" t="str">
        <f t="shared" si="252"/>
        <v/>
      </c>
    </row>
    <row r="8068" spans="1:11" x14ac:dyDescent="0.25">
      <c r="A8068" s="17" t="s">
        <v>2016</v>
      </c>
      <c r="B8068" s="17" t="s">
        <v>2017</v>
      </c>
      <c r="C8068" s="18">
        <v>42341</v>
      </c>
      <c r="D8068" s="18">
        <v>42353</v>
      </c>
      <c r="E8068" s="21">
        <v>12</v>
      </c>
      <c r="F8068" s="17" t="s">
        <v>3283</v>
      </c>
      <c r="G8068" s="17" t="s">
        <v>467</v>
      </c>
      <c r="H8068" s="16">
        <v>7</v>
      </c>
      <c r="I8068" s="17" t="s">
        <v>3237</v>
      </c>
      <c r="J8068" t="str">
        <f t="shared" si="251"/>
        <v>K85.9, J96.22, N17.9, I50.9, E11.65, Z79.4, I25.10</v>
      </c>
      <c r="K8068" s="33" t="str">
        <f t="shared" si="252"/>
        <v/>
      </c>
    </row>
    <row r="8069" spans="1:11" x14ac:dyDescent="0.25">
      <c r="A8069" s="17" t="s">
        <v>2016</v>
      </c>
      <c r="B8069" s="17" t="s">
        <v>2017</v>
      </c>
      <c r="C8069" s="18">
        <v>42341</v>
      </c>
      <c r="D8069" s="18">
        <v>42353</v>
      </c>
      <c r="E8069" s="21">
        <v>12</v>
      </c>
      <c r="F8069" s="17" t="s">
        <v>1842</v>
      </c>
      <c r="G8069" s="17" t="s">
        <v>1843</v>
      </c>
      <c r="H8069" s="16">
        <v>8</v>
      </c>
      <c r="I8069" s="17" t="s">
        <v>3237</v>
      </c>
      <c r="J8069" t="str">
        <f t="shared" si="251"/>
        <v>K85.9, J96.22, N17.9, I50.9, E11.65, Z79.4, I25.10, J44.9</v>
      </c>
      <c r="K8069" s="33" t="str">
        <f t="shared" si="252"/>
        <v/>
      </c>
    </row>
    <row r="8070" spans="1:11" x14ac:dyDescent="0.25">
      <c r="A8070" s="17" t="s">
        <v>2016</v>
      </c>
      <c r="B8070" s="17" t="s">
        <v>2017</v>
      </c>
      <c r="C8070" s="18">
        <v>42341</v>
      </c>
      <c r="D8070" s="18">
        <v>42353</v>
      </c>
      <c r="E8070" s="21">
        <v>12</v>
      </c>
      <c r="F8070" s="17" t="s">
        <v>3320</v>
      </c>
      <c r="G8070" s="17" t="s">
        <v>3321</v>
      </c>
      <c r="H8070" s="16">
        <v>9</v>
      </c>
      <c r="I8070" s="17" t="s">
        <v>3237</v>
      </c>
      <c r="J8070" t="str">
        <f t="shared" ref="J8070:J8133" si="253">IF(B8070=B8069,J8069&amp;", "&amp;F8070,F8070)</f>
        <v>K85.9, J96.22, N17.9, I50.9, E11.65, Z79.4, I25.10, J44.9, G47.33</v>
      </c>
      <c r="K8070" s="33" t="str">
        <f t="shared" si="252"/>
        <v/>
      </c>
    </row>
    <row r="8071" spans="1:11" x14ac:dyDescent="0.25">
      <c r="A8071" s="17" t="s">
        <v>2016</v>
      </c>
      <c r="B8071" s="17" t="s">
        <v>2017</v>
      </c>
      <c r="C8071" s="18">
        <v>42341</v>
      </c>
      <c r="D8071" s="18">
        <v>42353</v>
      </c>
      <c r="E8071" s="21">
        <v>12</v>
      </c>
      <c r="F8071" s="17" t="s">
        <v>1715</v>
      </c>
      <c r="G8071" s="17" t="s">
        <v>1716</v>
      </c>
      <c r="H8071" s="16">
        <v>10</v>
      </c>
      <c r="I8071" s="17" t="s">
        <v>3237</v>
      </c>
      <c r="J8071" t="str">
        <f t="shared" si="253"/>
        <v>K85.9, J96.22, N17.9, I50.9, E11.65, Z79.4, I25.10, J44.9, G47.33, G40.909</v>
      </c>
      <c r="K8071" s="33" t="str">
        <f t="shared" si="252"/>
        <v/>
      </c>
    </row>
    <row r="8072" spans="1:11" x14ac:dyDescent="0.25">
      <c r="A8072" s="17" t="s">
        <v>2016</v>
      </c>
      <c r="B8072" s="17" t="s">
        <v>2017</v>
      </c>
      <c r="C8072" s="18">
        <v>42341</v>
      </c>
      <c r="D8072" s="18">
        <v>42353</v>
      </c>
      <c r="E8072" s="21">
        <v>12</v>
      </c>
      <c r="F8072" s="17" t="s">
        <v>3514</v>
      </c>
      <c r="G8072" s="17" t="s">
        <v>3515</v>
      </c>
      <c r="H8072" s="16">
        <v>11</v>
      </c>
      <c r="I8072" s="17" t="s">
        <v>3237</v>
      </c>
      <c r="J8072" t="str">
        <f t="shared" si="253"/>
        <v>K85.9, J96.22, N17.9, I50.9, E11.65, Z79.4, I25.10, J44.9, G47.33, G40.909, F32.9</v>
      </c>
      <c r="K8072" s="33" t="str">
        <f t="shared" si="252"/>
        <v/>
      </c>
    </row>
    <row r="8073" spans="1:11" x14ac:dyDescent="0.25">
      <c r="A8073" s="17" t="s">
        <v>2016</v>
      </c>
      <c r="B8073" s="17" t="s">
        <v>2017</v>
      </c>
      <c r="C8073" s="18">
        <v>42341</v>
      </c>
      <c r="D8073" s="18">
        <v>42353</v>
      </c>
      <c r="E8073" s="21">
        <v>12</v>
      </c>
      <c r="F8073" s="17" t="s">
        <v>4246</v>
      </c>
      <c r="G8073" s="17" t="s">
        <v>4247</v>
      </c>
      <c r="H8073" s="16">
        <v>12</v>
      </c>
      <c r="I8073" s="17" t="s">
        <v>3237</v>
      </c>
      <c r="J8073" t="str">
        <f t="shared" si="253"/>
        <v>K85.9, J96.22, N17.9, I50.9, E11.65, Z79.4, I25.10, J44.9, G47.33, G40.909, F32.9, R91.1</v>
      </c>
      <c r="K8073" s="33" t="str">
        <f t="shared" si="252"/>
        <v/>
      </c>
    </row>
    <row r="8074" spans="1:11" x14ac:dyDescent="0.25">
      <c r="A8074" s="17" t="s">
        <v>2016</v>
      </c>
      <c r="B8074" s="17" t="s">
        <v>2017</v>
      </c>
      <c r="C8074" s="18">
        <v>42341</v>
      </c>
      <c r="D8074" s="18">
        <v>42353</v>
      </c>
      <c r="E8074" s="21">
        <v>12</v>
      </c>
      <c r="F8074" s="17" t="s">
        <v>4030</v>
      </c>
      <c r="G8074" s="17" t="s">
        <v>4031</v>
      </c>
      <c r="H8074" s="16">
        <v>13</v>
      </c>
      <c r="I8074" s="17" t="s">
        <v>3237</v>
      </c>
      <c r="J8074" t="str">
        <f t="shared" si="253"/>
        <v>K85.9, J96.22, N17.9, I50.9, E11.65, Z79.4, I25.10, J44.9, G47.33, G40.909, F32.9, R91.1, E78.1</v>
      </c>
      <c r="K8074" s="33" t="str">
        <f t="shared" si="252"/>
        <v/>
      </c>
    </row>
    <row r="8075" spans="1:11" x14ac:dyDescent="0.25">
      <c r="A8075" s="17" t="s">
        <v>2016</v>
      </c>
      <c r="B8075" s="17" t="s">
        <v>2017</v>
      </c>
      <c r="C8075" s="18">
        <v>42341</v>
      </c>
      <c r="D8075" s="18">
        <v>42353</v>
      </c>
      <c r="E8075" s="21">
        <v>12</v>
      </c>
      <c r="F8075" s="17" t="s">
        <v>5503</v>
      </c>
      <c r="G8075" s="17" t="s">
        <v>5504</v>
      </c>
      <c r="H8075" s="16">
        <v>14</v>
      </c>
      <c r="I8075" s="17" t="s">
        <v>3237</v>
      </c>
      <c r="J8075" t="str">
        <f t="shared" si="253"/>
        <v>K85.9, J96.22, N17.9, I50.9, E11.65, Z79.4, I25.10, J44.9, G47.33, G40.909, F32.9, R91.1, E78.1, K86.8</v>
      </c>
      <c r="K8075" s="33" t="str">
        <f t="shared" si="252"/>
        <v/>
      </c>
    </row>
    <row r="8076" spans="1:11" x14ac:dyDescent="0.25">
      <c r="A8076" s="17" t="s">
        <v>2016</v>
      </c>
      <c r="B8076" s="17" t="s">
        <v>2017</v>
      </c>
      <c r="C8076" s="18">
        <v>42341</v>
      </c>
      <c r="D8076" s="18">
        <v>42353</v>
      </c>
      <c r="E8076" s="21">
        <v>12</v>
      </c>
      <c r="F8076" s="17" t="s">
        <v>3336</v>
      </c>
      <c r="G8076" s="17" t="s">
        <v>3337</v>
      </c>
      <c r="H8076" s="16">
        <v>15</v>
      </c>
      <c r="I8076" s="17" t="s">
        <v>13</v>
      </c>
      <c r="J8076" t="str">
        <f t="shared" si="253"/>
        <v>K85.9, J96.22, N17.9, I50.9, E11.65, Z79.4, I25.10, J44.9, G47.33, G40.909, F32.9, R91.1, E78.1, K86.8, Z95.5</v>
      </c>
      <c r="K8076" s="33" t="str">
        <f t="shared" si="252"/>
        <v/>
      </c>
    </row>
    <row r="8077" spans="1:11" x14ac:dyDescent="0.25">
      <c r="A8077" s="17" t="s">
        <v>2016</v>
      </c>
      <c r="B8077" s="17" t="s">
        <v>2017</v>
      </c>
      <c r="C8077" s="18">
        <v>42341</v>
      </c>
      <c r="D8077" s="18">
        <v>42353</v>
      </c>
      <c r="E8077" s="21">
        <v>12</v>
      </c>
      <c r="F8077" s="17" t="s">
        <v>216</v>
      </c>
      <c r="G8077" s="17" t="s">
        <v>217</v>
      </c>
      <c r="H8077" s="16">
        <v>16</v>
      </c>
      <c r="I8077" s="17" t="s">
        <v>3237</v>
      </c>
      <c r="J8077" t="str">
        <f t="shared" si="253"/>
        <v>K85.9, J96.22, N17.9, I50.9, E11.65, Z79.4, I25.10, J44.9, G47.33, G40.909, F32.9, R91.1, E78.1, K86.8, Z95.5, I12.9</v>
      </c>
      <c r="K8077" s="33" t="str">
        <f t="shared" si="252"/>
        <v/>
      </c>
    </row>
    <row r="8078" spans="1:11" x14ac:dyDescent="0.25">
      <c r="A8078" s="17" t="s">
        <v>2016</v>
      </c>
      <c r="B8078" s="17" t="s">
        <v>2017</v>
      </c>
      <c r="C8078" s="18">
        <v>42341</v>
      </c>
      <c r="D8078" s="18">
        <v>42353</v>
      </c>
      <c r="E8078" s="21">
        <v>12</v>
      </c>
      <c r="F8078" s="17" t="s">
        <v>3340</v>
      </c>
      <c r="G8078" s="17" t="s">
        <v>3341</v>
      </c>
      <c r="H8078" s="16">
        <v>17</v>
      </c>
      <c r="I8078" s="17" t="s">
        <v>3237</v>
      </c>
      <c r="J8078" t="str">
        <f t="shared" si="253"/>
        <v>K85.9, J96.22, N17.9, I50.9, E11.65, Z79.4, I25.10, J44.9, G47.33, G40.909, F32.9, R91.1, E78.1, K86.8, Z95.5, I12.9, N18.9</v>
      </c>
      <c r="K8078" s="33" t="str">
        <f t="shared" si="252"/>
        <v/>
      </c>
    </row>
    <row r="8079" spans="1:11" x14ac:dyDescent="0.25">
      <c r="A8079" s="17" t="s">
        <v>2016</v>
      </c>
      <c r="B8079" s="17" t="s">
        <v>2017</v>
      </c>
      <c r="C8079" s="18">
        <v>42341</v>
      </c>
      <c r="D8079" s="18">
        <v>42353</v>
      </c>
      <c r="E8079" s="21">
        <v>12</v>
      </c>
      <c r="F8079" s="17" t="s">
        <v>3325</v>
      </c>
      <c r="G8079" s="17" t="s">
        <v>3326</v>
      </c>
      <c r="H8079" s="16">
        <v>18</v>
      </c>
      <c r="I8079" s="17" t="s">
        <v>3237</v>
      </c>
      <c r="J8079" t="str">
        <f t="shared" si="253"/>
        <v>K85.9, J96.22, N17.9, I50.9, E11.65, Z79.4, I25.10, J44.9, G47.33, G40.909, F32.9, R91.1, E78.1, K86.8, Z95.5, I12.9, N18.9, N40.0</v>
      </c>
      <c r="K8079" s="33" t="str">
        <f t="shared" si="252"/>
        <v/>
      </c>
    </row>
    <row r="8080" spans="1:11" x14ac:dyDescent="0.25">
      <c r="A8080" s="17" t="s">
        <v>2016</v>
      </c>
      <c r="B8080" s="17" t="s">
        <v>2017</v>
      </c>
      <c r="C8080" s="18">
        <v>42341</v>
      </c>
      <c r="D8080" s="18">
        <v>42353</v>
      </c>
      <c r="E8080" s="21">
        <v>12</v>
      </c>
      <c r="F8080" s="17" t="s">
        <v>3358</v>
      </c>
      <c r="G8080" s="17" t="s">
        <v>3359</v>
      </c>
      <c r="H8080" s="16">
        <v>19</v>
      </c>
      <c r="I8080" s="17" t="s">
        <v>13</v>
      </c>
      <c r="J8080" t="str">
        <f t="shared" si="253"/>
        <v>K85.9, J96.22, N17.9, I50.9, E11.65, Z79.4, I25.10, J44.9, G47.33, G40.909, F32.9, R91.1, E78.1, K86.8, Z95.5, I12.9, N18.9, N40.0, Z99.81</v>
      </c>
      <c r="K8080" s="33" t="str">
        <f t="shared" si="252"/>
        <v/>
      </c>
    </row>
    <row r="8081" spans="1:11" x14ac:dyDescent="0.25">
      <c r="A8081" s="17" t="s">
        <v>2016</v>
      </c>
      <c r="B8081" s="17" t="s">
        <v>2017</v>
      </c>
      <c r="C8081" s="18">
        <v>42341</v>
      </c>
      <c r="D8081" s="18">
        <v>42353</v>
      </c>
      <c r="E8081" s="21">
        <v>12</v>
      </c>
      <c r="F8081" s="17" t="s">
        <v>934</v>
      </c>
      <c r="G8081" s="17" t="s">
        <v>935</v>
      </c>
      <c r="H8081" s="16">
        <v>20</v>
      </c>
      <c r="I8081" s="17" t="s">
        <v>3331</v>
      </c>
      <c r="J8081" t="str">
        <f t="shared" si="253"/>
        <v>K85.9, J96.22, N17.9, I50.9, E11.65, Z79.4, I25.10, J44.9, G47.33, G40.909, F32.9, R91.1, E78.1, K86.8, Z95.5, I12.9, N18.9, N40.0, Z99.81, E87.6</v>
      </c>
      <c r="K8081" s="33" t="str">
        <f t="shared" si="252"/>
        <v/>
      </c>
    </row>
    <row r="8082" spans="1:11" x14ac:dyDescent="0.25">
      <c r="A8082" s="17" t="s">
        <v>2016</v>
      </c>
      <c r="B8082" s="17" t="s">
        <v>2017</v>
      </c>
      <c r="C8082" s="18">
        <v>42341</v>
      </c>
      <c r="D8082" s="18">
        <v>42353</v>
      </c>
      <c r="E8082" s="21">
        <v>12</v>
      </c>
      <c r="F8082" s="17" t="s">
        <v>782</v>
      </c>
      <c r="G8082" s="17" t="s">
        <v>783</v>
      </c>
      <c r="H8082" s="16">
        <v>21</v>
      </c>
      <c r="I8082" s="17" t="s">
        <v>3331</v>
      </c>
      <c r="J8082" t="str">
        <f t="shared" si="253"/>
        <v>K85.9, J96.22, N17.9, I50.9, E11.65, Z79.4, I25.10, J44.9, G47.33, G40.909, F32.9, R91.1, E78.1, K86.8, Z95.5, I12.9, N18.9, N40.0, Z99.81, E87.6, E11.649</v>
      </c>
      <c r="K8082" s="33" t="str">
        <f t="shared" si="252"/>
        <v/>
      </c>
    </row>
    <row r="8083" spans="1:11" x14ac:dyDescent="0.25">
      <c r="A8083" s="17" t="s">
        <v>2016</v>
      </c>
      <c r="B8083" s="17" t="s">
        <v>2017</v>
      </c>
      <c r="C8083" s="18">
        <v>42341</v>
      </c>
      <c r="D8083" s="18">
        <v>42353</v>
      </c>
      <c r="E8083" s="21">
        <v>12</v>
      </c>
      <c r="F8083" s="17" t="s">
        <v>4865</v>
      </c>
      <c r="G8083" s="17" t="s">
        <v>4866</v>
      </c>
      <c r="H8083" s="16">
        <v>22</v>
      </c>
      <c r="I8083" s="17" t="s">
        <v>3237</v>
      </c>
      <c r="J8083" t="str">
        <f t="shared" si="253"/>
        <v>K85.9, J96.22, N17.9, I50.9, E11.65, Z79.4, I25.10, J44.9, G47.33, G40.909, F32.9, R91.1, E78.1, K86.8, Z95.5, I12.9, N18.9, N40.0, Z99.81, E87.6, E11.649, K31.7</v>
      </c>
      <c r="K8083" s="33" t="str">
        <f t="shared" si="252"/>
        <v/>
      </c>
    </row>
    <row r="8084" spans="1:11" x14ac:dyDescent="0.25">
      <c r="A8084" s="17" t="s">
        <v>2016</v>
      </c>
      <c r="B8084" s="17" t="s">
        <v>2017</v>
      </c>
      <c r="C8084" s="18">
        <v>42341</v>
      </c>
      <c r="D8084" s="18">
        <v>42353</v>
      </c>
      <c r="E8084" s="21">
        <v>12</v>
      </c>
      <c r="F8084" s="17" t="s">
        <v>472</v>
      </c>
      <c r="G8084" s="17" t="s">
        <v>473</v>
      </c>
      <c r="H8084" s="16">
        <v>23</v>
      </c>
      <c r="I8084" s="17" t="s">
        <v>3237</v>
      </c>
      <c r="J8084" t="str">
        <f t="shared" si="253"/>
        <v>K85.9, J96.22, N17.9, I50.9, E11.65, Z79.4, I25.10, J44.9, G47.33, G40.909, F32.9, R91.1, E78.1, K86.8, Z95.5, I12.9, N18.9, N40.0, Z99.81, E87.6, E11.649, K31.7, K86.1</v>
      </c>
      <c r="K8084" s="33" t="str">
        <f t="shared" si="252"/>
        <v/>
      </c>
    </row>
    <row r="8085" spans="1:11" x14ac:dyDescent="0.25">
      <c r="A8085" s="17" t="s">
        <v>2016</v>
      </c>
      <c r="B8085" s="17" t="s">
        <v>2017</v>
      </c>
      <c r="C8085" s="18">
        <v>42341</v>
      </c>
      <c r="D8085" s="18">
        <v>42353</v>
      </c>
      <c r="E8085" s="21">
        <v>12</v>
      </c>
      <c r="F8085" s="17" t="s">
        <v>3402</v>
      </c>
      <c r="G8085" s="17" t="s">
        <v>3403</v>
      </c>
      <c r="H8085" s="16">
        <v>24</v>
      </c>
      <c r="I8085" s="17" t="s">
        <v>3237</v>
      </c>
      <c r="J8085" t="str">
        <f t="shared" si="253"/>
        <v>K85.9, J96.22, N17.9, I50.9, E11.65, Z79.4, I25.10, J44.9, G47.33, G40.909, F32.9, R91.1, E78.1, K86.8, Z95.5, I12.9, N18.9, N40.0, Z99.81, E87.6, E11.649, K31.7, K86.1, F17.210</v>
      </c>
      <c r="K8085" s="33" t="str">
        <f t="shared" si="252"/>
        <v>Last</v>
      </c>
    </row>
    <row r="8086" spans="1:11" x14ac:dyDescent="0.25">
      <c r="A8086" s="17" t="s">
        <v>2018</v>
      </c>
      <c r="B8086" s="17" t="s">
        <v>2019</v>
      </c>
      <c r="C8086" s="18">
        <v>42338</v>
      </c>
      <c r="D8086" s="18">
        <v>42345</v>
      </c>
      <c r="E8086" s="21">
        <v>7</v>
      </c>
      <c r="F8086" s="17" t="s">
        <v>2020</v>
      </c>
      <c r="G8086" s="17" t="s">
        <v>2021</v>
      </c>
      <c r="H8086" s="16">
        <v>1</v>
      </c>
      <c r="I8086" s="17" t="s">
        <v>3237</v>
      </c>
      <c r="J8086" t="str">
        <f t="shared" si="253"/>
        <v>T27.3XXA</v>
      </c>
      <c r="K8086" s="33" t="str">
        <f t="shared" ref="K8086:K8149" si="254">IF(B8086&lt;&gt;B8087,"Last","")</f>
        <v/>
      </c>
    </row>
    <row r="8087" spans="1:11" x14ac:dyDescent="0.25">
      <c r="A8087" s="17" t="s">
        <v>2018</v>
      </c>
      <c r="B8087" s="17" t="s">
        <v>2019</v>
      </c>
      <c r="C8087" s="18">
        <v>42338</v>
      </c>
      <c r="D8087" s="18">
        <v>42345</v>
      </c>
      <c r="E8087" s="21">
        <v>7</v>
      </c>
      <c r="F8087" s="17" t="s">
        <v>148</v>
      </c>
      <c r="G8087" s="17" t="s">
        <v>149</v>
      </c>
      <c r="H8087" s="16">
        <v>2</v>
      </c>
      <c r="I8087" s="17" t="s">
        <v>3237</v>
      </c>
      <c r="J8087" t="str">
        <f t="shared" si="253"/>
        <v>T27.3XXA, J96.21</v>
      </c>
      <c r="K8087" s="33" t="str">
        <f t="shared" si="254"/>
        <v/>
      </c>
    </row>
    <row r="8088" spans="1:11" x14ac:dyDescent="0.25">
      <c r="A8088" s="17" t="s">
        <v>2018</v>
      </c>
      <c r="B8088" s="17" t="s">
        <v>2019</v>
      </c>
      <c r="C8088" s="18">
        <v>42338</v>
      </c>
      <c r="D8088" s="18">
        <v>42345</v>
      </c>
      <c r="E8088" s="21">
        <v>7</v>
      </c>
      <c r="F8088" s="17" t="s">
        <v>3480</v>
      </c>
      <c r="G8088" s="17" t="s">
        <v>3481</v>
      </c>
      <c r="H8088" s="16">
        <v>3</v>
      </c>
      <c r="I8088" s="17" t="s">
        <v>3237</v>
      </c>
      <c r="J8088" t="str">
        <f t="shared" si="253"/>
        <v>T27.3XXA, J96.21, E87.3</v>
      </c>
      <c r="K8088" s="33" t="str">
        <f t="shared" si="254"/>
        <v/>
      </c>
    </row>
    <row r="8089" spans="1:11" x14ac:dyDescent="0.25">
      <c r="A8089" s="17" t="s">
        <v>2018</v>
      </c>
      <c r="B8089" s="17" t="s">
        <v>2019</v>
      </c>
      <c r="C8089" s="18">
        <v>42338</v>
      </c>
      <c r="D8089" s="18">
        <v>42345</v>
      </c>
      <c r="E8089" s="21">
        <v>7</v>
      </c>
      <c r="F8089" s="17" t="s">
        <v>112</v>
      </c>
      <c r="G8089" s="17" t="s">
        <v>113</v>
      </c>
      <c r="H8089" s="16">
        <v>4</v>
      </c>
      <c r="I8089" s="17" t="s">
        <v>3237</v>
      </c>
      <c r="J8089" t="str">
        <f t="shared" si="253"/>
        <v>T27.3XXA, J96.21, E87.3, J44.1</v>
      </c>
      <c r="K8089" s="33" t="str">
        <f t="shared" si="254"/>
        <v/>
      </c>
    </row>
    <row r="8090" spans="1:11" x14ac:dyDescent="0.25">
      <c r="A8090" s="17" t="s">
        <v>2018</v>
      </c>
      <c r="B8090" s="17" t="s">
        <v>2019</v>
      </c>
      <c r="C8090" s="18">
        <v>42338</v>
      </c>
      <c r="D8090" s="18">
        <v>42345</v>
      </c>
      <c r="E8090" s="21">
        <v>7</v>
      </c>
      <c r="F8090" s="17" t="s">
        <v>5509</v>
      </c>
      <c r="G8090" s="17" t="s">
        <v>5510</v>
      </c>
      <c r="H8090" s="16">
        <v>5</v>
      </c>
      <c r="I8090" s="17" t="s">
        <v>3237</v>
      </c>
      <c r="J8090" t="str">
        <f t="shared" si="253"/>
        <v>T27.3XXA, J96.21, E87.3, J44.1, T31.0</v>
      </c>
      <c r="K8090" s="33" t="str">
        <f t="shared" si="254"/>
        <v/>
      </c>
    </row>
    <row r="8091" spans="1:11" x14ac:dyDescent="0.25">
      <c r="A8091" s="17" t="s">
        <v>2018</v>
      </c>
      <c r="B8091" s="17" t="s">
        <v>2019</v>
      </c>
      <c r="C8091" s="18">
        <v>42338</v>
      </c>
      <c r="D8091" s="18">
        <v>42345</v>
      </c>
      <c r="E8091" s="21">
        <v>7</v>
      </c>
      <c r="F8091" s="17" t="s">
        <v>3651</v>
      </c>
      <c r="G8091" s="17" t="s">
        <v>3652</v>
      </c>
      <c r="H8091" s="16">
        <v>6</v>
      </c>
      <c r="I8091" s="17" t="s">
        <v>3237</v>
      </c>
      <c r="J8091" t="str">
        <f t="shared" si="253"/>
        <v>T27.3XXA, J96.21, E87.3, J44.1, T31.0, I50.20</v>
      </c>
      <c r="K8091" s="33" t="str">
        <f t="shared" si="254"/>
        <v/>
      </c>
    </row>
    <row r="8092" spans="1:11" x14ac:dyDescent="0.25">
      <c r="A8092" s="17" t="s">
        <v>2018</v>
      </c>
      <c r="B8092" s="17" t="s">
        <v>2019</v>
      </c>
      <c r="C8092" s="18">
        <v>42338</v>
      </c>
      <c r="D8092" s="18">
        <v>42345</v>
      </c>
      <c r="E8092" s="21">
        <v>7</v>
      </c>
      <c r="F8092" s="17" t="s">
        <v>5507</v>
      </c>
      <c r="G8092" s="17" t="s">
        <v>5508</v>
      </c>
      <c r="H8092" s="16">
        <v>7</v>
      </c>
      <c r="I8092" s="17" t="s">
        <v>3237</v>
      </c>
      <c r="J8092" t="str">
        <f t="shared" si="253"/>
        <v>T27.3XXA, J96.21, E87.3, J44.1, T31.0, I50.20, T20.00XA</v>
      </c>
      <c r="K8092" s="33" t="str">
        <f t="shared" si="254"/>
        <v/>
      </c>
    </row>
    <row r="8093" spans="1:11" x14ac:dyDescent="0.25">
      <c r="A8093" s="17" t="s">
        <v>2018</v>
      </c>
      <c r="B8093" s="17" t="s">
        <v>2019</v>
      </c>
      <c r="C8093" s="18">
        <v>42338</v>
      </c>
      <c r="D8093" s="18">
        <v>42345</v>
      </c>
      <c r="E8093" s="21">
        <v>7</v>
      </c>
      <c r="F8093" s="17" t="s">
        <v>25</v>
      </c>
      <c r="G8093" s="17" t="s">
        <v>26</v>
      </c>
      <c r="H8093" s="16">
        <v>8</v>
      </c>
      <c r="I8093" s="17" t="s">
        <v>3237</v>
      </c>
      <c r="J8093" t="str">
        <f t="shared" si="253"/>
        <v>T27.3XXA, J96.21, E87.3, J44.1, T31.0, I50.20, T20.00XA, I48.2</v>
      </c>
      <c r="K8093" s="33" t="str">
        <f t="shared" si="254"/>
        <v/>
      </c>
    </row>
    <row r="8094" spans="1:11" x14ac:dyDescent="0.25">
      <c r="A8094" s="17" t="s">
        <v>2018</v>
      </c>
      <c r="B8094" s="17" t="s">
        <v>2019</v>
      </c>
      <c r="C8094" s="18">
        <v>42338</v>
      </c>
      <c r="D8094" s="18">
        <v>42345</v>
      </c>
      <c r="E8094" s="21">
        <v>7</v>
      </c>
      <c r="F8094" s="17" t="s">
        <v>3358</v>
      </c>
      <c r="G8094" s="17" t="s">
        <v>3359</v>
      </c>
      <c r="H8094" s="16">
        <v>9</v>
      </c>
      <c r="I8094" s="17" t="s">
        <v>13</v>
      </c>
      <c r="J8094" t="str">
        <f t="shared" si="253"/>
        <v>T27.3XXA, J96.21, E87.3, J44.1, T31.0, I50.20, T20.00XA, I48.2, Z99.81</v>
      </c>
      <c r="K8094" s="33" t="str">
        <f t="shared" si="254"/>
        <v/>
      </c>
    </row>
    <row r="8095" spans="1:11" x14ac:dyDescent="0.25">
      <c r="A8095" s="17" t="s">
        <v>2018</v>
      </c>
      <c r="B8095" s="17" t="s">
        <v>2019</v>
      </c>
      <c r="C8095" s="18">
        <v>42338</v>
      </c>
      <c r="D8095" s="18">
        <v>42345</v>
      </c>
      <c r="E8095" s="21">
        <v>7</v>
      </c>
      <c r="F8095" s="17" t="s">
        <v>286</v>
      </c>
      <c r="G8095" s="17" t="s">
        <v>287</v>
      </c>
      <c r="H8095" s="16">
        <v>10</v>
      </c>
      <c r="I8095" s="17" t="s">
        <v>3237</v>
      </c>
      <c r="J8095" t="str">
        <f t="shared" si="253"/>
        <v>T27.3XXA, J96.21, E87.3, J44.1, T31.0, I50.20, T20.00XA, I48.2, Z99.81, K21.9</v>
      </c>
      <c r="K8095" s="33" t="str">
        <f t="shared" si="254"/>
        <v/>
      </c>
    </row>
    <row r="8096" spans="1:11" x14ac:dyDescent="0.25">
      <c r="A8096" s="17" t="s">
        <v>2018</v>
      </c>
      <c r="B8096" s="17" t="s">
        <v>2019</v>
      </c>
      <c r="C8096" s="18">
        <v>42338</v>
      </c>
      <c r="D8096" s="18">
        <v>42345</v>
      </c>
      <c r="E8096" s="21">
        <v>7</v>
      </c>
      <c r="F8096" s="17" t="s">
        <v>5505</v>
      </c>
      <c r="G8096" s="17" t="s">
        <v>5506</v>
      </c>
      <c r="H8096" s="16">
        <v>11</v>
      </c>
      <c r="I8096" s="17" t="s">
        <v>3237</v>
      </c>
      <c r="J8096" t="str">
        <f t="shared" si="253"/>
        <v>T27.3XXA, J96.21, E87.3, J44.1, T31.0, I50.20, T20.00XA, I48.2, Z99.81, K21.9, R23.4</v>
      </c>
      <c r="K8096" s="33" t="str">
        <f t="shared" si="254"/>
        <v/>
      </c>
    </row>
    <row r="8097" spans="1:11" x14ac:dyDescent="0.25">
      <c r="A8097" s="17" t="s">
        <v>2018</v>
      </c>
      <c r="B8097" s="17" t="s">
        <v>2019</v>
      </c>
      <c r="C8097" s="18">
        <v>42338</v>
      </c>
      <c r="D8097" s="18">
        <v>42345</v>
      </c>
      <c r="E8097" s="21">
        <v>7</v>
      </c>
      <c r="F8097" s="17" t="s">
        <v>3320</v>
      </c>
      <c r="G8097" s="17" t="s">
        <v>3321</v>
      </c>
      <c r="H8097" s="16">
        <v>12</v>
      </c>
      <c r="I8097" s="17" t="s">
        <v>3237</v>
      </c>
      <c r="J8097" t="str">
        <f t="shared" si="253"/>
        <v>T27.3XXA, J96.21, E87.3, J44.1, T31.0, I50.20, T20.00XA, I48.2, Z99.81, K21.9, R23.4, G47.33</v>
      </c>
      <c r="K8097" s="33" t="str">
        <f t="shared" si="254"/>
        <v/>
      </c>
    </row>
    <row r="8098" spans="1:11" x14ac:dyDescent="0.25">
      <c r="A8098" s="17" t="s">
        <v>2018</v>
      </c>
      <c r="B8098" s="17" t="s">
        <v>2019</v>
      </c>
      <c r="C8098" s="18">
        <v>42338</v>
      </c>
      <c r="D8098" s="18">
        <v>42345</v>
      </c>
      <c r="E8098" s="21">
        <v>7</v>
      </c>
      <c r="F8098" s="17" t="s">
        <v>3325</v>
      </c>
      <c r="G8098" s="17" t="s">
        <v>3326</v>
      </c>
      <c r="H8098" s="16">
        <v>13</v>
      </c>
      <c r="I8098" s="17" t="s">
        <v>3237</v>
      </c>
      <c r="J8098" t="str">
        <f t="shared" si="253"/>
        <v>T27.3XXA, J96.21, E87.3, J44.1, T31.0, I50.20, T20.00XA, I48.2, Z99.81, K21.9, R23.4, G47.33, N40.0</v>
      </c>
      <c r="K8098" s="33" t="str">
        <f t="shared" si="254"/>
        <v/>
      </c>
    </row>
    <row r="8099" spans="1:11" x14ac:dyDescent="0.25">
      <c r="A8099" s="17" t="s">
        <v>2018</v>
      </c>
      <c r="B8099" s="17" t="s">
        <v>2019</v>
      </c>
      <c r="C8099" s="18">
        <v>42338</v>
      </c>
      <c r="D8099" s="18">
        <v>42345</v>
      </c>
      <c r="E8099" s="21">
        <v>7</v>
      </c>
      <c r="F8099" s="17" t="s">
        <v>3752</v>
      </c>
      <c r="G8099" s="17" t="s">
        <v>3753</v>
      </c>
      <c r="H8099" s="16">
        <v>14</v>
      </c>
      <c r="I8099" s="17" t="s">
        <v>13</v>
      </c>
      <c r="J8099" t="str">
        <f t="shared" si="253"/>
        <v>T27.3XXA, J96.21, E87.3, J44.1, T31.0, I50.20, T20.00XA, I48.2, Z99.81, K21.9, R23.4, G47.33, N40.0, Z86.711</v>
      </c>
      <c r="K8099" s="33" t="str">
        <f t="shared" si="254"/>
        <v/>
      </c>
    </row>
    <row r="8100" spans="1:11" x14ac:dyDescent="0.25">
      <c r="A8100" s="17" t="s">
        <v>2018</v>
      </c>
      <c r="B8100" s="17" t="s">
        <v>2019</v>
      </c>
      <c r="C8100" s="18">
        <v>42338</v>
      </c>
      <c r="D8100" s="18">
        <v>42345</v>
      </c>
      <c r="E8100" s="21">
        <v>7</v>
      </c>
      <c r="F8100" s="17" t="s">
        <v>3402</v>
      </c>
      <c r="G8100" s="17" t="s">
        <v>3403</v>
      </c>
      <c r="H8100" s="16">
        <v>15</v>
      </c>
      <c r="I8100" s="17" t="s">
        <v>3237</v>
      </c>
      <c r="J8100" t="str">
        <f t="shared" si="253"/>
        <v>T27.3XXA, J96.21, E87.3, J44.1, T31.0, I50.20, T20.00XA, I48.2, Z99.81, K21.9, R23.4, G47.33, N40.0, Z86.711, F17.210</v>
      </c>
      <c r="K8100" s="33" t="str">
        <f t="shared" si="254"/>
        <v/>
      </c>
    </row>
    <row r="8101" spans="1:11" x14ac:dyDescent="0.25">
      <c r="A8101" s="17" t="s">
        <v>2018</v>
      </c>
      <c r="B8101" s="17" t="s">
        <v>2019</v>
      </c>
      <c r="C8101" s="18">
        <v>42338</v>
      </c>
      <c r="D8101" s="18">
        <v>42345</v>
      </c>
      <c r="E8101" s="21">
        <v>7</v>
      </c>
      <c r="F8101" s="17" t="s">
        <v>4242</v>
      </c>
      <c r="G8101" s="17" t="s">
        <v>4243</v>
      </c>
      <c r="H8101" s="16">
        <v>16</v>
      </c>
      <c r="I8101" s="17" t="s">
        <v>13</v>
      </c>
      <c r="J8101" t="str">
        <f t="shared" si="253"/>
        <v>T27.3XXA, J96.21, E87.3, J44.1, T31.0, I50.20, T20.00XA, I48.2, Z99.81, K21.9, R23.4, G47.33, N40.0, Z86.711, F17.210, Z79.52</v>
      </c>
      <c r="K8101" s="33" t="str">
        <f t="shared" si="254"/>
        <v/>
      </c>
    </row>
    <row r="8102" spans="1:11" x14ac:dyDescent="0.25">
      <c r="A8102" s="17" t="s">
        <v>2018</v>
      </c>
      <c r="B8102" s="17" t="s">
        <v>2019</v>
      </c>
      <c r="C8102" s="18">
        <v>42338</v>
      </c>
      <c r="D8102" s="18">
        <v>42345</v>
      </c>
      <c r="E8102" s="21">
        <v>7</v>
      </c>
      <c r="F8102" s="17" t="s">
        <v>3557</v>
      </c>
      <c r="G8102" s="17" t="s">
        <v>3558</v>
      </c>
      <c r="H8102" s="16">
        <v>17</v>
      </c>
      <c r="I8102" s="17" t="s">
        <v>13</v>
      </c>
      <c r="J8102" t="str">
        <f t="shared" si="253"/>
        <v>T27.3XXA, J96.21, E87.3, J44.1, T31.0, I50.20, T20.00XA, I48.2, Z99.81, K21.9, R23.4, G47.33, N40.0, Z86.711, F17.210, Z79.52, Z79.01</v>
      </c>
      <c r="K8102" s="33" t="str">
        <f t="shared" si="254"/>
        <v>Last</v>
      </c>
    </row>
    <row r="8103" spans="1:11" x14ac:dyDescent="0.25">
      <c r="A8103" s="17" t="s">
        <v>2022</v>
      </c>
      <c r="B8103" s="17" t="s">
        <v>2023</v>
      </c>
      <c r="C8103" s="18">
        <v>42349</v>
      </c>
      <c r="D8103" s="18">
        <v>42356</v>
      </c>
      <c r="E8103" s="21">
        <v>7</v>
      </c>
      <c r="F8103" s="17" t="s">
        <v>198</v>
      </c>
      <c r="G8103" s="17" t="s">
        <v>199</v>
      </c>
      <c r="H8103" s="16">
        <v>1</v>
      </c>
      <c r="I8103" s="17" t="s">
        <v>3237</v>
      </c>
      <c r="J8103" t="str">
        <f t="shared" si="253"/>
        <v>I21.09</v>
      </c>
      <c r="K8103" s="33" t="str">
        <f t="shared" si="254"/>
        <v/>
      </c>
    </row>
    <row r="8104" spans="1:11" x14ac:dyDescent="0.25">
      <c r="A8104" s="17" t="s">
        <v>2022</v>
      </c>
      <c r="B8104" s="17" t="s">
        <v>2023</v>
      </c>
      <c r="C8104" s="18">
        <v>42349</v>
      </c>
      <c r="D8104" s="18">
        <v>42356</v>
      </c>
      <c r="E8104" s="21">
        <v>7</v>
      </c>
      <c r="F8104" s="17" t="s">
        <v>52</v>
      </c>
      <c r="G8104" s="17" t="s">
        <v>53</v>
      </c>
      <c r="H8104" s="16">
        <v>2</v>
      </c>
      <c r="I8104" s="17" t="s">
        <v>3237</v>
      </c>
      <c r="J8104" t="str">
        <f t="shared" si="253"/>
        <v>I21.09, I50.43</v>
      </c>
      <c r="K8104" s="33" t="str">
        <f t="shared" si="254"/>
        <v/>
      </c>
    </row>
    <row r="8105" spans="1:11" x14ac:dyDescent="0.25">
      <c r="A8105" s="17" t="s">
        <v>2022</v>
      </c>
      <c r="B8105" s="17" t="s">
        <v>2023</v>
      </c>
      <c r="C8105" s="18">
        <v>42349</v>
      </c>
      <c r="D8105" s="18">
        <v>42356</v>
      </c>
      <c r="E8105" s="21">
        <v>7</v>
      </c>
      <c r="F8105" s="17" t="s">
        <v>1032</v>
      </c>
      <c r="G8105" s="17" t="s">
        <v>1033</v>
      </c>
      <c r="H8105" s="16">
        <v>3</v>
      </c>
      <c r="I8105" s="17" t="s">
        <v>3237</v>
      </c>
      <c r="J8105" t="str">
        <f t="shared" si="253"/>
        <v>I21.09, I50.43, E87.2</v>
      </c>
      <c r="K8105" s="33" t="str">
        <f t="shared" si="254"/>
        <v/>
      </c>
    </row>
    <row r="8106" spans="1:11" x14ac:dyDescent="0.25">
      <c r="A8106" s="17" t="s">
        <v>2022</v>
      </c>
      <c r="B8106" s="17" t="s">
        <v>2023</v>
      </c>
      <c r="C8106" s="18">
        <v>42349</v>
      </c>
      <c r="D8106" s="18">
        <v>42356</v>
      </c>
      <c r="E8106" s="21">
        <v>7</v>
      </c>
      <c r="F8106" s="17" t="s">
        <v>3366</v>
      </c>
      <c r="G8106" s="17" t="s">
        <v>3367</v>
      </c>
      <c r="H8106" s="16">
        <v>4</v>
      </c>
      <c r="I8106" s="17" t="s">
        <v>3237</v>
      </c>
      <c r="J8106" t="str">
        <f t="shared" si="253"/>
        <v>I21.09, I50.43, E87.2, E83.42</v>
      </c>
      <c r="K8106" s="33" t="str">
        <f t="shared" si="254"/>
        <v/>
      </c>
    </row>
    <row r="8107" spans="1:11" x14ac:dyDescent="0.25">
      <c r="A8107" s="17" t="s">
        <v>2022</v>
      </c>
      <c r="B8107" s="17" t="s">
        <v>2023</v>
      </c>
      <c r="C8107" s="18">
        <v>42349</v>
      </c>
      <c r="D8107" s="18">
        <v>42356</v>
      </c>
      <c r="E8107" s="21">
        <v>7</v>
      </c>
      <c r="F8107" s="17" t="s">
        <v>594</v>
      </c>
      <c r="G8107" s="17" t="s">
        <v>595</v>
      </c>
      <c r="H8107" s="16">
        <v>5</v>
      </c>
      <c r="I8107" s="17" t="s">
        <v>3237</v>
      </c>
      <c r="J8107" t="str">
        <f t="shared" si="253"/>
        <v>I21.09, I50.43, E87.2, E83.42, I10</v>
      </c>
      <c r="K8107" s="33" t="str">
        <f t="shared" si="254"/>
        <v/>
      </c>
    </row>
    <row r="8108" spans="1:11" x14ac:dyDescent="0.25">
      <c r="A8108" s="17" t="s">
        <v>2022</v>
      </c>
      <c r="B8108" s="17" t="s">
        <v>2023</v>
      </c>
      <c r="C8108" s="18">
        <v>42349</v>
      </c>
      <c r="D8108" s="18">
        <v>42356</v>
      </c>
      <c r="E8108" s="21">
        <v>7</v>
      </c>
      <c r="F8108" s="17" t="s">
        <v>3267</v>
      </c>
      <c r="G8108" s="17" t="s">
        <v>3268</v>
      </c>
      <c r="H8108" s="16">
        <v>6</v>
      </c>
      <c r="I8108" s="17" t="s">
        <v>3237</v>
      </c>
      <c r="J8108" t="str">
        <f t="shared" si="253"/>
        <v>I21.09, I50.43, E87.2, E83.42, I10, E11.9</v>
      </c>
      <c r="K8108" s="33" t="str">
        <f t="shared" si="254"/>
        <v/>
      </c>
    </row>
    <row r="8109" spans="1:11" x14ac:dyDescent="0.25">
      <c r="A8109" s="17" t="s">
        <v>2022</v>
      </c>
      <c r="B8109" s="17" t="s">
        <v>2023</v>
      </c>
      <c r="C8109" s="18">
        <v>42349</v>
      </c>
      <c r="D8109" s="18">
        <v>42356</v>
      </c>
      <c r="E8109" s="21">
        <v>7</v>
      </c>
      <c r="F8109" s="17" t="s">
        <v>893</v>
      </c>
      <c r="G8109" s="17" t="s">
        <v>894</v>
      </c>
      <c r="H8109" s="16">
        <v>7</v>
      </c>
      <c r="I8109" s="17" t="s">
        <v>3237</v>
      </c>
      <c r="J8109" t="str">
        <f t="shared" si="253"/>
        <v>I21.09, I50.43, E87.2, E83.42, I10, E11.9, D50.9</v>
      </c>
      <c r="K8109" s="33" t="str">
        <f t="shared" si="254"/>
        <v/>
      </c>
    </row>
    <row r="8110" spans="1:11" x14ac:dyDescent="0.25">
      <c r="A8110" s="17" t="s">
        <v>2022</v>
      </c>
      <c r="B8110" s="17" t="s">
        <v>2023</v>
      </c>
      <c r="C8110" s="18">
        <v>42349</v>
      </c>
      <c r="D8110" s="18">
        <v>42356</v>
      </c>
      <c r="E8110" s="21">
        <v>7</v>
      </c>
      <c r="F8110" s="17" t="s">
        <v>934</v>
      </c>
      <c r="G8110" s="17" t="s">
        <v>935</v>
      </c>
      <c r="H8110" s="16">
        <v>8</v>
      </c>
      <c r="I8110" s="17" t="s">
        <v>3237</v>
      </c>
      <c r="J8110" t="str">
        <f t="shared" si="253"/>
        <v>I21.09, I50.43, E87.2, E83.42, I10, E11.9, D50.9, E87.6</v>
      </c>
      <c r="K8110" s="33" t="str">
        <f t="shared" si="254"/>
        <v/>
      </c>
    </row>
    <row r="8111" spans="1:11" x14ac:dyDescent="0.25">
      <c r="A8111" s="17" t="s">
        <v>2022</v>
      </c>
      <c r="B8111" s="17" t="s">
        <v>2023</v>
      </c>
      <c r="C8111" s="18">
        <v>42349</v>
      </c>
      <c r="D8111" s="18">
        <v>42356</v>
      </c>
      <c r="E8111" s="21">
        <v>7</v>
      </c>
      <c r="F8111" s="17" t="s">
        <v>3555</v>
      </c>
      <c r="G8111" s="17" t="s">
        <v>3556</v>
      </c>
      <c r="H8111" s="16">
        <v>9</v>
      </c>
      <c r="I8111" s="17" t="s">
        <v>3237</v>
      </c>
      <c r="J8111" t="str">
        <f t="shared" si="253"/>
        <v>I21.09, I50.43, E87.2, E83.42, I10, E11.9, D50.9, E87.6, R31.0</v>
      </c>
      <c r="K8111" s="33" t="str">
        <f t="shared" si="254"/>
        <v/>
      </c>
    </row>
    <row r="8112" spans="1:11" x14ac:dyDescent="0.25">
      <c r="A8112" s="17" t="s">
        <v>2022</v>
      </c>
      <c r="B8112" s="17" t="s">
        <v>2023</v>
      </c>
      <c r="C8112" s="18">
        <v>42349</v>
      </c>
      <c r="D8112" s="18">
        <v>42356</v>
      </c>
      <c r="E8112" s="21">
        <v>7</v>
      </c>
      <c r="F8112" s="17" t="s">
        <v>3283</v>
      </c>
      <c r="G8112" s="17" t="s">
        <v>467</v>
      </c>
      <c r="H8112" s="16">
        <v>10</v>
      </c>
      <c r="I8112" s="17" t="s">
        <v>3237</v>
      </c>
      <c r="J8112" t="str">
        <f t="shared" si="253"/>
        <v>I21.09, I50.43, E87.2, E83.42, I10, E11.9, D50.9, E87.6, R31.0, I25.10</v>
      </c>
      <c r="K8112" s="33" t="str">
        <f t="shared" si="254"/>
        <v/>
      </c>
    </row>
    <row r="8113" spans="1:11" x14ac:dyDescent="0.25">
      <c r="A8113" s="17" t="s">
        <v>2022</v>
      </c>
      <c r="B8113" s="17" t="s">
        <v>2023</v>
      </c>
      <c r="C8113" s="18">
        <v>42349</v>
      </c>
      <c r="D8113" s="18">
        <v>42356</v>
      </c>
      <c r="E8113" s="21">
        <v>7</v>
      </c>
      <c r="F8113" s="17" t="s">
        <v>3542</v>
      </c>
      <c r="G8113" s="17" t="s">
        <v>3543</v>
      </c>
      <c r="H8113" s="16">
        <v>11</v>
      </c>
      <c r="I8113" s="17" t="s">
        <v>3237</v>
      </c>
      <c r="J8113" t="str">
        <f t="shared" si="253"/>
        <v>I21.09, I50.43, E87.2, E83.42, I10, E11.9, D50.9, E87.6, R31.0, I25.10, I25.5</v>
      </c>
      <c r="K8113" s="33" t="str">
        <f t="shared" si="254"/>
        <v/>
      </c>
    </row>
    <row r="8114" spans="1:11" x14ac:dyDescent="0.25">
      <c r="A8114" s="17" t="s">
        <v>2022</v>
      </c>
      <c r="B8114" s="17" t="s">
        <v>2023</v>
      </c>
      <c r="C8114" s="18">
        <v>42349</v>
      </c>
      <c r="D8114" s="18">
        <v>42356</v>
      </c>
      <c r="E8114" s="21">
        <v>7</v>
      </c>
      <c r="F8114" s="17" t="s">
        <v>3671</v>
      </c>
      <c r="G8114" s="17" t="s">
        <v>3672</v>
      </c>
      <c r="H8114" s="16">
        <v>12</v>
      </c>
      <c r="I8114" s="17" t="s">
        <v>3237</v>
      </c>
      <c r="J8114" t="str">
        <f t="shared" si="253"/>
        <v>I21.09, I50.43, E87.2, E83.42, I10, E11.9, D50.9, E87.6, R31.0, I25.10, I25.5, R19.7</v>
      </c>
      <c r="K8114" s="33" t="str">
        <f t="shared" si="254"/>
        <v/>
      </c>
    </row>
    <row r="8115" spans="1:11" x14ac:dyDescent="0.25">
      <c r="A8115" s="17" t="s">
        <v>2022</v>
      </c>
      <c r="B8115" s="17" t="s">
        <v>2023</v>
      </c>
      <c r="C8115" s="18">
        <v>42349</v>
      </c>
      <c r="D8115" s="18">
        <v>42356</v>
      </c>
      <c r="E8115" s="21">
        <v>7</v>
      </c>
      <c r="F8115" s="17" t="s">
        <v>3265</v>
      </c>
      <c r="G8115" s="17" t="s">
        <v>3266</v>
      </c>
      <c r="H8115" s="16">
        <v>13</v>
      </c>
      <c r="I8115" s="17" t="s">
        <v>13</v>
      </c>
      <c r="J8115" t="str">
        <f t="shared" si="253"/>
        <v>I21.09, I50.43, E87.2, E83.42, I10, E11.9, D50.9, E87.6, R31.0, I25.10, I25.5, R19.7, Z87.891</v>
      </c>
      <c r="K8115" s="33" t="str">
        <f t="shared" si="254"/>
        <v/>
      </c>
    </row>
    <row r="8116" spans="1:11" x14ac:dyDescent="0.25">
      <c r="A8116" s="17" t="s">
        <v>2022</v>
      </c>
      <c r="B8116" s="17" t="s">
        <v>2023</v>
      </c>
      <c r="C8116" s="18">
        <v>42349</v>
      </c>
      <c r="D8116" s="18">
        <v>42356</v>
      </c>
      <c r="E8116" s="21">
        <v>7</v>
      </c>
      <c r="F8116" s="17" t="s">
        <v>4319</v>
      </c>
      <c r="G8116" s="17" t="s">
        <v>4320</v>
      </c>
      <c r="H8116" s="16">
        <v>14</v>
      </c>
      <c r="I8116" s="17" t="s">
        <v>13</v>
      </c>
      <c r="J8116" t="str">
        <f t="shared" si="253"/>
        <v>I21.09, I50.43, E87.2, E83.42, I10, E11.9, D50.9, E87.6, R31.0, I25.10, I25.5, R19.7, Z87.891, Z91.013</v>
      </c>
      <c r="K8116" s="33" t="str">
        <f t="shared" si="254"/>
        <v/>
      </c>
    </row>
    <row r="8117" spans="1:11" x14ac:dyDescent="0.25">
      <c r="A8117" s="17" t="s">
        <v>2022</v>
      </c>
      <c r="B8117" s="17" t="s">
        <v>2023</v>
      </c>
      <c r="C8117" s="18">
        <v>42349</v>
      </c>
      <c r="D8117" s="18">
        <v>42356</v>
      </c>
      <c r="E8117" s="21">
        <v>7</v>
      </c>
      <c r="F8117" s="17" t="s">
        <v>3490</v>
      </c>
      <c r="G8117" s="17" t="s">
        <v>3491</v>
      </c>
      <c r="H8117" s="16">
        <v>15</v>
      </c>
      <c r="I8117" s="17" t="s">
        <v>3237</v>
      </c>
      <c r="J8117" t="str">
        <f t="shared" si="253"/>
        <v>I21.09, I50.43, E87.2, E83.42, I10, E11.9, D50.9, E87.6, R31.0, I25.10, I25.5, R19.7, Z87.891, Z91.013, Z91.19</v>
      </c>
      <c r="K8117" s="33" t="str">
        <f t="shared" si="254"/>
        <v>Last</v>
      </c>
    </row>
    <row r="8118" spans="1:11" x14ac:dyDescent="0.25">
      <c r="A8118" s="17" t="s">
        <v>2026</v>
      </c>
      <c r="B8118" s="17" t="s">
        <v>2027</v>
      </c>
      <c r="C8118" s="18">
        <v>42351</v>
      </c>
      <c r="D8118" s="18">
        <v>42356</v>
      </c>
      <c r="E8118" s="21">
        <v>5</v>
      </c>
      <c r="F8118" s="17" t="s">
        <v>718</v>
      </c>
      <c r="G8118" s="17" t="s">
        <v>719</v>
      </c>
      <c r="H8118" s="16">
        <v>1</v>
      </c>
      <c r="I8118" s="17" t="s">
        <v>3237</v>
      </c>
      <c r="J8118" t="str">
        <f t="shared" si="253"/>
        <v>E11.69</v>
      </c>
      <c r="K8118" s="33" t="str">
        <f t="shared" si="254"/>
        <v/>
      </c>
    </row>
    <row r="8119" spans="1:11" x14ac:dyDescent="0.25">
      <c r="A8119" s="17" t="s">
        <v>2026</v>
      </c>
      <c r="B8119" s="17" t="s">
        <v>2027</v>
      </c>
      <c r="C8119" s="18">
        <v>42351</v>
      </c>
      <c r="D8119" s="18">
        <v>42356</v>
      </c>
      <c r="E8119" s="21">
        <v>5</v>
      </c>
      <c r="F8119" s="17" t="s">
        <v>269</v>
      </c>
      <c r="G8119" s="17" t="s">
        <v>270</v>
      </c>
      <c r="H8119" s="16">
        <v>2</v>
      </c>
      <c r="I8119" s="17" t="s">
        <v>3237</v>
      </c>
      <c r="J8119" t="str">
        <f t="shared" si="253"/>
        <v>E11.69, L03.115</v>
      </c>
      <c r="K8119" s="33" t="str">
        <f t="shared" si="254"/>
        <v/>
      </c>
    </row>
    <row r="8120" spans="1:11" x14ac:dyDescent="0.25">
      <c r="A8120" s="17" t="s">
        <v>2026</v>
      </c>
      <c r="B8120" s="17" t="s">
        <v>2027</v>
      </c>
      <c r="C8120" s="18">
        <v>42351</v>
      </c>
      <c r="D8120" s="18">
        <v>42356</v>
      </c>
      <c r="E8120" s="21">
        <v>5</v>
      </c>
      <c r="F8120" s="17" t="s">
        <v>1885</v>
      </c>
      <c r="G8120" s="17" t="s">
        <v>1886</v>
      </c>
      <c r="H8120" s="16">
        <v>3</v>
      </c>
      <c r="I8120" s="17" t="s">
        <v>3237</v>
      </c>
      <c r="J8120" t="str">
        <f t="shared" si="253"/>
        <v>E11.69, L03.115, M86.8X7</v>
      </c>
      <c r="K8120" s="33" t="str">
        <f t="shared" si="254"/>
        <v/>
      </c>
    </row>
    <row r="8121" spans="1:11" x14ac:dyDescent="0.25">
      <c r="A8121" s="17" t="s">
        <v>2026</v>
      </c>
      <c r="B8121" s="17" t="s">
        <v>2027</v>
      </c>
      <c r="C8121" s="18">
        <v>42351</v>
      </c>
      <c r="D8121" s="18">
        <v>42356</v>
      </c>
      <c r="E8121" s="21">
        <v>5</v>
      </c>
      <c r="F8121" s="17" t="s">
        <v>1474</v>
      </c>
      <c r="G8121" s="17" t="s">
        <v>1475</v>
      </c>
      <c r="H8121" s="16">
        <v>4</v>
      </c>
      <c r="I8121" s="17" t="s">
        <v>3237</v>
      </c>
      <c r="J8121" t="str">
        <f t="shared" si="253"/>
        <v>E11.69, L03.115, M86.8X7, E11.65</v>
      </c>
      <c r="K8121" s="33" t="str">
        <f t="shared" si="254"/>
        <v/>
      </c>
    </row>
    <row r="8122" spans="1:11" x14ac:dyDescent="0.25">
      <c r="A8122" s="17" t="s">
        <v>2026</v>
      </c>
      <c r="B8122" s="17" t="s">
        <v>2027</v>
      </c>
      <c r="C8122" s="18">
        <v>42351</v>
      </c>
      <c r="D8122" s="18">
        <v>42356</v>
      </c>
      <c r="E8122" s="21">
        <v>5</v>
      </c>
      <c r="F8122" s="17" t="s">
        <v>5470</v>
      </c>
      <c r="G8122" s="17" t="s">
        <v>5471</v>
      </c>
      <c r="H8122" s="16">
        <v>5</v>
      </c>
      <c r="I8122" s="17" t="s">
        <v>3237</v>
      </c>
      <c r="J8122" t="str">
        <f t="shared" si="253"/>
        <v>E11.69, L03.115, M86.8X7, E11.65, L03.031</v>
      </c>
      <c r="K8122" s="33" t="str">
        <f t="shared" si="254"/>
        <v/>
      </c>
    </row>
    <row r="8123" spans="1:11" x14ac:dyDescent="0.25">
      <c r="A8123" s="17" t="s">
        <v>2026</v>
      </c>
      <c r="B8123" s="17" t="s">
        <v>2027</v>
      </c>
      <c r="C8123" s="18">
        <v>42351</v>
      </c>
      <c r="D8123" s="18">
        <v>42356</v>
      </c>
      <c r="E8123" s="21">
        <v>5</v>
      </c>
      <c r="F8123" s="17" t="s">
        <v>3589</v>
      </c>
      <c r="G8123" s="17" t="s">
        <v>3590</v>
      </c>
      <c r="H8123" s="16">
        <v>6</v>
      </c>
      <c r="I8123" s="17" t="s">
        <v>3237</v>
      </c>
      <c r="J8123" t="str">
        <f t="shared" si="253"/>
        <v>E11.69, L03.115, M86.8X7, E11.65, L03.031, B95.62</v>
      </c>
      <c r="K8123" s="33" t="str">
        <f t="shared" si="254"/>
        <v/>
      </c>
    </row>
    <row r="8124" spans="1:11" x14ac:dyDescent="0.25">
      <c r="A8124" s="17" t="s">
        <v>2026</v>
      </c>
      <c r="B8124" s="17" t="s">
        <v>2027</v>
      </c>
      <c r="C8124" s="18">
        <v>42351</v>
      </c>
      <c r="D8124" s="18">
        <v>42356</v>
      </c>
      <c r="E8124" s="21">
        <v>5</v>
      </c>
      <c r="F8124" s="17" t="s">
        <v>1195</v>
      </c>
      <c r="G8124" s="17" t="s">
        <v>1196</v>
      </c>
      <c r="H8124" s="16">
        <v>7</v>
      </c>
      <c r="I8124" s="17" t="s">
        <v>3237</v>
      </c>
      <c r="J8124" t="str">
        <f t="shared" si="253"/>
        <v>E11.69, L03.115, M86.8X7, E11.65, L03.031, B95.62, D64.9</v>
      </c>
      <c r="K8124" s="33" t="str">
        <f t="shared" si="254"/>
        <v/>
      </c>
    </row>
    <row r="8125" spans="1:11" x14ac:dyDescent="0.25">
      <c r="A8125" s="17" t="s">
        <v>2026</v>
      </c>
      <c r="B8125" s="17" t="s">
        <v>2027</v>
      </c>
      <c r="C8125" s="18">
        <v>42351</v>
      </c>
      <c r="D8125" s="18">
        <v>42356</v>
      </c>
      <c r="E8125" s="21">
        <v>5</v>
      </c>
      <c r="F8125" s="17" t="s">
        <v>4317</v>
      </c>
      <c r="G8125" s="17" t="s">
        <v>4318</v>
      </c>
      <c r="H8125" s="16">
        <v>8</v>
      </c>
      <c r="I8125" s="17" t="s">
        <v>3237</v>
      </c>
      <c r="J8125" t="str">
        <f t="shared" si="253"/>
        <v>E11.69, L03.115, M86.8X7, E11.65, L03.031, B95.62, D64.9, M79.89</v>
      </c>
      <c r="K8125" s="33" t="str">
        <f t="shared" si="254"/>
        <v/>
      </c>
    </row>
    <row r="8126" spans="1:11" x14ac:dyDescent="0.25">
      <c r="A8126" s="17" t="s">
        <v>2026</v>
      </c>
      <c r="B8126" s="17" t="s">
        <v>2027</v>
      </c>
      <c r="C8126" s="18">
        <v>42351</v>
      </c>
      <c r="D8126" s="18">
        <v>42356</v>
      </c>
      <c r="E8126" s="21">
        <v>5</v>
      </c>
      <c r="F8126" s="17" t="s">
        <v>1842</v>
      </c>
      <c r="G8126" s="17" t="s">
        <v>1843</v>
      </c>
      <c r="H8126" s="16">
        <v>9</v>
      </c>
      <c r="I8126" s="17" t="s">
        <v>3237</v>
      </c>
      <c r="J8126" t="str">
        <f t="shared" si="253"/>
        <v>E11.69, L03.115, M86.8X7, E11.65, L03.031, B95.62, D64.9, M79.89, J44.9</v>
      </c>
      <c r="K8126" s="33" t="str">
        <f t="shared" si="254"/>
        <v/>
      </c>
    </row>
    <row r="8127" spans="1:11" x14ac:dyDescent="0.25">
      <c r="A8127" s="17" t="s">
        <v>2026</v>
      </c>
      <c r="B8127" s="17" t="s">
        <v>2027</v>
      </c>
      <c r="C8127" s="18">
        <v>42351</v>
      </c>
      <c r="D8127" s="18">
        <v>42356</v>
      </c>
      <c r="E8127" s="21">
        <v>5</v>
      </c>
      <c r="F8127" s="17" t="s">
        <v>3320</v>
      </c>
      <c r="G8127" s="17" t="s">
        <v>3321</v>
      </c>
      <c r="H8127" s="16">
        <v>10</v>
      </c>
      <c r="I8127" s="17" t="s">
        <v>3237</v>
      </c>
      <c r="J8127" t="str">
        <f t="shared" si="253"/>
        <v>E11.69, L03.115, M86.8X7, E11.65, L03.031, B95.62, D64.9, M79.89, J44.9, G47.33</v>
      </c>
      <c r="K8127" s="33" t="str">
        <f t="shared" si="254"/>
        <v/>
      </c>
    </row>
    <row r="8128" spans="1:11" x14ac:dyDescent="0.25">
      <c r="A8128" s="17" t="s">
        <v>2026</v>
      </c>
      <c r="B8128" s="17" t="s">
        <v>2027</v>
      </c>
      <c r="C8128" s="18">
        <v>42351</v>
      </c>
      <c r="D8128" s="18">
        <v>42356</v>
      </c>
      <c r="E8128" s="21">
        <v>5</v>
      </c>
      <c r="F8128" s="17" t="s">
        <v>3631</v>
      </c>
      <c r="G8128" s="17" t="s">
        <v>3632</v>
      </c>
      <c r="H8128" s="16">
        <v>11</v>
      </c>
      <c r="I8128" s="17" t="s">
        <v>3237</v>
      </c>
      <c r="J8128" t="str">
        <f t="shared" si="253"/>
        <v>E11.69, L03.115, M86.8X7, E11.65, L03.031, B95.62, D64.9, M79.89, J44.9, G47.33, I45.10</v>
      </c>
      <c r="K8128" s="33" t="str">
        <f t="shared" si="254"/>
        <v/>
      </c>
    </row>
    <row r="8129" spans="1:11" x14ac:dyDescent="0.25">
      <c r="A8129" s="17" t="s">
        <v>2026</v>
      </c>
      <c r="B8129" s="17" t="s">
        <v>2027</v>
      </c>
      <c r="C8129" s="18">
        <v>42351</v>
      </c>
      <c r="D8129" s="18">
        <v>42356</v>
      </c>
      <c r="E8129" s="21">
        <v>5</v>
      </c>
      <c r="F8129" s="17" t="s">
        <v>3538</v>
      </c>
      <c r="G8129" s="17" t="s">
        <v>3539</v>
      </c>
      <c r="H8129" s="16">
        <v>12</v>
      </c>
      <c r="I8129" s="17" t="s">
        <v>3237</v>
      </c>
      <c r="J8129" t="str">
        <f t="shared" si="253"/>
        <v>E11.69, L03.115, M86.8X7, E11.65, L03.031, B95.62, D64.9, M79.89, J44.9, G47.33, I45.10, F17.200</v>
      </c>
      <c r="K8129" s="33" t="str">
        <f t="shared" si="254"/>
        <v/>
      </c>
    </row>
    <row r="8130" spans="1:11" x14ac:dyDescent="0.25">
      <c r="A8130" s="17" t="s">
        <v>2026</v>
      </c>
      <c r="B8130" s="17" t="s">
        <v>2027</v>
      </c>
      <c r="C8130" s="18">
        <v>42351</v>
      </c>
      <c r="D8130" s="18">
        <v>42356</v>
      </c>
      <c r="E8130" s="21">
        <v>5</v>
      </c>
      <c r="F8130" s="17" t="s">
        <v>4769</v>
      </c>
      <c r="G8130" s="17" t="s">
        <v>4770</v>
      </c>
      <c r="H8130" s="16">
        <v>13</v>
      </c>
      <c r="I8130" s="17" t="s">
        <v>13</v>
      </c>
      <c r="J8130" t="str">
        <f t="shared" si="253"/>
        <v>E11.69, L03.115, M86.8X7, E11.65, L03.031, B95.62, D64.9, M79.89, J44.9, G47.33, I45.10, F17.200, Z59.0</v>
      </c>
      <c r="K8130" s="33" t="str">
        <f t="shared" si="254"/>
        <v>Last</v>
      </c>
    </row>
    <row r="8131" spans="1:11" x14ac:dyDescent="0.25">
      <c r="A8131" s="17" t="s">
        <v>2028</v>
      </c>
      <c r="B8131" s="17" t="s">
        <v>2029</v>
      </c>
      <c r="C8131" s="18">
        <v>42358</v>
      </c>
      <c r="D8131" s="18">
        <v>42374</v>
      </c>
      <c r="E8131" s="21">
        <v>16</v>
      </c>
      <c r="F8131" s="17" t="s">
        <v>22</v>
      </c>
      <c r="G8131" s="17" t="s">
        <v>23</v>
      </c>
      <c r="H8131" s="16">
        <v>1</v>
      </c>
      <c r="I8131" s="17" t="s">
        <v>3237</v>
      </c>
      <c r="J8131" t="str">
        <f t="shared" si="253"/>
        <v>A41.9</v>
      </c>
      <c r="K8131" s="33" t="str">
        <f t="shared" si="254"/>
        <v/>
      </c>
    </row>
    <row r="8132" spans="1:11" x14ac:dyDescent="0.25">
      <c r="A8132" s="17" t="s">
        <v>2028</v>
      </c>
      <c r="B8132" s="17" t="s">
        <v>2029</v>
      </c>
      <c r="C8132" s="18">
        <v>42358</v>
      </c>
      <c r="D8132" s="18">
        <v>42374</v>
      </c>
      <c r="E8132" s="21">
        <v>16</v>
      </c>
      <c r="F8132" s="17" t="s">
        <v>11</v>
      </c>
      <c r="G8132" s="17" t="s">
        <v>12</v>
      </c>
      <c r="H8132" s="16">
        <v>2</v>
      </c>
      <c r="I8132" s="17" t="s">
        <v>3237</v>
      </c>
      <c r="J8132" t="str">
        <f t="shared" si="253"/>
        <v>A41.9, J18.9</v>
      </c>
      <c r="K8132" s="33" t="str">
        <f t="shared" si="254"/>
        <v/>
      </c>
    </row>
    <row r="8133" spans="1:11" x14ac:dyDescent="0.25">
      <c r="A8133" s="17" t="s">
        <v>2028</v>
      </c>
      <c r="B8133" s="17" t="s">
        <v>2029</v>
      </c>
      <c r="C8133" s="18">
        <v>42358</v>
      </c>
      <c r="D8133" s="18">
        <v>42374</v>
      </c>
      <c r="E8133" s="21">
        <v>16</v>
      </c>
      <c r="F8133" s="17" t="s">
        <v>3275</v>
      </c>
      <c r="G8133" s="17" t="s">
        <v>3276</v>
      </c>
      <c r="H8133" s="16">
        <v>3</v>
      </c>
      <c r="I8133" s="17" t="s">
        <v>3237</v>
      </c>
      <c r="J8133" t="str">
        <f t="shared" si="253"/>
        <v>A41.9, J18.9, R65.20</v>
      </c>
      <c r="K8133" s="33" t="str">
        <f t="shared" si="254"/>
        <v/>
      </c>
    </row>
    <row r="8134" spans="1:11" x14ac:dyDescent="0.25">
      <c r="A8134" s="17" t="s">
        <v>2028</v>
      </c>
      <c r="B8134" s="17" t="s">
        <v>2029</v>
      </c>
      <c r="C8134" s="18">
        <v>42358</v>
      </c>
      <c r="D8134" s="18">
        <v>42374</v>
      </c>
      <c r="E8134" s="21">
        <v>16</v>
      </c>
      <c r="F8134" s="17" t="s">
        <v>245</v>
      </c>
      <c r="G8134" s="17" t="s">
        <v>246</v>
      </c>
      <c r="H8134" s="16">
        <v>4</v>
      </c>
      <c r="I8134" s="17" t="s">
        <v>3331</v>
      </c>
      <c r="J8134" t="str">
        <f t="shared" ref="J8134:J8197" si="255">IF(B8134=B8133,J8133&amp;", "&amp;F8134,F8134)</f>
        <v>A41.9, J18.9, R65.20, J96.01</v>
      </c>
      <c r="K8134" s="33" t="str">
        <f t="shared" si="254"/>
        <v/>
      </c>
    </row>
    <row r="8135" spans="1:11" x14ac:dyDescent="0.25">
      <c r="A8135" s="17" t="s">
        <v>2028</v>
      </c>
      <c r="B8135" s="17" t="s">
        <v>2029</v>
      </c>
      <c r="C8135" s="18">
        <v>42358</v>
      </c>
      <c r="D8135" s="18">
        <v>42374</v>
      </c>
      <c r="E8135" s="21">
        <v>16</v>
      </c>
      <c r="F8135" s="17" t="s">
        <v>3480</v>
      </c>
      <c r="G8135" s="17" t="s">
        <v>3481</v>
      </c>
      <c r="H8135" s="16">
        <v>5</v>
      </c>
      <c r="I8135" s="17" t="s">
        <v>3237</v>
      </c>
      <c r="J8135" t="str">
        <f t="shared" si="255"/>
        <v>A41.9, J18.9, R65.20, J96.01, E87.3</v>
      </c>
      <c r="K8135" s="33" t="str">
        <f t="shared" si="254"/>
        <v/>
      </c>
    </row>
    <row r="8136" spans="1:11" x14ac:dyDescent="0.25">
      <c r="A8136" s="17" t="s">
        <v>2028</v>
      </c>
      <c r="B8136" s="17" t="s">
        <v>2029</v>
      </c>
      <c r="C8136" s="18">
        <v>42358</v>
      </c>
      <c r="D8136" s="18">
        <v>42374</v>
      </c>
      <c r="E8136" s="21">
        <v>16</v>
      </c>
      <c r="F8136" s="17" t="s">
        <v>1283</v>
      </c>
      <c r="G8136" s="17" t="s">
        <v>1284</v>
      </c>
      <c r="H8136" s="16">
        <v>6</v>
      </c>
      <c r="I8136" s="17" t="s">
        <v>3237</v>
      </c>
      <c r="J8136" t="str">
        <f t="shared" si="255"/>
        <v>A41.9, J18.9, R65.20, J96.01, E87.3, K65.9</v>
      </c>
      <c r="K8136" s="33" t="str">
        <f t="shared" si="254"/>
        <v/>
      </c>
    </row>
    <row r="8137" spans="1:11" x14ac:dyDescent="0.25">
      <c r="A8137" s="17" t="s">
        <v>2028</v>
      </c>
      <c r="B8137" s="17" t="s">
        <v>2029</v>
      </c>
      <c r="C8137" s="18">
        <v>42358</v>
      </c>
      <c r="D8137" s="18">
        <v>42374</v>
      </c>
      <c r="E8137" s="21">
        <v>16</v>
      </c>
      <c r="F8137" s="17" t="s">
        <v>1685</v>
      </c>
      <c r="G8137" s="17" t="s">
        <v>1686</v>
      </c>
      <c r="H8137" s="16">
        <v>7</v>
      </c>
      <c r="I8137" s="17" t="s">
        <v>3331</v>
      </c>
      <c r="J8137" t="str">
        <f t="shared" si="255"/>
        <v>A41.9, J18.9, R65.20, J96.01, E87.3, K65.9, D68.9</v>
      </c>
      <c r="K8137" s="33" t="str">
        <f t="shared" si="254"/>
        <v/>
      </c>
    </row>
    <row r="8138" spans="1:11" x14ac:dyDescent="0.25">
      <c r="A8138" s="17" t="s">
        <v>2028</v>
      </c>
      <c r="B8138" s="17" t="s">
        <v>2029</v>
      </c>
      <c r="C8138" s="18">
        <v>42358</v>
      </c>
      <c r="D8138" s="18">
        <v>42374</v>
      </c>
      <c r="E8138" s="21">
        <v>16</v>
      </c>
      <c r="F8138" s="17" t="s">
        <v>5511</v>
      </c>
      <c r="G8138" s="17" t="s">
        <v>5512</v>
      </c>
      <c r="H8138" s="16">
        <v>8</v>
      </c>
      <c r="I8138" s="17" t="s">
        <v>3237</v>
      </c>
      <c r="J8138" t="str">
        <f t="shared" si="255"/>
        <v>A41.9, J18.9, R65.20, J96.01, E87.3, K65.9, D68.9, B19.9</v>
      </c>
      <c r="K8138" s="33" t="str">
        <f t="shared" si="254"/>
        <v/>
      </c>
    </row>
    <row r="8139" spans="1:11" x14ac:dyDescent="0.25">
      <c r="A8139" s="17" t="s">
        <v>2028</v>
      </c>
      <c r="B8139" s="17" t="s">
        <v>2029</v>
      </c>
      <c r="C8139" s="18">
        <v>42358</v>
      </c>
      <c r="D8139" s="18">
        <v>42374</v>
      </c>
      <c r="E8139" s="21">
        <v>16</v>
      </c>
      <c r="F8139" s="17" t="s">
        <v>1938</v>
      </c>
      <c r="G8139" s="17" t="s">
        <v>1939</v>
      </c>
      <c r="H8139" s="16">
        <v>9</v>
      </c>
      <c r="I8139" s="17" t="s">
        <v>3237</v>
      </c>
      <c r="J8139" t="str">
        <f t="shared" si="255"/>
        <v>A41.9, J18.9, R65.20, J96.01, E87.3, K65.9, D68.9, B19.9, K76.6</v>
      </c>
      <c r="K8139" s="33" t="str">
        <f t="shared" si="254"/>
        <v/>
      </c>
    </row>
    <row r="8140" spans="1:11" x14ac:dyDescent="0.25">
      <c r="A8140" s="17" t="s">
        <v>2028</v>
      </c>
      <c r="B8140" s="17" t="s">
        <v>2029</v>
      </c>
      <c r="C8140" s="18">
        <v>42358</v>
      </c>
      <c r="D8140" s="18">
        <v>42374</v>
      </c>
      <c r="E8140" s="21">
        <v>16</v>
      </c>
      <c r="F8140" s="17" t="s">
        <v>708</v>
      </c>
      <c r="G8140" s="17" t="s">
        <v>709</v>
      </c>
      <c r="H8140" s="16">
        <v>10</v>
      </c>
      <c r="I8140" s="17" t="s">
        <v>3237</v>
      </c>
      <c r="J8140" t="str">
        <f t="shared" si="255"/>
        <v>A41.9, J18.9, R65.20, J96.01, E87.3, K65.9, D68.9, B19.9, K76.6, A04.7</v>
      </c>
      <c r="K8140" s="33" t="str">
        <f t="shared" si="254"/>
        <v/>
      </c>
    </row>
    <row r="8141" spans="1:11" x14ac:dyDescent="0.25">
      <c r="A8141" s="17" t="s">
        <v>2028</v>
      </c>
      <c r="B8141" s="17" t="s">
        <v>2029</v>
      </c>
      <c r="C8141" s="18">
        <v>42358</v>
      </c>
      <c r="D8141" s="18">
        <v>42374</v>
      </c>
      <c r="E8141" s="21">
        <v>16</v>
      </c>
      <c r="F8141" s="17" t="s">
        <v>4689</v>
      </c>
      <c r="G8141" s="17" t="s">
        <v>4690</v>
      </c>
      <c r="H8141" s="16">
        <v>11</v>
      </c>
      <c r="I8141" s="17" t="s">
        <v>3237</v>
      </c>
      <c r="J8141" t="str">
        <f t="shared" si="255"/>
        <v>A41.9, J18.9, R65.20, J96.01, E87.3, K65.9, D68.9, B19.9, K76.6, A04.7, K51.00</v>
      </c>
      <c r="K8141" s="33" t="str">
        <f t="shared" si="254"/>
        <v/>
      </c>
    </row>
    <row r="8142" spans="1:11" x14ac:dyDescent="0.25">
      <c r="A8142" s="17" t="s">
        <v>2028</v>
      </c>
      <c r="B8142" s="17" t="s">
        <v>2029</v>
      </c>
      <c r="C8142" s="18">
        <v>42358</v>
      </c>
      <c r="D8142" s="18">
        <v>42374</v>
      </c>
      <c r="E8142" s="21">
        <v>16</v>
      </c>
      <c r="F8142" s="17" t="s">
        <v>196</v>
      </c>
      <c r="G8142" s="17" t="s">
        <v>197</v>
      </c>
      <c r="H8142" s="16">
        <v>12</v>
      </c>
      <c r="I8142" s="17" t="s">
        <v>3237</v>
      </c>
      <c r="J8142" t="str">
        <f t="shared" si="255"/>
        <v>A41.9, J18.9, R65.20, J96.01, E87.3, K65.9, D68.9, B19.9, K76.6, A04.7, K51.00, E87.1</v>
      </c>
      <c r="K8142" s="33" t="str">
        <f t="shared" si="254"/>
        <v/>
      </c>
    </row>
    <row r="8143" spans="1:11" x14ac:dyDescent="0.25">
      <c r="A8143" s="17" t="s">
        <v>2028</v>
      </c>
      <c r="B8143" s="17" t="s">
        <v>2029</v>
      </c>
      <c r="C8143" s="18">
        <v>42358</v>
      </c>
      <c r="D8143" s="18">
        <v>42374</v>
      </c>
      <c r="E8143" s="21">
        <v>16</v>
      </c>
      <c r="F8143" s="17" t="s">
        <v>1778</v>
      </c>
      <c r="G8143" s="17" t="s">
        <v>1779</v>
      </c>
      <c r="H8143" s="16">
        <v>13</v>
      </c>
      <c r="I8143" s="17" t="s">
        <v>3237</v>
      </c>
      <c r="J8143" t="str">
        <f t="shared" si="255"/>
        <v>A41.9, J18.9, R65.20, J96.01, E87.3, K65.9, D68.9, B19.9, K76.6, A04.7, K51.00, E87.1, J90</v>
      </c>
      <c r="K8143" s="33" t="str">
        <f t="shared" si="254"/>
        <v/>
      </c>
    </row>
    <row r="8144" spans="1:11" x14ac:dyDescent="0.25">
      <c r="A8144" s="17" t="s">
        <v>2028</v>
      </c>
      <c r="B8144" s="17" t="s">
        <v>2029</v>
      </c>
      <c r="C8144" s="18">
        <v>42358</v>
      </c>
      <c r="D8144" s="18">
        <v>42374</v>
      </c>
      <c r="E8144" s="21">
        <v>16</v>
      </c>
      <c r="F8144" s="17" t="s">
        <v>3380</v>
      </c>
      <c r="G8144" s="17" t="s">
        <v>3381</v>
      </c>
      <c r="H8144" s="16">
        <v>14</v>
      </c>
      <c r="I8144" s="17" t="s">
        <v>3237</v>
      </c>
      <c r="J8144" t="str">
        <f t="shared" si="255"/>
        <v>A41.9, J18.9, R65.20, J96.01, E87.3, K65.9, D68.9, B19.9, K76.6, A04.7, K51.00, E87.1, J90, I85.00</v>
      </c>
      <c r="K8144" s="33" t="str">
        <f t="shared" si="254"/>
        <v/>
      </c>
    </row>
    <row r="8145" spans="1:11" x14ac:dyDescent="0.25">
      <c r="A8145" s="17" t="s">
        <v>2028</v>
      </c>
      <c r="B8145" s="17" t="s">
        <v>2029</v>
      </c>
      <c r="C8145" s="18">
        <v>42358</v>
      </c>
      <c r="D8145" s="18">
        <v>42374</v>
      </c>
      <c r="E8145" s="21">
        <v>16</v>
      </c>
      <c r="F8145" s="17" t="s">
        <v>1353</v>
      </c>
      <c r="G8145" s="17" t="s">
        <v>1354</v>
      </c>
      <c r="H8145" s="16">
        <v>15</v>
      </c>
      <c r="I8145" s="17" t="s">
        <v>3237</v>
      </c>
      <c r="J8145" t="str">
        <f t="shared" si="255"/>
        <v>A41.9, J18.9, R65.20, J96.01, E87.3, K65.9, D68.9, B19.9, K76.6, A04.7, K51.00, E87.1, J90, I85.00, K70.31</v>
      </c>
      <c r="K8145" s="33" t="str">
        <f t="shared" si="254"/>
        <v/>
      </c>
    </row>
    <row r="8146" spans="1:11" x14ac:dyDescent="0.25">
      <c r="A8146" s="17" t="s">
        <v>2028</v>
      </c>
      <c r="B8146" s="17" t="s">
        <v>2029</v>
      </c>
      <c r="C8146" s="18">
        <v>42358</v>
      </c>
      <c r="D8146" s="18">
        <v>42374</v>
      </c>
      <c r="E8146" s="21">
        <v>16</v>
      </c>
      <c r="F8146" s="17" t="s">
        <v>3502</v>
      </c>
      <c r="G8146" s="17" t="s">
        <v>3503</v>
      </c>
      <c r="H8146" s="16">
        <v>16</v>
      </c>
      <c r="I8146" s="17" t="s">
        <v>3237</v>
      </c>
      <c r="J8146" t="str">
        <f t="shared" si="255"/>
        <v>A41.9, J18.9, R65.20, J96.01, E87.3, K65.9, D68.9, B19.9, K76.6, A04.7, K51.00, E87.1, J90, I85.00, K70.31, D53.9</v>
      </c>
      <c r="K8146" s="33" t="str">
        <f t="shared" si="254"/>
        <v/>
      </c>
    </row>
    <row r="8147" spans="1:11" x14ac:dyDescent="0.25">
      <c r="A8147" s="17" t="s">
        <v>2028</v>
      </c>
      <c r="B8147" s="17" t="s">
        <v>2029</v>
      </c>
      <c r="C8147" s="18">
        <v>42358</v>
      </c>
      <c r="D8147" s="18">
        <v>42374</v>
      </c>
      <c r="E8147" s="21">
        <v>16</v>
      </c>
      <c r="F8147" s="17" t="s">
        <v>401</v>
      </c>
      <c r="G8147" s="17" t="s">
        <v>402</v>
      </c>
      <c r="H8147" s="16">
        <v>17</v>
      </c>
      <c r="I8147" s="17" t="s">
        <v>3237</v>
      </c>
      <c r="J8147" t="str">
        <f t="shared" si="255"/>
        <v>A41.9, J18.9, R65.20, J96.01, E87.3, K65.9, D68.9, B19.9, K76.6, A04.7, K51.00, E87.1, J90, I85.00, K70.31, D53.9, K72.90</v>
      </c>
      <c r="K8147" s="33" t="str">
        <f t="shared" si="254"/>
        <v/>
      </c>
    </row>
    <row r="8148" spans="1:11" x14ac:dyDescent="0.25">
      <c r="A8148" s="17" t="s">
        <v>2028</v>
      </c>
      <c r="B8148" s="17" t="s">
        <v>2029</v>
      </c>
      <c r="C8148" s="18">
        <v>42358</v>
      </c>
      <c r="D8148" s="18">
        <v>42374</v>
      </c>
      <c r="E8148" s="21">
        <v>16</v>
      </c>
      <c r="F8148" s="17" t="s">
        <v>3538</v>
      </c>
      <c r="G8148" s="17" t="s">
        <v>3539</v>
      </c>
      <c r="H8148" s="16">
        <v>18</v>
      </c>
      <c r="I8148" s="17" t="s">
        <v>3237</v>
      </c>
      <c r="J8148" t="str">
        <f t="shared" si="255"/>
        <v>A41.9, J18.9, R65.20, J96.01, E87.3, K65.9, D68.9, B19.9, K76.6, A04.7, K51.00, E87.1, J90, I85.00, K70.31, D53.9, K72.90, F17.200</v>
      </c>
      <c r="K8148" s="33" t="str">
        <f t="shared" si="254"/>
        <v/>
      </c>
    </row>
    <row r="8149" spans="1:11" x14ac:dyDescent="0.25">
      <c r="A8149" s="17" t="s">
        <v>2028</v>
      </c>
      <c r="B8149" s="17" t="s">
        <v>2029</v>
      </c>
      <c r="C8149" s="18">
        <v>42358</v>
      </c>
      <c r="D8149" s="18">
        <v>42374</v>
      </c>
      <c r="E8149" s="21">
        <v>16</v>
      </c>
      <c r="F8149" s="17" t="s">
        <v>4375</v>
      </c>
      <c r="G8149" s="17" t="s">
        <v>4376</v>
      </c>
      <c r="H8149" s="16">
        <v>19</v>
      </c>
      <c r="I8149" s="17" t="s">
        <v>3237</v>
      </c>
      <c r="J8149" t="str">
        <f t="shared" si="255"/>
        <v>A41.9, J18.9, R65.20, J96.01, E87.3, K65.9, D68.9, B19.9, K76.6, A04.7, K51.00, E87.1, J90, I85.00, K70.31, D53.9, K72.90, F17.200, K27.9</v>
      </c>
      <c r="K8149" s="33" t="str">
        <f t="shared" si="254"/>
        <v/>
      </c>
    </row>
    <row r="8150" spans="1:11" x14ac:dyDescent="0.25">
      <c r="A8150" s="17" t="s">
        <v>2028</v>
      </c>
      <c r="B8150" s="17" t="s">
        <v>2029</v>
      </c>
      <c r="C8150" s="18">
        <v>42358</v>
      </c>
      <c r="D8150" s="18">
        <v>42374</v>
      </c>
      <c r="E8150" s="21">
        <v>16</v>
      </c>
      <c r="F8150" s="17" t="s">
        <v>3548</v>
      </c>
      <c r="G8150" s="17" t="s">
        <v>3549</v>
      </c>
      <c r="H8150" s="16">
        <v>20</v>
      </c>
      <c r="I8150" s="17" t="s">
        <v>3237</v>
      </c>
      <c r="J8150" t="str">
        <f t="shared" si="255"/>
        <v>A41.9, J18.9, R65.20, J96.01, E87.3, K65.9, D68.9, B19.9, K76.6, A04.7, K51.00, E87.1, J90, I85.00, K70.31, D53.9, K72.90, F17.200, K27.9, G47.00</v>
      </c>
      <c r="K8150" s="33" t="str">
        <f t="shared" ref="K8150:K8213" si="256">IF(B8150&lt;&gt;B8151,"Last","")</f>
        <v/>
      </c>
    </row>
    <row r="8151" spans="1:11" x14ac:dyDescent="0.25">
      <c r="A8151" s="17" t="s">
        <v>2028</v>
      </c>
      <c r="B8151" s="17" t="s">
        <v>2029</v>
      </c>
      <c r="C8151" s="18">
        <v>42358</v>
      </c>
      <c r="D8151" s="18">
        <v>42374</v>
      </c>
      <c r="E8151" s="21">
        <v>16</v>
      </c>
      <c r="F8151" s="17" t="s">
        <v>934</v>
      </c>
      <c r="G8151" s="17" t="s">
        <v>935</v>
      </c>
      <c r="H8151" s="16">
        <v>21</v>
      </c>
      <c r="I8151" s="17" t="s">
        <v>3237</v>
      </c>
      <c r="J8151" t="str">
        <f t="shared" si="255"/>
        <v>A41.9, J18.9, R65.20, J96.01, E87.3, K65.9, D68.9, B19.9, K76.6, A04.7, K51.00, E87.1, J90, I85.00, K70.31, D53.9, K72.90, F17.200, K27.9, G47.00, E87.6</v>
      </c>
      <c r="K8151" s="33" t="str">
        <f t="shared" si="256"/>
        <v/>
      </c>
    </row>
    <row r="8152" spans="1:11" x14ac:dyDescent="0.25">
      <c r="A8152" s="17" t="s">
        <v>2028</v>
      </c>
      <c r="B8152" s="17" t="s">
        <v>2029</v>
      </c>
      <c r="C8152" s="18">
        <v>42358</v>
      </c>
      <c r="D8152" s="18">
        <v>42374</v>
      </c>
      <c r="E8152" s="21">
        <v>16</v>
      </c>
      <c r="F8152" s="17" t="s">
        <v>3366</v>
      </c>
      <c r="G8152" s="17" t="s">
        <v>3367</v>
      </c>
      <c r="H8152" s="16">
        <v>22</v>
      </c>
      <c r="I8152" s="17" t="s">
        <v>3237</v>
      </c>
      <c r="J8152" t="str">
        <f t="shared" si="255"/>
        <v>A41.9, J18.9, R65.20, J96.01, E87.3, K65.9, D68.9, B19.9, K76.6, A04.7, K51.00, E87.1, J90, I85.00, K70.31, D53.9, K72.90, F17.200, K27.9, G47.00, E87.6, E83.42</v>
      </c>
      <c r="K8152" s="33" t="str">
        <f t="shared" si="256"/>
        <v/>
      </c>
    </row>
    <row r="8153" spans="1:11" x14ac:dyDescent="0.25">
      <c r="A8153" s="17" t="s">
        <v>2028</v>
      </c>
      <c r="B8153" s="17" t="s">
        <v>2029</v>
      </c>
      <c r="C8153" s="18">
        <v>42358</v>
      </c>
      <c r="D8153" s="18">
        <v>42374</v>
      </c>
      <c r="E8153" s="21">
        <v>16</v>
      </c>
      <c r="F8153" s="17" t="s">
        <v>3573</v>
      </c>
      <c r="G8153" s="17" t="s">
        <v>3574</v>
      </c>
      <c r="H8153" s="16">
        <v>23</v>
      </c>
      <c r="I8153" s="17" t="s">
        <v>3237</v>
      </c>
      <c r="J8153" t="str">
        <f t="shared" si="255"/>
        <v>A41.9, J18.9, R65.20, J96.01, E87.3, K65.9, D68.9, B19.9, K76.6, A04.7, K51.00, E87.1, J90, I85.00, K70.31, D53.9, K72.90, F17.200, K27.9, G47.00, E87.6, E83.42, F10.20</v>
      </c>
      <c r="K8153" s="33" t="str">
        <f t="shared" si="256"/>
        <v/>
      </c>
    </row>
    <row r="8154" spans="1:11" x14ac:dyDescent="0.25">
      <c r="A8154" s="17" t="s">
        <v>2028</v>
      </c>
      <c r="B8154" s="17" t="s">
        <v>2029</v>
      </c>
      <c r="C8154" s="18">
        <v>42358</v>
      </c>
      <c r="D8154" s="18">
        <v>42374</v>
      </c>
      <c r="E8154" s="21">
        <v>16</v>
      </c>
      <c r="F8154" s="17" t="s">
        <v>3462</v>
      </c>
      <c r="G8154" s="17" t="s">
        <v>3463</v>
      </c>
      <c r="H8154" s="16">
        <v>24</v>
      </c>
      <c r="I8154" s="17" t="s">
        <v>3237</v>
      </c>
      <c r="J8154" t="str">
        <f t="shared" si="255"/>
        <v>A41.9, J18.9, R65.20, J96.01, E87.3, K65.9, D68.9, B19.9, K76.6, A04.7, K51.00, E87.1, J90, I85.00, K70.31, D53.9, K72.90, F17.200, K27.9, G47.00, E87.6, E83.42, F10.20, B96.20</v>
      </c>
      <c r="K8154" s="33" t="str">
        <f t="shared" si="256"/>
        <v/>
      </c>
    </row>
    <row r="8155" spans="1:11" x14ac:dyDescent="0.25">
      <c r="A8155" s="17" t="s">
        <v>2028</v>
      </c>
      <c r="B8155" s="17" t="s">
        <v>2029</v>
      </c>
      <c r="C8155" s="18">
        <v>42358</v>
      </c>
      <c r="D8155" s="18">
        <v>42374</v>
      </c>
      <c r="E8155" s="21">
        <v>16</v>
      </c>
      <c r="F8155" s="17" t="s">
        <v>3248</v>
      </c>
      <c r="G8155" s="17" t="s">
        <v>3249</v>
      </c>
      <c r="H8155" s="16">
        <v>25</v>
      </c>
      <c r="I8155" s="17" t="s">
        <v>3237</v>
      </c>
      <c r="J8155" t="str">
        <f t="shared" si="255"/>
        <v>A41.9, J18.9, R65.20, J96.01, E87.3, K65.9, D68.9, B19.9, K76.6, A04.7, K51.00, E87.1, J90, I85.00, K70.31, D53.9, K72.90, F17.200, K27.9, G47.00, E87.6, E83.42, F10.20, B96.20, K44.9</v>
      </c>
      <c r="K8155" s="33" t="str">
        <f t="shared" si="256"/>
        <v/>
      </c>
    </row>
    <row r="8156" spans="1:11" x14ac:dyDescent="0.25">
      <c r="A8156" s="17" t="s">
        <v>2028</v>
      </c>
      <c r="B8156" s="17" t="s">
        <v>2029</v>
      </c>
      <c r="C8156" s="18">
        <v>42358</v>
      </c>
      <c r="D8156" s="18">
        <v>42374</v>
      </c>
      <c r="E8156" s="21">
        <v>16</v>
      </c>
      <c r="F8156" s="17" t="s">
        <v>48</v>
      </c>
      <c r="G8156" s="17" t="s">
        <v>49</v>
      </c>
      <c r="H8156" s="16">
        <v>26</v>
      </c>
      <c r="I8156" s="17" t="s">
        <v>3331</v>
      </c>
      <c r="J8156" t="str">
        <f t="shared" si="255"/>
        <v>A41.9, J18.9, R65.20, J96.01, E87.3, K65.9, D68.9, B19.9, K76.6, A04.7, K51.00, E87.1, J90, I85.00, K70.31, D53.9, K72.90, F17.200, K27.9, G47.00, E87.6, E83.42, F10.20, B96.20, K44.9, I95.9</v>
      </c>
      <c r="K8156" s="33" t="str">
        <f t="shared" si="256"/>
        <v/>
      </c>
    </row>
    <row r="8157" spans="1:11" x14ac:dyDescent="0.25">
      <c r="A8157" s="17" t="s">
        <v>2028</v>
      </c>
      <c r="B8157" s="17" t="s">
        <v>2029</v>
      </c>
      <c r="C8157" s="18">
        <v>42358</v>
      </c>
      <c r="D8157" s="18">
        <v>42374</v>
      </c>
      <c r="E8157" s="21">
        <v>16</v>
      </c>
      <c r="F8157" s="17" t="s">
        <v>4008</v>
      </c>
      <c r="G8157" s="17" t="s">
        <v>4009</v>
      </c>
      <c r="H8157" s="16">
        <v>27</v>
      </c>
      <c r="I8157" s="17" t="s">
        <v>3331</v>
      </c>
      <c r="J8157" t="str">
        <f t="shared" si="255"/>
        <v>A41.9, J18.9, R65.20, J96.01, E87.3, K65.9, D68.9, B19.9, K76.6, A04.7, K51.00, E87.1, J90, I85.00, K70.31, D53.9, K72.90, F17.200, K27.9, G47.00, E87.6, E83.42, F10.20, B96.20, K44.9, I95.9, E88.09</v>
      </c>
      <c r="K8157" s="33" t="str">
        <f t="shared" si="256"/>
        <v/>
      </c>
    </row>
    <row r="8158" spans="1:11" x14ac:dyDescent="0.25">
      <c r="A8158" s="17" t="s">
        <v>2028</v>
      </c>
      <c r="B8158" s="17" t="s">
        <v>2029</v>
      </c>
      <c r="C8158" s="18">
        <v>42358</v>
      </c>
      <c r="D8158" s="18">
        <v>42374</v>
      </c>
      <c r="E8158" s="21">
        <v>16</v>
      </c>
      <c r="F8158" s="17" t="s">
        <v>3472</v>
      </c>
      <c r="G8158" s="17" t="s">
        <v>3473</v>
      </c>
      <c r="H8158" s="16">
        <v>28</v>
      </c>
      <c r="I8158" s="17" t="s">
        <v>13</v>
      </c>
      <c r="J8158" t="str">
        <f t="shared" si="255"/>
        <v>A41.9, J18.9, R65.20, J96.01, E87.3, K65.9, D68.9, B19.9, K76.6, A04.7, K51.00, E87.1, J90, I85.00, K70.31, D53.9, K72.90, F17.200, K27.9, G47.00, E87.6, E83.42, F10.20, B96.20, K44.9, I95.9, E88.09, Z88.0</v>
      </c>
      <c r="K8158" s="33" t="str">
        <f t="shared" si="256"/>
        <v/>
      </c>
    </row>
    <row r="8159" spans="1:11" x14ac:dyDescent="0.25">
      <c r="A8159" s="17" t="s">
        <v>2028</v>
      </c>
      <c r="B8159" s="17" t="s">
        <v>2029</v>
      </c>
      <c r="C8159" s="18">
        <v>42358</v>
      </c>
      <c r="D8159" s="18">
        <v>42374</v>
      </c>
      <c r="E8159" s="21">
        <v>16</v>
      </c>
      <c r="F8159" s="17" t="s">
        <v>3544</v>
      </c>
      <c r="G8159" s="17" t="s">
        <v>3545</v>
      </c>
      <c r="H8159" s="16">
        <v>29</v>
      </c>
      <c r="I8159" s="17" t="s">
        <v>13</v>
      </c>
      <c r="J8159" t="str">
        <f t="shared" si="255"/>
        <v>A41.9, J18.9, R65.20, J96.01, E87.3, K65.9, D68.9, B19.9, K76.6, A04.7, K51.00, E87.1, J90, I85.00, K70.31, D53.9, K72.90, F17.200, K27.9, G47.00, E87.6, E83.42, F10.20, B96.20, K44.9, I95.9, E88.09, Z88.0, Z88.6</v>
      </c>
      <c r="K8159" s="33" t="str">
        <f t="shared" si="256"/>
        <v>Last</v>
      </c>
    </row>
    <row r="8160" spans="1:11" x14ac:dyDescent="0.25">
      <c r="A8160" s="17" t="s">
        <v>2030</v>
      </c>
      <c r="B8160" s="17" t="s">
        <v>2031</v>
      </c>
      <c r="C8160" s="18">
        <v>42354</v>
      </c>
      <c r="D8160" s="18">
        <v>42360</v>
      </c>
      <c r="E8160" s="21">
        <v>6</v>
      </c>
      <c r="F8160" s="17" t="s">
        <v>182</v>
      </c>
      <c r="G8160" s="17" t="s">
        <v>183</v>
      </c>
      <c r="H8160" s="16">
        <v>1</v>
      </c>
      <c r="I8160" s="17" t="s">
        <v>3237</v>
      </c>
      <c r="J8160" t="str">
        <f t="shared" si="255"/>
        <v>I50.33</v>
      </c>
      <c r="K8160" s="33" t="str">
        <f t="shared" si="256"/>
        <v/>
      </c>
    </row>
    <row r="8161" spans="1:11" x14ac:dyDescent="0.25">
      <c r="A8161" s="17" t="s">
        <v>2030</v>
      </c>
      <c r="B8161" s="17" t="s">
        <v>2031</v>
      </c>
      <c r="C8161" s="18">
        <v>42354</v>
      </c>
      <c r="D8161" s="18">
        <v>42360</v>
      </c>
      <c r="E8161" s="21">
        <v>6</v>
      </c>
      <c r="F8161" s="17" t="s">
        <v>148</v>
      </c>
      <c r="G8161" s="17" t="s">
        <v>149</v>
      </c>
      <c r="H8161" s="16">
        <v>2</v>
      </c>
      <c r="I8161" s="17" t="s">
        <v>3237</v>
      </c>
      <c r="J8161" t="str">
        <f t="shared" si="255"/>
        <v>I50.33, J96.21</v>
      </c>
      <c r="K8161" s="33" t="str">
        <f t="shared" si="256"/>
        <v/>
      </c>
    </row>
    <row r="8162" spans="1:11" x14ac:dyDescent="0.25">
      <c r="A8162" s="17" t="s">
        <v>2030</v>
      </c>
      <c r="B8162" s="17" t="s">
        <v>2031</v>
      </c>
      <c r="C8162" s="18">
        <v>42354</v>
      </c>
      <c r="D8162" s="18">
        <v>42360</v>
      </c>
      <c r="E8162" s="21">
        <v>6</v>
      </c>
      <c r="F8162" s="17" t="s">
        <v>38</v>
      </c>
      <c r="G8162" s="17" t="s">
        <v>39</v>
      </c>
      <c r="H8162" s="16">
        <v>3</v>
      </c>
      <c r="I8162" s="17" t="s">
        <v>3237</v>
      </c>
      <c r="J8162" t="str">
        <f t="shared" si="255"/>
        <v>I50.33, J96.21, N17.9</v>
      </c>
      <c r="K8162" s="33" t="str">
        <f t="shared" si="256"/>
        <v/>
      </c>
    </row>
    <row r="8163" spans="1:11" x14ac:dyDescent="0.25">
      <c r="A8163" s="17" t="s">
        <v>2030</v>
      </c>
      <c r="B8163" s="17" t="s">
        <v>2031</v>
      </c>
      <c r="C8163" s="18">
        <v>42354</v>
      </c>
      <c r="D8163" s="18">
        <v>42360</v>
      </c>
      <c r="E8163" s="21">
        <v>6</v>
      </c>
      <c r="F8163" s="17" t="s">
        <v>3551</v>
      </c>
      <c r="G8163" s="17" t="s">
        <v>3552</v>
      </c>
      <c r="H8163" s="16">
        <v>4</v>
      </c>
      <c r="I8163" s="17" t="s">
        <v>3237</v>
      </c>
      <c r="J8163" t="str">
        <f t="shared" si="255"/>
        <v>I50.33, J96.21, N17.9, I27.2</v>
      </c>
      <c r="K8163" s="33" t="str">
        <f t="shared" si="256"/>
        <v/>
      </c>
    </row>
    <row r="8164" spans="1:11" x14ac:dyDescent="0.25">
      <c r="A8164" s="17" t="s">
        <v>2030</v>
      </c>
      <c r="B8164" s="17" t="s">
        <v>2031</v>
      </c>
      <c r="C8164" s="18">
        <v>42354</v>
      </c>
      <c r="D8164" s="18">
        <v>42360</v>
      </c>
      <c r="E8164" s="21">
        <v>6</v>
      </c>
      <c r="F8164" s="17" t="s">
        <v>3316</v>
      </c>
      <c r="G8164" s="17" t="s">
        <v>3317</v>
      </c>
      <c r="H8164" s="16">
        <v>5</v>
      </c>
      <c r="I8164" s="17" t="s">
        <v>3237</v>
      </c>
      <c r="J8164" t="str">
        <f t="shared" si="255"/>
        <v>I50.33, J96.21, N17.9, I27.2, E66.01</v>
      </c>
      <c r="K8164" s="33" t="str">
        <f t="shared" si="256"/>
        <v/>
      </c>
    </row>
    <row r="8165" spans="1:11" x14ac:dyDescent="0.25">
      <c r="A8165" s="17" t="s">
        <v>2030</v>
      </c>
      <c r="B8165" s="17" t="s">
        <v>2031</v>
      </c>
      <c r="C8165" s="18">
        <v>42354</v>
      </c>
      <c r="D8165" s="18">
        <v>42360</v>
      </c>
      <c r="E8165" s="21">
        <v>6</v>
      </c>
      <c r="F8165" s="17" t="s">
        <v>1474</v>
      </c>
      <c r="G8165" s="17" t="s">
        <v>1475</v>
      </c>
      <c r="H8165" s="16">
        <v>6</v>
      </c>
      <c r="I8165" s="17" t="s">
        <v>3237</v>
      </c>
      <c r="J8165" t="str">
        <f t="shared" si="255"/>
        <v>I50.33, J96.21, N17.9, I27.2, E66.01, E11.65</v>
      </c>
      <c r="K8165" s="33" t="str">
        <f t="shared" si="256"/>
        <v/>
      </c>
    </row>
    <row r="8166" spans="1:11" x14ac:dyDescent="0.25">
      <c r="A8166" s="17" t="s">
        <v>2030</v>
      </c>
      <c r="B8166" s="17" t="s">
        <v>2031</v>
      </c>
      <c r="C8166" s="18">
        <v>42354</v>
      </c>
      <c r="D8166" s="18">
        <v>42360</v>
      </c>
      <c r="E8166" s="21">
        <v>6</v>
      </c>
      <c r="F8166" s="17" t="s">
        <v>361</v>
      </c>
      <c r="G8166" s="17" t="s">
        <v>362</v>
      </c>
      <c r="H8166" s="16">
        <v>7</v>
      </c>
      <c r="I8166" s="17" t="s">
        <v>3237</v>
      </c>
      <c r="J8166" t="str">
        <f t="shared" si="255"/>
        <v>I50.33, J96.21, N17.9, I27.2, E66.01, E11.65, E87.5</v>
      </c>
      <c r="K8166" s="33" t="str">
        <f t="shared" si="256"/>
        <v/>
      </c>
    </row>
    <row r="8167" spans="1:11" x14ac:dyDescent="0.25">
      <c r="A8167" s="17" t="s">
        <v>2030</v>
      </c>
      <c r="B8167" s="17" t="s">
        <v>2031</v>
      </c>
      <c r="C8167" s="18">
        <v>42354</v>
      </c>
      <c r="D8167" s="18">
        <v>42360</v>
      </c>
      <c r="E8167" s="21">
        <v>6</v>
      </c>
      <c r="F8167" s="17" t="s">
        <v>3283</v>
      </c>
      <c r="G8167" s="17" t="s">
        <v>467</v>
      </c>
      <c r="H8167" s="16">
        <v>8</v>
      </c>
      <c r="I8167" s="17" t="s">
        <v>3237</v>
      </c>
      <c r="J8167" t="str">
        <f t="shared" si="255"/>
        <v>I50.33, J96.21, N17.9, I27.2, E66.01, E11.65, E87.5, I25.10</v>
      </c>
      <c r="K8167" s="33" t="str">
        <f t="shared" si="256"/>
        <v/>
      </c>
    </row>
    <row r="8168" spans="1:11" x14ac:dyDescent="0.25">
      <c r="A8168" s="17" t="s">
        <v>2030</v>
      </c>
      <c r="B8168" s="17" t="s">
        <v>2031</v>
      </c>
      <c r="C8168" s="18">
        <v>42354</v>
      </c>
      <c r="D8168" s="18">
        <v>42360</v>
      </c>
      <c r="E8168" s="21">
        <v>6</v>
      </c>
      <c r="F8168" s="17" t="s">
        <v>3320</v>
      </c>
      <c r="G8168" s="17" t="s">
        <v>3321</v>
      </c>
      <c r="H8168" s="16">
        <v>9</v>
      </c>
      <c r="I8168" s="17" t="s">
        <v>3237</v>
      </c>
      <c r="J8168" t="str">
        <f t="shared" si="255"/>
        <v>I50.33, J96.21, N17.9, I27.2, E66.01, E11.65, E87.5, I25.10, G47.33</v>
      </c>
      <c r="K8168" s="33" t="str">
        <f t="shared" si="256"/>
        <v/>
      </c>
    </row>
    <row r="8169" spans="1:11" x14ac:dyDescent="0.25">
      <c r="A8169" s="17" t="s">
        <v>2030</v>
      </c>
      <c r="B8169" s="17" t="s">
        <v>2031</v>
      </c>
      <c r="C8169" s="18">
        <v>42354</v>
      </c>
      <c r="D8169" s="18">
        <v>42360</v>
      </c>
      <c r="E8169" s="21">
        <v>6</v>
      </c>
      <c r="F8169" s="17" t="s">
        <v>3292</v>
      </c>
      <c r="G8169" s="17" t="s">
        <v>3293</v>
      </c>
      <c r="H8169" s="16">
        <v>10</v>
      </c>
      <c r="I8169" s="17" t="s">
        <v>13</v>
      </c>
      <c r="J8169" t="str">
        <f t="shared" si="255"/>
        <v>I50.33, J96.21, N17.9, I27.2, E66.01, E11.65, E87.5, I25.10, G47.33, Z95.1</v>
      </c>
      <c r="K8169" s="33" t="str">
        <f t="shared" si="256"/>
        <v/>
      </c>
    </row>
    <row r="8170" spans="1:11" x14ac:dyDescent="0.25">
      <c r="A8170" s="17" t="s">
        <v>2030</v>
      </c>
      <c r="B8170" s="17" t="s">
        <v>2031</v>
      </c>
      <c r="C8170" s="18">
        <v>42354</v>
      </c>
      <c r="D8170" s="18">
        <v>42360</v>
      </c>
      <c r="E8170" s="21">
        <v>6</v>
      </c>
      <c r="F8170" s="17" t="s">
        <v>3490</v>
      </c>
      <c r="G8170" s="17" t="s">
        <v>3491</v>
      </c>
      <c r="H8170" s="16">
        <v>11</v>
      </c>
      <c r="I8170" s="17" t="s">
        <v>3237</v>
      </c>
      <c r="J8170" t="str">
        <f t="shared" si="255"/>
        <v>I50.33, J96.21, N17.9, I27.2, E66.01, E11.65, E87.5, I25.10, G47.33, Z95.1, Z91.19</v>
      </c>
      <c r="K8170" s="33" t="str">
        <f t="shared" si="256"/>
        <v/>
      </c>
    </row>
    <row r="8171" spans="1:11" x14ac:dyDescent="0.25">
      <c r="A8171" s="17" t="s">
        <v>2030</v>
      </c>
      <c r="B8171" s="17" t="s">
        <v>2031</v>
      </c>
      <c r="C8171" s="18">
        <v>42354</v>
      </c>
      <c r="D8171" s="18">
        <v>42360</v>
      </c>
      <c r="E8171" s="21">
        <v>6</v>
      </c>
      <c r="F8171" s="17" t="s">
        <v>3344</v>
      </c>
      <c r="G8171" s="17" t="s">
        <v>3345</v>
      </c>
      <c r="H8171" s="16">
        <v>12</v>
      </c>
      <c r="I8171" s="17" t="s">
        <v>13</v>
      </c>
      <c r="J8171" t="str">
        <f t="shared" si="255"/>
        <v>I50.33, J96.21, N17.9, I27.2, E66.01, E11.65, E87.5, I25.10, G47.33, Z95.1, Z91.19, Z79.4</v>
      </c>
      <c r="K8171" s="33" t="str">
        <f t="shared" si="256"/>
        <v/>
      </c>
    </row>
    <row r="8172" spans="1:11" x14ac:dyDescent="0.25">
      <c r="A8172" s="17" t="s">
        <v>2030</v>
      </c>
      <c r="B8172" s="17" t="s">
        <v>2031</v>
      </c>
      <c r="C8172" s="18">
        <v>42354</v>
      </c>
      <c r="D8172" s="18">
        <v>42360</v>
      </c>
      <c r="E8172" s="21">
        <v>6</v>
      </c>
      <c r="F8172" s="17" t="s">
        <v>4363</v>
      </c>
      <c r="G8172" s="17" t="s">
        <v>4364</v>
      </c>
      <c r="H8172" s="16">
        <v>13</v>
      </c>
      <c r="I8172" s="17" t="s">
        <v>13</v>
      </c>
      <c r="J8172" t="str">
        <f t="shared" si="255"/>
        <v>I50.33, J96.21, N17.9, I27.2, E66.01, E11.65, E87.5, I25.10, G47.33, Z95.1, Z91.19, Z79.4, Z68.35</v>
      </c>
      <c r="K8172" s="33" t="str">
        <f t="shared" si="256"/>
        <v/>
      </c>
    </row>
    <row r="8173" spans="1:11" x14ac:dyDescent="0.25">
      <c r="A8173" s="17" t="s">
        <v>2030</v>
      </c>
      <c r="B8173" s="17" t="s">
        <v>2031</v>
      </c>
      <c r="C8173" s="18">
        <v>42354</v>
      </c>
      <c r="D8173" s="18">
        <v>42360</v>
      </c>
      <c r="E8173" s="21">
        <v>6</v>
      </c>
      <c r="F8173" s="17" t="s">
        <v>1195</v>
      </c>
      <c r="G8173" s="17" t="s">
        <v>1196</v>
      </c>
      <c r="H8173" s="16">
        <v>14</v>
      </c>
      <c r="I8173" s="17" t="s">
        <v>3237</v>
      </c>
      <c r="J8173" t="str">
        <f t="shared" si="255"/>
        <v>I50.33, J96.21, N17.9, I27.2, E66.01, E11.65, E87.5, I25.10, G47.33, Z95.1, Z91.19, Z79.4, Z68.35, D64.9</v>
      </c>
      <c r="K8173" s="33" t="str">
        <f t="shared" si="256"/>
        <v/>
      </c>
    </row>
    <row r="8174" spans="1:11" x14ac:dyDescent="0.25">
      <c r="A8174" s="17" t="s">
        <v>2030</v>
      </c>
      <c r="B8174" s="17" t="s">
        <v>2031</v>
      </c>
      <c r="C8174" s="18">
        <v>42354</v>
      </c>
      <c r="D8174" s="18">
        <v>42360</v>
      </c>
      <c r="E8174" s="21">
        <v>6</v>
      </c>
      <c r="F8174" s="17" t="s">
        <v>3336</v>
      </c>
      <c r="G8174" s="17" t="s">
        <v>3337</v>
      </c>
      <c r="H8174" s="16">
        <v>15</v>
      </c>
      <c r="I8174" s="17" t="s">
        <v>13</v>
      </c>
      <c r="J8174" t="str">
        <f t="shared" si="255"/>
        <v>I50.33, J96.21, N17.9, I27.2, E66.01, E11.65, E87.5, I25.10, G47.33, Z95.1, Z91.19, Z79.4, Z68.35, D64.9, Z95.5</v>
      </c>
      <c r="K8174" s="33" t="str">
        <f t="shared" si="256"/>
        <v/>
      </c>
    </row>
    <row r="8175" spans="1:11" x14ac:dyDescent="0.25">
      <c r="A8175" s="17" t="s">
        <v>2030</v>
      </c>
      <c r="B8175" s="17" t="s">
        <v>2031</v>
      </c>
      <c r="C8175" s="18">
        <v>42354</v>
      </c>
      <c r="D8175" s="18">
        <v>42360</v>
      </c>
      <c r="E8175" s="21">
        <v>6</v>
      </c>
      <c r="F8175" s="17" t="s">
        <v>594</v>
      </c>
      <c r="G8175" s="17" t="s">
        <v>595</v>
      </c>
      <c r="H8175" s="16">
        <v>16</v>
      </c>
      <c r="I8175" s="17" t="s">
        <v>3237</v>
      </c>
      <c r="J8175" t="str">
        <f t="shared" si="255"/>
        <v>I50.33, J96.21, N17.9, I27.2, E66.01, E11.65, E87.5, I25.10, G47.33, Z95.1, Z91.19, Z79.4, Z68.35, D64.9, Z95.5, I10</v>
      </c>
      <c r="K8175" s="33" t="str">
        <f t="shared" si="256"/>
        <v>Last</v>
      </c>
    </row>
    <row r="8176" spans="1:11" x14ac:dyDescent="0.25">
      <c r="A8176" s="17" t="s">
        <v>2032</v>
      </c>
      <c r="B8176" s="17" t="s">
        <v>2033</v>
      </c>
      <c r="C8176" s="18">
        <v>42360</v>
      </c>
      <c r="D8176" s="18">
        <v>42366</v>
      </c>
      <c r="E8176" s="21">
        <v>6</v>
      </c>
      <c r="F8176" s="17" t="s">
        <v>22</v>
      </c>
      <c r="G8176" s="17" t="s">
        <v>23</v>
      </c>
      <c r="H8176" s="16">
        <v>1</v>
      </c>
      <c r="I8176" s="17" t="s">
        <v>3237</v>
      </c>
      <c r="J8176" t="str">
        <f t="shared" si="255"/>
        <v>A41.9</v>
      </c>
      <c r="K8176" s="33" t="str">
        <f t="shared" si="256"/>
        <v/>
      </c>
    </row>
    <row r="8177" spans="1:11" x14ac:dyDescent="0.25">
      <c r="A8177" s="17" t="s">
        <v>2032</v>
      </c>
      <c r="B8177" s="17" t="s">
        <v>2033</v>
      </c>
      <c r="C8177" s="18">
        <v>42360</v>
      </c>
      <c r="D8177" s="18">
        <v>42366</v>
      </c>
      <c r="E8177" s="21">
        <v>6</v>
      </c>
      <c r="F8177" s="17" t="s">
        <v>1630</v>
      </c>
      <c r="G8177" s="17" t="s">
        <v>1631</v>
      </c>
      <c r="H8177" s="16">
        <v>2</v>
      </c>
      <c r="I8177" s="17" t="s">
        <v>3237</v>
      </c>
      <c r="J8177" t="str">
        <f t="shared" si="255"/>
        <v>A41.9, N18.6</v>
      </c>
      <c r="K8177" s="33" t="str">
        <f t="shared" si="256"/>
        <v/>
      </c>
    </row>
    <row r="8178" spans="1:11" x14ac:dyDescent="0.25">
      <c r="A8178" s="17" t="s">
        <v>2032</v>
      </c>
      <c r="B8178" s="17" t="s">
        <v>2033</v>
      </c>
      <c r="C8178" s="18">
        <v>42360</v>
      </c>
      <c r="D8178" s="18">
        <v>42366</v>
      </c>
      <c r="E8178" s="21">
        <v>6</v>
      </c>
      <c r="F8178" s="17" t="s">
        <v>734</v>
      </c>
      <c r="G8178" s="17" t="s">
        <v>735</v>
      </c>
      <c r="H8178" s="16">
        <v>3</v>
      </c>
      <c r="I8178" s="17" t="s">
        <v>3237</v>
      </c>
      <c r="J8178" t="str">
        <f t="shared" si="255"/>
        <v>A41.9, N18.6, R65.21</v>
      </c>
      <c r="K8178" s="33" t="str">
        <f t="shared" si="256"/>
        <v/>
      </c>
    </row>
    <row r="8179" spans="1:11" x14ac:dyDescent="0.25">
      <c r="A8179" s="17" t="s">
        <v>2032</v>
      </c>
      <c r="B8179" s="17" t="s">
        <v>2033</v>
      </c>
      <c r="C8179" s="18">
        <v>42360</v>
      </c>
      <c r="D8179" s="18">
        <v>42366</v>
      </c>
      <c r="E8179" s="21">
        <v>6</v>
      </c>
      <c r="F8179" s="17" t="s">
        <v>592</v>
      </c>
      <c r="G8179" s="17" t="s">
        <v>593</v>
      </c>
      <c r="H8179" s="16">
        <v>4</v>
      </c>
      <c r="I8179" s="17" t="s">
        <v>3331</v>
      </c>
      <c r="J8179" t="str">
        <f t="shared" si="255"/>
        <v>A41.9, N18.6, R65.21, G93.41</v>
      </c>
      <c r="K8179" s="33" t="str">
        <f t="shared" si="256"/>
        <v/>
      </c>
    </row>
    <row r="8180" spans="1:11" x14ac:dyDescent="0.25">
      <c r="A8180" s="17" t="s">
        <v>2032</v>
      </c>
      <c r="B8180" s="17" t="s">
        <v>2033</v>
      </c>
      <c r="C8180" s="18">
        <v>42360</v>
      </c>
      <c r="D8180" s="18">
        <v>42366</v>
      </c>
      <c r="E8180" s="21">
        <v>6</v>
      </c>
      <c r="F8180" s="17" t="s">
        <v>38</v>
      </c>
      <c r="G8180" s="17" t="s">
        <v>39</v>
      </c>
      <c r="H8180" s="16">
        <v>5</v>
      </c>
      <c r="I8180" s="17" t="s">
        <v>3237</v>
      </c>
      <c r="J8180" t="str">
        <f t="shared" si="255"/>
        <v>A41.9, N18.6, R65.21, G93.41, N17.9</v>
      </c>
      <c r="K8180" s="33" t="str">
        <f t="shared" si="256"/>
        <v/>
      </c>
    </row>
    <row r="8181" spans="1:11" x14ac:dyDescent="0.25">
      <c r="A8181" s="17" t="s">
        <v>2032</v>
      </c>
      <c r="B8181" s="17" t="s">
        <v>2033</v>
      </c>
      <c r="C8181" s="18">
        <v>42360</v>
      </c>
      <c r="D8181" s="18">
        <v>42366</v>
      </c>
      <c r="E8181" s="21">
        <v>6</v>
      </c>
      <c r="F8181" s="17" t="s">
        <v>1032</v>
      </c>
      <c r="G8181" s="17" t="s">
        <v>1033</v>
      </c>
      <c r="H8181" s="16">
        <v>6</v>
      </c>
      <c r="I8181" s="17" t="s">
        <v>3237</v>
      </c>
      <c r="J8181" t="str">
        <f t="shared" si="255"/>
        <v>A41.9, N18.6, R65.21, G93.41, N17.9, E87.2</v>
      </c>
      <c r="K8181" s="33" t="str">
        <f t="shared" si="256"/>
        <v/>
      </c>
    </row>
    <row r="8182" spans="1:11" x14ac:dyDescent="0.25">
      <c r="A8182" s="17" t="s">
        <v>2032</v>
      </c>
      <c r="B8182" s="17" t="s">
        <v>2033</v>
      </c>
      <c r="C8182" s="18">
        <v>42360</v>
      </c>
      <c r="D8182" s="18">
        <v>42366</v>
      </c>
      <c r="E8182" s="21">
        <v>6</v>
      </c>
      <c r="F8182" s="17" t="s">
        <v>839</v>
      </c>
      <c r="G8182" s="17" t="s">
        <v>840</v>
      </c>
      <c r="H8182" s="16">
        <v>7</v>
      </c>
      <c r="I8182" s="17" t="s">
        <v>3237</v>
      </c>
      <c r="J8182" t="str">
        <f t="shared" si="255"/>
        <v>A41.9, N18.6, R65.21, G93.41, N17.9, E87.2, I12.0</v>
      </c>
      <c r="K8182" s="33" t="str">
        <f t="shared" si="256"/>
        <v/>
      </c>
    </row>
    <row r="8183" spans="1:11" x14ac:dyDescent="0.25">
      <c r="A8183" s="17" t="s">
        <v>2032</v>
      </c>
      <c r="B8183" s="17" t="s">
        <v>2033</v>
      </c>
      <c r="C8183" s="18">
        <v>42360</v>
      </c>
      <c r="D8183" s="18">
        <v>42366</v>
      </c>
      <c r="E8183" s="21">
        <v>6</v>
      </c>
      <c r="F8183" s="17" t="s">
        <v>4785</v>
      </c>
      <c r="G8183" s="17" t="s">
        <v>4786</v>
      </c>
      <c r="H8183" s="16">
        <v>8</v>
      </c>
      <c r="I8183" s="17" t="s">
        <v>3237</v>
      </c>
      <c r="J8183" t="str">
        <f t="shared" si="255"/>
        <v>A41.9, N18.6, R65.21, G93.41, N17.9, E87.2, I12.0, G20</v>
      </c>
      <c r="K8183" s="33" t="str">
        <f t="shared" si="256"/>
        <v/>
      </c>
    </row>
    <row r="8184" spans="1:11" x14ac:dyDescent="0.25">
      <c r="A8184" s="17" t="s">
        <v>2032</v>
      </c>
      <c r="B8184" s="17" t="s">
        <v>2033</v>
      </c>
      <c r="C8184" s="18">
        <v>42360</v>
      </c>
      <c r="D8184" s="18">
        <v>42366</v>
      </c>
      <c r="E8184" s="21">
        <v>6</v>
      </c>
      <c r="F8184" s="17" t="s">
        <v>3512</v>
      </c>
      <c r="G8184" s="17" t="s">
        <v>3513</v>
      </c>
      <c r="H8184" s="16">
        <v>9</v>
      </c>
      <c r="I8184" s="17" t="s">
        <v>13</v>
      </c>
      <c r="J8184" t="str">
        <f t="shared" si="255"/>
        <v>A41.9, N18.6, R65.21, G93.41, N17.9, E87.2, I12.0, G20, Z99.2</v>
      </c>
      <c r="K8184" s="33" t="str">
        <f t="shared" si="256"/>
        <v/>
      </c>
    </row>
    <row r="8185" spans="1:11" x14ac:dyDescent="0.25">
      <c r="A8185" s="17" t="s">
        <v>2032</v>
      </c>
      <c r="B8185" s="17" t="s">
        <v>2033</v>
      </c>
      <c r="C8185" s="18">
        <v>42360</v>
      </c>
      <c r="D8185" s="18">
        <v>42366</v>
      </c>
      <c r="E8185" s="21">
        <v>6</v>
      </c>
      <c r="F8185" s="17" t="s">
        <v>1842</v>
      </c>
      <c r="G8185" s="17" t="s">
        <v>1843</v>
      </c>
      <c r="H8185" s="16">
        <v>10</v>
      </c>
      <c r="I8185" s="17" t="s">
        <v>3237</v>
      </c>
      <c r="J8185" t="str">
        <f t="shared" si="255"/>
        <v>A41.9, N18.6, R65.21, G93.41, N17.9, E87.2, I12.0, G20, Z99.2, J44.9</v>
      </c>
      <c r="K8185" s="33" t="str">
        <f t="shared" si="256"/>
        <v/>
      </c>
    </row>
    <row r="8186" spans="1:11" x14ac:dyDescent="0.25">
      <c r="A8186" s="17" t="s">
        <v>2032</v>
      </c>
      <c r="B8186" s="17" t="s">
        <v>2033</v>
      </c>
      <c r="C8186" s="18">
        <v>42360</v>
      </c>
      <c r="D8186" s="18">
        <v>42366</v>
      </c>
      <c r="E8186" s="21">
        <v>6</v>
      </c>
      <c r="F8186" s="17" t="s">
        <v>3242</v>
      </c>
      <c r="G8186" s="17" t="s">
        <v>3243</v>
      </c>
      <c r="H8186" s="16">
        <v>11</v>
      </c>
      <c r="I8186" s="17" t="s">
        <v>3237</v>
      </c>
      <c r="J8186" t="str">
        <f t="shared" si="255"/>
        <v>A41.9, N18.6, R65.21, G93.41, N17.9, E87.2, I12.0, G20, Z99.2, J44.9, J45.909</v>
      </c>
      <c r="K8186" s="33" t="str">
        <f t="shared" si="256"/>
        <v/>
      </c>
    </row>
    <row r="8187" spans="1:11" x14ac:dyDescent="0.25">
      <c r="A8187" s="17" t="s">
        <v>2032</v>
      </c>
      <c r="B8187" s="17" t="s">
        <v>2033</v>
      </c>
      <c r="C8187" s="18">
        <v>42360</v>
      </c>
      <c r="D8187" s="18">
        <v>42366</v>
      </c>
      <c r="E8187" s="21">
        <v>6</v>
      </c>
      <c r="F8187" s="17" t="s">
        <v>3320</v>
      </c>
      <c r="G8187" s="17" t="s">
        <v>3321</v>
      </c>
      <c r="H8187" s="16">
        <v>12</v>
      </c>
      <c r="I8187" s="17" t="s">
        <v>3237</v>
      </c>
      <c r="J8187" t="str">
        <f t="shared" si="255"/>
        <v>A41.9, N18.6, R65.21, G93.41, N17.9, E87.2, I12.0, G20, Z99.2, J44.9, J45.909, G47.33</v>
      </c>
      <c r="K8187" s="33" t="str">
        <f t="shared" si="256"/>
        <v/>
      </c>
    </row>
    <row r="8188" spans="1:11" x14ac:dyDescent="0.25">
      <c r="A8188" s="17" t="s">
        <v>2032</v>
      </c>
      <c r="B8188" s="17" t="s">
        <v>2033</v>
      </c>
      <c r="C8188" s="18">
        <v>42360</v>
      </c>
      <c r="D8188" s="18">
        <v>42366</v>
      </c>
      <c r="E8188" s="21">
        <v>6</v>
      </c>
      <c r="F8188" s="17" t="s">
        <v>3265</v>
      </c>
      <c r="G8188" s="17" t="s">
        <v>3266</v>
      </c>
      <c r="H8188" s="16">
        <v>13</v>
      </c>
      <c r="I8188" s="17" t="s">
        <v>13</v>
      </c>
      <c r="J8188" t="str">
        <f t="shared" si="255"/>
        <v>A41.9, N18.6, R65.21, G93.41, N17.9, E87.2, I12.0, G20, Z99.2, J44.9, J45.909, G47.33, Z87.891</v>
      </c>
      <c r="K8188" s="33" t="str">
        <f t="shared" si="256"/>
        <v/>
      </c>
    </row>
    <row r="8189" spans="1:11" x14ac:dyDescent="0.25">
      <c r="A8189" s="17" t="s">
        <v>2032</v>
      </c>
      <c r="B8189" s="17" t="s">
        <v>2033</v>
      </c>
      <c r="C8189" s="18">
        <v>42360</v>
      </c>
      <c r="D8189" s="18">
        <v>42366</v>
      </c>
      <c r="E8189" s="21">
        <v>6</v>
      </c>
      <c r="F8189" s="17" t="s">
        <v>3283</v>
      </c>
      <c r="G8189" s="17" t="s">
        <v>467</v>
      </c>
      <c r="H8189" s="16">
        <v>14</v>
      </c>
      <c r="I8189" s="17" t="s">
        <v>3237</v>
      </c>
      <c r="J8189" t="str">
        <f t="shared" si="255"/>
        <v>A41.9, N18.6, R65.21, G93.41, N17.9, E87.2, I12.0, G20, Z99.2, J44.9, J45.909, G47.33, Z87.891, I25.10</v>
      </c>
      <c r="K8189" s="33" t="str">
        <f t="shared" si="256"/>
        <v/>
      </c>
    </row>
    <row r="8190" spans="1:11" x14ac:dyDescent="0.25">
      <c r="A8190" s="17" t="s">
        <v>2032</v>
      </c>
      <c r="B8190" s="17" t="s">
        <v>2033</v>
      </c>
      <c r="C8190" s="18">
        <v>42360</v>
      </c>
      <c r="D8190" s="18">
        <v>42366</v>
      </c>
      <c r="E8190" s="21">
        <v>6</v>
      </c>
      <c r="F8190" s="17" t="s">
        <v>3267</v>
      </c>
      <c r="G8190" s="17" t="s">
        <v>3268</v>
      </c>
      <c r="H8190" s="16">
        <v>15</v>
      </c>
      <c r="I8190" s="17" t="s">
        <v>3237</v>
      </c>
      <c r="J8190" t="str">
        <f t="shared" si="255"/>
        <v>A41.9, N18.6, R65.21, G93.41, N17.9, E87.2, I12.0, G20, Z99.2, J44.9, J45.909, G47.33, Z87.891, I25.10, E11.9</v>
      </c>
      <c r="K8190" s="33" t="str">
        <f t="shared" si="256"/>
        <v/>
      </c>
    </row>
    <row r="8191" spans="1:11" x14ac:dyDescent="0.25">
      <c r="A8191" s="17" t="s">
        <v>2032</v>
      </c>
      <c r="B8191" s="17" t="s">
        <v>2033</v>
      </c>
      <c r="C8191" s="18">
        <v>42360</v>
      </c>
      <c r="D8191" s="18">
        <v>42366</v>
      </c>
      <c r="E8191" s="21">
        <v>6</v>
      </c>
      <c r="F8191" s="17" t="s">
        <v>3263</v>
      </c>
      <c r="G8191" s="17" t="s">
        <v>3264</v>
      </c>
      <c r="H8191" s="16">
        <v>16</v>
      </c>
      <c r="I8191" s="17" t="s">
        <v>13</v>
      </c>
      <c r="J8191" t="str">
        <f t="shared" si="255"/>
        <v>A41.9, N18.6, R65.21, G93.41, N17.9, E87.2, I12.0, G20, Z99.2, J44.9, J45.909, G47.33, Z87.891, I25.10, E11.9, Z87.440</v>
      </c>
      <c r="K8191" s="33" t="str">
        <f t="shared" si="256"/>
        <v/>
      </c>
    </row>
    <row r="8192" spans="1:11" x14ac:dyDescent="0.25">
      <c r="A8192" s="17" t="s">
        <v>2032</v>
      </c>
      <c r="B8192" s="17" t="s">
        <v>2033</v>
      </c>
      <c r="C8192" s="18">
        <v>42360</v>
      </c>
      <c r="D8192" s="18">
        <v>42366</v>
      </c>
      <c r="E8192" s="21">
        <v>6</v>
      </c>
      <c r="F8192" s="17" t="s">
        <v>361</v>
      </c>
      <c r="G8192" s="17" t="s">
        <v>362</v>
      </c>
      <c r="H8192" s="16">
        <v>17</v>
      </c>
      <c r="I8192" s="17" t="s">
        <v>3237</v>
      </c>
      <c r="J8192" t="str">
        <f t="shared" si="255"/>
        <v>A41.9, N18.6, R65.21, G93.41, N17.9, E87.2, I12.0, G20, Z99.2, J44.9, J45.909, G47.33, Z87.891, I25.10, E11.9, Z87.440, E87.5</v>
      </c>
      <c r="K8192" s="33" t="str">
        <f t="shared" si="256"/>
        <v/>
      </c>
    </row>
    <row r="8193" spans="1:11" x14ac:dyDescent="0.25">
      <c r="A8193" s="17" t="s">
        <v>2032</v>
      </c>
      <c r="B8193" s="17" t="s">
        <v>2033</v>
      </c>
      <c r="C8193" s="18">
        <v>42360</v>
      </c>
      <c r="D8193" s="18">
        <v>42366</v>
      </c>
      <c r="E8193" s="21">
        <v>6</v>
      </c>
      <c r="F8193" s="17" t="s">
        <v>3633</v>
      </c>
      <c r="G8193" s="17" t="s">
        <v>3634</v>
      </c>
      <c r="H8193" s="16">
        <v>18</v>
      </c>
      <c r="I8193" s="17" t="s">
        <v>3237</v>
      </c>
      <c r="J8193" t="str">
        <f t="shared" si="255"/>
        <v>A41.9, N18.6, R65.21, G93.41, N17.9, E87.2, I12.0, G20, Z99.2, J44.9, J45.909, G47.33, Z87.891, I25.10, E11.9, Z87.440, E87.5, I51.7</v>
      </c>
      <c r="K8193" s="33" t="str">
        <f t="shared" si="256"/>
        <v/>
      </c>
    </row>
    <row r="8194" spans="1:11" x14ac:dyDescent="0.25">
      <c r="A8194" s="17" t="s">
        <v>2032</v>
      </c>
      <c r="B8194" s="17" t="s">
        <v>2033</v>
      </c>
      <c r="C8194" s="18">
        <v>42360</v>
      </c>
      <c r="D8194" s="18">
        <v>42366</v>
      </c>
      <c r="E8194" s="21">
        <v>6</v>
      </c>
      <c r="F8194" s="17" t="s">
        <v>3261</v>
      </c>
      <c r="G8194" s="17" t="s">
        <v>3262</v>
      </c>
      <c r="H8194" s="16">
        <v>19</v>
      </c>
      <c r="I8194" s="17" t="s">
        <v>3237</v>
      </c>
      <c r="J8194" t="str">
        <f t="shared" si="255"/>
        <v>A41.9, N18.6, R65.21, G93.41, N17.9, E87.2, I12.0, G20, Z99.2, J44.9, J45.909, G47.33, Z87.891, I25.10, E11.9, Z87.440, E87.5, I51.7, Z66</v>
      </c>
      <c r="K8194" s="33" t="str">
        <f t="shared" si="256"/>
        <v/>
      </c>
    </row>
    <row r="8195" spans="1:11" x14ac:dyDescent="0.25">
      <c r="A8195" s="17" t="s">
        <v>2032</v>
      </c>
      <c r="B8195" s="17" t="s">
        <v>2033</v>
      </c>
      <c r="C8195" s="18">
        <v>42360</v>
      </c>
      <c r="D8195" s="18">
        <v>42366</v>
      </c>
      <c r="E8195" s="21">
        <v>6</v>
      </c>
      <c r="F8195" s="17" t="s">
        <v>5513</v>
      </c>
      <c r="G8195" s="17" t="s">
        <v>5514</v>
      </c>
      <c r="H8195" s="16">
        <v>20</v>
      </c>
      <c r="I8195" s="17" t="s">
        <v>3237</v>
      </c>
      <c r="J8195" t="str">
        <f t="shared" si="255"/>
        <v>A41.9, N18.6, R65.21, G93.41, N17.9, E87.2, I12.0, G20, Z99.2, J44.9, J45.909, G47.33, Z87.891, I25.10, E11.9, Z87.440, E87.5, I51.7, Z66, M54.89</v>
      </c>
      <c r="K8195" s="33" t="str">
        <f t="shared" si="256"/>
        <v/>
      </c>
    </row>
    <row r="8196" spans="1:11" x14ac:dyDescent="0.25">
      <c r="A8196" s="17" t="s">
        <v>2032</v>
      </c>
      <c r="B8196" s="17" t="s">
        <v>2033</v>
      </c>
      <c r="C8196" s="18">
        <v>42360</v>
      </c>
      <c r="D8196" s="18">
        <v>42366</v>
      </c>
      <c r="E8196" s="21">
        <v>6</v>
      </c>
      <c r="F8196" s="17" t="s">
        <v>3704</v>
      </c>
      <c r="G8196" s="17" t="s">
        <v>3705</v>
      </c>
      <c r="H8196" s="16">
        <v>21</v>
      </c>
      <c r="I8196" s="17" t="s">
        <v>3331</v>
      </c>
      <c r="J8196" t="str">
        <f t="shared" si="255"/>
        <v>A41.9, N18.6, R65.21, G93.41, N17.9, E87.2, I12.0, G20, Z99.2, J44.9, J45.909, G47.33, Z87.891, I25.10, E11.9, Z87.440, E87.5, I51.7, Z66, M54.89, I46.9</v>
      </c>
      <c r="K8196" s="33" t="str">
        <f t="shared" si="256"/>
        <v>Last</v>
      </c>
    </row>
    <row r="8197" spans="1:11" x14ac:dyDescent="0.25">
      <c r="A8197" s="17" t="s">
        <v>2034</v>
      </c>
      <c r="B8197" s="17" t="s">
        <v>2035</v>
      </c>
      <c r="C8197" s="18">
        <v>42364</v>
      </c>
      <c r="D8197" s="18">
        <v>42367</v>
      </c>
      <c r="E8197" s="21">
        <v>3</v>
      </c>
      <c r="F8197" s="17" t="s">
        <v>271</v>
      </c>
      <c r="G8197" s="17" t="s">
        <v>272</v>
      </c>
      <c r="H8197" s="16">
        <v>1</v>
      </c>
      <c r="I8197" s="17" t="s">
        <v>3237</v>
      </c>
      <c r="J8197" t="str">
        <f t="shared" si="255"/>
        <v>G40.209</v>
      </c>
      <c r="K8197" s="33" t="str">
        <f t="shared" si="256"/>
        <v/>
      </c>
    </row>
    <row r="8198" spans="1:11" x14ac:dyDescent="0.25">
      <c r="A8198" s="17" t="s">
        <v>2034</v>
      </c>
      <c r="B8198" s="17" t="s">
        <v>2035</v>
      </c>
      <c r="C8198" s="18">
        <v>42364</v>
      </c>
      <c r="D8198" s="18">
        <v>42367</v>
      </c>
      <c r="E8198" s="21">
        <v>3</v>
      </c>
      <c r="F8198" s="17" t="s">
        <v>5515</v>
      </c>
      <c r="G8198" s="17" t="s">
        <v>5516</v>
      </c>
      <c r="H8198" s="16">
        <v>2</v>
      </c>
      <c r="I8198" s="17" t="s">
        <v>3237</v>
      </c>
      <c r="J8198" t="str">
        <f t="shared" ref="J8198:J8261" si="257">IF(B8198=B8197,J8197&amp;", "&amp;F8198,F8198)</f>
        <v>G40.209, I61.1</v>
      </c>
      <c r="K8198" s="33" t="str">
        <f t="shared" si="256"/>
        <v/>
      </c>
    </row>
    <row r="8199" spans="1:11" x14ac:dyDescent="0.25">
      <c r="A8199" s="17" t="s">
        <v>2034</v>
      </c>
      <c r="B8199" s="17" t="s">
        <v>2035</v>
      </c>
      <c r="C8199" s="18">
        <v>42364</v>
      </c>
      <c r="D8199" s="18">
        <v>42367</v>
      </c>
      <c r="E8199" s="21">
        <v>3</v>
      </c>
      <c r="F8199" s="17" t="s">
        <v>592</v>
      </c>
      <c r="G8199" s="17" t="s">
        <v>593</v>
      </c>
      <c r="H8199" s="16">
        <v>3</v>
      </c>
      <c r="I8199" s="17" t="s">
        <v>3237</v>
      </c>
      <c r="J8199" t="str">
        <f t="shared" si="257"/>
        <v>G40.209, I61.1, G93.41</v>
      </c>
      <c r="K8199" s="33" t="str">
        <f t="shared" si="256"/>
        <v/>
      </c>
    </row>
    <row r="8200" spans="1:11" x14ac:dyDescent="0.25">
      <c r="A8200" s="17" t="s">
        <v>2034</v>
      </c>
      <c r="B8200" s="17" t="s">
        <v>2035</v>
      </c>
      <c r="C8200" s="18">
        <v>42364</v>
      </c>
      <c r="D8200" s="18">
        <v>42367</v>
      </c>
      <c r="E8200" s="21">
        <v>3</v>
      </c>
      <c r="F8200" s="17" t="s">
        <v>38</v>
      </c>
      <c r="G8200" s="17" t="s">
        <v>39</v>
      </c>
      <c r="H8200" s="16">
        <v>4</v>
      </c>
      <c r="I8200" s="17" t="s">
        <v>3237</v>
      </c>
      <c r="J8200" t="str">
        <f t="shared" si="257"/>
        <v>G40.209, I61.1, G93.41, N17.9</v>
      </c>
      <c r="K8200" s="33" t="str">
        <f t="shared" si="256"/>
        <v/>
      </c>
    </row>
    <row r="8201" spans="1:11" x14ac:dyDescent="0.25">
      <c r="A8201" s="17" t="s">
        <v>2034</v>
      </c>
      <c r="B8201" s="17" t="s">
        <v>2035</v>
      </c>
      <c r="C8201" s="18">
        <v>42364</v>
      </c>
      <c r="D8201" s="18">
        <v>42367</v>
      </c>
      <c r="E8201" s="21">
        <v>3</v>
      </c>
      <c r="F8201" s="17" t="s">
        <v>5517</v>
      </c>
      <c r="G8201" s="17" t="s">
        <v>5518</v>
      </c>
      <c r="H8201" s="16">
        <v>5</v>
      </c>
      <c r="I8201" s="17" t="s">
        <v>3237</v>
      </c>
      <c r="J8201" t="str">
        <f t="shared" si="257"/>
        <v>G40.209, I61.1, G93.41, N17.9, I67.1</v>
      </c>
      <c r="K8201" s="33" t="str">
        <f t="shared" si="256"/>
        <v/>
      </c>
    </row>
    <row r="8202" spans="1:11" x14ac:dyDescent="0.25">
      <c r="A8202" s="17" t="s">
        <v>2034</v>
      </c>
      <c r="B8202" s="17" t="s">
        <v>2035</v>
      </c>
      <c r="C8202" s="18">
        <v>42364</v>
      </c>
      <c r="D8202" s="18">
        <v>42367</v>
      </c>
      <c r="E8202" s="21">
        <v>3</v>
      </c>
      <c r="F8202" s="17" t="s">
        <v>1266</v>
      </c>
      <c r="G8202" s="17" t="s">
        <v>1267</v>
      </c>
      <c r="H8202" s="16">
        <v>6</v>
      </c>
      <c r="I8202" s="17" t="s">
        <v>3237</v>
      </c>
      <c r="J8202" t="str">
        <f t="shared" si="257"/>
        <v>G40.209, I61.1, G93.41, N17.9, I67.1, I48.91</v>
      </c>
      <c r="K8202" s="33" t="str">
        <f t="shared" si="256"/>
        <v/>
      </c>
    </row>
    <row r="8203" spans="1:11" x14ac:dyDescent="0.25">
      <c r="A8203" s="17" t="s">
        <v>2034</v>
      </c>
      <c r="B8203" s="17" t="s">
        <v>2035</v>
      </c>
      <c r="C8203" s="18">
        <v>42364</v>
      </c>
      <c r="D8203" s="18">
        <v>42367</v>
      </c>
      <c r="E8203" s="21">
        <v>3</v>
      </c>
      <c r="F8203" s="17" t="s">
        <v>3842</v>
      </c>
      <c r="G8203" s="17" t="s">
        <v>3843</v>
      </c>
      <c r="H8203" s="16">
        <v>7</v>
      </c>
      <c r="I8203" s="17" t="s">
        <v>3237</v>
      </c>
      <c r="J8203" t="str">
        <f t="shared" si="257"/>
        <v>G40.209, I61.1, G93.41, N17.9, I67.1, I48.91, R47.01</v>
      </c>
      <c r="K8203" s="33" t="str">
        <f t="shared" si="256"/>
        <v/>
      </c>
    </row>
    <row r="8204" spans="1:11" x14ac:dyDescent="0.25">
      <c r="A8204" s="17" t="s">
        <v>2034</v>
      </c>
      <c r="B8204" s="17" t="s">
        <v>2035</v>
      </c>
      <c r="C8204" s="18">
        <v>42364</v>
      </c>
      <c r="D8204" s="18">
        <v>42367</v>
      </c>
      <c r="E8204" s="21">
        <v>3</v>
      </c>
      <c r="F8204" s="17" t="s">
        <v>3238</v>
      </c>
      <c r="G8204" s="17" t="s">
        <v>3239</v>
      </c>
      <c r="H8204" s="16">
        <v>8</v>
      </c>
      <c r="I8204" s="17" t="s">
        <v>3237</v>
      </c>
      <c r="J8204" t="str">
        <f t="shared" si="257"/>
        <v>G40.209, I61.1, G93.41, N17.9, I67.1, I48.91, R47.01, E78.5</v>
      </c>
      <c r="K8204" s="33" t="str">
        <f t="shared" si="256"/>
        <v/>
      </c>
    </row>
    <row r="8205" spans="1:11" x14ac:dyDescent="0.25">
      <c r="A8205" s="17" t="s">
        <v>2034</v>
      </c>
      <c r="B8205" s="17" t="s">
        <v>2035</v>
      </c>
      <c r="C8205" s="18">
        <v>42364</v>
      </c>
      <c r="D8205" s="18">
        <v>42367</v>
      </c>
      <c r="E8205" s="21">
        <v>3</v>
      </c>
      <c r="F8205" s="17" t="s">
        <v>3235</v>
      </c>
      <c r="G8205" s="17" t="s">
        <v>3236</v>
      </c>
      <c r="H8205" s="16">
        <v>9</v>
      </c>
      <c r="I8205" s="17" t="s">
        <v>3237</v>
      </c>
      <c r="J8205" t="str">
        <f t="shared" si="257"/>
        <v>G40.209, I61.1, G93.41, N17.9, I67.1, I48.91, R47.01, E78.5, E03.9</v>
      </c>
      <c r="K8205" s="33" t="str">
        <f t="shared" si="256"/>
        <v/>
      </c>
    </row>
    <row r="8206" spans="1:11" x14ac:dyDescent="0.25">
      <c r="A8206" s="17" t="s">
        <v>2034</v>
      </c>
      <c r="B8206" s="17" t="s">
        <v>2035</v>
      </c>
      <c r="C8206" s="18">
        <v>42364</v>
      </c>
      <c r="D8206" s="18">
        <v>42367</v>
      </c>
      <c r="E8206" s="21">
        <v>3</v>
      </c>
      <c r="F8206" s="17" t="s">
        <v>594</v>
      </c>
      <c r="G8206" s="17" t="s">
        <v>595</v>
      </c>
      <c r="H8206" s="16">
        <v>10</v>
      </c>
      <c r="I8206" s="17" t="s">
        <v>3237</v>
      </c>
      <c r="J8206" t="str">
        <f t="shared" si="257"/>
        <v>G40.209, I61.1, G93.41, N17.9, I67.1, I48.91, R47.01, E78.5, E03.9, I10</v>
      </c>
      <c r="K8206" s="33" t="str">
        <f t="shared" si="256"/>
        <v/>
      </c>
    </row>
    <row r="8207" spans="1:11" x14ac:dyDescent="0.25">
      <c r="A8207" s="17" t="s">
        <v>2034</v>
      </c>
      <c r="B8207" s="17" t="s">
        <v>2035</v>
      </c>
      <c r="C8207" s="18">
        <v>42364</v>
      </c>
      <c r="D8207" s="18">
        <v>42367</v>
      </c>
      <c r="E8207" s="21">
        <v>3</v>
      </c>
      <c r="F8207" s="17" t="s">
        <v>4979</v>
      </c>
      <c r="G8207" s="17" t="s">
        <v>4980</v>
      </c>
      <c r="H8207" s="16">
        <v>11</v>
      </c>
      <c r="I8207" s="17" t="s">
        <v>13</v>
      </c>
      <c r="J8207" t="str">
        <f t="shared" si="257"/>
        <v>G40.209, I61.1, G93.41, N17.9, I67.1, I48.91, R47.01, E78.5, E03.9, I10, Z85.841</v>
      </c>
      <c r="K8207" s="33" t="str">
        <f t="shared" si="256"/>
        <v/>
      </c>
    </row>
    <row r="8208" spans="1:11" x14ac:dyDescent="0.25">
      <c r="A8208" s="17" t="s">
        <v>2034</v>
      </c>
      <c r="B8208" s="17" t="s">
        <v>2035</v>
      </c>
      <c r="C8208" s="18">
        <v>42364</v>
      </c>
      <c r="D8208" s="18">
        <v>42367</v>
      </c>
      <c r="E8208" s="21">
        <v>3</v>
      </c>
      <c r="F8208" s="17" t="s">
        <v>3436</v>
      </c>
      <c r="G8208" s="17" t="s">
        <v>3437</v>
      </c>
      <c r="H8208" s="16">
        <v>12</v>
      </c>
      <c r="I8208" s="17" t="s">
        <v>13</v>
      </c>
      <c r="J8208" t="str">
        <f t="shared" si="257"/>
        <v>G40.209, I61.1, G93.41, N17.9, I67.1, I48.91, R47.01, E78.5, E03.9, I10, Z85.841, Z86.73</v>
      </c>
      <c r="K8208" s="33" t="str">
        <f t="shared" si="256"/>
        <v/>
      </c>
    </row>
    <row r="8209" spans="1:11" x14ac:dyDescent="0.25">
      <c r="A8209" s="17" t="s">
        <v>2034</v>
      </c>
      <c r="B8209" s="17" t="s">
        <v>2035</v>
      </c>
      <c r="C8209" s="18">
        <v>42364</v>
      </c>
      <c r="D8209" s="18">
        <v>42367</v>
      </c>
      <c r="E8209" s="21">
        <v>3</v>
      </c>
      <c r="F8209" s="17" t="s">
        <v>4474</v>
      </c>
      <c r="G8209" s="17" t="s">
        <v>4475</v>
      </c>
      <c r="H8209" s="16">
        <v>13</v>
      </c>
      <c r="I8209" s="17" t="s">
        <v>13</v>
      </c>
      <c r="J8209" t="str">
        <f t="shared" si="257"/>
        <v>G40.209, I61.1, G93.41, N17.9, I67.1, I48.91, R47.01, E78.5, E03.9, I10, Z85.841, Z86.73, Z92.3</v>
      </c>
      <c r="K8209" s="33" t="str">
        <f t="shared" si="256"/>
        <v/>
      </c>
    </row>
    <row r="8210" spans="1:11" x14ac:dyDescent="0.25">
      <c r="A8210" s="17" t="s">
        <v>2034</v>
      </c>
      <c r="B8210" s="17" t="s">
        <v>2035</v>
      </c>
      <c r="C8210" s="18">
        <v>42364</v>
      </c>
      <c r="D8210" s="18">
        <v>42367</v>
      </c>
      <c r="E8210" s="21">
        <v>3</v>
      </c>
      <c r="F8210" s="17" t="s">
        <v>3261</v>
      </c>
      <c r="G8210" s="17" t="s">
        <v>3262</v>
      </c>
      <c r="H8210" s="16">
        <v>14</v>
      </c>
      <c r="I8210" s="17" t="s">
        <v>3237</v>
      </c>
      <c r="J8210" t="str">
        <f t="shared" si="257"/>
        <v>G40.209, I61.1, G93.41, N17.9, I67.1, I48.91, R47.01, E78.5, E03.9, I10, Z85.841, Z86.73, Z92.3, Z66</v>
      </c>
      <c r="K8210" s="33" t="str">
        <f t="shared" si="256"/>
        <v/>
      </c>
    </row>
    <row r="8211" spans="1:11" x14ac:dyDescent="0.25">
      <c r="A8211" s="17" t="s">
        <v>2034</v>
      </c>
      <c r="B8211" s="17" t="s">
        <v>2035</v>
      </c>
      <c r="C8211" s="18">
        <v>42364</v>
      </c>
      <c r="D8211" s="18">
        <v>42367</v>
      </c>
      <c r="E8211" s="21">
        <v>3</v>
      </c>
      <c r="F8211" s="17" t="s">
        <v>69</v>
      </c>
      <c r="G8211" s="17" t="s">
        <v>70</v>
      </c>
      <c r="H8211" s="16">
        <v>15</v>
      </c>
      <c r="I8211" s="17" t="s">
        <v>3237</v>
      </c>
      <c r="J8211" t="str">
        <f t="shared" si="257"/>
        <v>G40.209, I61.1, G93.41, N17.9, I67.1, I48.91, R47.01, E78.5, E03.9, I10, Z85.841, Z86.73, Z92.3, Z66, I48.0</v>
      </c>
      <c r="K8211" s="33" t="str">
        <f t="shared" si="256"/>
        <v/>
      </c>
    </row>
    <row r="8212" spans="1:11" x14ac:dyDescent="0.25">
      <c r="A8212" s="17" t="s">
        <v>2034</v>
      </c>
      <c r="B8212" s="17" t="s">
        <v>2035</v>
      </c>
      <c r="C8212" s="18">
        <v>42364</v>
      </c>
      <c r="D8212" s="18">
        <v>42367</v>
      </c>
      <c r="E8212" s="21">
        <v>3</v>
      </c>
      <c r="F8212" s="17" t="s">
        <v>3265</v>
      </c>
      <c r="G8212" s="17" t="s">
        <v>3266</v>
      </c>
      <c r="H8212" s="16">
        <v>16</v>
      </c>
      <c r="I8212" s="17" t="s">
        <v>13</v>
      </c>
      <c r="J8212" t="str">
        <f t="shared" si="257"/>
        <v>G40.209, I61.1, G93.41, N17.9, I67.1, I48.91, R47.01, E78.5, E03.9, I10, Z85.841, Z86.73, Z92.3, Z66, I48.0, Z87.891</v>
      </c>
      <c r="K8212" s="33" t="str">
        <f t="shared" si="256"/>
        <v>Last</v>
      </c>
    </row>
    <row r="8213" spans="1:11" x14ac:dyDescent="0.25">
      <c r="A8213" s="17" t="s">
        <v>2037</v>
      </c>
      <c r="B8213" s="17" t="s">
        <v>2038</v>
      </c>
      <c r="C8213" s="18">
        <v>42366</v>
      </c>
      <c r="D8213" s="18">
        <v>42376</v>
      </c>
      <c r="E8213" s="21">
        <v>10</v>
      </c>
      <c r="F8213" s="17" t="s">
        <v>482</v>
      </c>
      <c r="G8213" s="17" t="s">
        <v>483</v>
      </c>
      <c r="H8213" s="16">
        <v>1</v>
      </c>
      <c r="I8213" s="17" t="s">
        <v>3237</v>
      </c>
      <c r="J8213" t="str">
        <f t="shared" si="257"/>
        <v>T82.7XXA</v>
      </c>
      <c r="K8213" s="33" t="str">
        <f t="shared" si="256"/>
        <v/>
      </c>
    </row>
    <row r="8214" spans="1:11" x14ac:dyDescent="0.25">
      <c r="A8214" s="17" t="s">
        <v>2037</v>
      </c>
      <c r="B8214" s="17" t="s">
        <v>2038</v>
      </c>
      <c r="C8214" s="18">
        <v>42366</v>
      </c>
      <c r="D8214" s="18">
        <v>42376</v>
      </c>
      <c r="E8214" s="21">
        <v>10</v>
      </c>
      <c r="F8214" s="17" t="s">
        <v>100</v>
      </c>
      <c r="G8214" s="17" t="s">
        <v>101</v>
      </c>
      <c r="H8214" s="16">
        <v>2</v>
      </c>
      <c r="I8214" s="17" t="s">
        <v>3237</v>
      </c>
      <c r="J8214" t="str">
        <f t="shared" si="257"/>
        <v>T82.7XXA, A41.01</v>
      </c>
      <c r="K8214" s="33" t="str">
        <f t="shared" ref="K8214:K8277" si="258">IF(B8214&lt;&gt;B8215,"Last","")</f>
        <v/>
      </c>
    </row>
    <row r="8215" spans="1:11" x14ac:dyDescent="0.25">
      <c r="A8215" s="17" t="s">
        <v>2037</v>
      </c>
      <c r="B8215" s="17" t="s">
        <v>2038</v>
      </c>
      <c r="C8215" s="18">
        <v>42366</v>
      </c>
      <c r="D8215" s="18">
        <v>42376</v>
      </c>
      <c r="E8215" s="21">
        <v>10</v>
      </c>
      <c r="F8215" s="17" t="s">
        <v>245</v>
      </c>
      <c r="G8215" s="17" t="s">
        <v>246</v>
      </c>
      <c r="H8215" s="16">
        <v>3</v>
      </c>
      <c r="I8215" s="17" t="s">
        <v>3237</v>
      </c>
      <c r="J8215" t="str">
        <f t="shared" si="257"/>
        <v>T82.7XXA, A41.01, J96.01</v>
      </c>
      <c r="K8215" s="33" t="str">
        <f t="shared" si="258"/>
        <v/>
      </c>
    </row>
    <row r="8216" spans="1:11" x14ac:dyDescent="0.25">
      <c r="A8216" s="17" t="s">
        <v>2037</v>
      </c>
      <c r="B8216" s="17" t="s">
        <v>2038</v>
      </c>
      <c r="C8216" s="18">
        <v>42366</v>
      </c>
      <c r="D8216" s="18">
        <v>42376</v>
      </c>
      <c r="E8216" s="21">
        <v>10</v>
      </c>
      <c r="F8216" s="17" t="s">
        <v>182</v>
      </c>
      <c r="G8216" s="17" t="s">
        <v>183</v>
      </c>
      <c r="H8216" s="16">
        <v>4</v>
      </c>
      <c r="I8216" s="17" t="s">
        <v>3331</v>
      </c>
      <c r="J8216" t="str">
        <f t="shared" si="257"/>
        <v>T82.7XXA, A41.01, J96.01, I50.33</v>
      </c>
      <c r="K8216" s="33" t="str">
        <f t="shared" si="258"/>
        <v/>
      </c>
    </row>
    <row r="8217" spans="1:11" x14ac:dyDescent="0.25">
      <c r="A8217" s="17" t="s">
        <v>2037</v>
      </c>
      <c r="B8217" s="17" t="s">
        <v>2038</v>
      </c>
      <c r="C8217" s="18">
        <v>42366</v>
      </c>
      <c r="D8217" s="18">
        <v>42376</v>
      </c>
      <c r="E8217" s="21">
        <v>10</v>
      </c>
      <c r="F8217" s="17" t="s">
        <v>11</v>
      </c>
      <c r="G8217" s="17" t="s">
        <v>12</v>
      </c>
      <c r="H8217" s="16">
        <v>5</v>
      </c>
      <c r="I8217" s="17" t="s">
        <v>3237</v>
      </c>
      <c r="J8217" t="str">
        <f t="shared" si="257"/>
        <v>T82.7XXA, A41.01, J96.01, I50.33, J18.9</v>
      </c>
      <c r="K8217" s="33" t="str">
        <f t="shared" si="258"/>
        <v/>
      </c>
    </row>
    <row r="8218" spans="1:11" x14ac:dyDescent="0.25">
      <c r="A8218" s="17" t="s">
        <v>2037</v>
      </c>
      <c r="B8218" s="17" t="s">
        <v>2038</v>
      </c>
      <c r="C8218" s="18">
        <v>42366</v>
      </c>
      <c r="D8218" s="18">
        <v>42376</v>
      </c>
      <c r="E8218" s="21">
        <v>10</v>
      </c>
      <c r="F8218" s="17" t="s">
        <v>3362</v>
      </c>
      <c r="G8218" s="17" t="s">
        <v>3363</v>
      </c>
      <c r="H8218" s="16">
        <v>6</v>
      </c>
      <c r="I8218" s="17" t="s">
        <v>3237</v>
      </c>
      <c r="J8218" t="str">
        <f t="shared" si="257"/>
        <v>T82.7XXA, A41.01, J96.01, I50.33, J18.9, D69.6</v>
      </c>
      <c r="K8218" s="33" t="str">
        <f t="shared" si="258"/>
        <v/>
      </c>
    </row>
    <row r="8219" spans="1:11" x14ac:dyDescent="0.25">
      <c r="A8219" s="17" t="s">
        <v>2037</v>
      </c>
      <c r="B8219" s="17" t="s">
        <v>2038</v>
      </c>
      <c r="C8219" s="18">
        <v>42366</v>
      </c>
      <c r="D8219" s="18">
        <v>42376</v>
      </c>
      <c r="E8219" s="21">
        <v>10</v>
      </c>
      <c r="F8219" s="17" t="s">
        <v>708</v>
      </c>
      <c r="G8219" s="17" t="s">
        <v>709</v>
      </c>
      <c r="H8219" s="16">
        <v>7</v>
      </c>
      <c r="I8219" s="17" t="s">
        <v>3331</v>
      </c>
      <c r="J8219" t="str">
        <f t="shared" si="257"/>
        <v>T82.7XXA, A41.01, J96.01, I50.33, J18.9, D69.6, A04.7</v>
      </c>
      <c r="K8219" s="33" t="str">
        <f t="shared" si="258"/>
        <v/>
      </c>
    </row>
    <row r="8220" spans="1:11" x14ac:dyDescent="0.25">
      <c r="A8220" s="17" t="s">
        <v>2037</v>
      </c>
      <c r="B8220" s="17" t="s">
        <v>2038</v>
      </c>
      <c r="C8220" s="18">
        <v>42366</v>
      </c>
      <c r="D8220" s="18">
        <v>42376</v>
      </c>
      <c r="E8220" s="21">
        <v>10</v>
      </c>
      <c r="F8220" s="17" t="s">
        <v>1032</v>
      </c>
      <c r="G8220" s="17" t="s">
        <v>1033</v>
      </c>
      <c r="H8220" s="16">
        <v>8</v>
      </c>
      <c r="I8220" s="17" t="s">
        <v>3237</v>
      </c>
      <c r="J8220" t="str">
        <f t="shared" si="257"/>
        <v>T82.7XXA, A41.01, J96.01, I50.33, J18.9, D69.6, A04.7, E87.2</v>
      </c>
      <c r="K8220" s="33" t="str">
        <f t="shared" si="258"/>
        <v/>
      </c>
    </row>
    <row r="8221" spans="1:11" x14ac:dyDescent="0.25">
      <c r="A8221" s="17" t="s">
        <v>2037</v>
      </c>
      <c r="B8221" s="17" t="s">
        <v>2038</v>
      </c>
      <c r="C8221" s="18">
        <v>42366</v>
      </c>
      <c r="D8221" s="18">
        <v>42376</v>
      </c>
      <c r="E8221" s="21">
        <v>10</v>
      </c>
      <c r="F8221" s="17" t="s">
        <v>3316</v>
      </c>
      <c r="G8221" s="17" t="s">
        <v>3317</v>
      </c>
      <c r="H8221" s="16">
        <v>9</v>
      </c>
      <c r="I8221" s="17" t="s">
        <v>3237</v>
      </c>
      <c r="J8221" t="str">
        <f t="shared" si="257"/>
        <v>T82.7XXA, A41.01, J96.01, I50.33, J18.9, D69.6, A04.7, E87.2, E66.01</v>
      </c>
      <c r="K8221" s="33" t="str">
        <f t="shared" si="258"/>
        <v/>
      </c>
    </row>
    <row r="8222" spans="1:11" x14ac:dyDescent="0.25">
      <c r="A8222" s="17" t="s">
        <v>2037</v>
      </c>
      <c r="B8222" s="17" t="s">
        <v>2038</v>
      </c>
      <c r="C8222" s="18">
        <v>42366</v>
      </c>
      <c r="D8222" s="18">
        <v>42376</v>
      </c>
      <c r="E8222" s="21">
        <v>10</v>
      </c>
      <c r="F8222" s="17" t="s">
        <v>3488</v>
      </c>
      <c r="G8222" s="17" t="s">
        <v>3489</v>
      </c>
      <c r="H8222" s="16">
        <v>10</v>
      </c>
      <c r="I8222" s="17" t="s">
        <v>13</v>
      </c>
      <c r="J8222" t="str">
        <f t="shared" si="257"/>
        <v>T82.7XXA, A41.01, J96.01, I50.33, J18.9, D69.6, A04.7, E87.2, E66.01, Z68.42</v>
      </c>
      <c r="K8222" s="33" t="str">
        <f t="shared" si="258"/>
        <v/>
      </c>
    </row>
    <row r="8223" spans="1:11" x14ac:dyDescent="0.25">
      <c r="A8223" s="17" t="s">
        <v>2037</v>
      </c>
      <c r="B8223" s="17" t="s">
        <v>2038</v>
      </c>
      <c r="C8223" s="18">
        <v>42366</v>
      </c>
      <c r="D8223" s="18">
        <v>42376</v>
      </c>
      <c r="E8223" s="21">
        <v>10</v>
      </c>
      <c r="F8223" s="17" t="s">
        <v>5519</v>
      </c>
      <c r="G8223" s="17" t="s">
        <v>5520</v>
      </c>
      <c r="H8223" s="16">
        <v>11</v>
      </c>
      <c r="I8223" s="17" t="s">
        <v>3237</v>
      </c>
      <c r="J8223" t="str">
        <f t="shared" si="257"/>
        <v>T82.7XXA, A41.01, J96.01, I50.33, J18.9, D69.6, A04.7, E87.2, E66.01, Z68.42, L02.214</v>
      </c>
      <c r="K8223" s="33" t="str">
        <f t="shared" si="258"/>
        <v/>
      </c>
    </row>
    <row r="8224" spans="1:11" x14ac:dyDescent="0.25">
      <c r="A8224" s="17" t="s">
        <v>2037</v>
      </c>
      <c r="B8224" s="17" t="s">
        <v>2038</v>
      </c>
      <c r="C8224" s="18">
        <v>42366</v>
      </c>
      <c r="D8224" s="18">
        <v>42376</v>
      </c>
      <c r="E8224" s="21">
        <v>10</v>
      </c>
      <c r="F8224" s="17" t="s">
        <v>3261</v>
      </c>
      <c r="G8224" s="17" t="s">
        <v>3262</v>
      </c>
      <c r="H8224" s="16">
        <v>12</v>
      </c>
      <c r="I8224" s="17" t="s">
        <v>3331</v>
      </c>
      <c r="J8224" t="str">
        <f t="shared" si="257"/>
        <v>T82.7XXA, A41.01, J96.01, I50.33, J18.9, D69.6, A04.7, E87.2, E66.01, Z68.42, L02.214, Z66</v>
      </c>
      <c r="K8224" s="33" t="str">
        <f t="shared" si="258"/>
        <v/>
      </c>
    </row>
    <row r="8225" spans="1:11" x14ac:dyDescent="0.25">
      <c r="A8225" s="17" t="s">
        <v>2037</v>
      </c>
      <c r="B8225" s="17" t="s">
        <v>2038</v>
      </c>
      <c r="C8225" s="18">
        <v>42366</v>
      </c>
      <c r="D8225" s="18">
        <v>42376</v>
      </c>
      <c r="E8225" s="21">
        <v>10</v>
      </c>
      <c r="F8225" s="17" t="s">
        <v>1474</v>
      </c>
      <c r="G8225" s="17" t="s">
        <v>1475</v>
      </c>
      <c r="H8225" s="16">
        <v>13</v>
      </c>
      <c r="I8225" s="17" t="s">
        <v>3331</v>
      </c>
      <c r="J8225" t="str">
        <f t="shared" si="257"/>
        <v>T82.7XXA, A41.01, J96.01, I50.33, J18.9, D69.6, A04.7, E87.2, E66.01, Z68.42, L02.214, Z66, E11.65</v>
      </c>
      <c r="K8225" s="33" t="str">
        <f t="shared" si="258"/>
        <v/>
      </c>
    </row>
    <row r="8226" spans="1:11" x14ac:dyDescent="0.25">
      <c r="A8226" s="17" t="s">
        <v>2037</v>
      </c>
      <c r="B8226" s="17" t="s">
        <v>2038</v>
      </c>
      <c r="C8226" s="18">
        <v>42366</v>
      </c>
      <c r="D8226" s="18">
        <v>42376</v>
      </c>
      <c r="E8226" s="21">
        <v>10</v>
      </c>
      <c r="F8226" s="17" t="s">
        <v>4504</v>
      </c>
      <c r="G8226" s="17" t="s">
        <v>4505</v>
      </c>
      <c r="H8226" s="16">
        <v>14</v>
      </c>
      <c r="I8226" s="17" t="s">
        <v>3237</v>
      </c>
      <c r="J8226" t="str">
        <f t="shared" si="257"/>
        <v>T82.7XXA, A41.01, J96.01, I50.33, J18.9, D69.6, A04.7, E87.2, E66.01, Z68.42, L02.214, Z66, E11.65, Y84.0</v>
      </c>
      <c r="K8226" s="33" t="str">
        <f t="shared" si="258"/>
        <v/>
      </c>
    </row>
    <row r="8227" spans="1:11" x14ac:dyDescent="0.25">
      <c r="A8227" s="17" t="s">
        <v>2037</v>
      </c>
      <c r="B8227" s="17" t="s">
        <v>2038</v>
      </c>
      <c r="C8227" s="18">
        <v>42366</v>
      </c>
      <c r="D8227" s="18">
        <v>42376</v>
      </c>
      <c r="E8227" s="21">
        <v>10</v>
      </c>
      <c r="F8227" s="17" t="s">
        <v>3320</v>
      </c>
      <c r="G8227" s="17" t="s">
        <v>3321</v>
      </c>
      <c r="H8227" s="16">
        <v>15</v>
      </c>
      <c r="I8227" s="17" t="s">
        <v>3237</v>
      </c>
      <c r="J8227" t="str">
        <f t="shared" si="257"/>
        <v>T82.7XXA, A41.01, J96.01, I50.33, J18.9, D69.6, A04.7, E87.2, E66.01, Z68.42, L02.214, Z66, E11.65, Y84.0, G47.33</v>
      </c>
      <c r="K8227" s="33" t="str">
        <f t="shared" si="258"/>
        <v/>
      </c>
    </row>
    <row r="8228" spans="1:11" x14ac:dyDescent="0.25">
      <c r="A8228" s="17" t="s">
        <v>2037</v>
      </c>
      <c r="B8228" s="17" t="s">
        <v>2038</v>
      </c>
      <c r="C8228" s="18">
        <v>42366</v>
      </c>
      <c r="D8228" s="18">
        <v>42376</v>
      </c>
      <c r="E8228" s="21">
        <v>10</v>
      </c>
      <c r="F8228" s="17" t="s">
        <v>1842</v>
      </c>
      <c r="G8228" s="17" t="s">
        <v>1843</v>
      </c>
      <c r="H8228" s="16">
        <v>16</v>
      </c>
      <c r="I8228" s="17" t="s">
        <v>3237</v>
      </c>
      <c r="J8228" t="str">
        <f t="shared" si="257"/>
        <v>T82.7XXA, A41.01, J96.01, I50.33, J18.9, D69.6, A04.7, E87.2, E66.01, Z68.42, L02.214, Z66, E11.65, Y84.0, G47.33, J44.9</v>
      </c>
      <c r="K8228" s="33" t="str">
        <f t="shared" si="258"/>
        <v/>
      </c>
    </row>
    <row r="8229" spans="1:11" x14ac:dyDescent="0.25">
      <c r="A8229" s="17" t="s">
        <v>2037</v>
      </c>
      <c r="B8229" s="17" t="s">
        <v>2038</v>
      </c>
      <c r="C8229" s="18">
        <v>42366</v>
      </c>
      <c r="D8229" s="18">
        <v>42376</v>
      </c>
      <c r="E8229" s="21">
        <v>10</v>
      </c>
      <c r="F8229" s="17" t="s">
        <v>3550</v>
      </c>
      <c r="G8229" s="17" t="s">
        <v>467</v>
      </c>
      <c r="H8229" s="16">
        <v>17</v>
      </c>
      <c r="I8229" s="17" t="s">
        <v>3237</v>
      </c>
      <c r="J8229" t="str">
        <f t="shared" si="257"/>
        <v>T82.7XXA, A41.01, J96.01, I50.33, J18.9, D69.6, A04.7, E87.2, E66.01, Z68.42, L02.214, Z66, E11.65, Y84.0, G47.33, J44.9, I25.119</v>
      </c>
      <c r="K8229" s="33" t="str">
        <f t="shared" si="258"/>
        <v/>
      </c>
    </row>
    <row r="8230" spans="1:11" x14ac:dyDescent="0.25">
      <c r="A8230" s="17" t="s">
        <v>2037</v>
      </c>
      <c r="B8230" s="17" t="s">
        <v>2038</v>
      </c>
      <c r="C8230" s="18">
        <v>42366</v>
      </c>
      <c r="D8230" s="18">
        <v>42376</v>
      </c>
      <c r="E8230" s="21">
        <v>10</v>
      </c>
      <c r="F8230" s="17" t="s">
        <v>3354</v>
      </c>
      <c r="G8230" s="17" t="s">
        <v>3355</v>
      </c>
      <c r="H8230" s="16">
        <v>18</v>
      </c>
      <c r="I8230" s="17" t="s">
        <v>3237</v>
      </c>
      <c r="J8230" t="str">
        <f t="shared" si="257"/>
        <v>T82.7XXA, A41.01, J96.01, I50.33, J18.9, D69.6, A04.7, E87.2, E66.01, Z68.42, L02.214, Z66, E11.65, Y84.0, G47.33, J44.9, I25.119, Y95</v>
      </c>
      <c r="K8230" s="33" t="str">
        <f t="shared" si="258"/>
        <v/>
      </c>
    </row>
    <row r="8231" spans="1:11" x14ac:dyDescent="0.25">
      <c r="A8231" s="17" t="s">
        <v>2037</v>
      </c>
      <c r="B8231" s="17" t="s">
        <v>2038</v>
      </c>
      <c r="C8231" s="18">
        <v>42366</v>
      </c>
      <c r="D8231" s="18">
        <v>42376</v>
      </c>
      <c r="E8231" s="21">
        <v>10</v>
      </c>
      <c r="F8231" s="17" t="s">
        <v>594</v>
      </c>
      <c r="G8231" s="17" t="s">
        <v>595</v>
      </c>
      <c r="H8231" s="16">
        <v>19</v>
      </c>
      <c r="I8231" s="17" t="s">
        <v>3237</v>
      </c>
      <c r="J8231" t="str">
        <f t="shared" si="257"/>
        <v>T82.7XXA, A41.01, J96.01, I50.33, J18.9, D69.6, A04.7, E87.2, E66.01, Z68.42, L02.214, Z66, E11.65, Y84.0, G47.33, J44.9, I25.119, Y95, I10</v>
      </c>
      <c r="K8231" s="33" t="str">
        <f t="shared" si="258"/>
        <v/>
      </c>
    </row>
    <row r="8232" spans="1:11" x14ac:dyDescent="0.25">
      <c r="A8232" s="17" t="s">
        <v>2037</v>
      </c>
      <c r="B8232" s="17" t="s">
        <v>2038</v>
      </c>
      <c r="C8232" s="18">
        <v>42366</v>
      </c>
      <c r="D8232" s="18">
        <v>42376</v>
      </c>
      <c r="E8232" s="21">
        <v>10</v>
      </c>
      <c r="F8232" s="17" t="s">
        <v>3265</v>
      </c>
      <c r="G8232" s="17" t="s">
        <v>3266</v>
      </c>
      <c r="H8232" s="16">
        <v>20</v>
      </c>
      <c r="I8232" s="17" t="s">
        <v>13</v>
      </c>
      <c r="J8232" t="str">
        <f t="shared" si="257"/>
        <v>T82.7XXA, A41.01, J96.01, I50.33, J18.9, D69.6, A04.7, E87.2, E66.01, Z68.42, L02.214, Z66, E11.65, Y84.0, G47.33, J44.9, I25.119, Y95, I10, Z87.891</v>
      </c>
      <c r="K8232" s="33" t="str">
        <f t="shared" si="258"/>
        <v>Last</v>
      </c>
    </row>
    <row r="8233" spans="1:11" x14ac:dyDescent="0.25">
      <c r="A8233" s="17" t="s">
        <v>2041</v>
      </c>
      <c r="B8233" s="17" t="s">
        <v>2042</v>
      </c>
      <c r="C8233" s="18">
        <v>42369</v>
      </c>
      <c r="D8233" s="18">
        <v>42383</v>
      </c>
      <c r="E8233" s="21">
        <v>14</v>
      </c>
      <c r="F8233" s="17" t="s">
        <v>2043</v>
      </c>
      <c r="G8233" s="17" t="s">
        <v>2044</v>
      </c>
      <c r="H8233" s="16">
        <v>1</v>
      </c>
      <c r="I8233" s="17" t="s">
        <v>3237</v>
      </c>
      <c r="J8233" t="str">
        <f t="shared" si="257"/>
        <v>A41.53</v>
      </c>
      <c r="K8233" s="33" t="str">
        <f t="shared" si="258"/>
        <v/>
      </c>
    </row>
    <row r="8234" spans="1:11" x14ac:dyDescent="0.25">
      <c r="A8234" s="17" t="s">
        <v>2041</v>
      </c>
      <c r="B8234" s="17" t="s">
        <v>2042</v>
      </c>
      <c r="C8234" s="18">
        <v>42369</v>
      </c>
      <c r="D8234" s="18">
        <v>42383</v>
      </c>
      <c r="E8234" s="21">
        <v>14</v>
      </c>
      <c r="F8234" s="17" t="s">
        <v>1435</v>
      </c>
      <c r="G8234" s="17" t="s">
        <v>1436</v>
      </c>
      <c r="H8234" s="16">
        <v>2</v>
      </c>
      <c r="I8234" s="17" t="s">
        <v>3331</v>
      </c>
      <c r="J8234" t="str">
        <f t="shared" si="257"/>
        <v>A41.53, I63.8</v>
      </c>
      <c r="K8234" s="33" t="str">
        <f t="shared" si="258"/>
        <v/>
      </c>
    </row>
    <row r="8235" spans="1:11" x14ac:dyDescent="0.25">
      <c r="A8235" s="17" t="s">
        <v>2041</v>
      </c>
      <c r="B8235" s="17" t="s">
        <v>2042</v>
      </c>
      <c r="C8235" s="18">
        <v>42369</v>
      </c>
      <c r="D8235" s="18">
        <v>42383</v>
      </c>
      <c r="E8235" s="21">
        <v>14</v>
      </c>
      <c r="F8235" s="17" t="s">
        <v>194</v>
      </c>
      <c r="G8235" s="17" t="s">
        <v>195</v>
      </c>
      <c r="H8235" s="16">
        <v>3</v>
      </c>
      <c r="I8235" s="17" t="s">
        <v>3237</v>
      </c>
      <c r="J8235" t="str">
        <f t="shared" si="257"/>
        <v>A41.53, I63.8, K85.9</v>
      </c>
      <c r="K8235" s="33" t="str">
        <f t="shared" si="258"/>
        <v/>
      </c>
    </row>
    <row r="8236" spans="1:11" x14ac:dyDescent="0.25">
      <c r="A8236" s="17" t="s">
        <v>2041</v>
      </c>
      <c r="B8236" s="17" t="s">
        <v>2042</v>
      </c>
      <c r="C8236" s="18">
        <v>42369</v>
      </c>
      <c r="D8236" s="18">
        <v>42383</v>
      </c>
      <c r="E8236" s="21">
        <v>14</v>
      </c>
      <c r="F8236" s="17" t="s">
        <v>4836</v>
      </c>
      <c r="G8236" s="17" t="s">
        <v>4837</v>
      </c>
      <c r="H8236" s="16">
        <v>4</v>
      </c>
      <c r="I8236" s="17" t="s">
        <v>3331</v>
      </c>
      <c r="J8236" t="str">
        <f t="shared" si="257"/>
        <v>A41.53, I63.8, K85.9, I74.3</v>
      </c>
      <c r="K8236" s="33" t="str">
        <f t="shared" si="258"/>
        <v/>
      </c>
    </row>
    <row r="8237" spans="1:11" x14ac:dyDescent="0.25">
      <c r="A8237" s="17" t="s">
        <v>2041</v>
      </c>
      <c r="B8237" s="17" t="s">
        <v>2042</v>
      </c>
      <c r="C8237" s="18">
        <v>42369</v>
      </c>
      <c r="D8237" s="18">
        <v>42383</v>
      </c>
      <c r="E8237" s="21">
        <v>14</v>
      </c>
      <c r="F8237" s="17" t="s">
        <v>708</v>
      </c>
      <c r="G8237" s="17" t="s">
        <v>709</v>
      </c>
      <c r="H8237" s="16">
        <v>5</v>
      </c>
      <c r="I8237" s="17" t="s">
        <v>3331</v>
      </c>
      <c r="J8237" t="str">
        <f t="shared" si="257"/>
        <v>A41.53, I63.8, K85.9, I74.3, A04.7</v>
      </c>
      <c r="K8237" s="33" t="str">
        <f t="shared" si="258"/>
        <v/>
      </c>
    </row>
    <row r="8238" spans="1:11" x14ac:dyDescent="0.25">
      <c r="A8238" s="17" t="s">
        <v>2041</v>
      </c>
      <c r="B8238" s="17" t="s">
        <v>2042</v>
      </c>
      <c r="C8238" s="18">
        <v>42369</v>
      </c>
      <c r="D8238" s="18">
        <v>42383</v>
      </c>
      <c r="E8238" s="21">
        <v>14</v>
      </c>
      <c r="F8238" s="17" t="s">
        <v>5521</v>
      </c>
      <c r="G8238" s="17" t="s">
        <v>5522</v>
      </c>
      <c r="H8238" s="16">
        <v>6</v>
      </c>
      <c r="I8238" s="17" t="s">
        <v>3237</v>
      </c>
      <c r="J8238" t="str">
        <f t="shared" si="257"/>
        <v>A41.53, I63.8, K85.9, I74.3, A04.7, C25.8</v>
      </c>
      <c r="K8238" s="33" t="str">
        <f t="shared" si="258"/>
        <v/>
      </c>
    </row>
    <row r="8239" spans="1:11" x14ac:dyDescent="0.25">
      <c r="A8239" s="17" t="s">
        <v>2041</v>
      </c>
      <c r="B8239" s="17" t="s">
        <v>2042</v>
      </c>
      <c r="C8239" s="18">
        <v>42369</v>
      </c>
      <c r="D8239" s="18">
        <v>42383</v>
      </c>
      <c r="E8239" s="21">
        <v>14</v>
      </c>
      <c r="F8239" s="17" t="s">
        <v>5523</v>
      </c>
      <c r="G8239" s="17" t="s">
        <v>5524</v>
      </c>
      <c r="H8239" s="16">
        <v>7</v>
      </c>
      <c r="I8239" s="17" t="s">
        <v>3331</v>
      </c>
      <c r="J8239" t="str">
        <f t="shared" si="257"/>
        <v>A41.53, I63.8, K85.9, I74.3, A04.7, C25.8, G81.04</v>
      </c>
      <c r="K8239" s="33" t="str">
        <f t="shared" si="258"/>
        <v/>
      </c>
    </row>
    <row r="8240" spans="1:11" x14ac:dyDescent="0.25">
      <c r="A8240" s="17" t="s">
        <v>2041</v>
      </c>
      <c r="B8240" s="17" t="s">
        <v>2042</v>
      </c>
      <c r="C8240" s="18">
        <v>42369</v>
      </c>
      <c r="D8240" s="18">
        <v>42383</v>
      </c>
      <c r="E8240" s="21">
        <v>14</v>
      </c>
      <c r="F8240" s="17" t="s">
        <v>212</v>
      </c>
      <c r="G8240" s="17" t="s">
        <v>213</v>
      </c>
      <c r="H8240" s="16">
        <v>8</v>
      </c>
      <c r="I8240" s="17" t="s">
        <v>3237</v>
      </c>
      <c r="J8240" t="str">
        <f t="shared" si="257"/>
        <v>A41.53, I63.8, K85.9, I74.3, A04.7, C25.8, G81.04, I48.1</v>
      </c>
      <c r="K8240" s="33" t="str">
        <f t="shared" si="258"/>
        <v/>
      </c>
    </row>
    <row r="8241" spans="1:11" x14ac:dyDescent="0.25">
      <c r="A8241" s="17" t="s">
        <v>2041</v>
      </c>
      <c r="B8241" s="17" t="s">
        <v>2042</v>
      </c>
      <c r="C8241" s="18">
        <v>42369</v>
      </c>
      <c r="D8241" s="18">
        <v>42383</v>
      </c>
      <c r="E8241" s="21">
        <v>14</v>
      </c>
      <c r="F8241" s="17" t="s">
        <v>3842</v>
      </c>
      <c r="G8241" s="17" t="s">
        <v>3843</v>
      </c>
      <c r="H8241" s="16">
        <v>9</v>
      </c>
      <c r="I8241" s="17" t="s">
        <v>3331</v>
      </c>
      <c r="J8241" t="str">
        <f t="shared" si="257"/>
        <v>A41.53, I63.8, K85.9, I74.3, A04.7, C25.8, G81.04, I48.1, R47.01</v>
      </c>
      <c r="K8241" s="33" t="str">
        <f t="shared" si="258"/>
        <v/>
      </c>
    </row>
    <row r="8242" spans="1:11" x14ac:dyDescent="0.25">
      <c r="A8242" s="17" t="s">
        <v>2041</v>
      </c>
      <c r="B8242" s="17" t="s">
        <v>2042</v>
      </c>
      <c r="C8242" s="18">
        <v>42369</v>
      </c>
      <c r="D8242" s="18">
        <v>42383</v>
      </c>
      <c r="E8242" s="21">
        <v>14</v>
      </c>
      <c r="F8242" s="17" t="s">
        <v>3273</v>
      </c>
      <c r="G8242" s="17" t="s">
        <v>3274</v>
      </c>
      <c r="H8242" s="16">
        <v>10</v>
      </c>
      <c r="I8242" s="17" t="s">
        <v>13</v>
      </c>
      <c r="J8242" t="str">
        <f t="shared" si="257"/>
        <v>A41.53, I63.8, K85.9, I74.3, A04.7, C25.8, G81.04, I48.1, R47.01, I69.354</v>
      </c>
      <c r="K8242" s="33" t="str">
        <f t="shared" si="258"/>
        <v/>
      </c>
    </row>
    <row r="8243" spans="1:11" x14ac:dyDescent="0.25">
      <c r="A8243" s="17" t="s">
        <v>2041</v>
      </c>
      <c r="B8243" s="17" t="s">
        <v>2042</v>
      </c>
      <c r="C8243" s="18">
        <v>42369</v>
      </c>
      <c r="D8243" s="18">
        <v>42383</v>
      </c>
      <c r="E8243" s="21">
        <v>14</v>
      </c>
      <c r="F8243" s="17" t="s">
        <v>3322</v>
      </c>
      <c r="G8243" s="17" t="s">
        <v>3323</v>
      </c>
      <c r="H8243" s="16">
        <v>11</v>
      </c>
      <c r="I8243" s="17" t="s">
        <v>3237</v>
      </c>
      <c r="J8243" t="str">
        <f t="shared" si="257"/>
        <v>A41.53, I63.8, K85.9, I74.3, A04.7, C25.8, G81.04, I48.1, R47.01, I69.354, I50.32</v>
      </c>
      <c r="K8243" s="33" t="str">
        <f t="shared" si="258"/>
        <v/>
      </c>
    </row>
    <row r="8244" spans="1:11" x14ac:dyDescent="0.25">
      <c r="A8244" s="17" t="s">
        <v>2041</v>
      </c>
      <c r="B8244" s="17" t="s">
        <v>2042</v>
      </c>
      <c r="C8244" s="18">
        <v>42369</v>
      </c>
      <c r="D8244" s="18">
        <v>42383</v>
      </c>
      <c r="E8244" s="21">
        <v>14</v>
      </c>
      <c r="F8244" s="17" t="s">
        <v>3716</v>
      </c>
      <c r="G8244" s="17" t="s">
        <v>3717</v>
      </c>
      <c r="H8244" s="16">
        <v>12</v>
      </c>
      <c r="I8244" s="17" t="s">
        <v>3331</v>
      </c>
      <c r="J8244" t="str">
        <f t="shared" si="257"/>
        <v>A41.53, I63.8, K85.9, I74.3, A04.7, C25.8, G81.04, I48.1, R47.01, I69.354, I50.32, J98.11</v>
      </c>
      <c r="K8244" s="33" t="str">
        <f t="shared" si="258"/>
        <v/>
      </c>
    </row>
    <row r="8245" spans="1:11" x14ac:dyDescent="0.25">
      <c r="A8245" s="17" t="s">
        <v>2041</v>
      </c>
      <c r="B8245" s="17" t="s">
        <v>2042</v>
      </c>
      <c r="C8245" s="18">
        <v>42369</v>
      </c>
      <c r="D8245" s="18">
        <v>42383</v>
      </c>
      <c r="E8245" s="21">
        <v>14</v>
      </c>
      <c r="F8245" s="17" t="s">
        <v>893</v>
      </c>
      <c r="G8245" s="17" t="s">
        <v>894</v>
      </c>
      <c r="H8245" s="16">
        <v>13</v>
      </c>
      <c r="I8245" s="17" t="s">
        <v>3237</v>
      </c>
      <c r="J8245" t="str">
        <f t="shared" si="257"/>
        <v>A41.53, I63.8, K85.9, I74.3, A04.7, C25.8, G81.04, I48.1, R47.01, I69.354, I50.32, J98.11, D50.9</v>
      </c>
      <c r="K8245" s="33" t="str">
        <f t="shared" si="258"/>
        <v/>
      </c>
    </row>
    <row r="8246" spans="1:11" x14ac:dyDescent="0.25">
      <c r="A8246" s="17" t="s">
        <v>2041</v>
      </c>
      <c r="B8246" s="17" t="s">
        <v>2042</v>
      </c>
      <c r="C8246" s="18">
        <v>42369</v>
      </c>
      <c r="D8246" s="18">
        <v>42383</v>
      </c>
      <c r="E8246" s="21">
        <v>14</v>
      </c>
      <c r="F8246" s="17" t="s">
        <v>3569</v>
      </c>
      <c r="G8246" s="17" t="s">
        <v>3570</v>
      </c>
      <c r="H8246" s="16">
        <v>14</v>
      </c>
      <c r="I8246" s="17" t="s">
        <v>3331</v>
      </c>
      <c r="J8246" t="str">
        <f t="shared" si="257"/>
        <v>A41.53, I63.8, K85.9, I74.3, A04.7, C25.8, G81.04, I48.1, R47.01, I69.354, I50.32, J98.11, D50.9, Z53.09</v>
      </c>
      <c r="K8246" s="33" t="str">
        <f t="shared" si="258"/>
        <v/>
      </c>
    </row>
    <row r="8247" spans="1:11" x14ac:dyDescent="0.25">
      <c r="A8247" s="17" t="s">
        <v>2041</v>
      </c>
      <c r="B8247" s="17" t="s">
        <v>2042</v>
      </c>
      <c r="C8247" s="18">
        <v>42369</v>
      </c>
      <c r="D8247" s="18">
        <v>42383</v>
      </c>
      <c r="E8247" s="21">
        <v>14</v>
      </c>
      <c r="F8247" s="17" t="s">
        <v>1550</v>
      </c>
      <c r="G8247" s="17" t="s">
        <v>1551</v>
      </c>
      <c r="H8247" s="16">
        <v>15</v>
      </c>
      <c r="I8247" s="17" t="s">
        <v>3237</v>
      </c>
      <c r="J8247" t="str">
        <f t="shared" si="257"/>
        <v>A41.53, I63.8, K85.9, I74.3, A04.7, C25.8, G81.04, I48.1, R47.01, I69.354, I50.32, J98.11, D50.9, Z53.09, K80.70</v>
      </c>
      <c r="K8247" s="33" t="str">
        <f t="shared" si="258"/>
        <v/>
      </c>
    </row>
    <row r="8248" spans="1:11" x14ac:dyDescent="0.25">
      <c r="A8248" s="17" t="s">
        <v>2041</v>
      </c>
      <c r="B8248" s="17" t="s">
        <v>2042</v>
      </c>
      <c r="C8248" s="18">
        <v>42369</v>
      </c>
      <c r="D8248" s="18">
        <v>42383</v>
      </c>
      <c r="E8248" s="21">
        <v>14</v>
      </c>
      <c r="F8248" s="17" t="s">
        <v>3255</v>
      </c>
      <c r="G8248" s="17" t="s">
        <v>3256</v>
      </c>
      <c r="H8248" s="16">
        <v>16</v>
      </c>
      <c r="I8248" s="17" t="s">
        <v>3331</v>
      </c>
      <c r="J8248" t="str">
        <f t="shared" si="257"/>
        <v>A41.53, I63.8, K85.9, I74.3, A04.7, C25.8, G81.04, I48.1, R47.01, I69.354, I50.32, J98.11, D50.9, Z53.09, K80.70, R13.10</v>
      </c>
      <c r="K8248" s="33" t="str">
        <f t="shared" si="258"/>
        <v/>
      </c>
    </row>
    <row r="8249" spans="1:11" x14ac:dyDescent="0.25">
      <c r="A8249" s="17" t="s">
        <v>2041</v>
      </c>
      <c r="B8249" s="17" t="s">
        <v>2042</v>
      </c>
      <c r="C8249" s="18">
        <v>42369</v>
      </c>
      <c r="D8249" s="18">
        <v>42383</v>
      </c>
      <c r="E8249" s="21">
        <v>14</v>
      </c>
      <c r="F8249" s="17" t="s">
        <v>4222</v>
      </c>
      <c r="G8249" s="17" t="s">
        <v>4223</v>
      </c>
      <c r="H8249" s="16">
        <v>17</v>
      </c>
      <c r="I8249" s="17" t="s">
        <v>3331</v>
      </c>
      <c r="J8249" t="str">
        <f t="shared" si="257"/>
        <v>A41.53, I63.8, K85.9, I74.3, A04.7, C25.8, G81.04, I48.1, R47.01, I69.354, I50.32, J98.11, D50.9, Z53.09, K80.70, R13.10, R29.810</v>
      </c>
      <c r="K8249" s="33" t="str">
        <f t="shared" si="258"/>
        <v/>
      </c>
    </row>
    <row r="8250" spans="1:11" x14ac:dyDescent="0.25">
      <c r="A8250" s="17" t="s">
        <v>2041</v>
      </c>
      <c r="B8250" s="17" t="s">
        <v>2042</v>
      </c>
      <c r="C8250" s="18">
        <v>42369</v>
      </c>
      <c r="D8250" s="18">
        <v>42383</v>
      </c>
      <c r="E8250" s="21">
        <v>14</v>
      </c>
      <c r="F8250" s="17" t="s">
        <v>4038</v>
      </c>
      <c r="G8250" s="17" t="s">
        <v>4039</v>
      </c>
      <c r="H8250" s="16">
        <v>18</v>
      </c>
      <c r="I8250" s="17" t="s">
        <v>3331</v>
      </c>
      <c r="J8250" t="str">
        <f t="shared" si="257"/>
        <v>A41.53, I63.8, K85.9, I74.3, A04.7, C25.8, G81.04, I48.1, R47.01, I69.354, I50.32, J98.11, D50.9, Z53.09, K80.70, R13.10, R29.810, R47.1</v>
      </c>
      <c r="K8250" s="33" t="str">
        <f t="shared" si="258"/>
        <v/>
      </c>
    </row>
    <row r="8251" spans="1:11" x14ac:dyDescent="0.25">
      <c r="A8251" s="17" t="s">
        <v>2041</v>
      </c>
      <c r="B8251" s="17" t="s">
        <v>2042</v>
      </c>
      <c r="C8251" s="18">
        <v>42369</v>
      </c>
      <c r="D8251" s="18">
        <v>42383</v>
      </c>
      <c r="E8251" s="21">
        <v>14</v>
      </c>
      <c r="F8251" s="17" t="s">
        <v>5024</v>
      </c>
      <c r="G8251" s="17" t="s">
        <v>5025</v>
      </c>
      <c r="H8251" s="16">
        <v>19</v>
      </c>
      <c r="I8251" s="17" t="s">
        <v>3237</v>
      </c>
      <c r="J8251" t="str">
        <f t="shared" si="257"/>
        <v>A41.53, I63.8, K85.9, I74.3, A04.7, C25.8, G81.04, I48.1, R47.01, I69.354, I50.32, J98.11, D50.9, Z53.09, K80.70, R13.10, R29.810, R47.1, R79.1</v>
      </c>
      <c r="K8251" s="33" t="str">
        <f t="shared" si="258"/>
        <v/>
      </c>
    </row>
    <row r="8252" spans="1:11" x14ac:dyDescent="0.25">
      <c r="A8252" s="17" t="s">
        <v>2041</v>
      </c>
      <c r="B8252" s="17" t="s">
        <v>2042</v>
      </c>
      <c r="C8252" s="18">
        <v>42369</v>
      </c>
      <c r="D8252" s="18">
        <v>42383</v>
      </c>
      <c r="E8252" s="21">
        <v>14</v>
      </c>
      <c r="F8252" s="17" t="s">
        <v>1959</v>
      </c>
      <c r="G8252" s="17" t="s">
        <v>1960</v>
      </c>
      <c r="H8252" s="16">
        <v>20</v>
      </c>
      <c r="I8252" s="17" t="s">
        <v>3237</v>
      </c>
      <c r="J8252" t="str">
        <f t="shared" si="257"/>
        <v>A41.53, I63.8, K85.9, I74.3, A04.7, C25.8, G81.04, I48.1, R47.01, I69.354, I50.32, J98.11, D50.9, Z53.09, K80.70, R13.10, R29.810, R47.1, R79.1, I49.3</v>
      </c>
      <c r="K8252" s="33" t="str">
        <f t="shared" si="258"/>
        <v/>
      </c>
    </row>
    <row r="8253" spans="1:11" x14ac:dyDescent="0.25">
      <c r="A8253" s="17" t="s">
        <v>2041</v>
      </c>
      <c r="B8253" s="17" t="s">
        <v>2042</v>
      </c>
      <c r="C8253" s="18">
        <v>42369</v>
      </c>
      <c r="D8253" s="18">
        <v>42383</v>
      </c>
      <c r="E8253" s="21">
        <v>14</v>
      </c>
      <c r="F8253" s="17" t="s">
        <v>594</v>
      </c>
      <c r="G8253" s="17" t="s">
        <v>595</v>
      </c>
      <c r="H8253" s="16">
        <v>21</v>
      </c>
      <c r="I8253" s="17" t="s">
        <v>3237</v>
      </c>
      <c r="J8253" t="str">
        <f t="shared" si="257"/>
        <v>A41.53, I63.8, K85.9, I74.3, A04.7, C25.8, G81.04, I48.1, R47.01, I69.354, I50.32, J98.11, D50.9, Z53.09, K80.70, R13.10, R29.810, R47.1, R79.1, I49.3, I10</v>
      </c>
      <c r="K8253" s="33" t="str">
        <f t="shared" si="258"/>
        <v/>
      </c>
    </row>
    <row r="8254" spans="1:11" x14ac:dyDescent="0.25">
      <c r="A8254" s="17" t="s">
        <v>2041</v>
      </c>
      <c r="B8254" s="17" t="s">
        <v>2042</v>
      </c>
      <c r="C8254" s="18">
        <v>42369</v>
      </c>
      <c r="D8254" s="18">
        <v>42383</v>
      </c>
      <c r="E8254" s="21">
        <v>14</v>
      </c>
      <c r="F8254" s="17" t="s">
        <v>4008</v>
      </c>
      <c r="G8254" s="17" t="s">
        <v>4009</v>
      </c>
      <c r="H8254" s="16">
        <v>22</v>
      </c>
      <c r="I8254" s="17" t="s">
        <v>3237</v>
      </c>
      <c r="J8254" t="str">
        <f t="shared" si="257"/>
        <v>A41.53, I63.8, K85.9, I74.3, A04.7, C25.8, G81.04, I48.1, R47.01, I69.354, I50.32, J98.11, D50.9, Z53.09, K80.70, R13.10, R29.810, R47.1, R79.1, I49.3, I10, E88.09</v>
      </c>
      <c r="K8254" s="33" t="str">
        <f t="shared" si="258"/>
        <v/>
      </c>
    </row>
    <row r="8255" spans="1:11" x14ac:dyDescent="0.25">
      <c r="A8255" s="17" t="s">
        <v>2041</v>
      </c>
      <c r="B8255" s="17" t="s">
        <v>2042</v>
      </c>
      <c r="C8255" s="18">
        <v>42369</v>
      </c>
      <c r="D8255" s="18">
        <v>42383</v>
      </c>
      <c r="E8255" s="21">
        <v>14</v>
      </c>
      <c r="F8255" s="17" t="s">
        <v>3557</v>
      </c>
      <c r="G8255" s="17" t="s">
        <v>3558</v>
      </c>
      <c r="H8255" s="16">
        <v>23</v>
      </c>
      <c r="I8255" s="17" t="s">
        <v>13</v>
      </c>
      <c r="J8255" t="str">
        <f t="shared" si="257"/>
        <v>A41.53, I63.8, K85.9, I74.3, A04.7, C25.8, G81.04, I48.1, R47.01, I69.354, I50.32, J98.11, D50.9, Z53.09, K80.70, R13.10, R29.810, R47.1, R79.1, I49.3, I10, E88.09, Z79.01</v>
      </c>
      <c r="K8255" s="33" t="str">
        <f t="shared" si="258"/>
        <v/>
      </c>
    </row>
    <row r="8256" spans="1:11" x14ac:dyDescent="0.25">
      <c r="A8256" s="17" t="s">
        <v>2041</v>
      </c>
      <c r="B8256" s="17" t="s">
        <v>2042</v>
      </c>
      <c r="C8256" s="18">
        <v>42369</v>
      </c>
      <c r="D8256" s="18">
        <v>42383</v>
      </c>
      <c r="E8256" s="21">
        <v>14</v>
      </c>
      <c r="F8256" s="17" t="s">
        <v>3752</v>
      </c>
      <c r="G8256" s="17" t="s">
        <v>3753</v>
      </c>
      <c r="H8256" s="16">
        <v>24</v>
      </c>
      <c r="I8256" s="17" t="s">
        <v>13</v>
      </c>
      <c r="J8256" t="str">
        <f t="shared" si="257"/>
        <v>A41.53, I63.8, K85.9, I74.3, A04.7, C25.8, G81.04, I48.1, R47.01, I69.354, I50.32, J98.11, D50.9, Z53.09, K80.70, R13.10, R29.810, R47.1, R79.1, I49.3, I10, E88.09, Z79.01, Z86.711</v>
      </c>
      <c r="K8256" s="33" t="str">
        <f t="shared" si="258"/>
        <v/>
      </c>
    </row>
    <row r="8257" spans="1:11" x14ac:dyDescent="0.25">
      <c r="A8257" s="17" t="s">
        <v>2041</v>
      </c>
      <c r="B8257" s="17" t="s">
        <v>2042</v>
      </c>
      <c r="C8257" s="18">
        <v>42369</v>
      </c>
      <c r="D8257" s="18">
        <v>42383</v>
      </c>
      <c r="E8257" s="21">
        <v>14</v>
      </c>
      <c r="F8257" s="17" t="s">
        <v>3583</v>
      </c>
      <c r="G8257" s="17" t="s">
        <v>3584</v>
      </c>
      <c r="H8257" s="16">
        <v>25</v>
      </c>
      <c r="I8257" s="17" t="s">
        <v>13</v>
      </c>
      <c r="J8257" t="str">
        <f t="shared" si="257"/>
        <v>A41.53, I63.8, K85.9, I74.3, A04.7, C25.8, G81.04, I48.1, R47.01, I69.354, I50.32, J98.11, D50.9, Z53.09, K80.70, R13.10, R29.810, R47.1, R79.1, I49.3, I10, E88.09, Z79.01, Z86.711, Z86.718</v>
      </c>
      <c r="K8257" s="33" t="str">
        <f t="shared" si="258"/>
        <v>Last</v>
      </c>
    </row>
    <row r="8258" spans="1:11" x14ac:dyDescent="0.25">
      <c r="A8258" s="17" t="s">
        <v>2047</v>
      </c>
      <c r="B8258" s="17" t="s">
        <v>2048</v>
      </c>
      <c r="C8258" s="18">
        <v>42372</v>
      </c>
      <c r="D8258" s="18">
        <v>42376</v>
      </c>
      <c r="E8258" s="21">
        <v>4</v>
      </c>
      <c r="F8258" s="17" t="s">
        <v>22</v>
      </c>
      <c r="G8258" s="17" t="s">
        <v>23</v>
      </c>
      <c r="H8258" s="16">
        <v>1</v>
      </c>
      <c r="I8258" s="17" t="s">
        <v>3237</v>
      </c>
      <c r="J8258" t="str">
        <f t="shared" si="257"/>
        <v>A41.9</v>
      </c>
      <c r="K8258" s="33" t="str">
        <f t="shared" si="258"/>
        <v/>
      </c>
    </row>
    <row r="8259" spans="1:11" x14ac:dyDescent="0.25">
      <c r="A8259" s="17" t="s">
        <v>2047</v>
      </c>
      <c r="B8259" s="17" t="s">
        <v>2048</v>
      </c>
      <c r="C8259" s="18">
        <v>42372</v>
      </c>
      <c r="D8259" s="18">
        <v>42376</v>
      </c>
      <c r="E8259" s="21">
        <v>4</v>
      </c>
      <c r="F8259" s="17" t="s">
        <v>357</v>
      </c>
      <c r="G8259" s="17" t="s">
        <v>358</v>
      </c>
      <c r="H8259" s="16">
        <v>2</v>
      </c>
      <c r="I8259" s="17" t="s">
        <v>3237</v>
      </c>
      <c r="J8259" t="str">
        <f t="shared" si="257"/>
        <v>A41.9, J96.00</v>
      </c>
      <c r="K8259" s="33" t="str">
        <f t="shared" si="258"/>
        <v/>
      </c>
    </row>
    <row r="8260" spans="1:11" x14ac:dyDescent="0.25">
      <c r="A8260" s="17" t="s">
        <v>2047</v>
      </c>
      <c r="B8260" s="17" t="s">
        <v>2048</v>
      </c>
      <c r="C8260" s="18">
        <v>42372</v>
      </c>
      <c r="D8260" s="18">
        <v>42376</v>
      </c>
      <c r="E8260" s="21">
        <v>4</v>
      </c>
      <c r="F8260" s="17" t="s">
        <v>3275</v>
      </c>
      <c r="G8260" s="17" t="s">
        <v>3276</v>
      </c>
      <c r="H8260" s="16">
        <v>3</v>
      </c>
      <c r="I8260" s="17" t="s">
        <v>3237</v>
      </c>
      <c r="J8260" t="str">
        <f t="shared" si="257"/>
        <v>A41.9, J96.00, R65.20</v>
      </c>
      <c r="K8260" s="33" t="str">
        <f t="shared" si="258"/>
        <v/>
      </c>
    </row>
    <row r="8261" spans="1:11" x14ac:dyDescent="0.25">
      <c r="A8261" s="17" t="s">
        <v>2047</v>
      </c>
      <c r="B8261" s="17" t="s">
        <v>2048</v>
      </c>
      <c r="C8261" s="18">
        <v>42372</v>
      </c>
      <c r="D8261" s="18">
        <v>42376</v>
      </c>
      <c r="E8261" s="21">
        <v>4</v>
      </c>
      <c r="F8261" s="17" t="s">
        <v>11</v>
      </c>
      <c r="G8261" s="17" t="s">
        <v>12</v>
      </c>
      <c r="H8261" s="16">
        <v>4</v>
      </c>
      <c r="I8261" s="17" t="s">
        <v>3237</v>
      </c>
      <c r="J8261" t="str">
        <f t="shared" si="257"/>
        <v>A41.9, J96.00, R65.20, J18.9</v>
      </c>
      <c r="K8261" s="33" t="str">
        <f t="shared" si="258"/>
        <v/>
      </c>
    </row>
    <row r="8262" spans="1:11" x14ac:dyDescent="0.25">
      <c r="A8262" s="17" t="s">
        <v>2047</v>
      </c>
      <c r="B8262" s="17" t="s">
        <v>2048</v>
      </c>
      <c r="C8262" s="18">
        <v>42372</v>
      </c>
      <c r="D8262" s="18">
        <v>42376</v>
      </c>
      <c r="E8262" s="21">
        <v>4</v>
      </c>
      <c r="F8262" s="17" t="s">
        <v>38</v>
      </c>
      <c r="G8262" s="17" t="s">
        <v>39</v>
      </c>
      <c r="H8262" s="16">
        <v>5</v>
      </c>
      <c r="I8262" s="17" t="s">
        <v>3237</v>
      </c>
      <c r="J8262" t="str">
        <f t="shared" ref="J8262:J8325" si="259">IF(B8262=B8261,J8261&amp;", "&amp;F8262,F8262)</f>
        <v>A41.9, J96.00, R65.20, J18.9, N17.9</v>
      </c>
      <c r="K8262" s="33" t="str">
        <f t="shared" si="258"/>
        <v/>
      </c>
    </row>
    <row r="8263" spans="1:11" x14ac:dyDescent="0.25">
      <c r="A8263" s="17" t="s">
        <v>2047</v>
      </c>
      <c r="B8263" s="17" t="s">
        <v>2048</v>
      </c>
      <c r="C8263" s="18">
        <v>42372</v>
      </c>
      <c r="D8263" s="18">
        <v>42376</v>
      </c>
      <c r="E8263" s="21">
        <v>4</v>
      </c>
      <c r="F8263" s="17" t="s">
        <v>1638</v>
      </c>
      <c r="G8263" s="17" t="s">
        <v>1639</v>
      </c>
      <c r="H8263" s="16">
        <v>6</v>
      </c>
      <c r="I8263" s="17" t="s">
        <v>3237</v>
      </c>
      <c r="J8263" t="str">
        <f t="shared" si="259"/>
        <v>A41.9, J96.00, R65.20, J18.9, N17.9, N39.0</v>
      </c>
      <c r="K8263" s="33" t="str">
        <f t="shared" si="258"/>
        <v/>
      </c>
    </row>
    <row r="8264" spans="1:11" x14ac:dyDescent="0.25">
      <c r="A8264" s="17" t="s">
        <v>2047</v>
      </c>
      <c r="B8264" s="17" t="s">
        <v>2048</v>
      </c>
      <c r="C8264" s="18">
        <v>42372</v>
      </c>
      <c r="D8264" s="18">
        <v>42376</v>
      </c>
      <c r="E8264" s="21">
        <v>4</v>
      </c>
      <c r="F8264" s="17" t="s">
        <v>3716</v>
      </c>
      <c r="G8264" s="17" t="s">
        <v>3717</v>
      </c>
      <c r="H8264" s="16">
        <v>7</v>
      </c>
      <c r="I8264" s="17" t="s">
        <v>3237</v>
      </c>
      <c r="J8264" t="str">
        <f t="shared" si="259"/>
        <v>A41.9, J96.00, R65.20, J18.9, N17.9, N39.0, J98.11</v>
      </c>
      <c r="K8264" s="33" t="str">
        <f t="shared" si="258"/>
        <v/>
      </c>
    </row>
    <row r="8265" spans="1:11" x14ac:dyDescent="0.25">
      <c r="A8265" s="17" t="s">
        <v>2047</v>
      </c>
      <c r="B8265" s="17" t="s">
        <v>2048</v>
      </c>
      <c r="C8265" s="18">
        <v>42372</v>
      </c>
      <c r="D8265" s="18">
        <v>42376</v>
      </c>
      <c r="E8265" s="21">
        <v>4</v>
      </c>
      <c r="F8265" s="17" t="s">
        <v>1032</v>
      </c>
      <c r="G8265" s="17" t="s">
        <v>1033</v>
      </c>
      <c r="H8265" s="16">
        <v>8</v>
      </c>
      <c r="I8265" s="17" t="s">
        <v>3237</v>
      </c>
      <c r="J8265" t="str">
        <f t="shared" si="259"/>
        <v>A41.9, J96.00, R65.20, J18.9, N17.9, N39.0, J98.11, E87.2</v>
      </c>
      <c r="K8265" s="33" t="str">
        <f t="shared" si="258"/>
        <v/>
      </c>
    </row>
    <row r="8266" spans="1:11" x14ac:dyDescent="0.25">
      <c r="A8266" s="17" t="s">
        <v>2047</v>
      </c>
      <c r="B8266" s="17" t="s">
        <v>2048</v>
      </c>
      <c r="C8266" s="18">
        <v>42372</v>
      </c>
      <c r="D8266" s="18">
        <v>42376</v>
      </c>
      <c r="E8266" s="21">
        <v>4</v>
      </c>
      <c r="F8266" s="17" t="s">
        <v>4785</v>
      </c>
      <c r="G8266" s="17" t="s">
        <v>4786</v>
      </c>
      <c r="H8266" s="16">
        <v>9</v>
      </c>
      <c r="I8266" s="17" t="s">
        <v>3237</v>
      </c>
      <c r="J8266" t="str">
        <f t="shared" si="259"/>
        <v>A41.9, J96.00, R65.20, J18.9, N17.9, N39.0, J98.11, E87.2, G20</v>
      </c>
      <c r="K8266" s="33" t="str">
        <f t="shared" si="258"/>
        <v/>
      </c>
    </row>
    <row r="8267" spans="1:11" x14ac:dyDescent="0.25">
      <c r="A8267" s="17" t="s">
        <v>2047</v>
      </c>
      <c r="B8267" s="17" t="s">
        <v>2048</v>
      </c>
      <c r="C8267" s="18">
        <v>42372</v>
      </c>
      <c r="D8267" s="18">
        <v>42376</v>
      </c>
      <c r="E8267" s="21">
        <v>4</v>
      </c>
      <c r="F8267" s="17" t="s">
        <v>3372</v>
      </c>
      <c r="G8267" s="17" t="s">
        <v>3373</v>
      </c>
      <c r="H8267" s="16">
        <v>10</v>
      </c>
      <c r="I8267" s="17" t="s">
        <v>3237</v>
      </c>
      <c r="J8267" t="str">
        <f t="shared" si="259"/>
        <v>A41.9, J96.00, R65.20, J18.9, N17.9, N39.0, J98.11, E87.2, G20, E87.70</v>
      </c>
      <c r="K8267" s="33" t="str">
        <f t="shared" si="258"/>
        <v/>
      </c>
    </row>
    <row r="8268" spans="1:11" x14ac:dyDescent="0.25">
      <c r="A8268" s="17" t="s">
        <v>2047</v>
      </c>
      <c r="B8268" s="17" t="s">
        <v>2048</v>
      </c>
      <c r="C8268" s="18">
        <v>42372</v>
      </c>
      <c r="D8268" s="18">
        <v>42376</v>
      </c>
      <c r="E8268" s="21">
        <v>4</v>
      </c>
      <c r="F8268" s="17" t="s">
        <v>3267</v>
      </c>
      <c r="G8268" s="17" t="s">
        <v>3268</v>
      </c>
      <c r="H8268" s="16">
        <v>11</v>
      </c>
      <c r="I8268" s="17" t="s">
        <v>3237</v>
      </c>
      <c r="J8268" t="str">
        <f t="shared" si="259"/>
        <v>A41.9, J96.00, R65.20, J18.9, N17.9, N39.0, J98.11, E87.2, G20, E87.70, E11.9</v>
      </c>
      <c r="K8268" s="33" t="str">
        <f t="shared" si="258"/>
        <v/>
      </c>
    </row>
    <row r="8269" spans="1:11" x14ac:dyDescent="0.25">
      <c r="A8269" s="17" t="s">
        <v>2047</v>
      </c>
      <c r="B8269" s="17" t="s">
        <v>2048</v>
      </c>
      <c r="C8269" s="18">
        <v>42372</v>
      </c>
      <c r="D8269" s="18">
        <v>42376</v>
      </c>
      <c r="E8269" s="21">
        <v>4</v>
      </c>
      <c r="F8269" s="17" t="s">
        <v>3472</v>
      </c>
      <c r="G8269" s="17" t="s">
        <v>3473</v>
      </c>
      <c r="H8269" s="16">
        <v>12</v>
      </c>
      <c r="I8269" s="17" t="s">
        <v>13</v>
      </c>
      <c r="J8269" t="str">
        <f t="shared" si="259"/>
        <v>A41.9, J96.00, R65.20, J18.9, N17.9, N39.0, J98.11, E87.2, G20, E87.70, E11.9, Z88.0</v>
      </c>
      <c r="K8269" s="33" t="str">
        <f t="shared" si="258"/>
        <v/>
      </c>
    </row>
    <row r="8270" spans="1:11" x14ac:dyDescent="0.25">
      <c r="A8270" s="17" t="s">
        <v>2047</v>
      </c>
      <c r="B8270" s="17" t="s">
        <v>2048</v>
      </c>
      <c r="C8270" s="18">
        <v>42372</v>
      </c>
      <c r="D8270" s="18">
        <v>42376</v>
      </c>
      <c r="E8270" s="21">
        <v>4</v>
      </c>
      <c r="F8270" s="17" t="s">
        <v>3261</v>
      </c>
      <c r="G8270" s="17" t="s">
        <v>3262</v>
      </c>
      <c r="H8270" s="16">
        <v>13</v>
      </c>
      <c r="I8270" s="17" t="s">
        <v>3237</v>
      </c>
      <c r="J8270" t="str">
        <f t="shared" si="259"/>
        <v>A41.9, J96.00, R65.20, J18.9, N17.9, N39.0, J98.11, E87.2, G20, E87.70, E11.9, Z88.0, Z66</v>
      </c>
      <c r="K8270" s="33" t="str">
        <f t="shared" si="258"/>
        <v/>
      </c>
    </row>
    <row r="8271" spans="1:11" x14ac:dyDescent="0.25">
      <c r="A8271" s="17" t="s">
        <v>2047</v>
      </c>
      <c r="B8271" s="17" t="s">
        <v>2048</v>
      </c>
      <c r="C8271" s="18">
        <v>42372</v>
      </c>
      <c r="D8271" s="18">
        <v>42376</v>
      </c>
      <c r="E8271" s="21">
        <v>4</v>
      </c>
      <c r="F8271" s="17" t="s">
        <v>594</v>
      </c>
      <c r="G8271" s="17" t="s">
        <v>595</v>
      </c>
      <c r="H8271" s="16">
        <v>14</v>
      </c>
      <c r="I8271" s="17" t="s">
        <v>3237</v>
      </c>
      <c r="J8271" t="str">
        <f t="shared" si="259"/>
        <v>A41.9, J96.00, R65.20, J18.9, N17.9, N39.0, J98.11, E87.2, G20, E87.70, E11.9, Z88.0, Z66, I10</v>
      </c>
      <c r="K8271" s="33" t="str">
        <f t="shared" si="258"/>
        <v/>
      </c>
    </row>
    <row r="8272" spans="1:11" x14ac:dyDescent="0.25">
      <c r="A8272" s="17" t="s">
        <v>2047</v>
      </c>
      <c r="B8272" s="17" t="s">
        <v>2048</v>
      </c>
      <c r="C8272" s="18">
        <v>42372</v>
      </c>
      <c r="D8272" s="18">
        <v>42376</v>
      </c>
      <c r="E8272" s="21">
        <v>4</v>
      </c>
      <c r="F8272" s="17" t="s">
        <v>3700</v>
      </c>
      <c r="G8272" s="17" t="s">
        <v>3701</v>
      </c>
      <c r="H8272" s="16">
        <v>15</v>
      </c>
      <c r="I8272" s="17" t="s">
        <v>3237</v>
      </c>
      <c r="J8272" t="str">
        <f t="shared" si="259"/>
        <v>A41.9, J96.00, R65.20, J18.9, N17.9, N39.0, J98.11, E87.2, G20, E87.70, E11.9, Z88.0, Z66, I10, R21</v>
      </c>
      <c r="K8272" s="33" t="str">
        <f t="shared" si="258"/>
        <v/>
      </c>
    </row>
    <row r="8273" spans="1:11" x14ac:dyDescent="0.25">
      <c r="A8273" s="17" t="s">
        <v>2047</v>
      </c>
      <c r="B8273" s="17" t="s">
        <v>2048</v>
      </c>
      <c r="C8273" s="18">
        <v>42372</v>
      </c>
      <c r="D8273" s="18">
        <v>42376</v>
      </c>
      <c r="E8273" s="21">
        <v>4</v>
      </c>
      <c r="F8273" s="17" t="s">
        <v>3235</v>
      </c>
      <c r="G8273" s="17" t="s">
        <v>3236</v>
      </c>
      <c r="H8273" s="16">
        <v>16</v>
      </c>
      <c r="I8273" s="17" t="s">
        <v>3237</v>
      </c>
      <c r="J8273" t="str">
        <f t="shared" si="259"/>
        <v>A41.9, J96.00, R65.20, J18.9, N17.9, N39.0, J98.11, E87.2, G20, E87.70, E11.9, Z88.0, Z66, I10, R21, E03.9</v>
      </c>
      <c r="K8273" s="33" t="str">
        <f t="shared" si="258"/>
        <v/>
      </c>
    </row>
    <row r="8274" spans="1:11" x14ac:dyDescent="0.25">
      <c r="A8274" s="17" t="s">
        <v>2047</v>
      </c>
      <c r="B8274" s="17" t="s">
        <v>2048</v>
      </c>
      <c r="C8274" s="18">
        <v>42372</v>
      </c>
      <c r="D8274" s="18">
        <v>42376</v>
      </c>
      <c r="E8274" s="21">
        <v>4</v>
      </c>
      <c r="F8274" s="17" t="s">
        <v>169</v>
      </c>
      <c r="G8274" s="17" t="s">
        <v>170</v>
      </c>
      <c r="H8274" s="16">
        <v>17</v>
      </c>
      <c r="I8274" s="17" t="s">
        <v>3237</v>
      </c>
      <c r="J8274" t="str">
        <f t="shared" si="259"/>
        <v>A41.9, J96.00, R65.20, J18.9, N17.9, N39.0, J98.11, E87.2, G20, E87.70, E11.9, Z88.0, Z66, I10, R21, E03.9, N28.89</v>
      </c>
      <c r="K8274" s="33" t="str">
        <f t="shared" si="258"/>
        <v>Last</v>
      </c>
    </row>
    <row r="8275" spans="1:11" x14ac:dyDescent="0.25">
      <c r="A8275" s="17" t="s">
        <v>2049</v>
      </c>
      <c r="B8275" s="17" t="s">
        <v>2050</v>
      </c>
      <c r="C8275" s="18">
        <v>42420</v>
      </c>
      <c r="D8275" s="18">
        <v>42422</v>
      </c>
      <c r="E8275" s="21">
        <v>2</v>
      </c>
      <c r="F8275" s="17" t="s">
        <v>247</v>
      </c>
      <c r="G8275" s="17" t="s">
        <v>248</v>
      </c>
      <c r="H8275" s="16">
        <v>1</v>
      </c>
      <c r="I8275" s="17" t="s">
        <v>3237</v>
      </c>
      <c r="J8275" t="str">
        <f t="shared" si="259"/>
        <v>K92.0</v>
      </c>
      <c r="K8275" s="33" t="str">
        <f t="shared" si="258"/>
        <v/>
      </c>
    </row>
    <row r="8276" spans="1:11" x14ac:dyDescent="0.25">
      <c r="A8276" s="17" t="s">
        <v>2049</v>
      </c>
      <c r="B8276" s="17" t="s">
        <v>2050</v>
      </c>
      <c r="C8276" s="18">
        <v>42420</v>
      </c>
      <c r="D8276" s="18">
        <v>42422</v>
      </c>
      <c r="E8276" s="21">
        <v>2</v>
      </c>
      <c r="F8276" s="17" t="s">
        <v>5152</v>
      </c>
      <c r="G8276" s="17" t="s">
        <v>5153</v>
      </c>
      <c r="H8276" s="16">
        <v>2</v>
      </c>
      <c r="I8276" s="17" t="s">
        <v>3237</v>
      </c>
      <c r="J8276" t="str">
        <f t="shared" si="259"/>
        <v>K92.0, F14.20</v>
      </c>
      <c r="K8276" s="33" t="str">
        <f t="shared" si="258"/>
        <v/>
      </c>
    </row>
    <row r="8277" spans="1:11" x14ac:dyDescent="0.25">
      <c r="A8277" s="17" t="s">
        <v>2049</v>
      </c>
      <c r="B8277" s="17" t="s">
        <v>2050</v>
      </c>
      <c r="C8277" s="18">
        <v>42420</v>
      </c>
      <c r="D8277" s="18">
        <v>42422</v>
      </c>
      <c r="E8277" s="21">
        <v>2</v>
      </c>
      <c r="F8277" s="17" t="s">
        <v>5527</v>
      </c>
      <c r="G8277" s="17" t="s">
        <v>5528</v>
      </c>
      <c r="H8277" s="16">
        <v>3</v>
      </c>
      <c r="I8277" s="17" t="s">
        <v>3237</v>
      </c>
      <c r="J8277" t="str">
        <f t="shared" si="259"/>
        <v>K92.0, F14.20, F15.20</v>
      </c>
      <c r="K8277" s="33" t="str">
        <f t="shared" si="258"/>
        <v/>
      </c>
    </row>
    <row r="8278" spans="1:11" x14ac:dyDescent="0.25">
      <c r="A8278" s="17" t="s">
        <v>2049</v>
      </c>
      <c r="B8278" s="17" t="s">
        <v>2050</v>
      </c>
      <c r="C8278" s="18">
        <v>42420</v>
      </c>
      <c r="D8278" s="18">
        <v>42422</v>
      </c>
      <c r="E8278" s="21">
        <v>2</v>
      </c>
      <c r="F8278" s="17" t="s">
        <v>3826</v>
      </c>
      <c r="G8278" s="17" t="s">
        <v>3827</v>
      </c>
      <c r="H8278" s="16">
        <v>4</v>
      </c>
      <c r="I8278" s="17" t="s">
        <v>3237</v>
      </c>
      <c r="J8278" t="str">
        <f t="shared" si="259"/>
        <v>K92.0, F14.20, F15.20, K21.0</v>
      </c>
      <c r="K8278" s="33" t="str">
        <f t="shared" ref="K8278:K8341" si="260">IF(B8278&lt;&gt;B8279,"Last","")</f>
        <v/>
      </c>
    </row>
    <row r="8279" spans="1:11" x14ac:dyDescent="0.25">
      <c r="A8279" s="17" t="s">
        <v>2049</v>
      </c>
      <c r="B8279" s="17" t="s">
        <v>2050</v>
      </c>
      <c r="C8279" s="18">
        <v>42420</v>
      </c>
      <c r="D8279" s="18">
        <v>42422</v>
      </c>
      <c r="E8279" s="21">
        <v>2</v>
      </c>
      <c r="F8279" s="17" t="s">
        <v>159</v>
      </c>
      <c r="G8279" s="17" t="s">
        <v>160</v>
      </c>
      <c r="H8279" s="16">
        <v>5</v>
      </c>
      <c r="I8279" s="17" t="s">
        <v>3237</v>
      </c>
      <c r="J8279" t="str">
        <f t="shared" si="259"/>
        <v>K92.0, F14.20, F15.20, K21.0, K92.1</v>
      </c>
      <c r="K8279" s="33" t="str">
        <f t="shared" si="260"/>
        <v/>
      </c>
    </row>
    <row r="8280" spans="1:11" x14ac:dyDescent="0.25">
      <c r="A8280" s="17" t="s">
        <v>2049</v>
      </c>
      <c r="B8280" s="17" t="s">
        <v>2050</v>
      </c>
      <c r="C8280" s="18">
        <v>42420</v>
      </c>
      <c r="D8280" s="18">
        <v>42422</v>
      </c>
      <c r="E8280" s="21">
        <v>2</v>
      </c>
      <c r="F8280" s="17" t="s">
        <v>1564</v>
      </c>
      <c r="G8280" s="17" t="s">
        <v>1565</v>
      </c>
      <c r="H8280" s="16">
        <v>6</v>
      </c>
      <c r="I8280" s="17" t="s">
        <v>3237</v>
      </c>
      <c r="J8280" t="str">
        <f t="shared" si="259"/>
        <v>K92.0, F14.20, F15.20, K21.0, K92.1, T14.91</v>
      </c>
      <c r="K8280" s="33" t="str">
        <f t="shared" si="260"/>
        <v/>
      </c>
    </row>
    <row r="8281" spans="1:11" x14ac:dyDescent="0.25">
      <c r="A8281" s="17" t="s">
        <v>2049</v>
      </c>
      <c r="B8281" s="17" t="s">
        <v>2050</v>
      </c>
      <c r="C8281" s="18">
        <v>42420</v>
      </c>
      <c r="D8281" s="18">
        <v>42422</v>
      </c>
      <c r="E8281" s="21">
        <v>2</v>
      </c>
      <c r="F8281" s="17" t="s">
        <v>3858</v>
      </c>
      <c r="G8281" s="17" t="s">
        <v>3859</v>
      </c>
      <c r="H8281" s="16">
        <v>7</v>
      </c>
      <c r="I8281" s="17" t="s">
        <v>3237</v>
      </c>
      <c r="J8281" t="str">
        <f t="shared" si="259"/>
        <v>K92.0, F14.20, F15.20, K21.0, K92.1, T14.91, F31.9</v>
      </c>
      <c r="K8281" s="33" t="str">
        <f t="shared" si="260"/>
        <v/>
      </c>
    </row>
    <row r="8282" spans="1:11" x14ac:dyDescent="0.25">
      <c r="A8282" s="17" t="s">
        <v>2049</v>
      </c>
      <c r="B8282" s="17" t="s">
        <v>2050</v>
      </c>
      <c r="C8282" s="18">
        <v>42420</v>
      </c>
      <c r="D8282" s="18">
        <v>42422</v>
      </c>
      <c r="E8282" s="21">
        <v>2</v>
      </c>
      <c r="F8282" s="17" t="s">
        <v>3388</v>
      </c>
      <c r="G8282" s="17" t="s">
        <v>3389</v>
      </c>
      <c r="H8282" s="16">
        <v>8</v>
      </c>
      <c r="I8282" s="17" t="s">
        <v>3237</v>
      </c>
      <c r="J8282" t="str">
        <f t="shared" si="259"/>
        <v>K92.0, F14.20, F15.20, K21.0, K92.1, T14.91, F31.9, F41.9</v>
      </c>
      <c r="K8282" s="33" t="str">
        <f t="shared" si="260"/>
        <v/>
      </c>
    </row>
    <row r="8283" spans="1:11" x14ac:dyDescent="0.25">
      <c r="A8283" s="17" t="s">
        <v>2049</v>
      </c>
      <c r="B8283" s="17" t="s">
        <v>2050</v>
      </c>
      <c r="C8283" s="18">
        <v>42420</v>
      </c>
      <c r="D8283" s="18">
        <v>42422</v>
      </c>
      <c r="E8283" s="21">
        <v>2</v>
      </c>
      <c r="F8283" s="17" t="s">
        <v>5529</v>
      </c>
      <c r="G8283" s="17" t="s">
        <v>5530</v>
      </c>
      <c r="H8283" s="16">
        <v>9</v>
      </c>
      <c r="I8283" s="17" t="s">
        <v>3237</v>
      </c>
      <c r="J8283" t="str">
        <f t="shared" si="259"/>
        <v>K92.0, F14.20, F15.20, K21.0, K92.1, T14.91, F31.9, F41.9, M24.412</v>
      </c>
      <c r="K8283" s="33" t="str">
        <f t="shared" si="260"/>
        <v/>
      </c>
    </row>
    <row r="8284" spans="1:11" x14ac:dyDescent="0.25">
      <c r="A8284" s="17" t="s">
        <v>2049</v>
      </c>
      <c r="B8284" s="17" t="s">
        <v>2050</v>
      </c>
      <c r="C8284" s="18">
        <v>42420</v>
      </c>
      <c r="D8284" s="18">
        <v>42422</v>
      </c>
      <c r="E8284" s="21">
        <v>2</v>
      </c>
      <c r="F8284" s="17" t="s">
        <v>3526</v>
      </c>
      <c r="G8284" s="17" t="s">
        <v>3527</v>
      </c>
      <c r="H8284" s="16">
        <v>10</v>
      </c>
      <c r="I8284" s="17" t="s">
        <v>13</v>
      </c>
      <c r="J8284" t="str">
        <f t="shared" si="259"/>
        <v>K92.0, F14.20, F15.20, K21.0, K92.1, T14.91, F31.9, F41.9, M24.412, Z72.0</v>
      </c>
      <c r="K8284" s="33" t="str">
        <f t="shared" si="260"/>
        <v/>
      </c>
    </row>
    <row r="8285" spans="1:11" x14ac:dyDescent="0.25">
      <c r="A8285" s="17" t="s">
        <v>2049</v>
      </c>
      <c r="B8285" s="17" t="s">
        <v>2050</v>
      </c>
      <c r="C8285" s="18">
        <v>42420</v>
      </c>
      <c r="D8285" s="18">
        <v>42422</v>
      </c>
      <c r="E8285" s="21">
        <v>2</v>
      </c>
      <c r="F8285" s="17" t="s">
        <v>3261</v>
      </c>
      <c r="G8285" s="17" t="s">
        <v>3262</v>
      </c>
      <c r="H8285" s="16">
        <v>11</v>
      </c>
      <c r="I8285" s="17" t="s">
        <v>3237</v>
      </c>
      <c r="J8285" t="str">
        <f t="shared" si="259"/>
        <v>K92.0, F14.20, F15.20, K21.0, K92.1, T14.91, F31.9, F41.9, M24.412, Z72.0, Z66</v>
      </c>
      <c r="K8285" s="33" t="str">
        <f t="shared" si="260"/>
        <v/>
      </c>
    </row>
    <row r="8286" spans="1:11" x14ac:dyDescent="0.25">
      <c r="A8286" s="17" t="s">
        <v>2049</v>
      </c>
      <c r="B8286" s="17" t="s">
        <v>2050</v>
      </c>
      <c r="C8286" s="18">
        <v>42420</v>
      </c>
      <c r="D8286" s="18">
        <v>42422</v>
      </c>
      <c r="E8286" s="21">
        <v>2</v>
      </c>
      <c r="F8286" s="17" t="s">
        <v>3773</v>
      </c>
      <c r="G8286" s="17" t="s">
        <v>3774</v>
      </c>
      <c r="H8286" s="16">
        <v>12</v>
      </c>
      <c r="I8286" s="17" t="s">
        <v>3237</v>
      </c>
      <c r="J8286" t="str">
        <f t="shared" si="259"/>
        <v>K92.0, F14.20, F15.20, K21.0, K92.1, T14.91, F31.9, F41.9, M24.412, Z72.0, Z66, F43.10</v>
      </c>
      <c r="K8286" s="33" t="str">
        <f t="shared" si="260"/>
        <v/>
      </c>
    </row>
    <row r="8287" spans="1:11" x14ac:dyDescent="0.25">
      <c r="A8287" s="17" t="s">
        <v>2049</v>
      </c>
      <c r="B8287" s="17" t="s">
        <v>2050</v>
      </c>
      <c r="C8287" s="18">
        <v>42420</v>
      </c>
      <c r="D8287" s="18">
        <v>42422</v>
      </c>
      <c r="E8287" s="21">
        <v>2</v>
      </c>
      <c r="F8287" s="17" t="s">
        <v>3769</v>
      </c>
      <c r="G8287" s="17" t="s">
        <v>3770</v>
      </c>
      <c r="H8287" s="16">
        <v>13</v>
      </c>
      <c r="I8287" s="17" t="s">
        <v>3237</v>
      </c>
      <c r="J8287" t="str">
        <f t="shared" si="259"/>
        <v>K92.0, F14.20, F15.20, K21.0, K92.1, T14.91, F31.9, F41.9, M24.412, Z72.0, Z66, F43.10, Y90.0</v>
      </c>
      <c r="K8287" s="33" t="str">
        <f t="shared" si="260"/>
        <v/>
      </c>
    </row>
    <row r="8288" spans="1:11" x14ac:dyDescent="0.25">
      <c r="A8288" s="17" t="s">
        <v>2049</v>
      </c>
      <c r="B8288" s="17" t="s">
        <v>2050</v>
      </c>
      <c r="C8288" s="18">
        <v>42420</v>
      </c>
      <c r="D8288" s="18">
        <v>42422</v>
      </c>
      <c r="E8288" s="21">
        <v>2</v>
      </c>
      <c r="F8288" s="17" t="s">
        <v>3573</v>
      </c>
      <c r="G8288" s="17" t="s">
        <v>3574</v>
      </c>
      <c r="H8288" s="16">
        <v>14</v>
      </c>
      <c r="I8288" s="17" t="s">
        <v>3237</v>
      </c>
      <c r="J8288" t="str">
        <f t="shared" si="259"/>
        <v>K92.0, F14.20, F15.20, K21.0, K92.1, T14.91, F31.9, F41.9, M24.412, Z72.0, Z66, F43.10, Y90.0, F10.20</v>
      </c>
      <c r="K8288" s="33" t="str">
        <f t="shared" si="260"/>
        <v/>
      </c>
    </row>
    <row r="8289" spans="1:11" x14ac:dyDescent="0.25">
      <c r="A8289" s="17" t="s">
        <v>2049</v>
      </c>
      <c r="B8289" s="17" t="s">
        <v>2050</v>
      </c>
      <c r="C8289" s="18">
        <v>42420</v>
      </c>
      <c r="D8289" s="18">
        <v>42422</v>
      </c>
      <c r="E8289" s="21">
        <v>2</v>
      </c>
      <c r="F8289" s="17" t="s">
        <v>5330</v>
      </c>
      <c r="G8289" s="17" t="s">
        <v>5331</v>
      </c>
      <c r="H8289" s="16">
        <v>15</v>
      </c>
      <c r="I8289" s="17" t="s">
        <v>3237</v>
      </c>
      <c r="J8289" t="str">
        <f t="shared" si="259"/>
        <v>K92.0, F14.20, F15.20, K21.0, K92.1, T14.91, F31.9, F41.9, M24.412, Z72.0, Z66, F43.10, Y90.0, F10.20, F12.20</v>
      </c>
      <c r="K8289" s="33" t="str">
        <f t="shared" si="260"/>
        <v/>
      </c>
    </row>
    <row r="8290" spans="1:11" x14ac:dyDescent="0.25">
      <c r="A8290" s="17" t="s">
        <v>2049</v>
      </c>
      <c r="B8290" s="17" t="s">
        <v>2050</v>
      </c>
      <c r="C8290" s="18">
        <v>42420</v>
      </c>
      <c r="D8290" s="18">
        <v>42422</v>
      </c>
      <c r="E8290" s="21">
        <v>2</v>
      </c>
      <c r="F8290" s="17" t="s">
        <v>5525</v>
      </c>
      <c r="G8290" s="17" t="s">
        <v>5526</v>
      </c>
      <c r="H8290" s="16">
        <v>16</v>
      </c>
      <c r="I8290" s="17" t="s">
        <v>3237</v>
      </c>
      <c r="J8290" t="str">
        <f t="shared" si="259"/>
        <v>K92.0, F14.20, F15.20, K21.0, K92.1, T14.91, F31.9, F41.9, M24.412, Z72.0, Z66, F43.10, Y90.0, F10.20, F12.20, F11.10</v>
      </c>
      <c r="K8290" s="33" t="str">
        <f t="shared" si="260"/>
        <v/>
      </c>
    </row>
    <row r="8291" spans="1:11" x14ac:dyDescent="0.25">
      <c r="A8291" s="17" t="s">
        <v>2049</v>
      </c>
      <c r="B8291" s="17" t="s">
        <v>2050</v>
      </c>
      <c r="C8291" s="18">
        <v>42420</v>
      </c>
      <c r="D8291" s="18">
        <v>42422</v>
      </c>
      <c r="E8291" s="21">
        <v>2</v>
      </c>
      <c r="F8291" s="17" t="s">
        <v>4230</v>
      </c>
      <c r="G8291" s="17" t="s">
        <v>4231</v>
      </c>
      <c r="H8291" s="16">
        <v>17</v>
      </c>
      <c r="I8291" s="17" t="s">
        <v>3237</v>
      </c>
      <c r="J8291" t="str">
        <f t="shared" si="259"/>
        <v>K92.0, F14.20, F15.20, K21.0, K92.1, T14.91, F31.9, F41.9, M24.412, Z72.0, Z66, F43.10, Y90.0, F10.20, F12.20, F11.10, Z91.14</v>
      </c>
      <c r="K8291" s="33" t="str">
        <f t="shared" si="260"/>
        <v/>
      </c>
    </row>
    <row r="8292" spans="1:11" x14ac:dyDescent="0.25">
      <c r="A8292" s="17" t="s">
        <v>2049</v>
      </c>
      <c r="B8292" s="17" t="s">
        <v>2050</v>
      </c>
      <c r="C8292" s="18">
        <v>42420</v>
      </c>
      <c r="D8292" s="18">
        <v>42422</v>
      </c>
      <c r="E8292" s="21">
        <v>2</v>
      </c>
      <c r="F8292" s="17" t="s">
        <v>3544</v>
      </c>
      <c r="G8292" s="17" t="s">
        <v>3545</v>
      </c>
      <c r="H8292" s="16">
        <v>18</v>
      </c>
      <c r="I8292" s="17" t="s">
        <v>13</v>
      </c>
      <c r="J8292" t="str">
        <f t="shared" si="259"/>
        <v>K92.0, F14.20, F15.20, K21.0, K92.1, T14.91, F31.9, F41.9, M24.412, Z72.0, Z66, F43.10, Y90.0, F10.20, F12.20, F11.10, Z91.14, Z88.6</v>
      </c>
      <c r="K8292" s="33" t="str">
        <f t="shared" si="260"/>
        <v/>
      </c>
    </row>
    <row r="8293" spans="1:11" x14ac:dyDescent="0.25">
      <c r="A8293" s="17" t="s">
        <v>2049</v>
      </c>
      <c r="B8293" s="17" t="s">
        <v>2050</v>
      </c>
      <c r="C8293" s="18">
        <v>42420</v>
      </c>
      <c r="D8293" s="18">
        <v>42422</v>
      </c>
      <c r="E8293" s="21">
        <v>2</v>
      </c>
      <c r="F8293" s="17" t="s">
        <v>4769</v>
      </c>
      <c r="G8293" s="17" t="s">
        <v>4770</v>
      </c>
      <c r="H8293" s="16">
        <v>19</v>
      </c>
      <c r="I8293" s="17" t="s">
        <v>13</v>
      </c>
      <c r="J8293" t="str">
        <f t="shared" si="259"/>
        <v>K92.0, F14.20, F15.20, K21.0, K92.1, T14.91, F31.9, F41.9, M24.412, Z72.0, Z66, F43.10, Y90.0, F10.20, F12.20, F11.10, Z91.14, Z88.6, Z59.0</v>
      </c>
      <c r="K8293" s="33" t="str">
        <f t="shared" si="260"/>
        <v>Last</v>
      </c>
    </row>
    <row r="8294" spans="1:11" x14ac:dyDescent="0.25">
      <c r="A8294" s="17" t="s">
        <v>2051</v>
      </c>
      <c r="B8294" s="17" t="s">
        <v>2052</v>
      </c>
      <c r="C8294" s="18">
        <v>42389</v>
      </c>
      <c r="D8294" s="18">
        <v>42394</v>
      </c>
      <c r="E8294" s="21">
        <v>5</v>
      </c>
      <c r="F8294" s="17" t="s">
        <v>11</v>
      </c>
      <c r="G8294" s="17" t="s">
        <v>12</v>
      </c>
      <c r="H8294" s="16">
        <v>1</v>
      </c>
      <c r="I8294" s="17" t="s">
        <v>3237</v>
      </c>
      <c r="J8294" t="str">
        <f t="shared" si="259"/>
        <v>J18.9</v>
      </c>
      <c r="K8294" s="33" t="str">
        <f t="shared" si="260"/>
        <v/>
      </c>
    </row>
    <row r="8295" spans="1:11" x14ac:dyDescent="0.25">
      <c r="A8295" s="17" t="s">
        <v>2051</v>
      </c>
      <c r="B8295" s="17" t="s">
        <v>2052</v>
      </c>
      <c r="C8295" s="18">
        <v>42389</v>
      </c>
      <c r="D8295" s="18">
        <v>42394</v>
      </c>
      <c r="E8295" s="21">
        <v>5</v>
      </c>
      <c r="F8295" s="17" t="s">
        <v>782</v>
      </c>
      <c r="G8295" s="17" t="s">
        <v>783</v>
      </c>
      <c r="H8295" s="16">
        <v>2</v>
      </c>
      <c r="I8295" s="17" t="s">
        <v>3237</v>
      </c>
      <c r="J8295" t="str">
        <f t="shared" si="259"/>
        <v>J18.9, E11.649</v>
      </c>
      <c r="K8295" s="33" t="str">
        <f t="shared" si="260"/>
        <v/>
      </c>
    </row>
    <row r="8296" spans="1:11" x14ac:dyDescent="0.25">
      <c r="A8296" s="17" t="s">
        <v>2051</v>
      </c>
      <c r="B8296" s="17" t="s">
        <v>2052</v>
      </c>
      <c r="C8296" s="18">
        <v>42389</v>
      </c>
      <c r="D8296" s="18">
        <v>42394</v>
      </c>
      <c r="E8296" s="21">
        <v>5</v>
      </c>
      <c r="F8296" s="17" t="s">
        <v>5531</v>
      </c>
      <c r="G8296" s="17" t="s">
        <v>5532</v>
      </c>
      <c r="H8296" s="16">
        <v>3</v>
      </c>
      <c r="I8296" s="17" t="s">
        <v>3237</v>
      </c>
      <c r="J8296" t="str">
        <f t="shared" si="259"/>
        <v>J18.9, E11.649, J84.89</v>
      </c>
      <c r="K8296" s="33" t="str">
        <f t="shared" si="260"/>
        <v/>
      </c>
    </row>
    <row r="8297" spans="1:11" x14ac:dyDescent="0.25">
      <c r="A8297" s="17" t="s">
        <v>2051</v>
      </c>
      <c r="B8297" s="17" t="s">
        <v>2052</v>
      </c>
      <c r="C8297" s="18">
        <v>42389</v>
      </c>
      <c r="D8297" s="18">
        <v>42394</v>
      </c>
      <c r="E8297" s="21">
        <v>5</v>
      </c>
      <c r="F8297" s="17" t="s">
        <v>1778</v>
      </c>
      <c r="G8297" s="17" t="s">
        <v>1779</v>
      </c>
      <c r="H8297" s="16">
        <v>4</v>
      </c>
      <c r="I8297" s="17" t="s">
        <v>3237</v>
      </c>
      <c r="J8297" t="str">
        <f t="shared" si="259"/>
        <v>J18.9, E11.649, J84.89, J90</v>
      </c>
      <c r="K8297" s="33" t="str">
        <f t="shared" si="260"/>
        <v/>
      </c>
    </row>
    <row r="8298" spans="1:11" x14ac:dyDescent="0.25">
      <c r="A8298" s="17" t="s">
        <v>2051</v>
      </c>
      <c r="B8298" s="17" t="s">
        <v>2052</v>
      </c>
      <c r="C8298" s="18">
        <v>42389</v>
      </c>
      <c r="D8298" s="18">
        <v>42394</v>
      </c>
      <c r="E8298" s="21">
        <v>5</v>
      </c>
      <c r="F8298" s="17" t="s">
        <v>1638</v>
      </c>
      <c r="G8298" s="17" t="s">
        <v>1639</v>
      </c>
      <c r="H8298" s="16">
        <v>5</v>
      </c>
      <c r="I8298" s="17" t="s">
        <v>3237</v>
      </c>
      <c r="J8298" t="str">
        <f t="shared" si="259"/>
        <v>J18.9, E11.649, J84.89, J90, N39.0</v>
      </c>
      <c r="K8298" s="33" t="str">
        <f t="shared" si="260"/>
        <v/>
      </c>
    </row>
    <row r="8299" spans="1:11" x14ac:dyDescent="0.25">
      <c r="A8299" s="17" t="s">
        <v>2051</v>
      </c>
      <c r="B8299" s="17" t="s">
        <v>2052</v>
      </c>
      <c r="C8299" s="18">
        <v>42389</v>
      </c>
      <c r="D8299" s="18">
        <v>42394</v>
      </c>
      <c r="E8299" s="21">
        <v>5</v>
      </c>
      <c r="F8299" s="17" t="s">
        <v>3470</v>
      </c>
      <c r="G8299" s="17" t="s">
        <v>3471</v>
      </c>
      <c r="H8299" s="16">
        <v>6</v>
      </c>
      <c r="I8299" s="17" t="s">
        <v>13</v>
      </c>
      <c r="J8299" t="str">
        <f t="shared" si="259"/>
        <v>J18.9, E11.649, J84.89, J90, N39.0, Z68.43</v>
      </c>
      <c r="K8299" s="33" t="str">
        <f t="shared" si="260"/>
        <v/>
      </c>
    </row>
    <row r="8300" spans="1:11" x14ac:dyDescent="0.25">
      <c r="A8300" s="17" t="s">
        <v>2051</v>
      </c>
      <c r="B8300" s="17" t="s">
        <v>2052</v>
      </c>
      <c r="C8300" s="18">
        <v>42389</v>
      </c>
      <c r="D8300" s="18">
        <v>42394</v>
      </c>
      <c r="E8300" s="21">
        <v>5</v>
      </c>
      <c r="F8300" s="17" t="s">
        <v>3484</v>
      </c>
      <c r="G8300" s="17" t="s">
        <v>3485</v>
      </c>
      <c r="H8300" s="16">
        <v>7</v>
      </c>
      <c r="I8300" s="17" t="s">
        <v>3237</v>
      </c>
      <c r="J8300" t="str">
        <f t="shared" si="259"/>
        <v>J18.9, E11.649, J84.89, J90, N39.0, Z68.43, N18.3</v>
      </c>
      <c r="K8300" s="33" t="str">
        <f t="shared" si="260"/>
        <v/>
      </c>
    </row>
    <row r="8301" spans="1:11" x14ac:dyDescent="0.25">
      <c r="A8301" s="17" t="s">
        <v>2051</v>
      </c>
      <c r="B8301" s="17" t="s">
        <v>2052</v>
      </c>
      <c r="C8301" s="18">
        <v>42389</v>
      </c>
      <c r="D8301" s="18">
        <v>42394</v>
      </c>
      <c r="E8301" s="21">
        <v>5</v>
      </c>
      <c r="F8301" s="17" t="s">
        <v>216</v>
      </c>
      <c r="G8301" s="17" t="s">
        <v>217</v>
      </c>
      <c r="H8301" s="16">
        <v>8</v>
      </c>
      <c r="I8301" s="17" t="s">
        <v>3237</v>
      </c>
      <c r="J8301" t="str">
        <f t="shared" si="259"/>
        <v>J18.9, E11.649, J84.89, J90, N39.0, Z68.43, N18.3, I12.9</v>
      </c>
      <c r="K8301" s="33" t="str">
        <f t="shared" si="260"/>
        <v/>
      </c>
    </row>
    <row r="8302" spans="1:11" x14ac:dyDescent="0.25">
      <c r="A8302" s="17" t="s">
        <v>2051</v>
      </c>
      <c r="B8302" s="17" t="s">
        <v>2052</v>
      </c>
      <c r="C8302" s="18">
        <v>42389</v>
      </c>
      <c r="D8302" s="18">
        <v>42394</v>
      </c>
      <c r="E8302" s="21">
        <v>5</v>
      </c>
      <c r="F8302" s="17" t="s">
        <v>893</v>
      </c>
      <c r="G8302" s="17" t="s">
        <v>894</v>
      </c>
      <c r="H8302" s="16">
        <v>9</v>
      </c>
      <c r="I8302" s="17" t="s">
        <v>3237</v>
      </c>
      <c r="J8302" t="str">
        <f t="shared" si="259"/>
        <v>J18.9, E11.649, J84.89, J90, N39.0, Z68.43, N18.3, I12.9, D50.9</v>
      </c>
      <c r="K8302" s="33" t="str">
        <f t="shared" si="260"/>
        <v/>
      </c>
    </row>
    <row r="8303" spans="1:11" x14ac:dyDescent="0.25">
      <c r="A8303" s="17" t="s">
        <v>2051</v>
      </c>
      <c r="B8303" s="17" t="s">
        <v>2052</v>
      </c>
      <c r="C8303" s="18">
        <v>42389</v>
      </c>
      <c r="D8303" s="18">
        <v>42394</v>
      </c>
      <c r="E8303" s="21">
        <v>5</v>
      </c>
      <c r="F8303" s="17" t="s">
        <v>3514</v>
      </c>
      <c r="G8303" s="17" t="s">
        <v>3515</v>
      </c>
      <c r="H8303" s="16">
        <v>10</v>
      </c>
      <c r="I8303" s="17" t="s">
        <v>3237</v>
      </c>
      <c r="J8303" t="str">
        <f t="shared" si="259"/>
        <v>J18.9, E11.649, J84.89, J90, N39.0, Z68.43, N18.3, I12.9, D50.9, F32.9</v>
      </c>
      <c r="K8303" s="33" t="str">
        <f t="shared" si="260"/>
        <v/>
      </c>
    </row>
    <row r="8304" spans="1:11" x14ac:dyDescent="0.25">
      <c r="A8304" s="17" t="s">
        <v>2051</v>
      </c>
      <c r="B8304" s="17" t="s">
        <v>2052</v>
      </c>
      <c r="C8304" s="18">
        <v>42389</v>
      </c>
      <c r="D8304" s="18">
        <v>42394</v>
      </c>
      <c r="E8304" s="21">
        <v>5</v>
      </c>
      <c r="F8304" s="17" t="s">
        <v>3388</v>
      </c>
      <c r="G8304" s="17" t="s">
        <v>3389</v>
      </c>
      <c r="H8304" s="16">
        <v>11</v>
      </c>
      <c r="I8304" s="17" t="s">
        <v>3237</v>
      </c>
      <c r="J8304" t="str">
        <f t="shared" si="259"/>
        <v>J18.9, E11.649, J84.89, J90, N39.0, Z68.43, N18.3, I12.9, D50.9, F32.9, F41.9</v>
      </c>
      <c r="K8304" s="33" t="str">
        <f t="shared" si="260"/>
        <v/>
      </c>
    </row>
    <row r="8305" spans="1:11" x14ac:dyDescent="0.25">
      <c r="A8305" s="17" t="s">
        <v>2051</v>
      </c>
      <c r="B8305" s="17" t="s">
        <v>2052</v>
      </c>
      <c r="C8305" s="18">
        <v>42389</v>
      </c>
      <c r="D8305" s="18">
        <v>42394</v>
      </c>
      <c r="E8305" s="21">
        <v>5</v>
      </c>
      <c r="F8305" s="17" t="s">
        <v>3261</v>
      </c>
      <c r="G8305" s="17" t="s">
        <v>3262</v>
      </c>
      <c r="H8305" s="16">
        <v>12</v>
      </c>
      <c r="I8305" s="17" t="s">
        <v>3237</v>
      </c>
      <c r="J8305" t="str">
        <f t="shared" si="259"/>
        <v>J18.9, E11.649, J84.89, J90, N39.0, Z68.43, N18.3, I12.9, D50.9, F32.9, F41.9, Z66</v>
      </c>
      <c r="K8305" s="33" t="str">
        <f t="shared" si="260"/>
        <v/>
      </c>
    </row>
    <row r="8306" spans="1:11" x14ac:dyDescent="0.25">
      <c r="A8306" s="17" t="s">
        <v>2051</v>
      </c>
      <c r="B8306" s="17" t="s">
        <v>2052</v>
      </c>
      <c r="C8306" s="18">
        <v>42389</v>
      </c>
      <c r="D8306" s="18">
        <v>42394</v>
      </c>
      <c r="E8306" s="21">
        <v>5</v>
      </c>
      <c r="F8306" s="17" t="s">
        <v>3464</v>
      </c>
      <c r="G8306" s="17" t="s">
        <v>3465</v>
      </c>
      <c r="H8306" s="16">
        <v>13</v>
      </c>
      <c r="I8306" s="17" t="s">
        <v>3237</v>
      </c>
      <c r="J8306" t="str">
        <f t="shared" si="259"/>
        <v>J18.9, E11.649, J84.89, J90, N39.0, Z68.43, N18.3, I12.9, D50.9, F32.9, F41.9, Z66, B96.4</v>
      </c>
      <c r="K8306" s="33" t="str">
        <f t="shared" si="260"/>
        <v/>
      </c>
    </row>
    <row r="8307" spans="1:11" x14ac:dyDescent="0.25">
      <c r="A8307" s="17" t="s">
        <v>2051</v>
      </c>
      <c r="B8307" s="17" t="s">
        <v>2052</v>
      </c>
      <c r="C8307" s="18">
        <v>42389</v>
      </c>
      <c r="D8307" s="18">
        <v>42394</v>
      </c>
      <c r="E8307" s="21">
        <v>5</v>
      </c>
      <c r="F8307" s="17" t="s">
        <v>3251</v>
      </c>
      <c r="G8307" s="17" t="s">
        <v>3252</v>
      </c>
      <c r="H8307" s="16">
        <v>14</v>
      </c>
      <c r="I8307" s="17" t="s">
        <v>3237</v>
      </c>
      <c r="J8307" t="str">
        <f t="shared" si="259"/>
        <v>J18.9, E11.649, J84.89, J90, N39.0, Z68.43, N18.3, I12.9, D50.9, F32.9, F41.9, Z66, B96.4, M19.90</v>
      </c>
      <c r="K8307" s="33" t="str">
        <f t="shared" si="260"/>
        <v/>
      </c>
    </row>
    <row r="8308" spans="1:11" x14ac:dyDescent="0.25">
      <c r="A8308" s="17" t="s">
        <v>2051</v>
      </c>
      <c r="B8308" s="17" t="s">
        <v>2052</v>
      </c>
      <c r="C8308" s="18">
        <v>42389</v>
      </c>
      <c r="D8308" s="18">
        <v>42394</v>
      </c>
      <c r="E8308" s="21">
        <v>5</v>
      </c>
      <c r="F8308" s="17" t="s">
        <v>3316</v>
      </c>
      <c r="G8308" s="17" t="s">
        <v>3317</v>
      </c>
      <c r="H8308" s="16">
        <v>15</v>
      </c>
      <c r="I8308" s="17" t="s">
        <v>3237</v>
      </c>
      <c r="J8308" t="str">
        <f t="shared" si="259"/>
        <v>J18.9, E11.649, J84.89, J90, N39.0, Z68.43, N18.3, I12.9, D50.9, F32.9, F41.9, Z66, B96.4, M19.90, E66.01</v>
      </c>
      <c r="K8308" s="33" t="str">
        <f t="shared" si="260"/>
        <v/>
      </c>
    </row>
    <row r="8309" spans="1:11" x14ac:dyDescent="0.25">
      <c r="A8309" s="17" t="s">
        <v>2051</v>
      </c>
      <c r="B8309" s="17" t="s">
        <v>2052</v>
      </c>
      <c r="C8309" s="18">
        <v>42389</v>
      </c>
      <c r="D8309" s="18">
        <v>42394</v>
      </c>
      <c r="E8309" s="21">
        <v>5</v>
      </c>
      <c r="F8309" s="17" t="s">
        <v>3344</v>
      </c>
      <c r="G8309" s="17" t="s">
        <v>3345</v>
      </c>
      <c r="H8309" s="16">
        <v>16</v>
      </c>
      <c r="I8309" s="17" t="s">
        <v>13</v>
      </c>
      <c r="J8309" t="str">
        <f t="shared" si="259"/>
        <v>J18.9, E11.649, J84.89, J90, N39.0, Z68.43, N18.3, I12.9, D50.9, F32.9, F41.9, Z66, B96.4, M19.90, E66.01, Z79.4</v>
      </c>
      <c r="K8309" s="33" t="str">
        <f t="shared" si="260"/>
        <v/>
      </c>
    </row>
    <row r="8310" spans="1:11" x14ac:dyDescent="0.25">
      <c r="A8310" s="17" t="s">
        <v>2051</v>
      </c>
      <c r="B8310" s="17" t="s">
        <v>2052</v>
      </c>
      <c r="C8310" s="18">
        <v>42389</v>
      </c>
      <c r="D8310" s="18">
        <v>42394</v>
      </c>
      <c r="E8310" s="21">
        <v>5</v>
      </c>
      <c r="F8310" s="17" t="s">
        <v>3474</v>
      </c>
      <c r="G8310" s="17" t="s">
        <v>3475</v>
      </c>
      <c r="H8310" s="16">
        <v>17</v>
      </c>
      <c r="I8310" s="17" t="s">
        <v>13</v>
      </c>
      <c r="J8310" t="str">
        <f t="shared" si="259"/>
        <v>J18.9, E11.649, J84.89, J90, N39.0, Z68.43, N18.3, I12.9, D50.9, F32.9, F41.9, Z66, B96.4, M19.90, E66.01, Z79.4, Z88.2</v>
      </c>
      <c r="K8310" s="33" t="str">
        <f t="shared" si="260"/>
        <v/>
      </c>
    </row>
    <row r="8311" spans="1:11" x14ac:dyDescent="0.25">
      <c r="A8311" s="17" t="s">
        <v>2051</v>
      </c>
      <c r="B8311" s="17" t="s">
        <v>2052</v>
      </c>
      <c r="C8311" s="18">
        <v>42389</v>
      </c>
      <c r="D8311" s="18">
        <v>42394</v>
      </c>
      <c r="E8311" s="21">
        <v>5</v>
      </c>
      <c r="F8311" s="17" t="s">
        <v>3265</v>
      </c>
      <c r="G8311" s="17" t="s">
        <v>3266</v>
      </c>
      <c r="H8311" s="16">
        <v>18</v>
      </c>
      <c r="I8311" s="17" t="s">
        <v>13</v>
      </c>
      <c r="J8311" t="str">
        <f t="shared" si="259"/>
        <v>J18.9, E11.649, J84.89, J90, N39.0, Z68.43, N18.3, I12.9, D50.9, F32.9, F41.9, Z66, B96.4, M19.90, E66.01, Z79.4, Z88.2, Z87.891</v>
      </c>
      <c r="K8311" s="33" t="str">
        <f t="shared" si="260"/>
        <v/>
      </c>
    </row>
    <row r="8312" spans="1:11" x14ac:dyDescent="0.25">
      <c r="A8312" s="17" t="s">
        <v>2051</v>
      </c>
      <c r="B8312" s="17" t="s">
        <v>2052</v>
      </c>
      <c r="C8312" s="18">
        <v>42389</v>
      </c>
      <c r="D8312" s="18">
        <v>42394</v>
      </c>
      <c r="E8312" s="21">
        <v>5</v>
      </c>
      <c r="F8312" s="17" t="s">
        <v>3348</v>
      </c>
      <c r="G8312" s="17" t="s">
        <v>3349</v>
      </c>
      <c r="H8312" s="16">
        <v>19</v>
      </c>
      <c r="I8312" s="17" t="s">
        <v>13</v>
      </c>
      <c r="J8312" t="str">
        <f t="shared" si="259"/>
        <v>J18.9, E11.649, J84.89, J90, N39.0, Z68.43, N18.3, I12.9, D50.9, F32.9, F41.9, Z66, B96.4, M19.90, E66.01, Z79.4, Z88.2, Z87.891, Z88.8</v>
      </c>
      <c r="K8312" s="33" t="str">
        <f t="shared" si="260"/>
        <v>Last</v>
      </c>
    </row>
    <row r="8313" spans="1:11" x14ac:dyDescent="0.25">
      <c r="A8313" s="17" t="s">
        <v>2055</v>
      </c>
      <c r="B8313" s="17" t="s">
        <v>2056</v>
      </c>
      <c r="C8313" s="18">
        <v>42392</v>
      </c>
      <c r="D8313" s="18">
        <v>42394</v>
      </c>
      <c r="E8313" s="21">
        <v>2</v>
      </c>
      <c r="F8313" s="17" t="s">
        <v>869</v>
      </c>
      <c r="G8313" s="17" t="s">
        <v>870</v>
      </c>
      <c r="H8313" s="16">
        <v>1</v>
      </c>
      <c r="I8313" s="17" t="s">
        <v>3237</v>
      </c>
      <c r="J8313" t="str">
        <f t="shared" si="259"/>
        <v>K57.32</v>
      </c>
      <c r="K8313" s="33" t="str">
        <f t="shared" si="260"/>
        <v/>
      </c>
    </row>
    <row r="8314" spans="1:11" x14ac:dyDescent="0.25">
      <c r="A8314" s="17" t="s">
        <v>2055</v>
      </c>
      <c r="B8314" s="17" t="s">
        <v>2056</v>
      </c>
      <c r="C8314" s="18">
        <v>42392</v>
      </c>
      <c r="D8314" s="18">
        <v>42394</v>
      </c>
      <c r="E8314" s="21">
        <v>2</v>
      </c>
      <c r="F8314" s="17" t="s">
        <v>361</v>
      </c>
      <c r="G8314" s="17" t="s">
        <v>362</v>
      </c>
      <c r="H8314" s="16">
        <v>2</v>
      </c>
      <c r="I8314" s="17" t="s">
        <v>3237</v>
      </c>
      <c r="J8314" t="str">
        <f t="shared" si="259"/>
        <v>K57.32, E87.5</v>
      </c>
      <c r="K8314" s="33" t="str">
        <f t="shared" si="260"/>
        <v/>
      </c>
    </row>
    <row r="8315" spans="1:11" x14ac:dyDescent="0.25">
      <c r="A8315" s="17" t="s">
        <v>2055</v>
      </c>
      <c r="B8315" s="17" t="s">
        <v>2056</v>
      </c>
      <c r="C8315" s="18">
        <v>42392</v>
      </c>
      <c r="D8315" s="18">
        <v>42394</v>
      </c>
      <c r="E8315" s="21">
        <v>2</v>
      </c>
      <c r="F8315" s="17" t="s">
        <v>3404</v>
      </c>
      <c r="G8315" s="17" t="s">
        <v>3405</v>
      </c>
      <c r="H8315" s="16">
        <v>3</v>
      </c>
      <c r="I8315" s="17" t="s">
        <v>3237</v>
      </c>
      <c r="J8315" t="str">
        <f t="shared" si="259"/>
        <v>K57.32, E87.5, H91.90</v>
      </c>
      <c r="K8315" s="33" t="str">
        <f t="shared" si="260"/>
        <v/>
      </c>
    </row>
    <row r="8316" spans="1:11" x14ac:dyDescent="0.25">
      <c r="A8316" s="17" t="s">
        <v>2055</v>
      </c>
      <c r="B8316" s="17" t="s">
        <v>2056</v>
      </c>
      <c r="C8316" s="18">
        <v>42392</v>
      </c>
      <c r="D8316" s="18">
        <v>42394</v>
      </c>
      <c r="E8316" s="21">
        <v>2</v>
      </c>
      <c r="F8316" s="17" t="s">
        <v>901</v>
      </c>
      <c r="G8316" s="17" t="s">
        <v>902</v>
      </c>
      <c r="H8316" s="16">
        <v>4</v>
      </c>
      <c r="I8316" s="17" t="s">
        <v>3237</v>
      </c>
      <c r="J8316" t="str">
        <f t="shared" si="259"/>
        <v>K57.32, E87.5, H91.90, K64.8</v>
      </c>
      <c r="K8316" s="33" t="str">
        <f t="shared" si="260"/>
        <v/>
      </c>
    </row>
    <row r="8317" spans="1:11" x14ac:dyDescent="0.25">
      <c r="A8317" s="17" t="s">
        <v>2055</v>
      </c>
      <c r="B8317" s="17" t="s">
        <v>2056</v>
      </c>
      <c r="C8317" s="18">
        <v>42392</v>
      </c>
      <c r="D8317" s="18">
        <v>42394</v>
      </c>
      <c r="E8317" s="21">
        <v>2</v>
      </c>
      <c r="F8317" s="17" t="s">
        <v>886</v>
      </c>
      <c r="G8317" s="17" t="s">
        <v>887</v>
      </c>
      <c r="H8317" s="16">
        <v>5</v>
      </c>
      <c r="I8317" s="17" t="s">
        <v>3237</v>
      </c>
      <c r="J8317" t="str">
        <f t="shared" si="259"/>
        <v>K57.32, E87.5, H91.90, K64.8, K52.9</v>
      </c>
      <c r="K8317" s="33" t="str">
        <f t="shared" si="260"/>
        <v/>
      </c>
    </row>
    <row r="8318" spans="1:11" x14ac:dyDescent="0.25">
      <c r="A8318" s="17" t="s">
        <v>2055</v>
      </c>
      <c r="B8318" s="17" t="s">
        <v>2056</v>
      </c>
      <c r="C8318" s="18">
        <v>42392</v>
      </c>
      <c r="D8318" s="18">
        <v>42394</v>
      </c>
      <c r="E8318" s="21">
        <v>2</v>
      </c>
      <c r="F8318" s="17" t="s">
        <v>5533</v>
      </c>
      <c r="G8318" s="17" t="s">
        <v>5534</v>
      </c>
      <c r="H8318" s="16">
        <v>6</v>
      </c>
      <c r="I8318" s="17" t="s">
        <v>3237</v>
      </c>
      <c r="J8318" t="str">
        <f t="shared" si="259"/>
        <v>K57.32, E87.5, H91.90, K64.8, K52.9, D12.2</v>
      </c>
      <c r="K8318" s="33" t="str">
        <f t="shared" si="260"/>
        <v>Last</v>
      </c>
    </row>
    <row r="8319" spans="1:11" x14ac:dyDescent="0.25">
      <c r="A8319" s="17" t="s">
        <v>2057</v>
      </c>
      <c r="B8319" s="17" t="s">
        <v>2058</v>
      </c>
      <c r="C8319" s="18">
        <v>42401</v>
      </c>
      <c r="D8319" s="18">
        <v>42412</v>
      </c>
      <c r="E8319" s="21">
        <v>11</v>
      </c>
      <c r="F8319" s="17" t="s">
        <v>269</v>
      </c>
      <c r="G8319" s="17" t="s">
        <v>270</v>
      </c>
      <c r="H8319" s="16">
        <v>1</v>
      </c>
      <c r="I8319" s="17" t="s">
        <v>3237</v>
      </c>
      <c r="J8319" t="str">
        <f t="shared" si="259"/>
        <v>L03.115</v>
      </c>
      <c r="K8319" s="33" t="str">
        <f t="shared" si="260"/>
        <v/>
      </c>
    </row>
    <row r="8320" spans="1:11" x14ac:dyDescent="0.25">
      <c r="A8320" s="17" t="s">
        <v>2057</v>
      </c>
      <c r="B8320" s="17" t="s">
        <v>2058</v>
      </c>
      <c r="C8320" s="18">
        <v>42401</v>
      </c>
      <c r="D8320" s="18">
        <v>42412</v>
      </c>
      <c r="E8320" s="21">
        <v>11</v>
      </c>
      <c r="F8320" s="17" t="s">
        <v>3804</v>
      </c>
      <c r="G8320" s="17" t="s">
        <v>3805</v>
      </c>
      <c r="H8320" s="16">
        <v>2</v>
      </c>
      <c r="I8320" s="17" t="s">
        <v>3237</v>
      </c>
      <c r="J8320" t="str">
        <f t="shared" si="259"/>
        <v>L03.115, I85.10</v>
      </c>
      <c r="K8320" s="33" t="str">
        <f t="shared" si="260"/>
        <v/>
      </c>
    </row>
    <row r="8321" spans="1:11" x14ac:dyDescent="0.25">
      <c r="A8321" s="17" t="s">
        <v>2057</v>
      </c>
      <c r="B8321" s="17" t="s">
        <v>2058</v>
      </c>
      <c r="C8321" s="18">
        <v>42401</v>
      </c>
      <c r="D8321" s="18">
        <v>42412</v>
      </c>
      <c r="E8321" s="21">
        <v>11</v>
      </c>
      <c r="F8321" s="17" t="s">
        <v>1938</v>
      </c>
      <c r="G8321" s="17" t="s">
        <v>1939</v>
      </c>
      <c r="H8321" s="16">
        <v>3</v>
      </c>
      <c r="I8321" s="17" t="s">
        <v>3237</v>
      </c>
      <c r="J8321" t="str">
        <f t="shared" si="259"/>
        <v>L03.115, I85.10, K76.6</v>
      </c>
      <c r="K8321" s="33" t="str">
        <f t="shared" si="260"/>
        <v/>
      </c>
    </row>
    <row r="8322" spans="1:11" x14ac:dyDescent="0.25">
      <c r="A8322" s="17" t="s">
        <v>2057</v>
      </c>
      <c r="B8322" s="17" t="s">
        <v>2058</v>
      </c>
      <c r="C8322" s="18">
        <v>42401</v>
      </c>
      <c r="D8322" s="18">
        <v>42412</v>
      </c>
      <c r="E8322" s="21">
        <v>11</v>
      </c>
      <c r="F8322" s="17" t="s">
        <v>5535</v>
      </c>
      <c r="G8322" s="17" t="s">
        <v>5536</v>
      </c>
      <c r="H8322" s="16">
        <v>4</v>
      </c>
      <c r="I8322" s="17" t="s">
        <v>3237</v>
      </c>
      <c r="J8322" t="str">
        <f t="shared" si="259"/>
        <v>L03.115, I85.10, K76.6, D69.2</v>
      </c>
      <c r="K8322" s="33" t="str">
        <f t="shared" si="260"/>
        <v/>
      </c>
    </row>
    <row r="8323" spans="1:11" x14ac:dyDescent="0.25">
      <c r="A8323" s="17" t="s">
        <v>2057</v>
      </c>
      <c r="B8323" s="17" t="s">
        <v>2058</v>
      </c>
      <c r="C8323" s="18">
        <v>42401</v>
      </c>
      <c r="D8323" s="18">
        <v>42412</v>
      </c>
      <c r="E8323" s="21">
        <v>11</v>
      </c>
      <c r="F8323" s="17" t="s">
        <v>3362</v>
      </c>
      <c r="G8323" s="17" t="s">
        <v>3363</v>
      </c>
      <c r="H8323" s="16">
        <v>5</v>
      </c>
      <c r="I8323" s="17" t="s">
        <v>3237</v>
      </c>
      <c r="J8323" t="str">
        <f t="shared" si="259"/>
        <v>L03.115, I85.10, K76.6, D69.2, D69.6</v>
      </c>
      <c r="K8323" s="33" t="str">
        <f t="shared" si="260"/>
        <v/>
      </c>
    </row>
    <row r="8324" spans="1:11" x14ac:dyDescent="0.25">
      <c r="A8324" s="17" t="s">
        <v>2057</v>
      </c>
      <c r="B8324" s="17" t="s">
        <v>2058</v>
      </c>
      <c r="C8324" s="18">
        <v>42401</v>
      </c>
      <c r="D8324" s="18">
        <v>42412</v>
      </c>
      <c r="E8324" s="21">
        <v>11</v>
      </c>
      <c r="F8324" s="17" t="s">
        <v>159</v>
      </c>
      <c r="G8324" s="17" t="s">
        <v>160</v>
      </c>
      <c r="H8324" s="16">
        <v>6</v>
      </c>
      <c r="I8324" s="17" t="s">
        <v>3331</v>
      </c>
      <c r="J8324" t="str">
        <f t="shared" si="259"/>
        <v>L03.115, I85.10, K76.6, D69.2, D69.6, K92.1</v>
      </c>
      <c r="K8324" s="33" t="str">
        <f t="shared" si="260"/>
        <v/>
      </c>
    </row>
    <row r="8325" spans="1:11" x14ac:dyDescent="0.25">
      <c r="A8325" s="17" t="s">
        <v>2057</v>
      </c>
      <c r="B8325" s="17" t="s">
        <v>2058</v>
      </c>
      <c r="C8325" s="18">
        <v>42401</v>
      </c>
      <c r="D8325" s="18">
        <v>42412</v>
      </c>
      <c r="E8325" s="21">
        <v>11</v>
      </c>
      <c r="F8325" s="17" t="s">
        <v>1353</v>
      </c>
      <c r="G8325" s="17" t="s">
        <v>1354</v>
      </c>
      <c r="H8325" s="16">
        <v>7</v>
      </c>
      <c r="I8325" s="17" t="s">
        <v>3237</v>
      </c>
      <c r="J8325" t="str">
        <f t="shared" si="259"/>
        <v>L03.115, I85.10, K76.6, D69.2, D69.6, K92.1, K70.31</v>
      </c>
      <c r="K8325" s="33" t="str">
        <f t="shared" si="260"/>
        <v/>
      </c>
    </row>
    <row r="8326" spans="1:11" x14ac:dyDescent="0.25">
      <c r="A8326" s="17" t="s">
        <v>2057</v>
      </c>
      <c r="B8326" s="17" t="s">
        <v>2058</v>
      </c>
      <c r="C8326" s="18">
        <v>42401</v>
      </c>
      <c r="D8326" s="18">
        <v>42412</v>
      </c>
      <c r="E8326" s="21">
        <v>11</v>
      </c>
      <c r="F8326" s="17" t="s">
        <v>3870</v>
      </c>
      <c r="G8326" s="17" t="s">
        <v>3871</v>
      </c>
      <c r="H8326" s="16">
        <v>8</v>
      </c>
      <c r="I8326" s="17" t="s">
        <v>3237</v>
      </c>
      <c r="J8326" t="str">
        <f t="shared" ref="J8326:J8389" si="261">IF(B8326=B8325,J8325&amp;", "&amp;F8326,F8326)</f>
        <v>L03.115, I85.10, K76.6, D69.2, D69.6, K92.1, K70.31, R16.1</v>
      </c>
      <c r="K8326" s="33" t="str">
        <f t="shared" si="260"/>
        <v/>
      </c>
    </row>
    <row r="8327" spans="1:11" x14ac:dyDescent="0.25">
      <c r="A8327" s="17" t="s">
        <v>2057</v>
      </c>
      <c r="B8327" s="17" t="s">
        <v>2058</v>
      </c>
      <c r="C8327" s="18">
        <v>42401</v>
      </c>
      <c r="D8327" s="18">
        <v>42412</v>
      </c>
      <c r="E8327" s="21">
        <v>11</v>
      </c>
      <c r="F8327" s="17" t="s">
        <v>3372</v>
      </c>
      <c r="G8327" s="17" t="s">
        <v>3373</v>
      </c>
      <c r="H8327" s="16">
        <v>9</v>
      </c>
      <c r="I8327" s="17" t="s">
        <v>3331</v>
      </c>
      <c r="J8327" t="str">
        <f t="shared" si="261"/>
        <v>L03.115, I85.10, K76.6, D69.2, D69.6, K92.1, K70.31, R16.1, E87.70</v>
      </c>
      <c r="K8327" s="33" t="str">
        <f t="shared" si="260"/>
        <v/>
      </c>
    </row>
    <row r="8328" spans="1:11" x14ac:dyDescent="0.25">
      <c r="A8328" s="17" t="s">
        <v>2057</v>
      </c>
      <c r="B8328" s="17" t="s">
        <v>2058</v>
      </c>
      <c r="C8328" s="18">
        <v>42401</v>
      </c>
      <c r="D8328" s="18">
        <v>42412</v>
      </c>
      <c r="E8328" s="21">
        <v>11</v>
      </c>
      <c r="F8328" s="17" t="s">
        <v>5117</v>
      </c>
      <c r="G8328" s="17" t="s">
        <v>5118</v>
      </c>
      <c r="H8328" s="16">
        <v>10</v>
      </c>
      <c r="I8328" s="17" t="s">
        <v>3331</v>
      </c>
      <c r="J8328" t="str">
        <f t="shared" si="261"/>
        <v>L03.115, I85.10, K76.6, D69.2, D69.6, K92.1, K70.31, R16.1, E87.70, N50.8</v>
      </c>
      <c r="K8328" s="33" t="str">
        <f t="shared" si="260"/>
        <v/>
      </c>
    </row>
    <row r="8329" spans="1:11" x14ac:dyDescent="0.25">
      <c r="A8329" s="17" t="s">
        <v>2057</v>
      </c>
      <c r="B8329" s="17" t="s">
        <v>2058</v>
      </c>
      <c r="C8329" s="18">
        <v>42401</v>
      </c>
      <c r="D8329" s="18">
        <v>42412</v>
      </c>
      <c r="E8329" s="21">
        <v>11</v>
      </c>
      <c r="F8329" s="17" t="s">
        <v>5387</v>
      </c>
      <c r="G8329" s="17" t="s">
        <v>5388</v>
      </c>
      <c r="H8329" s="16">
        <v>11</v>
      </c>
      <c r="I8329" s="17" t="s">
        <v>3237</v>
      </c>
      <c r="J8329" t="str">
        <f t="shared" si="261"/>
        <v>L03.115, I85.10, K76.6, D69.2, D69.6, K92.1, K70.31, R16.1, E87.70, N50.8, I86.4</v>
      </c>
      <c r="K8329" s="33" t="str">
        <f t="shared" si="260"/>
        <v/>
      </c>
    </row>
    <row r="8330" spans="1:11" x14ac:dyDescent="0.25">
      <c r="A8330" s="17" t="s">
        <v>2057</v>
      </c>
      <c r="B8330" s="17" t="s">
        <v>2058</v>
      </c>
      <c r="C8330" s="18">
        <v>42401</v>
      </c>
      <c r="D8330" s="18">
        <v>42412</v>
      </c>
      <c r="E8330" s="21">
        <v>11</v>
      </c>
      <c r="F8330" s="17" t="s">
        <v>3866</v>
      </c>
      <c r="G8330" s="17" t="s">
        <v>3867</v>
      </c>
      <c r="H8330" s="16">
        <v>12</v>
      </c>
      <c r="I8330" s="17" t="s">
        <v>3237</v>
      </c>
      <c r="J8330" t="str">
        <f t="shared" si="261"/>
        <v>L03.115, I85.10, K76.6, D69.2, D69.6, K92.1, K70.31, R16.1, E87.70, N50.8, I86.4, K31.89</v>
      </c>
      <c r="K8330" s="33" t="str">
        <f t="shared" si="260"/>
        <v/>
      </c>
    </row>
    <row r="8331" spans="1:11" x14ac:dyDescent="0.25">
      <c r="A8331" s="17" t="s">
        <v>2057</v>
      </c>
      <c r="B8331" s="17" t="s">
        <v>2058</v>
      </c>
      <c r="C8331" s="18">
        <v>42401</v>
      </c>
      <c r="D8331" s="18">
        <v>42412</v>
      </c>
      <c r="E8331" s="21">
        <v>11</v>
      </c>
      <c r="F8331" s="17" t="s">
        <v>3637</v>
      </c>
      <c r="G8331" s="17" t="s">
        <v>3638</v>
      </c>
      <c r="H8331" s="16">
        <v>13</v>
      </c>
      <c r="I8331" s="17" t="s">
        <v>3237</v>
      </c>
      <c r="J8331" t="str">
        <f t="shared" si="261"/>
        <v>L03.115, I85.10, K76.6, D69.2, D69.6, K92.1, K70.31, R16.1, E87.70, N50.8, I86.4, K31.89, L40.9</v>
      </c>
      <c r="K8331" s="33" t="str">
        <f t="shared" si="260"/>
        <v/>
      </c>
    </row>
    <row r="8332" spans="1:11" x14ac:dyDescent="0.25">
      <c r="A8332" s="17" t="s">
        <v>2057</v>
      </c>
      <c r="B8332" s="17" t="s">
        <v>2058</v>
      </c>
      <c r="C8332" s="18">
        <v>42401</v>
      </c>
      <c r="D8332" s="18">
        <v>42412</v>
      </c>
      <c r="E8332" s="21">
        <v>11</v>
      </c>
      <c r="F8332" s="17" t="s">
        <v>3924</v>
      </c>
      <c r="G8332" s="17" t="s">
        <v>3925</v>
      </c>
      <c r="H8332" s="16">
        <v>14</v>
      </c>
      <c r="I8332" s="17" t="s">
        <v>3237</v>
      </c>
      <c r="J8332" t="str">
        <f t="shared" si="261"/>
        <v>L03.115, I85.10, K76.6, D69.2, D69.6, K92.1, K70.31, R16.1, E87.70, N50.8, I86.4, K31.89, L40.9, B18.2</v>
      </c>
      <c r="K8332" s="33" t="str">
        <f t="shared" si="260"/>
        <v/>
      </c>
    </row>
    <row r="8333" spans="1:11" x14ac:dyDescent="0.25">
      <c r="A8333" s="17" t="s">
        <v>2057</v>
      </c>
      <c r="B8333" s="17" t="s">
        <v>2058</v>
      </c>
      <c r="C8333" s="18">
        <v>42401</v>
      </c>
      <c r="D8333" s="18">
        <v>42412</v>
      </c>
      <c r="E8333" s="21">
        <v>11</v>
      </c>
      <c r="F8333" s="17" t="s">
        <v>3329</v>
      </c>
      <c r="G8333" s="17" t="s">
        <v>3330</v>
      </c>
      <c r="H8333" s="16">
        <v>15</v>
      </c>
      <c r="I8333" s="17" t="s">
        <v>3331</v>
      </c>
      <c r="J8333" t="str">
        <f t="shared" si="261"/>
        <v>L03.115, I85.10, K76.6, D69.2, D69.6, K92.1, K70.31, R16.1, E87.70, N50.8, I86.4, K31.89, L40.9, B18.2, R33.9</v>
      </c>
      <c r="K8333" s="33" t="str">
        <f t="shared" si="260"/>
        <v/>
      </c>
    </row>
    <row r="8334" spans="1:11" x14ac:dyDescent="0.25">
      <c r="A8334" s="17" t="s">
        <v>2057</v>
      </c>
      <c r="B8334" s="17" t="s">
        <v>2058</v>
      </c>
      <c r="C8334" s="18">
        <v>42401</v>
      </c>
      <c r="D8334" s="18">
        <v>42412</v>
      </c>
      <c r="E8334" s="21">
        <v>11</v>
      </c>
      <c r="F8334" s="17" t="s">
        <v>286</v>
      </c>
      <c r="G8334" s="17" t="s">
        <v>287</v>
      </c>
      <c r="H8334" s="16">
        <v>16</v>
      </c>
      <c r="I8334" s="17" t="s">
        <v>3237</v>
      </c>
      <c r="J8334" t="str">
        <f t="shared" si="261"/>
        <v>L03.115, I85.10, K76.6, D69.2, D69.6, K92.1, K70.31, R16.1, E87.70, N50.8, I86.4, K31.89, L40.9, B18.2, R33.9, K21.9</v>
      </c>
      <c r="K8334" s="33" t="str">
        <f t="shared" si="260"/>
        <v/>
      </c>
    </row>
    <row r="8335" spans="1:11" x14ac:dyDescent="0.25">
      <c r="A8335" s="17" t="s">
        <v>2057</v>
      </c>
      <c r="B8335" s="17" t="s">
        <v>2058</v>
      </c>
      <c r="C8335" s="18">
        <v>42401</v>
      </c>
      <c r="D8335" s="18">
        <v>42412</v>
      </c>
      <c r="E8335" s="21">
        <v>11</v>
      </c>
      <c r="F8335" s="17" t="s">
        <v>3325</v>
      </c>
      <c r="G8335" s="17" t="s">
        <v>3326</v>
      </c>
      <c r="H8335" s="16">
        <v>17</v>
      </c>
      <c r="I8335" s="17" t="s">
        <v>3237</v>
      </c>
      <c r="J8335" t="str">
        <f t="shared" si="261"/>
        <v>L03.115, I85.10, K76.6, D69.2, D69.6, K92.1, K70.31, R16.1, E87.70, N50.8, I86.4, K31.89, L40.9, B18.2, R33.9, K21.9, N40.0</v>
      </c>
      <c r="K8335" s="33" t="str">
        <f t="shared" si="260"/>
        <v/>
      </c>
    </row>
    <row r="8336" spans="1:11" x14ac:dyDescent="0.25">
      <c r="A8336" s="17" t="s">
        <v>2057</v>
      </c>
      <c r="B8336" s="17" t="s">
        <v>2058</v>
      </c>
      <c r="C8336" s="18">
        <v>42401</v>
      </c>
      <c r="D8336" s="18">
        <v>42412</v>
      </c>
      <c r="E8336" s="21">
        <v>11</v>
      </c>
      <c r="F8336" s="17" t="s">
        <v>3265</v>
      </c>
      <c r="G8336" s="17" t="s">
        <v>3266</v>
      </c>
      <c r="H8336" s="16">
        <v>18</v>
      </c>
      <c r="I8336" s="17" t="s">
        <v>3237</v>
      </c>
      <c r="J8336" t="str">
        <f t="shared" si="261"/>
        <v>L03.115, I85.10, K76.6, D69.2, D69.6, K92.1, K70.31, R16.1, E87.70, N50.8, I86.4, K31.89, L40.9, B18.2, R33.9, K21.9, N40.0, Z87.891</v>
      </c>
      <c r="K8336" s="33" t="str">
        <f t="shared" si="260"/>
        <v>Last</v>
      </c>
    </row>
    <row r="8337" spans="1:11" x14ac:dyDescent="0.25">
      <c r="A8337" s="17" t="s">
        <v>2059</v>
      </c>
      <c r="B8337" s="17" t="s">
        <v>2060</v>
      </c>
      <c r="C8337" s="18">
        <v>42402</v>
      </c>
      <c r="D8337" s="18">
        <v>42432</v>
      </c>
      <c r="E8337" s="21">
        <v>30</v>
      </c>
      <c r="F8337" s="17" t="s">
        <v>2061</v>
      </c>
      <c r="G8337" s="17" t="s">
        <v>2062</v>
      </c>
      <c r="H8337" s="16">
        <v>1</v>
      </c>
      <c r="I8337" s="17" t="s">
        <v>3237</v>
      </c>
      <c r="J8337" t="str">
        <f t="shared" si="261"/>
        <v>J93.9</v>
      </c>
      <c r="K8337" s="33" t="str">
        <f t="shared" si="260"/>
        <v/>
      </c>
    </row>
    <row r="8338" spans="1:11" x14ac:dyDescent="0.25">
      <c r="A8338" s="17" t="s">
        <v>2059</v>
      </c>
      <c r="B8338" s="17" t="s">
        <v>2060</v>
      </c>
      <c r="C8338" s="18">
        <v>42402</v>
      </c>
      <c r="D8338" s="18">
        <v>42432</v>
      </c>
      <c r="E8338" s="21">
        <v>30</v>
      </c>
      <c r="F8338" s="17" t="s">
        <v>3275</v>
      </c>
      <c r="G8338" s="17" t="s">
        <v>3276</v>
      </c>
      <c r="H8338" s="16">
        <v>2</v>
      </c>
      <c r="I8338" s="17" t="s">
        <v>3237</v>
      </c>
      <c r="J8338" t="str">
        <f t="shared" si="261"/>
        <v>J93.9, R65.20</v>
      </c>
      <c r="K8338" s="33" t="str">
        <f t="shared" si="260"/>
        <v/>
      </c>
    </row>
    <row r="8339" spans="1:11" x14ac:dyDescent="0.25">
      <c r="A8339" s="17" t="s">
        <v>2059</v>
      </c>
      <c r="B8339" s="17" t="s">
        <v>2060</v>
      </c>
      <c r="C8339" s="18">
        <v>42402</v>
      </c>
      <c r="D8339" s="18">
        <v>42432</v>
      </c>
      <c r="E8339" s="21">
        <v>30</v>
      </c>
      <c r="F8339" s="17" t="s">
        <v>148</v>
      </c>
      <c r="G8339" s="17" t="s">
        <v>149</v>
      </c>
      <c r="H8339" s="16">
        <v>3</v>
      </c>
      <c r="I8339" s="17" t="s">
        <v>3237</v>
      </c>
      <c r="J8339" t="str">
        <f t="shared" si="261"/>
        <v>J93.9, R65.20, J96.21</v>
      </c>
      <c r="K8339" s="33" t="str">
        <f t="shared" si="260"/>
        <v/>
      </c>
    </row>
    <row r="8340" spans="1:11" x14ac:dyDescent="0.25">
      <c r="A8340" s="17" t="s">
        <v>2059</v>
      </c>
      <c r="B8340" s="17" t="s">
        <v>2060</v>
      </c>
      <c r="C8340" s="18">
        <v>42402</v>
      </c>
      <c r="D8340" s="18">
        <v>42432</v>
      </c>
      <c r="E8340" s="21">
        <v>30</v>
      </c>
      <c r="F8340" s="17" t="s">
        <v>3601</v>
      </c>
      <c r="G8340" s="17" t="s">
        <v>3602</v>
      </c>
      <c r="H8340" s="16">
        <v>4</v>
      </c>
      <c r="I8340" s="17" t="s">
        <v>3237</v>
      </c>
      <c r="J8340" t="str">
        <f t="shared" si="261"/>
        <v>J93.9, R65.20, J96.21, G82.50</v>
      </c>
      <c r="K8340" s="33" t="str">
        <f t="shared" si="260"/>
        <v/>
      </c>
    </row>
    <row r="8341" spans="1:11" x14ac:dyDescent="0.25">
      <c r="A8341" s="17" t="s">
        <v>2059</v>
      </c>
      <c r="B8341" s="17" t="s">
        <v>2060</v>
      </c>
      <c r="C8341" s="18">
        <v>42402</v>
      </c>
      <c r="D8341" s="18">
        <v>42432</v>
      </c>
      <c r="E8341" s="21">
        <v>30</v>
      </c>
      <c r="F8341" s="17" t="s">
        <v>22</v>
      </c>
      <c r="G8341" s="17" t="s">
        <v>23</v>
      </c>
      <c r="H8341" s="16">
        <v>5</v>
      </c>
      <c r="I8341" s="17" t="s">
        <v>3237</v>
      </c>
      <c r="J8341" t="str">
        <f t="shared" si="261"/>
        <v>J93.9, R65.20, J96.21, G82.50, A41.9</v>
      </c>
      <c r="K8341" s="33" t="str">
        <f t="shared" si="260"/>
        <v/>
      </c>
    </row>
    <row r="8342" spans="1:11" x14ac:dyDescent="0.25">
      <c r="A8342" s="17" t="s">
        <v>2059</v>
      </c>
      <c r="B8342" s="17" t="s">
        <v>2060</v>
      </c>
      <c r="C8342" s="18">
        <v>42402</v>
      </c>
      <c r="D8342" s="18">
        <v>42432</v>
      </c>
      <c r="E8342" s="21">
        <v>30</v>
      </c>
      <c r="F8342" s="17" t="s">
        <v>4642</v>
      </c>
      <c r="G8342" s="17" t="s">
        <v>4643</v>
      </c>
      <c r="H8342" s="16">
        <v>6</v>
      </c>
      <c r="I8342" s="17" t="s">
        <v>3237</v>
      </c>
      <c r="J8342" t="str">
        <f t="shared" si="261"/>
        <v>J93.9, R65.20, J96.21, G82.50, A41.9, L89.154</v>
      </c>
      <c r="K8342" s="33" t="str">
        <f t="shared" ref="K8342:K8405" si="262">IF(B8342&lt;&gt;B8343,"Last","")</f>
        <v/>
      </c>
    </row>
    <row r="8343" spans="1:11" x14ac:dyDescent="0.25">
      <c r="A8343" s="17" t="s">
        <v>2059</v>
      </c>
      <c r="B8343" s="17" t="s">
        <v>2060</v>
      </c>
      <c r="C8343" s="18">
        <v>42402</v>
      </c>
      <c r="D8343" s="18">
        <v>42432</v>
      </c>
      <c r="E8343" s="21">
        <v>30</v>
      </c>
      <c r="F8343" s="17" t="s">
        <v>1577</v>
      </c>
      <c r="G8343" s="17" t="s">
        <v>1578</v>
      </c>
      <c r="H8343" s="16">
        <v>7</v>
      </c>
      <c r="I8343" s="17" t="s">
        <v>3331</v>
      </c>
      <c r="J8343" t="str">
        <f t="shared" si="261"/>
        <v>J93.9, R65.20, J96.21, G82.50, A41.9, L89.154, J15.1</v>
      </c>
      <c r="K8343" s="33" t="str">
        <f t="shared" si="262"/>
        <v/>
      </c>
    </row>
    <row r="8344" spans="1:11" x14ac:dyDescent="0.25">
      <c r="A8344" s="17" t="s">
        <v>2059</v>
      </c>
      <c r="B8344" s="17" t="s">
        <v>2060</v>
      </c>
      <c r="C8344" s="18">
        <v>42402</v>
      </c>
      <c r="D8344" s="18">
        <v>42432</v>
      </c>
      <c r="E8344" s="21">
        <v>30</v>
      </c>
      <c r="F8344" s="17" t="s">
        <v>3832</v>
      </c>
      <c r="G8344" s="17" t="s">
        <v>3833</v>
      </c>
      <c r="H8344" s="16">
        <v>8</v>
      </c>
      <c r="I8344" s="17" t="s">
        <v>3237</v>
      </c>
      <c r="J8344" t="str">
        <f t="shared" si="261"/>
        <v>J93.9, R65.20, J96.21, G82.50, A41.9, L89.154, J15.1, R64</v>
      </c>
      <c r="K8344" s="33" t="str">
        <f t="shared" si="262"/>
        <v/>
      </c>
    </row>
    <row r="8345" spans="1:11" x14ac:dyDescent="0.25">
      <c r="A8345" s="17" t="s">
        <v>2059</v>
      </c>
      <c r="B8345" s="17" t="s">
        <v>2060</v>
      </c>
      <c r="C8345" s="18">
        <v>42402</v>
      </c>
      <c r="D8345" s="18">
        <v>42432</v>
      </c>
      <c r="E8345" s="21">
        <v>30</v>
      </c>
      <c r="F8345" s="17" t="s">
        <v>708</v>
      </c>
      <c r="G8345" s="17" t="s">
        <v>709</v>
      </c>
      <c r="H8345" s="16">
        <v>9</v>
      </c>
      <c r="I8345" s="17" t="s">
        <v>3237</v>
      </c>
      <c r="J8345" t="str">
        <f t="shared" si="261"/>
        <v>J93.9, R65.20, J96.21, G82.50, A41.9, L89.154, J15.1, R64, A04.7</v>
      </c>
      <c r="K8345" s="33" t="str">
        <f t="shared" si="262"/>
        <v/>
      </c>
    </row>
    <row r="8346" spans="1:11" x14ac:dyDescent="0.25">
      <c r="A8346" s="17" t="s">
        <v>2059</v>
      </c>
      <c r="B8346" s="17" t="s">
        <v>2060</v>
      </c>
      <c r="C8346" s="18">
        <v>42402</v>
      </c>
      <c r="D8346" s="18">
        <v>42432</v>
      </c>
      <c r="E8346" s="21">
        <v>30</v>
      </c>
      <c r="F8346" s="17" t="s">
        <v>3834</v>
      </c>
      <c r="G8346" s="17" t="s">
        <v>3835</v>
      </c>
      <c r="H8346" s="16">
        <v>10</v>
      </c>
      <c r="I8346" s="17" t="s">
        <v>13</v>
      </c>
      <c r="J8346" t="str">
        <f t="shared" si="261"/>
        <v>J93.9, R65.20, J96.21, G82.50, A41.9, L89.154, J15.1, R64, A04.7, Z68.1</v>
      </c>
      <c r="K8346" s="33" t="str">
        <f t="shared" si="262"/>
        <v/>
      </c>
    </row>
    <row r="8347" spans="1:11" x14ac:dyDescent="0.25">
      <c r="A8347" s="17" t="s">
        <v>2059</v>
      </c>
      <c r="B8347" s="17" t="s">
        <v>2060</v>
      </c>
      <c r="C8347" s="18">
        <v>42402</v>
      </c>
      <c r="D8347" s="18">
        <v>42432</v>
      </c>
      <c r="E8347" s="21">
        <v>30</v>
      </c>
      <c r="F8347" s="17" t="s">
        <v>5539</v>
      </c>
      <c r="G8347" s="17" t="s">
        <v>5540</v>
      </c>
      <c r="H8347" s="16">
        <v>11</v>
      </c>
      <c r="I8347" s="17" t="s">
        <v>3237</v>
      </c>
      <c r="J8347" t="str">
        <f t="shared" si="261"/>
        <v>J93.9, R65.20, J96.21, G82.50, A41.9, L89.154, J15.1, R64, A04.7, Z68.1, L89.109</v>
      </c>
      <c r="K8347" s="33" t="str">
        <f t="shared" si="262"/>
        <v/>
      </c>
    </row>
    <row r="8348" spans="1:11" x14ac:dyDescent="0.25">
      <c r="A8348" s="17" t="s">
        <v>2059</v>
      </c>
      <c r="B8348" s="17" t="s">
        <v>2060</v>
      </c>
      <c r="C8348" s="18">
        <v>42402</v>
      </c>
      <c r="D8348" s="18">
        <v>42432</v>
      </c>
      <c r="E8348" s="21">
        <v>30</v>
      </c>
      <c r="F8348" s="17" t="s">
        <v>5537</v>
      </c>
      <c r="G8348" s="17" t="s">
        <v>5538</v>
      </c>
      <c r="H8348" s="16">
        <v>12</v>
      </c>
      <c r="I8348" s="17" t="s">
        <v>3237</v>
      </c>
      <c r="J8348" t="str">
        <f t="shared" si="261"/>
        <v>J93.9, R65.20, J96.21, G82.50, A41.9, L89.154, J15.1, R64, A04.7, Z68.1, L89.109, L89.102</v>
      </c>
      <c r="K8348" s="33" t="str">
        <f t="shared" si="262"/>
        <v/>
      </c>
    </row>
    <row r="8349" spans="1:11" x14ac:dyDescent="0.25">
      <c r="A8349" s="17" t="s">
        <v>2059</v>
      </c>
      <c r="B8349" s="17" t="s">
        <v>2060</v>
      </c>
      <c r="C8349" s="18">
        <v>42402</v>
      </c>
      <c r="D8349" s="18">
        <v>42432</v>
      </c>
      <c r="E8349" s="21">
        <v>30</v>
      </c>
      <c r="F8349" s="17" t="s">
        <v>3914</v>
      </c>
      <c r="G8349" s="17" t="s">
        <v>3915</v>
      </c>
      <c r="H8349" s="16">
        <v>13</v>
      </c>
      <c r="I8349" s="17" t="s">
        <v>3331</v>
      </c>
      <c r="J8349" t="str">
        <f t="shared" si="261"/>
        <v>J93.9, R65.20, J96.21, G82.50, A41.9, L89.154, J15.1, R64, A04.7, Z68.1, L89.109, L89.102, J95.812</v>
      </c>
      <c r="K8349" s="33" t="str">
        <f t="shared" si="262"/>
        <v/>
      </c>
    </row>
    <row r="8350" spans="1:11" x14ac:dyDescent="0.25">
      <c r="A8350" s="17" t="s">
        <v>2059</v>
      </c>
      <c r="B8350" s="17" t="s">
        <v>2060</v>
      </c>
      <c r="C8350" s="18">
        <v>42402</v>
      </c>
      <c r="D8350" s="18">
        <v>42432</v>
      </c>
      <c r="E8350" s="21">
        <v>30</v>
      </c>
      <c r="F8350" s="17" t="s">
        <v>594</v>
      </c>
      <c r="G8350" s="17" t="s">
        <v>595</v>
      </c>
      <c r="H8350" s="16">
        <v>14</v>
      </c>
      <c r="I8350" s="17" t="s">
        <v>3237</v>
      </c>
      <c r="J8350" t="str">
        <f t="shared" si="261"/>
        <v>J93.9, R65.20, J96.21, G82.50, A41.9, L89.154, J15.1, R64, A04.7, Z68.1, L89.109, L89.102, J95.812, I10</v>
      </c>
      <c r="K8350" s="33" t="str">
        <f t="shared" si="262"/>
        <v/>
      </c>
    </row>
    <row r="8351" spans="1:11" x14ac:dyDescent="0.25">
      <c r="A8351" s="17" t="s">
        <v>2059</v>
      </c>
      <c r="B8351" s="17" t="s">
        <v>2060</v>
      </c>
      <c r="C8351" s="18">
        <v>42402</v>
      </c>
      <c r="D8351" s="18">
        <v>42432</v>
      </c>
      <c r="E8351" s="21">
        <v>30</v>
      </c>
      <c r="F8351" s="17" t="s">
        <v>1842</v>
      </c>
      <c r="G8351" s="17" t="s">
        <v>1843</v>
      </c>
      <c r="H8351" s="16">
        <v>15</v>
      </c>
      <c r="I8351" s="17" t="s">
        <v>3237</v>
      </c>
      <c r="J8351" t="str">
        <f t="shared" si="261"/>
        <v>J93.9, R65.20, J96.21, G82.50, A41.9, L89.154, J15.1, R64, A04.7, Z68.1, L89.109, L89.102, J95.812, I10, J44.9</v>
      </c>
      <c r="K8351" s="33" t="str">
        <f t="shared" si="262"/>
        <v/>
      </c>
    </row>
    <row r="8352" spans="1:11" x14ac:dyDescent="0.25">
      <c r="A8352" s="17" t="s">
        <v>2059</v>
      </c>
      <c r="B8352" s="17" t="s">
        <v>2060</v>
      </c>
      <c r="C8352" s="18">
        <v>42402</v>
      </c>
      <c r="D8352" s="18">
        <v>42432</v>
      </c>
      <c r="E8352" s="21">
        <v>30</v>
      </c>
      <c r="F8352" s="17" t="s">
        <v>3354</v>
      </c>
      <c r="G8352" s="17" t="s">
        <v>3355</v>
      </c>
      <c r="H8352" s="16">
        <v>16</v>
      </c>
      <c r="I8352" s="17" t="s">
        <v>3237</v>
      </c>
      <c r="J8352" t="str">
        <f t="shared" si="261"/>
        <v>J93.9, R65.20, J96.21, G82.50, A41.9, L89.154, J15.1, R64, A04.7, Z68.1, L89.109, L89.102, J95.812, I10, J44.9, Y95</v>
      </c>
      <c r="K8352" s="33" t="str">
        <f t="shared" si="262"/>
        <v/>
      </c>
    </row>
    <row r="8353" spans="1:11" x14ac:dyDescent="0.25">
      <c r="A8353" s="17" t="s">
        <v>2059</v>
      </c>
      <c r="B8353" s="17" t="s">
        <v>2060</v>
      </c>
      <c r="C8353" s="18">
        <v>42402</v>
      </c>
      <c r="D8353" s="18">
        <v>42432</v>
      </c>
      <c r="E8353" s="21">
        <v>30</v>
      </c>
      <c r="F8353" s="17" t="s">
        <v>3555</v>
      </c>
      <c r="G8353" s="17" t="s">
        <v>3556</v>
      </c>
      <c r="H8353" s="16">
        <v>17</v>
      </c>
      <c r="I8353" s="17" t="s">
        <v>3331</v>
      </c>
      <c r="J8353" t="str">
        <f t="shared" si="261"/>
        <v>J93.9, R65.20, J96.21, G82.50, A41.9, L89.154, J15.1, R64, A04.7, Z68.1, L89.109, L89.102, J95.812, I10, J44.9, Y95, R31.0</v>
      </c>
      <c r="K8353" s="33" t="str">
        <f t="shared" si="262"/>
        <v/>
      </c>
    </row>
    <row r="8354" spans="1:11" x14ac:dyDescent="0.25">
      <c r="A8354" s="17" t="s">
        <v>2059</v>
      </c>
      <c r="B8354" s="17" t="s">
        <v>2060</v>
      </c>
      <c r="C8354" s="18">
        <v>42402</v>
      </c>
      <c r="D8354" s="18">
        <v>42432</v>
      </c>
      <c r="E8354" s="21">
        <v>30</v>
      </c>
      <c r="F8354" s="17" t="s">
        <v>1715</v>
      </c>
      <c r="G8354" s="17" t="s">
        <v>1716</v>
      </c>
      <c r="H8354" s="16">
        <v>18</v>
      </c>
      <c r="I8354" s="17" t="s">
        <v>3237</v>
      </c>
      <c r="J8354" t="str">
        <f t="shared" si="261"/>
        <v>J93.9, R65.20, J96.21, G82.50, A41.9, L89.154, J15.1, R64, A04.7, Z68.1, L89.109, L89.102, J95.812, I10, J44.9, Y95, R31.0, G40.909</v>
      </c>
      <c r="K8354" s="33" t="str">
        <f t="shared" si="262"/>
        <v/>
      </c>
    </row>
    <row r="8355" spans="1:11" x14ac:dyDescent="0.25">
      <c r="A8355" s="17" t="s">
        <v>2059</v>
      </c>
      <c r="B8355" s="17" t="s">
        <v>2060</v>
      </c>
      <c r="C8355" s="18">
        <v>42402</v>
      </c>
      <c r="D8355" s="18">
        <v>42432</v>
      </c>
      <c r="E8355" s="21">
        <v>30</v>
      </c>
      <c r="F8355" s="17" t="s">
        <v>4404</v>
      </c>
      <c r="G8355" s="17" t="s">
        <v>4405</v>
      </c>
      <c r="H8355" s="16">
        <v>19</v>
      </c>
      <c r="I8355" s="17" t="s">
        <v>3237</v>
      </c>
      <c r="J8355" t="str">
        <f t="shared" si="261"/>
        <v>J93.9, R65.20, J96.21, G82.50, A41.9, L89.154, J15.1, R64, A04.7, Z68.1, L89.109, L89.102, J95.812, I10, J44.9, Y95, R31.0, G40.909, J04.10</v>
      </c>
      <c r="K8355" s="33" t="str">
        <f t="shared" si="262"/>
        <v/>
      </c>
    </row>
    <row r="8356" spans="1:11" x14ac:dyDescent="0.25">
      <c r="A8356" s="17" t="s">
        <v>2059</v>
      </c>
      <c r="B8356" s="17" t="s">
        <v>2060</v>
      </c>
      <c r="C8356" s="18">
        <v>42402</v>
      </c>
      <c r="D8356" s="18">
        <v>42432</v>
      </c>
      <c r="E8356" s="21">
        <v>30</v>
      </c>
      <c r="F8356" s="17" t="s">
        <v>3261</v>
      </c>
      <c r="G8356" s="17" t="s">
        <v>3262</v>
      </c>
      <c r="H8356" s="16">
        <v>20</v>
      </c>
      <c r="I8356" s="17" t="s">
        <v>3331</v>
      </c>
      <c r="J8356" t="str">
        <f t="shared" si="261"/>
        <v>J93.9, R65.20, J96.21, G82.50, A41.9, L89.154, J15.1, R64, A04.7, Z68.1, L89.109, L89.102, J95.812, I10, J44.9, Y95, R31.0, G40.909, J04.10, Z66</v>
      </c>
      <c r="K8356" s="33" t="str">
        <f t="shared" si="262"/>
        <v/>
      </c>
    </row>
    <row r="8357" spans="1:11" x14ac:dyDescent="0.25">
      <c r="A8357" s="17" t="s">
        <v>2059</v>
      </c>
      <c r="B8357" s="17" t="s">
        <v>2060</v>
      </c>
      <c r="C8357" s="18">
        <v>42402</v>
      </c>
      <c r="D8357" s="18">
        <v>42432</v>
      </c>
      <c r="E8357" s="21">
        <v>30</v>
      </c>
      <c r="F8357" s="17" t="s">
        <v>5541</v>
      </c>
      <c r="G8357" s="17" t="s">
        <v>5542</v>
      </c>
      <c r="H8357" s="16">
        <v>21</v>
      </c>
      <c r="I8357" s="17" t="s">
        <v>13</v>
      </c>
      <c r="J8357" t="str">
        <f t="shared" si="261"/>
        <v>J93.9, R65.20, J96.21, G82.50, A41.9, L89.154, J15.1, R64, A04.7, Z68.1, L89.109, L89.102, J95.812, I10, J44.9, Y95, R31.0, G40.909, J04.10, Z66, Z86.61</v>
      </c>
      <c r="K8357" s="33" t="str">
        <f t="shared" si="262"/>
        <v/>
      </c>
    </row>
    <row r="8358" spans="1:11" x14ac:dyDescent="0.25">
      <c r="A8358" s="17" t="s">
        <v>2059</v>
      </c>
      <c r="B8358" s="17" t="s">
        <v>2060</v>
      </c>
      <c r="C8358" s="18">
        <v>42402</v>
      </c>
      <c r="D8358" s="18">
        <v>42432</v>
      </c>
      <c r="E8358" s="21">
        <v>30</v>
      </c>
      <c r="F8358" s="17" t="s">
        <v>4060</v>
      </c>
      <c r="G8358" s="17" t="s">
        <v>4061</v>
      </c>
      <c r="H8358" s="16">
        <v>22</v>
      </c>
      <c r="I8358" s="17" t="s">
        <v>13</v>
      </c>
      <c r="J8358" t="str">
        <f t="shared" si="261"/>
        <v>J93.9, R65.20, J96.21, G82.50, A41.9, L89.154, J15.1, R64, A04.7, Z68.1, L89.109, L89.102, J95.812, I10, J44.9, Y95, R31.0, G40.909, J04.10, Z66, Z86.61, Z93.1</v>
      </c>
      <c r="K8358" s="33" t="str">
        <f t="shared" si="262"/>
        <v/>
      </c>
    </row>
    <row r="8359" spans="1:11" x14ac:dyDescent="0.25">
      <c r="A8359" s="17" t="s">
        <v>2059</v>
      </c>
      <c r="B8359" s="17" t="s">
        <v>2060</v>
      </c>
      <c r="C8359" s="18">
        <v>42402</v>
      </c>
      <c r="D8359" s="18">
        <v>42432</v>
      </c>
      <c r="E8359" s="21">
        <v>30</v>
      </c>
      <c r="F8359" s="17" t="s">
        <v>4981</v>
      </c>
      <c r="G8359" s="17" t="s">
        <v>4982</v>
      </c>
      <c r="H8359" s="16">
        <v>23</v>
      </c>
      <c r="I8359" s="17" t="s">
        <v>13</v>
      </c>
      <c r="J8359" t="str">
        <f t="shared" si="261"/>
        <v>J93.9, R65.20, J96.21, G82.50, A41.9, L89.154, J15.1, R64, A04.7, Z68.1, L89.109, L89.102, J95.812, I10, J44.9, Y95, R31.0, G40.909, J04.10, Z66, Z86.61, Z93.1, Z98.2</v>
      </c>
      <c r="K8359" s="33" t="str">
        <f t="shared" si="262"/>
        <v/>
      </c>
    </row>
    <row r="8360" spans="1:11" x14ac:dyDescent="0.25">
      <c r="A8360" s="17" t="s">
        <v>2059</v>
      </c>
      <c r="B8360" s="17" t="s">
        <v>2060</v>
      </c>
      <c r="C8360" s="18">
        <v>42402</v>
      </c>
      <c r="D8360" s="18">
        <v>42432</v>
      </c>
      <c r="E8360" s="21">
        <v>30</v>
      </c>
      <c r="F8360" s="17" t="s">
        <v>3396</v>
      </c>
      <c r="G8360" s="17" t="s">
        <v>3397</v>
      </c>
      <c r="H8360" s="16">
        <v>24</v>
      </c>
      <c r="I8360" s="17" t="s">
        <v>13</v>
      </c>
      <c r="J8360" t="str">
        <f t="shared" si="261"/>
        <v>J93.9, R65.20, J96.21, G82.50, A41.9, L89.154, J15.1, R64, A04.7, Z68.1, L89.109, L89.102, J95.812, I10, J44.9, Y95, R31.0, G40.909, J04.10, Z66, Z86.61, Z93.1, Z98.2, Z93.0</v>
      </c>
      <c r="K8360" s="33" t="str">
        <f t="shared" si="262"/>
        <v>Last</v>
      </c>
    </row>
    <row r="8361" spans="1:11" x14ac:dyDescent="0.25">
      <c r="A8361" s="17" t="s">
        <v>2063</v>
      </c>
      <c r="B8361" s="17" t="s">
        <v>2064</v>
      </c>
      <c r="C8361" s="18">
        <v>42411</v>
      </c>
      <c r="D8361" s="18">
        <v>42423</v>
      </c>
      <c r="E8361" s="21">
        <v>12</v>
      </c>
      <c r="F8361" s="17" t="s">
        <v>148</v>
      </c>
      <c r="G8361" s="17" t="s">
        <v>149</v>
      </c>
      <c r="H8361" s="16">
        <v>1</v>
      </c>
      <c r="I8361" s="17" t="s">
        <v>3237</v>
      </c>
      <c r="J8361" t="str">
        <f t="shared" si="261"/>
        <v>J96.21</v>
      </c>
      <c r="K8361" s="33" t="str">
        <f t="shared" si="262"/>
        <v/>
      </c>
    </row>
    <row r="8362" spans="1:11" x14ac:dyDescent="0.25">
      <c r="A8362" s="17" t="s">
        <v>2063</v>
      </c>
      <c r="B8362" s="17" t="s">
        <v>2064</v>
      </c>
      <c r="C8362" s="18">
        <v>42411</v>
      </c>
      <c r="D8362" s="18">
        <v>42423</v>
      </c>
      <c r="E8362" s="21">
        <v>12</v>
      </c>
      <c r="F8362" s="17" t="s">
        <v>5547</v>
      </c>
      <c r="G8362" s="17" t="s">
        <v>5144</v>
      </c>
      <c r="H8362" s="16">
        <v>2</v>
      </c>
      <c r="I8362" s="17" t="s">
        <v>3237</v>
      </c>
      <c r="J8362" t="str">
        <f t="shared" si="261"/>
        <v>J96.21, R40.2342</v>
      </c>
      <c r="K8362" s="33" t="str">
        <f t="shared" si="262"/>
        <v/>
      </c>
    </row>
    <row r="8363" spans="1:11" x14ac:dyDescent="0.25">
      <c r="A8363" s="17" t="s">
        <v>2063</v>
      </c>
      <c r="B8363" s="17" t="s">
        <v>2064</v>
      </c>
      <c r="C8363" s="18">
        <v>42411</v>
      </c>
      <c r="D8363" s="18">
        <v>42423</v>
      </c>
      <c r="E8363" s="21">
        <v>12</v>
      </c>
      <c r="F8363" s="17" t="s">
        <v>38</v>
      </c>
      <c r="G8363" s="17" t="s">
        <v>39</v>
      </c>
      <c r="H8363" s="16">
        <v>3</v>
      </c>
      <c r="I8363" s="17" t="s">
        <v>3237</v>
      </c>
      <c r="J8363" t="str">
        <f t="shared" si="261"/>
        <v>J96.21, R40.2342, N17.9</v>
      </c>
      <c r="K8363" s="33" t="str">
        <f t="shared" si="262"/>
        <v/>
      </c>
    </row>
    <row r="8364" spans="1:11" x14ac:dyDescent="0.25">
      <c r="A8364" s="17" t="s">
        <v>2063</v>
      </c>
      <c r="B8364" s="17" t="s">
        <v>2064</v>
      </c>
      <c r="C8364" s="18">
        <v>42411</v>
      </c>
      <c r="D8364" s="18">
        <v>42423</v>
      </c>
      <c r="E8364" s="21">
        <v>12</v>
      </c>
      <c r="F8364" s="17" t="s">
        <v>3368</v>
      </c>
      <c r="G8364" s="17" t="s">
        <v>3369</v>
      </c>
      <c r="H8364" s="16">
        <v>4</v>
      </c>
      <c r="I8364" s="17" t="s">
        <v>3331</v>
      </c>
      <c r="J8364" t="str">
        <f t="shared" si="261"/>
        <v>J96.21, R40.2342, N17.9, E87.0</v>
      </c>
      <c r="K8364" s="33" t="str">
        <f t="shared" si="262"/>
        <v/>
      </c>
    </row>
    <row r="8365" spans="1:11" x14ac:dyDescent="0.25">
      <c r="A8365" s="17" t="s">
        <v>2063</v>
      </c>
      <c r="B8365" s="17" t="s">
        <v>2064</v>
      </c>
      <c r="C8365" s="18">
        <v>42411</v>
      </c>
      <c r="D8365" s="18">
        <v>42423</v>
      </c>
      <c r="E8365" s="21">
        <v>12</v>
      </c>
      <c r="F8365" s="17" t="s">
        <v>5509</v>
      </c>
      <c r="G8365" s="17" t="s">
        <v>5510</v>
      </c>
      <c r="H8365" s="16">
        <v>5</v>
      </c>
      <c r="I8365" s="17" t="s">
        <v>3237</v>
      </c>
      <c r="J8365" t="str">
        <f t="shared" si="261"/>
        <v>J96.21, R40.2342, N17.9, E87.0, T31.0</v>
      </c>
      <c r="K8365" s="33" t="str">
        <f t="shared" si="262"/>
        <v/>
      </c>
    </row>
    <row r="8366" spans="1:11" x14ac:dyDescent="0.25">
      <c r="A8366" s="17" t="s">
        <v>2063</v>
      </c>
      <c r="B8366" s="17" t="s">
        <v>2064</v>
      </c>
      <c r="C8366" s="18">
        <v>42411</v>
      </c>
      <c r="D8366" s="18">
        <v>42423</v>
      </c>
      <c r="E8366" s="21">
        <v>12</v>
      </c>
      <c r="F8366" s="17" t="s">
        <v>5545</v>
      </c>
      <c r="G8366" s="17" t="s">
        <v>5546</v>
      </c>
      <c r="H8366" s="16">
        <v>6</v>
      </c>
      <c r="I8366" s="17" t="s">
        <v>3237</v>
      </c>
      <c r="J8366" t="str">
        <f t="shared" si="261"/>
        <v>J96.21, R40.2342, N17.9, E87.0, T31.0, R40.2212</v>
      </c>
      <c r="K8366" s="33" t="str">
        <f t="shared" si="262"/>
        <v/>
      </c>
    </row>
    <row r="8367" spans="1:11" x14ac:dyDescent="0.25">
      <c r="A8367" s="17" t="s">
        <v>2063</v>
      </c>
      <c r="B8367" s="17" t="s">
        <v>2064</v>
      </c>
      <c r="C8367" s="18">
        <v>42411</v>
      </c>
      <c r="D8367" s="18">
        <v>42423</v>
      </c>
      <c r="E8367" s="21">
        <v>12</v>
      </c>
      <c r="F8367" s="17" t="s">
        <v>112</v>
      </c>
      <c r="G8367" s="17" t="s">
        <v>113</v>
      </c>
      <c r="H8367" s="16">
        <v>7</v>
      </c>
      <c r="I8367" s="17" t="s">
        <v>3237</v>
      </c>
      <c r="J8367" t="str">
        <f t="shared" si="261"/>
        <v>J96.21, R40.2342, N17.9, E87.0, T31.0, R40.2212, J44.1</v>
      </c>
      <c r="K8367" s="33" t="str">
        <f t="shared" si="262"/>
        <v/>
      </c>
    </row>
    <row r="8368" spans="1:11" x14ac:dyDescent="0.25">
      <c r="A8368" s="17" t="s">
        <v>2063</v>
      </c>
      <c r="B8368" s="17" t="s">
        <v>2064</v>
      </c>
      <c r="C8368" s="18">
        <v>42411</v>
      </c>
      <c r="D8368" s="18">
        <v>42423</v>
      </c>
      <c r="E8368" s="21">
        <v>12</v>
      </c>
      <c r="F8368" s="17" t="s">
        <v>3370</v>
      </c>
      <c r="G8368" s="17" t="s">
        <v>3371</v>
      </c>
      <c r="H8368" s="16">
        <v>8</v>
      </c>
      <c r="I8368" s="17" t="s">
        <v>3237</v>
      </c>
      <c r="J8368" t="str">
        <f t="shared" si="261"/>
        <v>J96.21, R40.2342, N17.9, E87.0, T31.0, R40.2212, J44.1, E87.4</v>
      </c>
      <c r="K8368" s="33" t="str">
        <f t="shared" si="262"/>
        <v/>
      </c>
    </row>
    <row r="8369" spans="1:11" x14ac:dyDescent="0.25">
      <c r="A8369" s="17" t="s">
        <v>2063</v>
      </c>
      <c r="B8369" s="17" t="s">
        <v>2064</v>
      </c>
      <c r="C8369" s="18">
        <v>42411</v>
      </c>
      <c r="D8369" s="18">
        <v>42423</v>
      </c>
      <c r="E8369" s="21">
        <v>12</v>
      </c>
      <c r="F8369" s="17" t="s">
        <v>2020</v>
      </c>
      <c r="G8369" s="17" t="s">
        <v>2021</v>
      </c>
      <c r="H8369" s="16">
        <v>9</v>
      </c>
      <c r="I8369" s="17" t="s">
        <v>3237</v>
      </c>
      <c r="J8369" t="str">
        <f t="shared" si="261"/>
        <v>J96.21, R40.2342, N17.9, E87.0, T31.0, R40.2212, J44.1, E87.4, T27.3XXA</v>
      </c>
      <c r="K8369" s="33" t="str">
        <f t="shared" si="262"/>
        <v/>
      </c>
    </row>
    <row r="8370" spans="1:11" x14ac:dyDescent="0.25">
      <c r="A8370" s="17" t="s">
        <v>2063</v>
      </c>
      <c r="B8370" s="17" t="s">
        <v>2064</v>
      </c>
      <c r="C8370" s="18">
        <v>42411</v>
      </c>
      <c r="D8370" s="18">
        <v>42423</v>
      </c>
      <c r="E8370" s="21">
        <v>12</v>
      </c>
      <c r="F8370" s="17" t="s">
        <v>5548</v>
      </c>
      <c r="G8370" s="17" t="s">
        <v>5549</v>
      </c>
      <c r="H8370" s="16">
        <v>10</v>
      </c>
      <c r="I8370" s="17" t="s">
        <v>3331</v>
      </c>
      <c r="J8370" t="str">
        <f t="shared" si="261"/>
        <v>J96.21, R40.2342, N17.9, E87.0, T31.0, R40.2212, J44.1, E87.4, T27.3XXA, R44.3</v>
      </c>
      <c r="K8370" s="33" t="str">
        <f t="shared" si="262"/>
        <v/>
      </c>
    </row>
    <row r="8371" spans="1:11" x14ac:dyDescent="0.25">
      <c r="A8371" s="17" t="s">
        <v>2063</v>
      </c>
      <c r="B8371" s="17" t="s">
        <v>2064</v>
      </c>
      <c r="C8371" s="18">
        <v>42411</v>
      </c>
      <c r="D8371" s="18">
        <v>42423</v>
      </c>
      <c r="E8371" s="21">
        <v>12</v>
      </c>
      <c r="F8371" s="17" t="s">
        <v>3358</v>
      </c>
      <c r="G8371" s="17" t="s">
        <v>3359</v>
      </c>
      <c r="H8371" s="16">
        <v>11</v>
      </c>
      <c r="I8371" s="17" t="s">
        <v>13</v>
      </c>
      <c r="J8371" t="str">
        <f t="shared" si="261"/>
        <v>J96.21, R40.2342, N17.9, E87.0, T31.0, R40.2212, J44.1, E87.4, T27.3XXA, R44.3, Z99.81</v>
      </c>
      <c r="K8371" s="33" t="str">
        <f t="shared" si="262"/>
        <v/>
      </c>
    </row>
    <row r="8372" spans="1:11" x14ac:dyDescent="0.25">
      <c r="A8372" s="17" t="s">
        <v>2063</v>
      </c>
      <c r="B8372" s="17" t="s">
        <v>2064</v>
      </c>
      <c r="C8372" s="18">
        <v>42411</v>
      </c>
      <c r="D8372" s="18">
        <v>42423</v>
      </c>
      <c r="E8372" s="21">
        <v>12</v>
      </c>
      <c r="F8372" s="17" t="s">
        <v>3261</v>
      </c>
      <c r="G8372" s="17" t="s">
        <v>3262</v>
      </c>
      <c r="H8372" s="16">
        <v>12</v>
      </c>
      <c r="I8372" s="17" t="s">
        <v>3331</v>
      </c>
      <c r="J8372" t="str">
        <f t="shared" si="261"/>
        <v>J96.21, R40.2342, N17.9, E87.0, T31.0, R40.2212, J44.1, E87.4, T27.3XXA, R44.3, Z99.81, Z66</v>
      </c>
      <c r="K8372" s="33" t="str">
        <f t="shared" si="262"/>
        <v/>
      </c>
    </row>
    <row r="8373" spans="1:11" x14ac:dyDescent="0.25">
      <c r="A8373" s="17" t="s">
        <v>2063</v>
      </c>
      <c r="B8373" s="17" t="s">
        <v>2064</v>
      </c>
      <c r="C8373" s="18">
        <v>42411</v>
      </c>
      <c r="D8373" s="18">
        <v>42423</v>
      </c>
      <c r="E8373" s="21">
        <v>12</v>
      </c>
      <c r="F8373" s="17" t="s">
        <v>3657</v>
      </c>
      <c r="G8373" s="17" t="s">
        <v>3658</v>
      </c>
      <c r="H8373" s="16">
        <v>13</v>
      </c>
      <c r="I8373" s="17" t="s">
        <v>13</v>
      </c>
      <c r="J8373" t="str">
        <f t="shared" si="261"/>
        <v>J96.21, R40.2342, N17.9, E87.0, T31.0, R40.2212, J44.1, E87.4, T27.3XXA, R44.3, Z99.81, Z66, Z51.5</v>
      </c>
      <c r="K8373" s="33" t="str">
        <f t="shared" si="262"/>
        <v/>
      </c>
    </row>
    <row r="8374" spans="1:11" x14ac:dyDescent="0.25">
      <c r="A8374" s="17" t="s">
        <v>2063</v>
      </c>
      <c r="B8374" s="17" t="s">
        <v>2064</v>
      </c>
      <c r="C8374" s="18">
        <v>42411</v>
      </c>
      <c r="D8374" s="18">
        <v>42423</v>
      </c>
      <c r="E8374" s="21">
        <v>12</v>
      </c>
      <c r="F8374" s="17" t="s">
        <v>361</v>
      </c>
      <c r="G8374" s="17" t="s">
        <v>362</v>
      </c>
      <c r="H8374" s="16">
        <v>14</v>
      </c>
      <c r="I8374" s="17" t="s">
        <v>3331</v>
      </c>
      <c r="J8374" t="str">
        <f t="shared" si="261"/>
        <v>J96.21, R40.2342, N17.9, E87.0, T31.0, R40.2212, J44.1, E87.4, T27.3XXA, R44.3, Z99.81, Z66, Z51.5, E87.5</v>
      </c>
      <c r="K8374" s="33" t="str">
        <f t="shared" si="262"/>
        <v/>
      </c>
    </row>
    <row r="8375" spans="1:11" x14ac:dyDescent="0.25">
      <c r="A8375" s="17" t="s">
        <v>2063</v>
      </c>
      <c r="B8375" s="17" t="s">
        <v>2064</v>
      </c>
      <c r="C8375" s="18">
        <v>42411</v>
      </c>
      <c r="D8375" s="18">
        <v>42423</v>
      </c>
      <c r="E8375" s="21">
        <v>12</v>
      </c>
      <c r="F8375" s="17" t="s">
        <v>5507</v>
      </c>
      <c r="G8375" s="17" t="s">
        <v>5508</v>
      </c>
      <c r="H8375" s="16">
        <v>15</v>
      </c>
      <c r="I8375" s="17" t="s">
        <v>3237</v>
      </c>
      <c r="J8375" t="str">
        <f t="shared" si="261"/>
        <v>J96.21, R40.2342, N17.9, E87.0, T31.0, R40.2212, J44.1, E87.4, T27.3XXA, R44.3, Z99.81, Z66, Z51.5, E87.5, T20.00XA</v>
      </c>
      <c r="K8375" s="33" t="str">
        <f t="shared" si="262"/>
        <v/>
      </c>
    </row>
    <row r="8376" spans="1:11" x14ac:dyDescent="0.25">
      <c r="A8376" s="17" t="s">
        <v>2063</v>
      </c>
      <c r="B8376" s="17" t="s">
        <v>2064</v>
      </c>
      <c r="C8376" s="18">
        <v>42411</v>
      </c>
      <c r="D8376" s="18">
        <v>42423</v>
      </c>
      <c r="E8376" s="21">
        <v>12</v>
      </c>
      <c r="F8376" s="17" t="s">
        <v>3551</v>
      </c>
      <c r="G8376" s="17" t="s">
        <v>3552</v>
      </c>
      <c r="H8376" s="16">
        <v>16</v>
      </c>
      <c r="I8376" s="17" t="s">
        <v>3237</v>
      </c>
      <c r="J8376" t="str">
        <f t="shared" si="261"/>
        <v>J96.21, R40.2342, N17.9, E87.0, T31.0, R40.2212, J44.1, E87.4, T27.3XXA, R44.3, Z99.81, Z66, Z51.5, E87.5, T20.00XA, I27.2</v>
      </c>
      <c r="K8376" s="33" t="str">
        <f t="shared" si="262"/>
        <v/>
      </c>
    </row>
    <row r="8377" spans="1:11" x14ac:dyDescent="0.25">
      <c r="A8377" s="17" t="s">
        <v>2063</v>
      </c>
      <c r="B8377" s="17" t="s">
        <v>2064</v>
      </c>
      <c r="C8377" s="18">
        <v>42411</v>
      </c>
      <c r="D8377" s="18">
        <v>42423</v>
      </c>
      <c r="E8377" s="21">
        <v>12</v>
      </c>
      <c r="F8377" s="17" t="s">
        <v>188</v>
      </c>
      <c r="G8377" s="17" t="s">
        <v>189</v>
      </c>
      <c r="H8377" s="16">
        <v>17</v>
      </c>
      <c r="I8377" s="17" t="s">
        <v>3237</v>
      </c>
      <c r="J8377" t="str">
        <f t="shared" si="261"/>
        <v>J96.21, R40.2342, N17.9, E87.0, T31.0, R40.2212, J44.1, E87.4, T27.3XXA, R44.3, Z99.81, Z66, Z51.5, E87.5, T20.00XA, I27.2, I50.9</v>
      </c>
      <c r="K8377" s="33" t="str">
        <f t="shared" si="262"/>
        <v/>
      </c>
    </row>
    <row r="8378" spans="1:11" x14ac:dyDescent="0.25">
      <c r="A8378" s="17" t="s">
        <v>2063</v>
      </c>
      <c r="B8378" s="17" t="s">
        <v>2064</v>
      </c>
      <c r="C8378" s="18">
        <v>42411</v>
      </c>
      <c r="D8378" s="18">
        <v>42423</v>
      </c>
      <c r="E8378" s="21">
        <v>12</v>
      </c>
      <c r="F8378" s="17" t="s">
        <v>3988</v>
      </c>
      <c r="G8378" s="17" t="s">
        <v>3989</v>
      </c>
      <c r="H8378" s="16">
        <v>18</v>
      </c>
      <c r="I8378" s="17" t="s">
        <v>3237</v>
      </c>
      <c r="J8378" t="str">
        <f t="shared" si="261"/>
        <v>J96.21, R40.2342, N17.9, E87.0, T31.0, R40.2212, J44.1, E87.4, T27.3XXA, R44.3, Z99.81, Z66, Z51.5, E87.5, T20.00XA, I27.2, I50.9, R00.1</v>
      </c>
      <c r="K8378" s="33" t="str">
        <f t="shared" si="262"/>
        <v/>
      </c>
    </row>
    <row r="8379" spans="1:11" x14ac:dyDescent="0.25">
      <c r="A8379" s="17" t="s">
        <v>2063</v>
      </c>
      <c r="B8379" s="17" t="s">
        <v>2064</v>
      </c>
      <c r="C8379" s="18">
        <v>42411</v>
      </c>
      <c r="D8379" s="18">
        <v>42423</v>
      </c>
      <c r="E8379" s="21">
        <v>12</v>
      </c>
      <c r="F8379" s="17" t="s">
        <v>5543</v>
      </c>
      <c r="G8379" s="17" t="s">
        <v>5544</v>
      </c>
      <c r="H8379" s="16">
        <v>19</v>
      </c>
      <c r="I8379" s="17" t="s">
        <v>3237</v>
      </c>
      <c r="J8379" t="str">
        <f t="shared" si="261"/>
        <v>J96.21, R40.2342, N17.9, E87.0, T31.0, R40.2212, J44.1, E87.4, T27.3XXA, R44.3, Z99.81, Z66, Z51.5, E87.5, T20.00XA, I27.2, I50.9, R00.1, R40.2132</v>
      </c>
      <c r="K8379" s="33" t="str">
        <f t="shared" si="262"/>
        <v/>
      </c>
    </row>
    <row r="8380" spans="1:11" x14ac:dyDescent="0.25">
      <c r="A8380" s="17" t="s">
        <v>2063</v>
      </c>
      <c r="B8380" s="17" t="s">
        <v>2064</v>
      </c>
      <c r="C8380" s="18">
        <v>42411</v>
      </c>
      <c r="D8380" s="18">
        <v>42423</v>
      </c>
      <c r="E8380" s="21">
        <v>12</v>
      </c>
      <c r="F8380" s="17" t="s">
        <v>3283</v>
      </c>
      <c r="G8380" s="17" t="s">
        <v>467</v>
      </c>
      <c r="H8380" s="16">
        <v>20</v>
      </c>
      <c r="I8380" s="17" t="s">
        <v>3237</v>
      </c>
      <c r="J8380" t="str">
        <f t="shared" si="261"/>
        <v>J96.21, R40.2342, N17.9, E87.0, T31.0, R40.2212, J44.1, E87.4, T27.3XXA, R44.3, Z99.81, Z66, Z51.5, E87.5, T20.00XA, I27.2, I50.9, R00.1, R40.2132, I25.10</v>
      </c>
      <c r="K8380" s="33" t="str">
        <f t="shared" si="262"/>
        <v/>
      </c>
    </row>
    <row r="8381" spans="1:11" x14ac:dyDescent="0.25">
      <c r="A8381" s="17" t="s">
        <v>2063</v>
      </c>
      <c r="B8381" s="17" t="s">
        <v>2064</v>
      </c>
      <c r="C8381" s="18">
        <v>42411</v>
      </c>
      <c r="D8381" s="18">
        <v>42423</v>
      </c>
      <c r="E8381" s="21">
        <v>12</v>
      </c>
      <c r="F8381" s="17" t="s">
        <v>3502</v>
      </c>
      <c r="G8381" s="17" t="s">
        <v>3503</v>
      </c>
      <c r="H8381" s="16">
        <v>21</v>
      </c>
      <c r="I8381" s="17" t="s">
        <v>3331</v>
      </c>
      <c r="J8381" t="str">
        <f t="shared" si="261"/>
        <v>J96.21, R40.2342, N17.9, E87.0, T31.0, R40.2212, J44.1, E87.4, T27.3XXA, R44.3, Z99.81, Z66, Z51.5, E87.5, T20.00XA, I27.2, I50.9, R00.1, R40.2132, I25.10, D53.9</v>
      </c>
      <c r="K8381" s="33" t="str">
        <f t="shared" si="262"/>
        <v/>
      </c>
    </row>
    <row r="8382" spans="1:11" x14ac:dyDescent="0.25">
      <c r="A8382" s="17" t="s">
        <v>2063</v>
      </c>
      <c r="B8382" s="17" t="s">
        <v>2064</v>
      </c>
      <c r="C8382" s="18">
        <v>42411</v>
      </c>
      <c r="D8382" s="18">
        <v>42423</v>
      </c>
      <c r="E8382" s="21">
        <v>12</v>
      </c>
      <c r="F8382" s="17" t="s">
        <v>3238</v>
      </c>
      <c r="G8382" s="17" t="s">
        <v>3239</v>
      </c>
      <c r="H8382" s="16">
        <v>22</v>
      </c>
      <c r="I8382" s="17" t="s">
        <v>3237</v>
      </c>
      <c r="J8382" t="str">
        <f t="shared" si="261"/>
        <v>J96.21, R40.2342, N17.9, E87.0, T31.0, R40.2212, J44.1, E87.4, T27.3XXA, R44.3, Z99.81, Z66, Z51.5, E87.5, T20.00XA, I27.2, I50.9, R00.1, R40.2132, I25.10, D53.9, E78.5</v>
      </c>
      <c r="K8382" s="33" t="str">
        <f t="shared" si="262"/>
        <v/>
      </c>
    </row>
    <row r="8383" spans="1:11" x14ac:dyDescent="0.25">
      <c r="A8383" s="17" t="s">
        <v>2063</v>
      </c>
      <c r="B8383" s="17" t="s">
        <v>2064</v>
      </c>
      <c r="C8383" s="18">
        <v>42411</v>
      </c>
      <c r="D8383" s="18">
        <v>42423</v>
      </c>
      <c r="E8383" s="21">
        <v>12</v>
      </c>
      <c r="F8383" s="17" t="s">
        <v>594</v>
      </c>
      <c r="G8383" s="17" t="s">
        <v>595</v>
      </c>
      <c r="H8383" s="16">
        <v>23</v>
      </c>
      <c r="I8383" s="17" t="s">
        <v>3237</v>
      </c>
      <c r="J8383" t="str">
        <f t="shared" si="261"/>
        <v>J96.21, R40.2342, N17.9, E87.0, T31.0, R40.2212, J44.1, E87.4, T27.3XXA, R44.3, Z99.81, Z66, Z51.5, E87.5, T20.00XA, I27.2, I50.9, R00.1, R40.2132, I25.10, D53.9, E78.5, I10</v>
      </c>
      <c r="K8383" s="33" t="str">
        <f t="shared" si="262"/>
        <v/>
      </c>
    </row>
    <row r="8384" spans="1:11" x14ac:dyDescent="0.25">
      <c r="A8384" s="17" t="s">
        <v>2063</v>
      </c>
      <c r="B8384" s="17" t="s">
        <v>2064</v>
      </c>
      <c r="C8384" s="18">
        <v>42411</v>
      </c>
      <c r="D8384" s="18">
        <v>42423</v>
      </c>
      <c r="E8384" s="21">
        <v>12</v>
      </c>
      <c r="F8384" s="17" t="s">
        <v>3828</v>
      </c>
      <c r="G8384" s="17" t="s">
        <v>3829</v>
      </c>
      <c r="H8384" s="16">
        <v>24</v>
      </c>
      <c r="I8384" s="17" t="s">
        <v>3237</v>
      </c>
      <c r="J8384" t="str">
        <f t="shared" si="261"/>
        <v>J96.21, R40.2342, N17.9, E87.0, T31.0, R40.2212, J44.1, E87.4, T27.3XXA, R44.3, Z99.81, Z66, Z51.5, E87.5, T20.00XA, I27.2, I50.9, R00.1, R40.2132, I25.10, D53.9, E78.5, I10, R45.1</v>
      </c>
      <c r="K8384" s="33" t="str">
        <f t="shared" si="262"/>
        <v/>
      </c>
    </row>
    <row r="8385" spans="1:11" x14ac:dyDescent="0.25">
      <c r="A8385" s="17" t="s">
        <v>2063</v>
      </c>
      <c r="B8385" s="17" t="s">
        <v>2064</v>
      </c>
      <c r="C8385" s="18">
        <v>42411</v>
      </c>
      <c r="D8385" s="18">
        <v>42423</v>
      </c>
      <c r="E8385" s="21">
        <v>12</v>
      </c>
      <c r="F8385" s="17" t="s">
        <v>934</v>
      </c>
      <c r="G8385" s="17" t="s">
        <v>935</v>
      </c>
      <c r="H8385" s="16">
        <v>25</v>
      </c>
      <c r="I8385" s="17" t="s">
        <v>3331</v>
      </c>
      <c r="J8385" t="str">
        <f t="shared" si="261"/>
        <v>J96.21, R40.2342, N17.9, E87.0, T31.0, R40.2212, J44.1, E87.4, T27.3XXA, R44.3, Z99.81, Z66, Z51.5, E87.5, T20.00XA, I27.2, I50.9, R00.1, R40.2132, I25.10, D53.9, E78.5, I10, R45.1, E87.6</v>
      </c>
      <c r="K8385" s="33" t="str">
        <f t="shared" si="262"/>
        <v/>
      </c>
    </row>
    <row r="8386" spans="1:11" x14ac:dyDescent="0.25">
      <c r="A8386" s="17" t="s">
        <v>2063</v>
      </c>
      <c r="B8386" s="17" t="s">
        <v>2064</v>
      </c>
      <c r="C8386" s="18">
        <v>42411</v>
      </c>
      <c r="D8386" s="18">
        <v>42423</v>
      </c>
      <c r="E8386" s="21">
        <v>12</v>
      </c>
      <c r="F8386" s="17" t="s">
        <v>3526</v>
      </c>
      <c r="G8386" s="17" t="s">
        <v>3527</v>
      </c>
      <c r="H8386" s="16">
        <v>26</v>
      </c>
      <c r="I8386" s="17" t="s">
        <v>13</v>
      </c>
      <c r="J8386" t="str">
        <f t="shared" si="261"/>
        <v>J96.21, R40.2342, N17.9, E87.0, T31.0, R40.2212, J44.1, E87.4, T27.3XXA, R44.3, Z99.81, Z66, Z51.5, E87.5, T20.00XA, I27.2, I50.9, R00.1, R40.2132, I25.10, D53.9, E78.5, I10, R45.1, E87.6, Z72.0</v>
      </c>
      <c r="K8386" s="33" t="str">
        <f t="shared" si="262"/>
        <v/>
      </c>
    </row>
    <row r="8387" spans="1:11" x14ac:dyDescent="0.25">
      <c r="A8387" s="17" t="s">
        <v>2063</v>
      </c>
      <c r="B8387" s="17" t="s">
        <v>2064</v>
      </c>
      <c r="C8387" s="18">
        <v>42411</v>
      </c>
      <c r="D8387" s="18">
        <v>42423</v>
      </c>
      <c r="E8387" s="21">
        <v>12</v>
      </c>
      <c r="F8387" s="17" t="s">
        <v>3404</v>
      </c>
      <c r="G8387" s="17" t="s">
        <v>3405</v>
      </c>
      <c r="H8387" s="16">
        <v>27</v>
      </c>
      <c r="I8387" s="17" t="s">
        <v>3237</v>
      </c>
      <c r="J8387" t="str">
        <f t="shared" si="261"/>
        <v>J96.21, R40.2342, N17.9, E87.0, T31.0, R40.2212, J44.1, E87.4, T27.3XXA, R44.3, Z99.81, Z66, Z51.5, E87.5, T20.00XA, I27.2, I50.9, R00.1, R40.2132, I25.10, D53.9, E78.5, I10, R45.1, E87.6, Z72.0, H91.90</v>
      </c>
      <c r="K8387" s="33" t="str">
        <f t="shared" si="262"/>
        <v/>
      </c>
    </row>
    <row r="8388" spans="1:11" x14ac:dyDescent="0.25">
      <c r="A8388" s="17" t="s">
        <v>2063</v>
      </c>
      <c r="B8388" s="17" t="s">
        <v>2064</v>
      </c>
      <c r="C8388" s="18">
        <v>42411</v>
      </c>
      <c r="D8388" s="18">
        <v>42423</v>
      </c>
      <c r="E8388" s="21">
        <v>12</v>
      </c>
      <c r="F8388" s="17" t="s">
        <v>3490</v>
      </c>
      <c r="G8388" s="17" t="s">
        <v>3491</v>
      </c>
      <c r="H8388" s="16">
        <v>28</v>
      </c>
      <c r="I8388" s="17" t="s">
        <v>3331</v>
      </c>
      <c r="J8388" t="str">
        <f t="shared" si="261"/>
        <v>J96.21, R40.2342, N17.9, E87.0, T31.0, R40.2212, J44.1, E87.4, T27.3XXA, R44.3, Z99.81, Z66, Z51.5, E87.5, T20.00XA, I27.2, I50.9, R00.1, R40.2132, I25.10, D53.9, E78.5, I10, R45.1, E87.6, Z72.0, H91.90, Z91.19</v>
      </c>
      <c r="K8388" s="33" t="str">
        <f t="shared" si="262"/>
        <v/>
      </c>
    </row>
    <row r="8389" spans="1:11" x14ac:dyDescent="0.25">
      <c r="A8389" s="17" t="s">
        <v>2063</v>
      </c>
      <c r="B8389" s="17" t="s">
        <v>2064</v>
      </c>
      <c r="C8389" s="18">
        <v>42411</v>
      </c>
      <c r="D8389" s="18">
        <v>42423</v>
      </c>
      <c r="E8389" s="21">
        <v>12</v>
      </c>
      <c r="F8389" s="17" t="s">
        <v>3436</v>
      </c>
      <c r="G8389" s="17" t="s">
        <v>3437</v>
      </c>
      <c r="H8389" s="16">
        <v>29</v>
      </c>
      <c r="I8389" s="17" t="s">
        <v>13</v>
      </c>
      <c r="J8389" t="str">
        <f t="shared" si="261"/>
        <v>J96.21, R40.2342, N17.9, E87.0, T31.0, R40.2212, J44.1, E87.4, T27.3XXA, R44.3, Z99.81, Z66, Z51.5, E87.5, T20.00XA, I27.2, I50.9, R00.1, R40.2132, I25.10, D53.9, E78.5, I10, R45.1, E87.6, Z72.0, H91.90, Z91.19, Z86.73</v>
      </c>
      <c r="K8389" s="33" t="str">
        <f t="shared" si="262"/>
        <v/>
      </c>
    </row>
    <row r="8390" spans="1:11" ht="30" x14ac:dyDescent="0.25">
      <c r="A8390" s="17" t="s">
        <v>2063</v>
      </c>
      <c r="B8390" s="17" t="s">
        <v>2064</v>
      </c>
      <c r="C8390" s="18">
        <v>42411</v>
      </c>
      <c r="D8390" s="18">
        <v>42423</v>
      </c>
      <c r="E8390" s="21">
        <v>12</v>
      </c>
      <c r="F8390" s="17" t="s">
        <v>5550</v>
      </c>
      <c r="G8390" s="17" t="s">
        <v>5551</v>
      </c>
      <c r="H8390" s="16">
        <v>30</v>
      </c>
      <c r="I8390" s="17" t="s">
        <v>3237</v>
      </c>
      <c r="J8390" t="str">
        <f t="shared" ref="J8390:J8453" si="263">IF(B8390=B8389,J8389&amp;", "&amp;F8390,F8390)</f>
        <v>J96.21, R40.2342, N17.9, E87.0, T31.0, R40.2212, J44.1, E87.4, T27.3XXA, R44.3, Z99.81, Z66, Z51.5, E87.5, T20.00XA, I27.2, I50.9, R00.1, R40.2132, I25.10, D53.9, E78.5, I10, R45.1, E87.6, Z72.0, H91.90, Z91.19, Z86.73, X08.8XXA</v>
      </c>
      <c r="K8390" s="33" t="str">
        <f t="shared" si="262"/>
        <v>Last</v>
      </c>
    </row>
    <row r="8391" spans="1:11" x14ac:dyDescent="0.25">
      <c r="A8391" s="17" t="s">
        <v>2065</v>
      </c>
      <c r="B8391" s="17" t="s">
        <v>2066</v>
      </c>
      <c r="C8391" s="18">
        <v>42413</v>
      </c>
      <c r="D8391" s="18">
        <v>42426</v>
      </c>
      <c r="E8391" s="21">
        <v>13</v>
      </c>
      <c r="F8391" s="17" t="s">
        <v>22</v>
      </c>
      <c r="G8391" s="17" t="s">
        <v>23</v>
      </c>
      <c r="H8391" s="16">
        <v>1</v>
      </c>
      <c r="I8391" s="17" t="s">
        <v>3237</v>
      </c>
      <c r="J8391" t="str">
        <f t="shared" si="263"/>
        <v>A41.9</v>
      </c>
      <c r="K8391" s="33" t="str">
        <f t="shared" si="262"/>
        <v/>
      </c>
    </row>
    <row r="8392" spans="1:11" x14ac:dyDescent="0.25">
      <c r="A8392" s="17" t="s">
        <v>2065</v>
      </c>
      <c r="B8392" s="17" t="s">
        <v>2066</v>
      </c>
      <c r="C8392" s="18">
        <v>42413</v>
      </c>
      <c r="D8392" s="18">
        <v>42426</v>
      </c>
      <c r="E8392" s="21">
        <v>13</v>
      </c>
      <c r="F8392" s="17" t="s">
        <v>734</v>
      </c>
      <c r="G8392" s="17" t="s">
        <v>735</v>
      </c>
      <c r="H8392" s="16">
        <v>2</v>
      </c>
      <c r="I8392" s="17" t="s">
        <v>3237</v>
      </c>
      <c r="J8392" t="str">
        <f t="shared" si="263"/>
        <v>A41.9, R65.21</v>
      </c>
      <c r="K8392" s="33" t="str">
        <f t="shared" si="262"/>
        <v/>
      </c>
    </row>
    <row r="8393" spans="1:11" x14ac:dyDescent="0.25">
      <c r="A8393" s="17" t="s">
        <v>2065</v>
      </c>
      <c r="B8393" s="17" t="s">
        <v>2066</v>
      </c>
      <c r="C8393" s="18">
        <v>42413</v>
      </c>
      <c r="D8393" s="18">
        <v>42426</v>
      </c>
      <c r="E8393" s="21">
        <v>13</v>
      </c>
      <c r="F8393" s="17" t="s">
        <v>38</v>
      </c>
      <c r="G8393" s="17" t="s">
        <v>39</v>
      </c>
      <c r="H8393" s="16">
        <v>3</v>
      </c>
      <c r="I8393" s="17" t="s">
        <v>3237</v>
      </c>
      <c r="J8393" t="str">
        <f t="shared" si="263"/>
        <v>A41.9, R65.21, N17.9</v>
      </c>
      <c r="K8393" s="33" t="str">
        <f t="shared" si="262"/>
        <v/>
      </c>
    </row>
    <row r="8394" spans="1:11" x14ac:dyDescent="0.25">
      <c r="A8394" s="17" t="s">
        <v>2065</v>
      </c>
      <c r="B8394" s="17" t="s">
        <v>2066</v>
      </c>
      <c r="C8394" s="18">
        <v>42413</v>
      </c>
      <c r="D8394" s="18">
        <v>42426</v>
      </c>
      <c r="E8394" s="21">
        <v>13</v>
      </c>
      <c r="F8394" s="17" t="s">
        <v>5552</v>
      </c>
      <c r="G8394" s="17" t="s">
        <v>5553</v>
      </c>
      <c r="H8394" s="16">
        <v>4</v>
      </c>
      <c r="I8394" s="17" t="s">
        <v>3237</v>
      </c>
      <c r="J8394" t="str">
        <f t="shared" si="263"/>
        <v>A41.9, R65.21, N17.9, K26.5</v>
      </c>
      <c r="K8394" s="33" t="str">
        <f t="shared" si="262"/>
        <v/>
      </c>
    </row>
    <row r="8395" spans="1:11" x14ac:dyDescent="0.25">
      <c r="A8395" s="17" t="s">
        <v>2065</v>
      </c>
      <c r="B8395" s="17" t="s">
        <v>2066</v>
      </c>
      <c r="C8395" s="18">
        <v>42413</v>
      </c>
      <c r="D8395" s="18">
        <v>42426</v>
      </c>
      <c r="E8395" s="21">
        <v>13</v>
      </c>
      <c r="F8395" s="17" t="s">
        <v>553</v>
      </c>
      <c r="G8395" s="17" t="s">
        <v>554</v>
      </c>
      <c r="H8395" s="16">
        <v>5</v>
      </c>
      <c r="I8395" s="17" t="s">
        <v>3237</v>
      </c>
      <c r="J8395" t="str">
        <f t="shared" si="263"/>
        <v>A41.9, R65.21, N17.9, K26.5, E22.2</v>
      </c>
      <c r="K8395" s="33" t="str">
        <f t="shared" si="262"/>
        <v/>
      </c>
    </row>
    <row r="8396" spans="1:11" x14ac:dyDescent="0.25">
      <c r="A8396" s="17" t="s">
        <v>2065</v>
      </c>
      <c r="B8396" s="17" t="s">
        <v>2066</v>
      </c>
      <c r="C8396" s="18">
        <v>42413</v>
      </c>
      <c r="D8396" s="18">
        <v>42426</v>
      </c>
      <c r="E8396" s="21">
        <v>13</v>
      </c>
      <c r="F8396" s="17" t="s">
        <v>3974</v>
      </c>
      <c r="G8396" s="17" t="s">
        <v>3975</v>
      </c>
      <c r="H8396" s="16">
        <v>6</v>
      </c>
      <c r="I8396" s="17" t="s">
        <v>3237</v>
      </c>
      <c r="J8396" t="str">
        <f t="shared" si="263"/>
        <v>A41.9, R65.21, N17.9, K26.5, E22.2, K76.0</v>
      </c>
      <c r="K8396" s="33" t="str">
        <f t="shared" si="262"/>
        <v/>
      </c>
    </row>
    <row r="8397" spans="1:11" x14ac:dyDescent="0.25">
      <c r="A8397" s="17" t="s">
        <v>2065</v>
      </c>
      <c r="B8397" s="17" t="s">
        <v>2066</v>
      </c>
      <c r="C8397" s="18">
        <v>42413</v>
      </c>
      <c r="D8397" s="18">
        <v>42426</v>
      </c>
      <c r="E8397" s="21">
        <v>13</v>
      </c>
      <c r="F8397" s="17" t="s">
        <v>594</v>
      </c>
      <c r="G8397" s="17" t="s">
        <v>595</v>
      </c>
      <c r="H8397" s="16">
        <v>7</v>
      </c>
      <c r="I8397" s="17" t="s">
        <v>3237</v>
      </c>
      <c r="J8397" t="str">
        <f t="shared" si="263"/>
        <v>A41.9, R65.21, N17.9, K26.5, E22.2, K76.0, I10</v>
      </c>
      <c r="K8397" s="33" t="str">
        <f t="shared" si="262"/>
        <v/>
      </c>
    </row>
    <row r="8398" spans="1:11" x14ac:dyDescent="0.25">
      <c r="A8398" s="17" t="s">
        <v>2065</v>
      </c>
      <c r="B8398" s="17" t="s">
        <v>2066</v>
      </c>
      <c r="C8398" s="18">
        <v>42413</v>
      </c>
      <c r="D8398" s="18">
        <v>42426</v>
      </c>
      <c r="E8398" s="21">
        <v>13</v>
      </c>
      <c r="F8398" s="17" t="s">
        <v>3265</v>
      </c>
      <c r="G8398" s="17" t="s">
        <v>3266</v>
      </c>
      <c r="H8398" s="16">
        <v>8</v>
      </c>
      <c r="I8398" s="17" t="s">
        <v>13</v>
      </c>
      <c r="J8398" t="str">
        <f t="shared" si="263"/>
        <v>A41.9, R65.21, N17.9, K26.5, E22.2, K76.0, I10, Z87.891</v>
      </c>
      <c r="K8398" s="33" t="str">
        <f t="shared" si="262"/>
        <v/>
      </c>
    </row>
    <row r="8399" spans="1:11" x14ac:dyDescent="0.25">
      <c r="A8399" s="17" t="s">
        <v>2065</v>
      </c>
      <c r="B8399" s="17" t="s">
        <v>2066</v>
      </c>
      <c r="C8399" s="18">
        <v>42413</v>
      </c>
      <c r="D8399" s="18">
        <v>42426</v>
      </c>
      <c r="E8399" s="21">
        <v>13</v>
      </c>
      <c r="F8399" s="17" t="s">
        <v>2635</v>
      </c>
      <c r="G8399" s="17" t="s">
        <v>3324</v>
      </c>
      <c r="H8399" s="16">
        <v>9</v>
      </c>
      <c r="I8399" s="17" t="s">
        <v>3237</v>
      </c>
      <c r="J8399" t="str">
        <f t="shared" si="263"/>
        <v>A41.9, R65.21, N17.9, K26.5, E22.2, K76.0, I10, Z87.891, K59.00</v>
      </c>
      <c r="K8399" s="33" t="str">
        <f t="shared" si="262"/>
        <v/>
      </c>
    </row>
    <row r="8400" spans="1:11" x14ac:dyDescent="0.25">
      <c r="A8400" s="17" t="s">
        <v>2065</v>
      </c>
      <c r="B8400" s="17" t="s">
        <v>2066</v>
      </c>
      <c r="C8400" s="18">
        <v>42413</v>
      </c>
      <c r="D8400" s="18">
        <v>42426</v>
      </c>
      <c r="E8400" s="21">
        <v>13</v>
      </c>
      <c r="F8400" s="17" t="s">
        <v>286</v>
      </c>
      <c r="G8400" s="17" t="s">
        <v>287</v>
      </c>
      <c r="H8400" s="16">
        <v>10</v>
      </c>
      <c r="I8400" s="17" t="s">
        <v>3237</v>
      </c>
      <c r="J8400" t="str">
        <f t="shared" si="263"/>
        <v>A41.9, R65.21, N17.9, K26.5, E22.2, K76.0, I10, Z87.891, K59.00, K21.9</v>
      </c>
      <c r="K8400" s="33" t="str">
        <f t="shared" si="262"/>
        <v/>
      </c>
    </row>
    <row r="8401" spans="1:11" x14ac:dyDescent="0.25">
      <c r="A8401" s="17" t="s">
        <v>2065</v>
      </c>
      <c r="B8401" s="17" t="s">
        <v>2066</v>
      </c>
      <c r="C8401" s="18">
        <v>42413</v>
      </c>
      <c r="D8401" s="18">
        <v>42426</v>
      </c>
      <c r="E8401" s="21">
        <v>13</v>
      </c>
      <c r="F8401" s="17" t="s">
        <v>3267</v>
      </c>
      <c r="G8401" s="17" t="s">
        <v>3268</v>
      </c>
      <c r="H8401" s="16">
        <v>11</v>
      </c>
      <c r="I8401" s="17" t="s">
        <v>3237</v>
      </c>
      <c r="J8401" t="str">
        <f t="shared" si="263"/>
        <v>A41.9, R65.21, N17.9, K26.5, E22.2, K76.0, I10, Z87.891, K59.00, K21.9, E11.9</v>
      </c>
      <c r="K8401" s="33" t="str">
        <f t="shared" si="262"/>
        <v/>
      </c>
    </row>
    <row r="8402" spans="1:11" x14ac:dyDescent="0.25">
      <c r="A8402" s="17" t="s">
        <v>2065</v>
      </c>
      <c r="B8402" s="17" t="s">
        <v>2066</v>
      </c>
      <c r="C8402" s="18">
        <v>42413</v>
      </c>
      <c r="D8402" s="18">
        <v>42426</v>
      </c>
      <c r="E8402" s="21">
        <v>13</v>
      </c>
      <c r="F8402" s="17" t="s">
        <v>3338</v>
      </c>
      <c r="G8402" s="17" t="s">
        <v>3339</v>
      </c>
      <c r="H8402" s="16">
        <v>12</v>
      </c>
      <c r="I8402" s="17" t="s">
        <v>3237</v>
      </c>
      <c r="J8402" t="str">
        <f t="shared" si="263"/>
        <v>A41.9, R65.21, N17.9, K26.5, E22.2, K76.0, I10, Z87.891, K59.00, K21.9, E11.9, B96.89</v>
      </c>
      <c r="K8402" s="33" t="str">
        <f t="shared" si="262"/>
        <v/>
      </c>
    </row>
    <row r="8403" spans="1:11" x14ac:dyDescent="0.25">
      <c r="A8403" s="17" t="s">
        <v>2065</v>
      </c>
      <c r="B8403" s="17" t="s">
        <v>2066</v>
      </c>
      <c r="C8403" s="18">
        <v>42413</v>
      </c>
      <c r="D8403" s="18">
        <v>42426</v>
      </c>
      <c r="E8403" s="21">
        <v>13</v>
      </c>
      <c r="F8403" s="17" t="s">
        <v>3261</v>
      </c>
      <c r="G8403" s="17" t="s">
        <v>3262</v>
      </c>
      <c r="H8403" s="16">
        <v>13</v>
      </c>
      <c r="I8403" s="17" t="s">
        <v>3237</v>
      </c>
      <c r="J8403" t="str">
        <f t="shared" si="263"/>
        <v>A41.9, R65.21, N17.9, K26.5, E22.2, K76.0, I10, Z87.891, K59.00, K21.9, E11.9, B96.89, Z66</v>
      </c>
      <c r="K8403" s="33" t="str">
        <f t="shared" si="262"/>
        <v>Last</v>
      </c>
    </row>
    <row r="8404" spans="1:11" x14ac:dyDescent="0.25">
      <c r="A8404" s="17" t="s">
        <v>2067</v>
      </c>
      <c r="B8404" s="17" t="s">
        <v>2068</v>
      </c>
      <c r="C8404" s="18">
        <v>42427</v>
      </c>
      <c r="D8404" s="18">
        <v>42433</v>
      </c>
      <c r="E8404" s="21">
        <v>6</v>
      </c>
      <c r="F8404" s="17" t="s">
        <v>1876</v>
      </c>
      <c r="G8404" s="17" t="s">
        <v>1877</v>
      </c>
      <c r="H8404" s="16">
        <v>1</v>
      </c>
      <c r="I8404" s="17" t="s">
        <v>3237</v>
      </c>
      <c r="J8404" t="str">
        <f t="shared" si="263"/>
        <v>K31.82</v>
      </c>
      <c r="K8404" s="33" t="str">
        <f t="shared" si="262"/>
        <v/>
      </c>
    </row>
    <row r="8405" spans="1:11" x14ac:dyDescent="0.25">
      <c r="A8405" s="17" t="s">
        <v>2067</v>
      </c>
      <c r="B8405" s="17" t="s">
        <v>2068</v>
      </c>
      <c r="C8405" s="18">
        <v>42427</v>
      </c>
      <c r="D8405" s="18">
        <v>42433</v>
      </c>
      <c r="E8405" s="21">
        <v>6</v>
      </c>
      <c r="F8405" s="17" t="s">
        <v>3422</v>
      </c>
      <c r="G8405" s="17" t="s">
        <v>3423</v>
      </c>
      <c r="H8405" s="16">
        <v>2</v>
      </c>
      <c r="I8405" s="17" t="s">
        <v>3237</v>
      </c>
      <c r="J8405" t="str">
        <f t="shared" si="263"/>
        <v>K31.82, J96.10</v>
      </c>
      <c r="K8405" s="33" t="str">
        <f t="shared" si="262"/>
        <v/>
      </c>
    </row>
    <row r="8406" spans="1:11" x14ac:dyDescent="0.25">
      <c r="A8406" s="17" t="s">
        <v>2067</v>
      </c>
      <c r="B8406" s="17" t="s">
        <v>2068</v>
      </c>
      <c r="C8406" s="18">
        <v>42427</v>
      </c>
      <c r="D8406" s="18">
        <v>42433</v>
      </c>
      <c r="E8406" s="21">
        <v>6</v>
      </c>
      <c r="F8406" s="17" t="s">
        <v>38</v>
      </c>
      <c r="G8406" s="17" t="s">
        <v>39</v>
      </c>
      <c r="H8406" s="16">
        <v>3</v>
      </c>
      <c r="I8406" s="17" t="s">
        <v>3237</v>
      </c>
      <c r="J8406" t="str">
        <f t="shared" si="263"/>
        <v>K31.82, J96.10, N17.9</v>
      </c>
      <c r="K8406" s="33" t="str">
        <f t="shared" ref="K8406:K8469" si="264">IF(B8406&lt;&gt;B8407,"Last","")</f>
        <v/>
      </c>
    </row>
    <row r="8407" spans="1:11" x14ac:dyDescent="0.25">
      <c r="A8407" s="17" t="s">
        <v>2067</v>
      </c>
      <c r="B8407" s="17" t="s">
        <v>2068</v>
      </c>
      <c r="C8407" s="18">
        <v>42427</v>
      </c>
      <c r="D8407" s="18">
        <v>42433</v>
      </c>
      <c r="E8407" s="21">
        <v>6</v>
      </c>
      <c r="F8407" s="17" t="s">
        <v>3702</v>
      </c>
      <c r="G8407" s="17" t="s">
        <v>3703</v>
      </c>
      <c r="H8407" s="16">
        <v>4</v>
      </c>
      <c r="I8407" s="17" t="s">
        <v>13</v>
      </c>
      <c r="J8407" t="str">
        <f t="shared" si="263"/>
        <v>K31.82, J96.10, N17.9, Z68.45</v>
      </c>
      <c r="K8407" s="33" t="str">
        <f t="shared" si="264"/>
        <v/>
      </c>
    </row>
    <row r="8408" spans="1:11" x14ac:dyDescent="0.25">
      <c r="A8408" s="17" t="s">
        <v>2067</v>
      </c>
      <c r="B8408" s="17" t="s">
        <v>2068</v>
      </c>
      <c r="C8408" s="18">
        <v>42427</v>
      </c>
      <c r="D8408" s="18">
        <v>42433</v>
      </c>
      <c r="E8408" s="21">
        <v>6</v>
      </c>
      <c r="F8408" s="17" t="s">
        <v>1066</v>
      </c>
      <c r="G8408" s="17" t="s">
        <v>1067</v>
      </c>
      <c r="H8408" s="16">
        <v>5</v>
      </c>
      <c r="I8408" s="17" t="s">
        <v>3237</v>
      </c>
      <c r="J8408" t="str">
        <f t="shared" si="263"/>
        <v>K31.82, J96.10, N17.9, Z68.45, D62</v>
      </c>
      <c r="K8408" s="33" t="str">
        <f t="shared" si="264"/>
        <v/>
      </c>
    </row>
    <row r="8409" spans="1:11" x14ac:dyDescent="0.25">
      <c r="A8409" s="17" t="s">
        <v>2067</v>
      </c>
      <c r="B8409" s="17" t="s">
        <v>2068</v>
      </c>
      <c r="C8409" s="18">
        <v>42427</v>
      </c>
      <c r="D8409" s="18">
        <v>42433</v>
      </c>
      <c r="E8409" s="21">
        <v>6</v>
      </c>
      <c r="F8409" s="17" t="s">
        <v>188</v>
      </c>
      <c r="G8409" s="17" t="s">
        <v>189</v>
      </c>
      <c r="H8409" s="16">
        <v>6</v>
      </c>
      <c r="I8409" s="17" t="s">
        <v>3237</v>
      </c>
      <c r="J8409" t="str">
        <f t="shared" si="263"/>
        <v>K31.82, J96.10, N17.9, Z68.45, D62, I50.9</v>
      </c>
      <c r="K8409" s="33" t="str">
        <f t="shared" si="264"/>
        <v/>
      </c>
    </row>
    <row r="8410" spans="1:11" x14ac:dyDescent="0.25">
      <c r="A8410" s="17" t="s">
        <v>2067</v>
      </c>
      <c r="B8410" s="17" t="s">
        <v>2068</v>
      </c>
      <c r="C8410" s="18">
        <v>42427</v>
      </c>
      <c r="D8410" s="18">
        <v>42433</v>
      </c>
      <c r="E8410" s="21">
        <v>6</v>
      </c>
      <c r="F8410" s="17" t="s">
        <v>3316</v>
      </c>
      <c r="G8410" s="17" t="s">
        <v>3317</v>
      </c>
      <c r="H8410" s="16">
        <v>7</v>
      </c>
      <c r="I8410" s="17" t="s">
        <v>3237</v>
      </c>
      <c r="J8410" t="str">
        <f t="shared" si="263"/>
        <v>K31.82, J96.10, N17.9, Z68.45, D62, I50.9, E66.01</v>
      </c>
      <c r="K8410" s="33" t="str">
        <f t="shared" si="264"/>
        <v/>
      </c>
    </row>
    <row r="8411" spans="1:11" x14ac:dyDescent="0.25">
      <c r="A8411" s="17" t="s">
        <v>2067</v>
      </c>
      <c r="B8411" s="17" t="s">
        <v>2068</v>
      </c>
      <c r="C8411" s="18">
        <v>42427</v>
      </c>
      <c r="D8411" s="18">
        <v>42433</v>
      </c>
      <c r="E8411" s="21">
        <v>6</v>
      </c>
      <c r="F8411" s="17" t="s">
        <v>216</v>
      </c>
      <c r="G8411" s="17" t="s">
        <v>217</v>
      </c>
      <c r="H8411" s="16">
        <v>8</v>
      </c>
      <c r="I8411" s="17" t="s">
        <v>3237</v>
      </c>
      <c r="J8411" t="str">
        <f t="shared" si="263"/>
        <v>K31.82, J96.10, N17.9, Z68.45, D62, I50.9, E66.01, I12.9</v>
      </c>
      <c r="K8411" s="33" t="str">
        <f t="shared" si="264"/>
        <v/>
      </c>
    </row>
    <row r="8412" spans="1:11" x14ac:dyDescent="0.25">
      <c r="A8412" s="17" t="s">
        <v>2067</v>
      </c>
      <c r="B8412" s="17" t="s">
        <v>2068</v>
      </c>
      <c r="C8412" s="18">
        <v>42427</v>
      </c>
      <c r="D8412" s="18">
        <v>42433</v>
      </c>
      <c r="E8412" s="21">
        <v>6</v>
      </c>
      <c r="F8412" s="17" t="s">
        <v>934</v>
      </c>
      <c r="G8412" s="17" t="s">
        <v>935</v>
      </c>
      <c r="H8412" s="16">
        <v>9</v>
      </c>
      <c r="I8412" s="17" t="s">
        <v>3237</v>
      </c>
      <c r="J8412" t="str">
        <f t="shared" si="263"/>
        <v>K31.82, J96.10, N17.9, Z68.45, D62, I50.9, E66.01, I12.9, E87.6</v>
      </c>
      <c r="K8412" s="33" t="str">
        <f t="shared" si="264"/>
        <v/>
      </c>
    </row>
    <row r="8413" spans="1:11" x14ac:dyDescent="0.25">
      <c r="A8413" s="17" t="s">
        <v>2067</v>
      </c>
      <c r="B8413" s="17" t="s">
        <v>2068</v>
      </c>
      <c r="C8413" s="18">
        <v>42427</v>
      </c>
      <c r="D8413" s="18">
        <v>42433</v>
      </c>
      <c r="E8413" s="21">
        <v>6</v>
      </c>
      <c r="F8413" s="17" t="s">
        <v>1842</v>
      </c>
      <c r="G8413" s="17" t="s">
        <v>1843</v>
      </c>
      <c r="H8413" s="16">
        <v>10</v>
      </c>
      <c r="I8413" s="17" t="s">
        <v>3237</v>
      </c>
      <c r="J8413" t="str">
        <f t="shared" si="263"/>
        <v>K31.82, J96.10, N17.9, Z68.45, D62, I50.9, E66.01, I12.9, E87.6, J44.9</v>
      </c>
      <c r="K8413" s="33" t="str">
        <f t="shared" si="264"/>
        <v/>
      </c>
    </row>
    <row r="8414" spans="1:11" x14ac:dyDescent="0.25">
      <c r="A8414" s="17" t="s">
        <v>2067</v>
      </c>
      <c r="B8414" s="17" t="s">
        <v>2068</v>
      </c>
      <c r="C8414" s="18">
        <v>42427</v>
      </c>
      <c r="D8414" s="18">
        <v>42433</v>
      </c>
      <c r="E8414" s="21">
        <v>6</v>
      </c>
      <c r="F8414" s="17" t="s">
        <v>3320</v>
      </c>
      <c r="G8414" s="17" t="s">
        <v>3321</v>
      </c>
      <c r="H8414" s="16">
        <v>11</v>
      </c>
      <c r="I8414" s="17" t="s">
        <v>3237</v>
      </c>
      <c r="J8414" t="str">
        <f t="shared" si="263"/>
        <v>K31.82, J96.10, N17.9, Z68.45, D62, I50.9, E66.01, I12.9, E87.6, J44.9, G47.33</v>
      </c>
      <c r="K8414" s="33" t="str">
        <f t="shared" si="264"/>
        <v/>
      </c>
    </row>
    <row r="8415" spans="1:11" x14ac:dyDescent="0.25">
      <c r="A8415" s="17" t="s">
        <v>2067</v>
      </c>
      <c r="B8415" s="17" t="s">
        <v>2068</v>
      </c>
      <c r="C8415" s="18">
        <v>42427</v>
      </c>
      <c r="D8415" s="18">
        <v>42433</v>
      </c>
      <c r="E8415" s="21">
        <v>6</v>
      </c>
      <c r="F8415" s="17" t="s">
        <v>3238</v>
      </c>
      <c r="G8415" s="17" t="s">
        <v>3239</v>
      </c>
      <c r="H8415" s="16">
        <v>12</v>
      </c>
      <c r="I8415" s="17" t="s">
        <v>3237</v>
      </c>
      <c r="J8415" t="str">
        <f t="shared" si="263"/>
        <v>K31.82, J96.10, N17.9, Z68.45, D62, I50.9, E66.01, I12.9, E87.6, J44.9, G47.33, E78.5</v>
      </c>
      <c r="K8415" s="33" t="str">
        <f t="shared" si="264"/>
        <v/>
      </c>
    </row>
    <row r="8416" spans="1:11" x14ac:dyDescent="0.25">
      <c r="A8416" s="17" t="s">
        <v>2067</v>
      </c>
      <c r="B8416" s="17" t="s">
        <v>2068</v>
      </c>
      <c r="C8416" s="18">
        <v>42427</v>
      </c>
      <c r="D8416" s="18">
        <v>42433</v>
      </c>
      <c r="E8416" s="21">
        <v>6</v>
      </c>
      <c r="F8416" s="17" t="s">
        <v>3902</v>
      </c>
      <c r="G8416" s="17" t="s">
        <v>3903</v>
      </c>
      <c r="H8416" s="16">
        <v>13</v>
      </c>
      <c r="I8416" s="17" t="s">
        <v>3237</v>
      </c>
      <c r="J8416" t="str">
        <f t="shared" si="263"/>
        <v>K31.82, J96.10, N17.9, Z68.45, D62, I50.9, E66.01, I12.9, E87.6, J44.9, G47.33, E78.5, J40</v>
      </c>
      <c r="K8416" s="33" t="str">
        <f t="shared" si="264"/>
        <v/>
      </c>
    </row>
    <row r="8417" spans="1:11" x14ac:dyDescent="0.25">
      <c r="A8417" s="17" t="s">
        <v>2067</v>
      </c>
      <c r="B8417" s="17" t="s">
        <v>2068</v>
      </c>
      <c r="C8417" s="18">
        <v>42427</v>
      </c>
      <c r="D8417" s="18">
        <v>42433</v>
      </c>
      <c r="E8417" s="21">
        <v>6</v>
      </c>
      <c r="F8417" s="17" t="s">
        <v>4375</v>
      </c>
      <c r="G8417" s="17" t="s">
        <v>4376</v>
      </c>
      <c r="H8417" s="16">
        <v>14</v>
      </c>
      <c r="I8417" s="17" t="s">
        <v>3237</v>
      </c>
      <c r="J8417" t="str">
        <f t="shared" si="263"/>
        <v>K31.82, J96.10, N17.9, Z68.45, D62, I50.9, E66.01, I12.9, E87.6, J44.9, G47.33, E78.5, J40, K27.9</v>
      </c>
      <c r="K8417" s="33" t="str">
        <f t="shared" si="264"/>
        <v/>
      </c>
    </row>
    <row r="8418" spans="1:11" x14ac:dyDescent="0.25">
      <c r="A8418" s="17" t="s">
        <v>2067</v>
      </c>
      <c r="B8418" s="17" t="s">
        <v>2068</v>
      </c>
      <c r="C8418" s="18">
        <v>42427</v>
      </c>
      <c r="D8418" s="18">
        <v>42433</v>
      </c>
      <c r="E8418" s="21">
        <v>6</v>
      </c>
      <c r="F8418" s="17" t="s">
        <v>3340</v>
      </c>
      <c r="G8418" s="17" t="s">
        <v>3341</v>
      </c>
      <c r="H8418" s="16">
        <v>15</v>
      </c>
      <c r="I8418" s="17" t="s">
        <v>3237</v>
      </c>
      <c r="J8418" t="str">
        <f t="shared" si="263"/>
        <v>K31.82, J96.10, N17.9, Z68.45, D62, I50.9, E66.01, I12.9, E87.6, J44.9, G47.33, E78.5, J40, K27.9, N18.9</v>
      </c>
      <c r="K8418" s="33" t="str">
        <f t="shared" si="264"/>
        <v/>
      </c>
    </row>
    <row r="8419" spans="1:11" x14ac:dyDescent="0.25">
      <c r="A8419" s="17" t="s">
        <v>2067</v>
      </c>
      <c r="B8419" s="17" t="s">
        <v>2068</v>
      </c>
      <c r="C8419" s="18">
        <v>42427</v>
      </c>
      <c r="D8419" s="18">
        <v>42433</v>
      </c>
      <c r="E8419" s="21">
        <v>6</v>
      </c>
      <c r="F8419" s="17" t="s">
        <v>3251</v>
      </c>
      <c r="G8419" s="17" t="s">
        <v>3252</v>
      </c>
      <c r="H8419" s="16">
        <v>16</v>
      </c>
      <c r="I8419" s="17" t="s">
        <v>3237</v>
      </c>
      <c r="J8419" t="str">
        <f t="shared" si="263"/>
        <v>K31.82, J96.10, N17.9, Z68.45, D62, I50.9, E66.01, I12.9, E87.6, J44.9, G47.33, E78.5, J40, K27.9, N18.9, M19.90</v>
      </c>
      <c r="K8419" s="33" t="str">
        <f t="shared" si="264"/>
        <v/>
      </c>
    </row>
    <row r="8420" spans="1:11" x14ac:dyDescent="0.25">
      <c r="A8420" s="17" t="s">
        <v>2067</v>
      </c>
      <c r="B8420" s="17" t="s">
        <v>2068</v>
      </c>
      <c r="C8420" s="18">
        <v>42427</v>
      </c>
      <c r="D8420" s="18">
        <v>42433</v>
      </c>
      <c r="E8420" s="21">
        <v>6</v>
      </c>
      <c r="F8420" s="17" t="s">
        <v>3591</v>
      </c>
      <c r="G8420" s="17" t="s">
        <v>3592</v>
      </c>
      <c r="H8420" s="16">
        <v>17</v>
      </c>
      <c r="I8420" s="17" t="s">
        <v>3237</v>
      </c>
      <c r="J8420" t="str">
        <f t="shared" si="263"/>
        <v>K31.82, J96.10, N17.9, Z68.45, D62, I50.9, E66.01, I12.9, E87.6, J44.9, G47.33, E78.5, J40, K27.9, N18.9, M19.90, F41.8</v>
      </c>
      <c r="K8420" s="33" t="str">
        <f t="shared" si="264"/>
        <v/>
      </c>
    </row>
    <row r="8421" spans="1:11" x14ac:dyDescent="0.25">
      <c r="A8421" s="17" t="s">
        <v>2067</v>
      </c>
      <c r="B8421" s="17" t="s">
        <v>2068</v>
      </c>
      <c r="C8421" s="18">
        <v>42427</v>
      </c>
      <c r="D8421" s="18">
        <v>42433</v>
      </c>
      <c r="E8421" s="21">
        <v>6</v>
      </c>
      <c r="F8421" s="17" t="s">
        <v>505</v>
      </c>
      <c r="G8421" s="17" t="s">
        <v>506</v>
      </c>
      <c r="H8421" s="16">
        <v>18</v>
      </c>
      <c r="I8421" s="17" t="s">
        <v>3237</v>
      </c>
      <c r="J8421" t="str">
        <f t="shared" si="263"/>
        <v>K31.82, J96.10, N17.9, Z68.45, D62, I50.9, E66.01, I12.9, E87.6, J44.9, G47.33, E78.5, J40, K27.9, N18.9, M19.90, F41.8, N30.90</v>
      </c>
      <c r="K8421" s="33" t="str">
        <f t="shared" si="264"/>
        <v/>
      </c>
    </row>
    <row r="8422" spans="1:11" x14ac:dyDescent="0.25">
      <c r="A8422" s="17" t="s">
        <v>2067</v>
      </c>
      <c r="B8422" s="17" t="s">
        <v>2068</v>
      </c>
      <c r="C8422" s="18">
        <v>42427</v>
      </c>
      <c r="D8422" s="18">
        <v>42433</v>
      </c>
      <c r="E8422" s="21">
        <v>6</v>
      </c>
      <c r="F8422" s="17" t="s">
        <v>3358</v>
      </c>
      <c r="G8422" s="17" t="s">
        <v>3359</v>
      </c>
      <c r="H8422" s="16">
        <v>19</v>
      </c>
      <c r="I8422" s="17" t="s">
        <v>13</v>
      </c>
      <c r="J8422" t="str">
        <f t="shared" si="263"/>
        <v>K31.82, J96.10, N17.9, Z68.45, D62, I50.9, E66.01, I12.9, E87.6, J44.9, G47.33, E78.5, J40, K27.9, N18.9, M19.90, F41.8, N30.90, Z99.81</v>
      </c>
      <c r="K8422" s="33" t="str">
        <f t="shared" si="264"/>
        <v/>
      </c>
    </row>
    <row r="8423" spans="1:11" x14ac:dyDescent="0.25">
      <c r="A8423" s="17" t="s">
        <v>2067</v>
      </c>
      <c r="B8423" s="17" t="s">
        <v>2068</v>
      </c>
      <c r="C8423" s="18">
        <v>42427</v>
      </c>
      <c r="D8423" s="18">
        <v>42433</v>
      </c>
      <c r="E8423" s="21">
        <v>6</v>
      </c>
      <c r="F8423" s="17" t="s">
        <v>3346</v>
      </c>
      <c r="G8423" s="17" t="s">
        <v>3347</v>
      </c>
      <c r="H8423" s="16">
        <v>20</v>
      </c>
      <c r="I8423" s="17" t="s">
        <v>13</v>
      </c>
      <c r="J8423" t="str">
        <f t="shared" si="263"/>
        <v>K31.82, J96.10, N17.9, Z68.45, D62, I50.9, E66.01, I12.9, E87.6, J44.9, G47.33, E78.5, J40, K27.9, N18.9, M19.90, F41.8, N30.90, Z99.81, Z88.1</v>
      </c>
      <c r="K8423" s="33" t="str">
        <f t="shared" si="264"/>
        <v/>
      </c>
    </row>
    <row r="8424" spans="1:11" x14ac:dyDescent="0.25">
      <c r="A8424" s="17" t="s">
        <v>2067</v>
      </c>
      <c r="B8424" s="17" t="s">
        <v>2068</v>
      </c>
      <c r="C8424" s="18">
        <v>42427</v>
      </c>
      <c r="D8424" s="18">
        <v>42433</v>
      </c>
      <c r="E8424" s="21">
        <v>6</v>
      </c>
      <c r="F8424" s="17" t="s">
        <v>3265</v>
      </c>
      <c r="G8424" s="17" t="s">
        <v>3266</v>
      </c>
      <c r="H8424" s="16">
        <v>21</v>
      </c>
      <c r="I8424" s="17" t="s">
        <v>13</v>
      </c>
      <c r="J8424" t="str">
        <f t="shared" si="263"/>
        <v>K31.82, J96.10, N17.9, Z68.45, D62, I50.9, E66.01, I12.9, E87.6, J44.9, G47.33, E78.5, J40, K27.9, N18.9, M19.90, F41.8, N30.90, Z99.81, Z88.1, Z87.891</v>
      </c>
      <c r="K8424" s="33" t="str">
        <f t="shared" si="264"/>
        <v/>
      </c>
    </row>
    <row r="8425" spans="1:11" x14ac:dyDescent="0.25">
      <c r="A8425" s="17" t="s">
        <v>2067</v>
      </c>
      <c r="B8425" s="17" t="s">
        <v>2068</v>
      </c>
      <c r="C8425" s="18">
        <v>42427</v>
      </c>
      <c r="D8425" s="18">
        <v>42433</v>
      </c>
      <c r="E8425" s="21">
        <v>6</v>
      </c>
      <c r="F8425" s="17" t="s">
        <v>3436</v>
      </c>
      <c r="G8425" s="17" t="s">
        <v>3437</v>
      </c>
      <c r="H8425" s="16">
        <v>22</v>
      </c>
      <c r="I8425" s="17" t="s">
        <v>13</v>
      </c>
      <c r="J8425" t="str">
        <f t="shared" si="263"/>
        <v>K31.82, J96.10, N17.9, Z68.45, D62, I50.9, E66.01, I12.9, E87.6, J44.9, G47.33, E78.5, J40, K27.9, N18.9, M19.90, F41.8, N30.90, Z99.81, Z88.1, Z87.891, Z86.73</v>
      </c>
      <c r="K8425" s="33" t="str">
        <f t="shared" si="264"/>
        <v/>
      </c>
    </row>
    <row r="8426" spans="1:11" x14ac:dyDescent="0.25">
      <c r="A8426" s="17" t="s">
        <v>2067</v>
      </c>
      <c r="B8426" s="17" t="s">
        <v>2068</v>
      </c>
      <c r="C8426" s="18">
        <v>42427</v>
      </c>
      <c r="D8426" s="18">
        <v>42433</v>
      </c>
      <c r="E8426" s="21">
        <v>6</v>
      </c>
      <c r="F8426" s="17" t="s">
        <v>3958</v>
      </c>
      <c r="G8426" s="17" t="s">
        <v>3959</v>
      </c>
      <c r="H8426" s="16">
        <v>23</v>
      </c>
      <c r="I8426" s="17" t="s">
        <v>13</v>
      </c>
      <c r="J8426" t="str">
        <f t="shared" si="263"/>
        <v>K31.82, J96.10, N17.9, Z68.45, D62, I50.9, E66.01, I12.9, E87.6, J44.9, G47.33, E78.5, J40, K27.9, N18.9, M19.90, F41.8, N30.90, Z99.81, Z88.1, Z87.891, Z86.73, Z74.01</v>
      </c>
      <c r="K8426" s="33" t="str">
        <f t="shared" si="264"/>
        <v>Last</v>
      </c>
    </row>
    <row r="8427" spans="1:11" x14ac:dyDescent="0.25">
      <c r="A8427" s="17" t="s">
        <v>2067</v>
      </c>
      <c r="B8427" s="17" t="s">
        <v>2071</v>
      </c>
      <c r="C8427" s="18">
        <v>42437</v>
      </c>
      <c r="D8427" s="18">
        <v>42453</v>
      </c>
      <c r="E8427" s="21">
        <v>16</v>
      </c>
      <c r="F8427" s="17" t="s">
        <v>521</v>
      </c>
      <c r="G8427" s="17" t="s">
        <v>522</v>
      </c>
      <c r="H8427" s="16">
        <v>1</v>
      </c>
      <c r="I8427" s="17" t="s">
        <v>13</v>
      </c>
      <c r="J8427" t="str">
        <f t="shared" si="263"/>
        <v>Q27.33</v>
      </c>
      <c r="K8427" s="33" t="str">
        <f t="shared" si="264"/>
        <v/>
      </c>
    </row>
    <row r="8428" spans="1:11" x14ac:dyDescent="0.25">
      <c r="A8428" s="17" t="s">
        <v>2067</v>
      </c>
      <c r="B8428" s="17" t="s">
        <v>2071</v>
      </c>
      <c r="C8428" s="18">
        <v>42437</v>
      </c>
      <c r="D8428" s="18">
        <v>42453</v>
      </c>
      <c r="E8428" s="21">
        <v>16</v>
      </c>
      <c r="F8428" s="17" t="s">
        <v>148</v>
      </c>
      <c r="G8428" s="17" t="s">
        <v>149</v>
      </c>
      <c r="H8428" s="16">
        <v>2</v>
      </c>
      <c r="I8428" s="17" t="s">
        <v>3237</v>
      </c>
      <c r="J8428" t="str">
        <f t="shared" si="263"/>
        <v>Q27.33, J96.21</v>
      </c>
      <c r="K8428" s="33" t="str">
        <f t="shared" si="264"/>
        <v/>
      </c>
    </row>
    <row r="8429" spans="1:11" x14ac:dyDescent="0.25">
      <c r="A8429" s="17" t="s">
        <v>2067</v>
      </c>
      <c r="B8429" s="17" t="s">
        <v>2071</v>
      </c>
      <c r="C8429" s="18">
        <v>42437</v>
      </c>
      <c r="D8429" s="18">
        <v>42453</v>
      </c>
      <c r="E8429" s="21">
        <v>16</v>
      </c>
      <c r="F8429" s="17" t="s">
        <v>3818</v>
      </c>
      <c r="G8429" s="17" t="s">
        <v>3819</v>
      </c>
      <c r="H8429" s="16">
        <v>3</v>
      </c>
      <c r="I8429" s="17" t="s">
        <v>3331</v>
      </c>
      <c r="J8429" t="str">
        <f t="shared" si="263"/>
        <v>Q27.33, J96.21, R57.8</v>
      </c>
      <c r="K8429" s="33" t="str">
        <f t="shared" si="264"/>
        <v/>
      </c>
    </row>
    <row r="8430" spans="1:11" x14ac:dyDescent="0.25">
      <c r="A8430" s="17" t="s">
        <v>2067</v>
      </c>
      <c r="B8430" s="17" t="s">
        <v>2071</v>
      </c>
      <c r="C8430" s="18">
        <v>42437</v>
      </c>
      <c r="D8430" s="18">
        <v>42453</v>
      </c>
      <c r="E8430" s="21">
        <v>16</v>
      </c>
      <c r="F8430" s="17" t="s">
        <v>3551</v>
      </c>
      <c r="G8430" s="17" t="s">
        <v>3552</v>
      </c>
      <c r="H8430" s="16">
        <v>4</v>
      </c>
      <c r="I8430" s="17" t="s">
        <v>3237</v>
      </c>
      <c r="J8430" t="str">
        <f t="shared" si="263"/>
        <v>Q27.33, J96.21, R57.8, I27.2</v>
      </c>
      <c r="K8430" s="33" t="str">
        <f t="shared" si="264"/>
        <v/>
      </c>
    </row>
    <row r="8431" spans="1:11" x14ac:dyDescent="0.25">
      <c r="A8431" s="17" t="s">
        <v>2067</v>
      </c>
      <c r="B8431" s="17" t="s">
        <v>2071</v>
      </c>
      <c r="C8431" s="18">
        <v>42437</v>
      </c>
      <c r="D8431" s="18">
        <v>42453</v>
      </c>
      <c r="E8431" s="21">
        <v>16</v>
      </c>
      <c r="F8431" s="17" t="s">
        <v>38</v>
      </c>
      <c r="G8431" s="17" t="s">
        <v>39</v>
      </c>
      <c r="H8431" s="16">
        <v>5</v>
      </c>
      <c r="I8431" s="17" t="s">
        <v>3237</v>
      </c>
      <c r="J8431" t="str">
        <f t="shared" si="263"/>
        <v>Q27.33, J96.21, R57.8, I27.2, N17.9</v>
      </c>
      <c r="K8431" s="33" t="str">
        <f t="shared" si="264"/>
        <v/>
      </c>
    </row>
    <row r="8432" spans="1:11" x14ac:dyDescent="0.25">
      <c r="A8432" s="17" t="s">
        <v>2067</v>
      </c>
      <c r="B8432" s="17" t="s">
        <v>2071</v>
      </c>
      <c r="C8432" s="18">
        <v>42437</v>
      </c>
      <c r="D8432" s="18">
        <v>42453</v>
      </c>
      <c r="E8432" s="21">
        <v>16</v>
      </c>
      <c r="F8432" s="17" t="s">
        <v>3536</v>
      </c>
      <c r="G8432" s="17" t="s">
        <v>3537</v>
      </c>
      <c r="H8432" s="16">
        <v>6</v>
      </c>
      <c r="I8432" s="17" t="s">
        <v>3237</v>
      </c>
      <c r="J8432" t="str">
        <f t="shared" si="263"/>
        <v>Q27.33, J96.21, R57.8, I27.2, N17.9, E66.2</v>
      </c>
      <c r="K8432" s="33" t="str">
        <f t="shared" si="264"/>
        <v/>
      </c>
    </row>
    <row r="8433" spans="1:11" x14ac:dyDescent="0.25">
      <c r="A8433" s="17" t="s">
        <v>2067</v>
      </c>
      <c r="B8433" s="17" t="s">
        <v>2071</v>
      </c>
      <c r="C8433" s="18">
        <v>42437</v>
      </c>
      <c r="D8433" s="18">
        <v>42453</v>
      </c>
      <c r="E8433" s="21">
        <v>16</v>
      </c>
      <c r="F8433" s="17" t="s">
        <v>3322</v>
      </c>
      <c r="G8433" s="17" t="s">
        <v>3323</v>
      </c>
      <c r="H8433" s="16">
        <v>7</v>
      </c>
      <c r="I8433" s="17" t="s">
        <v>3237</v>
      </c>
      <c r="J8433" t="str">
        <f t="shared" si="263"/>
        <v>Q27.33, J96.21, R57.8, I27.2, N17.9, E66.2, I50.32</v>
      </c>
      <c r="K8433" s="33" t="str">
        <f t="shared" si="264"/>
        <v/>
      </c>
    </row>
    <row r="8434" spans="1:11" x14ac:dyDescent="0.25">
      <c r="A8434" s="17" t="s">
        <v>2067</v>
      </c>
      <c r="B8434" s="17" t="s">
        <v>2071</v>
      </c>
      <c r="C8434" s="18">
        <v>42437</v>
      </c>
      <c r="D8434" s="18">
        <v>42453</v>
      </c>
      <c r="E8434" s="21">
        <v>16</v>
      </c>
      <c r="F8434" s="17" t="s">
        <v>1066</v>
      </c>
      <c r="G8434" s="17" t="s">
        <v>1067</v>
      </c>
      <c r="H8434" s="16">
        <v>8</v>
      </c>
      <c r="I8434" s="17" t="s">
        <v>3237</v>
      </c>
      <c r="J8434" t="str">
        <f t="shared" si="263"/>
        <v>Q27.33, J96.21, R57.8, I27.2, N17.9, E66.2, I50.32, D62</v>
      </c>
      <c r="K8434" s="33" t="str">
        <f t="shared" si="264"/>
        <v/>
      </c>
    </row>
    <row r="8435" spans="1:11" x14ac:dyDescent="0.25">
      <c r="A8435" s="17" t="s">
        <v>2067</v>
      </c>
      <c r="B8435" s="17" t="s">
        <v>2071</v>
      </c>
      <c r="C8435" s="18">
        <v>42437</v>
      </c>
      <c r="D8435" s="18">
        <v>42453</v>
      </c>
      <c r="E8435" s="21">
        <v>16</v>
      </c>
      <c r="F8435" s="17" t="s">
        <v>114</v>
      </c>
      <c r="G8435" s="17" t="s">
        <v>115</v>
      </c>
      <c r="H8435" s="16">
        <v>9</v>
      </c>
      <c r="I8435" s="17" t="s">
        <v>3237</v>
      </c>
      <c r="J8435" t="str">
        <f t="shared" si="263"/>
        <v>Q27.33, J96.21, R57.8, I27.2, N17.9, E66.2, I50.32, D62, J96.22</v>
      </c>
      <c r="K8435" s="33" t="str">
        <f t="shared" si="264"/>
        <v/>
      </c>
    </row>
    <row r="8436" spans="1:11" x14ac:dyDescent="0.25">
      <c r="A8436" s="17" t="s">
        <v>2067</v>
      </c>
      <c r="B8436" s="17" t="s">
        <v>2071</v>
      </c>
      <c r="C8436" s="18">
        <v>42437</v>
      </c>
      <c r="D8436" s="18">
        <v>42453</v>
      </c>
      <c r="E8436" s="21">
        <v>16</v>
      </c>
      <c r="F8436" s="17" t="s">
        <v>1638</v>
      </c>
      <c r="G8436" s="17" t="s">
        <v>1639</v>
      </c>
      <c r="H8436" s="16">
        <v>10</v>
      </c>
      <c r="I8436" s="17" t="s">
        <v>3237</v>
      </c>
      <c r="J8436" t="str">
        <f t="shared" si="263"/>
        <v>Q27.33, J96.21, R57.8, I27.2, N17.9, E66.2, I50.32, D62, J96.22, N39.0</v>
      </c>
      <c r="K8436" s="33" t="str">
        <f t="shared" si="264"/>
        <v/>
      </c>
    </row>
    <row r="8437" spans="1:11" x14ac:dyDescent="0.25">
      <c r="A8437" s="17" t="s">
        <v>2067</v>
      </c>
      <c r="B8437" s="17" t="s">
        <v>2071</v>
      </c>
      <c r="C8437" s="18">
        <v>42437</v>
      </c>
      <c r="D8437" s="18">
        <v>42453</v>
      </c>
      <c r="E8437" s="21">
        <v>16</v>
      </c>
      <c r="F8437" s="17" t="s">
        <v>3702</v>
      </c>
      <c r="G8437" s="17" t="s">
        <v>3703</v>
      </c>
      <c r="H8437" s="16">
        <v>11</v>
      </c>
      <c r="I8437" s="17" t="s">
        <v>13</v>
      </c>
      <c r="J8437" t="str">
        <f t="shared" si="263"/>
        <v>Q27.33, J96.21, R57.8, I27.2, N17.9, E66.2, I50.32, D62, J96.22, N39.0, Z68.45</v>
      </c>
      <c r="K8437" s="33" t="str">
        <f t="shared" si="264"/>
        <v/>
      </c>
    </row>
    <row r="8438" spans="1:11" x14ac:dyDescent="0.25">
      <c r="A8438" s="17" t="s">
        <v>2067</v>
      </c>
      <c r="B8438" s="17" t="s">
        <v>2071</v>
      </c>
      <c r="C8438" s="18">
        <v>42437</v>
      </c>
      <c r="D8438" s="18">
        <v>42453</v>
      </c>
      <c r="E8438" s="21">
        <v>16</v>
      </c>
      <c r="F8438" s="17" t="s">
        <v>1842</v>
      </c>
      <c r="G8438" s="17" t="s">
        <v>1843</v>
      </c>
      <c r="H8438" s="16">
        <v>12</v>
      </c>
      <c r="I8438" s="17" t="s">
        <v>3237</v>
      </c>
      <c r="J8438" t="str">
        <f t="shared" si="263"/>
        <v>Q27.33, J96.21, R57.8, I27.2, N17.9, E66.2, I50.32, D62, J96.22, N39.0, Z68.45, J44.9</v>
      </c>
      <c r="K8438" s="33" t="str">
        <f t="shared" si="264"/>
        <v/>
      </c>
    </row>
    <row r="8439" spans="1:11" x14ac:dyDescent="0.25">
      <c r="A8439" s="17" t="s">
        <v>2067</v>
      </c>
      <c r="B8439" s="17" t="s">
        <v>2071</v>
      </c>
      <c r="C8439" s="18">
        <v>42437</v>
      </c>
      <c r="D8439" s="18">
        <v>42453</v>
      </c>
      <c r="E8439" s="21">
        <v>16</v>
      </c>
      <c r="F8439" s="17" t="s">
        <v>3462</v>
      </c>
      <c r="G8439" s="17" t="s">
        <v>3463</v>
      </c>
      <c r="H8439" s="16">
        <v>13</v>
      </c>
      <c r="I8439" s="17" t="s">
        <v>3237</v>
      </c>
      <c r="J8439" t="str">
        <f t="shared" si="263"/>
        <v>Q27.33, J96.21, R57.8, I27.2, N17.9, E66.2, I50.32, D62, J96.22, N39.0, Z68.45, J44.9, B96.20</v>
      </c>
      <c r="K8439" s="33" t="str">
        <f t="shared" si="264"/>
        <v/>
      </c>
    </row>
    <row r="8440" spans="1:11" x14ac:dyDescent="0.25">
      <c r="A8440" s="17" t="s">
        <v>2067</v>
      </c>
      <c r="B8440" s="17" t="s">
        <v>2071</v>
      </c>
      <c r="C8440" s="18">
        <v>42437</v>
      </c>
      <c r="D8440" s="18">
        <v>42453</v>
      </c>
      <c r="E8440" s="21">
        <v>16</v>
      </c>
      <c r="F8440" s="17" t="s">
        <v>594</v>
      </c>
      <c r="G8440" s="17" t="s">
        <v>595</v>
      </c>
      <c r="H8440" s="16">
        <v>14</v>
      </c>
      <c r="I8440" s="17" t="s">
        <v>3237</v>
      </c>
      <c r="J8440" t="str">
        <f t="shared" si="263"/>
        <v>Q27.33, J96.21, R57.8, I27.2, N17.9, E66.2, I50.32, D62, J96.22, N39.0, Z68.45, J44.9, B96.20, I10</v>
      </c>
      <c r="K8440" s="33" t="str">
        <f t="shared" si="264"/>
        <v/>
      </c>
    </row>
    <row r="8441" spans="1:11" x14ac:dyDescent="0.25">
      <c r="A8441" s="17" t="s">
        <v>2067</v>
      </c>
      <c r="B8441" s="17" t="s">
        <v>2071</v>
      </c>
      <c r="C8441" s="18">
        <v>42437</v>
      </c>
      <c r="D8441" s="18">
        <v>42453</v>
      </c>
      <c r="E8441" s="21">
        <v>16</v>
      </c>
      <c r="F8441" s="17" t="s">
        <v>5022</v>
      </c>
      <c r="G8441" s="17" t="s">
        <v>5023</v>
      </c>
      <c r="H8441" s="16">
        <v>15</v>
      </c>
      <c r="I8441" s="17" t="s">
        <v>3237</v>
      </c>
      <c r="J8441" t="str">
        <f t="shared" si="263"/>
        <v>Q27.33, J96.21, R57.8, I27.2, N17.9, E66.2, I50.32, D62, J96.22, N39.0, Z68.45, J44.9, B96.20, I10, K63.5</v>
      </c>
      <c r="K8441" s="33" t="str">
        <f t="shared" si="264"/>
        <v/>
      </c>
    </row>
    <row r="8442" spans="1:11" x14ac:dyDescent="0.25">
      <c r="A8442" s="17" t="s">
        <v>2067</v>
      </c>
      <c r="B8442" s="17" t="s">
        <v>2071</v>
      </c>
      <c r="C8442" s="18">
        <v>42437</v>
      </c>
      <c r="D8442" s="18">
        <v>42453</v>
      </c>
      <c r="E8442" s="21">
        <v>16</v>
      </c>
      <c r="F8442" s="17" t="s">
        <v>5554</v>
      </c>
      <c r="G8442" s="17" t="s">
        <v>5555</v>
      </c>
      <c r="H8442" s="16">
        <v>16</v>
      </c>
      <c r="I8442" s="17" t="s">
        <v>3237</v>
      </c>
      <c r="J8442" t="str">
        <f t="shared" si="263"/>
        <v>Q27.33, J96.21, R57.8, I27.2, N17.9, E66.2, I50.32, D62, J96.22, N39.0, Z68.45, J44.9, B96.20, I10, K63.5, S31.109A</v>
      </c>
      <c r="K8442" s="33" t="str">
        <f t="shared" si="264"/>
        <v/>
      </c>
    </row>
    <row r="8443" spans="1:11" x14ac:dyDescent="0.25">
      <c r="A8443" s="17" t="s">
        <v>2067</v>
      </c>
      <c r="B8443" s="17" t="s">
        <v>2071</v>
      </c>
      <c r="C8443" s="18">
        <v>42437</v>
      </c>
      <c r="D8443" s="18">
        <v>42453</v>
      </c>
      <c r="E8443" s="21">
        <v>16</v>
      </c>
      <c r="F8443" s="17" t="s">
        <v>3358</v>
      </c>
      <c r="G8443" s="17" t="s">
        <v>3359</v>
      </c>
      <c r="H8443" s="16">
        <v>17</v>
      </c>
      <c r="I8443" s="17" t="s">
        <v>13</v>
      </c>
      <c r="J8443" t="str">
        <f t="shared" si="263"/>
        <v>Q27.33, J96.21, R57.8, I27.2, N17.9, E66.2, I50.32, D62, J96.22, N39.0, Z68.45, J44.9, B96.20, I10, K63.5, S31.109A, Z99.81</v>
      </c>
      <c r="K8443" s="33" t="str">
        <f t="shared" si="264"/>
        <v/>
      </c>
    </row>
    <row r="8444" spans="1:11" x14ac:dyDescent="0.25">
      <c r="A8444" s="17" t="s">
        <v>2067</v>
      </c>
      <c r="B8444" s="17" t="s">
        <v>2071</v>
      </c>
      <c r="C8444" s="18">
        <v>42437</v>
      </c>
      <c r="D8444" s="18">
        <v>42453</v>
      </c>
      <c r="E8444" s="21">
        <v>16</v>
      </c>
      <c r="F8444" s="17" t="s">
        <v>3265</v>
      </c>
      <c r="G8444" s="17" t="s">
        <v>3266</v>
      </c>
      <c r="H8444" s="16">
        <v>18</v>
      </c>
      <c r="I8444" s="17" t="s">
        <v>13</v>
      </c>
      <c r="J8444" t="str">
        <f t="shared" si="263"/>
        <v>Q27.33, J96.21, R57.8, I27.2, N17.9, E66.2, I50.32, D62, J96.22, N39.0, Z68.45, J44.9, B96.20, I10, K63.5, S31.109A, Z99.81, Z87.891</v>
      </c>
      <c r="K8444" s="33" t="str">
        <f t="shared" si="264"/>
        <v>Last</v>
      </c>
    </row>
    <row r="8445" spans="1:11" x14ac:dyDescent="0.25">
      <c r="A8445" s="17" t="s">
        <v>2072</v>
      </c>
      <c r="B8445" s="17" t="s">
        <v>2073</v>
      </c>
      <c r="C8445" s="18">
        <v>42434</v>
      </c>
      <c r="D8445" s="18">
        <v>42437</v>
      </c>
      <c r="E8445" s="21">
        <v>3</v>
      </c>
      <c r="F8445" s="17" t="s">
        <v>931</v>
      </c>
      <c r="G8445" s="17" t="s">
        <v>932</v>
      </c>
      <c r="H8445" s="16">
        <v>1</v>
      </c>
      <c r="I8445" s="17" t="s">
        <v>3237</v>
      </c>
      <c r="J8445" t="str">
        <f t="shared" si="263"/>
        <v>K80.50</v>
      </c>
      <c r="K8445" s="33" t="str">
        <f t="shared" si="264"/>
        <v/>
      </c>
    </row>
    <row r="8446" spans="1:11" x14ac:dyDescent="0.25">
      <c r="A8446" s="17" t="s">
        <v>2072</v>
      </c>
      <c r="B8446" s="17" t="s">
        <v>2073</v>
      </c>
      <c r="C8446" s="18">
        <v>42434</v>
      </c>
      <c r="D8446" s="18">
        <v>42437</v>
      </c>
      <c r="E8446" s="21">
        <v>3</v>
      </c>
      <c r="F8446" s="17" t="s">
        <v>594</v>
      </c>
      <c r="G8446" s="17" t="s">
        <v>595</v>
      </c>
      <c r="H8446" s="16">
        <v>2</v>
      </c>
      <c r="I8446" s="17" t="s">
        <v>3237</v>
      </c>
      <c r="J8446" t="str">
        <f t="shared" si="263"/>
        <v>K80.50, I10</v>
      </c>
      <c r="K8446" s="33" t="str">
        <f t="shared" si="264"/>
        <v/>
      </c>
    </row>
    <row r="8447" spans="1:11" x14ac:dyDescent="0.25">
      <c r="A8447" s="17" t="s">
        <v>2072</v>
      </c>
      <c r="B8447" s="17" t="s">
        <v>2073</v>
      </c>
      <c r="C8447" s="18">
        <v>42434</v>
      </c>
      <c r="D8447" s="18">
        <v>42437</v>
      </c>
      <c r="E8447" s="21">
        <v>3</v>
      </c>
      <c r="F8447" s="17" t="s">
        <v>934</v>
      </c>
      <c r="G8447" s="17" t="s">
        <v>935</v>
      </c>
      <c r="H8447" s="16">
        <v>3</v>
      </c>
      <c r="I8447" s="17" t="s">
        <v>3237</v>
      </c>
      <c r="J8447" t="str">
        <f t="shared" si="263"/>
        <v>K80.50, I10, E87.6</v>
      </c>
      <c r="K8447" s="33" t="str">
        <f t="shared" si="264"/>
        <v/>
      </c>
    </row>
    <row r="8448" spans="1:11" x14ac:dyDescent="0.25">
      <c r="A8448" s="17" t="s">
        <v>2072</v>
      </c>
      <c r="B8448" s="17" t="s">
        <v>2073</v>
      </c>
      <c r="C8448" s="18">
        <v>42434</v>
      </c>
      <c r="D8448" s="18">
        <v>42437</v>
      </c>
      <c r="E8448" s="21">
        <v>3</v>
      </c>
      <c r="F8448" s="17" t="s">
        <v>3302</v>
      </c>
      <c r="G8448" s="17" t="s">
        <v>3303</v>
      </c>
      <c r="H8448" s="16">
        <v>4</v>
      </c>
      <c r="I8448" s="17" t="s">
        <v>3237</v>
      </c>
      <c r="J8448" t="str">
        <f t="shared" si="263"/>
        <v>K80.50, I10, E87.6, D72.829</v>
      </c>
      <c r="K8448" s="33" t="str">
        <f t="shared" si="264"/>
        <v/>
      </c>
    </row>
    <row r="8449" spans="1:11" x14ac:dyDescent="0.25">
      <c r="A8449" s="17" t="s">
        <v>2072</v>
      </c>
      <c r="B8449" s="17" t="s">
        <v>2073</v>
      </c>
      <c r="C8449" s="18">
        <v>42434</v>
      </c>
      <c r="D8449" s="18">
        <v>42437</v>
      </c>
      <c r="E8449" s="21">
        <v>3</v>
      </c>
      <c r="F8449" s="17" t="s">
        <v>3388</v>
      </c>
      <c r="G8449" s="17" t="s">
        <v>3389</v>
      </c>
      <c r="H8449" s="16">
        <v>5</v>
      </c>
      <c r="I8449" s="17" t="s">
        <v>3237</v>
      </c>
      <c r="J8449" t="str">
        <f t="shared" si="263"/>
        <v>K80.50, I10, E87.6, D72.829, F41.9</v>
      </c>
      <c r="K8449" s="33" t="str">
        <f t="shared" si="264"/>
        <v/>
      </c>
    </row>
    <row r="8450" spans="1:11" x14ac:dyDescent="0.25">
      <c r="A8450" s="17" t="s">
        <v>2072</v>
      </c>
      <c r="B8450" s="17" t="s">
        <v>2073</v>
      </c>
      <c r="C8450" s="18">
        <v>42434</v>
      </c>
      <c r="D8450" s="18">
        <v>42437</v>
      </c>
      <c r="E8450" s="21">
        <v>3</v>
      </c>
      <c r="F8450" s="17" t="s">
        <v>5556</v>
      </c>
      <c r="G8450" s="17" t="s">
        <v>5557</v>
      </c>
      <c r="H8450" s="16">
        <v>6</v>
      </c>
      <c r="I8450" s="17" t="s">
        <v>3237</v>
      </c>
      <c r="J8450" t="str">
        <f t="shared" si="263"/>
        <v>K80.50, I10, E87.6, D72.829, F41.9, I34.1</v>
      </c>
      <c r="K8450" s="33" t="str">
        <f t="shared" si="264"/>
        <v/>
      </c>
    </row>
    <row r="8451" spans="1:11" x14ac:dyDescent="0.25">
      <c r="A8451" s="17" t="s">
        <v>2072</v>
      </c>
      <c r="B8451" s="17" t="s">
        <v>2073</v>
      </c>
      <c r="C8451" s="18">
        <v>42434</v>
      </c>
      <c r="D8451" s="18">
        <v>42437</v>
      </c>
      <c r="E8451" s="21">
        <v>3</v>
      </c>
      <c r="F8451" s="17" t="s">
        <v>3242</v>
      </c>
      <c r="G8451" s="17" t="s">
        <v>3243</v>
      </c>
      <c r="H8451" s="16">
        <v>7</v>
      </c>
      <c r="I8451" s="17" t="s">
        <v>3237</v>
      </c>
      <c r="J8451" t="str">
        <f t="shared" si="263"/>
        <v>K80.50, I10, E87.6, D72.829, F41.9, I34.1, J45.909</v>
      </c>
      <c r="K8451" s="33" t="str">
        <f t="shared" si="264"/>
        <v/>
      </c>
    </row>
    <row r="8452" spans="1:11" x14ac:dyDescent="0.25">
      <c r="A8452" s="17" t="s">
        <v>2072</v>
      </c>
      <c r="B8452" s="17" t="s">
        <v>2073</v>
      </c>
      <c r="C8452" s="18">
        <v>42434</v>
      </c>
      <c r="D8452" s="18">
        <v>42437</v>
      </c>
      <c r="E8452" s="21">
        <v>3</v>
      </c>
      <c r="F8452" s="17" t="s">
        <v>286</v>
      </c>
      <c r="G8452" s="17" t="s">
        <v>287</v>
      </c>
      <c r="H8452" s="16">
        <v>8</v>
      </c>
      <c r="I8452" s="17" t="s">
        <v>3237</v>
      </c>
      <c r="J8452" t="str">
        <f t="shared" si="263"/>
        <v>K80.50, I10, E87.6, D72.829, F41.9, I34.1, J45.909, K21.9</v>
      </c>
      <c r="K8452" s="33" t="str">
        <f t="shared" si="264"/>
        <v/>
      </c>
    </row>
    <row r="8453" spans="1:11" x14ac:dyDescent="0.25">
      <c r="A8453" s="17" t="s">
        <v>2072</v>
      </c>
      <c r="B8453" s="17" t="s">
        <v>2073</v>
      </c>
      <c r="C8453" s="18">
        <v>42434</v>
      </c>
      <c r="D8453" s="18">
        <v>42437</v>
      </c>
      <c r="E8453" s="21">
        <v>3</v>
      </c>
      <c r="F8453" s="17" t="s">
        <v>3954</v>
      </c>
      <c r="G8453" s="17" t="s">
        <v>3955</v>
      </c>
      <c r="H8453" s="16">
        <v>9</v>
      </c>
      <c r="I8453" s="17" t="s">
        <v>3237</v>
      </c>
      <c r="J8453" t="str">
        <f t="shared" si="263"/>
        <v>K80.50, I10, E87.6, D72.829, F41.9, I34.1, J45.909, K21.9, K31.9</v>
      </c>
      <c r="K8453" s="33" t="str">
        <f t="shared" si="264"/>
        <v/>
      </c>
    </row>
    <row r="8454" spans="1:11" x14ac:dyDescent="0.25">
      <c r="A8454" s="17" t="s">
        <v>2072</v>
      </c>
      <c r="B8454" s="17" t="s">
        <v>2073</v>
      </c>
      <c r="C8454" s="18">
        <v>42434</v>
      </c>
      <c r="D8454" s="18">
        <v>42437</v>
      </c>
      <c r="E8454" s="21">
        <v>3</v>
      </c>
      <c r="F8454" s="17" t="s">
        <v>2635</v>
      </c>
      <c r="G8454" s="17" t="s">
        <v>3324</v>
      </c>
      <c r="H8454" s="16">
        <v>10</v>
      </c>
      <c r="I8454" s="17" t="s">
        <v>3237</v>
      </c>
      <c r="J8454" t="str">
        <f t="shared" ref="J8454:J8503" si="265">IF(B8454=B8453,J8453&amp;", "&amp;F8454,F8454)</f>
        <v>K80.50, I10, E87.6, D72.829, F41.9, I34.1, J45.909, K21.9, K31.9, K59.00</v>
      </c>
      <c r="K8454" s="33" t="str">
        <f t="shared" si="264"/>
        <v/>
      </c>
    </row>
    <row r="8455" spans="1:11" x14ac:dyDescent="0.25">
      <c r="A8455" s="17" t="s">
        <v>2072</v>
      </c>
      <c r="B8455" s="17" t="s">
        <v>2073</v>
      </c>
      <c r="C8455" s="18">
        <v>42434</v>
      </c>
      <c r="D8455" s="18">
        <v>42437</v>
      </c>
      <c r="E8455" s="21">
        <v>3</v>
      </c>
      <c r="F8455" s="17" t="s">
        <v>3265</v>
      </c>
      <c r="G8455" s="17" t="s">
        <v>3266</v>
      </c>
      <c r="H8455" s="16">
        <v>11</v>
      </c>
      <c r="I8455" s="17" t="s">
        <v>13</v>
      </c>
      <c r="J8455" t="str">
        <f t="shared" si="265"/>
        <v>K80.50, I10, E87.6, D72.829, F41.9, I34.1, J45.909, K21.9, K31.9, K59.00, Z87.891</v>
      </c>
      <c r="K8455" s="33" t="str">
        <f t="shared" si="264"/>
        <v/>
      </c>
    </row>
    <row r="8456" spans="1:11" x14ac:dyDescent="0.25">
      <c r="A8456" s="17" t="s">
        <v>2072</v>
      </c>
      <c r="B8456" s="17" t="s">
        <v>2073</v>
      </c>
      <c r="C8456" s="18">
        <v>42434</v>
      </c>
      <c r="D8456" s="18">
        <v>42437</v>
      </c>
      <c r="E8456" s="21">
        <v>3</v>
      </c>
      <c r="F8456" s="17" t="s">
        <v>3346</v>
      </c>
      <c r="G8456" s="17" t="s">
        <v>3347</v>
      </c>
      <c r="H8456" s="16">
        <v>12</v>
      </c>
      <c r="I8456" s="17" t="s">
        <v>13</v>
      </c>
      <c r="J8456" t="str">
        <f t="shared" si="265"/>
        <v>K80.50, I10, E87.6, D72.829, F41.9, I34.1, J45.909, K21.9, K31.9, K59.00, Z87.891, Z88.1</v>
      </c>
      <c r="K8456" s="33" t="str">
        <f t="shared" si="264"/>
        <v>Last</v>
      </c>
    </row>
    <row r="8457" spans="1:11" x14ac:dyDescent="0.25">
      <c r="A8457" s="17" t="s">
        <v>2074</v>
      </c>
      <c r="B8457" s="17" t="s">
        <v>2075</v>
      </c>
      <c r="C8457" s="18">
        <v>42433</v>
      </c>
      <c r="D8457" s="18">
        <v>42438</v>
      </c>
      <c r="E8457" s="21">
        <v>5</v>
      </c>
      <c r="F8457" s="17" t="s">
        <v>2076</v>
      </c>
      <c r="G8457" s="17" t="s">
        <v>2077</v>
      </c>
      <c r="H8457" s="16">
        <v>1</v>
      </c>
      <c r="I8457" s="17" t="s">
        <v>3237</v>
      </c>
      <c r="J8457" t="str">
        <f t="shared" si="265"/>
        <v>N12</v>
      </c>
      <c r="K8457" s="33" t="str">
        <f t="shared" si="264"/>
        <v/>
      </c>
    </row>
    <row r="8458" spans="1:11" x14ac:dyDescent="0.25">
      <c r="A8458" s="17" t="s">
        <v>2074</v>
      </c>
      <c r="B8458" s="17" t="s">
        <v>2075</v>
      </c>
      <c r="C8458" s="18">
        <v>42433</v>
      </c>
      <c r="D8458" s="18">
        <v>42438</v>
      </c>
      <c r="E8458" s="21">
        <v>5</v>
      </c>
      <c r="F8458" s="17" t="s">
        <v>3802</v>
      </c>
      <c r="G8458" s="17" t="s">
        <v>3803</v>
      </c>
      <c r="H8458" s="16">
        <v>2</v>
      </c>
      <c r="I8458" s="17" t="s">
        <v>3237</v>
      </c>
      <c r="J8458" t="str">
        <f t="shared" si="265"/>
        <v>N12, K74.60</v>
      </c>
      <c r="K8458" s="33" t="str">
        <f t="shared" si="264"/>
        <v/>
      </c>
    </row>
    <row r="8459" spans="1:11" x14ac:dyDescent="0.25">
      <c r="A8459" s="17" t="s">
        <v>2074</v>
      </c>
      <c r="B8459" s="17" t="s">
        <v>2075</v>
      </c>
      <c r="C8459" s="18">
        <v>42433</v>
      </c>
      <c r="D8459" s="18">
        <v>42438</v>
      </c>
      <c r="E8459" s="21">
        <v>5</v>
      </c>
      <c r="F8459" s="17" t="s">
        <v>1474</v>
      </c>
      <c r="G8459" s="17" t="s">
        <v>1475</v>
      </c>
      <c r="H8459" s="16">
        <v>3</v>
      </c>
      <c r="I8459" s="17" t="s">
        <v>3237</v>
      </c>
      <c r="J8459" t="str">
        <f t="shared" si="265"/>
        <v>N12, K74.60, E11.65</v>
      </c>
      <c r="K8459" s="33" t="str">
        <f t="shared" si="264"/>
        <v/>
      </c>
    </row>
    <row r="8460" spans="1:11" x14ac:dyDescent="0.25">
      <c r="A8460" s="17" t="s">
        <v>2074</v>
      </c>
      <c r="B8460" s="17" t="s">
        <v>2075</v>
      </c>
      <c r="C8460" s="18">
        <v>42433</v>
      </c>
      <c r="D8460" s="18">
        <v>42438</v>
      </c>
      <c r="E8460" s="21">
        <v>5</v>
      </c>
      <c r="F8460" s="17" t="s">
        <v>4052</v>
      </c>
      <c r="G8460" s="17" t="s">
        <v>4053</v>
      </c>
      <c r="H8460" s="16">
        <v>4</v>
      </c>
      <c r="I8460" s="17" t="s">
        <v>3237</v>
      </c>
      <c r="J8460" t="str">
        <f t="shared" si="265"/>
        <v>N12, K74.60, E11.65, N30.91</v>
      </c>
      <c r="K8460" s="33" t="str">
        <f t="shared" si="264"/>
        <v/>
      </c>
    </row>
    <row r="8461" spans="1:11" x14ac:dyDescent="0.25">
      <c r="A8461" s="17" t="s">
        <v>2074</v>
      </c>
      <c r="B8461" s="17" t="s">
        <v>2075</v>
      </c>
      <c r="C8461" s="18">
        <v>42433</v>
      </c>
      <c r="D8461" s="18">
        <v>42438</v>
      </c>
      <c r="E8461" s="21">
        <v>5</v>
      </c>
      <c r="F8461" s="17" t="s">
        <v>3283</v>
      </c>
      <c r="G8461" s="17" t="s">
        <v>467</v>
      </c>
      <c r="H8461" s="16">
        <v>5</v>
      </c>
      <c r="I8461" s="17" t="s">
        <v>3237</v>
      </c>
      <c r="J8461" t="str">
        <f t="shared" si="265"/>
        <v>N12, K74.60, E11.65, N30.91, I25.10</v>
      </c>
      <c r="K8461" s="33" t="str">
        <f t="shared" si="264"/>
        <v/>
      </c>
    </row>
    <row r="8462" spans="1:11" x14ac:dyDescent="0.25">
      <c r="A8462" s="17" t="s">
        <v>2074</v>
      </c>
      <c r="B8462" s="17" t="s">
        <v>2075</v>
      </c>
      <c r="C8462" s="18">
        <v>42433</v>
      </c>
      <c r="D8462" s="18">
        <v>42438</v>
      </c>
      <c r="E8462" s="21">
        <v>5</v>
      </c>
      <c r="F8462" s="17" t="s">
        <v>3336</v>
      </c>
      <c r="G8462" s="17" t="s">
        <v>3337</v>
      </c>
      <c r="H8462" s="16">
        <v>6</v>
      </c>
      <c r="I8462" s="17" t="s">
        <v>3237</v>
      </c>
      <c r="J8462" t="str">
        <f t="shared" si="265"/>
        <v>N12, K74.60, E11.65, N30.91, I25.10, Z95.5</v>
      </c>
      <c r="K8462" s="33" t="str">
        <f t="shared" si="264"/>
        <v/>
      </c>
    </row>
    <row r="8463" spans="1:11" x14ac:dyDescent="0.25">
      <c r="A8463" s="17" t="s">
        <v>2074</v>
      </c>
      <c r="B8463" s="17" t="s">
        <v>2075</v>
      </c>
      <c r="C8463" s="18">
        <v>42433</v>
      </c>
      <c r="D8463" s="18">
        <v>42438</v>
      </c>
      <c r="E8463" s="21">
        <v>5</v>
      </c>
      <c r="F8463" s="17" t="s">
        <v>594</v>
      </c>
      <c r="G8463" s="17" t="s">
        <v>595</v>
      </c>
      <c r="H8463" s="16">
        <v>7</v>
      </c>
      <c r="I8463" s="17" t="s">
        <v>3237</v>
      </c>
      <c r="J8463" t="str">
        <f t="shared" si="265"/>
        <v>N12, K74.60, E11.65, N30.91, I25.10, Z95.5, I10</v>
      </c>
      <c r="K8463" s="33" t="str">
        <f t="shared" si="264"/>
        <v/>
      </c>
    </row>
    <row r="8464" spans="1:11" x14ac:dyDescent="0.25">
      <c r="A8464" s="17" t="s">
        <v>2074</v>
      </c>
      <c r="B8464" s="17" t="s">
        <v>2075</v>
      </c>
      <c r="C8464" s="18">
        <v>42433</v>
      </c>
      <c r="D8464" s="18">
        <v>42438</v>
      </c>
      <c r="E8464" s="21">
        <v>5</v>
      </c>
      <c r="F8464" s="17" t="s">
        <v>3238</v>
      </c>
      <c r="G8464" s="17" t="s">
        <v>3239</v>
      </c>
      <c r="H8464" s="16">
        <v>8</v>
      </c>
      <c r="I8464" s="17" t="s">
        <v>3237</v>
      </c>
      <c r="J8464" t="str">
        <f t="shared" si="265"/>
        <v>N12, K74.60, E11.65, N30.91, I25.10, Z95.5, I10, E78.5</v>
      </c>
      <c r="K8464" s="33" t="str">
        <f t="shared" si="264"/>
        <v/>
      </c>
    </row>
    <row r="8465" spans="1:11" x14ac:dyDescent="0.25">
      <c r="A8465" s="17" t="s">
        <v>2074</v>
      </c>
      <c r="B8465" s="17" t="s">
        <v>2075</v>
      </c>
      <c r="C8465" s="18">
        <v>42433</v>
      </c>
      <c r="D8465" s="18">
        <v>42438</v>
      </c>
      <c r="E8465" s="21">
        <v>5</v>
      </c>
      <c r="F8465" s="17" t="s">
        <v>286</v>
      </c>
      <c r="G8465" s="17" t="s">
        <v>287</v>
      </c>
      <c r="H8465" s="16">
        <v>9</v>
      </c>
      <c r="I8465" s="17" t="s">
        <v>3237</v>
      </c>
      <c r="J8465" t="str">
        <f t="shared" si="265"/>
        <v>N12, K74.60, E11.65, N30.91, I25.10, Z95.5, I10, E78.5, K21.9</v>
      </c>
      <c r="K8465" s="33" t="str">
        <f t="shared" si="264"/>
        <v/>
      </c>
    </row>
    <row r="8466" spans="1:11" x14ac:dyDescent="0.25">
      <c r="A8466" s="17" t="s">
        <v>2074</v>
      </c>
      <c r="B8466" s="17" t="s">
        <v>2075</v>
      </c>
      <c r="C8466" s="18">
        <v>42433</v>
      </c>
      <c r="D8466" s="18">
        <v>42438</v>
      </c>
      <c r="E8466" s="21">
        <v>5</v>
      </c>
      <c r="F8466" s="17" t="s">
        <v>3242</v>
      </c>
      <c r="G8466" s="17" t="s">
        <v>3243</v>
      </c>
      <c r="H8466" s="16">
        <v>10</v>
      </c>
      <c r="I8466" s="17" t="s">
        <v>3237</v>
      </c>
      <c r="J8466" t="str">
        <f t="shared" si="265"/>
        <v>N12, K74.60, E11.65, N30.91, I25.10, Z95.5, I10, E78.5, K21.9, J45.909</v>
      </c>
      <c r="K8466" s="33" t="str">
        <f t="shared" si="264"/>
        <v/>
      </c>
    </row>
    <row r="8467" spans="1:11" x14ac:dyDescent="0.25">
      <c r="A8467" s="17" t="s">
        <v>2074</v>
      </c>
      <c r="B8467" s="17" t="s">
        <v>2075</v>
      </c>
      <c r="C8467" s="18">
        <v>42433</v>
      </c>
      <c r="D8467" s="18">
        <v>42438</v>
      </c>
      <c r="E8467" s="21">
        <v>5</v>
      </c>
      <c r="F8467" s="17" t="s">
        <v>3514</v>
      </c>
      <c r="G8467" s="17" t="s">
        <v>3515</v>
      </c>
      <c r="H8467" s="16">
        <v>11</v>
      </c>
      <c r="I8467" s="17" t="s">
        <v>3237</v>
      </c>
      <c r="J8467" t="str">
        <f t="shared" si="265"/>
        <v>N12, K74.60, E11.65, N30.91, I25.10, Z95.5, I10, E78.5, K21.9, J45.909, F32.9</v>
      </c>
      <c r="K8467" s="33" t="str">
        <f t="shared" si="264"/>
        <v/>
      </c>
    </row>
    <row r="8468" spans="1:11" x14ac:dyDescent="0.25">
      <c r="A8468" s="17" t="s">
        <v>2074</v>
      </c>
      <c r="B8468" s="17" t="s">
        <v>2075</v>
      </c>
      <c r="C8468" s="18">
        <v>42433</v>
      </c>
      <c r="D8468" s="18">
        <v>42438</v>
      </c>
      <c r="E8468" s="21">
        <v>5</v>
      </c>
      <c r="F8468" s="17" t="s">
        <v>3388</v>
      </c>
      <c r="G8468" s="17" t="s">
        <v>3389</v>
      </c>
      <c r="H8468" s="16">
        <v>12</v>
      </c>
      <c r="I8468" s="17" t="s">
        <v>3237</v>
      </c>
      <c r="J8468" t="str">
        <f t="shared" si="265"/>
        <v>N12, K74.60, E11.65, N30.91, I25.10, Z95.5, I10, E78.5, K21.9, J45.909, F32.9, F41.9</v>
      </c>
      <c r="K8468" s="33" t="str">
        <f t="shared" si="264"/>
        <v/>
      </c>
    </row>
    <row r="8469" spans="1:11" x14ac:dyDescent="0.25">
      <c r="A8469" s="17" t="s">
        <v>2074</v>
      </c>
      <c r="B8469" s="17" t="s">
        <v>2075</v>
      </c>
      <c r="C8469" s="18">
        <v>42433</v>
      </c>
      <c r="D8469" s="18">
        <v>42438</v>
      </c>
      <c r="E8469" s="21">
        <v>5</v>
      </c>
      <c r="F8469" s="17" t="s">
        <v>3526</v>
      </c>
      <c r="G8469" s="17" t="s">
        <v>3527</v>
      </c>
      <c r="H8469" s="16">
        <v>13</v>
      </c>
      <c r="I8469" s="17" t="s">
        <v>13</v>
      </c>
      <c r="J8469" t="str">
        <f t="shared" si="265"/>
        <v>N12, K74.60, E11.65, N30.91, I25.10, Z95.5, I10, E78.5, K21.9, J45.909, F32.9, F41.9, Z72.0</v>
      </c>
      <c r="K8469" s="33" t="str">
        <f t="shared" si="264"/>
        <v>Last</v>
      </c>
    </row>
    <row r="8470" spans="1:11" x14ac:dyDescent="0.25">
      <c r="A8470" s="17" t="s">
        <v>2078</v>
      </c>
      <c r="B8470" s="17" t="s">
        <v>2079</v>
      </c>
      <c r="C8470" s="18">
        <v>42435</v>
      </c>
      <c r="D8470" s="18">
        <v>42440</v>
      </c>
      <c r="E8470" s="21">
        <v>5</v>
      </c>
      <c r="F8470" s="17" t="s">
        <v>2080</v>
      </c>
      <c r="G8470" s="17" t="s">
        <v>2081</v>
      </c>
      <c r="H8470" s="16">
        <v>1</v>
      </c>
      <c r="I8470" s="17" t="s">
        <v>3237</v>
      </c>
      <c r="J8470" t="str">
        <f t="shared" si="265"/>
        <v>E11.21</v>
      </c>
      <c r="K8470" s="33" t="str">
        <f t="shared" ref="K8470:K8503" si="266">IF(B8470&lt;&gt;B8471,"Last","")</f>
        <v/>
      </c>
    </row>
    <row r="8471" spans="1:11" x14ac:dyDescent="0.25">
      <c r="A8471" s="17" t="s">
        <v>2078</v>
      </c>
      <c r="B8471" s="17" t="s">
        <v>2079</v>
      </c>
      <c r="C8471" s="18">
        <v>42435</v>
      </c>
      <c r="D8471" s="18">
        <v>42440</v>
      </c>
      <c r="E8471" s="21">
        <v>5</v>
      </c>
      <c r="F8471" s="17" t="s">
        <v>52</v>
      </c>
      <c r="G8471" s="17" t="s">
        <v>53</v>
      </c>
      <c r="H8471" s="16">
        <v>2</v>
      </c>
      <c r="I8471" s="17" t="s">
        <v>3237</v>
      </c>
      <c r="J8471" t="str">
        <f t="shared" si="265"/>
        <v>E11.21, I50.43</v>
      </c>
      <c r="K8471" s="33" t="str">
        <f t="shared" si="266"/>
        <v/>
      </c>
    </row>
    <row r="8472" spans="1:11" x14ac:dyDescent="0.25">
      <c r="A8472" s="17" t="s">
        <v>2078</v>
      </c>
      <c r="B8472" s="17" t="s">
        <v>2079</v>
      </c>
      <c r="C8472" s="18">
        <v>42435</v>
      </c>
      <c r="D8472" s="18">
        <v>42440</v>
      </c>
      <c r="E8472" s="21">
        <v>5</v>
      </c>
      <c r="F8472" s="17" t="s">
        <v>38</v>
      </c>
      <c r="G8472" s="17" t="s">
        <v>39</v>
      </c>
      <c r="H8472" s="16">
        <v>3</v>
      </c>
      <c r="I8472" s="17" t="s">
        <v>3237</v>
      </c>
      <c r="J8472" t="str">
        <f t="shared" si="265"/>
        <v>E11.21, I50.43, N17.9</v>
      </c>
      <c r="K8472" s="33" t="str">
        <f t="shared" si="266"/>
        <v/>
      </c>
    </row>
    <row r="8473" spans="1:11" x14ac:dyDescent="0.25">
      <c r="A8473" s="17" t="s">
        <v>2078</v>
      </c>
      <c r="B8473" s="17" t="s">
        <v>2079</v>
      </c>
      <c r="C8473" s="18">
        <v>42435</v>
      </c>
      <c r="D8473" s="18">
        <v>42440</v>
      </c>
      <c r="E8473" s="21">
        <v>5</v>
      </c>
      <c r="F8473" s="17" t="s">
        <v>839</v>
      </c>
      <c r="G8473" s="17" t="s">
        <v>840</v>
      </c>
      <c r="H8473" s="16">
        <v>4</v>
      </c>
      <c r="I8473" s="17" t="s">
        <v>3237</v>
      </c>
      <c r="J8473" t="str">
        <f t="shared" si="265"/>
        <v>E11.21, I50.43, N17.9, I12.0</v>
      </c>
      <c r="K8473" s="33" t="str">
        <f t="shared" si="266"/>
        <v/>
      </c>
    </row>
    <row r="8474" spans="1:11" x14ac:dyDescent="0.25">
      <c r="A8474" s="17" t="s">
        <v>2078</v>
      </c>
      <c r="B8474" s="17" t="s">
        <v>2079</v>
      </c>
      <c r="C8474" s="18">
        <v>42435</v>
      </c>
      <c r="D8474" s="18">
        <v>42440</v>
      </c>
      <c r="E8474" s="21">
        <v>5</v>
      </c>
      <c r="F8474" s="17" t="s">
        <v>1630</v>
      </c>
      <c r="G8474" s="17" t="s">
        <v>1631</v>
      </c>
      <c r="H8474" s="16">
        <v>5</v>
      </c>
      <c r="I8474" s="17" t="s">
        <v>3237</v>
      </c>
      <c r="J8474" t="str">
        <f t="shared" si="265"/>
        <v>E11.21, I50.43, N17.9, I12.0, N18.6</v>
      </c>
      <c r="K8474" s="33" t="str">
        <f t="shared" si="266"/>
        <v/>
      </c>
    </row>
    <row r="8475" spans="1:11" x14ac:dyDescent="0.25">
      <c r="A8475" s="17" t="s">
        <v>2078</v>
      </c>
      <c r="B8475" s="17" t="s">
        <v>2079</v>
      </c>
      <c r="C8475" s="18">
        <v>42435</v>
      </c>
      <c r="D8475" s="18">
        <v>42440</v>
      </c>
      <c r="E8475" s="21">
        <v>5</v>
      </c>
      <c r="F8475" s="17" t="s">
        <v>1474</v>
      </c>
      <c r="G8475" s="17" t="s">
        <v>1475</v>
      </c>
      <c r="H8475" s="16">
        <v>6</v>
      </c>
      <c r="I8475" s="17" t="s">
        <v>3237</v>
      </c>
      <c r="J8475" t="str">
        <f t="shared" si="265"/>
        <v>E11.21, I50.43, N17.9, I12.0, N18.6, E11.65</v>
      </c>
      <c r="K8475" s="33" t="str">
        <f t="shared" si="266"/>
        <v/>
      </c>
    </row>
    <row r="8476" spans="1:11" x14ac:dyDescent="0.25">
      <c r="A8476" s="17" t="s">
        <v>2078</v>
      </c>
      <c r="B8476" s="17" t="s">
        <v>2079</v>
      </c>
      <c r="C8476" s="18">
        <v>42435</v>
      </c>
      <c r="D8476" s="18">
        <v>42440</v>
      </c>
      <c r="E8476" s="21">
        <v>5</v>
      </c>
      <c r="F8476" s="17" t="s">
        <v>4230</v>
      </c>
      <c r="G8476" s="17" t="s">
        <v>4231</v>
      </c>
      <c r="H8476" s="16">
        <v>7</v>
      </c>
      <c r="I8476" s="17" t="s">
        <v>3237</v>
      </c>
      <c r="J8476" t="str">
        <f t="shared" si="265"/>
        <v>E11.21, I50.43, N17.9, I12.0, N18.6, E11.65, Z91.14</v>
      </c>
      <c r="K8476" s="33" t="str">
        <f t="shared" si="266"/>
        <v/>
      </c>
    </row>
    <row r="8477" spans="1:11" x14ac:dyDescent="0.25">
      <c r="A8477" s="17" t="s">
        <v>2078</v>
      </c>
      <c r="B8477" s="17" t="s">
        <v>2079</v>
      </c>
      <c r="C8477" s="18">
        <v>42435</v>
      </c>
      <c r="D8477" s="18">
        <v>42440</v>
      </c>
      <c r="E8477" s="21">
        <v>5</v>
      </c>
      <c r="F8477" s="17" t="s">
        <v>3238</v>
      </c>
      <c r="G8477" s="17" t="s">
        <v>3239</v>
      </c>
      <c r="H8477" s="16">
        <v>8</v>
      </c>
      <c r="I8477" s="17" t="s">
        <v>3237</v>
      </c>
      <c r="J8477" t="str">
        <f t="shared" si="265"/>
        <v>E11.21, I50.43, N17.9, I12.0, N18.6, E11.65, Z91.14, E78.5</v>
      </c>
      <c r="K8477" s="33" t="str">
        <f t="shared" si="266"/>
        <v/>
      </c>
    </row>
    <row r="8478" spans="1:11" x14ac:dyDescent="0.25">
      <c r="A8478" s="17" t="s">
        <v>2078</v>
      </c>
      <c r="B8478" s="17" t="s">
        <v>2079</v>
      </c>
      <c r="C8478" s="18">
        <v>42435</v>
      </c>
      <c r="D8478" s="18">
        <v>42440</v>
      </c>
      <c r="E8478" s="21">
        <v>5</v>
      </c>
      <c r="F8478" s="17" t="s">
        <v>3344</v>
      </c>
      <c r="G8478" s="17" t="s">
        <v>3345</v>
      </c>
      <c r="H8478" s="16">
        <v>9</v>
      </c>
      <c r="I8478" s="17" t="s">
        <v>13</v>
      </c>
      <c r="J8478" t="str">
        <f t="shared" si="265"/>
        <v>E11.21, I50.43, N17.9, I12.0, N18.6, E11.65, Z91.14, E78.5, Z79.4</v>
      </c>
      <c r="K8478" s="33" t="str">
        <f t="shared" si="266"/>
        <v/>
      </c>
    </row>
    <row r="8479" spans="1:11" x14ac:dyDescent="0.25">
      <c r="A8479" s="17" t="s">
        <v>2078</v>
      </c>
      <c r="B8479" s="17" t="s">
        <v>2079</v>
      </c>
      <c r="C8479" s="18">
        <v>42435</v>
      </c>
      <c r="D8479" s="18">
        <v>42440</v>
      </c>
      <c r="E8479" s="21">
        <v>5</v>
      </c>
      <c r="F8479" s="17" t="s">
        <v>3681</v>
      </c>
      <c r="G8479" s="17" t="s">
        <v>3682</v>
      </c>
      <c r="H8479" s="16">
        <v>10</v>
      </c>
      <c r="I8479" s="17" t="s">
        <v>3237</v>
      </c>
      <c r="J8479" t="str">
        <f t="shared" si="265"/>
        <v>E11.21, I50.43, N17.9, I12.0, N18.6, E11.65, Z91.14, E78.5, Z79.4, E83.51</v>
      </c>
      <c r="K8479" s="33" t="str">
        <f t="shared" si="266"/>
        <v/>
      </c>
    </row>
    <row r="8480" spans="1:11" x14ac:dyDescent="0.25">
      <c r="A8480" s="17" t="s">
        <v>2078</v>
      </c>
      <c r="B8480" s="17" t="s">
        <v>2079</v>
      </c>
      <c r="C8480" s="18">
        <v>42435</v>
      </c>
      <c r="D8480" s="18">
        <v>42440</v>
      </c>
      <c r="E8480" s="21">
        <v>5</v>
      </c>
      <c r="F8480" s="17" t="s">
        <v>3571</v>
      </c>
      <c r="G8480" s="17" t="s">
        <v>3572</v>
      </c>
      <c r="H8480" s="16">
        <v>11</v>
      </c>
      <c r="I8480" s="17" t="s">
        <v>3237</v>
      </c>
      <c r="J8480" t="str">
        <f t="shared" si="265"/>
        <v>E11.21, I50.43, N17.9, I12.0, N18.6, E11.65, Z91.14, E78.5, Z79.4, E83.51, E83.39</v>
      </c>
      <c r="K8480" s="33" t="str">
        <f t="shared" si="266"/>
        <v/>
      </c>
    </row>
    <row r="8481" spans="1:11" x14ac:dyDescent="0.25">
      <c r="A8481" s="17" t="s">
        <v>2078</v>
      </c>
      <c r="B8481" s="17" t="s">
        <v>2079</v>
      </c>
      <c r="C8481" s="18">
        <v>42435</v>
      </c>
      <c r="D8481" s="18">
        <v>42440</v>
      </c>
      <c r="E8481" s="21">
        <v>5</v>
      </c>
      <c r="F8481" s="17" t="s">
        <v>4008</v>
      </c>
      <c r="G8481" s="17" t="s">
        <v>4009</v>
      </c>
      <c r="H8481" s="16">
        <v>12</v>
      </c>
      <c r="I8481" s="17" t="s">
        <v>3237</v>
      </c>
      <c r="J8481" t="str">
        <f t="shared" si="265"/>
        <v>E11.21, I50.43, N17.9, I12.0, N18.6, E11.65, Z91.14, E78.5, Z79.4, E83.51, E83.39, E88.09</v>
      </c>
      <c r="K8481" s="33" t="str">
        <f t="shared" si="266"/>
        <v/>
      </c>
    </row>
    <row r="8482" spans="1:11" x14ac:dyDescent="0.25">
      <c r="A8482" s="17" t="s">
        <v>2078</v>
      </c>
      <c r="B8482" s="17" t="s">
        <v>2079</v>
      </c>
      <c r="C8482" s="18">
        <v>42435</v>
      </c>
      <c r="D8482" s="18">
        <v>42440</v>
      </c>
      <c r="E8482" s="21">
        <v>5</v>
      </c>
      <c r="F8482" s="17" t="s">
        <v>3320</v>
      </c>
      <c r="G8482" s="17" t="s">
        <v>3321</v>
      </c>
      <c r="H8482" s="16">
        <v>13</v>
      </c>
      <c r="I8482" s="17" t="s">
        <v>3237</v>
      </c>
      <c r="J8482" t="str">
        <f t="shared" si="265"/>
        <v>E11.21, I50.43, N17.9, I12.0, N18.6, E11.65, Z91.14, E78.5, Z79.4, E83.51, E83.39, E88.09, G47.33</v>
      </c>
      <c r="K8482" s="33" t="str">
        <f t="shared" si="266"/>
        <v/>
      </c>
    </row>
    <row r="8483" spans="1:11" x14ac:dyDescent="0.25">
      <c r="A8483" s="17" t="s">
        <v>2078</v>
      </c>
      <c r="B8483" s="17" t="s">
        <v>2079</v>
      </c>
      <c r="C8483" s="18">
        <v>42435</v>
      </c>
      <c r="D8483" s="18">
        <v>42440</v>
      </c>
      <c r="E8483" s="21">
        <v>5</v>
      </c>
      <c r="F8483" s="17" t="s">
        <v>3524</v>
      </c>
      <c r="G8483" s="17" t="s">
        <v>3525</v>
      </c>
      <c r="H8483" s="16">
        <v>14</v>
      </c>
      <c r="I8483" s="17" t="s">
        <v>3237</v>
      </c>
      <c r="J8483" t="str">
        <f t="shared" si="265"/>
        <v>E11.21, I50.43, N17.9, I12.0, N18.6, E11.65, Z91.14, E78.5, Z79.4, E83.51, E83.39, E88.09, G47.33, E11.319</v>
      </c>
      <c r="K8483" s="33" t="str">
        <f t="shared" si="266"/>
        <v/>
      </c>
    </row>
    <row r="8484" spans="1:11" x14ac:dyDescent="0.25">
      <c r="A8484" s="17" t="s">
        <v>2078</v>
      </c>
      <c r="B8484" s="17" t="s">
        <v>2079</v>
      </c>
      <c r="C8484" s="18">
        <v>42435</v>
      </c>
      <c r="D8484" s="18">
        <v>42440</v>
      </c>
      <c r="E8484" s="21">
        <v>5</v>
      </c>
      <c r="F8484" s="17" t="s">
        <v>854</v>
      </c>
      <c r="G8484" s="17" t="s">
        <v>855</v>
      </c>
      <c r="H8484" s="16">
        <v>15</v>
      </c>
      <c r="I8484" s="17" t="s">
        <v>3237</v>
      </c>
      <c r="J8484" t="str">
        <f t="shared" si="265"/>
        <v>E11.21, I50.43, N17.9, I12.0, N18.6, E11.65, Z91.14, E78.5, Z79.4, E83.51, E83.39, E88.09, G47.33, E11.319, E11.22</v>
      </c>
      <c r="K8484" s="33" t="str">
        <f t="shared" si="266"/>
        <v/>
      </c>
    </row>
    <row r="8485" spans="1:11" x14ac:dyDescent="0.25">
      <c r="A8485" s="17" t="s">
        <v>2078</v>
      </c>
      <c r="B8485" s="17" t="s">
        <v>2079</v>
      </c>
      <c r="C8485" s="18">
        <v>42435</v>
      </c>
      <c r="D8485" s="18">
        <v>42440</v>
      </c>
      <c r="E8485" s="21">
        <v>5</v>
      </c>
      <c r="F8485" s="17" t="s">
        <v>376</v>
      </c>
      <c r="G8485" s="17" t="s">
        <v>377</v>
      </c>
      <c r="H8485" s="16">
        <v>16</v>
      </c>
      <c r="I8485" s="17" t="s">
        <v>3237</v>
      </c>
      <c r="J8485" t="str">
        <f t="shared" si="265"/>
        <v>E11.21, I50.43, N17.9, I12.0, N18.6, E11.65, Z91.14, E78.5, Z79.4, E83.51, E83.39, E88.09, G47.33, E11.319, E11.22, R55</v>
      </c>
      <c r="K8485" s="33" t="str">
        <f t="shared" si="266"/>
        <v/>
      </c>
    </row>
    <row r="8486" spans="1:11" x14ac:dyDescent="0.25">
      <c r="A8486" s="17" t="s">
        <v>2078</v>
      </c>
      <c r="B8486" s="17" t="s">
        <v>2079</v>
      </c>
      <c r="C8486" s="18">
        <v>42435</v>
      </c>
      <c r="D8486" s="18">
        <v>42440</v>
      </c>
      <c r="E8486" s="21">
        <v>5</v>
      </c>
      <c r="F8486" s="17" t="s">
        <v>3472</v>
      </c>
      <c r="G8486" s="17" t="s">
        <v>3473</v>
      </c>
      <c r="H8486" s="16">
        <v>17</v>
      </c>
      <c r="I8486" s="17" t="s">
        <v>13</v>
      </c>
      <c r="J8486" t="str">
        <f t="shared" si="265"/>
        <v>E11.21, I50.43, N17.9, I12.0, N18.6, E11.65, Z91.14, E78.5, Z79.4, E83.51, E83.39, E88.09, G47.33, E11.319, E11.22, R55, Z88.0</v>
      </c>
      <c r="K8486" s="33" t="str">
        <f t="shared" si="266"/>
        <v/>
      </c>
    </row>
    <row r="8487" spans="1:11" x14ac:dyDescent="0.25">
      <c r="A8487" s="17" t="s">
        <v>2078</v>
      </c>
      <c r="B8487" s="17" t="s">
        <v>2079</v>
      </c>
      <c r="C8487" s="18">
        <v>42435</v>
      </c>
      <c r="D8487" s="18">
        <v>42440</v>
      </c>
      <c r="E8487" s="21">
        <v>5</v>
      </c>
      <c r="F8487" s="17" t="s">
        <v>3284</v>
      </c>
      <c r="G8487" s="17" t="s">
        <v>3285</v>
      </c>
      <c r="H8487" s="16">
        <v>18</v>
      </c>
      <c r="I8487" s="17" t="s">
        <v>13</v>
      </c>
      <c r="J8487" t="str">
        <f t="shared" si="265"/>
        <v>E11.21, I50.43, N17.9, I12.0, N18.6, E11.65, Z91.14, E78.5, Z79.4, E83.51, E83.39, E88.09, G47.33, E11.319, E11.22, R55, Z88.0, I25.2</v>
      </c>
      <c r="K8487" s="33" t="str">
        <f t="shared" si="266"/>
        <v/>
      </c>
    </row>
    <row r="8488" spans="1:11" x14ac:dyDescent="0.25">
      <c r="A8488" s="17" t="s">
        <v>2078</v>
      </c>
      <c r="B8488" s="17" t="s">
        <v>2079</v>
      </c>
      <c r="C8488" s="18">
        <v>42435</v>
      </c>
      <c r="D8488" s="18">
        <v>42440</v>
      </c>
      <c r="E8488" s="21">
        <v>5</v>
      </c>
      <c r="F8488" s="17" t="s">
        <v>3512</v>
      </c>
      <c r="G8488" s="17" t="s">
        <v>3513</v>
      </c>
      <c r="H8488" s="16">
        <v>19</v>
      </c>
      <c r="I8488" s="17" t="s">
        <v>13</v>
      </c>
      <c r="J8488" t="str">
        <f t="shared" si="265"/>
        <v>E11.21, I50.43, N17.9, I12.0, N18.6, E11.65, Z91.14, E78.5, Z79.4, E83.51, E83.39, E88.09, G47.33, E11.319, E11.22, R55, Z88.0, I25.2, Z99.2</v>
      </c>
      <c r="K8488" s="33" t="str">
        <f t="shared" si="266"/>
        <v>Last</v>
      </c>
    </row>
    <row r="8489" spans="1:11" x14ac:dyDescent="0.25">
      <c r="A8489" s="17" t="s">
        <v>2084</v>
      </c>
      <c r="B8489" s="17" t="s">
        <v>2085</v>
      </c>
      <c r="C8489" s="18">
        <v>42437</v>
      </c>
      <c r="D8489" s="18">
        <v>42442</v>
      </c>
      <c r="E8489" s="21">
        <v>5</v>
      </c>
      <c r="F8489" s="17" t="s">
        <v>2086</v>
      </c>
      <c r="G8489" s="17" t="s">
        <v>2087</v>
      </c>
      <c r="H8489" s="16">
        <v>1</v>
      </c>
      <c r="I8489" s="17" t="s">
        <v>3237</v>
      </c>
      <c r="J8489" t="str">
        <f t="shared" si="265"/>
        <v>J93.11</v>
      </c>
      <c r="K8489" s="33" t="str">
        <f t="shared" si="266"/>
        <v/>
      </c>
    </row>
    <row r="8490" spans="1:11" x14ac:dyDescent="0.25">
      <c r="A8490" s="17" t="s">
        <v>2084</v>
      </c>
      <c r="B8490" s="17" t="s">
        <v>2085</v>
      </c>
      <c r="C8490" s="18">
        <v>42437</v>
      </c>
      <c r="D8490" s="18">
        <v>42442</v>
      </c>
      <c r="E8490" s="21">
        <v>5</v>
      </c>
      <c r="F8490" s="17" t="s">
        <v>3834</v>
      </c>
      <c r="G8490" s="17" t="s">
        <v>3835</v>
      </c>
      <c r="H8490" s="16">
        <v>2</v>
      </c>
      <c r="I8490" s="17" t="s">
        <v>13</v>
      </c>
      <c r="J8490" t="str">
        <f t="shared" si="265"/>
        <v>J93.11, Z68.1</v>
      </c>
      <c r="K8490" s="33" t="str">
        <f t="shared" si="266"/>
        <v/>
      </c>
    </row>
    <row r="8491" spans="1:11" x14ac:dyDescent="0.25">
      <c r="A8491" s="17" t="s">
        <v>2084</v>
      </c>
      <c r="B8491" s="17" t="s">
        <v>2085</v>
      </c>
      <c r="C8491" s="18">
        <v>42437</v>
      </c>
      <c r="D8491" s="18">
        <v>42442</v>
      </c>
      <c r="E8491" s="21">
        <v>5</v>
      </c>
      <c r="F8491" s="17" t="s">
        <v>3402</v>
      </c>
      <c r="G8491" s="17" t="s">
        <v>3403</v>
      </c>
      <c r="H8491" s="16">
        <v>3</v>
      </c>
      <c r="I8491" s="17" t="s">
        <v>3237</v>
      </c>
      <c r="J8491" t="str">
        <f t="shared" si="265"/>
        <v>J93.11, Z68.1, F17.210</v>
      </c>
      <c r="K8491" s="33" t="str">
        <f t="shared" si="266"/>
        <v/>
      </c>
    </row>
    <row r="8492" spans="1:11" x14ac:dyDescent="0.25">
      <c r="A8492" s="17" t="s">
        <v>2084</v>
      </c>
      <c r="B8492" s="17" t="s">
        <v>2085</v>
      </c>
      <c r="C8492" s="18">
        <v>42437</v>
      </c>
      <c r="D8492" s="18">
        <v>42442</v>
      </c>
      <c r="E8492" s="21">
        <v>5</v>
      </c>
      <c r="F8492" s="17" t="s">
        <v>3575</v>
      </c>
      <c r="G8492" s="17" t="s">
        <v>3576</v>
      </c>
      <c r="H8492" s="16">
        <v>4</v>
      </c>
      <c r="I8492" s="17" t="s">
        <v>3237</v>
      </c>
      <c r="J8492" t="str">
        <f t="shared" si="265"/>
        <v>J93.11, Z68.1, F17.210, F12.90</v>
      </c>
      <c r="K8492" s="33" t="str">
        <f t="shared" si="266"/>
        <v/>
      </c>
    </row>
    <row r="8493" spans="1:11" x14ac:dyDescent="0.25">
      <c r="A8493" s="17" t="s">
        <v>2084</v>
      </c>
      <c r="B8493" s="17" t="s">
        <v>2085</v>
      </c>
      <c r="C8493" s="18">
        <v>42437</v>
      </c>
      <c r="D8493" s="18">
        <v>42442</v>
      </c>
      <c r="E8493" s="21">
        <v>5</v>
      </c>
      <c r="F8493" s="17" t="s">
        <v>5558</v>
      </c>
      <c r="G8493" s="17" t="s">
        <v>5559</v>
      </c>
      <c r="H8493" s="16">
        <v>5</v>
      </c>
      <c r="I8493" s="17" t="s">
        <v>3237</v>
      </c>
      <c r="J8493" t="str">
        <f t="shared" si="265"/>
        <v>J93.11, Z68.1, F17.210, F12.90, J93.82</v>
      </c>
      <c r="K8493" s="33" t="str">
        <f t="shared" si="266"/>
        <v/>
      </c>
    </row>
    <row r="8494" spans="1:11" x14ac:dyDescent="0.25">
      <c r="A8494" s="17" t="s">
        <v>2084</v>
      </c>
      <c r="B8494" s="17" t="s">
        <v>2085</v>
      </c>
      <c r="C8494" s="18">
        <v>42437</v>
      </c>
      <c r="D8494" s="18">
        <v>42442</v>
      </c>
      <c r="E8494" s="21">
        <v>5</v>
      </c>
      <c r="F8494" s="17" t="s">
        <v>2911</v>
      </c>
      <c r="G8494" s="17" t="s">
        <v>4221</v>
      </c>
      <c r="H8494" s="16">
        <v>6</v>
      </c>
      <c r="I8494" s="17" t="s">
        <v>3331</v>
      </c>
      <c r="J8494" t="str">
        <f t="shared" si="265"/>
        <v>J93.11, Z68.1, F17.210, F12.90, J93.82, R07.9</v>
      </c>
      <c r="K8494" s="33" t="str">
        <f t="shared" si="266"/>
        <v/>
      </c>
    </row>
    <row r="8495" spans="1:11" x14ac:dyDescent="0.25">
      <c r="A8495" s="17" t="s">
        <v>2084</v>
      </c>
      <c r="B8495" s="17" t="s">
        <v>2085</v>
      </c>
      <c r="C8495" s="18">
        <v>42437</v>
      </c>
      <c r="D8495" s="18">
        <v>42442</v>
      </c>
      <c r="E8495" s="21">
        <v>5</v>
      </c>
      <c r="F8495" s="17" t="s">
        <v>4498</v>
      </c>
      <c r="G8495" s="17" t="s">
        <v>4499</v>
      </c>
      <c r="H8495" s="16">
        <v>7</v>
      </c>
      <c r="I8495" s="17" t="s">
        <v>3237</v>
      </c>
      <c r="J8495" t="str">
        <f t="shared" si="265"/>
        <v>J93.11, Z68.1, F17.210, F12.90, J93.82, R07.9, R63.6</v>
      </c>
      <c r="K8495" s="33" t="str">
        <f t="shared" si="266"/>
        <v/>
      </c>
    </row>
    <row r="8496" spans="1:11" x14ac:dyDescent="0.25">
      <c r="A8496" s="17" t="s">
        <v>2084</v>
      </c>
      <c r="B8496" s="17" t="s">
        <v>2085</v>
      </c>
      <c r="C8496" s="18">
        <v>42437</v>
      </c>
      <c r="D8496" s="18">
        <v>42442</v>
      </c>
      <c r="E8496" s="21">
        <v>5</v>
      </c>
      <c r="F8496" s="17" t="s">
        <v>3474</v>
      </c>
      <c r="G8496" s="17" t="s">
        <v>3475</v>
      </c>
      <c r="H8496" s="16">
        <v>8</v>
      </c>
      <c r="I8496" s="17" t="s">
        <v>13</v>
      </c>
      <c r="J8496" t="str">
        <f t="shared" si="265"/>
        <v>J93.11, Z68.1, F17.210, F12.90, J93.82, R07.9, R63.6, Z88.2</v>
      </c>
      <c r="K8496" s="33" t="str">
        <f t="shared" si="266"/>
        <v>Last</v>
      </c>
    </row>
    <row r="8497" spans="1:11" x14ac:dyDescent="0.25">
      <c r="A8497" s="17" t="s">
        <v>2084</v>
      </c>
      <c r="B8497" s="17" t="s">
        <v>2088</v>
      </c>
      <c r="C8497" s="18">
        <v>42448</v>
      </c>
      <c r="D8497" s="18">
        <v>42453</v>
      </c>
      <c r="E8497" s="21">
        <v>5</v>
      </c>
      <c r="F8497" s="17" t="s">
        <v>2089</v>
      </c>
      <c r="G8497" s="17" t="s">
        <v>2090</v>
      </c>
      <c r="H8497" s="16">
        <v>1</v>
      </c>
      <c r="I8497" s="17" t="s">
        <v>3237</v>
      </c>
      <c r="J8497" t="str">
        <f t="shared" si="265"/>
        <v>J93.12</v>
      </c>
      <c r="K8497" s="33" t="str">
        <f t="shared" si="266"/>
        <v/>
      </c>
    </row>
    <row r="8498" spans="1:11" x14ac:dyDescent="0.25">
      <c r="A8498" s="17" t="s">
        <v>2084</v>
      </c>
      <c r="B8498" s="17" t="s">
        <v>2088</v>
      </c>
      <c r="C8498" s="18">
        <v>42448</v>
      </c>
      <c r="D8498" s="18">
        <v>42453</v>
      </c>
      <c r="E8498" s="21">
        <v>5</v>
      </c>
      <c r="F8498" s="17" t="s">
        <v>3834</v>
      </c>
      <c r="G8498" s="17" t="s">
        <v>3835</v>
      </c>
      <c r="H8498" s="16">
        <v>2</v>
      </c>
      <c r="I8498" s="17" t="s">
        <v>13</v>
      </c>
      <c r="J8498" t="str">
        <f t="shared" si="265"/>
        <v>J93.12, Z68.1</v>
      </c>
      <c r="K8498" s="33" t="str">
        <f t="shared" si="266"/>
        <v/>
      </c>
    </row>
    <row r="8499" spans="1:11" x14ac:dyDescent="0.25">
      <c r="A8499" s="17" t="s">
        <v>2084</v>
      </c>
      <c r="B8499" s="17" t="s">
        <v>2088</v>
      </c>
      <c r="C8499" s="18">
        <v>42448</v>
      </c>
      <c r="D8499" s="18">
        <v>42453</v>
      </c>
      <c r="E8499" s="21">
        <v>5</v>
      </c>
      <c r="F8499" s="17" t="s">
        <v>4498</v>
      </c>
      <c r="G8499" s="17" t="s">
        <v>4499</v>
      </c>
      <c r="H8499" s="16">
        <v>3</v>
      </c>
      <c r="I8499" s="17" t="s">
        <v>3237</v>
      </c>
      <c r="J8499" t="str">
        <f t="shared" si="265"/>
        <v>J93.12, Z68.1, R63.6</v>
      </c>
      <c r="K8499" s="33" t="str">
        <f t="shared" si="266"/>
        <v/>
      </c>
    </row>
    <row r="8500" spans="1:11" x14ac:dyDescent="0.25">
      <c r="A8500" s="17" t="s">
        <v>2084</v>
      </c>
      <c r="B8500" s="17" t="s">
        <v>2088</v>
      </c>
      <c r="C8500" s="18">
        <v>42448</v>
      </c>
      <c r="D8500" s="18">
        <v>42453</v>
      </c>
      <c r="E8500" s="21">
        <v>5</v>
      </c>
      <c r="F8500" s="17" t="s">
        <v>2635</v>
      </c>
      <c r="G8500" s="17" t="s">
        <v>3324</v>
      </c>
      <c r="H8500" s="16">
        <v>4</v>
      </c>
      <c r="I8500" s="17" t="s">
        <v>3237</v>
      </c>
      <c r="J8500" t="str">
        <f t="shared" si="265"/>
        <v>J93.12, Z68.1, R63.6, K59.00</v>
      </c>
      <c r="K8500" s="33" t="str">
        <f t="shared" si="266"/>
        <v/>
      </c>
    </row>
    <row r="8501" spans="1:11" x14ac:dyDescent="0.25">
      <c r="A8501" s="17" t="s">
        <v>2084</v>
      </c>
      <c r="B8501" s="17" t="s">
        <v>2088</v>
      </c>
      <c r="C8501" s="18">
        <v>42448</v>
      </c>
      <c r="D8501" s="18">
        <v>42453</v>
      </c>
      <c r="E8501" s="21">
        <v>5</v>
      </c>
      <c r="F8501" s="17" t="s">
        <v>3388</v>
      </c>
      <c r="G8501" s="17" t="s">
        <v>3389</v>
      </c>
      <c r="H8501" s="16">
        <v>5</v>
      </c>
      <c r="I8501" s="17" t="s">
        <v>3237</v>
      </c>
      <c r="J8501" t="str">
        <f t="shared" si="265"/>
        <v>J93.12, Z68.1, R63.6, K59.00, F41.9</v>
      </c>
      <c r="K8501" s="33" t="str">
        <f t="shared" si="266"/>
        <v/>
      </c>
    </row>
    <row r="8502" spans="1:11" x14ac:dyDescent="0.25">
      <c r="A8502" s="17" t="s">
        <v>2084</v>
      </c>
      <c r="B8502" s="17" t="s">
        <v>2088</v>
      </c>
      <c r="C8502" s="18">
        <v>42448</v>
      </c>
      <c r="D8502" s="18">
        <v>42453</v>
      </c>
      <c r="E8502" s="21">
        <v>5</v>
      </c>
      <c r="F8502" s="17" t="s">
        <v>3474</v>
      </c>
      <c r="G8502" s="17" t="s">
        <v>3475</v>
      </c>
      <c r="H8502" s="16">
        <v>6</v>
      </c>
      <c r="I8502" s="17" t="s">
        <v>13</v>
      </c>
      <c r="J8502" t="str">
        <f t="shared" si="265"/>
        <v>J93.12, Z68.1, R63.6, K59.00, F41.9, Z88.2</v>
      </c>
      <c r="K8502" s="33" t="str">
        <f t="shared" si="266"/>
        <v/>
      </c>
    </row>
    <row r="8503" spans="1:11" x14ac:dyDescent="0.25">
      <c r="A8503" s="17" t="s">
        <v>2084</v>
      </c>
      <c r="B8503" s="17" t="s">
        <v>2088</v>
      </c>
      <c r="C8503" s="18">
        <v>42448</v>
      </c>
      <c r="D8503" s="18">
        <v>42453</v>
      </c>
      <c r="E8503" s="21">
        <v>5</v>
      </c>
      <c r="F8503" s="17" t="s">
        <v>3265</v>
      </c>
      <c r="G8503" s="17" t="s">
        <v>3266</v>
      </c>
      <c r="H8503" s="16">
        <v>7</v>
      </c>
      <c r="I8503" s="17" t="s">
        <v>13</v>
      </c>
      <c r="J8503" t="str">
        <f t="shared" si="265"/>
        <v>J93.12, Z68.1, R63.6, K59.00, F41.9, Z88.2, Z87.891</v>
      </c>
      <c r="K8503" s="33" t="str">
        <f t="shared" si="266"/>
        <v>Last</v>
      </c>
    </row>
  </sheetData>
  <sortState ref="A2:I8503">
    <sortCondition ref="A2:A8503"/>
    <sortCondition ref="B2:B8503"/>
    <sortCondition ref="H2:H850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4"/>
  <sheetViews>
    <sheetView topLeftCell="A454" workbookViewId="0">
      <selection activeCell="J2" sqref="J2:J464"/>
    </sheetView>
  </sheetViews>
  <sheetFormatPr defaultRowHeight="15" x14ac:dyDescent="0.25"/>
  <cols>
    <col min="3" max="4" width="10.7109375" style="1" bestFit="1" customWidth="1"/>
  </cols>
  <sheetData>
    <row r="1" spans="1:10" x14ac:dyDescent="0.25">
      <c r="A1" t="s">
        <v>2093</v>
      </c>
      <c r="B1" t="s">
        <v>2094</v>
      </c>
      <c r="C1" s="1" t="s">
        <v>2095</v>
      </c>
      <c r="D1" s="1" t="s">
        <v>2096</v>
      </c>
      <c r="E1" t="s">
        <v>2097</v>
      </c>
      <c r="F1" t="s">
        <v>5560</v>
      </c>
      <c r="G1" t="s">
        <v>5561</v>
      </c>
      <c r="H1" t="s">
        <v>5562</v>
      </c>
      <c r="I1" t="s">
        <v>5563</v>
      </c>
      <c r="J1" t="s">
        <v>5582</v>
      </c>
    </row>
    <row r="2" spans="1:10" x14ac:dyDescent="0.25">
      <c r="A2" t="s">
        <v>27</v>
      </c>
      <c r="B2" t="s">
        <v>28</v>
      </c>
      <c r="C2" s="1">
        <v>42318</v>
      </c>
      <c r="D2" s="1">
        <v>42321</v>
      </c>
      <c r="E2">
        <v>3</v>
      </c>
      <c r="F2" t="s">
        <v>3240</v>
      </c>
      <c r="G2" t="s">
        <v>3241</v>
      </c>
      <c r="H2">
        <v>20</v>
      </c>
      <c r="I2" t="s">
        <v>3237</v>
      </c>
      <c r="J2" t="s">
        <v>5583</v>
      </c>
    </row>
    <row r="3" spans="1:10" x14ac:dyDescent="0.25">
      <c r="A3" t="s">
        <v>40</v>
      </c>
      <c r="B3" t="s">
        <v>41</v>
      </c>
      <c r="C3" s="1">
        <v>42305</v>
      </c>
      <c r="D3" s="1">
        <v>42312</v>
      </c>
      <c r="E3">
        <v>7</v>
      </c>
      <c r="F3" t="s">
        <v>3279</v>
      </c>
      <c r="G3" t="s">
        <v>3280</v>
      </c>
      <c r="H3">
        <v>15</v>
      </c>
      <c r="I3" t="s">
        <v>13</v>
      </c>
      <c r="J3" t="s">
        <v>5584</v>
      </c>
    </row>
    <row r="4" spans="1:10" x14ac:dyDescent="0.25">
      <c r="A4" t="s">
        <v>50</v>
      </c>
      <c r="B4" t="s">
        <v>51</v>
      </c>
      <c r="C4" s="1">
        <v>42363</v>
      </c>
      <c r="D4" s="1">
        <v>42365</v>
      </c>
      <c r="E4">
        <v>2</v>
      </c>
      <c r="F4" t="s">
        <v>3284</v>
      </c>
      <c r="G4" t="s">
        <v>3285</v>
      </c>
      <c r="H4">
        <v>13</v>
      </c>
      <c r="I4" t="s">
        <v>13</v>
      </c>
      <c r="J4" t="s">
        <v>5585</v>
      </c>
    </row>
    <row r="5" spans="1:10" x14ac:dyDescent="0.25">
      <c r="A5" t="s">
        <v>56</v>
      </c>
      <c r="B5" t="s">
        <v>57</v>
      </c>
      <c r="C5" s="1">
        <v>42275</v>
      </c>
      <c r="D5" s="1">
        <v>42284</v>
      </c>
      <c r="E5">
        <v>9</v>
      </c>
      <c r="F5" t="s">
        <v>3300</v>
      </c>
      <c r="G5" t="s">
        <v>3301</v>
      </c>
      <c r="H5">
        <v>11</v>
      </c>
      <c r="I5" t="s">
        <v>13</v>
      </c>
      <c r="J5" t="s">
        <v>5586</v>
      </c>
    </row>
    <row r="6" spans="1:10" x14ac:dyDescent="0.25">
      <c r="A6" t="s">
        <v>66</v>
      </c>
      <c r="B6" t="s">
        <v>67</v>
      </c>
      <c r="C6" s="1">
        <v>42447</v>
      </c>
      <c r="D6" s="1">
        <v>42451</v>
      </c>
      <c r="E6">
        <v>4</v>
      </c>
      <c r="F6" t="s">
        <v>3308</v>
      </c>
      <c r="G6" t="s">
        <v>3309</v>
      </c>
      <c r="H6">
        <v>13</v>
      </c>
      <c r="I6" t="s">
        <v>13</v>
      </c>
      <c r="J6" t="s">
        <v>5587</v>
      </c>
    </row>
    <row r="7" spans="1:10" x14ac:dyDescent="0.25">
      <c r="A7" t="s">
        <v>76</v>
      </c>
      <c r="B7" t="s">
        <v>77</v>
      </c>
      <c r="C7" s="1">
        <v>42279</v>
      </c>
      <c r="D7" s="1">
        <v>42286</v>
      </c>
      <c r="E7">
        <v>7</v>
      </c>
      <c r="F7" t="s">
        <v>3277</v>
      </c>
      <c r="G7" t="s">
        <v>3278</v>
      </c>
      <c r="H7">
        <v>21</v>
      </c>
      <c r="I7" t="s">
        <v>13</v>
      </c>
      <c r="J7" t="s">
        <v>5588</v>
      </c>
    </row>
    <row r="8" spans="1:10" x14ac:dyDescent="0.25">
      <c r="A8" t="s">
        <v>83</v>
      </c>
      <c r="B8" t="s">
        <v>84</v>
      </c>
      <c r="C8" s="1">
        <v>42423</v>
      </c>
      <c r="D8" s="1">
        <v>42428</v>
      </c>
      <c r="E8">
        <v>5</v>
      </c>
      <c r="F8" t="s">
        <v>3344</v>
      </c>
      <c r="G8" t="s">
        <v>3345</v>
      </c>
      <c r="H8">
        <v>20</v>
      </c>
      <c r="I8" t="s">
        <v>13</v>
      </c>
      <c r="J8" t="s">
        <v>5589</v>
      </c>
    </row>
    <row r="9" spans="1:10" x14ac:dyDescent="0.25">
      <c r="A9" t="s">
        <v>92</v>
      </c>
      <c r="B9" t="s">
        <v>94</v>
      </c>
      <c r="C9" s="1">
        <v>42371</v>
      </c>
      <c r="D9" s="1">
        <v>42378</v>
      </c>
      <c r="E9">
        <v>7</v>
      </c>
      <c r="F9" t="s">
        <v>3265</v>
      </c>
      <c r="G9" t="s">
        <v>3266</v>
      </c>
      <c r="H9">
        <v>23</v>
      </c>
      <c r="I9" t="s">
        <v>13</v>
      </c>
      <c r="J9" t="s">
        <v>5590</v>
      </c>
    </row>
    <row r="10" spans="1:10" x14ac:dyDescent="0.25">
      <c r="A10" t="s">
        <v>97</v>
      </c>
      <c r="B10" t="s">
        <v>98</v>
      </c>
      <c r="C10" s="1">
        <v>42312</v>
      </c>
      <c r="D10" s="1">
        <v>42326</v>
      </c>
      <c r="E10">
        <v>14</v>
      </c>
      <c r="F10" t="s">
        <v>934</v>
      </c>
      <c r="G10" t="s">
        <v>935</v>
      </c>
      <c r="H10">
        <v>30</v>
      </c>
      <c r="I10" t="s">
        <v>3237</v>
      </c>
      <c r="J10" t="s">
        <v>5591</v>
      </c>
    </row>
    <row r="11" spans="1:10" x14ac:dyDescent="0.25">
      <c r="A11" t="s">
        <v>106</v>
      </c>
      <c r="B11" t="s">
        <v>107</v>
      </c>
      <c r="C11" s="1">
        <v>42407</v>
      </c>
      <c r="D11" s="1">
        <v>42409</v>
      </c>
      <c r="E11">
        <v>2</v>
      </c>
      <c r="F11" t="s">
        <v>3292</v>
      </c>
      <c r="G11" t="s">
        <v>3293</v>
      </c>
      <c r="H11">
        <v>16</v>
      </c>
      <c r="I11" t="s">
        <v>13</v>
      </c>
      <c r="J11" t="s">
        <v>5592</v>
      </c>
    </row>
    <row r="12" spans="1:10" x14ac:dyDescent="0.25">
      <c r="A12" t="s">
        <v>106</v>
      </c>
      <c r="B12" t="s">
        <v>111</v>
      </c>
      <c r="C12" s="1">
        <v>42455</v>
      </c>
      <c r="D12" s="1">
        <v>42457</v>
      </c>
      <c r="E12">
        <v>2</v>
      </c>
      <c r="F12" t="s">
        <v>3388</v>
      </c>
      <c r="G12" t="s">
        <v>3389</v>
      </c>
      <c r="H12">
        <v>14</v>
      </c>
      <c r="I12" t="s">
        <v>3237</v>
      </c>
      <c r="J12" t="s">
        <v>5593</v>
      </c>
    </row>
    <row r="13" spans="1:10" x14ac:dyDescent="0.25">
      <c r="A13" t="s">
        <v>116</v>
      </c>
      <c r="B13" t="s">
        <v>117</v>
      </c>
      <c r="C13" s="1">
        <v>42439</v>
      </c>
      <c r="D13" s="1">
        <v>42445</v>
      </c>
      <c r="E13">
        <v>6</v>
      </c>
      <c r="F13" t="s">
        <v>3412</v>
      </c>
      <c r="G13" t="s">
        <v>3413</v>
      </c>
      <c r="H13">
        <v>17</v>
      </c>
      <c r="I13" t="s">
        <v>3237</v>
      </c>
      <c r="J13" t="s">
        <v>5594</v>
      </c>
    </row>
    <row r="14" spans="1:10" x14ac:dyDescent="0.25">
      <c r="A14" t="s">
        <v>127</v>
      </c>
      <c r="B14" t="s">
        <v>130</v>
      </c>
      <c r="C14" s="1">
        <v>42332</v>
      </c>
      <c r="D14" s="1">
        <v>42342</v>
      </c>
      <c r="E14">
        <v>10</v>
      </c>
      <c r="F14" t="s">
        <v>3428</v>
      </c>
      <c r="G14" t="s">
        <v>3429</v>
      </c>
      <c r="H14">
        <v>28</v>
      </c>
      <c r="I14" t="s">
        <v>3237</v>
      </c>
      <c r="J14" t="s">
        <v>5595</v>
      </c>
    </row>
    <row r="15" spans="1:10" x14ac:dyDescent="0.25">
      <c r="A15" t="s">
        <v>127</v>
      </c>
      <c r="B15" t="s">
        <v>141</v>
      </c>
      <c r="C15" s="1">
        <v>42442</v>
      </c>
      <c r="D15" s="1">
        <v>42447</v>
      </c>
      <c r="E15">
        <v>5</v>
      </c>
      <c r="F15" t="s">
        <v>3432</v>
      </c>
      <c r="G15" t="s">
        <v>3433</v>
      </c>
      <c r="H15">
        <v>30</v>
      </c>
      <c r="I15" t="s">
        <v>13</v>
      </c>
      <c r="J15" t="s">
        <v>5596</v>
      </c>
    </row>
    <row r="16" spans="1:10" x14ac:dyDescent="0.25">
      <c r="A16" t="s">
        <v>145</v>
      </c>
      <c r="B16" t="s">
        <v>146</v>
      </c>
      <c r="C16" s="1">
        <v>42282</v>
      </c>
      <c r="D16" s="1">
        <v>42290</v>
      </c>
      <c r="E16">
        <v>8</v>
      </c>
      <c r="F16" t="s">
        <v>3474</v>
      </c>
      <c r="G16" t="s">
        <v>3475</v>
      </c>
      <c r="H16">
        <v>28</v>
      </c>
      <c r="I16" t="s">
        <v>13</v>
      </c>
      <c r="J16" t="s">
        <v>5597</v>
      </c>
    </row>
    <row r="17" spans="1:10" x14ac:dyDescent="0.25">
      <c r="A17" t="s">
        <v>145</v>
      </c>
      <c r="B17" t="s">
        <v>147</v>
      </c>
      <c r="C17" s="1">
        <v>42416</v>
      </c>
      <c r="D17" s="1">
        <v>42426</v>
      </c>
      <c r="E17">
        <v>10</v>
      </c>
      <c r="F17" t="s">
        <v>3490</v>
      </c>
      <c r="G17" t="s">
        <v>3491</v>
      </c>
      <c r="H17">
        <v>22</v>
      </c>
      <c r="I17" t="s">
        <v>3331</v>
      </c>
      <c r="J17" t="s">
        <v>5598</v>
      </c>
    </row>
    <row r="18" spans="1:10" x14ac:dyDescent="0.25">
      <c r="A18" t="s">
        <v>150</v>
      </c>
      <c r="B18" t="s">
        <v>151</v>
      </c>
      <c r="C18" s="1">
        <v>42280</v>
      </c>
      <c r="D18" s="1">
        <v>42285</v>
      </c>
      <c r="E18">
        <v>5</v>
      </c>
      <c r="F18" t="s">
        <v>3261</v>
      </c>
      <c r="G18" t="s">
        <v>3262</v>
      </c>
      <c r="H18">
        <v>16</v>
      </c>
      <c r="I18" t="s">
        <v>3237</v>
      </c>
      <c r="J18" t="s">
        <v>5599</v>
      </c>
    </row>
    <row r="19" spans="1:10" x14ac:dyDescent="0.25">
      <c r="A19" t="s">
        <v>157</v>
      </c>
      <c r="B19" t="s">
        <v>158</v>
      </c>
      <c r="C19" s="1">
        <v>42440</v>
      </c>
      <c r="D19" s="1">
        <v>42444</v>
      </c>
      <c r="E19">
        <v>4</v>
      </c>
      <c r="F19" t="s">
        <v>3242</v>
      </c>
      <c r="G19" t="s">
        <v>3243</v>
      </c>
      <c r="H19">
        <v>6</v>
      </c>
      <c r="I19" t="s">
        <v>3237</v>
      </c>
      <c r="J19" t="s">
        <v>5600</v>
      </c>
    </row>
    <row r="20" spans="1:10" x14ac:dyDescent="0.25">
      <c r="A20" t="s">
        <v>171</v>
      </c>
      <c r="B20" t="s">
        <v>172</v>
      </c>
      <c r="C20" s="1">
        <v>42355</v>
      </c>
      <c r="D20" s="1">
        <v>42357</v>
      </c>
      <c r="E20">
        <v>2</v>
      </c>
      <c r="F20" t="s">
        <v>3506</v>
      </c>
      <c r="G20" t="s">
        <v>3507</v>
      </c>
      <c r="H20">
        <v>16</v>
      </c>
      <c r="I20" t="s">
        <v>13</v>
      </c>
      <c r="J20" t="s">
        <v>5601</v>
      </c>
    </row>
    <row r="21" spans="1:10" x14ac:dyDescent="0.25">
      <c r="A21" t="s">
        <v>184</v>
      </c>
      <c r="B21" t="s">
        <v>191</v>
      </c>
      <c r="C21" s="1">
        <v>42388</v>
      </c>
      <c r="D21" s="1">
        <v>42390</v>
      </c>
      <c r="E21">
        <v>2</v>
      </c>
      <c r="F21" t="s">
        <v>3436</v>
      </c>
      <c r="G21" t="s">
        <v>3437</v>
      </c>
      <c r="H21">
        <v>8</v>
      </c>
      <c r="I21" t="s">
        <v>13</v>
      </c>
      <c r="J21" t="s">
        <v>5602</v>
      </c>
    </row>
    <row r="22" spans="1:10" x14ac:dyDescent="0.25">
      <c r="A22" t="s">
        <v>200</v>
      </c>
      <c r="B22" t="s">
        <v>204</v>
      </c>
      <c r="C22" s="1">
        <v>42345</v>
      </c>
      <c r="D22" s="1">
        <v>42348</v>
      </c>
      <c r="E22">
        <v>3</v>
      </c>
      <c r="F22" t="s">
        <v>3518</v>
      </c>
      <c r="G22" t="s">
        <v>3519</v>
      </c>
      <c r="H22">
        <v>26</v>
      </c>
      <c r="I22" t="s">
        <v>3237</v>
      </c>
      <c r="J22" t="s">
        <v>5603</v>
      </c>
    </row>
    <row r="23" spans="1:10" x14ac:dyDescent="0.25">
      <c r="A23" t="s">
        <v>200</v>
      </c>
      <c r="B23" t="s">
        <v>205</v>
      </c>
      <c r="C23" s="1">
        <v>42374</v>
      </c>
      <c r="D23" s="1">
        <v>42379</v>
      </c>
      <c r="E23">
        <v>5</v>
      </c>
      <c r="F23" t="s">
        <v>3344</v>
      </c>
      <c r="G23" t="s">
        <v>3345</v>
      </c>
      <c r="H23">
        <v>29</v>
      </c>
      <c r="I23" t="s">
        <v>13</v>
      </c>
      <c r="J23" t="s">
        <v>5604</v>
      </c>
    </row>
    <row r="24" spans="1:10" x14ac:dyDescent="0.25">
      <c r="A24" t="s">
        <v>200</v>
      </c>
      <c r="B24" t="s">
        <v>206</v>
      </c>
      <c r="C24" s="1">
        <v>42393</v>
      </c>
      <c r="D24" s="1">
        <v>42417</v>
      </c>
      <c r="E24">
        <v>24</v>
      </c>
      <c r="F24" t="s">
        <v>3434</v>
      </c>
      <c r="G24" t="s">
        <v>3435</v>
      </c>
      <c r="H24">
        <v>25</v>
      </c>
      <c r="I24" t="s">
        <v>13</v>
      </c>
      <c r="J24" t="s">
        <v>5605</v>
      </c>
    </row>
    <row r="25" spans="1:10" x14ac:dyDescent="0.25">
      <c r="A25" t="s">
        <v>200</v>
      </c>
      <c r="B25" t="s">
        <v>209</v>
      </c>
      <c r="C25" s="1">
        <v>42427</v>
      </c>
      <c r="D25" s="1">
        <v>42433</v>
      </c>
      <c r="E25">
        <v>6</v>
      </c>
      <c r="F25" t="s">
        <v>3528</v>
      </c>
      <c r="G25" t="s">
        <v>3529</v>
      </c>
      <c r="H25">
        <v>30</v>
      </c>
      <c r="I25" t="s">
        <v>13</v>
      </c>
      <c r="J25" t="s">
        <v>5606</v>
      </c>
    </row>
    <row r="26" spans="1:10" x14ac:dyDescent="0.25">
      <c r="A26" t="s">
        <v>221</v>
      </c>
      <c r="B26" t="s">
        <v>222</v>
      </c>
      <c r="C26" s="1">
        <v>42367</v>
      </c>
      <c r="D26" s="1">
        <v>42378</v>
      </c>
      <c r="E26">
        <v>11</v>
      </c>
      <c r="F26" t="s">
        <v>3563</v>
      </c>
      <c r="G26" t="s">
        <v>3564</v>
      </c>
      <c r="H26">
        <v>23</v>
      </c>
      <c r="I26" t="s">
        <v>3237</v>
      </c>
      <c r="J26" t="s">
        <v>5607</v>
      </c>
    </row>
    <row r="27" spans="1:10" x14ac:dyDescent="0.25">
      <c r="A27" t="s">
        <v>229</v>
      </c>
      <c r="B27" t="s">
        <v>230</v>
      </c>
      <c r="C27" s="1">
        <v>42386</v>
      </c>
      <c r="D27" s="1">
        <v>42391</v>
      </c>
      <c r="E27">
        <v>5</v>
      </c>
      <c r="F27" t="s">
        <v>3488</v>
      </c>
      <c r="G27" t="s">
        <v>3489</v>
      </c>
      <c r="H27">
        <v>25</v>
      </c>
      <c r="I27" t="s">
        <v>13</v>
      </c>
      <c r="J27" t="s">
        <v>5608</v>
      </c>
    </row>
    <row r="28" spans="1:10" x14ac:dyDescent="0.25">
      <c r="A28" t="s">
        <v>229</v>
      </c>
      <c r="B28" t="s">
        <v>233</v>
      </c>
      <c r="C28" s="1">
        <v>42420</v>
      </c>
      <c r="D28" s="1">
        <v>42429</v>
      </c>
      <c r="E28">
        <v>9</v>
      </c>
      <c r="F28" t="s">
        <v>3512</v>
      </c>
      <c r="G28" t="s">
        <v>3513</v>
      </c>
      <c r="H28">
        <v>28</v>
      </c>
      <c r="I28" t="s">
        <v>13</v>
      </c>
      <c r="J28" t="s">
        <v>5609</v>
      </c>
    </row>
    <row r="29" spans="1:10" x14ac:dyDescent="0.25">
      <c r="A29" t="s">
        <v>234</v>
      </c>
      <c r="B29" t="s">
        <v>235</v>
      </c>
      <c r="C29" s="1">
        <v>42394</v>
      </c>
      <c r="D29" s="1">
        <v>42398</v>
      </c>
      <c r="E29">
        <v>4</v>
      </c>
      <c r="F29" t="s">
        <v>3583</v>
      </c>
      <c r="G29" t="s">
        <v>3584</v>
      </c>
      <c r="H29">
        <v>29</v>
      </c>
      <c r="I29" t="s">
        <v>13</v>
      </c>
      <c r="J29" t="s">
        <v>5610</v>
      </c>
    </row>
    <row r="30" spans="1:10" x14ac:dyDescent="0.25">
      <c r="A30" t="s">
        <v>238</v>
      </c>
      <c r="B30" t="s">
        <v>239</v>
      </c>
      <c r="C30" s="1">
        <v>42412</v>
      </c>
      <c r="D30" s="1">
        <v>42416</v>
      </c>
      <c r="E30">
        <v>4</v>
      </c>
      <c r="F30" t="s">
        <v>3589</v>
      </c>
      <c r="G30" t="s">
        <v>3590</v>
      </c>
      <c r="H30">
        <v>16</v>
      </c>
      <c r="I30" t="s">
        <v>3237</v>
      </c>
      <c r="J30" t="s">
        <v>5611</v>
      </c>
    </row>
    <row r="31" spans="1:10" x14ac:dyDescent="0.25">
      <c r="A31" t="s">
        <v>261</v>
      </c>
      <c r="B31" t="s">
        <v>262</v>
      </c>
      <c r="C31" s="1">
        <v>42288</v>
      </c>
      <c r="D31" s="1">
        <v>42293</v>
      </c>
      <c r="E31">
        <v>5</v>
      </c>
      <c r="F31" t="s">
        <v>3394</v>
      </c>
      <c r="G31" t="s">
        <v>3395</v>
      </c>
      <c r="H31">
        <v>19</v>
      </c>
      <c r="I31" t="s">
        <v>13</v>
      </c>
      <c r="J31" t="s">
        <v>5612</v>
      </c>
    </row>
    <row r="32" spans="1:10" x14ac:dyDescent="0.25">
      <c r="A32" t="s">
        <v>273</v>
      </c>
      <c r="B32" t="s">
        <v>274</v>
      </c>
      <c r="C32" s="1">
        <v>42401</v>
      </c>
      <c r="D32" s="1">
        <v>42409</v>
      </c>
      <c r="E32">
        <v>8</v>
      </c>
      <c r="F32" t="s">
        <v>3346</v>
      </c>
      <c r="G32" t="s">
        <v>3347</v>
      </c>
      <c r="H32">
        <v>20</v>
      </c>
      <c r="I32" t="s">
        <v>13</v>
      </c>
      <c r="J32" t="s">
        <v>5613</v>
      </c>
    </row>
    <row r="33" spans="1:10" x14ac:dyDescent="0.25">
      <c r="A33" t="s">
        <v>273</v>
      </c>
      <c r="B33" t="s">
        <v>281</v>
      </c>
      <c r="C33" s="1">
        <v>42424</v>
      </c>
      <c r="D33" s="1">
        <v>42428</v>
      </c>
      <c r="E33">
        <v>4</v>
      </c>
      <c r="F33" t="s">
        <v>3346</v>
      </c>
      <c r="G33" t="s">
        <v>3347</v>
      </c>
      <c r="H33">
        <v>19</v>
      </c>
      <c r="I33" t="s">
        <v>13</v>
      </c>
      <c r="J33" t="s">
        <v>5614</v>
      </c>
    </row>
    <row r="34" spans="1:10" x14ac:dyDescent="0.25">
      <c r="A34" t="s">
        <v>288</v>
      </c>
      <c r="B34" t="s">
        <v>292</v>
      </c>
      <c r="C34" s="1">
        <v>42325</v>
      </c>
      <c r="D34" s="1">
        <v>42329</v>
      </c>
      <c r="E34">
        <v>4</v>
      </c>
      <c r="F34" t="s">
        <v>3238</v>
      </c>
      <c r="G34" t="s">
        <v>3239</v>
      </c>
      <c r="H34">
        <v>30</v>
      </c>
      <c r="I34" t="s">
        <v>3237</v>
      </c>
      <c r="J34" t="s">
        <v>5615</v>
      </c>
    </row>
    <row r="35" spans="1:10" x14ac:dyDescent="0.25">
      <c r="A35" t="s">
        <v>293</v>
      </c>
      <c r="B35" t="s">
        <v>297</v>
      </c>
      <c r="C35" s="1">
        <v>42387</v>
      </c>
      <c r="D35" s="1">
        <v>42415</v>
      </c>
      <c r="E35">
        <v>28</v>
      </c>
      <c r="F35" t="s">
        <v>3265</v>
      </c>
      <c r="G35" t="s">
        <v>3266</v>
      </c>
      <c r="H35">
        <v>25</v>
      </c>
      <c r="I35" t="s">
        <v>13</v>
      </c>
      <c r="J35" t="s">
        <v>5616</v>
      </c>
    </row>
    <row r="36" spans="1:10" x14ac:dyDescent="0.25">
      <c r="A36" t="s">
        <v>302</v>
      </c>
      <c r="B36" t="s">
        <v>303</v>
      </c>
      <c r="C36" s="1">
        <v>42360</v>
      </c>
      <c r="D36" s="1">
        <v>42364</v>
      </c>
      <c r="E36">
        <v>4</v>
      </c>
      <c r="F36" t="s">
        <v>3284</v>
      </c>
      <c r="G36" t="s">
        <v>3285</v>
      </c>
      <c r="H36">
        <v>18</v>
      </c>
      <c r="I36" t="s">
        <v>13</v>
      </c>
      <c r="J36" t="s">
        <v>5617</v>
      </c>
    </row>
    <row r="37" spans="1:10" x14ac:dyDescent="0.25">
      <c r="A37" t="s">
        <v>308</v>
      </c>
      <c r="B37" t="s">
        <v>311</v>
      </c>
      <c r="C37" s="1">
        <v>42422</v>
      </c>
      <c r="D37" s="1">
        <v>42427</v>
      </c>
      <c r="E37">
        <v>5</v>
      </c>
      <c r="F37" t="s">
        <v>3436</v>
      </c>
      <c r="G37" t="s">
        <v>3437</v>
      </c>
      <c r="H37">
        <v>25</v>
      </c>
      <c r="I37" t="s">
        <v>13</v>
      </c>
      <c r="J37" t="s">
        <v>5618</v>
      </c>
    </row>
    <row r="38" spans="1:10" x14ac:dyDescent="0.25">
      <c r="A38" t="s">
        <v>314</v>
      </c>
      <c r="B38" t="s">
        <v>315</v>
      </c>
      <c r="C38" s="1">
        <v>42363</v>
      </c>
      <c r="D38" s="1">
        <v>42367</v>
      </c>
      <c r="E38">
        <v>4</v>
      </c>
      <c r="F38" t="s">
        <v>3677</v>
      </c>
      <c r="G38" t="s">
        <v>3678</v>
      </c>
      <c r="H38">
        <v>30</v>
      </c>
      <c r="I38" t="s">
        <v>3237</v>
      </c>
      <c r="J38" t="s">
        <v>5619</v>
      </c>
    </row>
    <row r="39" spans="1:10" x14ac:dyDescent="0.25">
      <c r="A39" t="s">
        <v>314</v>
      </c>
      <c r="B39" t="s">
        <v>318</v>
      </c>
      <c r="C39" s="1">
        <v>42370</v>
      </c>
      <c r="D39" s="1">
        <v>42374</v>
      </c>
      <c r="E39">
        <v>4</v>
      </c>
      <c r="F39" t="s">
        <v>3263</v>
      </c>
      <c r="G39" t="s">
        <v>3264</v>
      </c>
      <c r="H39">
        <v>19</v>
      </c>
      <c r="I39" t="s">
        <v>13</v>
      </c>
      <c r="J39" t="s">
        <v>5620</v>
      </c>
    </row>
    <row r="40" spans="1:10" x14ac:dyDescent="0.25">
      <c r="A40" t="s">
        <v>321</v>
      </c>
      <c r="B40" t="s">
        <v>322</v>
      </c>
      <c r="C40" s="1">
        <v>42375</v>
      </c>
      <c r="D40" s="1">
        <v>42381</v>
      </c>
      <c r="E40">
        <v>6</v>
      </c>
      <c r="F40" t="s">
        <v>3348</v>
      </c>
      <c r="G40" t="s">
        <v>3349</v>
      </c>
      <c r="H40">
        <v>13</v>
      </c>
      <c r="I40" t="s">
        <v>13</v>
      </c>
      <c r="J40" t="s">
        <v>5621</v>
      </c>
    </row>
    <row r="41" spans="1:10" x14ac:dyDescent="0.25">
      <c r="A41" t="s">
        <v>327</v>
      </c>
      <c r="B41" t="s">
        <v>328</v>
      </c>
      <c r="C41" s="1">
        <v>42283</v>
      </c>
      <c r="D41" s="1">
        <v>42293</v>
      </c>
      <c r="E41">
        <v>10</v>
      </c>
      <c r="F41" t="s">
        <v>3344</v>
      </c>
      <c r="G41" t="s">
        <v>3345</v>
      </c>
      <c r="H41">
        <v>30</v>
      </c>
      <c r="I41" t="s">
        <v>13</v>
      </c>
      <c r="J41" t="s">
        <v>5622</v>
      </c>
    </row>
    <row r="42" spans="1:10" x14ac:dyDescent="0.25">
      <c r="A42" t="s">
        <v>331</v>
      </c>
      <c r="B42" t="s">
        <v>332</v>
      </c>
      <c r="C42" s="1">
        <v>42416</v>
      </c>
      <c r="D42" s="1">
        <v>42438</v>
      </c>
      <c r="E42">
        <v>22</v>
      </c>
      <c r="F42" t="s">
        <v>1028</v>
      </c>
      <c r="G42" t="s">
        <v>1029</v>
      </c>
      <c r="H42">
        <v>28</v>
      </c>
      <c r="I42" t="s">
        <v>3237</v>
      </c>
      <c r="J42" t="s">
        <v>5623</v>
      </c>
    </row>
    <row r="43" spans="1:10" x14ac:dyDescent="0.25">
      <c r="A43" t="s">
        <v>336</v>
      </c>
      <c r="B43" t="s">
        <v>337</v>
      </c>
      <c r="C43" s="1">
        <v>42389</v>
      </c>
      <c r="D43" s="1">
        <v>42419</v>
      </c>
      <c r="E43">
        <v>30</v>
      </c>
      <c r="F43" t="s">
        <v>594</v>
      </c>
      <c r="G43" t="s">
        <v>595</v>
      </c>
      <c r="H43">
        <v>22</v>
      </c>
      <c r="I43" t="s">
        <v>3237</v>
      </c>
      <c r="J43" t="s">
        <v>5624</v>
      </c>
    </row>
    <row r="44" spans="1:10" x14ac:dyDescent="0.25">
      <c r="A44" t="s">
        <v>342</v>
      </c>
      <c r="B44" t="s">
        <v>343</v>
      </c>
      <c r="C44" s="1">
        <v>42400</v>
      </c>
      <c r="D44" s="1">
        <v>42408</v>
      </c>
      <c r="E44">
        <v>8</v>
      </c>
      <c r="F44" t="s">
        <v>3732</v>
      </c>
      <c r="G44" t="s">
        <v>3733</v>
      </c>
      <c r="H44">
        <v>25</v>
      </c>
      <c r="I44" t="s">
        <v>13</v>
      </c>
      <c r="J44" t="s">
        <v>5625</v>
      </c>
    </row>
    <row r="45" spans="1:10" x14ac:dyDescent="0.25">
      <c r="A45" t="s">
        <v>351</v>
      </c>
      <c r="B45" t="s">
        <v>352</v>
      </c>
      <c r="C45" s="1">
        <v>42373</v>
      </c>
      <c r="D45" s="1">
        <v>42380</v>
      </c>
      <c r="E45">
        <v>7</v>
      </c>
      <c r="F45" t="s">
        <v>3358</v>
      </c>
      <c r="G45" t="s">
        <v>3359</v>
      </c>
      <c r="H45">
        <v>20</v>
      </c>
      <c r="I45" t="s">
        <v>13</v>
      </c>
      <c r="J45" t="s">
        <v>5626</v>
      </c>
    </row>
    <row r="46" spans="1:10" x14ac:dyDescent="0.25">
      <c r="A46" t="s">
        <v>355</v>
      </c>
      <c r="B46" t="s">
        <v>356</v>
      </c>
      <c r="C46" s="1">
        <v>42319</v>
      </c>
      <c r="D46" s="1">
        <v>42321</v>
      </c>
      <c r="E46">
        <v>2</v>
      </c>
      <c r="F46" t="s">
        <v>3740</v>
      </c>
      <c r="G46" t="s">
        <v>3741</v>
      </c>
      <c r="H46">
        <v>19</v>
      </c>
      <c r="I46" t="s">
        <v>3237</v>
      </c>
      <c r="J46" t="s">
        <v>5627</v>
      </c>
    </row>
    <row r="47" spans="1:10" x14ac:dyDescent="0.25">
      <c r="A47" t="s">
        <v>363</v>
      </c>
      <c r="B47" t="s">
        <v>364</v>
      </c>
      <c r="C47" s="1">
        <v>42418</v>
      </c>
      <c r="D47" s="1">
        <v>42423</v>
      </c>
      <c r="E47">
        <v>5</v>
      </c>
      <c r="F47" t="s">
        <v>3583</v>
      </c>
      <c r="G47" t="s">
        <v>3584</v>
      </c>
      <c r="H47">
        <v>18</v>
      </c>
      <c r="I47" t="s">
        <v>13</v>
      </c>
      <c r="J47" t="s">
        <v>5628</v>
      </c>
    </row>
    <row r="48" spans="1:10" x14ac:dyDescent="0.25">
      <c r="A48" t="s">
        <v>370</v>
      </c>
      <c r="B48" t="s">
        <v>371</v>
      </c>
      <c r="C48" s="1">
        <v>42293</v>
      </c>
      <c r="D48" s="1">
        <v>42298</v>
      </c>
      <c r="E48">
        <v>5</v>
      </c>
      <c r="F48" t="s">
        <v>3611</v>
      </c>
      <c r="G48" t="s">
        <v>3612</v>
      </c>
      <c r="H48">
        <v>26</v>
      </c>
      <c r="I48" t="s">
        <v>13</v>
      </c>
      <c r="J48" t="s">
        <v>5629</v>
      </c>
    </row>
    <row r="49" spans="1:10" x14ac:dyDescent="0.25">
      <c r="A49" t="s">
        <v>374</v>
      </c>
      <c r="B49" t="s">
        <v>375</v>
      </c>
      <c r="C49" s="1">
        <v>42362</v>
      </c>
      <c r="D49" s="1">
        <v>42363</v>
      </c>
      <c r="E49">
        <v>1</v>
      </c>
      <c r="F49" t="s">
        <v>3436</v>
      </c>
      <c r="G49" t="s">
        <v>3437</v>
      </c>
      <c r="H49">
        <v>17</v>
      </c>
      <c r="I49" t="s">
        <v>13</v>
      </c>
      <c r="J49" t="s">
        <v>5630</v>
      </c>
    </row>
    <row r="50" spans="1:10" x14ac:dyDescent="0.25">
      <c r="A50" t="s">
        <v>380</v>
      </c>
      <c r="B50" t="s">
        <v>381</v>
      </c>
      <c r="C50" s="1">
        <v>42319</v>
      </c>
      <c r="D50" s="1">
        <v>42332</v>
      </c>
      <c r="E50">
        <v>13</v>
      </c>
      <c r="F50" t="s">
        <v>3781</v>
      </c>
      <c r="G50" t="s">
        <v>3782</v>
      </c>
      <c r="H50">
        <v>25</v>
      </c>
      <c r="I50" t="s">
        <v>13</v>
      </c>
      <c r="J50" t="s">
        <v>5631</v>
      </c>
    </row>
    <row r="51" spans="1:10" x14ac:dyDescent="0.25">
      <c r="A51" t="s">
        <v>391</v>
      </c>
      <c r="B51" t="s">
        <v>392</v>
      </c>
      <c r="C51" s="1">
        <v>42290</v>
      </c>
      <c r="D51" s="1">
        <v>42303</v>
      </c>
      <c r="E51">
        <v>13</v>
      </c>
      <c r="F51" t="s">
        <v>3265</v>
      </c>
      <c r="G51" t="s">
        <v>3266</v>
      </c>
      <c r="H51">
        <v>20</v>
      </c>
      <c r="I51" t="s">
        <v>13</v>
      </c>
      <c r="J51" t="s">
        <v>5632</v>
      </c>
    </row>
    <row r="52" spans="1:10" x14ac:dyDescent="0.25">
      <c r="A52" t="s">
        <v>393</v>
      </c>
      <c r="B52" t="s">
        <v>394</v>
      </c>
      <c r="C52" s="1">
        <v>42290</v>
      </c>
      <c r="D52" s="1">
        <v>42290</v>
      </c>
      <c r="E52">
        <v>1</v>
      </c>
      <c r="F52" t="s">
        <v>3344</v>
      </c>
      <c r="G52" t="s">
        <v>3345</v>
      </c>
      <c r="H52">
        <v>17</v>
      </c>
      <c r="I52" t="s">
        <v>13</v>
      </c>
      <c r="J52" t="s">
        <v>5633</v>
      </c>
    </row>
    <row r="53" spans="1:10" x14ac:dyDescent="0.25">
      <c r="A53" t="s">
        <v>399</v>
      </c>
      <c r="B53" t="s">
        <v>400</v>
      </c>
      <c r="C53" s="1">
        <v>42371</v>
      </c>
      <c r="D53" s="1">
        <v>42375</v>
      </c>
      <c r="E53">
        <v>4</v>
      </c>
      <c r="F53" t="s">
        <v>3800</v>
      </c>
      <c r="G53" t="s">
        <v>3801</v>
      </c>
      <c r="H53">
        <v>13</v>
      </c>
      <c r="I53" t="s">
        <v>3237</v>
      </c>
      <c r="J53" t="s">
        <v>5634</v>
      </c>
    </row>
    <row r="54" spans="1:10" x14ac:dyDescent="0.25">
      <c r="A54" t="s">
        <v>399</v>
      </c>
      <c r="B54" t="s">
        <v>403</v>
      </c>
      <c r="C54" s="1">
        <v>42435</v>
      </c>
      <c r="D54" s="1">
        <v>42447</v>
      </c>
      <c r="E54">
        <v>12</v>
      </c>
      <c r="F54" t="s">
        <v>3474</v>
      </c>
      <c r="G54" t="s">
        <v>3475</v>
      </c>
      <c r="H54">
        <v>30</v>
      </c>
      <c r="I54" t="s">
        <v>13</v>
      </c>
      <c r="J54" t="s">
        <v>5635</v>
      </c>
    </row>
    <row r="55" spans="1:10" x14ac:dyDescent="0.25">
      <c r="A55" t="s">
        <v>412</v>
      </c>
      <c r="B55" t="s">
        <v>413</v>
      </c>
      <c r="C55" s="1">
        <v>42404</v>
      </c>
      <c r="D55" s="1">
        <v>42418</v>
      </c>
      <c r="E55">
        <v>14</v>
      </c>
      <c r="F55" t="s">
        <v>3526</v>
      </c>
      <c r="G55" t="s">
        <v>3527</v>
      </c>
      <c r="H55">
        <v>25</v>
      </c>
      <c r="I55" t="s">
        <v>13</v>
      </c>
      <c r="J55" t="s">
        <v>5636</v>
      </c>
    </row>
    <row r="56" spans="1:10" x14ac:dyDescent="0.25">
      <c r="A56" t="s">
        <v>416</v>
      </c>
      <c r="B56" t="s">
        <v>417</v>
      </c>
      <c r="C56" s="1">
        <v>42420</v>
      </c>
      <c r="D56" s="1">
        <v>42425</v>
      </c>
      <c r="E56">
        <v>5</v>
      </c>
      <c r="F56" t="s">
        <v>3238</v>
      </c>
      <c r="G56" t="s">
        <v>3239</v>
      </c>
      <c r="H56">
        <v>18</v>
      </c>
      <c r="I56" t="s">
        <v>3237</v>
      </c>
      <c r="J56" t="s">
        <v>5637</v>
      </c>
    </row>
    <row r="57" spans="1:10" x14ac:dyDescent="0.25">
      <c r="A57" t="s">
        <v>420</v>
      </c>
      <c r="B57" t="s">
        <v>421</v>
      </c>
      <c r="C57" s="1">
        <v>42290</v>
      </c>
      <c r="D57" s="1">
        <v>42294</v>
      </c>
      <c r="E57">
        <v>4</v>
      </c>
      <c r="F57" t="s">
        <v>3838</v>
      </c>
      <c r="G57" t="s">
        <v>3839</v>
      </c>
      <c r="H57">
        <v>12</v>
      </c>
      <c r="I57" t="s">
        <v>13</v>
      </c>
      <c r="J57" t="s">
        <v>5638</v>
      </c>
    </row>
    <row r="58" spans="1:10" x14ac:dyDescent="0.25">
      <c r="A58" t="s">
        <v>424</v>
      </c>
      <c r="B58" t="s">
        <v>425</v>
      </c>
      <c r="C58" s="1">
        <v>42332</v>
      </c>
      <c r="D58" s="1">
        <v>42340</v>
      </c>
      <c r="E58">
        <v>8</v>
      </c>
      <c r="F58" t="s">
        <v>3854</v>
      </c>
      <c r="G58" t="s">
        <v>3855</v>
      </c>
      <c r="H58">
        <v>29</v>
      </c>
      <c r="I58" t="s">
        <v>13</v>
      </c>
      <c r="J58" t="s">
        <v>5639</v>
      </c>
    </row>
    <row r="59" spans="1:10" x14ac:dyDescent="0.25">
      <c r="A59" t="s">
        <v>426</v>
      </c>
      <c r="B59" t="s">
        <v>427</v>
      </c>
      <c r="C59" s="1">
        <v>42281</v>
      </c>
      <c r="D59" s="1">
        <v>42287</v>
      </c>
      <c r="E59">
        <v>6</v>
      </c>
      <c r="F59" t="s">
        <v>3248</v>
      </c>
      <c r="G59" t="s">
        <v>3249</v>
      </c>
      <c r="H59">
        <v>23</v>
      </c>
      <c r="I59" t="s">
        <v>3237</v>
      </c>
      <c r="J59" t="s">
        <v>5640</v>
      </c>
    </row>
    <row r="60" spans="1:10" x14ac:dyDescent="0.25">
      <c r="A60" t="s">
        <v>434</v>
      </c>
      <c r="B60" t="s">
        <v>435</v>
      </c>
      <c r="C60" s="1">
        <v>42358</v>
      </c>
      <c r="D60" s="1">
        <v>42369</v>
      </c>
      <c r="E60">
        <v>11</v>
      </c>
      <c r="F60" t="s">
        <v>3490</v>
      </c>
      <c r="G60" t="s">
        <v>3491</v>
      </c>
      <c r="H60">
        <v>29</v>
      </c>
      <c r="I60" t="s">
        <v>3237</v>
      </c>
      <c r="J60" t="s">
        <v>5641</v>
      </c>
    </row>
    <row r="61" spans="1:10" x14ac:dyDescent="0.25">
      <c r="A61" t="s">
        <v>446</v>
      </c>
      <c r="B61" t="s">
        <v>447</v>
      </c>
      <c r="C61" s="1">
        <v>42394</v>
      </c>
      <c r="D61" s="1">
        <v>42399</v>
      </c>
      <c r="E61">
        <v>5</v>
      </c>
      <c r="F61" t="s">
        <v>3854</v>
      </c>
      <c r="G61" t="s">
        <v>3855</v>
      </c>
      <c r="H61">
        <v>28</v>
      </c>
      <c r="I61" t="s">
        <v>13</v>
      </c>
      <c r="J61" t="s">
        <v>5642</v>
      </c>
    </row>
    <row r="62" spans="1:10" x14ac:dyDescent="0.25">
      <c r="A62" t="s">
        <v>452</v>
      </c>
      <c r="B62" t="s">
        <v>453</v>
      </c>
      <c r="C62" s="1">
        <v>42325</v>
      </c>
      <c r="D62" s="1">
        <v>42333</v>
      </c>
      <c r="E62">
        <v>8</v>
      </c>
      <c r="F62" t="s">
        <v>3613</v>
      </c>
      <c r="G62" t="s">
        <v>3614</v>
      </c>
      <c r="H62">
        <v>22</v>
      </c>
      <c r="I62" t="s">
        <v>13</v>
      </c>
      <c r="J62" t="s">
        <v>5643</v>
      </c>
    </row>
    <row r="63" spans="1:10" x14ac:dyDescent="0.25">
      <c r="A63" t="s">
        <v>454</v>
      </c>
      <c r="B63" t="s">
        <v>455</v>
      </c>
      <c r="C63" s="1">
        <v>42375</v>
      </c>
      <c r="D63" s="1">
        <v>42381</v>
      </c>
      <c r="E63">
        <v>6</v>
      </c>
      <c r="F63" t="s">
        <v>3344</v>
      </c>
      <c r="G63" t="s">
        <v>3345</v>
      </c>
      <c r="H63">
        <v>27</v>
      </c>
      <c r="I63" t="s">
        <v>13</v>
      </c>
      <c r="J63" t="s">
        <v>5644</v>
      </c>
    </row>
    <row r="64" spans="1:10" x14ac:dyDescent="0.25">
      <c r="A64" t="s">
        <v>460</v>
      </c>
      <c r="B64" t="s">
        <v>461</v>
      </c>
      <c r="C64" s="1">
        <v>42412</v>
      </c>
      <c r="D64" s="1">
        <v>42418</v>
      </c>
      <c r="E64">
        <v>6</v>
      </c>
      <c r="F64" t="s">
        <v>3336</v>
      </c>
      <c r="G64" t="s">
        <v>3337</v>
      </c>
      <c r="H64">
        <v>16</v>
      </c>
      <c r="I64" t="s">
        <v>13</v>
      </c>
      <c r="J64" t="s">
        <v>5645</v>
      </c>
    </row>
    <row r="65" spans="1:10" x14ac:dyDescent="0.25">
      <c r="A65" t="s">
        <v>464</v>
      </c>
      <c r="B65" t="s">
        <v>465</v>
      </c>
      <c r="C65" s="1">
        <v>42394</v>
      </c>
      <c r="D65" s="1">
        <v>42396</v>
      </c>
      <c r="E65">
        <v>2</v>
      </c>
      <c r="F65" t="s">
        <v>3647</v>
      </c>
      <c r="G65" t="s">
        <v>3648</v>
      </c>
      <c r="H65">
        <v>7</v>
      </c>
      <c r="I65" t="s">
        <v>13</v>
      </c>
      <c r="J65" t="s">
        <v>5646</v>
      </c>
    </row>
    <row r="66" spans="1:10" x14ac:dyDescent="0.25">
      <c r="A66" t="s">
        <v>476</v>
      </c>
      <c r="B66" t="s">
        <v>477</v>
      </c>
      <c r="C66" s="1">
        <v>42416</v>
      </c>
      <c r="D66" s="1">
        <v>42424</v>
      </c>
      <c r="E66">
        <v>8</v>
      </c>
      <c r="F66" t="s">
        <v>3436</v>
      </c>
      <c r="G66" t="s">
        <v>3437</v>
      </c>
      <c r="H66">
        <v>20</v>
      </c>
      <c r="I66" t="s">
        <v>13</v>
      </c>
      <c r="J66" t="s">
        <v>5647</v>
      </c>
    </row>
    <row r="67" spans="1:10" x14ac:dyDescent="0.25">
      <c r="A67" t="s">
        <v>480</v>
      </c>
      <c r="B67" t="s">
        <v>481</v>
      </c>
      <c r="C67" s="1">
        <v>42314</v>
      </c>
      <c r="D67" s="1">
        <v>42319</v>
      </c>
      <c r="E67">
        <v>5</v>
      </c>
      <c r="F67" t="s">
        <v>3279</v>
      </c>
      <c r="G67" t="s">
        <v>3280</v>
      </c>
      <c r="H67">
        <v>16</v>
      </c>
      <c r="I67" t="s">
        <v>13</v>
      </c>
      <c r="J67" t="s">
        <v>5648</v>
      </c>
    </row>
    <row r="68" spans="1:10" x14ac:dyDescent="0.25">
      <c r="A68" t="s">
        <v>487</v>
      </c>
      <c r="B68" t="s">
        <v>488</v>
      </c>
      <c r="C68" s="1">
        <v>42378</v>
      </c>
      <c r="D68" s="1">
        <v>42389</v>
      </c>
      <c r="E68">
        <v>11</v>
      </c>
      <c r="F68" t="s">
        <v>3261</v>
      </c>
      <c r="G68" t="s">
        <v>3262</v>
      </c>
      <c r="H68">
        <v>19</v>
      </c>
      <c r="I68" t="s">
        <v>3237</v>
      </c>
      <c r="J68" t="s">
        <v>5649</v>
      </c>
    </row>
    <row r="69" spans="1:10" x14ac:dyDescent="0.25">
      <c r="A69" t="s">
        <v>491</v>
      </c>
      <c r="B69" t="s">
        <v>492</v>
      </c>
      <c r="C69" s="1">
        <v>42380</v>
      </c>
      <c r="D69" s="1">
        <v>42383</v>
      </c>
      <c r="E69">
        <v>3</v>
      </c>
      <c r="F69" t="s">
        <v>3544</v>
      </c>
      <c r="G69" t="s">
        <v>3545</v>
      </c>
      <c r="H69">
        <v>15</v>
      </c>
      <c r="I69" t="s">
        <v>13</v>
      </c>
      <c r="J69" t="s">
        <v>5650</v>
      </c>
    </row>
    <row r="70" spans="1:10" x14ac:dyDescent="0.25">
      <c r="A70" t="s">
        <v>495</v>
      </c>
      <c r="B70" t="s">
        <v>496</v>
      </c>
      <c r="C70" s="1">
        <v>42283</v>
      </c>
      <c r="D70" s="1">
        <v>42286</v>
      </c>
      <c r="E70">
        <v>3</v>
      </c>
      <c r="F70" t="s">
        <v>3512</v>
      </c>
      <c r="G70" t="s">
        <v>3513</v>
      </c>
      <c r="H70">
        <v>15</v>
      </c>
      <c r="I70" t="s">
        <v>13</v>
      </c>
      <c r="J70" t="s">
        <v>5651</v>
      </c>
    </row>
    <row r="71" spans="1:10" x14ac:dyDescent="0.25">
      <c r="A71" t="s">
        <v>499</v>
      </c>
      <c r="B71" t="s">
        <v>500</v>
      </c>
      <c r="C71" s="1">
        <v>42330</v>
      </c>
      <c r="D71" s="1">
        <v>42333</v>
      </c>
      <c r="E71">
        <v>3</v>
      </c>
      <c r="F71" t="s">
        <v>3402</v>
      </c>
      <c r="G71" t="s">
        <v>3403</v>
      </c>
      <c r="H71">
        <v>4</v>
      </c>
      <c r="I71" t="s">
        <v>3237</v>
      </c>
      <c r="J71" t="s">
        <v>5652</v>
      </c>
    </row>
    <row r="72" spans="1:10" x14ac:dyDescent="0.25">
      <c r="A72" t="s">
        <v>507</v>
      </c>
      <c r="B72" t="s">
        <v>508</v>
      </c>
      <c r="C72" s="1">
        <v>42298</v>
      </c>
      <c r="D72" s="1">
        <v>42303</v>
      </c>
      <c r="E72">
        <v>5</v>
      </c>
      <c r="F72" t="s">
        <v>3557</v>
      </c>
      <c r="G72" t="s">
        <v>3558</v>
      </c>
      <c r="H72">
        <v>23</v>
      </c>
      <c r="I72" t="s">
        <v>13</v>
      </c>
      <c r="J72" t="s">
        <v>5653</v>
      </c>
    </row>
    <row r="73" spans="1:10" x14ac:dyDescent="0.25">
      <c r="A73" t="s">
        <v>509</v>
      </c>
      <c r="B73" t="s">
        <v>510</v>
      </c>
      <c r="C73" s="1">
        <v>42415</v>
      </c>
      <c r="D73" s="1">
        <v>42435</v>
      </c>
      <c r="E73">
        <v>20</v>
      </c>
      <c r="F73" t="s">
        <v>3402</v>
      </c>
      <c r="G73" t="s">
        <v>3403</v>
      </c>
      <c r="H73">
        <v>17</v>
      </c>
      <c r="I73" t="s">
        <v>3237</v>
      </c>
      <c r="J73" t="s">
        <v>5654</v>
      </c>
    </row>
    <row r="74" spans="1:10" x14ac:dyDescent="0.25">
      <c r="A74" t="s">
        <v>511</v>
      </c>
      <c r="B74" t="s">
        <v>512</v>
      </c>
      <c r="C74" s="1">
        <v>42431</v>
      </c>
      <c r="D74" s="1">
        <v>42438</v>
      </c>
      <c r="E74">
        <v>7</v>
      </c>
      <c r="F74" t="s">
        <v>3402</v>
      </c>
      <c r="G74" t="s">
        <v>3403</v>
      </c>
      <c r="H74">
        <v>18</v>
      </c>
      <c r="I74" t="s">
        <v>3237</v>
      </c>
      <c r="J74" t="s">
        <v>5655</v>
      </c>
    </row>
    <row r="75" spans="1:10" x14ac:dyDescent="0.25">
      <c r="A75" t="s">
        <v>513</v>
      </c>
      <c r="B75" t="s">
        <v>514</v>
      </c>
      <c r="C75" s="1">
        <v>42358</v>
      </c>
      <c r="D75" s="1">
        <v>42362</v>
      </c>
      <c r="E75">
        <v>4</v>
      </c>
      <c r="F75" t="s">
        <v>3462</v>
      </c>
      <c r="G75" t="s">
        <v>3463</v>
      </c>
      <c r="H75">
        <v>21</v>
      </c>
      <c r="I75" t="s">
        <v>3331</v>
      </c>
      <c r="J75" t="s">
        <v>5656</v>
      </c>
    </row>
    <row r="76" spans="1:10" x14ac:dyDescent="0.25">
      <c r="A76" t="s">
        <v>519</v>
      </c>
      <c r="B76" t="s">
        <v>520</v>
      </c>
      <c r="C76" s="1">
        <v>42292</v>
      </c>
      <c r="D76" s="1">
        <v>42299</v>
      </c>
      <c r="E76">
        <v>7</v>
      </c>
      <c r="F76" t="s">
        <v>3954</v>
      </c>
      <c r="G76" t="s">
        <v>3955</v>
      </c>
      <c r="H76">
        <v>28</v>
      </c>
      <c r="I76" t="s">
        <v>3237</v>
      </c>
      <c r="J76" t="s">
        <v>5657</v>
      </c>
    </row>
    <row r="77" spans="1:10" x14ac:dyDescent="0.25">
      <c r="A77" t="s">
        <v>525</v>
      </c>
      <c r="B77" t="s">
        <v>526</v>
      </c>
      <c r="C77" s="1">
        <v>42340</v>
      </c>
      <c r="D77" s="1">
        <v>42343</v>
      </c>
      <c r="E77">
        <v>3</v>
      </c>
      <c r="F77" t="s">
        <v>3265</v>
      </c>
      <c r="G77" t="s">
        <v>3266</v>
      </c>
      <c r="H77">
        <v>13</v>
      </c>
      <c r="I77" t="s">
        <v>13</v>
      </c>
      <c r="J77" t="s">
        <v>5658</v>
      </c>
    </row>
    <row r="78" spans="1:10" x14ac:dyDescent="0.25">
      <c r="A78" t="s">
        <v>531</v>
      </c>
      <c r="B78" t="s">
        <v>532</v>
      </c>
      <c r="C78" s="1">
        <v>42290</v>
      </c>
      <c r="D78" s="1">
        <v>42297</v>
      </c>
      <c r="E78">
        <v>7</v>
      </c>
      <c r="F78" t="s">
        <v>3665</v>
      </c>
      <c r="G78" t="s">
        <v>3666</v>
      </c>
      <c r="H78">
        <v>14</v>
      </c>
      <c r="I78" t="s">
        <v>3237</v>
      </c>
      <c r="J78" t="s">
        <v>5659</v>
      </c>
    </row>
    <row r="79" spans="1:10" x14ac:dyDescent="0.25">
      <c r="A79" t="s">
        <v>531</v>
      </c>
      <c r="B79" t="s">
        <v>535</v>
      </c>
      <c r="C79" s="1">
        <v>42310</v>
      </c>
      <c r="D79" s="1">
        <v>42321</v>
      </c>
      <c r="E79">
        <v>11</v>
      </c>
      <c r="F79" t="s">
        <v>3980</v>
      </c>
      <c r="G79" t="s">
        <v>3981</v>
      </c>
      <c r="H79">
        <v>30</v>
      </c>
      <c r="I79" t="s">
        <v>3237</v>
      </c>
      <c r="J79" t="s">
        <v>5660</v>
      </c>
    </row>
    <row r="80" spans="1:10" x14ac:dyDescent="0.25">
      <c r="A80" t="s">
        <v>536</v>
      </c>
      <c r="B80" t="s">
        <v>537</v>
      </c>
      <c r="C80" s="1">
        <v>42282</v>
      </c>
      <c r="D80" s="1">
        <v>42291</v>
      </c>
      <c r="E80">
        <v>9</v>
      </c>
      <c r="F80" t="s">
        <v>3647</v>
      </c>
      <c r="G80" t="s">
        <v>3648</v>
      </c>
      <c r="H80">
        <v>25</v>
      </c>
      <c r="I80" t="s">
        <v>13</v>
      </c>
      <c r="J80" t="s">
        <v>5661</v>
      </c>
    </row>
    <row r="81" spans="1:10" x14ac:dyDescent="0.25">
      <c r="A81" t="s">
        <v>536</v>
      </c>
      <c r="B81" t="s">
        <v>543</v>
      </c>
      <c r="C81" s="1">
        <v>42367</v>
      </c>
      <c r="D81" s="1">
        <v>42369</v>
      </c>
      <c r="E81">
        <v>2</v>
      </c>
      <c r="F81" t="s">
        <v>3512</v>
      </c>
      <c r="G81" t="s">
        <v>3513</v>
      </c>
      <c r="H81">
        <v>20</v>
      </c>
      <c r="I81" t="s">
        <v>13</v>
      </c>
      <c r="J81" t="s">
        <v>5662</v>
      </c>
    </row>
    <row r="82" spans="1:10" x14ac:dyDescent="0.25">
      <c r="A82" t="s">
        <v>536</v>
      </c>
      <c r="B82" t="s">
        <v>544</v>
      </c>
      <c r="C82" s="1">
        <v>42397</v>
      </c>
      <c r="D82" s="1">
        <v>42401</v>
      </c>
      <c r="E82">
        <v>4</v>
      </c>
      <c r="F82" t="s">
        <v>4004</v>
      </c>
      <c r="G82" t="s">
        <v>4005</v>
      </c>
      <c r="H82">
        <v>22</v>
      </c>
      <c r="I82" t="s">
        <v>13</v>
      </c>
      <c r="J82" t="s">
        <v>5663</v>
      </c>
    </row>
    <row r="83" spans="1:10" x14ac:dyDescent="0.25">
      <c r="A83" t="s">
        <v>551</v>
      </c>
      <c r="B83" t="s">
        <v>552</v>
      </c>
      <c r="C83" s="1">
        <v>42386</v>
      </c>
      <c r="D83" s="1">
        <v>42391</v>
      </c>
      <c r="E83">
        <v>5</v>
      </c>
      <c r="F83" t="s">
        <v>4006</v>
      </c>
      <c r="G83" t="s">
        <v>4007</v>
      </c>
      <c r="H83">
        <v>14</v>
      </c>
      <c r="I83" t="s">
        <v>3237</v>
      </c>
      <c r="J83" t="s">
        <v>5664</v>
      </c>
    </row>
    <row r="84" spans="1:10" x14ac:dyDescent="0.25">
      <c r="A84" t="s">
        <v>555</v>
      </c>
      <c r="B84" t="s">
        <v>556</v>
      </c>
      <c r="C84" s="1">
        <v>42312</v>
      </c>
      <c r="D84" s="1">
        <v>42314</v>
      </c>
      <c r="E84">
        <v>2</v>
      </c>
      <c r="F84" t="s">
        <v>4014</v>
      </c>
      <c r="G84" t="s">
        <v>4015</v>
      </c>
      <c r="H84">
        <v>14</v>
      </c>
      <c r="I84" t="s">
        <v>3237</v>
      </c>
      <c r="J84" t="s">
        <v>5665</v>
      </c>
    </row>
    <row r="85" spans="1:10" x14ac:dyDescent="0.25">
      <c r="A85" t="s">
        <v>565</v>
      </c>
      <c r="B85" t="s">
        <v>566</v>
      </c>
      <c r="C85" s="1">
        <v>42301</v>
      </c>
      <c r="D85" s="1">
        <v>42305</v>
      </c>
      <c r="E85">
        <v>4</v>
      </c>
      <c r="F85" t="s">
        <v>3456</v>
      </c>
      <c r="G85" t="s">
        <v>3457</v>
      </c>
      <c r="H85">
        <v>20</v>
      </c>
      <c r="I85" t="s">
        <v>13</v>
      </c>
      <c r="J85" t="s">
        <v>5666</v>
      </c>
    </row>
    <row r="86" spans="1:10" x14ac:dyDescent="0.25">
      <c r="A86" t="s">
        <v>569</v>
      </c>
      <c r="B86" t="s">
        <v>570</v>
      </c>
      <c r="C86" s="1">
        <v>42360</v>
      </c>
      <c r="D86" s="1">
        <v>42362</v>
      </c>
      <c r="E86">
        <v>2</v>
      </c>
      <c r="F86" t="s">
        <v>1640</v>
      </c>
      <c r="G86" t="s">
        <v>1641</v>
      </c>
      <c r="H86">
        <v>11</v>
      </c>
      <c r="I86" t="s">
        <v>3237</v>
      </c>
      <c r="J86" t="s">
        <v>5667</v>
      </c>
    </row>
    <row r="87" spans="1:10" x14ac:dyDescent="0.25">
      <c r="A87" t="s">
        <v>575</v>
      </c>
      <c r="B87" t="s">
        <v>576</v>
      </c>
      <c r="C87" s="1">
        <v>42375</v>
      </c>
      <c r="D87" s="1">
        <v>42382</v>
      </c>
      <c r="E87">
        <v>7</v>
      </c>
      <c r="F87" t="s">
        <v>4042</v>
      </c>
      <c r="G87" t="s">
        <v>4043</v>
      </c>
      <c r="H87">
        <v>24</v>
      </c>
      <c r="I87" t="s">
        <v>13</v>
      </c>
      <c r="J87" t="s">
        <v>5668</v>
      </c>
    </row>
    <row r="88" spans="1:10" x14ac:dyDescent="0.25">
      <c r="A88" t="s">
        <v>578</v>
      </c>
      <c r="B88" t="s">
        <v>579</v>
      </c>
      <c r="C88" s="1">
        <v>42421</v>
      </c>
      <c r="D88" s="1">
        <v>42440</v>
      </c>
      <c r="E88">
        <v>19</v>
      </c>
      <c r="F88" t="s">
        <v>3354</v>
      </c>
      <c r="G88" t="s">
        <v>3355</v>
      </c>
      <c r="H88">
        <v>18</v>
      </c>
      <c r="I88" t="s">
        <v>3331</v>
      </c>
      <c r="J88" t="s">
        <v>5669</v>
      </c>
    </row>
    <row r="89" spans="1:10" x14ac:dyDescent="0.25">
      <c r="A89" t="s">
        <v>581</v>
      </c>
      <c r="B89" t="s">
        <v>582</v>
      </c>
      <c r="C89" s="1">
        <v>42441</v>
      </c>
      <c r="D89" s="1">
        <v>42453</v>
      </c>
      <c r="E89">
        <v>12</v>
      </c>
      <c r="F89" t="s">
        <v>3557</v>
      </c>
      <c r="G89" t="s">
        <v>3558</v>
      </c>
      <c r="H89">
        <v>14</v>
      </c>
      <c r="I89" t="s">
        <v>13</v>
      </c>
      <c r="J89" t="s">
        <v>5670</v>
      </c>
    </row>
    <row r="90" spans="1:10" x14ac:dyDescent="0.25">
      <c r="A90" t="s">
        <v>585</v>
      </c>
      <c r="B90" t="s">
        <v>586</v>
      </c>
      <c r="C90" s="1">
        <v>42425</v>
      </c>
      <c r="D90" s="1">
        <v>42433</v>
      </c>
      <c r="E90">
        <v>8</v>
      </c>
      <c r="F90" t="s">
        <v>3657</v>
      </c>
      <c r="G90" t="s">
        <v>3658</v>
      </c>
      <c r="H90">
        <v>20</v>
      </c>
      <c r="I90" t="s">
        <v>13</v>
      </c>
      <c r="J90" t="s">
        <v>5671</v>
      </c>
    </row>
    <row r="91" spans="1:10" x14ac:dyDescent="0.25">
      <c r="A91" t="s">
        <v>585</v>
      </c>
      <c r="B91" t="s">
        <v>590</v>
      </c>
      <c r="C91" s="1">
        <v>42436</v>
      </c>
      <c r="D91" s="1">
        <v>42446</v>
      </c>
      <c r="E91">
        <v>10</v>
      </c>
      <c r="F91" t="s">
        <v>3557</v>
      </c>
      <c r="G91" t="s">
        <v>3558</v>
      </c>
      <c r="H91">
        <v>23</v>
      </c>
      <c r="I91" t="s">
        <v>13</v>
      </c>
      <c r="J91" t="s">
        <v>5672</v>
      </c>
    </row>
    <row r="92" spans="1:10" x14ac:dyDescent="0.25">
      <c r="A92" t="s">
        <v>596</v>
      </c>
      <c r="B92" t="s">
        <v>597</v>
      </c>
      <c r="C92" s="1">
        <v>42275</v>
      </c>
      <c r="D92" s="1">
        <v>42290</v>
      </c>
      <c r="E92">
        <v>15</v>
      </c>
      <c r="F92" t="s">
        <v>4086</v>
      </c>
      <c r="G92" t="s">
        <v>4087</v>
      </c>
      <c r="H92">
        <v>29</v>
      </c>
      <c r="I92" t="s">
        <v>3237</v>
      </c>
      <c r="J92" t="s">
        <v>5673</v>
      </c>
    </row>
    <row r="93" spans="1:10" x14ac:dyDescent="0.25">
      <c r="A93" t="s">
        <v>602</v>
      </c>
      <c r="B93" t="s">
        <v>603</v>
      </c>
      <c r="C93" s="1">
        <v>42270</v>
      </c>
      <c r="D93" s="1">
        <v>42284</v>
      </c>
      <c r="E93">
        <v>14</v>
      </c>
      <c r="F93" t="s">
        <v>3255</v>
      </c>
      <c r="G93" t="s">
        <v>3256</v>
      </c>
      <c r="H93">
        <v>17</v>
      </c>
      <c r="I93" t="s">
        <v>3237</v>
      </c>
      <c r="J93" t="s">
        <v>5674</v>
      </c>
    </row>
    <row r="94" spans="1:10" x14ac:dyDescent="0.25">
      <c r="A94" t="s">
        <v>602</v>
      </c>
      <c r="B94" t="s">
        <v>606</v>
      </c>
      <c r="C94" s="1">
        <v>42289</v>
      </c>
      <c r="D94" s="1">
        <v>42302</v>
      </c>
      <c r="E94">
        <v>13</v>
      </c>
      <c r="F94" t="s">
        <v>3557</v>
      </c>
      <c r="G94" t="s">
        <v>3558</v>
      </c>
      <c r="H94">
        <v>25</v>
      </c>
      <c r="I94" t="s">
        <v>13</v>
      </c>
      <c r="J94" t="s">
        <v>5675</v>
      </c>
    </row>
    <row r="95" spans="1:10" x14ac:dyDescent="0.25">
      <c r="A95" t="s">
        <v>609</v>
      </c>
      <c r="B95" t="s">
        <v>610</v>
      </c>
      <c r="C95" s="1">
        <v>42282</v>
      </c>
      <c r="D95" s="1">
        <v>42288</v>
      </c>
      <c r="E95">
        <v>6</v>
      </c>
      <c r="F95" t="s">
        <v>3557</v>
      </c>
      <c r="G95" t="s">
        <v>3558</v>
      </c>
      <c r="H95">
        <v>21</v>
      </c>
      <c r="I95" t="s">
        <v>13</v>
      </c>
      <c r="J95" t="s">
        <v>5676</v>
      </c>
    </row>
    <row r="96" spans="1:10" x14ac:dyDescent="0.25">
      <c r="A96" t="s">
        <v>615</v>
      </c>
      <c r="B96" t="s">
        <v>616</v>
      </c>
      <c r="C96" s="1">
        <v>42422</v>
      </c>
      <c r="D96" s="1">
        <v>42433</v>
      </c>
      <c r="E96">
        <v>11</v>
      </c>
      <c r="F96" t="s">
        <v>3265</v>
      </c>
      <c r="G96" t="s">
        <v>3266</v>
      </c>
      <c r="H96">
        <v>24</v>
      </c>
      <c r="I96" t="s">
        <v>13</v>
      </c>
      <c r="J96" t="s">
        <v>5677</v>
      </c>
    </row>
    <row r="97" spans="1:10" x14ac:dyDescent="0.25">
      <c r="A97" t="s">
        <v>619</v>
      </c>
      <c r="B97" t="s">
        <v>620</v>
      </c>
      <c r="C97" s="1">
        <v>42313</v>
      </c>
      <c r="D97" s="1">
        <v>42328</v>
      </c>
      <c r="E97">
        <v>15</v>
      </c>
      <c r="F97" t="s">
        <v>4120</v>
      </c>
      <c r="G97" t="s">
        <v>4121</v>
      </c>
      <c r="H97">
        <v>24</v>
      </c>
      <c r="I97" t="s">
        <v>3237</v>
      </c>
      <c r="J97" t="s">
        <v>5678</v>
      </c>
    </row>
    <row r="98" spans="1:10" x14ac:dyDescent="0.25">
      <c r="A98" t="s">
        <v>619</v>
      </c>
      <c r="B98" t="s">
        <v>621</v>
      </c>
      <c r="C98" s="1">
        <v>42380</v>
      </c>
      <c r="D98" s="1">
        <v>42388</v>
      </c>
      <c r="E98">
        <v>8</v>
      </c>
      <c r="F98" t="s">
        <v>3348</v>
      </c>
      <c r="G98" t="s">
        <v>3349</v>
      </c>
      <c r="H98">
        <v>15</v>
      </c>
      <c r="I98" t="s">
        <v>13</v>
      </c>
      <c r="J98" t="s">
        <v>5679</v>
      </c>
    </row>
    <row r="99" spans="1:10" x14ac:dyDescent="0.25">
      <c r="A99" t="s">
        <v>619</v>
      </c>
      <c r="B99" t="s">
        <v>623</v>
      </c>
      <c r="C99" s="1">
        <v>42404</v>
      </c>
      <c r="D99" s="1">
        <v>42417</v>
      </c>
      <c r="E99">
        <v>13</v>
      </c>
      <c r="F99" t="s">
        <v>4060</v>
      </c>
      <c r="G99" t="s">
        <v>4061</v>
      </c>
      <c r="H99">
        <v>21</v>
      </c>
      <c r="I99" t="s">
        <v>13</v>
      </c>
      <c r="J99" t="s">
        <v>5680</v>
      </c>
    </row>
    <row r="100" spans="1:10" x14ac:dyDescent="0.25">
      <c r="A100" t="s">
        <v>626</v>
      </c>
      <c r="B100" t="s">
        <v>627</v>
      </c>
      <c r="C100" s="1">
        <v>42359</v>
      </c>
      <c r="D100" s="1">
        <v>42362</v>
      </c>
      <c r="E100">
        <v>3</v>
      </c>
      <c r="F100" t="s">
        <v>4138</v>
      </c>
      <c r="G100" t="s">
        <v>4139</v>
      </c>
      <c r="H100">
        <v>16</v>
      </c>
      <c r="I100" t="s">
        <v>3237</v>
      </c>
      <c r="J100" t="s">
        <v>5681</v>
      </c>
    </row>
    <row r="101" spans="1:10" x14ac:dyDescent="0.25">
      <c r="A101" t="s">
        <v>628</v>
      </c>
      <c r="B101" t="s">
        <v>629</v>
      </c>
      <c r="C101" s="1">
        <v>42303</v>
      </c>
      <c r="D101" s="1">
        <v>42304</v>
      </c>
      <c r="E101">
        <v>1</v>
      </c>
      <c r="F101" t="s">
        <v>3763</v>
      </c>
      <c r="G101" t="s">
        <v>3764</v>
      </c>
      <c r="H101">
        <v>10</v>
      </c>
      <c r="I101" t="s">
        <v>13</v>
      </c>
      <c r="J101" t="s">
        <v>5682</v>
      </c>
    </row>
    <row r="102" spans="1:10" x14ac:dyDescent="0.25">
      <c r="A102" t="s">
        <v>632</v>
      </c>
      <c r="B102" t="s">
        <v>633</v>
      </c>
      <c r="C102" s="1">
        <v>42406</v>
      </c>
      <c r="D102" s="1">
        <v>42415</v>
      </c>
      <c r="E102">
        <v>9</v>
      </c>
      <c r="F102" t="s">
        <v>3358</v>
      </c>
      <c r="G102" t="s">
        <v>3359</v>
      </c>
      <c r="H102">
        <v>20</v>
      </c>
      <c r="I102" t="s">
        <v>13</v>
      </c>
      <c r="J102" t="s">
        <v>5683</v>
      </c>
    </row>
    <row r="103" spans="1:10" x14ac:dyDescent="0.25">
      <c r="A103" t="s">
        <v>634</v>
      </c>
      <c r="B103" t="s">
        <v>635</v>
      </c>
      <c r="C103" s="1">
        <v>42430</v>
      </c>
      <c r="D103" s="1">
        <v>42432</v>
      </c>
      <c r="E103">
        <v>2</v>
      </c>
      <c r="F103" t="s">
        <v>3320</v>
      </c>
      <c r="G103" t="s">
        <v>3321</v>
      </c>
      <c r="H103">
        <v>7</v>
      </c>
      <c r="I103" t="s">
        <v>3237</v>
      </c>
      <c r="J103" t="s">
        <v>5684</v>
      </c>
    </row>
    <row r="104" spans="1:10" x14ac:dyDescent="0.25">
      <c r="A104" t="s">
        <v>640</v>
      </c>
      <c r="B104" t="s">
        <v>641</v>
      </c>
      <c r="C104" s="1">
        <v>42324</v>
      </c>
      <c r="D104" s="1">
        <v>42326</v>
      </c>
      <c r="E104">
        <v>2</v>
      </c>
      <c r="F104" t="s">
        <v>3344</v>
      </c>
      <c r="G104" t="s">
        <v>3345</v>
      </c>
      <c r="H104">
        <v>22</v>
      </c>
      <c r="I104" t="s">
        <v>13</v>
      </c>
      <c r="J104" t="s">
        <v>5685</v>
      </c>
    </row>
    <row r="105" spans="1:10" x14ac:dyDescent="0.25">
      <c r="A105" t="s">
        <v>645</v>
      </c>
      <c r="B105" t="s">
        <v>646</v>
      </c>
      <c r="C105" s="1">
        <v>42362</v>
      </c>
      <c r="D105" s="1">
        <v>42368</v>
      </c>
      <c r="E105">
        <v>6</v>
      </c>
      <c r="F105" t="s">
        <v>3434</v>
      </c>
      <c r="G105" t="s">
        <v>3435</v>
      </c>
      <c r="H105">
        <v>16</v>
      </c>
      <c r="I105" t="s">
        <v>13</v>
      </c>
      <c r="J105" t="s">
        <v>5686</v>
      </c>
    </row>
    <row r="106" spans="1:10" x14ac:dyDescent="0.25">
      <c r="A106" t="s">
        <v>651</v>
      </c>
      <c r="B106" t="s">
        <v>652</v>
      </c>
      <c r="C106" s="1">
        <v>42288</v>
      </c>
      <c r="D106" s="1">
        <v>42293</v>
      </c>
      <c r="E106">
        <v>5</v>
      </c>
      <c r="F106" t="s">
        <v>3288</v>
      </c>
      <c r="G106" t="s">
        <v>3289</v>
      </c>
      <c r="H106">
        <v>20</v>
      </c>
      <c r="I106" t="s">
        <v>3237</v>
      </c>
      <c r="J106" t="s">
        <v>5687</v>
      </c>
    </row>
    <row r="107" spans="1:10" x14ac:dyDescent="0.25">
      <c r="A107" t="s">
        <v>655</v>
      </c>
      <c r="B107" t="s">
        <v>656</v>
      </c>
      <c r="C107" s="1">
        <v>42332</v>
      </c>
      <c r="D107" s="1">
        <v>42340</v>
      </c>
      <c r="E107">
        <v>8</v>
      </c>
      <c r="F107" t="s">
        <v>3752</v>
      </c>
      <c r="G107" t="s">
        <v>3753</v>
      </c>
      <c r="H107">
        <v>20</v>
      </c>
      <c r="I107" t="s">
        <v>13</v>
      </c>
      <c r="J107" t="s">
        <v>5688</v>
      </c>
    </row>
    <row r="108" spans="1:10" x14ac:dyDescent="0.25">
      <c r="A108" t="s">
        <v>661</v>
      </c>
      <c r="B108" t="s">
        <v>662</v>
      </c>
      <c r="C108" s="1">
        <v>42445</v>
      </c>
      <c r="D108" s="1">
        <v>42451</v>
      </c>
      <c r="E108">
        <v>6</v>
      </c>
      <c r="F108" t="s">
        <v>3954</v>
      </c>
      <c r="G108" t="s">
        <v>3955</v>
      </c>
      <c r="H108">
        <v>26</v>
      </c>
      <c r="I108" t="s">
        <v>3237</v>
      </c>
      <c r="J108" t="s">
        <v>5689</v>
      </c>
    </row>
    <row r="109" spans="1:10" x14ac:dyDescent="0.25">
      <c r="A109" t="s">
        <v>667</v>
      </c>
      <c r="B109" t="s">
        <v>668</v>
      </c>
      <c r="C109" s="1">
        <v>42332</v>
      </c>
      <c r="D109" s="1">
        <v>42339</v>
      </c>
      <c r="E109">
        <v>7</v>
      </c>
      <c r="F109" t="s">
        <v>4168</v>
      </c>
      <c r="G109" t="s">
        <v>4169</v>
      </c>
      <c r="H109">
        <v>10</v>
      </c>
      <c r="I109" t="s">
        <v>13</v>
      </c>
      <c r="J109" t="s">
        <v>5690</v>
      </c>
    </row>
    <row r="110" spans="1:10" x14ac:dyDescent="0.25">
      <c r="A110" t="s">
        <v>673</v>
      </c>
      <c r="B110" t="s">
        <v>674</v>
      </c>
      <c r="C110" s="1">
        <v>42314</v>
      </c>
      <c r="D110" s="1">
        <v>42322</v>
      </c>
      <c r="E110">
        <v>8</v>
      </c>
      <c r="F110" t="s">
        <v>3472</v>
      </c>
      <c r="G110" t="s">
        <v>3473</v>
      </c>
      <c r="H110">
        <v>21</v>
      </c>
      <c r="I110" t="s">
        <v>13</v>
      </c>
      <c r="J110" t="s">
        <v>5691</v>
      </c>
    </row>
    <row r="111" spans="1:10" x14ac:dyDescent="0.25">
      <c r="A111" t="s">
        <v>680</v>
      </c>
      <c r="B111" t="s">
        <v>681</v>
      </c>
      <c r="C111" s="1">
        <v>42272</v>
      </c>
      <c r="D111" s="1">
        <v>42278</v>
      </c>
      <c r="E111">
        <v>6</v>
      </c>
      <c r="F111" t="s">
        <v>3514</v>
      </c>
      <c r="G111" t="s">
        <v>3515</v>
      </c>
      <c r="H111">
        <v>9</v>
      </c>
      <c r="I111" t="s">
        <v>3237</v>
      </c>
      <c r="J111" t="s">
        <v>5692</v>
      </c>
    </row>
    <row r="112" spans="1:10" x14ac:dyDescent="0.25">
      <c r="A112" t="s">
        <v>684</v>
      </c>
      <c r="B112" t="s">
        <v>685</v>
      </c>
      <c r="C112" s="1">
        <v>42335</v>
      </c>
      <c r="D112" s="1">
        <v>42339</v>
      </c>
      <c r="E112">
        <v>4</v>
      </c>
      <c r="F112" t="s">
        <v>3557</v>
      </c>
      <c r="G112" t="s">
        <v>3558</v>
      </c>
      <c r="H112">
        <v>13</v>
      </c>
      <c r="I112" t="s">
        <v>13</v>
      </c>
      <c r="J112" t="s">
        <v>5693</v>
      </c>
    </row>
    <row r="113" spans="1:10" x14ac:dyDescent="0.25">
      <c r="A113" t="s">
        <v>690</v>
      </c>
      <c r="B113" t="s">
        <v>691</v>
      </c>
      <c r="C113" s="1">
        <v>42349</v>
      </c>
      <c r="D113" s="1">
        <v>42359</v>
      </c>
      <c r="E113">
        <v>10</v>
      </c>
      <c r="F113" t="s">
        <v>3669</v>
      </c>
      <c r="G113" t="s">
        <v>3670</v>
      </c>
      <c r="H113">
        <v>19</v>
      </c>
      <c r="I113" t="s">
        <v>3237</v>
      </c>
      <c r="J113" t="s">
        <v>5694</v>
      </c>
    </row>
    <row r="114" spans="1:10" x14ac:dyDescent="0.25">
      <c r="A114" t="s">
        <v>694</v>
      </c>
      <c r="B114" t="s">
        <v>695</v>
      </c>
      <c r="C114" s="1">
        <v>42394</v>
      </c>
      <c r="D114" s="1">
        <v>42404</v>
      </c>
      <c r="E114">
        <v>10</v>
      </c>
      <c r="F114" t="s">
        <v>3238</v>
      </c>
      <c r="G114" t="s">
        <v>3239</v>
      </c>
      <c r="H114">
        <v>19</v>
      </c>
      <c r="I114" t="s">
        <v>3237</v>
      </c>
      <c r="J114" t="s">
        <v>5695</v>
      </c>
    </row>
    <row r="115" spans="1:10" x14ac:dyDescent="0.25">
      <c r="A115" t="s">
        <v>696</v>
      </c>
      <c r="B115" t="s">
        <v>697</v>
      </c>
      <c r="C115" s="1">
        <v>42260</v>
      </c>
      <c r="D115" s="1">
        <v>42298</v>
      </c>
      <c r="E115">
        <v>38</v>
      </c>
      <c r="F115" t="s">
        <v>4213</v>
      </c>
      <c r="G115" t="s">
        <v>4214</v>
      </c>
      <c r="H115">
        <v>17</v>
      </c>
      <c r="I115" t="s">
        <v>3237</v>
      </c>
      <c r="J115" t="s">
        <v>5696</v>
      </c>
    </row>
    <row r="116" spans="1:10" x14ac:dyDescent="0.25">
      <c r="A116" t="s">
        <v>702</v>
      </c>
      <c r="B116" t="s">
        <v>703</v>
      </c>
      <c r="C116" s="1">
        <v>42345</v>
      </c>
      <c r="D116" s="1">
        <v>42348</v>
      </c>
      <c r="E116">
        <v>3</v>
      </c>
      <c r="F116" t="s">
        <v>3344</v>
      </c>
      <c r="G116" t="s">
        <v>3345</v>
      </c>
      <c r="H116">
        <v>15</v>
      </c>
      <c r="I116" t="s">
        <v>13</v>
      </c>
      <c r="J116" t="s">
        <v>5697</v>
      </c>
    </row>
    <row r="117" spans="1:10" x14ac:dyDescent="0.25">
      <c r="A117" t="s">
        <v>704</v>
      </c>
      <c r="B117" t="s">
        <v>705</v>
      </c>
      <c r="C117" s="1">
        <v>42449</v>
      </c>
      <c r="D117" s="1">
        <v>42453</v>
      </c>
      <c r="E117">
        <v>4</v>
      </c>
      <c r="F117" t="s">
        <v>3436</v>
      </c>
      <c r="G117" t="s">
        <v>3437</v>
      </c>
      <c r="H117">
        <v>12</v>
      </c>
      <c r="I117" t="s">
        <v>13</v>
      </c>
      <c r="J117" t="s">
        <v>5698</v>
      </c>
    </row>
    <row r="118" spans="1:10" x14ac:dyDescent="0.25">
      <c r="A118" t="s">
        <v>706</v>
      </c>
      <c r="B118" t="s">
        <v>707</v>
      </c>
      <c r="C118" s="1">
        <v>42401</v>
      </c>
      <c r="D118" s="1">
        <v>42412</v>
      </c>
      <c r="E118">
        <v>11</v>
      </c>
      <c r="F118" t="s">
        <v>3344</v>
      </c>
      <c r="G118" t="s">
        <v>3345</v>
      </c>
      <c r="H118">
        <v>18</v>
      </c>
      <c r="I118" t="s">
        <v>13</v>
      </c>
      <c r="J118" t="s">
        <v>5699</v>
      </c>
    </row>
    <row r="119" spans="1:10" x14ac:dyDescent="0.25">
      <c r="A119" t="s">
        <v>710</v>
      </c>
      <c r="B119" t="s">
        <v>711</v>
      </c>
      <c r="C119" s="1">
        <v>42419</v>
      </c>
      <c r="D119" s="1">
        <v>42429</v>
      </c>
      <c r="E119">
        <v>10</v>
      </c>
      <c r="F119" t="s">
        <v>3402</v>
      </c>
      <c r="G119" t="s">
        <v>3403</v>
      </c>
      <c r="H119">
        <v>23</v>
      </c>
      <c r="I119" t="s">
        <v>3237</v>
      </c>
      <c r="J119" t="s">
        <v>5700</v>
      </c>
    </row>
    <row r="120" spans="1:10" x14ac:dyDescent="0.25">
      <c r="A120" t="s">
        <v>716</v>
      </c>
      <c r="B120" t="s">
        <v>717</v>
      </c>
      <c r="C120" s="1">
        <v>42367</v>
      </c>
      <c r="D120" s="1">
        <v>42369</v>
      </c>
      <c r="E120">
        <v>2</v>
      </c>
      <c r="F120" t="s">
        <v>3265</v>
      </c>
      <c r="G120" t="s">
        <v>3266</v>
      </c>
      <c r="H120">
        <v>10</v>
      </c>
      <c r="I120" t="s">
        <v>13</v>
      </c>
      <c r="J120" t="s">
        <v>5701</v>
      </c>
    </row>
    <row r="121" spans="1:10" x14ac:dyDescent="0.25">
      <c r="A121" t="s">
        <v>722</v>
      </c>
      <c r="B121" t="s">
        <v>723</v>
      </c>
      <c r="C121" s="1">
        <v>42363</v>
      </c>
      <c r="D121" s="1">
        <v>42381</v>
      </c>
      <c r="E121">
        <v>18</v>
      </c>
      <c r="F121" t="s">
        <v>3402</v>
      </c>
      <c r="G121" t="s">
        <v>3403</v>
      </c>
      <c r="H121">
        <v>23</v>
      </c>
      <c r="I121" t="s">
        <v>3237</v>
      </c>
      <c r="J121" t="s">
        <v>5702</v>
      </c>
    </row>
    <row r="122" spans="1:10" x14ac:dyDescent="0.25">
      <c r="A122" t="s">
        <v>732</v>
      </c>
      <c r="B122" t="s">
        <v>733</v>
      </c>
      <c r="C122" s="1">
        <v>42286</v>
      </c>
      <c r="D122" s="1">
        <v>42306</v>
      </c>
      <c r="E122">
        <v>20</v>
      </c>
      <c r="F122" t="s">
        <v>3647</v>
      </c>
      <c r="G122" t="s">
        <v>3648</v>
      </c>
      <c r="H122">
        <v>25</v>
      </c>
      <c r="I122" t="s">
        <v>13</v>
      </c>
      <c r="J122" t="s">
        <v>5703</v>
      </c>
    </row>
    <row r="123" spans="1:10" x14ac:dyDescent="0.25">
      <c r="A123" t="s">
        <v>738</v>
      </c>
      <c r="B123" t="s">
        <v>739</v>
      </c>
      <c r="C123" s="1">
        <v>42452</v>
      </c>
      <c r="D123" s="1">
        <v>42460</v>
      </c>
      <c r="E123">
        <v>8</v>
      </c>
      <c r="F123" t="s">
        <v>3259</v>
      </c>
      <c r="G123" t="s">
        <v>3260</v>
      </c>
      <c r="H123">
        <v>7</v>
      </c>
      <c r="I123" t="s">
        <v>3237</v>
      </c>
      <c r="J123" t="s">
        <v>5704</v>
      </c>
    </row>
    <row r="124" spans="1:10" x14ac:dyDescent="0.25">
      <c r="A124" t="s">
        <v>744</v>
      </c>
      <c r="B124" t="s">
        <v>745</v>
      </c>
      <c r="C124" s="1">
        <v>42287</v>
      </c>
      <c r="D124" s="1">
        <v>42291</v>
      </c>
      <c r="E124">
        <v>4</v>
      </c>
      <c r="F124" t="s">
        <v>458</v>
      </c>
      <c r="G124" t="s">
        <v>459</v>
      </c>
      <c r="H124">
        <v>15</v>
      </c>
      <c r="I124" t="s">
        <v>3331</v>
      </c>
      <c r="J124" t="s">
        <v>5705</v>
      </c>
    </row>
    <row r="125" spans="1:10" x14ac:dyDescent="0.25">
      <c r="A125" t="s">
        <v>748</v>
      </c>
      <c r="B125" t="s">
        <v>751</v>
      </c>
      <c r="C125" s="1">
        <v>42327</v>
      </c>
      <c r="D125" s="1">
        <v>42330</v>
      </c>
      <c r="E125">
        <v>3</v>
      </c>
      <c r="F125" t="s">
        <v>4278</v>
      </c>
      <c r="G125" t="s">
        <v>4279</v>
      </c>
      <c r="H125">
        <v>21</v>
      </c>
      <c r="I125" t="s">
        <v>13</v>
      </c>
      <c r="J125" t="s">
        <v>5706</v>
      </c>
    </row>
    <row r="126" spans="1:10" x14ac:dyDescent="0.25">
      <c r="A126" t="s">
        <v>757</v>
      </c>
      <c r="B126" t="s">
        <v>758</v>
      </c>
      <c r="C126" s="1">
        <v>42412</v>
      </c>
      <c r="D126" s="1">
        <v>42424</v>
      </c>
      <c r="E126">
        <v>12</v>
      </c>
      <c r="F126" t="s">
        <v>3265</v>
      </c>
      <c r="G126" t="s">
        <v>3266</v>
      </c>
      <c r="H126">
        <v>20</v>
      </c>
      <c r="I126" t="s">
        <v>13</v>
      </c>
      <c r="J126" t="s">
        <v>5707</v>
      </c>
    </row>
    <row r="127" spans="1:10" x14ac:dyDescent="0.25">
      <c r="A127" t="s">
        <v>763</v>
      </c>
      <c r="B127" t="s">
        <v>764</v>
      </c>
      <c r="C127" s="1">
        <v>42422</v>
      </c>
      <c r="D127" s="1">
        <v>42426</v>
      </c>
      <c r="E127">
        <v>4</v>
      </c>
      <c r="F127" t="s">
        <v>3538</v>
      </c>
      <c r="G127" t="s">
        <v>3539</v>
      </c>
      <c r="H127">
        <v>12</v>
      </c>
      <c r="I127" t="s">
        <v>3237</v>
      </c>
      <c r="J127" t="s">
        <v>5708</v>
      </c>
    </row>
    <row r="128" spans="1:10" x14ac:dyDescent="0.25">
      <c r="A128" t="s">
        <v>765</v>
      </c>
      <c r="B128" t="s">
        <v>766</v>
      </c>
      <c r="C128" s="1">
        <v>42432</v>
      </c>
      <c r="D128" s="1">
        <v>42440</v>
      </c>
      <c r="E128">
        <v>8</v>
      </c>
      <c r="F128" t="s">
        <v>4305</v>
      </c>
      <c r="G128" t="s">
        <v>4306</v>
      </c>
      <c r="H128">
        <v>25</v>
      </c>
      <c r="I128" t="s">
        <v>3237</v>
      </c>
      <c r="J128" t="s">
        <v>5709</v>
      </c>
    </row>
    <row r="129" spans="1:10" x14ac:dyDescent="0.25">
      <c r="A129" t="s">
        <v>771</v>
      </c>
      <c r="B129" t="s">
        <v>772</v>
      </c>
      <c r="C129" s="1">
        <v>42350</v>
      </c>
      <c r="D129" s="1">
        <v>42354</v>
      </c>
      <c r="E129">
        <v>4</v>
      </c>
      <c r="F129" t="s">
        <v>3248</v>
      </c>
      <c r="G129" t="s">
        <v>3249</v>
      </c>
      <c r="H129">
        <v>12</v>
      </c>
      <c r="I129" t="s">
        <v>3237</v>
      </c>
      <c r="J129" t="s">
        <v>5710</v>
      </c>
    </row>
    <row r="130" spans="1:10" x14ac:dyDescent="0.25">
      <c r="A130" t="s">
        <v>784</v>
      </c>
      <c r="B130" t="s">
        <v>785</v>
      </c>
      <c r="C130" s="1">
        <v>42347</v>
      </c>
      <c r="D130" s="1">
        <v>42353</v>
      </c>
      <c r="E130">
        <v>6</v>
      </c>
      <c r="F130" t="s">
        <v>1301</v>
      </c>
      <c r="G130" t="s">
        <v>1302</v>
      </c>
      <c r="H130">
        <v>16</v>
      </c>
      <c r="I130" t="s">
        <v>3237</v>
      </c>
      <c r="J130" t="s">
        <v>5711</v>
      </c>
    </row>
    <row r="131" spans="1:10" x14ac:dyDescent="0.25">
      <c r="A131" t="s">
        <v>786</v>
      </c>
      <c r="B131" t="s">
        <v>787</v>
      </c>
      <c r="C131" s="1">
        <v>42359</v>
      </c>
      <c r="D131" s="1">
        <v>42368</v>
      </c>
      <c r="E131">
        <v>9</v>
      </c>
      <c r="F131" t="s">
        <v>3265</v>
      </c>
      <c r="G131" t="s">
        <v>3266</v>
      </c>
      <c r="H131">
        <v>19</v>
      </c>
      <c r="I131" t="s">
        <v>13</v>
      </c>
      <c r="J131" t="s">
        <v>5712</v>
      </c>
    </row>
    <row r="132" spans="1:10" x14ac:dyDescent="0.25">
      <c r="A132" t="s">
        <v>788</v>
      </c>
      <c r="B132" t="s">
        <v>789</v>
      </c>
      <c r="C132" s="1">
        <v>42300</v>
      </c>
      <c r="D132" s="1">
        <v>42332</v>
      </c>
      <c r="E132">
        <v>32</v>
      </c>
      <c r="F132" t="s">
        <v>3265</v>
      </c>
      <c r="G132" t="s">
        <v>3266</v>
      </c>
      <c r="H132">
        <v>28</v>
      </c>
      <c r="I132" t="s">
        <v>13</v>
      </c>
      <c r="J132" t="s">
        <v>5713</v>
      </c>
    </row>
    <row r="133" spans="1:10" x14ac:dyDescent="0.25">
      <c r="A133" t="s">
        <v>788</v>
      </c>
      <c r="B133" t="s">
        <v>794</v>
      </c>
      <c r="C133" s="1">
        <v>42334</v>
      </c>
      <c r="D133" s="1">
        <v>42369</v>
      </c>
      <c r="E133">
        <v>35</v>
      </c>
      <c r="F133" t="s">
        <v>4343</v>
      </c>
      <c r="G133" t="s">
        <v>4344</v>
      </c>
      <c r="H133">
        <v>30</v>
      </c>
      <c r="I133" t="s">
        <v>3237</v>
      </c>
      <c r="J133" t="s">
        <v>5714</v>
      </c>
    </row>
    <row r="134" spans="1:10" x14ac:dyDescent="0.25">
      <c r="A134" t="s">
        <v>799</v>
      </c>
      <c r="B134" t="s">
        <v>800</v>
      </c>
      <c r="C134" s="1">
        <v>42412</v>
      </c>
      <c r="D134" s="1">
        <v>42431</v>
      </c>
      <c r="E134">
        <v>19</v>
      </c>
      <c r="F134" t="s">
        <v>3402</v>
      </c>
      <c r="G134" t="s">
        <v>3403</v>
      </c>
      <c r="H134">
        <v>26</v>
      </c>
      <c r="I134" t="s">
        <v>3237</v>
      </c>
      <c r="J134" t="s">
        <v>5715</v>
      </c>
    </row>
    <row r="135" spans="1:10" x14ac:dyDescent="0.25">
      <c r="A135" t="s">
        <v>804</v>
      </c>
      <c r="B135" t="s">
        <v>805</v>
      </c>
      <c r="C135" s="1">
        <v>42450</v>
      </c>
      <c r="D135" s="1">
        <v>42452</v>
      </c>
      <c r="E135">
        <v>2</v>
      </c>
      <c r="F135" t="s">
        <v>3526</v>
      </c>
      <c r="G135" t="s">
        <v>3527</v>
      </c>
      <c r="H135">
        <v>15</v>
      </c>
      <c r="I135" t="s">
        <v>13</v>
      </c>
      <c r="J135" t="s">
        <v>5716</v>
      </c>
    </row>
    <row r="136" spans="1:10" x14ac:dyDescent="0.25">
      <c r="A136" t="s">
        <v>806</v>
      </c>
      <c r="B136" t="s">
        <v>807</v>
      </c>
      <c r="C136" s="1">
        <v>42276</v>
      </c>
      <c r="D136" s="1">
        <v>42284</v>
      </c>
      <c r="E136">
        <v>8</v>
      </c>
      <c r="F136" t="s">
        <v>3344</v>
      </c>
      <c r="G136" t="s">
        <v>3345</v>
      </c>
      <c r="H136">
        <v>24</v>
      </c>
      <c r="I136" t="s">
        <v>13</v>
      </c>
      <c r="J136" t="s">
        <v>5717</v>
      </c>
    </row>
    <row r="137" spans="1:10" x14ac:dyDescent="0.25">
      <c r="A137" t="s">
        <v>806</v>
      </c>
      <c r="B137" t="s">
        <v>810</v>
      </c>
      <c r="C137" s="1">
        <v>42439</v>
      </c>
      <c r="D137" s="1">
        <v>42444</v>
      </c>
      <c r="E137">
        <v>5</v>
      </c>
      <c r="F137" t="s">
        <v>3265</v>
      </c>
      <c r="G137" t="s">
        <v>3266</v>
      </c>
      <c r="H137">
        <v>23</v>
      </c>
      <c r="I137" t="s">
        <v>13</v>
      </c>
      <c r="J137" t="s">
        <v>5718</v>
      </c>
    </row>
    <row r="138" spans="1:10" x14ac:dyDescent="0.25">
      <c r="A138" t="s">
        <v>811</v>
      </c>
      <c r="B138" t="s">
        <v>812</v>
      </c>
      <c r="C138" s="1">
        <v>42365</v>
      </c>
      <c r="D138" s="1">
        <v>42368</v>
      </c>
      <c r="E138">
        <v>3</v>
      </c>
      <c r="F138" t="s">
        <v>4196</v>
      </c>
      <c r="G138" t="s">
        <v>4197</v>
      </c>
      <c r="H138">
        <v>13</v>
      </c>
      <c r="I138" t="s">
        <v>13</v>
      </c>
      <c r="J138" t="s">
        <v>5719</v>
      </c>
    </row>
    <row r="139" spans="1:10" x14ac:dyDescent="0.25">
      <c r="A139" t="s">
        <v>811</v>
      </c>
      <c r="B139" t="s">
        <v>817</v>
      </c>
      <c r="C139" s="1">
        <v>42371</v>
      </c>
      <c r="D139" s="1">
        <v>42374</v>
      </c>
      <c r="E139">
        <v>3</v>
      </c>
      <c r="F139" t="s">
        <v>4377</v>
      </c>
      <c r="G139" t="s">
        <v>4378</v>
      </c>
      <c r="H139">
        <v>11</v>
      </c>
      <c r="I139" t="s">
        <v>3237</v>
      </c>
      <c r="J139" t="s">
        <v>5720</v>
      </c>
    </row>
    <row r="140" spans="1:10" x14ac:dyDescent="0.25">
      <c r="A140" t="s">
        <v>818</v>
      </c>
      <c r="B140" t="s">
        <v>819</v>
      </c>
      <c r="C140" s="1">
        <v>42376</v>
      </c>
      <c r="D140" s="1">
        <v>42397</v>
      </c>
      <c r="E140">
        <v>21</v>
      </c>
      <c r="F140" t="s">
        <v>3512</v>
      </c>
      <c r="G140" t="s">
        <v>3513</v>
      </c>
      <c r="H140">
        <v>26</v>
      </c>
      <c r="I140" t="s">
        <v>13</v>
      </c>
      <c r="J140" t="s">
        <v>5721</v>
      </c>
    </row>
    <row r="141" spans="1:10" x14ac:dyDescent="0.25">
      <c r="A141" t="s">
        <v>818</v>
      </c>
      <c r="B141" t="s">
        <v>823</v>
      </c>
      <c r="C141" s="1">
        <v>42433</v>
      </c>
      <c r="D141" s="1">
        <v>42459</v>
      </c>
      <c r="E141">
        <v>26</v>
      </c>
      <c r="F141" t="s">
        <v>3557</v>
      </c>
      <c r="G141" t="s">
        <v>3558</v>
      </c>
      <c r="H141">
        <v>25</v>
      </c>
      <c r="I141" t="s">
        <v>13</v>
      </c>
      <c r="J141" t="s">
        <v>5722</v>
      </c>
    </row>
    <row r="142" spans="1:10" x14ac:dyDescent="0.25">
      <c r="A142" t="s">
        <v>826</v>
      </c>
      <c r="B142" t="s">
        <v>827</v>
      </c>
      <c r="C142" s="1">
        <v>42330</v>
      </c>
      <c r="D142" s="1">
        <v>42340</v>
      </c>
      <c r="E142">
        <v>10</v>
      </c>
      <c r="F142" t="s">
        <v>3279</v>
      </c>
      <c r="G142" t="s">
        <v>3280</v>
      </c>
      <c r="H142">
        <v>20</v>
      </c>
      <c r="I142" t="s">
        <v>13</v>
      </c>
      <c r="J142" t="s">
        <v>5723</v>
      </c>
    </row>
    <row r="143" spans="1:10" x14ac:dyDescent="0.25">
      <c r="A143" t="s">
        <v>830</v>
      </c>
      <c r="B143" t="s">
        <v>831</v>
      </c>
      <c r="C143" s="1">
        <v>42298</v>
      </c>
      <c r="D143" s="1">
        <v>42303</v>
      </c>
      <c r="E143">
        <v>5</v>
      </c>
      <c r="F143" t="s">
        <v>4414</v>
      </c>
      <c r="G143" t="s">
        <v>4415</v>
      </c>
      <c r="H143">
        <v>25</v>
      </c>
      <c r="I143" t="s">
        <v>13</v>
      </c>
      <c r="J143" t="s">
        <v>5724</v>
      </c>
    </row>
    <row r="144" spans="1:10" x14ac:dyDescent="0.25">
      <c r="A144" t="s">
        <v>833</v>
      </c>
      <c r="B144" t="s">
        <v>834</v>
      </c>
      <c r="C144" s="1">
        <v>42361</v>
      </c>
      <c r="D144" s="1">
        <v>42363</v>
      </c>
      <c r="E144">
        <v>2</v>
      </c>
      <c r="F144" t="s">
        <v>3557</v>
      </c>
      <c r="G144" t="s">
        <v>3558</v>
      </c>
      <c r="H144">
        <v>18</v>
      </c>
      <c r="I144" t="s">
        <v>13</v>
      </c>
      <c r="J144" t="s">
        <v>5725</v>
      </c>
    </row>
    <row r="145" spans="1:10" x14ac:dyDescent="0.25">
      <c r="A145" t="s">
        <v>837</v>
      </c>
      <c r="B145" t="s">
        <v>838</v>
      </c>
      <c r="C145" s="1">
        <v>42443</v>
      </c>
      <c r="D145" s="1">
        <v>42451</v>
      </c>
      <c r="E145">
        <v>8</v>
      </c>
      <c r="F145" t="s">
        <v>3557</v>
      </c>
      <c r="G145" t="s">
        <v>3558</v>
      </c>
      <c r="H145">
        <v>8</v>
      </c>
      <c r="I145" t="s">
        <v>13</v>
      </c>
      <c r="J145" t="s">
        <v>5726</v>
      </c>
    </row>
    <row r="146" spans="1:10" x14ac:dyDescent="0.25">
      <c r="A146" t="s">
        <v>841</v>
      </c>
      <c r="B146" t="s">
        <v>842</v>
      </c>
      <c r="C146" s="1">
        <v>42323</v>
      </c>
      <c r="D146" s="1">
        <v>42327</v>
      </c>
      <c r="E146">
        <v>4</v>
      </c>
      <c r="F146" t="s">
        <v>3647</v>
      </c>
      <c r="G146" t="s">
        <v>3648</v>
      </c>
      <c r="H146">
        <v>15</v>
      </c>
      <c r="I146" t="s">
        <v>13</v>
      </c>
      <c r="J146" t="s">
        <v>5727</v>
      </c>
    </row>
    <row r="147" spans="1:10" x14ac:dyDescent="0.25">
      <c r="A147" t="s">
        <v>841</v>
      </c>
      <c r="B147" t="s">
        <v>847</v>
      </c>
      <c r="C147" s="1">
        <v>42449</v>
      </c>
      <c r="D147" s="1">
        <v>42451</v>
      </c>
      <c r="E147">
        <v>2</v>
      </c>
      <c r="F147" t="s">
        <v>3454</v>
      </c>
      <c r="G147" t="s">
        <v>3455</v>
      </c>
      <c r="H147">
        <v>12</v>
      </c>
      <c r="I147" t="s">
        <v>13</v>
      </c>
      <c r="J147" t="s">
        <v>5728</v>
      </c>
    </row>
    <row r="148" spans="1:10" x14ac:dyDescent="0.25">
      <c r="A148" t="s">
        <v>850</v>
      </c>
      <c r="B148" t="s">
        <v>851</v>
      </c>
      <c r="C148" s="1">
        <v>42286</v>
      </c>
      <c r="D148" s="1">
        <v>42290</v>
      </c>
      <c r="E148">
        <v>4</v>
      </c>
      <c r="F148" t="s">
        <v>4432</v>
      </c>
      <c r="G148" t="s">
        <v>4433</v>
      </c>
      <c r="H148">
        <v>13</v>
      </c>
      <c r="I148" t="s">
        <v>13</v>
      </c>
      <c r="J148" t="s">
        <v>5729</v>
      </c>
    </row>
    <row r="149" spans="1:10" x14ac:dyDescent="0.25">
      <c r="A149" t="s">
        <v>852</v>
      </c>
      <c r="B149" t="s">
        <v>853</v>
      </c>
      <c r="C149" s="1">
        <v>42384</v>
      </c>
      <c r="D149" s="1">
        <v>42388</v>
      </c>
      <c r="E149">
        <v>4</v>
      </c>
      <c r="F149" t="s">
        <v>3265</v>
      </c>
      <c r="G149" t="s">
        <v>3266</v>
      </c>
      <c r="H149">
        <v>30</v>
      </c>
      <c r="I149" t="s">
        <v>13</v>
      </c>
      <c r="J149" t="s">
        <v>5730</v>
      </c>
    </row>
    <row r="150" spans="1:10" x14ac:dyDescent="0.25">
      <c r="A150" t="s">
        <v>852</v>
      </c>
      <c r="B150" t="s">
        <v>856</v>
      </c>
      <c r="C150" s="1">
        <v>42393</v>
      </c>
      <c r="D150" s="1">
        <v>42395</v>
      </c>
      <c r="E150">
        <v>2</v>
      </c>
      <c r="F150" t="s">
        <v>3265</v>
      </c>
      <c r="G150" t="s">
        <v>3266</v>
      </c>
      <c r="H150">
        <v>13</v>
      </c>
      <c r="I150" t="s">
        <v>13</v>
      </c>
      <c r="J150" t="s">
        <v>5731</v>
      </c>
    </row>
    <row r="151" spans="1:10" x14ac:dyDescent="0.25">
      <c r="A151" t="s">
        <v>857</v>
      </c>
      <c r="B151" t="s">
        <v>858</v>
      </c>
      <c r="C151" s="1">
        <v>42440</v>
      </c>
      <c r="D151" s="1">
        <v>42445</v>
      </c>
      <c r="E151">
        <v>5</v>
      </c>
      <c r="F151" t="s">
        <v>3902</v>
      </c>
      <c r="G151" t="s">
        <v>3903</v>
      </c>
      <c r="H151">
        <v>20</v>
      </c>
      <c r="I151" t="s">
        <v>3237</v>
      </c>
      <c r="J151" t="s">
        <v>5732</v>
      </c>
    </row>
    <row r="152" spans="1:10" x14ac:dyDescent="0.25">
      <c r="A152" t="s">
        <v>861</v>
      </c>
      <c r="B152" t="s">
        <v>862</v>
      </c>
      <c r="C152" s="1">
        <v>42412</v>
      </c>
      <c r="D152" s="1">
        <v>42417</v>
      </c>
      <c r="E152">
        <v>5</v>
      </c>
      <c r="F152" t="s">
        <v>3265</v>
      </c>
      <c r="G152" t="s">
        <v>3266</v>
      </c>
      <c r="H152">
        <v>11</v>
      </c>
      <c r="I152" t="s">
        <v>13</v>
      </c>
      <c r="J152" t="s">
        <v>5733</v>
      </c>
    </row>
    <row r="153" spans="1:10" x14ac:dyDescent="0.25">
      <c r="A153" t="s">
        <v>863</v>
      </c>
      <c r="B153" t="s">
        <v>864</v>
      </c>
      <c r="C153" s="1">
        <v>42424</v>
      </c>
      <c r="D153" s="1">
        <v>42432</v>
      </c>
      <c r="E153">
        <v>8</v>
      </c>
      <c r="F153" t="s">
        <v>3436</v>
      </c>
      <c r="G153" t="s">
        <v>3437</v>
      </c>
      <c r="H153">
        <v>10</v>
      </c>
      <c r="I153" t="s">
        <v>13</v>
      </c>
      <c r="J153" t="s">
        <v>5734</v>
      </c>
    </row>
    <row r="154" spans="1:10" x14ac:dyDescent="0.25">
      <c r="A154" t="s">
        <v>871</v>
      </c>
      <c r="B154" t="s">
        <v>872</v>
      </c>
      <c r="C154" s="1">
        <v>42308</v>
      </c>
      <c r="D154" s="1">
        <v>42312</v>
      </c>
      <c r="E154">
        <v>4</v>
      </c>
      <c r="F154" t="s">
        <v>4474</v>
      </c>
      <c r="G154" t="s">
        <v>4475</v>
      </c>
      <c r="H154">
        <v>6</v>
      </c>
      <c r="I154" t="s">
        <v>13</v>
      </c>
      <c r="J154" t="s">
        <v>5735</v>
      </c>
    </row>
    <row r="155" spans="1:10" x14ac:dyDescent="0.25">
      <c r="A155" t="s">
        <v>877</v>
      </c>
      <c r="B155" t="s">
        <v>878</v>
      </c>
      <c r="C155" s="1">
        <v>42335</v>
      </c>
      <c r="D155" s="1">
        <v>42352</v>
      </c>
      <c r="E155">
        <v>17</v>
      </c>
      <c r="F155" t="s">
        <v>3242</v>
      </c>
      <c r="G155" t="s">
        <v>3243</v>
      </c>
      <c r="H155">
        <v>16</v>
      </c>
      <c r="I155" t="s">
        <v>3237</v>
      </c>
      <c r="J155" t="s">
        <v>5736</v>
      </c>
    </row>
    <row r="156" spans="1:10" x14ac:dyDescent="0.25">
      <c r="A156" t="s">
        <v>881</v>
      </c>
      <c r="B156" t="s">
        <v>885</v>
      </c>
      <c r="C156" s="1">
        <v>42305</v>
      </c>
      <c r="D156" s="1">
        <v>42307</v>
      </c>
      <c r="E156">
        <v>2</v>
      </c>
      <c r="F156" t="s">
        <v>4486</v>
      </c>
      <c r="G156" t="s">
        <v>4487</v>
      </c>
      <c r="H156">
        <v>18</v>
      </c>
      <c r="I156" t="s">
        <v>3237</v>
      </c>
      <c r="J156" t="s">
        <v>5737</v>
      </c>
    </row>
    <row r="157" spans="1:10" x14ac:dyDescent="0.25">
      <c r="A157" t="s">
        <v>888</v>
      </c>
      <c r="B157" t="s">
        <v>889</v>
      </c>
      <c r="C157" s="1">
        <v>42317</v>
      </c>
      <c r="D157" s="1">
        <v>42327</v>
      </c>
      <c r="E157">
        <v>10</v>
      </c>
      <c r="F157" t="s">
        <v>3263</v>
      </c>
      <c r="G157" t="s">
        <v>3264</v>
      </c>
      <c r="H157">
        <v>21</v>
      </c>
      <c r="I157" t="s">
        <v>13</v>
      </c>
      <c r="J157" t="s">
        <v>5738</v>
      </c>
    </row>
    <row r="158" spans="1:10" x14ac:dyDescent="0.25">
      <c r="A158" t="s">
        <v>888</v>
      </c>
      <c r="B158" t="s">
        <v>892</v>
      </c>
      <c r="C158" s="1">
        <v>42377</v>
      </c>
      <c r="D158" s="1">
        <v>42382</v>
      </c>
      <c r="E158">
        <v>5</v>
      </c>
      <c r="F158" t="s">
        <v>3336</v>
      </c>
      <c r="G158" t="s">
        <v>3337</v>
      </c>
      <c r="H158">
        <v>12</v>
      </c>
      <c r="I158" t="s">
        <v>13</v>
      </c>
      <c r="J158" t="s">
        <v>5739</v>
      </c>
    </row>
    <row r="159" spans="1:10" x14ac:dyDescent="0.25">
      <c r="A159" t="s">
        <v>895</v>
      </c>
      <c r="B159" t="s">
        <v>896</v>
      </c>
      <c r="C159" s="1">
        <v>42345</v>
      </c>
      <c r="D159" s="1">
        <v>42349</v>
      </c>
      <c r="E159">
        <v>4</v>
      </c>
      <c r="F159" t="s">
        <v>4098</v>
      </c>
      <c r="G159" t="s">
        <v>4099</v>
      </c>
      <c r="H159">
        <v>16</v>
      </c>
      <c r="I159" t="s">
        <v>13</v>
      </c>
      <c r="J159" t="s">
        <v>5740</v>
      </c>
    </row>
    <row r="160" spans="1:10" x14ac:dyDescent="0.25">
      <c r="A160" t="s">
        <v>899</v>
      </c>
      <c r="B160" t="s">
        <v>900</v>
      </c>
      <c r="C160" s="1">
        <v>42423</v>
      </c>
      <c r="D160" s="1">
        <v>42428</v>
      </c>
      <c r="E160">
        <v>5</v>
      </c>
      <c r="F160" t="s">
        <v>4512</v>
      </c>
      <c r="G160" t="s">
        <v>4513</v>
      </c>
      <c r="H160">
        <v>22</v>
      </c>
      <c r="I160" t="s">
        <v>13</v>
      </c>
      <c r="J160" t="s">
        <v>5741</v>
      </c>
    </row>
    <row r="161" spans="1:10" x14ac:dyDescent="0.25">
      <c r="A161" t="s">
        <v>903</v>
      </c>
      <c r="B161" t="s">
        <v>904</v>
      </c>
      <c r="C161" s="1">
        <v>42405</v>
      </c>
      <c r="D161" s="1">
        <v>42408</v>
      </c>
      <c r="E161">
        <v>3</v>
      </c>
      <c r="F161" t="s">
        <v>3418</v>
      </c>
      <c r="G161" t="s">
        <v>3419</v>
      </c>
      <c r="H161">
        <v>16</v>
      </c>
      <c r="I161" t="s">
        <v>3237</v>
      </c>
      <c r="J161" t="s">
        <v>5742</v>
      </c>
    </row>
    <row r="162" spans="1:10" x14ac:dyDescent="0.25">
      <c r="A162" t="s">
        <v>903</v>
      </c>
      <c r="B162" t="s">
        <v>908</v>
      </c>
      <c r="C162" s="1">
        <v>42426</v>
      </c>
      <c r="D162" s="1">
        <v>42451</v>
      </c>
      <c r="E162">
        <v>25</v>
      </c>
      <c r="F162" t="s">
        <v>3320</v>
      </c>
      <c r="G162" t="s">
        <v>3321</v>
      </c>
      <c r="H162">
        <v>25</v>
      </c>
      <c r="I162" t="s">
        <v>3237</v>
      </c>
      <c r="J162" t="s">
        <v>5743</v>
      </c>
    </row>
    <row r="163" spans="1:10" x14ac:dyDescent="0.25">
      <c r="A163" t="s">
        <v>911</v>
      </c>
      <c r="B163" t="s">
        <v>912</v>
      </c>
      <c r="C163" s="1">
        <v>42296</v>
      </c>
      <c r="D163" s="1">
        <v>42300</v>
      </c>
      <c r="E163">
        <v>4</v>
      </c>
      <c r="F163" t="s">
        <v>893</v>
      </c>
      <c r="G163" t="s">
        <v>894</v>
      </c>
      <c r="H163">
        <v>11</v>
      </c>
      <c r="I163" t="s">
        <v>3237</v>
      </c>
      <c r="J163" t="s">
        <v>5744</v>
      </c>
    </row>
    <row r="164" spans="1:10" x14ac:dyDescent="0.25">
      <c r="A164" t="s">
        <v>913</v>
      </c>
      <c r="B164" t="s">
        <v>914</v>
      </c>
      <c r="C164" s="1">
        <v>42281</v>
      </c>
      <c r="D164" s="1">
        <v>42283</v>
      </c>
      <c r="E164">
        <v>2</v>
      </c>
      <c r="F164" t="s">
        <v>4524</v>
      </c>
      <c r="G164" t="s">
        <v>4525</v>
      </c>
      <c r="H164">
        <v>12</v>
      </c>
      <c r="I164" t="s">
        <v>13</v>
      </c>
      <c r="J164" t="s">
        <v>5745</v>
      </c>
    </row>
    <row r="165" spans="1:10" x14ac:dyDescent="0.25">
      <c r="A165" t="s">
        <v>920</v>
      </c>
      <c r="B165" t="s">
        <v>921</v>
      </c>
      <c r="C165" s="1">
        <v>42283</v>
      </c>
      <c r="D165" s="1">
        <v>42284</v>
      </c>
      <c r="E165">
        <v>1</v>
      </c>
      <c r="F165" t="s">
        <v>3279</v>
      </c>
      <c r="G165" t="s">
        <v>3280</v>
      </c>
      <c r="H165">
        <v>13</v>
      </c>
      <c r="I165" t="s">
        <v>13</v>
      </c>
      <c r="J165" t="s">
        <v>5746</v>
      </c>
    </row>
    <row r="166" spans="1:10" x14ac:dyDescent="0.25">
      <c r="A166" t="s">
        <v>926</v>
      </c>
      <c r="B166" t="s">
        <v>930</v>
      </c>
      <c r="C166" s="1">
        <v>42306</v>
      </c>
      <c r="D166" s="1">
        <v>42311</v>
      </c>
      <c r="E166">
        <v>5</v>
      </c>
      <c r="F166" t="s">
        <v>3522</v>
      </c>
      <c r="G166" t="s">
        <v>3523</v>
      </c>
      <c r="H166">
        <v>14</v>
      </c>
      <c r="I166" t="s">
        <v>3237</v>
      </c>
      <c r="J166" t="s">
        <v>5747</v>
      </c>
    </row>
    <row r="167" spans="1:10" x14ac:dyDescent="0.25">
      <c r="A167" t="s">
        <v>926</v>
      </c>
      <c r="B167" t="s">
        <v>933</v>
      </c>
      <c r="C167" s="1">
        <v>42320</v>
      </c>
      <c r="D167" s="1">
        <v>42325</v>
      </c>
      <c r="E167">
        <v>5</v>
      </c>
      <c r="F167" t="s">
        <v>3348</v>
      </c>
      <c r="G167" t="s">
        <v>3349</v>
      </c>
      <c r="H167">
        <v>18</v>
      </c>
      <c r="I167" t="s">
        <v>13</v>
      </c>
      <c r="J167" t="s">
        <v>5748</v>
      </c>
    </row>
    <row r="168" spans="1:10" x14ac:dyDescent="0.25">
      <c r="A168" t="s">
        <v>926</v>
      </c>
      <c r="B168" t="s">
        <v>936</v>
      </c>
      <c r="C168" s="1">
        <v>42353</v>
      </c>
      <c r="D168" s="1">
        <v>42355</v>
      </c>
      <c r="E168">
        <v>2</v>
      </c>
      <c r="F168" t="s">
        <v>3583</v>
      </c>
      <c r="G168" t="s">
        <v>3584</v>
      </c>
      <c r="H168">
        <v>15</v>
      </c>
      <c r="I168" t="s">
        <v>13</v>
      </c>
      <c r="J168" t="s">
        <v>5749</v>
      </c>
    </row>
    <row r="169" spans="1:10" x14ac:dyDescent="0.25">
      <c r="A169" t="s">
        <v>926</v>
      </c>
      <c r="B169" t="s">
        <v>941</v>
      </c>
      <c r="C169" s="1">
        <v>42370</v>
      </c>
      <c r="D169" s="1">
        <v>42372</v>
      </c>
      <c r="E169">
        <v>2</v>
      </c>
      <c r="F169" t="s">
        <v>3508</v>
      </c>
      <c r="G169" t="s">
        <v>3509</v>
      </c>
      <c r="H169">
        <v>21</v>
      </c>
      <c r="I169" t="s">
        <v>13</v>
      </c>
      <c r="J169" t="s">
        <v>5750</v>
      </c>
    </row>
    <row r="170" spans="1:10" x14ac:dyDescent="0.25">
      <c r="A170" t="s">
        <v>926</v>
      </c>
      <c r="B170" t="s">
        <v>942</v>
      </c>
      <c r="C170" s="1">
        <v>42420</v>
      </c>
      <c r="D170" s="1">
        <v>42427</v>
      </c>
      <c r="E170">
        <v>7</v>
      </c>
      <c r="F170" t="s">
        <v>3346</v>
      </c>
      <c r="G170" t="s">
        <v>3347</v>
      </c>
      <c r="H170">
        <v>30</v>
      </c>
      <c r="I170" t="s">
        <v>13</v>
      </c>
      <c r="J170" t="s">
        <v>5751</v>
      </c>
    </row>
    <row r="171" spans="1:10" x14ac:dyDescent="0.25">
      <c r="A171" t="s">
        <v>945</v>
      </c>
      <c r="B171" t="s">
        <v>946</v>
      </c>
      <c r="C171" s="1">
        <v>42364</v>
      </c>
      <c r="D171" s="1">
        <v>42384</v>
      </c>
      <c r="E171">
        <v>20</v>
      </c>
      <c r="F171" t="s">
        <v>3490</v>
      </c>
      <c r="G171" t="s">
        <v>3491</v>
      </c>
      <c r="H171">
        <v>25</v>
      </c>
      <c r="I171" t="s">
        <v>3237</v>
      </c>
      <c r="J171" t="s">
        <v>5752</v>
      </c>
    </row>
    <row r="172" spans="1:10" x14ac:dyDescent="0.25">
      <c r="A172" t="s">
        <v>952</v>
      </c>
      <c r="B172" t="s">
        <v>953</v>
      </c>
      <c r="C172" s="1">
        <v>42452</v>
      </c>
      <c r="D172" s="1">
        <v>42458</v>
      </c>
      <c r="E172">
        <v>6</v>
      </c>
      <c r="F172" t="s">
        <v>3344</v>
      </c>
      <c r="G172" t="s">
        <v>3345</v>
      </c>
      <c r="H172">
        <v>15</v>
      </c>
      <c r="I172" t="s">
        <v>13</v>
      </c>
      <c r="J172" t="s">
        <v>5753</v>
      </c>
    </row>
    <row r="173" spans="1:10" x14ac:dyDescent="0.25">
      <c r="A173" t="s">
        <v>956</v>
      </c>
      <c r="B173" t="s">
        <v>957</v>
      </c>
      <c r="C173" s="1">
        <v>42350</v>
      </c>
      <c r="D173" s="1">
        <v>42356</v>
      </c>
      <c r="E173">
        <v>6</v>
      </c>
      <c r="F173" t="s">
        <v>3436</v>
      </c>
      <c r="G173" t="s">
        <v>3437</v>
      </c>
      <c r="H173">
        <v>20</v>
      </c>
      <c r="I173" t="s">
        <v>13</v>
      </c>
      <c r="J173" t="s">
        <v>5754</v>
      </c>
    </row>
    <row r="174" spans="1:10" x14ac:dyDescent="0.25">
      <c r="A174" t="s">
        <v>960</v>
      </c>
      <c r="B174" t="s">
        <v>961</v>
      </c>
      <c r="C174" s="1">
        <v>42277</v>
      </c>
      <c r="D174" s="1">
        <v>42292</v>
      </c>
      <c r="E174">
        <v>15</v>
      </c>
      <c r="F174" t="s">
        <v>4203</v>
      </c>
      <c r="G174" t="s">
        <v>4204</v>
      </c>
      <c r="H174">
        <v>22</v>
      </c>
      <c r="I174" t="s">
        <v>3237</v>
      </c>
      <c r="J174" t="s">
        <v>5755</v>
      </c>
    </row>
    <row r="175" spans="1:10" x14ac:dyDescent="0.25">
      <c r="A175" t="s">
        <v>968</v>
      </c>
      <c r="B175" t="s">
        <v>970</v>
      </c>
      <c r="C175" s="1">
        <v>42405</v>
      </c>
      <c r="D175" s="1">
        <v>42408</v>
      </c>
      <c r="E175">
        <v>3</v>
      </c>
      <c r="F175" t="s">
        <v>4556</v>
      </c>
      <c r="G175" t="s">
        <v>4557</v>
      </c>
      <c r="H175">
        <v>23</v>
      </c>
      <c r="I175" t="s">
        <v>3237</v>
      </c>
      <c r="J175" t="s">
        <v>5756</v>
      </c>
    </row>
    <row r="176" spans="1:10" x14ac:dyDescent="0.25">
      <c r="A176" t="s">
        <v>971</v>
      </c>
      <c r="B176" t="s">
        <v>972</v>
      </c>
      <c r="C176" s="1">
        <v>42433</v>
      </c>
      <c r="D176" s="1">
        <v>42450</v>
      </c>
      <c r="E176">
        <v>17</v>
      </c>
      <c r="F176" t="s">
        <v>3265</v>
      </c>
      <c r="G176" t="s">
        <v>3266</v>
      </c>
      <c r="H176">
        <v>21</v>
      </c>
      <c r="I176" t="s">
        <v>13</v>
      </c>
      <c r="J176" t="s">
        <v>5757</v>
      </c>
    </row>
    <row r="177" spans="1:10" x14ac:dyDescent="0.25">
      <c r="A177" t="s">
        <v>973</v>
      </c>
      <c r="B177" t="s">
        <v>974</v>
      </c>
      <c r="C177" s="1">
        <v>42400</v>
      </c>
      <c r="D177" s="1">
        <v>42402</v>
      </c>
      <c r="E177">
        <v>2</v>
      </c>
      <c r="F177" t="s">
        <v>3478</v>
      </c>
      <c r="G177" t="s">
        <v>3479</v>
      </c>
      <c r="H177">
        <v>14</v>
      </c>
      <c r="I177" t="s">
        <v>3237</v>
      </c>
      <c r="J177" t="s">
        <v>5758</v>
      </c>
    </row>
    <row r="178" spans="1:10" x14ac:dyDescent="0.25">
      <c r="A178" t="s">
        <v>977</v>
      </c>
      <c r="B178" t="s">
        <v>978</v>
      </c>
      <c r="C178" s="1">
        <v>42426</v>
      </c>
      <c r="D178" s="1">
        <v>42441</v>
      </c>
      <c r="E178">
        <v>15</v>
      </c>
      <c r="F178" t="s">
        <v>4272</v>
      </c>
      <c r="G178" t="s">
        <v>4273</v>
      </c>
      <c r="H178">
        <v>27</v>
      </c>
      <c r="I178" t="s">
        <v>13</v>
      </c>
      <c r="J178" t="s">
        <v>5759</v>
      </c>
    </row>
    <row r="179" spans="1:10" x14ac:dyDescent="0.25">
      <c r="A179" t="s">
        <v>979</v>
      </c>
      <c r="B179" t="s">
        <v>980</v>
      </c>
      <c r="C179" s="1">
        <v>42290</v>
      </c>
      <c r="D179" s="1">
        <v>42312</v>
      </c>
      <c r="E179">
        <v>22</v>
      </c>
      <c r="F179" t="s">
        <v>3320</v>
      </c>
      <c r="G179" t="s">
        <v>3321</v>
      </c>
      <c r="H179">
        <v>30</v>
      </c>
      <c r="I179" t="s">
        <v>3237</v>
      </c>
      <c r="J179" t="s">
        <v>5760</v>
      </c>
    </row>
    <row r="180" spans="1:10" x14ac:dyDescent="0.25">
      <c r="A180" t="s">
        <v>985</v>
      </c>
      <c r="B180" t="s">
        <v>986</v>
      </c>
      <c r="C180" s="1">
        <v>42412</v>
      </c>
      <c r="D180" s="1">
        <v>42415</v>
      </c>
      <c r="E180">
        <v>3</v>
      </c>
      <c r="F180" t="s">
        <v>3336</v>
      </c>
      <c r="G180" t="s">
        <v>3337</v>
      </c>
      <c r="H180">
        <v>11</v>
      </c>
      <c r="I180" t="s">
        <v>13</v>
      </c>
      <c r="J180" t="s">
        <v>5761</v>
      </c>
    </row>
    <row r="181" spans="1:10" x14ac:dyDescent="0.25">
      <c r="A181" t="s">
        <v>989</v>
      </c>
      <c r="B181" t="s">
        <v>993</v>
      </c>
      <c r="C181" s="1">
        <v>42390</v>
      </c>
      <c r="D181" s="1">
        <v>42398</v>
      </c>
      <c r="E181">
        <v>8</v>
      </c>
      <c r="F181" t="s">
        <v>3544</v>
      </c>
      <c r="G181" t="s">
        <v>3545</v>
      </c>
      <c r="H181">
        <v>25</v>
      </c>
      <c r="I181" t="s">
        <v>13</v>
      </c>
      <c r="J181" t="s">
        <v>5762</v>
      </c>
    </row>
    <row r="182" spans="1:10" x14ac:dyDescent="0.25">
      <c r="A182" t="s">
        <v>994</v>
      </c>
      <c r="B182" t="s">
        <v>995</v>
      </c>
      <c r="C182" s="1">
        <v>42444</v>
      </c>
      <c r="D182" s="1">
        <v>42450</v>
      </c>
      <c r="E182">
        <v>6</v>
      </c>
      <c r="F182" t="s">
        <v>4576</v>
      </c>
      <c r="G182" t="s">
        <v>4577</v>
      </c>
      <c r="H182">
        <v>4</v>
      </c>
      <c r="I182" t="s">
        <v>3237</v>
      </c>
      <c r="J182" t="s">
        <v>5763</v>
      </c>
    </row>
    <row r="183" spans="1:10" x14ac:dyDescent="0.25">
      <c r="A183" t="s">
        <v>999</v>
      </c>
      <c r="B183" t="s">
        <v>1000</v>
      </c>
      <c r="C183" s="1">
        <v>42435</v>
      </c>
      <c r="D183" s="1">
        <v>42436</v>
      </c>
      <c r="E183">
        <v>1</v>
      </c>
      <c r="F183" t="s">
        <v>3613</v>
      </c>
      <c r="G183" t="s">
        <v>3614</v>
      </c>
      <c r="H183">
        <v>10</v>
      </c>
      <c r="I183" t="s">
        <v>13</v>
      </c>
      <c r="J183" t="s">
        <v>5764</v>
      </c>
    </row>
    <row r="184" spans="1:10" x14ac:dyDescent="0.25">
      <c r="A184" t="s">
        <v>1003</v>
      </c>
      <c r="B184" t="s">
        <v>1004</v>
      </c>
      <c r="C184" s="1">
        <v>42303</v>
      </c>
      <c r="D184" s="1">
        <v>42317</v>
      </c>
      <c r="E184">
        <v>14</v>
      </c>
      <c r="F184" t="s">
        <v>4546</v>
      </c>
      <c r="G184" t="s">
        <v>4547</v>
      </c>
      <c r="H184">
        <v>22</v>
      </c>
      <c r="I184" t="s">
        <v>3237</v>
      </c>
      <c r="J184" t="s">
        <v>5765</v>
      </c>
    </row>
    <row r="185" spans="1:10" x14ac:dyDescent="0.25">
      <c r="A185" t="s">
        <v>1007</v>
      </c>
      <c r="B185" t="s">
        <v>1008</v>
      </c>
      <c r="C185" s="1">
        <v>42365</v>
      </c>
      <c r="D185" s="1">
        <v>42366</v>
      </c>
      <c r="E185">
        <v>1</v>
      </c>
      <c r="F185" t="s">
        <v>1756</v>
      </c>
      <c r="G185" t="s">
        <v>1757</v>
      </c>
      <c r="H185">
        <v>15</v>
      </c>
      <c r="I185" t="s">
        <v>3237</v>
      </c>
      <c r="J185" t="s">
        <v>5766</v>
      </c>
    </row>
    <row r="186" spans="1:10" x14ac:dyDescent="0.25">
      <c r="A186" t="s">
        <v>1011</v>
      </c>
      <c r="B186" t="s">
        <v>1012</v>
      </c>
      <c r="C186" s="1">
        <v>42311</v>
      </c>
      <c r="D186" s="1">
        <v>42319</v>
      </c>
      <c r="E186">
        <v>8</v>
      </c>
      <c r="F186" t="s">
        <v>3358</v>
      </c>
      <c r="G186" t="s">
        <v>3359</v>
      </c>
      <c r="H186">
        <v>13</v>
      </c>
      <c r="I186" t="s">
        <v>13</v>
      </c>
      <c r="J186" t="s">
        <v>5767</v>
      </c>
    </row>
    <row r="187" spans="1:10" x14ac:dyDescent="0.25">
      <c r="A187" t="s">
        <v>1013</v>
      </c>
      <c r="B187" t="s">
        <v>1014</v>
      </c>
      <c r="C187" s="1">
        <v>42293</v>
      </c>
      <c r="D187" s="1">
        <v>42311</v>
      </c>
      <c r="E187">
        <v>18</v>
      </c>
      <c r="F187" t="s">
        <v>4599</v>
      </c>
      <c r="G187" t="s">
        <v>4600</v>
      </c>
      <c r="H187">
        <v>18</v>
      </c>
      <c r="I187" t="s">
        <v>3237</v>
      </c>
      <c r="J187" t="s">
        <v>5768</v>
      </c>
    </row>
    <row r="188" spans="1:10" x14ac:dyDescent="0.25">
      <c r="A188" t="s">
        <v>1019</v>
      </c>
      <c r="B188" t="s">
        <v>1020</v>
      </c>
      <c r="C188" s="1">
        <v>42305</v>
      </c>
      <c r="D188" s="1">
        <v>42313</v>
      </c>
      <c r="E188">
        <v>8</v>
      </c>
      <c r="F188" t="s">
        <v>3284</v>
      </c>
      <c r="G188" t="s">
        <v>3285</v>
      </c>
      <c r="H188">
        <v>15</v>
      </c>
      <c r="I188" t="s">
        <v>13</v>
      </c>
      <c r="J188" t="s">
        <v>5769</v>
      </c>
    </row>
    <row r="189" spans="1:10" x14ac:dyDescent="0.25">
      <c r="A189" t="s">
        <v>1024</v>
      </c>
      <c r="B189" t="s">
        <v>1025</v>
      </c>
      <c r="C189" s="1">
        <v>42435</v>
      </c>
      <c r="D189" s="1">
        <v>42458</v>
      </c>
      <c r="E189">
        <v>23</v>
      </c>
      <c r="F189" t="s">
        <v>3657</v>
      </c>
      <c r="G189" t="s">
        <v>3658</v>
      </c>
      <c r="H189">
        <v>19</v>
      </c>
      <c r="I189" t="s">
        <v>13</v>
      </c>
      <c r="J189" t="s">
        <v>5770</v>
      </c>
    </row>
    <row r="190" spans="1:10" x14ac:dyDescent="0.25">
      <c r="A190" t="s">
        <v>1026</v>
      </c>
      <c r="B190" t="s">
        <v>1027</v>
      </c>
      <c r="C190" s="1">
        <v>42338</v>
      </c>
      <c r="D190" s="1">
        <v>42345</v>
      </c>
      <c r="E190">
        <v>7</v>
      </c>
      <c r="F190" t="s">
        <v>4255</v>
      </c>
      <c r="G190" t="s">
        <v>4256</v>
      </c>
      <c r="H190">
        <v>24</v>
      </c>
      <c r="I190" t="s">
        <v>3237</v>
      </c>
      <c r="J190" t="s">
        <v>5771</v>
      </c>
    </row>
    <row r="191" spans="1:10" x14ac:dyDescent="0.25">
      <c r="A191" t="s">
        <v>1030</v>
      </c>
      <c r="B191" t="s">
        <v>1031</v>
      </c>
      <c r="C191" s="1">
        <v>42331</v>
      </c>
      <c r="D191" s="1">
        <v>42347</v>
      </c>
      <c r="E191">
        <v>16</v>
      </c>
      <c r="F191" t="s">
        <v>3344</v>
      </c>
      <c r="G191" t="s">
        <v>3345</v>
      </c>
      <c r="H191">
        <v>28</v>
      </c>
      <c r="I191" t="s">
        <v>13</v>
      </c>
      <c r="J191" t="s">
        <v>5772</v>
      </c>
    </row>
    <row r="192" spans="1:10" x14ac:dyDescent="0.25">
      <c r="A192" t="s">
        <v>1041</v>
      </c>
      <c r="B192" t="s">
        <v>1042</v>
      </c>
      <c r="C192" s="1">
        <v>42298</v>
      </c>
      <c r="D192" s="1">
        <v>42310</v>
      </c>
      <c r="E192">
        <v>12</v>
      </c>
      <c r="F192" t="s">
        <v>3557</v>
      </c>
      <c r="G192" t="s">
        <v>3558</v>
      </c>
      <c r="H192">
        <v>28</v>
      </c>
      <c r="I192" t="s">
        <v>13</v>
      </c>
      <c r="J192" t="s">
        <v>5773</v>
      </c>
    </row>
    <row r="193" spans="1:10" x14ac:dyDescent="0.25">
      <c r="A193" t="s">
        <v>1045</v>
      </c>
      <c r="B193" t="s">
        <v>1046</v>
      </c>
      <c r="C193" s="1">
        <v>42391</v>
      </c>
      <c r="D193" s="1">
        <v>42394</v>
      </c>
      <c r="E193">
        <v>3</v>
      </c>
      <c r="F193" t="s">
        <v>4008</v>
      </c>
      <c r="G193" t="s">
        <v>4009</v>
      </c>
      <c r="H193">
        <v>17</v>
      </c>
      <c r="I193" t="s">
        <v>3237</v>
      </c>
      <c r="J193" t="s">
        <v>5774</v>
      </c>
    </row>
    <row r="194" spans="1:10" x14ac:dyDescent="0.25">
      <c r="A194" t="s">
        <v>1047</v>
      </c>
      <c r="B194" t="s">
        <v>1048</v>
      </c>
      <c r="C194" s="1">
        <v>42284</v>
      </c>
      <c r="D194" s="1">
        <v>42296</v>
      </c>
      <c r="E194">
        <v>12</v>
      </c>
      <c r="F194" t="s">
        <v>4636</v>
      </c>
      <c r="G194" t="s">
        <v>4637</v>
      </c>
      <c r="H194">
        <v>18</v>
      </c>
      <c r="I194" t="s">
        <v>3331</v>
      </c>
      <c r="J194" t="s">
        <v>5775</v>
      </c>
    </row>
    <row r="195" spans="1:10" x14ac:dyDescent="0.25">
      <c r="A195" t="s">
        <v>1050</v>
      </c>
      <c r="B195" t="s">
        <v>1051</v>
      </c>
      <c r="C195" s="1">
        <v>42396</v>
      </c>
      <c r="D195" s="1">
        <v>42439</v>
      </c>
      <c r="E195">
        <v>43</v>
      </c>
      <c r="F195" t="s">
        <v>3548</v>
      </c>
      <c r="G195" t="s">
        <v>3549</v>
      </c>
      <c r="H195">
        <v>30</v>
      </c>
      <c r="I195" t="s">
        <v>3237</v>
      </c>
      <c r="J195" t="s">
        <v>5776</v>
      </c>
    </row>
    <row r="196" spans="1:10" x14ac:dyDescent="0.25">
      <c r="A196" t="s">
        <v>1054</v>
      </c>
      <c r="B196" t="s">
        <v>1055</v>
      </c>
      <c r="C196" s="1">
        <v>42429</v>
      </c>
      <c r="D196" s="1">
        <v>42436</v>
      </c>
      <c r="E196">
        <v>7</v>
      </c>
      <c r="F196" t="s">
        <v>3344</v>
      </c>
      <c r="G196" t="s">
        <v>3345</v>
      </c>
      <c r="H196">
        <v>18</v>
      </c>
      <c r="I196" t="s">
        <v>13</v>
      </c>
      <c r="J196" t="s">
        <v>5777</v>
      </c>
    </row>
    <row r="197" spans="1:10" x14ac:dyDescent="0.25">
      <c r="A197" t="s">
        <v>1058</v>
      </c>
      <c r="B197" t="s">
        <v>1059</v>
      </c>
      <c r="C197" s="1">
        <v>42422</v>
      </c>
      <c r="D197" s="1">
        <v>42425</v>
      </c>
      <c r="E197">
        <v>3</v>
      </c>
      <c r="F197" t="s">
        <v>3344</v>
      </c>
      <c r="G197" t="s">
        <v>3345</v>
      </c>
      <c r="H197">
        <v>21</v>
      </c>
      <c r="I197" t="s">
        <v>13</v>
      </c>
      <c r="J197" t="s">
        <v>5778</v>
      </c>
    </row>
    <row r="198" spans="1:10" x14ac:dyDescent="0.25">
      <c r="A198" t="s">
        <v>1062</v>
      </c>
      <c r="B198" t="s">
        <v>1063</v>
      </c>
      <c r="C198" s="1">
        <v>42411</v>
      </c>
      <c r="D198" s="1">
        <v>42414</v>
      </c>
      <c r="E198">
        <v>3</v>
      </c>
      <c r="F198" t="s">
        <v>3325</v>
      </c>
      <c r="G198" t="s">
        <v>3326</v>
      </c>
      <c r="H198">
        <v>10</v>
      </c>
      <c r="I198" t="s">
        <v>3237</v>
      </c>
      <c r="J198" t="s">
        <v>5779</v>
      </c>
    </row>
    <row r="199" spans="1:10" x14ac:dyDescent="0.25">
      <c r="A199" t="s">
        <v>1068</v>
      </c>
      <c r="B199" t="s">
        <v>1069</v>
      </c>
      <c r="C199" s="1">
        <v>42353</v>
      </c>
      <c r="D199" s="1">
        <v>42361</v>
      </c>
      <c r="E199">
        <v>8</v>
      </c>
      <c r="F199" t="s">
        <v>3726</v>
      </c>
      <c r="G199" t="s">
        <v>3727</v>
      </c>
      <c r="H199">
        <v>29</v>
      </c>
      <c r="I199" t="s">
        <v>3237</v>
      </c>
      <c r="J199" t="s">
        <v>5780</v>
      </c>
    </row>
    <row r="200" spans="1:10" x14ac:dyDescent="0.25">
      <c r="A200" t="s">
        <v>1072</v>
      </c>
      <c r="B200" t="s">
        <v>1073</v>
      </c>
      <c r="C200" s="1">
        <v>42330</v>
      </c>
      <c r="D200" s="1">
        <v>42335</v>
      </c>
      <c r="E200">
        <v>5</v>
      </c>
      <c r="F200" t="s">
        <v>4675</v>
      </c>
      <c r="G200" t="s">
        <v>4676</v>
      </c>
      <c r="H200">
        <v>30</v>
      </c>
      <c r="I200" t="s">
        <v>3237</v>
      </c>
      <c r="J200" t="s">
        <v>5781</v>
      </c>
    </row>
    <row r="201" spans="1:10" x14ac:dyDescent="0.25">
      <c r="A201" t="s">
        <v>1078</v>
      </c>
      <c r="B201" t="s">
        <v>1079</v>
      </c>
      <c r="C201" s="1">
        <v>42279</v>
      </c>
      <c r="D201" s="1">
        <v>42283</v>
      </c>
      <c r="E201">
        <v>4</v>
      </c>
      <c r="F201" t="s">
        <v>4363</v>
      </c>
      <c r="G201" t="s">
        <v>4364</v>
      </c>
      <c r="H201">
        <v>13</v>
      </c>
      <c r="I201" t="s">
        <v>13</v>
      </c>
      <c r="J201" t="s">
        <v>5782</v>
      </c>
    </row>
    <row r="202" spans="1:10" x14ac:dyDescent="0.25">
      <c r="A202" t="s">
        <v>1084</v>
      </c>
      <c r="B202" t="s">
        <v>1085</v>
      </c>
      <c r="C202" s="1">
        <v>42320</v>
      </c>
      <c r="D202" s="1">
        <v>42333</v>
      </c>
      <c r="E202">
        <v>13</v>
      </c>
      <c r="F202" t="s">
        <v>3512</v>
      </c>
      <c r="G202" t="s">
        <v>3513</v>
      </c>
      <c r="H202">
        <v>23</v>
      </c>
      <c r="I202" t="s">
        <v>13</v>
      </c>
      <c r="J202" t="s">
        <v>5783</v>
      </c>
    </row>
    <row r="203" spans="1:10" x14ac:dyDescent="0.25">
      <c r="A203" t="s">
        <v>1090</v>
      </c>
      <c r="B203" t="s">
        <v>1091</v>
      </c>
      <c r="C203" s="1">
        <v>42279</v>
      </c>
      <c r="D203" s="1">
        <v>42293</v>
      </c>
      <c r="E203">
        <v>14</v>
      </c>
      <c r="F203" t="s">
        <v>3265</v>
      </c>
      <c r="G203" t="s">
        <v>3266</v>
      </c>
      <c r="H203">
        <v>25</v>
      </c>
      <c r="I203" t="s">
        <v>13</v>
      </c>
      <c r="J203" t="s">
        <v>5784</v>
      </c>
    </row>
    <row r="204" spans="1:10" x14ac:dyDescent="0.25">
      <c r="A204" t="s">
        <v>1096</v>
      </c>
      <c r="B204" t="s">
        <v>1097</v>
      </c>
      <c r="C204" s="1">
        <v>42390</v>
      </c>
      <c r="D204" s="1">
        <v>42396</v>
      </c>
      <c r="E204">
        <v>6</v>
      </c>
      <c r="F204" t="s">
        <v>3567</v>
      </c>
      <c r="G204" t="s">
        <v>3568</v>
      </c>
      <c r="H204">
        <v>13</v>
      </c>
      <c r="I204" t="s">
        <v>3237</v>
      </c>
      <c r="J204" t="s">
        <v>5785</v>
      </c>
    </row>
    <row r="205" spans="1:10" x14ac:dyDescent="0.25">
      <c r="A205" t="s">
        <v>1102</v>
      </c>
      <c r="B205" t="s">
        <v>1103</v>
      </c>
      <c r="C205" s="1">
        <v>42292</v>
      </c>
      <c r="D205" s="1">
        <v>42294</v>
      </c>
      <c r="E205">
        <v>2</v>
      </c>
      <c r="F205" t="s">
        <v>3692</v>
      </c>
      <c r="G205" t="s">
        <v>3693</v>
      </c>
      <c r="H205">
        <v>6</v>
      </c>
      <c r="I205" t="s">
        <v>13</v>
      </c>
      <c r="J205" t="s">
        <v>5786</v>
      </c>
    </row>
    <row r="206" spans="1:10" x14ac:dyDescent="0.25">
      <c r="A206" t="s">
        <v>1106</v>
      </c>
      <c r="B206" t="s">
        <v>1107</v>
      </c>
      <c r="C206" s="1">
        <v>42322</v>
      </c>
      <c r="D206" s="1">
        <v>42328</v>
      </c>
      <c r="E206">
        <v>4</v>
      </c>
      <c r="F206" t="s">
        <v>3647</v>
      </c>
      <c r="G206" t="s">
        <v>3648</v>
      </c>
      <c r="H206">
        <v>23</v>
      </c>
      <c r="I206" t="s">
        <v>13</v>
      </c>
      <c r="J206" t="s">
        <v>5787</v>
      </c>
    </row>
    <row r="207" spans="1:10" x14ac:dyDescent="0.25">
      <c r="A207" t="s">
        <v>1106</v>
      </c>
      <c r="B207" t="s">
        <v>1108</v>
      </c>
      <c r="C207" s="1">
        <v>42363</v>
      </c>
      <c r="D207" s="1">
        <v>42367</v>
      </c>
      <c r="E207">
        <v>4</v>
      </c>
      <c r="F207" t="s">
        <v>3283</v>
      </c>
      <c r="G207" t="s">
        <v>467</v>
      </c>
      <c r="H207">
        <v>25</v>
      </c>
      <c r="I207" t="s">
        <v>3237</v>
      </c>
      <c r="J207" t="s">
        <v>5788</v>
      </c>
    </row>
    <row r="208" spans="1:10" x14ac:dyDescent="0.25">
      <c r="A208" t="s">
        <v>1109</v>
      </c>
      <c r="B208" t="s">
        <v>1110</v>
      </c>
      <c r="C208" s="1">
        <v>42422</v>
      </c>
      <c r="D208" s="1">
        <v>42432</v>
      </c>
      <c r="E208">
        <v>10</v>
      </c>
      <c r="F208" t="s">
        <v>3265</v>
      </c>
      <c r="G208" t="s">
        <v>3266</v>
      </c>
      <c r="H208">
        <v>23</v>
      </c>
      <c r="I208" t="s">
        <v>13</v>
      </c>
      <c r="J208" t="s">
        <v>5789</v>
      </c>
    </row>
    <row r="209" spans="1:10" x14ac:dyDescent="0.25">
      <c r="A209" t="s">
        <v>1115</v>
      </c>
      <c r="B209" t="s">
        <v>1116</v>
      </c>
      <c r="C209" s="1">
        <v>42316</v>
      </c>
      <c r="D209" s="1">
        <v>42333</v>
      </c>
      <c r="E209">
        <v>17</v>
      </c>
      <c r="F209" t="s">
        <v>3438</v>
      </c>
      <c r="G209" t="s">
        <v>3439</v>
      </c>
      <c r="H209">
        <v>15</v>
      </c>
      <c r="I209" t="s">
        <v>13</v>
      </c>
      <c r="J209" t="s">
        <v>5790</v>
      </c>
    </row>
    <row r="210" spans="1:10" x14ac:dyDescent="0.25">
      <c r="A210" t="s">
        <v>1115</v>
      </c>
      <c r="B210" t="s">
        <v>1120</v>
      </c>
      <c r="C210" s="1">
        <v>42362</v>
      </c>
      <c r="D210" s="1">
        <v>42367</v>
      </c>
      <c r="E210">
        <v>5</v>
      </c>
      <c r="F210" t="s">
        <v>4734</v>
      </c>
      <c r="G210" t="s">
        <v>4735</v>
      </c>
      <c r="H210">
        <v>25</v>
      </c>
      <c r="I210" t="s">
        <v>3237</v>
      </c>
      <c r="J210" t="s">
        <v>5791</v>
      </c>
    </row>
    <row r="211" spans="1:10" x14ac:dyDescent="0.25">
      <c r="A211" t="s">
        <v>1122</v>
      </c>
      <c r="B211" t="s">
        <v>1123</v>
      </c>
      <c r="C211" s="1">
        <v>42359</v>
      </c>
      <c r="D211" s="1">
        <v>42374</v>
      </c>
      <c r="E211">
        <v>15</v>
      </c>
      <c r="F211" t="s">
        <v>3448</v>
      </c>
      <c r="G211" t="s">
        <v>3449</v>
      </c>
      <c r="H211">
        <v>11</v>
      </c>
      <c r="I211" t="s">
        <v>3237</v>
      </c>
      <c r="J211" t="s">
        <v>5792</v>
      </c>
    </row>
    <row r="212" spans="1:10" x14ac:dyDescent="0.25">
      <c r="A212" t="s">
        <v>1124</v>
      </c>
      <c r="B212" t="s">
        <v>1125</v>
      </c>
      <c r="C212" s="1">
        <v>42291</v>
      </c>
      <c r="D212" s="1">
        <v>42293</v>
      </c>
      <c r="E212">
        <v>2</v>
      </c>
      <c r="F212" t="s">
        <v>3265</v>
      </c>
      <c r="G212" t="s">
        <v>3266</v>
      </c>
      <c r="H212">
        <v>10</v>
      </c>
      <c r="I212" t="s">
        <v>13</v>
      </c>
      <c r="J212" t="s">
        <v>5793</v>
      </c>
    </row>
    <row r="213" spans="1:10" x14ac:dyDescent="0.25">
      <c r="A213" t="s">
        <v>1128</v>
      </c>
      <c r="B213" t="s">
        <v>1129</v>
      </c>
      <c r="C213" s="1">
        <v>42347</v>
      </c>
      <c r="D213" s="1">
        <v>42355</v>
      </c>
      <c r="E213">
        <v>8</v>
      </c>
      <c r="F213" t="s">
        <v>4188</v>
      </c>
      <c r="G213" t="s">
        <v>4189</v>
      </c>
      <c r="H213">
        <v>25</v>
      </c>
      <c r="I213" t="s">
        <v>3237</v>
      </c>
      <c r="J213" t="s">
        <v>5794</v>
      </c>
    </row>
    <row r="214" spans="1:10" x14ac:dyDescent="0.25">
      <c r="A214" t="s">
        <v>1136</v>
      </c>
      <c r="B214" t="s">
        <v>1139</v>
      </c>
      <c r="C214" s="1">
        <v>42340</v>
      </c>
      <c r="D214" s="1">
        <v>42363</v>
      </c>
      <c r="E214">
        <v>23</v>
      </c>
      <c r="F214" t="s">
        <v>286</v>
      </c>
      <c r="G214" t="s">
        <v>287</v>
      </c>
      <c r="H214">
        <v>25</v>
      </c>
      <c r="I214" t="s">
        <v>3237</v>
      </c>
      <c r="J214" t="s">
        <v>5795</v>
      </c>
    </row>
    <row r="215" spans="1:10" x14ac:dyDescent="0.25">
      <c r="A215" t="s">
        <v>1142</v>
      </c>
      <c r="B215" t="s">
        <v>1143</v>
      </c>
      <c r="C215" s="1">
        <v>42419</v>
      </c>
      <c r="D215" s="1">
        <v>42447</v>
      </c>
      <c r="E215">
        <v>28</v>
      </c>
      <c r="F215" t="s">
        <v>4765</v>
      </c>
      <c r="G215" t="s">
        <v>4766</v>
      </c>
      <c r="H215">
        <v>21</v>
      </c>
      <c r="I215" t="s">
        <v>3237</v>
      </c>
      <c r="J215" t="s">
        <v>5796</v>
      </c>
    </row>
    <row r="216" spans="1:10" x14ac:dyDescent="0.25">
      <c r="A216" t="s">
        <v>1148</v>
      </c>
      <c r="B216" t="s">
        <v>1149</v>
      </c>
      <c r="C216" s="1">
        <v>42370</v>
      </c>
      <c r="D216" s="1">
        <v>42380</v>
      </c>
      <c r="E216">
        <v>10</v>
      </c>
      <c r="F216" t="s">
        <v>3462</v>
      </c>
      <c r="G216" t="s">
        <v>3463</v>
      </c>
      <c r="H216">
        <v>12</v>
      </c>
      <c r="I216" t="s">
        <v>3237</v>
      </c>
      <c r="J216" t="s">
        <v>5797</v>
      </c>
    </row>
    <row r="217" spans="1:10" x14ac:dyDescent="0.25">
      <c r="A217" t="s">
        <v>1150</v>
      </c>
      <c r="B217" t="s">
        <v>1151</v>
      </c>
      <c r="C217" s="1">
        <v>42372</v>
      </c>
      <c r="D217" s="1">
        <v>42374</v>
      </c>
      <c r="E217">
        <v>2</v>
      </c>
      <c r="F217" t="s">
        <v>3344</v>
      </c>
      <c r="G217" t="s">
        <v>3345</v>
      </c>
      <c r="H217">
        <v>23</v>
      </c>
      <c r="I217" t="s">
        <v>13</v>
      </c>
      <c r="J217" t="s">
        <v>5798</v>
      </c>
    </row>
    <row r="218" spans="1:10" x14ac:dyDescent="0.25">
      <c r="A218" t="s">
        <v>1154</v>
      </c>
      <c r="B218" t="s">
        <v>1155</v>
      </c>
      <c r="C218" s="1">
        <v>42377</v>
      </c>
      <c r="D218" s="1">
        <v>42383</v>
      </c>
      <c r="E218">
        <v>6</v>
      </c>
      <c r="F218" t="s">
        <v>3284</v>
      </c>
      <c r="G218" t="s">
        <v>3285</v>
      </c>
      <c r="H218">
        <v>30</v>
      </c>
      <c r="I218" t="s">
        <v>13</v>
      </c>
      <c r="J218" t="s">
        <v>5799</v>
      </c>
    </row>
    <row r="219" spans="1:10" x14ac:dyDescent="0.25">
      <c r="A219" t="s">
        <v>1156</v>
      </c>
      <c r="B219" t="s">
        <v>1157</v>
      </c>
      <c r="C219" s="1">
        <v>42394</v>
      </c>
      <c r="D219" s="1">
        <v>42396</v>
      </c>
      <c r="E219">
        <v>2</v>
      </c>
      <c r="F219" t="s">
        <v>3538</v>
      </c>
      <c r="G219" t="s">
        <v>3539</v>
      </c>
      <c r="H219">
        <v>16</v>
      </c>
      <c r="I219" t="s">
        <v>3237</v>
      </c>
      <c r="J219" t="s">
        <v>5800</v>
      </c>
    </row>
    <row r="220" spans="1:10" x14ac:dyDescent="0.25">
      <c r="A220" t="s">
        <v>1161</v>
      </c>
      <c r="B220" t="s">
        <v>1162</v>
      </c>
      <c r="C220" s="1">
        <v>42288</v>
      </c>
      <c r="D220" s="1">
        <v>42294</v>
      </c>
      <c r="E220">
        <v>6</v>
      </c>
      <c r="F220" t="s">
        <v>3430</v>
      </c>
      <c r="G220" t="s">
        <v>3431</v>
      </c>
      <c r="H220">
        <v>24</v>
      </c>
      <c r="I220" t="s">
        <v>3237</v>
      </c>
      <c r="J220" t="s">
        <v>5801</v>
      </c>
    </row>
    <row r="221" spans="1:10" x14ac:dyDescent="0.25">
      <c r="A221" t="s">
        <v>1170</v>
      </c>
      <c r="B221" t="s">
        <v>1171</v>
      </c>
      <c r="C221" s="1">
        <v>42409</v>
      </c>
      <c r="D221" s="1">
        <v>42417</v>
      </c>
      <c r="E221">
        <v>8</v>
      </c>
      <c r="F221" t="s">
        <v>4789</v>
      </c>
      <c r="G221" t="s">
        <v>4790</v>
      </c>
      <c r="H221">
        <v>14</v>
      </c>
      <c r="I221" t="s">
        <v>3237</v>
      </c>
      <c r="J221" t="s">
        <v>5802</v>
      </c>
    </row>
    <row r="222" spans="1:10" x14ac:dyDescent="0.25">
      <c r="A222" t="s">
        <v>1172</v>
      </c>
      <c r="B222" t="s">
        <v>1173</v>
      </c>
      <c r="C222" s="1">
        <v>42384</v>
      </c>
      <c r="D222" s="1">
        <v>42389</v>
      </c>
      <c r="E222">
        <v>5</v>
      </c>
      <c r="F222" t="s">
        <v>3344</v>
      </c>
      <c r="G222" t="s">
        <v>3345</v>
      </c>
      <c r="H222">
        <v>20</v>
      </c>
      <c r="I222" t="s">
        <v>13</v>
      </c>
      <c r="J222" t="s">
        <v>5803</v>
      </c>
    </row>
    <row r="223" spans="1:10" x14ac:dyDescent="0.25">
      <c r="A223" t="s">
        <v>1179</v>
      </c>
      <c r="B223" t="s">
        <v>1180</v>
      </c>
      <c r="C223" s="1">
        <v>42421</v>
      </c>
      <c r="D223" s="1">
        <v>42422</v>
      </c>
      <c r="E223">
        <v>1</v>
      </c>
      <c r="F223" t="s">
        <v>3561</v>
      </c>
      <c r="G223" t="s">
        <v>3562</v>
      </c>
      <c r="H223">
        <v>28</v>
      </c>
      <c r="I223" t="s">
        <v>13</v>
      </c>
      <c r="J223" t="s">
        <v>5804</v>
      </c>
    </row>
    <row r="224" spans="1:10" x14ac:dyDescent="0.25">
      <c r="A224" t="s">
        <v>1183</v>
      </c>
      <c r="B224" t="s">
        <v>1184</v>
      </c>
      <c r="C224" s="1">
        <v>42344</v>
      </c>
      <c r="D224" s="1">
        <v>42356</v>
      </c>
      <c r="E224">
        <v>12</v>
      </c>
      <c r="F224" t="s">
        <v>3261</v>
      </c>
      <c r="G224" t="s">
        <v>3262</v>
      </c>
      <c r="H224">
        <v>25</v>
      </c>
      <c r="I224" t="s">
        <v>3237</v>
      </c>
      <c r="J224" t="s">
        <v>5805</v>
      </c>
    </row>
    <row r="225" spans="1:10" x14ac:dyDescent="0.25">
      <c r="A225" t="s">
        <v>1187</v>
      </c>
      <c r="B225" t="s">
        <v>1188</v>
      </c>
      <c r="C225" s="1">
        <v>42287</v>
      </c>
      <c r="D225" s="1">
        <v>42296</v>
      </c>
      <c r="E225">
        <v>9</v>
      </c>
      <c r="F225" t="s">
        <v>3344</v>
      </c>
      <c r="G225" t="s">
        <v>3345</v>
      </c>
      <c r="H225">
        <v>12</v>
      </c>
      <c r="I225" t="s">
        <v>13</v>
      </c>
      <c r="J225" t="s">
        <v>5806</v>
      </c>
    </row>
    <row r="226" spans="1:10" x14ac:dyDescent="0.25">
      <c r="A226" t="s">
        <v>1197</v>
      </c>
      <c r="B226" t="s">
        <v>1198</v>
      </c>
      <c r="C226" s="1">
        <v>42399</v>
      </c>
      <c r="D226" s="1">
        <v>42406</v>
      </c>
      <c r="E226">
        <v>7</v>
      </c>
      <c r="F226" t="s">
        <v>3561</v>
      </c>
      <c r="G226" t="s">
        <v>3562</v>
      </c>
      <c r="H226">
        <v>27</v>
      </c>
      <c r="I226" t="s">
        <v>13</v>
      </c>
      <c r="J226" t="s">
        <v>5807</v>
      </c>
    </row>
    <row r="227" spans="1:10" x14ac:dyDescent="0.25">
      <c r="A227" t="s">
        <v>1199</v>
      </c>
      <c r="B227" t="s">
        <v>1200</v>
      </c>
      <c r="C227" s="1">
        <v>42336</v>
      </c>
      <c r="D227" s="1">
        <v>42349</v>
      </c>
      <c r="E227">
        <v>13</v>
      </c>
      <c r="F227" t="s">
        <v>3474</v>
      </c>
      <c r="G227" t="s">
        <v>3475</v>
      </c>
      <c r="H227">
        <v>28</v>
      </c>
      <c r="I227" t="s">
        <v>13</v>
      </c>
      <c r="J227" t="s">
        <v>5808</v>
      </c>
    </row>
    <row r="228" spans="1:10" x14ac:dyDescent="0.25">
      <c r="A228" t="s">
        <v>1205</v>
      </c>
      <c r="B228" t="s">
        <v>1206</v>
      </c>
      <c r="C228" s="1">
        <v>42414</v>
      </c>
      <c r="D228" s="1">
        <v>42423</v>
      </c>
      <c r="E228">
        <v>9</v>
      </c>
      <c r="F228" t="s">
        <v>286</v>
      </c>
      <c r="G228" t="s">
        <v>287</v>
      </c>
      <c r="H228">
        <v>30</v>
      </c>
      <c r="I228" t="s">
        <v>3237</v>
      </c>
      <c r="J228" t="s">
        <v>5809</v>
      </c>
    </row>
    <row r="229" spans="1:10" x14ac:dyDescent="0.25">
      <c r="A229" t="s">
        <v>1207</v>
      </c>
      <c r="B229" t="s">
        <v>1208</v>
      </c>
      <c r="C229" s="1">
        <v>42315</v>
      </c>
      <c r="D229" s="1">
        <v>42328</v>
      </c>
      <c r="E229">
        <v>13</v>
      </c>
      <c r="F229" t="s">
        <v>3320</v>
      </c>
      <c r="G229" t="s">
        <v>3321</v>
      </c>
      <c r="H229">
        <v>25</v>
      </c>
      <c r="I229" t="s">
        <v>3237</v>
      </c>
      <c r="J229" t="s">
        <v>5810</v>
      </c>
    </row>
    <row r="230" spans="1:10" x14ac:dyDescent="0.25">
      <c r="A230" t="s">
        <v>1209</v>
      </c>
      <c r="B230" t="s">
        <v>1210</v>
      </c>
      <c r="C230" s="1">
        <v>42440</v>
      </c>
      <c r="D230" s="1">
        <v>42444</v>
      </c>
      <c r="E230">
        <v>4</v>
      </c>
      <c r="F230" t="s">
        <v>3277</v>
      </c>
      <c r="G230" t="s">
        <v>3278</v>
      </c>
      <c r="H230">
        <v>21</v>
      </c>
      <c r="I230" t="s">
        <v>13</v>
      </c>
      <c r="J230" t="s">
        <v>5811</v>
      </c>
    </row>
    <row r="231" spans="1:10" x14ac:dyDescent="0.25">
      <c r="A231" t="s">
        <v>1213</v>
      </c>
      <c r="B231" t="s">
        <v>1214</v>
      </c>
      <c r="C231" s="1">
        <v>42366</v>
      </c>
      <c r="D231" s="1">
        <v>42385</v>
      </c>
      <c r="E231">
        <v>19</v>
      </c>
      <c r="F231" t="s">
        <v>934</v>
      </c>
      <c r="G231" t="s">
        <v>935</v>
      </c>
      <c r="H231">
        <v>30</v>
      </c>
      <c r="I231" t="s">
        <v>3331</v>
      </c>
      <c r="J231" t="s">
        <v>5812</v>
      </c>
    </row>
    <row r="232" spans="1:10" x14ac:dyDescent="0.25">
      <c r="A232" t="s">
        <v>1215</v>
      </c>
      <c r="B232" t="s">
        <v>1216</v>
      </c>
      <c r="C232" s="1">
        <v>42360</v>
      </c>
      <c r="D232" s="1">
        <v>42374</v>
      </c>
      <c r="E232">
        <v>14</v>
      </c>
      <c r="F232" t="s">
        <v>3544</v>
      </c>
      <c r="G232" t="s">
        <v>3545</v>
      </c>
      <c r="H232">
        <v>30</v>
      </c>
      <c r="I232" t="s">
        <v>13</v>
      </c>
      <c r="J232" t="s">
        <v>5813</v>
      </c>
    </row>
    <row r="233" spans="1:10" x14ac:dyDescent="0.25">
      <c r="A233" t="s">
        <v>1217</v>
      </c>
      <c r="B233" t="s">
        <v>1218</v>
      </c>
      <c r="C233" s="1">
        <v>42384</v>
      </c>
      <c r="D233" s="1">
        <v>42394</v>
      </c>
      <c r="E233">
        <v>10</v>
      </c>
      <c r="F233" t="s">
        <v>3583</v>
      </c>
      <c r="G233" t="s">
        <v>3584</v>
      </c>
      <c r="H233">
        <v>16</v>
      </c>
      <c r="I233" t="s">
        <v>13</v>
      </c>
      <c r="J233" t="s">
        <v>5814</v>
      </c>
    </row>
    <row r="234" spans="1:10" x14ac:dyDescent="0.25">
      <c r="A234" t="s">
        <v>1217</v>
      </c>
      <c r="B234" t="s">
        <v>1221</v>
      </c>
      <c r="C234" s="1">
        <v>42444</v>
      </c>
      <c r="D234" s="1">
        <v>42451</v>
      </c>
      <c r="E234">
        <v>7</v>
      </c>
      <c r="F234" t="s">
        <v>3402</v>
      </c>
      <c r="G234" t="s">
        <v>3403</v>
      </c>
      <c r="H234">
        <v>20</v>
      </c>
      <c r="I234" t="s">
        <v>3237</v>
      </c>
      <c r="J234" t="s">
        <v>5815</v>
      </c>
    </row>
    <row r="235" spans="1:10" x14ac:dyDescent="0.25">
      <c r="A235" t="s">
        <v>1224</v>
      </c>
      <c r="B235" t="s">
        <v>1225</v>
      </c>
      <c r="C235" s="1">
        <v>42433</v>
      </c>
      <c r="D235" s="1">
        <v>42436</v>
      </c>
      <c r="E235">
        <v>3</v>
      </c>
      <c r="F235" t="s">
        <v>3589</v>
      </c>
      <c r="G235" t="s">
        <v>3590</v>
      </c>
      <c r="H235">
        <v>4</v>
      </c>
      <c r="I235" t="s">
        <v>3237</v>
      </c>
      <c r="J235" t="s">
        <v>5816</v>
      </c>
    </row>
    <row r="236" spans="1:10" x14ac:dyDescent="0.25">
      <c r="A236" t="s">
        <v>1233</v>
      </c>
      <c r="B236" t="s">
        <v>1234</v>
      </c>
      <c r="C236" s="1">
        <v>42286</v>
      </c>
      <c r="D236" s="1">
        <v>42301</v>
      </c>
      <c r="E236">
        <v>15</v>
      </c>
      <c r="F236" t="s">
        <v>4856</v>
      </c>
      <c r="G236" t="s">
        <v>4087</v>
      </c>
      <c r="H236">
        <v>27</v>
      </c>
      <c r="I236" t="s">
        <v>13</v>
      </c>
      <c r="J236" t="s">
        <v>5817</v>
      </c>
    </row>
    <row r="237" spans="1:10" x14ac:dyDescent="0.25">
      <c r="A237" t="s">
        <v>1245</v>
      </c>
      <c r="B237" t="s">
        <v>1246</v>
      </c>
      <c r="C237" s="1">
        <v>42453</v>
      </c>
      <c r="D237" s="1">
        <v>42455</v>
      </c>
      <c r="E237">
        <v>2</v>
      </c>
      <c r="F237" t="s">
        <v>3336</v>
      </c>
      <c r="G237" t="s">
        <v>3337</v>
      </c>
      <c r="H237">
        <v>17</v>
      </c>
      <c r="I237" t="s">
        <v>13</v>
      </c>
      <c r="J237" t="s">
        <v>5818</v>
      </c>
    </row>
    <row r="238" spans="1:10" x14ac:dyDescent="0.25">
      <c r="A238" t="s">
        <v>1250</v>
      </c>
      <c r="B238" t="s">
        <v>1251</v>
      </c>
      <c r="C238" s="1">
        <v>42390</v>
      </c>
      <c r="D238" s="1">
        <v>42395</v>
      </c>
      <c r="E238">
        <v>5</v>
      </c>
      <c r="F238" t="s">
        <v>4863</v>
      </c>
      <c r="G238" t="s">
        <v>4864</v>
      </c>
      <c r="H238">
        <v>14</v>
      </c>
      <c r="I238" t="s">
        <v>3237</v>
      </c>
      <c r="J238" t="s">
        <v>5819</v>
      </c>
    </row>
    <row r="239" spans="1:10" x14ac:dyDescent="0.25">
      <c r="A239" t="s">
        <v>1252</v>
      </c>
      <c r="B239" t="s">
        <v>1253</v>
      </c>
      <c r="C239" s="1">
        <v>42436</v>
      </c>
      <c r="D239" s="1">
        <v>42440</v>
      </c>
      <c r="E239">
        <v>4</v>
      </c>
      <c r="F239" t="s">
        <v>3348</v>
      </c>
      <c r="G239" t="s">
        <v>3349</v>
      </c>
      <c r="H239">
        <v>30</v>
      </c>
      <c r="I239" t="s">
        <v>13</v>
      </c>
      <c r="J239" t="s">
        <v>5820</v>
      </c>
    </row>
    <row r="240" spans="1:10" x14ac:dyDescent="0.25">
      <c r="A240" t="s">
        <v>1256</v>
      </c>
      <c r="B240" t="s">
        <v>1257</v>
      </c>
      <c r="C240" s="1">
        <v>42371</v>
      </c>
      <c r="D240" s="1">
        <v>42374</v>
      </c>
      <c r="E240">
        <v>3</v>
      </c>
      <c r="F240" t="s">
        <v>3557</v>
      </c>
      <c r="G240" t="s">
        <v>3558</v>
      </c>
      <c r="H240">
        <v>12</v>
      </c>
      <c r="I240" t="s">
        <v>13</v>
      </c>
      <c r="J240" t="s">
        <v>5821</v>
      </c>
    </row>
    <row r="241" spans="1:10" x14ac:dyDescent="0.25">
      <c r="A241" t="s">
        <v>1258</v>
      </c>
      <c r="B241" t="s">
        <v>1259</v>
      </c>
      <c r="C241" s="1">
        <v>42296</v>
      </c>
      <c r="D241" s="1">
        <v>42300</v>
      </c>
      <c r="E241">
        <v>4</v>
      </c>
      <c r="F241" t="s">
        <v>2635</v>
      </c>
      <c r="G241" t="s">
        <v>3324</v>
      </c>
      <c r="H241">
        <v>8</v>
      </c>
      <c r="I241" t="s">
        <v>3237</v>
      </c>
      <c r="J241" t="s">
        <v>5822</v>
      </c>
    </row>
    <row r="242" spans="1:10" x14ac:dyDescent="0.25">
      <c r="A242" t="s">
        <v>1260</v>
      </c>
      <c r="B242" t="s">
        <v>1261</v>
      </c>
      <c r="C242" s="1">
        <v>42441</v>
      </c>
      <c r="D242" s="1">
        <v>42442</v>
      </c>
      <c r="E242">
        <v>1</v>
      </c>
      <c r="F242" t="s">
        <v>3344</v>
      </c>
      <c r="G242" t="s">
        <v>3345</v>
      </c>
      <c r="H242">
        <v>9</v>
      </c>
      <c r="I242" t="s">
        <v>13</v>
      </c>
      <c r="J242" t="s">
        <v>5823</v>
      </c>
    </row>
    <row r="243" spans="1:10" x14ac:dyDescent="0.25">
      <c r="A243" t="s">
        <v>1264</v>
      </c>
      <c r="B243" t="s">
        <v>1265</v>
      </c>
      <c r="C243" s="1">
        <v>42373</v>
      </c>
      <c r="D243" s="1">
        <v>42375</v>
      </c>
      <c r="E243">
        <v>2</v>
      </c>
      <c r="F243" t="s">
        <v>3557</v>
      </c>
      <c r="G243" t="s">
        <v>3558</v>
      </c>
      <c r="H243">
        <v>18</v>
      </c>
      <c r="I243" t="s">
        <v>13</v>
      </c>
      <c r="J243" t="s">
        <v>5824</v>
      </c>
    </row>
    <row r="244" spans="1:10" x14ac:dyDescent="0.25">
      <c r="A244" t="s">
        <v>1268</v>
      </c>
      <c r="B244" t="s">
        <v>1269</v>
      </c>
      <c r="C244" s="1">
        <v>42281</v>
      </c>
      <c r="D244" s="1">
        <v>42292</v>
      </c>
      <c r="E244">
        <v>11</v>
      </c>
      <c r="F244" t="s">
        <v>3418</v>
      </c>
      <c r="G244" t="s">
        <v>3419</v>
      </c>
      <c r="H244">
        <v>18</v>
      </c>
      <c r="I244" t="s">
        <v>3237</v>
      </c>
      <c r="J244" t="s">
        <v>5825</v>
      </c>
    </row>
    <row r="245" spans="1:10" x14ac:dyDescent="0.25">
      <c r="A245" t="s">
        <v>1268</v>
      </c>
      <c r="B245" t="s">
        <v>1270</v>
      </c>
      <c r="C245" s="1">
        <v>42371</v>
      </c>
      <c r="D245" s="1">
        <v>42373</v>
      </c>
      <c r="E245">
        <v>2</v>
      </c>
      <c r="F245" t="s">
        <v>4883</v>
      </c>
      <c r="G245" t="s">
        <v>4884</v>
      </c>
      <c r="H245">
        <v>17</v>
      </c>
      <c r="I245" t="s">
        <v>13</v>
      </c>
      <c r="J245" t="s">
        <v>5826</v>
      </c>
    </row>
    <row r="246" spans="1:10" x14ac:dyDescent="0.25">
      <c r="A246" t="s">
        <v>1268</v>
      </c>
      <c r="B246" t="s">
        <v>1271</v>
      </c>
      <c r="C246" s="1">
        <v>42431</v>
      </c>
      <c r="D246" s="1">
        <v>42437</v>
      </c>
      <c r="E246">
        <v>6</v>
      </c>
      <c r="F246" t="s">
        <v>4885</v>
      </c>
      <c r="G246" t="s">
        <v>4886</v>
      </c>
      <c r="H246">
        <v>24</v>
      </c>
      <c r="I246" t="s">
        <v>3237</v>
      </c>
      <c r="J246" t="s">
        <v>5827</v>
      </c>
    </row>
    <row r="247" spans="1:10" x14ac:dyDescent="0.25">
      <c r="A247" t="s">
        <v>1272</v>
      </c>
      <c r="B247" t="s">
        <v>1273</v>
      </c>
      <c r="C247" s="1">
        <v>42407</v>
      </c>
      <c r="D247" s="1">
        <v>42408</v>
      </c>
      <c r="E247">
        <v>1</v>
      </c>
      <c r="F247" t="s">
        <v>4613</v>
      </c>
      <c r="G247" t="s">
        <v>4614</v>
      </c>
      <c r="H247">
        <v>13</v>
      </c>
      <c r="I247" t="s">
        <v>13</v>
      </c>
      <c r="J247" t="s">
        <v>5828</v>
      </c>
    </row>
    <row r="248" spans="1:10" x14ac:dyDescent="0.25">
      <c r="A248" t="s">
        <v>1274</v>
      </c>
      <c r="B248" t="s">
        <v>1275</v>
      </c>
      <c r="C248" s="1">
        <v>42323</v>
      </c>
      <c r="D248" s="1">
        <v>42332</v>
      </c>
      <c r="E248">
        <v>9</v>
      </c>
      <c r="F248" t="s">
        <v>3392</v>
      </c>
      <c r="G248" t="s">
        <v>3393</v>
      </c>
      <c r="H248">
        <v>9</v>
      </c>
      <c r="I248" t="s">
        <v>13</v>
      </c>
      <c r="J248" t="s">
        <v>5829</v>
      </c>
    </row>
    <row r="249" spans="1:10" x14ac:dyDescent="0.25">
      <c r="A249" t="s">
        <v>1278</v>
      </c>
      <c r="B249" t="s">
        <v>1279</v>
      </c>
      <c r="C249" s="1">
        <v>42301</v>
      </c>
      <c r="D249" s="1">
        <v>42328</v>
      </c>
      <c r="E249">
        <v>27</v>
      </c>
      <c r="F249" t="s">
        <v>4907</v>
      </c>
      <c r="G249" t="s">
        <v>4908</v>
      </c>
      <c r="H249">
        <v>30</v>
      </c>
      <c r="I249" t="s">
        <v>13</v>
      </c>
      <c r="J249" t="s">
        <v>5830</v>
      </c>
    </row>
    <row r="250" spans="1:10" x14ac:dyDescent="0.25">
      <c r="A250" t="s">
        <v>1278</v>
      </c>
      <c r="B250" t="s">
        <v>1282</v>
      </c>
      <c r="C250" s="1">
        <v>42336</v>
      </c>
      <c r="D250" s="1">
        <v>42345</v>
      </c>
      <c r="E250">
        <v>9</v>
      </c>
      <c r="F250" t="s">
        <v>286</v>
      </c>
      <c r="G250" t="s">
        <v>287</v>
      </c>
      <c r="H250">
        <v>30</v>
      </c>
      <c r="I250" t="s">
        <v>3237</v>
      </c>
      <c r="J250" t="s">
        <v>5831</v>
      </c>
    </row>
    <row r="251" spans="1:10" x14ac:dyDescent="0.25">
      <c r="A251" t="s">
        <v>1290</v>
      </c>
      <c r="B251" t="s">
        <v>1291</v>
      </c>
      <c r="C251" s="1">
        <v>42437</v>
      </c>
      <c r="D251" s="1">
        <v>42443</v>
      </c>
      <c r="E251">
        <v>6</v>
      </c>
      <c r="F251" t="s">
        <v>3348</v>
      </c>
      <c r="G251" t="s">
        <v>3349</v>
      </c>
      <c r="H251">
        <v>13</v>
      </c>
      <c r="I251" t="s">
        <v>13</v>
      </c>
      <c r="J251" t="s">
        <v>5832</v>
      </c>
    </row>
    <row r="252" spans="1:10" x14ac:dyDescent="0.25">
      <c r="A252" t="s">
        <v>1297</v>
      </c>
      <c r="B252" t="s">
        <v>1298</v>
      </c>
      <c r="C252" s="1">
        <v>42337</v>
      </c>
      <c r="D252" s="1">
        <v>42340</v>
      </c>
      <c r="E252">
        <v>3</v>
      </c>
      <c r="F252" t="s">
        <v>4540</v>
      </c>
      <c r="G252" t="s">
        <v>4541</v>
      </c>
      <c r="H252">
        <v>12</v>
      </c>
      <c r="I252" t="s">
        <v>13</v>
      </c>
      <c r="J252" t="s">
        <v>5833</v>
      </c>
    </row>
    <row r="253" spans="1:10" x14ac:dyDescent="0.25">
      <c r="A253" t="s">
        <v>1303</v>
      </c>
      <c r="B253" t="s">
        <v>1304</v>
      </c>
      <c r="C253" s="1">
        <v>42426</v>
      </c>
      <c r="D253" s="1">
        <v>42430</v>
      </c>
      <c r="E253">
        <v>4</v>
      </c>
      <c r="F253" t="s">
        <v>3261</v>
      </c>
      <c r="G253" t="s">
        <v>3262</v>
      </c>
      <c r="H253">
        <v>17</v>
      </c>
      <c r="I253" t="s">
        <v>3237</v>
      </c>
      <c r="J253" t="s">
        <v>5834</v>
      </c>
    </row>
    <row r="254" spans="1:10" x14ac:dyDescent="0.25">
      <c r="A254" t="s">
        <v>1305</v>
      </c>
      <c r="B254" t="s">
        <v>1306</v>
      </c>
      <c r="C254" s="1">
        <v>42354</v>
      </c>
      <c r="D254" s="1">
        <v>42359</v>
      </c>
      <c r="E254">
        <v>5</v>
      </c>
      <c r="F254" t="s">
        <v>4319</v>
      </c>
      <c r="G254" t="s">
        <v>4320</v>
      </c>
      <c r="H254">
        <v>10</v>
      </c>
      <c r="I254" t="s">
        <v>13</v>
      </c>
      <c r="J254" t="s">
        <v>5835</v>
      </c>
    </row>
    <row r="255" spans="1:10" x14ac:dyDescent="0.25">
      <c r="A255" t="s">
        <v>1309</v>
      </c>
      <c r="B255" t="s">
        <v>1310</v>
      </c>
      <c r="C255" s="1">
        <v>42424</v>
      </c>
      <c r="D255" s="1">
        <v>42432</v>
      </c>
      <c r="E255">
        <v>8</v>
      </c>
      <c r="F255" t="s">
        <v>3557</v>
      </c>
      <c r="G255" t="s">
        <v>3558</v>
      </c>
      <c r="H255">
        <v>17</v>
      </c>
      <c r="I255" t="s">
        <v>13</v>
      </c>
      <c r="J255" t="s">
        <v>5836</v>
      </c>
    </row>
    <row r="256" spans="1:10" x14ac:dyDescent="0.25">
      <c r="A256" t="s">
        <v>1313</v>
      </c>
      <c r="B256" t="s">
        <v>1314</v>
      </c>
      <c r="C256" s="1">
        <v>42434</v>
      </c>
      <c r="D256" s="1">
        <v>42443</v>
      </c>
      <c r="E256">
        <v>9</v>
      </c>
      <c r="F256" t="s">
        <v>2635</v>
      </c>
      <c r="G256" t="s">
        <v>3324</v>
      </c>
      <c r="H256">
        <v>15</v>
      </c>
      <c r="I256" t="s">
        <v>3331</v>
      </c>
      <c r="J256" t="s">
        <v>5837</v>
      </c>
    </row>
    <row r="257" spans="1:10" x14ac:dyDescent="0.25">
      <c r="A257" t="s">
        <v>1317</v>
      </c>
      <c r="B257" t="s">
        <v>1318</v>
      </c>
      <c r="C257" s="1">
        <v>42419</v>
      </c>
      <c r="D257" s="1">
        <v>42453</v>
      </c>
      <c r="E257">
        <v>34</v>
      </c>
      <c r="F257" t="s">
        <v>3613</v>
      </c>
      <c r="G257" t="s">
        <v>3614</v>
      </c>
      <c r="H257">
        <v>25</v>
      </c>
      <c r="I257" t="s">
        <v>13</v>
      </c>
      <c r="J257" t="s">
        <v>5838</v>
      </c>
    </row>
    <row r="258" spans="1:10" x14ac:dyDescent="0.25">
      <c r="A258" t="s">
        <v>1321</v>
      </c>
      <c r="B258" t="s">
        <v>1322</v>
      </c>
      <c r="C258" s="1">
        <v>42276</v>
      </c>
      <c r="D258" s="1">
        <v>42278</v>
      </c>
      <c r="E258">
        <v>2</v>
      </c>
      <c r="F258" t="s">
        <v>3561</v>
      </c>
      <c r="G258" t="s">
        <v>3562</v>
      </c>
      <c r="H258">
        <v>11</v>
      </c>
      <c r="I258" t="s">
        <v>13</v>
      </c>
      <c r="J258" t="s">
        <v>5839</v>
      </c>
    </row>
    <row r="259" spans="1:10" x14ac:dyDescent="0.25">
      <c r="A259" t="s">
        <v>1323</v>
      </c>
      <c r="B259" t="s">
        <v>1324</v>
      </c>
      <c r="C259" s="1">
        <v>42307</v>
      </c>
      <c r="D259" s="1">
        <v>42311</v>
      </c>
      <c r="E259">
        <v>4</v>
      </c>
      <c r="F259" t="s">
        <v>3265</v>
      </c>
      <c r="G259" t="s">
        <v>3266</v>
      </c>
      <c r="H259">
        <v>17</v>
      </c>
      <c r="I259" t="s">
        <v>13</v>
      </c>
      <c r="J259" t="s">
        <v>5840</v>
      </c>
    </row>
    <row r="260" spans="1:10" x14ac:dyDescent="0.25">
      <c r="A260" t="s">
        <v>1325</v>
      </c>
      <c r="B260" t="s">
        <v>1327</v>
      </c>
      <c r="C260" s="1">
        <v>42421</v>
      </c>
      <c r="D260" s="1">
        <v>42441</v>
      </c>
      <c r="E260">
        <v>20</v>
      </c>
      <c r="F260" t="s">
        <v>4120</v>
      </c>
      <c r="G260" t="s">
        <v>4121</v>
      </c>
      <c r="H260">
        <v>16</v>
      </c>
      <c r="I260" t="s">
        <v>3237</v>
      </c>
      <c r="J260" t="s">
        <v>5841</v>
      </c>
    </row>
    <row r="261" spans="1:10" x14ac:dyDescent="0.25">
      <c r="A261" t="s">
        <v>1332</v>
      </c>
      <c r="B261" t="s">
        <v>1333</v>
      </c>
      <c r="C261" s="1">
        <v>42356</v>
      </c>
      <c r="D261" s="1">
        <v>42366</v>
      </c>
      <c r="E261">
        <v>10</v>
      </c>
      <c r="F261" t="s">
        <v>3844</v>
      </c>
      <c r="G261" t="s">
        <v>3845</v>
      </c>
      <c r="H261">
        <v>18</v>
      </c>
      <c r="I261" t="s">
        <v>13</v>
      </c>
      <c r="J261" t="s">
        <v>5842</v>
      </c>
    </row>
    <row r="262" spans="1:10" x14ac:dyDescent="0.25">
      <c r="A262" t="s">
        <v>1344</v>
      </c>
      <c r="B262" t="s">
        <v>1345</v>
      </c>
      <c r="C262" s="1">
        <v>42449</v>
      </c>
      <c r="D262" s="1">
        <v>42452</v>
      </c>
      <c r="E262">
        <v>3</v>
      </c>
      <c r="F262" t="s">
        <v>3438</v>
      </c>
      <c r="G262" t="s">
        <v>3439</v>
      </c>
      <c r="H262">
        <v>12</v>
      </c>
      <c r="I262" t="s">
        <v>13</v>
      </c>
      <c r="J262" t="s">
        <v>5843</v>
      </c>
    </row>
    <row r="263" spans="1:10" x14ac:dyDescent="0.25">
      <c r="A263" t="s">
        <v>1346</v>
      </c>
      <c r="B263" t="s">
        <v>1347</v>
      </c>
      <c r="C263" s="1">
        <v>42428</v>
      </c>
      <c r="D263" s="1">
        <v>42435</v>
      </c>
      <c r="E263">
        <v>7</v>
      </c>
      <c r="F263" t="s">
        <v>3460</v>
      </c>
      <c r="G263" t="s">
        <v>3461</v>
      </c>
      <c r="H263">
        <v>21</v>
      </c>
      <c r="I263" t="s">
        <v>3237</v>
      </c>
      <c r="J263" t="s">
        <v>5844</v>
      </c>
    </row>
    <row r="264" spans="1:10" x14ac:dyDescent="0.25">
      <c r="A264" t="s">
        <v>1351</v>
      </c>
      <c r="B264" t="s">
        <v>1352</v>
      </c>
      <c r="C264" s="1">
        <v>42389</v>
      </c>
      <c r="D264" s="1">
        <v>42392</v>
      </c>
      <c r="E264">
        <v>3</v>
      </c>
      <c r="F264" t="s">
        <v>3344</v>
      </c>
      <c r="G264" t="s">
        <v>3345</v>
      </c>
      <c r="H264">
        <v>12</v>
      </c>
      <c r="I264" t="s">
        <v>13</v>
      </c>
      <c r="J264" t="s">
        <v>5845</v>
      </c>
    </row>
    <row r="265" spans="1:10" x14ac:dyDescent="0.25">
      <c r="A265" t="s">
        <v>1357</v>
      </c>
      <c r="B265" t="s">
        <v>1358</v>
      </c>
      <c r="C265" s="1">
        <v>42335</v>
      </c>
      <c r="D265" s="1">
        <v>42349</v>
      </c>
      <c r="E265">
        <v>14</v>
      </c>
      <c r="F265" t="s">
        <v>3474</v>
      </c>
      <c r="G265" t="s">
        <v>3475</v>
      </c>
      <c r="H265">
        <v>22</v>
      </c>
      <c r="I265" t="s">
        <v>13</v>
      </c>
      <c r="J265" t="s">
        <v>5846</v>
      </c>
    </row>
    <row r="266" spans="1:10" x14ac:dyDescent="0.25">
      <c r="A266" t="s">
        <v>1365</v>
      </c>
      <c r="B266" t="s">
        <v>1366</v>
      </c>
      <c r="C266" s="1">
        <v>42307</v>
      </c>
      <c r="D266" s="1">
        <v>42315</v>
      </c>
      <c r="E266">
        <v>8</v>
      </c>
      <c r="F266" t="s">
        <v>4168</v>
      </c>
      <c r="G266" t="s">
        <v>4169</v>
      </c>
      <c r="H266">
        <v>13</v>
      </c>
      <c r="I266" t="s">
        <v>13</v>
      </c>
      <c r="J266" t="s">
        <v>5847</v>
      </c>
    </row>
    <row r="267" spans="1:10" x14ac:dyDescent="0.25">
      <c r="A267" t="s">
        <v>1370</v>
      </c>
      <c r="B267" t="s">
        <v>1371</v>
      </c>
      <c r="C267" s="1">
        <v>42414</v>
      </c>
      <c r="D267" s="1">
        <v>42419</v>
      </c>
      <c r="E267">
        <v>5</v>
      </c>
      <c r="F267" t="s">
        <v>3474</v>
      </c>
      <c r="G267" t="s">
        <v>3475</v>
      </c>
      <c r="H267">
        <v>15</v>
      </c>
      <c r="I267" t="s">
        <v>13</v>
      </c>
      <c r="J267" t="s">
        <v>5848</v>
      </c>
    </row>
    <row r="268" spans="1:10" x14ac:dyDescent="0.25">
      <c r="A268" t="s">
        <v>1372</v>
      </c>
      <c r="B268" t="s">
        <v>1373</v>
      </c>
      <c r="C268" s="1">
        <v>42450</v>
      </c>
      <c r="D268" s="1">
        <v>42460</v>
      </c>
      <c r="E268">
        <v>10</v>
      </c>
      <c r="F268" t="s">
        <v>4977</v>
      </c>
      <c r="G268" t="s">
        <v>4978</v>
      </c>
      <c r="H268">
        <v>23</v>
      </c>
      <c r="I268" t="s">
        <v>3237</v>
      </c>
      <c r="J268" t="s">
        <v>5849</v>
      </c>
    </row>
    <row r="269" spans="1:10" x14ac:dyDescent="0.25">
      <c r="A269" t="s">
        <v>1376</v>
      </c>
      <c r="B269" t="s">
        <v>1377</v>
      </c>
      <c r="C269" s="1">
        <v>42384</v>
      </c>
      <c r="D269" s="1">
        <v>42398</v>
      </c>
      <c r="E269">
        <v>14</v>
      </c>
      <c r="F269" t="s">
        <v>3436</v>
      </c>
      <c r="G269" t="s">
        <v>3437</v>
      </c>
      <c r="H269">
        <v>30</v>
      </c>
      <c r="I269" t="s">
        <v>13</v>
      </c>
      <c r="J269" t="s">
        <v>5850</v>
      </c>
    </row>
    <row r="270" spans="1:10" x14ac:dyDescent="0.25">
      <c r="A270" t="s">
        <v>1383</v>
      </c>
      <c r="B270" t="s">
        <v>1384</v>
      </c>
      <c r="C270" s="1">
        <v>42304</v>
      </c>
      <c r="D270" s="1">
        <v>42309</v>
      </c>
      <c r="E270">
        <v>5</v>
      </c>
      <c r="F270" t="s">
        <v>4613</v>
      </c>
      <c r="G270" t="s">
        <v>4614</v>
      </c>
      <c r="H270">
        <v>10</v>
      </c>
      <c r="I270" t="s">
        <v>13</v>
      </c>
      <c r="J270" t="s">
        <v>5851</v>
      </c>
    </row>
    <row r="271" spans="1:10" x14ac:dyDescent="0.25">
      <c r="A271" t="s">
        <v>1385</v>
      </c>
      <c r="B271" t="s">
        <v>1386</v>
      </c>
      <c r="C271" s="1">
        <v>42296</v>
      </c>
      <c r="D271" s="1">
        <v>42306</v>
      </c>
      <c r="E271">
        <v>10</v>
      </c>
      <c r="F271" t="s">
        <v>4242</v>
      </c>
      <c r="G271" t="s">
        <v>4243</v>
      </c>
      <c r="H271">
        <v>12</v>
      </c>
      <c r="I271" t="s">
        <v>13</v>
      </c>
      <c r="J271" t="s">
        <v>5852</v>
      </c>
    </row>
    <row r="272" spans="1:10" x14ac:dyDescent="0.25">
      <c r="A272" t="s">
        <v>1387</v>
      </c>
      <c r="B272" t="s">
        <v>1388</v>
      </c>
      <c r="C272" s="1">
        <v>42411</v>
      </c>
      <c r="D272" s="1">
        <v>42419</v>
      </c>
      <c r="E272">
        <v>8</v>
      </c>
      <c r="F272" t="s">
        <v>2635</v>
      </c>
      <c r="G272" t="s">
        <v>3324</v>
      </c>
      <c r="H272">
        <v>30</v>
      </c>
      <c r="I272" t="s">
        <v>3331</v>
      </c>
      <c r="J272" t="s">
        <v>5853</v>
      </c>
    </row>
    <row r="273" spans="1:10" x14ac:dyDescent="0.25">
      <c r="A273" t="s">
        <v>1389</v>
      </c>
      <c r="B273" t="s">
        <v>1390</v>
      </c>
      <c r="C273" s="1">
        <v>42292</v>
      </c>
      <c r="D273" s="1">
        <v>42310</v>
      </c>
      <c r="E273">
        <v>18</v>
      </c>
      <c r="F273" t="s">
        <v>3235</v>
      </c>
      <c r="G273" t="s">
        <v>3236</v>
      </c>
      <c r="H273">
        <v>24</v>
      </c>
      <c r="I273" t="s">
        <v>3237</v>
      </c>
      <c r="J273" t="s">
        <v>5854</v>
      </c>
    </row>
    <row r="274" spans="1:10" x14ac:dyDescent="0.25">
      <c r="A274" t="s">
        <v>1393</v>
      </c>
      <c r="B274" t="s">
        <v>1394</v>
      </c>
      <c r="C274" s="1">
        <v>42446</v>
      </c>
      <c r="D274" s="1">
        <v>42447</v>
      </c>
      <c r="E274">
        <v>1</v>
      </c>
      <c r="F274" t="s">
        <v>3336</v>
      </c>
      <c r="G274" t="s">
        <v>3337</v>
      </c>
      <c r="H274">
        <v>6</v>
      </c>
      <c r="I274" t="s">
        <v>13</v>
      </c>
      <c r="J274" t="s">
        <v>5855</v>
      </c>
    </row>
    <row r="275" spans="1:10" x14ac:dyDescent="0.25">
      <c r="A275" t="s">
        <v>1395</v>
      </c>
      <c r="B275" t="s">
        <v>1396</v>
      </c>
      <c r="C275" s="1">
        <v>42429</v>
      </c>
      <c r="D275" s="1">
        <v>42435</v>
      </c>
      <c r="E275">
        <v>6</v>
      </c>
      <c r="F275" t="s">
        <v>3402</v>
      </c>
      <c r="G275" t="s">
        <v>3403</v>
      </c>
      <c r="H275">
        <v>22</v>
      </c>
      <c r="I275" t="s">
        <v>3237</v>
      </c>
      <c r="J275" t="s">
        <v>5856</v>
      </c>
    </row>
    <row r="276" spans="1:10" x14ac:dyDescent="0.25">
      <c r="A276" t="s">
        <v>1397</v>
      </c>
      <c r="B276" t="s">
        <v>1398</v>
      </c>
      <c r="C276" s="1">
        <v>42412</v>
      </c>
      <c r="D276" s="1">
        <v>42415</v>
      </c>
      <c r="E276">
        <v>3</v>
      </c>
      <c r="F276" t="s">
        <v>3392</v>
      </c>
      <c r="G276" t="s">
        <v>3393</v>
      </c>
      <c r="H276">
        <v>17</v>
      </c>
      <c r="I276" t="s">
        <v>13</v>
      </c>
      <c r="J276" t="s">
        <v>5857</v>
      </c>
    </row>
    <row r="277" spans="1:10" x14ac:dyDescent="0.25">
      <c r="A277" t="s">
        <v>1399</v>
      </c>
      <c r="B277" t="s">
        <v>1400</v>
      </c>
      <c r="C277" s="1">
        <v>42323</v>
      </c>
      <c r="D277" s="1">
        <v>42328</v>
      </c>
      <c r="E277">
        <v>5</v>
      </c>
      <c r="F277" t="s">
        <v>3265</v>
      </c>
      <c r="G277" t="s">
        <v>3266</v>
      </c>
      <c r="H277">
        <v>19</v>
      </c>
      <c r="I277" t="s">
        <v>13</v>
      </c>
      <c r="J277" t="s">
        <v>5858</v>
      </c>
    </row>
    <row r="278" spans="1:10" x14ac:dyDescent="0.25">
      <c r="A278" t="s">
        <v>1405</v>
      </c>
      <c r="B278" t="s">
        <v>1406</v>
      </c>
      <c r="C278" s="1">
        <v>42431</v>
      </c>
      <c r="D278" s="1">
        <v>42436</v>
      </c>
      <c r="E278">
        <v>5</v>
      </c>
      <c r="F278" t="s">
        <v>3336</v>
      </c>
      <c r="G278" t="s">
        <v>3337</v>
      </c>
      <c r="H278">
        <v>26</v>
      </c>
      <c r="I278" t="s">
        <v>13</v>
      </c>
      <c r="J278" t="s">
        <v>5859</v>
      </c>
    </row>
    <row r="279" spans="1:10" x14ac:dyDescent="0.25">
      <c r="A279" t="s">
        <v>1408</v>
      </c>
      <c r="B279" t="s">
        <v>1409</v>
      </c>
      <c r="C279" s="1">
        <v>42295</v>
      </c>
      <c r="D279" s="1">
        <v>42304</v>
      </c>
      <c r="E279">
        <v>9</v>
      </c>
      <c r="F279" t="s">
        <v>594</v>
      </c>
      <c r="G279" t="s">
        <v>595</v>
      </c>
      <c r="H279">
        <v>14</v>
      </c>
      <c r="I279" t="s">
        <v>3237</v>
      </c>
      <c r="J279" t="s">
        <v>5860</v>
      </c>
    </row>
    <row r="280" spans="1:10" x14ac:dyDescent="0.25">
      <c r="A280" t="s">
        <v>1408</v>
      </c>
      <c r="B280" t="s">
        <v>1416</v>
      </c>
      <c r="C280" s="1">
        <v>42313</v>
      </c>
      <c r="D280" s="1">
        <v>42325</v>
      </c>
      <c r="E280">
        <v>12</v>
      </c>
      <c r="F280" t="s">
        <v>3392</v>
      </c>
      <c r="G280" t="s">
        <v>3393</v>
      </c>
      <c r="H280">
        <v>10</v>
      </c>
      <c r="I280" t="s">
        <v>13</v>
      </c>
      <c r="J280" t="s">
        <v>5861</v>
      </c>
    </row>
    <row r="281" spans="1:10" x14ac:dyDescent="0.25">
      <c r="A281" t="s">
        <v>1417</v>
      </c>
      <c r="B281" t="s">
        <v>1418</v>
      </c>
      <c r="C281" s="1">
        <v>42440</v>
      </c>
      <c r="D281" s="1">
        <v>42447</v>
      </c>
      <c r="E281">
        <v>7</v>
      </c>
      <c r="F281" t="s">
        <v>3988</v>
      </c>
      <c r="G281" t="s">
        <v>3989</v>
      </c>
      <c r="H281">
        <v>18</v>
      </c>
      <c r="I281" t="s">
        <v>3237</v>
      </c>
      <c r="J281" t="s">
        <v>5862</v>
      </c>
    </row>
    <row r="282" spans="1:10" x14ac:dyDescent="0.25">
      <c r="A282" t="s">
        <v>1421</v>
      </c>
      <c r="B282" t="s">
        <v>1422</v>
      </c>
      <c r="C282" s="1">
        <v>42435</v>
      </c>
      <c r="D282" s="1">
        <v>42460</v>
      </c>
      <c r="E282">
        <v>25</v>
      </c>
      <c r="F282" t="s">
        <v>3265</v>
      </c>
      <c r="G282" t="s">
        <v>3266</v>
      </c>
      <c r="H282">
        <v>9</v>
      </c>
      <c r="I282" t="s">
        <v>13</v>
      </c>
      <c r="J282" t="s">
        <v>5863</v>
      </c>
    </row>
    <row r="283" spans="1:10" x14ac:dyDescent="0.25">
      <c r="A283" t="s">
        <v>1427</v>
      </c>
      <c r="B283" t="s">
        <v>1428</v>
      </c>
      <c r="C283" s="1">
        <v>42279</v>
      </c>
      <c r="D283" s="1">
        <v>42289</v>
      </c>
      <c r="E283">
        <v>10</v>
      </c>
      <c r="F283" t="s">
        <v>3308</v>
      </c>
      <c r="G283" t="s">
        <v>3309</v>
      </c>
      <c r="H283">
        <v>16</v>
      </c>
      <c r="I283" t="s">
        <v>13</v>
      </c>
      <c r="J283" t="s">
        <v>5864</v>
      </c>
    </row>
    <row r="284" spans="1:10" x14ac:dyDescent="0.25">
      <c r="A284" t="s">
        <v>1431</v>
      </c>
      <c r="B284" t="s">
        <v>1432</v>
      </c>
      <c r="C284" s="1">
        <v>42340</v>
      </c>
      <c r="D284" s="1">
        <v>42342</v>
      </c>
      <c r="E284">
        <v>2</v>
      </c>
      <c r="F284" t="s">
        <v>3265</v>
      </c>
      <c r="G284" t="s">
        <v>3266</v>
      </c>
      <c r="H284">
        <v>12</v>
      </c>
      <c r="I284" t="s">
        <v>13</v>
      </c>
      <c r="J284" t="s">
        <v>5865</v>
      </c>
    </row>
    <row r="285" spans="1:10" x14ac:dyDescent="0.25">
      <c r="A285" t="s">
        <v>1433</v>
      </c>
      <c r="B285" t="s">
        <v>1434</v>
      </c>
      <c r="C285" s="1">
        <v>42320</v>
      </c>
      <c r="D285" s="1">
        <v>42340</v>
      </c>
      <c r="E285">
        <v>20</v>
      </c>
      <c r="F285" t="s">
        <v>3557</v>
      </c>
      <c r="G285" t="s">
        <v>3558</v>
      </c>
      <c r="H285">
        <v>19</v>
      </c>
      <c r="I285" t="s">
        <v>13</v>
      </c>
      <c r="J285" t="s">
        <v>5866</v>
      </c>
    </row>
    <row r="286" spans="1:10" x14ac:dyDescent="0.25">
      <c r="A286" t="s">
        <v>1437</v>
      </c>
      <c r="B286" t="s">
        <v>1438</v>
      </c>
      <c r="C286" s="1">
        <v>42282</v>
      </c>
      <c r="D286" s="1">
        <v>42305</v>
      </c>
      <c r="E286">
        <v>23</v>
      </c>
      <c r="F286" t="s">
        <v>3657</v>
      </c>
      <c r="G286" t="s">
        <v>3658</v>
      </c>
      <c r="H286">
        <v>15</v>
      </c>
      <c r="I286" t="s">
        <v>13</v>
      </c>
      <c r="J286" t="s">
        <v>5867</v>
      </c>
    </row>
    <row r="287" spans="1:10" x14ac:dyDescent="0.25">
      <c r="A287" t="s">
        <v>1446</v>
      </c>
      <c r="B287" t="s">
        <v>1447</v>
      </c>
      <c r="C287" s="1">
        <v>42394</v>
      </c>
      <c r="D287" s="1">
        <v>42396</v>
      </c>
      <c r="E287">
        <v>2</v>
      </c>
      <c r="F287" t="s">
        <v>3392</v>
      </c>
      <c r="G287" t="s">
        <v>3393</v>
      </c>
      <c r="H287">
        <v>23</v>
      </c>
      <c r="I287" t="s">
        <v>13</v>
      </c>
      <c r="J287" t="s">
        <v>5868</v>
      </c>
    </row>
    <row r="288" spans="1:10" x14ac:dyDescent="0.25">
      <c r="A288" t="s">
        <v>1452</v>
      </c>
      <c r="B288" t="s">
        <v>1453</v>
      </c>
      <c r="C288" s="1">
        <v>42361</v>
      </c>
      <c r="D288" s="1">
        <v>42370</v>
      </c>
      <c r="E288">
        <v>9</v>
      </c>
      <c r="F288" t="s">
        <v>3265</v>
      </c>
      <c r="G288" t="s">
        <v>3266</v>
      </c>
      <c r="H288">
        <v>25</v>
      </c>
      <c r="I288" t="s">
        <v>13</v>
      </c>
      <c r="J288" t="s">
        <v>5869</v>
      </c>
    </row>
    <row r="289" spans="1:10" x14ac:dyDescent="0.25">
      <c r="A289" t="s">
        <v>1458</v>
      </c>
      <c r="B289" t="s">
        <v>1459</v>
      </c>
      <c r="C289" s="1">
        <v>42300</v>
      </c>
      <c r="D289" s="1">
        <v>42304</v>
      </c>
      <c r="E289">
        <v>4</v>
      </c>
      <c r="F289" t="s">
        <v>5054</v>
      </c>
      <c r="G289" t="s">
        <v>5055</v>
      </c>
      <c r="H289">
        <v>16</v>
      </c>
      <c r="I289" t="s">
        <v>13</v>
      </c>
      <c r="J289" t="s">
        <v>5870</v>
      </c>
    </row>
    <row r="290" spans="1:10" x14ac:dyDescent="0.25">
      <c r="A290" t="s">
        <v>1462</v>
      </c>
      <c r="B290" t="s">
        <v>1463</v>
      </c>
      <c r="C290" s="1">
        <v>42420</v>
      </c>
      <c r="D290" s="1">
        <v>42422</v>
      </c>
      <c r="E290">
        <v>2</v>
      </c>
      <c r="F290" t="s">
        <v>3366</v>
      </c>
      <c r="G290" t="s">
        <v>3367</v>
      </c>
      <c r="H290">
        <v>30</v>
      </c>
      <c r="I290" t="s">
        <v>3237</v>
      </c>
      <c r="J290" t="s">
        <v>5871</v>
      </c>
    </row>
    <row r="291" spans="1:10" x14ac:dyDescent="0.25">
      <c r="A291" t="s">
        <v>1468</v>
      </c>
      <c r="B291" t="s">
        <v>1469</v>
      </c>
      <c r="C291" s="1">
        <v>42433</v>
      </c>
      <c r="D291" s="1">
        <v>42439</v>
      </c>
      <c r="E291">
        <v>6</v>
      </c>
      <c r="F291" t="s">
        <v>4230</v>
      </c>
      <c r="G291" t="s">
        <v>4231</v>
      </c>
      <c r="H291">
        <v>8</v>
      </c>
      <c r="I291" t="s">
        <v>3237</v>
      </c>
      <c r="J291" t="s">
        <v>5872</v>
      </c>
    </row>
    <row r="292" spans="1:10" x14ac:dyDescent="0.25">
      <c r="A292" t="s">
        <v>1470</v>
      </c>
      <c r="B292" t="s">
        <v>1471</v>
      </c>
      <c r="C292" s="1">
        <v>42437</v>
      </c>
      <c r="D292" s="1">
        <v>42443</v>
      </c>
      <c r="E292">
        <v>6</v>
      </c>
      <c r="F292" t="s">
        <v>3548</v>
      </c>
      <c r="G292" t="s">
        <v>3549</v>
      </c>
      <c r="H292">
        <v>14</v>
      </c>
      <c r="I292" t="s">
        <v>3237</v>
      </c>
      <c r="J292" t="s">
        <v>5873</v>
      </c>
    </row>
    <row r="293" spans="1:10" x14ac:dyDescent="0.25">
      <c r="A293" t="s">
        <v>1476</v>
      </c>
      <c r="B293" t="s">
        <v>1479</v>
      </c>
      <c r="C293" s="1">
        <v>42307</v>
      </c>
      <c r="D293" s="1">
        <v>42322</v>
      </c>
      <c r="E293">
        <v>15</v>
      </c>
      <c r="F293" t="s">
        <v>3436</v>
      </c>
      <c r="G293" t="s">
        <v>3437</v>
      </c>
      <c r="H293">
        <v>18</v>
      </c>
      <c r="I293" t="s">
        <v>13</v>
      </c>
      <c r="J293" t="s">
        <v>5874</v>
      </c>
    </row>
    <row r="294" spans="1:10" x14ac:dyDescent="0.25">
      <c r="A294" t="s">
        <v>1482</v>
      </c>
      <c r="B294" t="s">
        <v>1483</v>
      </c>
      <c r="C294" s="1">
        <v>42446</v>
      </c>
      <c r="D294" s="1">
        <v>42450</v>
      </c>
      <c r="E294">
        <v>4</v>
      </c>
      <c r="F294" t="s">
        <v>3265</v>
      </c>
      <c r="G294" t="s">
        <v>3266</v>
      </c>
      <c r="H294">
        <v>23</v>
      </c>
      <c r="I294" t="s">
        <v>13</v>
      </c>
      <c r="J294" t="s">
        <v>5875</v>
      </c>
    </row>
    <row r="295" spans="1:10" x14ac:dyDescent="0.25">
      <c r="A295" t="s">
        <v>1488</v>
      </c>
      <c r="B295" t="s">
        <v>1489</v>
      </c>
      <c r="C295" s="1">
        <v>42398</v>
      </c>
      <c r="D295" s="1">
        <v>42410</v>
      </c>
      <c r="E295">
        <v>12</v>
      </c>
      <c r="F295" t="s">
        <v>4512</v>
      </c>
      <c r="G295" t="s">
        <v>4513</v>
      </c>
      <c r="H295">
        <v>11</v>
      </c>
      <c r="I295" t="s">
        <v>13</v>
      </c>
      <c r="J295" t="s">
        <v>5876</v>
      </c>
    </row>
    <row r="296" spans="1:10" x14ac:dyDescent="0.25">
      <c r="A296" t="s">
        <v>1490</v>
      </c>
      <c r="B296" t="s">
        <v>1491</v>
      </c>
      <c r="C296" s="1">
        <v>42320</v>
      </c>
      <c r="D296" s="1">
        <v>42322</v>
      </c>
      <c r="E296">
        <v>2</v>
      </c>
      <c r="F296" t="s">
        <v>3354</v>
      </c>
      <c r="G296" t="s">
        <v>3355</v>
      </c>
      <c r="H296">
        <v>11</v>
      </c>
      <c r="I296" t="s">
        <v>3237</v>
      </c>
      <c r="J296" t="s">
        <v>5877</v>
      </c>
    </row>
    <row r="297" spans="1:10" x14ac:dyDescent="0.25">
      <c r="A297" t="s">
        <v>1499</v>
      </c>
      <c r="B297" t="s">
        <v>1500</v>
      </c>
      <c r="C297" s="1">
        <v>42262</v>
      </c>
      <c r="D297" s="1">
        <v>42279</v>
      </c>
      <c r="E297">
        <v>17</v>
      </c>
      <c r="F297" t="s">
        <v>1401</v>
      </c>
      <c r="G297" t="s">
        <v>1402</v>
      </c>
      <c r="H297">
        <v>17</v>
      </c>
      <c r="I297" t="s">
        <v>3237</v>
      </c>
      <c r="J297" t="s">
        <v>5878</v>
      </c>
    </row>
    <row r="298" spans="1:10" x14ac:dyDescent="0.25">
      <c r="A298" t="s">
        <v>1499</v>
      </c>
      <c r="B298" t="s">
        <v>1501</v>
      </c>
      <c r="C298" s="1">
        <v>42298</v>
      </c>
      <c r="D298" s="1">
        <v>42305</v>
      </c>
      <c r="E298">
        <v>7</v>
      </c>
      <c r="F298" t="s">
        <v>5068</v>
      </c>
      <c r="G298" t="s">
        <v>4135</v>
      </c>
      <c r="H298">
        <v>23</v>
      </c>
      <c r="I298" t="s">
        <v>13</v>
      </c>
      <c r="J298" t="s">
        <v>5879</v>
      </c>
    </row>
    <row r="299" spans="1:10" x14ac:dyDescent="0.25">
      <c r="A299" t="s">
        <v>1506</v>
      </c>
      <c r="B299" t="s">
        <v>1507</v>
      </c>
      <c r="C299" s="1">
        <v>42327</v>
      </c>
      <c r="D299" s="1">
        <v>42333</v>
      </c>
      <c r="E299">
        <v>6</v>
      </c>
      <c r="F299" t="s">
        <v>3591</v>
      </c>
      <c r="G299" t="s">
        <v>3592</v>
      </c>
      <c r="H299">
        <v>20</v>
      </c>
      <c r="I299" t="s">
        <v>3237</v>
      </c>
      <c r="J299" t="s">
        <v>5880</v>
      </c>
    </row>
    <row r="300" spans="1:10" x14ac:dyDescent="0.25">
      <c r="A300" t="s">
        <v>1506</v>
      </c>
      <c r="B300" t="s">
        <v>1510</v>
      </c>
      <c r="C300" s="1">
        <v>42409</v>
      </c>
      <c r="D300" s="1">
        <v>42415</v>
      </c>
      <c r="E300">
        <v>6</v>
      </c>
      <c r="F300" t="s">
        <v>3346</v>
      </c>
      <c r="G300" t="s">
        <v>3347</v>
      </c>
      <c r="H300">
        <v>23</v>
      </c>
      <c r="I300" t="s">
        <v>13</v>
      </c>
      <c r="J300" t="s">
        <v>5881</v>
      </c>
    </row>
    <row r="301" spans="1:10" x14ac:dyDescent="0.25">
      <c r="A301" t="s">
        <v>1511</v>
      </c>
      <c r="B301" t="s">
        <v>1512</v>
      </c>
      <c r="C301" s="1">
        <v>42436</v>
      </c>
      <c r="D301" s="1">
        <v>42438</v>
      </c>
      <c r="E301">
        <v>2</v>
      </c>
      <c r="F301" t="s">
        <v>3350</v>
      </c>
      <c r="G301" t="s">
        <v>3351</v>
      </c>
      <c r="H301">
        <v>4</v>
      </c>
      <c r="I301" t="s">
        <v>13</v>
      </c>
      <c r="J301" t="s">
        <v>5882</v>
      </c>
    </row>
    <row r="302" spans="1:10" x14ac:dyDescent="0.25">
      <c r="A302" t="s">
        <v>1517</v>
      </c>
      <c r="B302" t="s">
        <v>1518</v>
      </c>
      <c r="C302" s="1">
        <v>42392</v>
      </c>
      <c r="D302" s="1">
        <v>42397</v>
      </c>
      <c r="E302">
        <v>5</v>
      </c>
      <c r="F302" t="s">
        <v>3348</v>
      </c>
      <c r="G302" t="s">
        <v>3349</v>
      </c>
      <c r="H302">
        <v>21</v>
      </c>
      <c r="I302" t="s">
        <v>13</v>
      </c>
      <c r="J302" t="s">
        <v>5883</v>
      </c>
    </row>
    <row r="303" spans="1:10" x14ac:dyDescent="0.25">
      <c r="A303" t="s">
        <v>1519</v>
      </c>
      <c r="B303" t="s">
        <v>1520</v>
      </c>
      <c r="C303" s="1">
        <v>42295</v>
      </c>
      <c r="D303" s="1">
        <v>42302</v>
      </c>
      <c r="E303">
        <v>7</v>
      </c>
      <c r="F303" t="s">
        <v>3791</v>
      </c>
      <c r="G303" t="s">
        <v>891</v>
      </c>
      <c r="H303">
        <v>29</v>
      </c>
      <c r="I303" t="s">
        <v>3237</v>
      </c>
      <c r="J303" t="s">
        <v>5884</v>
      </c>
    </row>
    <row r="304" spans="1:10" x14ac:dyDescent="0.25">
      <c r="A304" t="s">
        <v>1521</v>
      </c>
      <c r="B304" t="s">
        <v>1522</v>
      </c>
      <c r="C304" s="1">
        <v>42319</v>
      </c>
      <c r="D304" s="1">
        <v>42320</v>
      </c>
      <c r="E304">
        <v>1</v>
      </c>
      <c r="F304" t="s">
        <v>3265</v>
      </c>
      <c r="G304" t="s">
        <v>3266</v>
      </c>
      <c r="H304">
        <v>15</v>
      </c>
      <c r="I304" t="s">
        <v>13</v>
      </c>
      <c r="J304" t="s">
        <v>5885</v>
      </c>
    </row>
    <row r="305" spans="1:10" x14ac:dyDescent="0.25">
      <c r="A305" t="s">
        <v>1527</v>
      </c>
      <c r="B305" t="s">
        <v>1529</v>
      </c>
      <c r="C305" s="1">
        <v>42353</v>
      </c>
      <c r="D305" s="1">
        <v>42363</v>
      </c>
      <c r="E305">
        <v>10</v>
      </c>
      <c r="F305" t="s">
        <v>934</v>
      </c>
      <c r="G305" t="s">
        <v>935</v>
      </c>
      <c r="H305">
        <v>19</v>
      </c>
      <c r="I305" t="s">
        <v>3331</v>
      </c>
      <c r="J305" t="s">
        <v>5886</v>
      </c>
    </row>
    <row r="306" spans="1:10" x14ac:dyDescent="0.25">
      <c r="A306" t="s">
        <v>1532</v>
      </c>
      <c r="B306" t="s">
        <v>1533</v>
      </c>
      <c r="C306" s="1">
        <v>42436</v>
      </c>
      <c r="D306" s="1">
        <v>42444</v>
      </c>
      <c r="E306">
        <v>8</v>
      </c>
      <c r="F306" t="s">
        <v>4205</v>
      </c>
      <c r="G306" t="s">
        <v>4206</v>
      </c>
      <c r="H306">
        <v>11</v>
      </c>
      <c r="I306" t="s">
        <v>3331</v>
      </c>
      <c r="J306" t="s">
        <v>5887</v>
      </c>
    </row>
    <row r="307" spans="1:10" x14ac:dyDescent="0.25">
      <c r="A307" t="s">
        <v>1538</v>
      </c>
      <c r="B307" t="s">
        <v>1539</v>
      </c>
      <c r="C307" s="1">
        <v>42314</v>
      </c>
      <c r="D307" s="1">
        <v>42317</v>
      </c>
      <c r="E307">
        <v>3</v>
      </c>
      <c r="F307" t="s">
        <v>3402</v>
      </c>
      <c r="G307" t="s">
        <v>3403</v>
      </c>
      <c r="H307">
        <v>16</v>
      </c>
      <c r="I307" t="s">
        <v>3237</v>
      </c>
      <c r="J307" t="s">
        <v>5888</v>
      </c>
    </row>
    <row r="308" spans="1:10" x14ac:dyDescent="0.25">
      <c r="A308" t="s">
        <v>1542</v>
      </c>
      <c r="B308" t="s">
        <v>1543</v>
      </c>
      <c r="C308" s="1">
        <v>42404</v>
      </c>
      <c r="D308" s="1">
        <v>42407</v>
      </c>
      <c r="E308">
        <v>3</v>
      </c>
      <c r="F308" t="s">
        <v>4278</v>
      </c>
      <c r="G308" t="s">
        <v>4279</v>
      </c>
      <c r="H308">
        <v>30</v>
      </c>
      <c r="I308" t="s">
        <v>13</v>
      </c>
      <c r="J308" t="s">
        <v>5889</v>
      </c>
    </row>
    <row r="309" spans="1:10" x14ac:dyDescent="0.25">
      <c r="A309" t="s">
        <v>1552</v>
      </c>
      <c r="B309" t="s">
        <v>1553</v>
      </c>
      <c r="C309" s="1">
        <v>42276</v>
      </c>
      <c r="D309" s="1">
        <v>42280</v>
      </c>
      <c r="E309">
        <v>4</v>
      </c>
      <c r="F309" t="s">
        <v>3544</v>
      </c>
      <c r="G309" t="s">
        <v>3545</v>
      </c>
      <c r="H309">
        <v>13</v>
      </c>
      <c r="I309" t="s">
        <v>13</v>
      </c>
      <c r="J309" t="s">
        <v>5890</v>
      </c>
    </row>
    <row r="310" spans="1:10" x14ac:dyDescent="0.25">
      <c r="A310" t="s">
        <v>1556</v>
      </c>
      <c r="B310" t="s">
        <v>1557</v>
      </c>
      <c r="C310" s="1">
        <v>42386</v>
      </c>
      <c r="D310" s="1">
        <v>42394</v>
      </c>
      <c r="E310">
        <v>8</v>
      </c>
      <c r="F310" t="s">
        <v>3344</v>
      </c>
      <c r="G310" t="s">
        <v>3345</v>
      </c>
      <c r="H310">
        <v>22</v>
      </c>
      <c r="I310" t="s">
        <v>13</v>
      </c>
      <c r="J310" t="s">
        <v>5891</v>
      </c>
    </row>
    <row r="311" spans="1:10" x14ac:dyDescent="0.25">
      <c r="A311" t="s">
        <v>1558</v>
      </c>
      <c r="B311" t="s">
        <v>1559</v>
      </c>
      <c r="C311" s="1">
        <v>42429</v>
      </c>
      <c r="D311" s="1">
        <v>42454</v>
      </c>
      <c r="E311">
        <v>25</v>
      </c>
      <c r="F311" t="s">
        <v>3402</v>
      </c>
      <c r="G311" t="s">
        <v>3403</v>
      </c>
      <c r="H311">
        <v>11</v>
      </c>
      <c r="I311" t="s">
        <v>3237</v>
      </c>
      <c r="J311" t="s">
        <v>5892</v>
      </c>
    </row>
    <row r="312" spans="1:10" x14ac:dyDescent="0.25">
      <c r="A312" t="s">
        <v>1562</v>
      </c>
      <c r="B312" t="s">
        <v>1563</v>
      </c>
      <c r="C312" s="1">
        <v>42424</v>
      </c>
      <c r="D312" s="1">
        <v>42430</v>
      </c>
      <c r="E312">
        <v>6</v>
      </c>
      <c r="F312" t="s">
        <v>1441</v>
      </c>
      <c r="G312" t="s">
        <v>1442</v>
      </c>
      <c r="H312">
        <v>29</v>
      </c>
      <c r="I312" t="s">
        <v>3237</v>
      </c>
      <c r="J312" t="s">
        <v>5893</v>
      </c>
    </row>
    <row r="313" spans="1:10" x14ac:dyDescent="0.25">
      <c r="A313" t="s">
        <v>1566</v>
      </c>
      <c r="B313" t="s">
        <v>1567</v>
      </c>
      <c r="C313" s="1">
        <v>42359</v>
      </c>
      <c r="D313" s="1">
        <v>42364</v>
      </c>
      <c r="E313">
        <v>5</v>
      </c>
      <c r="F313" t="s">
        <v>3436</v>
      </c>
      <c r="G313" t="s">
        <v>3437</v>
      </c>
      <c r="H313">
        <v>25</v>
      </c>
      <c r="I313" t="s">
        <v>13</v>
      </c>
      <c r="J313" t="s">
        <v>5894</v>
      </c>
    </row>
    <row r="314" spans="1:10" x14ac:dyDescent="0.25">
      <c r="A314" t="s">
        <v>1568</v>
      </c>
      <c r="B314" t="s">
        <v>1569</v>
      </c>
      <c r="C314" s="1">
        <v>42291</v>
      </c>
      <c r="D314" s="1">
        <v>42300</v>
      </c>
      <c r="E314">
        <v>9</v>
      </c>
      <c r="F314" t="s">
        <v>3434</v>
      </c>
      <c r="G314" t="s">
        <v>3435</v>
      </c>
      <c r="H314">
        <v>20</v>
      </c>
      <c r="I314" t="s">
        <v>13</v>
      </c>
      <c r="J314" t="s">
        <v>5895</v>
      </c>
    </row>
    <row r="315" spans="1:10" x14ac:dyDescent="0.25">
      <c r="A315" t="s">
        <v>1571</v>
      </c>
      <c r="B315" t="s">
        <v>1572</v>
      </c>
      <c r="C315" s="1">
        <v>42428</v>
      </c>
      <c r="D315" s="1">
        <v>42458</v>
      </c>
      <c r="E315">
        <v>30</v>
      </c>
      <c r="F315" t="s">
        <v>4060</v>
      </c>
      <c r="G315" t="s">
        <v>4061</v>
      </c>
      <c r="H315">
        <v>21</v>
      </c>
      <c r="I315" t="s">
        <v>13</v>
      </c>
      <c r="J315" t="s">
        <v>5896</v>
      </c>
    </row>
    <row r="316" spans="1:10" x14ac:dyDescent="0.25">
      <c r="A316" t="s">
        <v>1579</v>
      </c>
      <c r="B316" t="s">
        <v>1580</v>
      </c>
      <c r="C316" s="1">
        <v>42291</v>
      </c>
      <c r="D316" s="1">
        <v>42324</v>
      </c>
      <c r="E316">
        <v>33</v>
      </c>
      <c r="F316" t="s">
        <v>5137</v>
      </c>
      <c r="G316" t="s">
        <v>5138</v>
      </c>
      <c r="H316">
        <v>25</v>
      </c>
      <c r="I316" t="s">
        <v>3237</v>
      </c>
      <c r="J316" t="s">
        <v>5897</v>
      </c>
    </row>
    <row r="317" spans="1:10" x14ac:dyDescent="0.25">
      <c r="A317" t="s">
        <v>1585</v>
      </c>
      <c r="B317" t="s">
        <v>1586</v>
      </c>
      <c r="C317" s="1">
        <v>42433</v>
      </c>
      <c r="D317" s="1">
        <v>42445</v>
      </c>
      <c r="E317">
        <v>12</v>
      </c>
      <c r="F317" t="s">
        <v>3338</v>
      </c>
      <c r="G317" t="s">
        <v>3339</v>
      </c>
      <c r="H317">
        <v>16</v>
      </c>
      <c r="I317" t="s">
        <v>3237</v>
      </c>
      <c r="J317" t="s">
        <v>5898</v>
      </c>
    </row>
    <row r="318" spans="1:10" x14ac:dyDescent="0.25">
      <c r="A318" t="s">
        <v>1589</v>
      </c>
      <c r="B318" t="s">
        <v>1590</v>
      </c>
      <c r="C318" s="1">
        <v>42279</v>
      </c>
      <c r="D318" s="1">
        <v>42280</v>
      </c>
      <c r="E318">
        <v>1</v>
      </c>
      <c r="F318" t="s">
        <v>3344</v>
      </c>
      <c r="G318" t="s">
        <v>3345</v>
      </c>
      <c r="H318">
        <v>25</v>
      </c>
      <c r="I318" t="s">
        <v>13</v>
      </c>
      <c r="J318" t="s">
        <v>5899</v>
      </c>
    </row>
    <row r="319" spans="1:10" x14ac:dyDescent="0.25">
      <c r="A319" t="s">
        <v>1591</v>
      </c>
      <c r="B319" t="s">
        <v>1592</v>
      </c>
      <c r="C319" s="1">
        <v>42435</v>
      </c>
      <c r="D319" s="1">
        <v>42442</v>
      </c>
      <c r="E319">
        <v>7</v>
      </c>
      <c r="F319" t="s">
        <v>3265</v>
      </c>
      <c r="G319" t="s">
        <v>3266</v>
      </c>
      <c r="H319">
        <v>9</v>
      </c>
      <c r="I319" t="s">
        <v>13</v>
      </c>
      <c r="J319" t="s">
        <v>5900</v>
      </c>
    </row>
    <row r="320" spans="1:10" x14ac:dyDescent="0.25">
      <c r="A320" t="s">
        <v>1593</v>
      </c>
      <c r="B320" t="s">
        <v>1594</v>
      </c>
      <c r="C320" s="1">
        <v>42405</v>
      </c>
      <c r="D320" s="1">
        <v>42408</v>
      </c>
      <c r="E320">
        <v>3</v>
      </c>
      <c r="F320" t="s">
        <v>3490</v>
      </c>
      <c r="G320" t="s">
        <v>3491</v>
      </c>
      <c r="H320">
        <v>28</v>
      </c>
      <c r="I320" t="s">
        <v>3237</v>
      </c>
      <c r="J320" t="s">
        <v>5901</v>
      </c>
    </row>
    <row r="321" spans="1:10" x14ac:dyDescent="0.25">
      <c r="A321" t="s">
        <v>1595</v>
      </c>
      <c r="B321" t="s">
        <v>1596</v>
      </c>
      <c r="C321" s="1">
        <v>42324</v>
      </c>
      <c r="D321" s="1">
        <v>42328</v>
      </c>
      <c r="E321">
        <v>4</v>
      </c>
      <c r="F321" t="s">
        <v>3344</v>
      </c>
      <c r="G321" t="s">
        <v>3345</v>
      </c>
      <c r="H321">
        <v>11</v>
      </c>
      <c r="I321" t="s">
        <v>13</v>
      </c>
      <c r="J321" t="s">
        <v>5902</v>
      </c>
    </row>
    <row r="322" spans="1:10" x14ac:dyDescent="0.25">
      <c r="A322" t="s">
        <v>1595</v>
      </c>
      <c r="B322" t="s">
        <v>1597</v>
      </c>
      <c r="C322" s="1">
        <v>42450</v>
      </c>
      <c r="D322" s="1">
        <v>42453</v>
      </c>
      <c r="E322">
        <v>3</v>
      </c>
      <c r="F322" t="s">
        <v>3344</v>
      </c>
      <c r="G322" t="s">
        <v>3345</v>
      </c>
      <c r="H322">
        <v>13</v>
      </c>
      <c r="I322" t="s">
        <v>13</v>
      </c>
      <c r="J322" t="s">
        <v>5903</v>
      </c>
    </row>
    <row r="323" spans="1:10" x14ac:dyDescent="0.25">
      <c r="A323" t="s">
        <v>1598</v>
      </c>
      <c r="B323" t="s">
        <v>1599</v>
      </c>
      <c r="C323" s="1">
        <v>42349</v>
      </c>
      <c r="D323" s="1">
        <v>42353</v>
      </c>
      <c r="E323">
        <v>4</v>
      </c>
      <c r="F323" t="s">
        <v>1195</v>
      </c>
      <c r="G323" t="s">
        <v>1196</v>
      </c>
      <c r="H323">
        <v>10</v>
      </c>
      <c r="I323" t="s">
        <v>3237</v>
      </c>
      <c r="J323" t="s">
        <v>5904</v>
      </c>
    </row>
    <row r="324" spans="1:10" x14ac:dyDescent="0.25">
      <c r="A324" t="s">
        <v>1604</v>
      </c>
      <c r="B324" t="s">
        <v>1605</v>
      </c>
      <c r="C324" s="1">
        <v>42429</v>
      </c>
      <c r="D324" s="1">
        <v>42433</v>
      </c>
      <c r="E324">
        <v>4</v>
      </c>
      <c r="F324" t="s">
        <v>3292</v>
      </c>
      <c r="G324" t="s">
        <v>3293</v>
      </c>
      <c r="H324">
        <v>26</v>
      </c>
      <c r="I324" t="s">
        <v>13</v>
      </c>
      <c r="J324" t="s">
        <v>5905</v>
      </c>
    </row>
    <row r="325" spans="1:10" x14ac:dyDescent="0.25">
      <c r="A325" t="s">
        <v>1606</v>
      </c>
      <c r="B325" t="s">
        <v>1607</v>
      </c>
      <c r="C325" s="1">
        <v>42297</v>
      </c>
      <c r="D325" s="1">
        <v>42346</v>
      </c>
      <c r="E325">
        <v>49</v>
      </c>
      <c r="F325" t="s">
        <v>3402</v>
      </c>
      <c r="G325" t="s">
        <v>3403</v>
      </c>
      <c r="H325">
        <v>26</v>
      </c>
      <c r="I325" t="s">
        <v>3237</v>
      </c>
      <c r="J325" t="s">
        <v>5906</v>
      </c>
    </row>
    <row r="326" spans="1:10" x14ac:dyDescent="0.25">
      <c r="A326" t="s">
        <v>1610</v>
      </c>
      <c r="B326" t="s">
        <v>1611</v>
      </c>
      <c r="C326" s="1">
        <v>42377</v>
      </c>
      <c r="D326" s="1">
        <v>42387</v>
      </c>
      <c r="E326">
        <v>10</v>
      </c>
      <c r="F326" t="s">
        <v>3613</v>
      </c>
      <c r="G326" t="s">
        <v>3614</v>
      </c>
      <c r="H326">
        <v>20</v>
      </c>
      <c r="I326" t="s">
        <v>13</v>
      </c>
      <c r="J326" t="s">
        <v>5907</v>
      </c>
    </row>
    <row r="327" spans="1:10" x14ac:dyDescent="0.25">
      <c r="A327" t="s">
        <v>1610</v>
      </c>
      <c r="B327" t="s">
        <v>1612</v>
      </c>
      <c r="C327" s="1">
        <v>42393</v>
      </c>
      <c r="D327" s="1">
        <v>42399</v>
      </c>
      <c r="E327">
        <v>6</v>
      </c>
      <c r="F327" t="s">
        <v>3490</v>
      </c>
      <c r="G327" t="s">
        <v>3491</v>
      </c>
      <c r="H327">
        <v>14</v>
      </c>
      <c r="I327" t="s">
        <v>3237</v>
      </c>
      <c r="J327" t="s">
        <v>5908</v>
      </c>
    </row>
    <row r="328" spans="1:10" x14ac:dyDescent="0.25">
      <c r="A328" t="s">
        <v>1613</v>
      </c>
      <c r="B328" t="s">
        <v>1614</v>
      </c>
      <c r="C328" s="1">
        <v>42341</v>
      </c>
      <c r="D328" s="1">
        <v>42349</v>
      </c>
      <c r="E328">
        <v>8</v>
      </c>
      <c r="F328" t="s">
        <v>4601</v>
      </c>
      <c r="G328" t="s">
        <v>4602</v>
      </c>
      <c r="H328">
        <v>13</v>
      </c>
      <c r="I328" t="s">
        <v>3237</v>
      </c>
      <c r="J328" t="s">
        <v>5909</v>
      </c>
    </row>
    <row r="329" spans="1:10" x14ac:dyDescent="0.25">
      <c r="A329" t="s">
        <v>1619</v>
      </c>
      <c r="B329" t="s">
        <v>1620</v>
      </c>
      <c r="C329" s="1">
        <v>42308</v>
      </c>
      <c r="D329" s="1">
        <v>42314</v>
      </c>
      <c r="E329">
        <v>6</v>
      </c>
      <c r="F329" t="s">
        <v>3671</v>
      </c>
      <c r="G329" t="s">
        <v>3672</v>
      </c>
      <c r="H329">
        <v>13</v>
      </c>
      <c r="I329" t="s">
        <v>3237</v>
      </c>
      <c r="J329" t="s">
        <v>5910</v>
      </c>
    </row>
    <row r="330" spans="1:10" x14ac:dyDescent="0.25">
      <c r="A330" t="s">
        <v>1619</v>
      </c>
      <c r="B330" t="s">
        <v>1623</v>
      </c>
      <c r="C330" s="1">
        <v>42332</v>
      </c>
      <c r="D330" s="1">
        <v>42336</v>
      </c>
      <c r="E330">
        <v>4</v>
      </c>
      <c r="F330" t="s">
        <v>3279</v>
      </c>
      <c r="G330" t="s">
        <v>3280</v>
      </c>
      <c r="H330">
        <v>11</v>
      </c>
      <c r="I330" t="s">
        <v>13</v>
      </c>
      <c r="J330" t="s">
        <v>5911</v>
      </c>
    </row>
    <row r="331" spans="1:10" x14ac:dyDescent="0.25">
      <c r="A331" t="s">
        <v>1619</v>
      </c>
      <c r="B331" t="s">
        <v>1624</v>
      </c>
      <c r="C331" s="1">
        <v>42418</v>
      </c>
      <c r="D331" s="1">
        <v>42419</v>
      </c>
      <c r="E331">
        <v>1</v>
      </c>
      <c r="F331" t="s">
        <v>4438</v>
      </c>
      <c r="G331" t="s">
        <v>4439</v>
      </c>
      <c r="H331">
        <v>9</v>
      </c>
      <c r="I331" t="s">
        <v>3237</v>
      </c>
      <c r="J331" t="s">
        <v>5912</v>
      </c>
    </row>
    <row r="332" spans="1:10" x14ac:dyDescent="0.25">
      <c r="A332" t="s">
        <v>1625</v>
      </c>
      <c r="B332" t="s">
        <v>1626</v>
      </c>
      <c r="C332" s="1">
        <v>42273</v>
      </c>
      <c r="D332" s="1">
        <v>42284</v>
      </c>
      <c r="E332">
        <v>11</v>
      </c>
      <c r="F332" t="s">
        <v>3336</v>
      </c>
      <c r="G332" t="s">
        <v>3337</v>
      </c>
      <c r="H332">
        <v>14</v>
      </c>
      <c r="I332" t="s">
        <v>13</v>
      </c>
      <c r="J332" t="s">
        <v>5913</v>
      </c>
    </row>
    <row r="333" spans="1:10" x14ac:dyDescent="0.25">
      <c r="A333" t="s">
        <v>1625</v>
      </c>
      <c r="B333" t="s">
        <v>1629</v>
      </c>
      <c r="C333" s="1">
        <v>42375</v>
      </c>
      <c r="D333" s="1">
        <v>42382</v>
      </c>
      <c r="E333">
        <v>7</v>
      </c>
      <c r="F333" t="s">
        <v>3336</v>
      </c>
      <c r="G333" t="s">
        <v>3337</v>
      </c>
      <c r="H333">
        <v>20</v>
      </c>
      <c r="I333" t="s">
        <v>13</v>
      </c>
      <c r="J333" t="s">
        <v>5914</v>
      </c>
    </row>
    <row r="334" spans="1:10" x14ac:dyDescent="0.25">
      <c r="A334" t="s">
        <v>1632</v>
      </c>
      <c r="B334" t="s">
        <v>1633</v>
      </c>
      <c r="C334" s="1">
        <v>42296</v>
      </c>
      <c r="D334" s="1">
        <v>42305</v>
      </c>
      <c r="E334">
        <v>9</v>
      </c>
      <c r="F334" t="s">
        <v>3320</v>
      </c>
      <c r="G334" t="s">
        <v>3321</v>
      </c>
      <c r="H334">
        <v>11</v>
      </c>
      <c r="I334" t="s">
        <v>3237</v>
      </c>
      <c r="J334" t="s">
        <v>5915</v>
      </c>
    </row>
    <row r="335" spans="1:10" x14ac:dyDescent="0.25">
      <c r="A335" t="s">
        <v>1634</v>
      </c>
      <c r="B335" t="s">
        <v>1635</v>
      </c>
      <c r="C335" s="1">
        <v>42404</v>
      </c>
      <c r="D335" s="1">
        <v>42415</v>
      </c>
      <c r="E335">
        <v>11</v>
      </c>
      <c r="F335" t="s">
        <v>4242</v>
      </c>
      <c r="G335" t="s">
        <v>4243</v>
      </c>
      <c r="H335">
        <v>24</v>
      </c>
      <c r="I335" t="s">
        <v>13</v>
      </c>
      <c r="J335" t="s">
        <v>5916</v>
      </c>
    </row>
    <row r="336" spans="1:10" x14ac:dyDescent="0.25">
      <c r="A336" t="s">
        <v>1636</v>
      </c>
      <c r="B336" t="s">
        <v>1637</v>
      </c>
      <c r="C336" s="1">
        <v>42457</v>
      </c>
      <c r="D336" s="1">
        <v>42460</v>
      </c>
      <c r="E336">
        <v>3</v>
      </c>
      <c r="F336" t="s">
        <v>3265</v>
      </c>
      <c r="G336" t="s">
        <v>3266</v>
      </c>
      <c r="H336">
        <v>9</v>
      </c>
      <c r="I336" t="s">
        <v>13</v>
      </c>
      <c r="J336" t="s">
        <v>5917</v>
      </c>
    </row>
    <row r="337" spans="1:10" x14ac:dyDescent="0.25">
      <c r="A337" t="s">
        <v>1642</v>
      </c>
      <c r="B337" t="s">
        <v>1643</v>
      </c>
      <c r="C337" s="1">
        <v>42348</v>
      </c>
      <c r="D337" s="1">
        <v>42356</v>
      </c>
      <c r="E337">
        <v>8</v>
      </c>
      <c r="F337" t="s">
        <v>3292</v>
      </c>
      <c r="G337" t="s">
        <v>3293</v>
      </c>
      <c r="H337">
        <v>23</v>
      </c>
      <c r="I337" t="s">
        <v>13</v>
      </c>
      <c r="J337" t="s">
        <v>5918</v>
      </c>
    </row>
    <row r="338" spans="1:10" x14ac:dyDescent="0.25">
      <c r="A338" t="s">
        <v>1644</v>
      </c>
      <c r="B338" t="s">
        <v>1645</v>
      </c>
      <c r="C338" s="1">
        <v>42292</v>
      </c>
      <c r="D338" s="1">
        <v>42300</v>
      </c>
      <c r="E338">
        <v>8</v>
      </c>
      <c r="F338" t="s">
        <v>3613</v>
      </c>
      <c r="G338" t="s">
        <v>3614</v>
      </c>
      <c r="H338">
        <v>13</v>
      </c>
      <c r="I338" t="s">
        <v>13</v>
      </c>
      <c r="J338" t="s">
        <v>5919</v>
      </c>
    </row>
    <row r="339" spans="1:10" x14ac:dyDescent="0.25">
      <c r="A339" t="s">
        <v>1644</v>
      </c>
      <c r="B339" t="s">
        <v>1646</v>
      </c>
      <c r="C339" s="1">
        <v>42366</v>
      </c>
      <c r="D339" s="1">
        <v>42374</v>
      </c>
      <c r="E339">
        <v>8</v>
      </c>
      <c r="F339" t="s">
        <v>3490</v>
      </c>
      <c r="G339" t="s">
        <v>3491</v>
      </c>
      <c r="H339">
        <v>14</v>
      </c>
      <c r="I339" t="s">
        <v>3331</v>
      </c>
      <c r="J339" t="s">
        <v>5920</v>
      </c>
    </row>
    <row r="340" spans="1:10" x14ac:dyDescent="0.25">
      <c r="A340" t="s">
        <v>1647</v>
      </c>
      <c r="B340" t="s">
        <v>1648</v>
      </c>
      <c r="C340" s="1">
        <v>42407</v>
      </c>
      <c r="D340" s="1">
        <v>42431</v>
      </c>
      <c r="E340">
        <v>24</v>
      </c>
      <c r="F340" t="s">
        <v>3275</v>
      </c>
      <c r="G340" t="s">
        <v>3276</v>
      </c>
      <c r="H340">
        <v>17</v>
      </c>
      <c r="I340" t="s">
        <v>3237</v>
      </c>
      <c r="J340" t="s">
        <v>5921</v>
      </c>
    </row>
    <row r="341" spans="1:10" x14ac:dyDescent="0.25">
      <c r="A341" t="s">
        <v>1649</v>
      </c>
      <c r="B341" t="s">
        <v>1652</v>
      </c>
      <c r="C341" s="1">
        <v>42344</v>
      </c>
      <c r="D341" s="1">
        <v>42347</v>
      </c>
      <c r="E341">
        <v>3</v>
      </c>
      <c r="F341" t="s">
        <v>3671</v>
      </c>
      <c r="G341" t="s">
        <v>3672</v>
      </c>
      <c r="H341">
        <v>11</v>
      </c>
      <c r="I341" t="s">
        <v>3237</v>
      </c>
      <c r="J341" t="s">
        <v>5922</v>
      </c>
    </row>
    <row r="342" spans="1:10" x14ac:dyDescent="0.25">
      <c r="A342" t="s">
        <v>1649</v>
      </c>
      <c r="B342" t="s">
        <v>1653</v>
      </c>
      <c r="C342" s="1">
        <v>42356</v>
      </c>
      <c r="D342" s="1">
        <v>42363</v>
      </c>
      <c r="E342">
        <v>7</v>
      </c>
      <c r="F342" t="s">
        <v>4284</v>
      </c>
      <c r="G342" t="s">
        <v>4285</v>
      </c>
      <c r="H342">
        <v>23</v>
      </c>
      <c r="I342" t="s">
        <v>3331</v>
      </c>
      <c r="J342" t="s">
        <v>5923</v>
      </c>
    </row>
    <row r="343" spans="1:10" x14ac:dyDescent="0.25">
      <c r="A343" t="s">
        <v>1649</v>
      </c>
      <c r="B343" t="s">
        <v>1659</v>
      </c>
      <c r="C343" s="1">
        <v>42427</v>
      </c>
      <c r="D343" s="1">
        <v>42431</v>
      </c>
      <c r="E343">
        <v>4</v>
      </c>
      <c r="F343" t="s">
        <v>3284</v>
      </c>
      <c r="G343" t="s">
        <v>3285</v>
      </c>
      <c r="H343">
        <v>22</v>
      </c>
      <c r="I343" t="s">
        <v>13</v>
      </c>
      <c r="J343" t="s">
        <v>5924</v>
      </c>
    </row>
    <row r="344" spans="1:10" x14ac:dyDescent="0.25">
      <c r="A344" t="s">
        <v>1661</v>
      </c>
      <c r="B344" t="s">
        <v>1662</v>
      </c>
      <c r="C344" s="1">
        <v>42409</v>
      </c>
      <c r="D344" s="1">
        <v>42412</v>
      </c>
      <c r="E344">
        <v>3</v>
      </c>
      <c r="F344" t="s">
        <v>4215</v>
      </c>
      <c r="G344" t="s">
        <v>4216</v>
      </c>
      <c r="H344">
        <v>10</v>
      </c>
      <c r="I344" t="s">
        <v>3237</v>
      </c>
      <c r="J344" t="s">
        <v>5925</v>
      </c>
    </row>
    <row r="345" spans="1:10" x14ac:dyDescent="0.25">
      <c r="A345" t="s">
        <v>1663</v>
      </c>
      <c r="B345" t="s">
        <v>1664</v>
      </c>
      <c r="C345" s="1">
        <v>42302</v>
      </c>
      <c r="D345" s="1">
        <v>42303</v>
      </c>
      <c r="E345">
        <v>1</v>
      </c>
      <c r="F345" t="s">
        <v>5226</v>
      </c>
      <c r="G345" t="s">
        <v>5227</v>
      </c>
      <c r="H345">
        <v>8</v>
      </c>
      <c r="I345" t="s">
        <v>13</v>
      </c>
      <c r="J345" t="s">
        <v>5926</v>
      </c>
    </row>
    <row r="346" spans="1:10" x14ac:dyDescent="0.25">
      <c r="A346" t="s">
        <v>1669</v>
      </c>
      <c r="B346" t="s">
        <v>1670</v>
      </c>
      <c r="C346" s="1">
        <v>42351</v>
      </c>
      <c r="D346" s="1">
        <v>42356</v>
      </c>
      <c r="E346">
        <v>5</v>
      </c>
      <c r="F346" t="s">
        <v>4014</v>
      </c>
      <c r="G346" t="s">
        <v>4015</v>
      </c>
      <c r="H346">
        <v>22</v>
      </c>
      <c r="I346" t="s">
        <v>3331</v>
      </c>
      <c r="J346" t="s">
        <v>5927</v>
      </c>
    </row>
    <row r="347" spans="1:10" x14ac:dyDescent="0.25">
      <c r="A347" t="s">
        <v>1675</v>
      </c>
      <c r="B347" t="s">
        <v>1676</v>
      </c>
      <c r="C347" s="1">
        <v>42309</v>
      </c>
      <c r="D347" s="1">
        <v>42312</v>
      </c>
      <c r="E347">
        <v>3</v>
      </c>
      <c r="F347" t="s">
        <v>3251</v>
      </c>
      <c r="G347" t="s">
        <v>3252</v>
      </c>
      <c r="H347">
        <v>13</v>
      </c>
      <c r="I347" t="s">
        <v>3237</v>
      </c>
      <c r="J347" t="s">
        <v>5928</v>
      </c>
    </row>
    <row r="348" spans="1:10" x14ac:dyDescent="0.25">
      <c r="A348" t="s">
        <v>1679</v>
      </c>
      <c r="B348" t="s">
        <v>1680</v>
      </c>
      <c r="C348" s="1">
        <v>42375</v>
      </c>
      <c r="D348" s="1">
        <v>42381</v>
      </c>
      <c r="E348">
        <v>6</v>
      </c>
      <c r="F348" t="s">
        <v>3506</v>
      </c>
      <c r="G348" t="s">
        <v>3507</v>
      </c>
      <c r="H348">
        <v>16</v>
      </c>
      <c r="I348" t="s">
        <v>13</v>
      </c>
      <c r="J348" t="s">
        <v>5929</v>
      </c>
    </row>
    <row r="349" spans="1:10" x14ac:dyDescent="0.25">
      <c r="A349" t="s">
        <v>1681</v>
      </c>
      <c r="B349" t="s">
        <v>1682</v>
      </c>
      <c r="C349" s="1">
        <v>42327</v>
      </c>
      <c r="D349" s="1">
        <v>42329</v>
      </c>
      <c r="E349">
        <v>2</v>
      </c>
      <c r="F349" t="s">
        <v>3261</v>
      </c>
      <c r="G349" t="s">
        <v>3262</v>
      </c>
      <c r="H349">
        <v>11</v>
      </c>
      <c r="I349" t="s">
        <v>3237</v>
      </c>
      <c r="J349" t="s">
        <v>5930</v>
      </c>
    </row>
    <row r="350" spans="1:10" x14ac:dyDescent="0.25">
      <c r="A350" t="s">
        <v>1690</v>
      </c>
      <c r="B350" t="s">
        <v>1691</v>
      </c>
      <c r="C350" s="1">
        <v>42427</v>
      </c>
      <c r="D350" s="1">
        <v>42447</v>
      </c>
      <c r="E350">
        <v>20</v>
      </c>
      <c r="F350" t="s">
        <v>3402</v>
      </c>
      <c r="G350" t="s">
        <v>3403</v>
      </c>
      <c r="H350">
        <v>25</v>
      </c>
      <c r="I350" t="s">
        <v>3237</v>
      </c>
      <c r="J350" t="s">
        <v>5931</v>
      </c>
    </row>
    <row r="351" spans="1:10" x14ac:dyDescent="0.25">
      <c r="A351" t="s">
        <v>1692</v>
      </c>
      <c r="B351" t="s">
        <v>1693</v>
      </c>
      <c r="C351" s="1">
        <v>42276</v>
      </c>
      <c r="D351" s="1">
        <v>42278</v>
      </c>
      <c r="E351">
        <v>2</v>
      </c>
      <c r="F351" t="s">
        <v>561</v>
      </c>
      <c r="G351" t="s">
        <v>562</v>
      </c>
      <c r="H351">
        <v>7</v>
      </c>
      <c r="I351" t="s">
        <v>3237</v>
      </c>
      <c r="J351" t="s">
        <v>5932</v>
      </c>
    </row>
    <row r="352" spans="1:10" x14ac:dyDescent="0.25">
      <c r="A352" t="s">
        <v>1698</v>
      </c>
      <c r="B352" t="s">
        <v>1699</v>
      </c>
      <c r="C352" s="1">
        <v>42402</v>
      </c>
      <c r="D352" s="1">
        <v>42408</v>
      </c>
      <c r="E352">
        <v>6</v>
      </c>
      <c r="F352" t="s">
        <v>3277</v>
      </c>
      <c r="G352" t="s">
        <v>3278</v>
      </c>
      <c r="H352">
        <v>17</v>
      </c>
      <c r="I352" t="s">
        <v>13</v>
      </c>
      <c r="J352" t="s">
        <v>5933</v>
      </c>
    </row>
    <row r="353" spans="1:10" x14ac:dyDescent="0.25">
      <c r="A353" t="s">
        <v>1701</v>
      </c>
      <c r="B353" t="s">
        <v>1702</v>
      </c>
      <c r="C353" s="1">
        <v>42453</v>
      </c>
      <c r="D353" s="1">
        <v>42455</v>
      </c>
      <c r="E353">
        <v>2</v>
      </c>
      <c r="F353" t="s">
        <v>3310</v>
      </c>
      <c r="G353" t="s">
        <v>3311</v>
      </c>
      <c r="H353">
        <v>19</v>
      </c>
      <c r="I353" t="s">
        <v>13</v>
      </c>
      <c r="J353" t="s">
        <v>5934</v>
      </c>
    </row>
    <row r="354" spans="1:10" x14ac:dyDescent="0.25">
      <c r="A354" t="s">
        <v>1709</v>
      </c>
      <c r="B354" t="s">
        <v>1710</v>
      </c>
      <c r="C354" s="1">
        <v>42439</v>
      </c>
      <c r="D354" s="1">
        <v>42447</v>
      </c>
      <c r="E354">
        <v>8</v>
      </c>
      <c r="F354" t="s">
        <v>3261</v>
      </c>
      <c r="G354" t="s">
        <v>3262</v>
      </c>
      <c r="H354">
        <v>15</v>
      </c>
      <c r="I354" t="s">
        <v>3237</v>
      </c>
      <c r="J354" t="s">
        <v>5935</v>
      </c>
    </row>
    <row r="355" spans="1:10" x14ac:dyDescent="0.25">
      <c r="A355" t="s">
        <v>1713</v>
      </c>
      <c r="B355" t="s">
        <v>1714</v>
      </c>
      <c r="C355" s="1">
        <v>42420</v>
      </c>
      <c r="D355" s="1">
        <v>42422</v>
      </c>
      <c r="E355">
        <v>2</v>
      </c>
      <c r="F355" t="s">
        <v>3573</v>
      </c>
      <c r="G355" t="s">
        <v>3574</v>
      </c>
      <c r="H355">
        <v>5</v>
      </c>
      <c r="I355" t="s">
        <v>3237</v>
      </c>
      <c r="J355" t="s">
        <v>5936</v>
      </c>
    </row>
    <row r="356" spans="1:10" x14ac:dyDescent="0.25">
      <c r="A356" t="s">
        <v>1717</v>
      </c>
      <c r="B356" t="s">
        <v>1718</v>
      </c>
      <c r="C356" s="1">
        <v>42319</v>
      </c>
      <c r="D356" s="1">
        <v>42332</v>
      </c>
      <c r="E356">
        <v>13</v>
      </c>
      <c r="F356" t="s">
        <v>5256</v>
      </c>
      <c r="G356" t="s">
        <v>5257</v>
      </c>
      <c r="H356">
        <v>14</v>
      </c>
      <c r="I356" t="s">
        <v>13</v>
      </c>
      <c r="J356" t="s">
        <v>5937</v>
      </c>
    </row>
    <row r="357" spans="1:10" x14ac:dyDescent="0.25">
      <c r="A357" t="s">
        <v>1719</v>
      </c>
      <c r="B357" t="s">
        <v>1720</v>
      </c>
      <c r="C357" s="1">
        <v>42289</v>
      </c>
      <c r="D357" s="1">
        <v>42291</v>
      </c>
      <c r="E357">
        <v>2</v>
      </c>
      <c r="F357" t="s">
        <v>4512</v>
      </c>
      <c r="G357" t="s">
        <v>4513</v>
      </c>
      <c r="H357">
        <v>10</v>
      </c>
      <c r="I357" t="s">
        <v>13</v>
      </c>
      <c r="J357" t="s">
        <v>5938</v>
      </c>
    </row>
    <row r="358" spans="1:10" x14ac:dyDescent="0.25">
      <c r="A358" t="s">
        <v>1725</v>
      </c>
      <c r="B358" t="s">
        <v>1726</v>
      </c>
      <c r="C358" s="1">
        <v>42289</v>
      </c>
      <c r="D358" s="1">
        <v>42291</v>
      </c>
      <c r="E358">
        <v>2</v>
      </c>
      <c r="F358" t="s">
        <v>5054</v>
      </c>
      <c r="G358" t="s">
        <v>5055</v>
      </c>
      <c r="H358">
        <v>19</v>
      </c>
      <c r="I358" t="s">
        <v>13</v>
      </c>
      <c r="J358" t="s">
        <v>5939</v>
      </c>
    </row>
    <row r="359" spans="1:10" x14ac:dyDescent="0.25">
      <c r="A359" t="s">
        <v>1729</v>
      </c>
      <c r="B359" t="s">
        <v>1730</v>
      </c>
      <c r="C359" s="1">
        <v>42367</v>
      </c>
      <c r="D359" s="1">
        <v>42368</v>
      </c>
      <c r="E359">
        <v>1</v>
      </c>
      <c r="F359" t="s">
        <v>893</v>
      </c>
      <c r="G359" t="s">
        <v>894</v>
      </c>
      <c r="H359">
        <v>8</v>
      </c>
      <c r="I359" t="s">
        <v>3237</v>
      </c>
      <c r="J359" t="s">
        <v>5940</v>
      </c>
    </row>
    <row r="360" spans="1:10" x14ac:dyDescent="0.25">
      <c r="A360" t="s">
        <v>1734</v>
      </c>
      <c r="B360" t="s">
        <v>1735</v>
      </c>
      <c r="C360" s="1">
        <v>42313</v>
      </c>
      <c r="D360" s="1">
        <v>42315</v>
      </c>
      <c r="E360">
        <v>2</v>
      </c>
      <c r="F360" t="s">
        <v>3526</v>
      </c>
      <c r="G360" t="s">
        <v>3527</v>
      </c>
      <c r="H360">
        <v>4</v>
      </c>
      <c r="I360" t="s">
        <v>13</v>
      </c>
      <c r="J360" t="s">
        <v>5941</v>
      </c>
    </row>
    <row r="361" spans="1:10" x14ac:dyDescent="0.25">
      <c r="A361" t="s">
        <v>1740</v>
      </c>
      <c r="B361" t="s">
        <v>1741</v>
      </c>
      <c r="C361" s="1">
        <v>42321</v>
      </c>
      <c r="D361" s="1">
        <v>42325</v>
      </c>
      <c r="E361">
        <v>4</v>
      </c>
      <c r="F361" t="s">
        <v>4769</v>
      </c>
      <c r="G361" t="s">
        <v>4770</v>
      </c>
      <c r="H361">
        <v>15</v>
      </c>
      <c r="I361" t="s">
        <v>13</v>
      </c>
      <c r="J361" t="s">
        <v>5942</v>
      </c>
    </row>
    <row r="362" spans="1:10" x14ac:dyDescent="0.25">
      <c r="A362" t="s">
        <v>1746</v>
      </c>
      <c r="B362" t="s">
        <v>1747</v>
      </c>
      <c r="C362" s="1">
        <v>42410</v>
      </c>
      <c r="D362" s="1">
        <v>42411</v>
      </c>
      <c r="E362">
        <v>1</v>
      </c>
      <c r="F362" t="s">
        <v>3263</v>
      </c>
      <c r="G362" t="s">
        <v>3264</v>
      </c>
      <c r="H362">
        <v>14</v>
      </c>
      <c r="I362" t="s">
        <v>13</v>
      </c>
      <c r="J362" t="s">
        <v>5943</v>
      </c>
    </row>
    <row r="363" spans="1:10" x14ac:dyDescent="0.25">
      <c r="A363" t="s">
        <v>1748</v>
      </c>
      <c r="B363" t="s">
        <v>1749</v>
      </c>
      <c r="C363" s="1">
        <v>42325</v>
      </c>
      <c r="D363" s="1">
        <v>42332</v>
      </c>
      <c r="E363">
        <v>7</v>
      </c>
      <c r="F363" t="s">
        <v>4947</v>
      </c>
      <c r="G363" t="s">
        <v>4948</v>
      </c>
      <c r="H363">
        <v>14</v>
      </c>
      <c r="I363" t="s">
        <v>13</v>
      </c>
      <c r="J363" t="s">
        <v>5944</v>
      </c>
    </row>
    <row r="364" spans="1:10" x14ac:dyDescent="0.25">
      <c r="A364" t="s">
        <v>1754</v>
      </c>
      <c r="B364" t="s">
        <v>1755</v>
      </c>
      <c r="C364" s="1">
        <v>42280</v>
      </c>
      <c r="D364" s="1">
        <v>42281</v>
      </c>
      <c r="E364">
        <v>1</v>
      </c>
      <c r="F364" t="s">
        <v>3344</v>
      </c>
      <c r="G364" t="s">
        <v>3345</v>
      </c>
      <c r="H364">
        <v>8</v>
      </c>
      <c r="I364" t="s">
        <v>13</v>
      </c>
      <c r="J364" t="s">
        <v>5945</v>
      </c>
    </row>
    <row r="365" spans="1:10" x14ac:dyDescent="0.25">
      <c r="A365" t="s">
        <v>1758</v>
      </c>
      <c r="B365" t="s">
        <v>1759</v>
      </c>
      <c r="C365" s="1">
        <v>42300</v>
      </c>
      <c r="D365" s="1">
        <v>42304</v>
      </c>
      <c r="E365">
        <v>4</v>
      </c>
      <c r="F365" t="s">
        <v>3490</v>
      </c>
      <c r="G365" t="s">
        <v>3491</v>
      </c>
      <c r="H365">
        <v>14</v>
      </c>
      <c r="I365" t="s">
        <v>3237</v>
      </c>
      <c r="J365" t="s">
        <v>5946</v>
      </c>
    </row>
    <row r="366" spans="1:10" x14ac:dyDescent="0.25">
      <c r="A366" t="s">
        <v>1762</v>
      </c>
      <c r="B366" t="s">
        <v>1763</v>
      </c>
      <c r="C366" s="1">
        <v>42370</v>
      </c>
      <c r="D366" s="1">
        <v>42379</v>
      </c>
      <c r="E366">
        <v>9</v>
      </c>
      <c r="F366" t="s">
        <v>4120</v>
      </c>
      <c r="G366" t="s">
        <v>4121</v>
      </c>
      <c r="H366">
        <v>29</v>
      </c>
      <c r="I366" t="s">
        <v>3237</v>
      </c>
      <c r="J366" t="s">
        <v>5947</v>
      </c>
    </row>
    <row r="367" spans="1:10" x14ac:dyDescent="0.25">
      <c r="A367" t="s">
        <v>1764</v>
      </c>
      <c r="B367" t="s">
        <v>1765</v>
      </c>
      <c r="C367" s="1">
        <v>42402</v>
      </c>
      <c r="D367" s="1">
        <v>42407</v>
      </c>
      <c r="E367">
        <v>5</v>
      </c>
      <c r="F367" t="s">
        <v>3358</v>
      </c>
      <c r="G367" t="s">
        <v>3359</v>
      </c>
      <c r="H367">
        <v>15</v>
      </c>
      <c r="I367" t="s">
        <v>13</v>
      </c>
      <c r="J367" t="s">
        <v>5948</v>
      </c>
    </row>
    <row r="368" spans="1:10" x14ac:dyDescent="0.25">
      <c r="A368" t="s">
        <v>1766</v>
      </c>
      <c r="B368" t="s">
        <v>1767</v>
      </c>
      <c r="C368" s="1">
        <v>42329</v>
      </c>
      <c r="D368" s="1">
        <v>42334</v>
      </c>
      <c r="E368">
        <v>5</v>
      </c>
      <c r="F368" t="s">
        <v>3904</v>
      </c>
      <c r="G368" t="s">
        <v>3905</v>
      </c>
      <c r="H368">
        <v>22</v>
      </c>
      <c r="I368" t="s">
        <v>3331</v>
      </c>
      <c r="J368" t="s">
        <v>5949</v>
      </c>
    </row>
    <row r="369" spans="1:10" x14ac:dyDescent="0.25">
      <c r="A369" t="s">
        <v>1770</v>
      </c>
      <c r="B369" t="s">
        <v>1771</v>
      </c>
      <c r="C369" s="1">
        <v>42343</v>
      </c>
      <c r="D369" s="1">
        <v>42348</v>
      </c>
      <c r="E369">
        <v>5</v>
      </c>
      <c r="F369" t="s">
        <v>5166</v>
      </c>
      <c r="G369" t="s">
        <v>5167</v>
      </c>
      <c r="H369">
        <v>18</v>
      </c>
      <c r="I369" t="s">
        <v>13</v>
      </c>
      <c r="J369" t="s">
        <v>5950</v>
      </c>
    </row>
    <row r="370" spans="1:10" x14ac:dyDescent="0.25">
      <c r="A370" t="s">
        <v>1774</v>
      </c>
      <c r="B370" t="s">
        <v>1775</v>
      </c>
      <c r="C370" s="1">
        <v>42395</v>
      </c>
      <c r="D370" s="1">
        <v>42398</v>
      </c>
      <c r="E370">
        <v>3</v>
      </c>
      <c r="F370" t="s">
        <v>5284</v>
      </c>
      <c r="G370" t="s">
        <v>5285</v>
      </c>
      <c r="H370">
        <v>15</v>
      </c>
      <c r="I370" t="s">
        <v>13</v>
      </c>
      <c r="J370" t="s">
        <v>5951</v>
      </c>
    </row>
    <row r="371" spans="1:10" x14ac:dyDescent="0.25">
      <c r="A371" t="s">
        <v>1776</v>
      </c>
      <c r="B371" t="s">
        <v>1777</v>
      </c>
      <c r="C371" s="1">
        <v>42442</v>
      </c>
      <c r="D371" s="1">
        <v>42445</v>
      </c>
      <c r="E371">
        <v>3</v>
      </c>
      <c r="F371" t="s">
        <v>3434</v>
      </c>
      <c r="G371" t="s">
        <v>3435</v>
      </c>
      <c r="H371">
        <v>18</v>
      </c>
      <c r="I371" t="s">
        <v>13</v>
      </c>
      <c r="J371" t="s">
        <v>5952</v>
      </c>
    </row>
    <row r="372" spans="1:10" x14ac:dyDescent="0.25">
      <c r="A372" t="s">
        <v>1780</v>
      </c>
      <c r="B372" t="s">
        <v>1783</v>
      </c>
      <c r="C372" s="1">
        <v>42417</v>
      </c>
      <c r="D372" s="1">
        <v>42421</v>
      </c>
      <c r="E372">
        <v>4</v>
      </c>
      <c r="F372" t="s">
        <v>3609</v>
      </c>
      <c r="G372" t="s">
        <v>3610</v>
      </c>
      <c r="H372">
        <v>14</v>
      </c>
      <c r="I372" t="s">
        <v>3237</v>
      </c>
      <c r="J372" t="s">
        <v>5953</v>
      </c>
    </row>
    <row r="373" spans="1:10" x14ac:dyDescent="0.25">
      <c r="A373" t="s">
        <v>1780</v>
      </c>
      <c r="B373" t="s">
        <v>1788</v>
      </c>
      <c r="C373" s="1">
        <v>42428</v>
      </c>
      <c r="D373" s="1">
        <v>42431</v>
      </c>
      <c r="E373">
        <v>3</v>
      </c>
      <c r="F373" t="s">
        <v>3344</v>
      </c>
      <c r="G373" t="s">
        <v>3345</v>
      </c>
      <c r="H373">
        <v>16</v>
      </c>
      <c r="I373" t="s">
        <v>13</v>
      </c>
      <c r="J373" t="s">
        <v>5954</v>
      </c>
    </row>
    <row r="374" spans="1:10" x14ac:dyDescent="0.25">
      <c r="A374" t="s">
        <v>1789</v>
      </c>
      <c r="B374" t="s">
        <v>1790</v>
      </c>
      <c r="C374" s="1">
        <v>42401</v>
      </c>
      <c r="D374" s="1">
        <v>42409</v>
      </c>
      <c r="E374">
        <v>8</v>
      </c>
      <c r="F374" t="s">
        <v>3388</v>
      </c>
      <c r="G374" t="s">
        <v>3389</v>
      </c>
      <c r="H374">
        <v>13</v>
      </c>
      <c r="I374" t="s">
        <v>3237</v>
      </c>
      <c r="J374" t="s">
        <v>5955</v>
      </c>
    </row>
    <row r="375" spans="1:10" x14ac:dyDescent="0.25">
      <c r="A375" t="s">
        <v>1793</v>
      </c>
      <c r="B375" t="s">
        <v>1794</v>
      </c>
      <c r="C375" s="1">
        <v>42301</v>
      </c>
      <c r="D375" s="1">
        <v>42302</v>
      </c>
      <c r="E375">
        <v>1</v>
      </c>
      <c r="F375" t="s">
        <v>3344</v>
      </c>
      <c r="G375" t="s">
        <v>3345</v>
      </c>
      <c r="H375">
        <v>15</v>
      </c>
      <c r="I375" t="s">
        <v>13</v>
      </c>
      <c r="J375" t="s">
        <v>5956</v>
      </c>
    </row>
    <row r="376" spans="1:10" x14ac:dyDescent="0.25">
      <c r="A376" t="s">
        <v>1799</v>
      </c>
      <c r="B376" t="s">
        <v>1800</v>
      </c>
      <c r="C376" s="1">
        <v>42405</v>
      </c>
      <c r="D376" s="1">
        <v>42409</v>
      </c>
      <c r="E376">
        <v>4</v>
      </c>
      <c r="F376" t="s">
        <v>5266</v>
      </c>
      <c r="G376" t="s">
        <v>5267</v>
      </c>
      <c r="H376">
        <v>20</v>
      </c>
      <c r="I376" t="s">
        <v>3237</v>
      </c>
      <c r="J376" t="s">
        <v>5957</v>
      </c>
    </row>
    <row r="377" spans="1:10" x14ac:dyDescent="0.25">
      <c r="A377" t="s">
        <v>1803</v>
      </c>
      <c r="B377" t="s">
        <v>1804</v>
      </c>
      <c r="C377" s="1">
        <v>42364</v>
      </c>
      <c r="D377" s="1">
        <v>42367</v>
      </c>
      <c r="E377">
        <v>3</v>
      </c>
      <c r="F377" t="s">
        <v>3591</v>
      </c>
      <c r="G377" t="s">
        <v>3592</v>
      </c>
      <c r="H377">
        <v>21</v>
      </c>
      <c r="I377" t="s">
        <v>3237</v>
      </c>
      <c r="J377" t="s">
        <v>5958</v>
      </c>
    </row>
    <row r="378" spans="1:10" x14ac:dyDescent="0.25">
      <c r="A378" t="s">
        <v>1805</v>
      </c>
      <c r="B378" t="s">
        <v>1806</v>
      </c>
      <c r="C378" s="1">
        <v>42321</v>
      </c>
      <c r="D378" s="1">
        <v>42322</v>
      </c>
      <c r="E378">
        <v>1</v>
      </c>
      <c r="F378" t="s">
        <v>3238</v>
      </c>
      <c r="G378" t="s">
        <v>3239</v>
      </c>
      <c r="H378">
        <v>19</v>
      </c>
      <c r="I378" t="s">
        <v>3237</v>
      </c>
      <c r="J378" t="s">
        <v>5959</v>
      </c>
    </row>
    <row r="379" spans="1:10" x14ac:dyDescent="0.25">
      <c r="A379" t="s">
        <v>1809</v>
      </c>
      <c r="B379" t="s">
        <v>1810</v>
      </c>
      <c r="C379" s="1">
        <v>42361</v>
      </c>
      <c r="D379" s="1">
        <v>42367</v>
      </c>
      <c r="E379">
        <v>6</v>
      </c>
      <c r="F379" t="s">
        <v>4194</v>
      </c>
      <c r="G379" t="s">
        <v>4195</v>
      </c>
      <c r="H379">
        <v>23</v>
      </c>
      <c r="I379" t="s">
        <v>3237</v>
      </c>
      <c r="J379" t="s">
        <v>5960</v>
      </c>
    </row>
    <row r="380" spans="1:10" x14ac:dyDescent="0.25">
      <c r="A380" t="s">
        <v>1813</v>
      </c>
      <c r="B380" t="s">
        <v>1814</v>
      </c>
      <c r="C380" s="1">
        <v>42273</v>
      </c>
      <c r="D380" s="1">
        <v>42283</v>
      </c>
      <c r="E380">
        <v>10</v>
      </c>
      <c r="F380" t="s">
        <v>1195</v>
      </c>
      <c r="G380" t="s">
        <v>1196</v>
      </c>
      <c r="H380">
        <v>19</v>
      </c>
      <c r="I380" t="s">
        <v>3237</v>
      </c>
      <c r="J380" t="s">
        <v>5961</v>
      </c>
    </row>
    <row r="381" spans="1:10" x14ac:dyDescent="0.25">
      <c r="A381" t="s">
        <v>1819</v>
      </c>
      <c r="B381" t="s">
        <v>1820</v>
      </c>
      <c r="C381" s="1">
        <v>42393</v>
      </c>
      <c r="D381" s="1">
        <v>42397</v>
      </c>
      <c r="E381">
        <v>4</v>
      </c>
      <c r="F381" t="s">
        <v>3548</v>
      </c>
      <c r="G381" t="s">
        <v>3549</v>
      </c>
      <c r="H381">
        <v>14</v>
      </c>
      <c r="I381" t="s">
        <v>3237</v>
      </c>
      <c r="J381" t="s">
        <v>5962</v>
      </c>
    </row>
    <row r="382" spans="1:10" x14ac:dyDescent="0.25">
      <c r="A382" t="s">
        <v>1821</v>
      </c>
      <c r="B382" t="s">
        <v>1822</v>
      </c>
      <c r="C382" s="1">
        <v>42358</v>
      </c>
      <c r="D382" s="1">
        <v>42362</v>
      </c>
      <c r="E382">
        <v>4</v>
      </c>
      <c r="F382" t="s">
        <v>286</v>
      </c>
      <c r="G382" t="s">
        <v>287</v>
      </c>
      <c r="H382">
        <v>24</v>
      </c>
      <c r="I382" t="s">
        <v>3237</v>
      </c>
      <c r="J382" t="s">
        <v>5963</v>
      </c>
    </row>
    <row r="383" spans="1:10" x14ac:dyDescent="0.25">
      <c r="A383" t="s">
        <v>1823</v>
      </c>
      <c r="B383" t="s">
        <v>1824</v>
      </c>
      <c r="C383" s="1">
        <v>42428</v>
      </c>
      <c r="D383" s="1">
        <v>42431</v>
      </c>
      <c r="E383">
        <v>3</v>
      </c>
      <c r="F383" t="s">
        <v>3327</v>
      </c>
      <c r="G383" t="s">
        <v>3328</v>
      </c>
      <c r="H383">
        <v>14</v>
      </c>
      <c r="I383" t="s">
        <v>3237</v>
      </c>
      <c r="J383" t="s">
        <v>5964</v>
      </c>
    </row>
    <row r="384" spans="1:10" x14ac:dyDescent="0.25">
      <c r="A384" t="s">
        <v>1825</v>
      </c>
      <c r="B384" t="s">
        <v>1826</v>
      </c>
      <c r="C384" s="1">
        <v>42368</v>
      </c>
      <c r="D384" s="1">
        <v>42370</v>
      </c>
      <c r="E384">
        <v>2</v>
      </c>
      <c r="F384" t="s">
        <v>3526</v>
      </c>
      <c r="G384" t="s">
        <v>3527</v>
      </c>
      <c r="H384">
        <v>18</v>
      </c>
      <c r="I384" t="s">
        <v>13</v>
      </c>
      <c r="J384" t="s">
        <v>5965</v>
      </c>
    </row>
    <row r="385" spans="1:10" x14ac:dyDescent="0.25">
      <c r="A385" t="s">
        <v>1825</v>
      </c>
      <c r="B385" t="s">
        <v>1827</v>
      </c>
      <c r="C385" s="1">
        <v>42372</v>
      </c>
      <c r="D385" s="1">
        <v>42374</v>
      </c>
      <c r="E385">
        <v>2</v>
      </c>
      <c r="F385" t="s">
        <v>3512</v>
      </c>
      <c r="G385" t="s">
        <v>3513</v>
      </c>
      <c r="H385">
        <v>11</v>
      </c>
      <c r="I385" t="s">
        <v>13</v>
      </c>
      <c r="J385" t="s">
        <v>5966</v>
      </c>
    </row>
    <row r="386" spans="1:10" x14ac:dyDescent="0.25">
      <c r="A386" t="s">
        <v>1825</v>
      </c>
      <c r="B386" t="s">
        <v>1828</v>
      </c>
      <c r="C386" s="1">
        <v>42376</v>
      </c>
      <c r="D386" s="1">
        <v>42378</v>
      </c>
      <c r="E386">
        <v>2</v>
      </c>
      <c r="F386" t="s">
        <v>3279</v>
      </c>
      <c r="G386" t="s">
        <v>3280</v>
      </c>
      <c r="H386">
        <v>16</v>
      </c>
      <c r="I386" t="s">
        <v>13</v>
      </c>
      <c r="J386" t="s">
        <v>5967</v>
      </c>
    </row>
    <row r="387" spans="1:10" x14ac:dyDescent="0.25">
      <c r="A387" t="s">
        <v>1829</v>
      </c>
      <c r="B387" t="s">
        <v>1830</v>
      </c>
      <c r="C387" s="1">
        <v>42400</v>
      </c>
      <c r="D387" s="1">
        <v>42410</v>
      </c>
      <c r="E387">
        <v>10</v>
      </c>
      <c r="F387" t="s">
        <v>1834</v>
      </c>
      <c r="G387" t="s">
        <v>1835</v>
      </c>
      <c r="H387">
        <v>27</v>
      </c>
      <c r="I387" t="s">
        <v>3237</v>
      </c>
      <c r="J387" t="s">
        <v>5968</v>
      </c>
    </row>
    <row r="388" spans="1:10" x14ac:dyDescent="0.25">
      <c r="A388" t="s">
        <v>1829</v>
      </c>
      <c r="B388" t="s">
        <v>1833</v>
      </c>
      <c r="C388" s="1">
        <v>42448</v>
      </c>
      <c r="D388" s="1">
        <v>42453</v>
      </c>
      <c r="E388">
        <v>5</v>
      </c>
      <c r="F388" t="s">
        <v>3583</v>
      </c>
      <c r="G388" t="s">
        <v>3584</v>
      </c>
      <c r="H388">
        <v>14</v>
      </c>
      <c r="I388" t="s">
        <v>13</v>
      </c>
      <c r="J388" t="s">
        <v>5969</v>
      </c>
    </row>
    <row r="389" spans="1:10" x14ac:dyDescent="0.25">
      <c r="A389" t="s">
        <v>1840</v>
      </c>
      <c r="B389" t="s">
        <v>1841</v>
      </c>
      <c r="C389" s="1">
        <v>42331</v>
      </c>
      <c r="D389" s="1">
        <v>42347</v>
      </c>
      <c r="E389">
        <v>16</v>
      </c>
      <c r="F389" t="s">
        <v>5350</v>
      </c>
      <c r="G389" t="s">
        <v>5351</v>
      </c>
      <c r="H389">
        <v>20</v>
      </c>
      <c r="I389" t="s">
        <v>3237</v>
      </c>
      <c r="J389" t="s">
        <v>5970</v>
      </c>
    </row>
    <row r="390" spans="1:10" x14ac:dyDescent="0.25">
      <c r="A390" t="s">
        <v>1844</v>
      </c>
      <c r="B390" t="s">
        <v>1845</v>
      </c>
      <c r="C390" s="1">
        <v>42293</v>
      </c>
      <c r="D390" s="1">
        <v>42302</v>
      </c>
      <c r="E390">
        <v>9</v>
      </c>
      <c r="F390" t="s">
        <v>3344</v>
      </c>
      <c r="G390" t="s">
        <v>3345</v>
      </c>
      <c r="H390">
        <v>22</v>
      </c>
      <c r="I390" t="s">
        <v>13</v>
      </c>
      <c r="J390" t="s">
        <v>5971</v>
      </c>
    </row>
    <row r="391" spans="1:10" x14ac:dyDescent="0.25">
      <c r="A391" t="s">
        <v>1846</v>
      </c>
      <c r="B391" t="s">
        <v>1847</v>
      </c>
      <c r="C391" s="1">
        <v>42432</v>
      </c>
      <c r="D391" s="1">
        <v>42443</v>
      </c>
      <c r="E391">
        <v>11</v>
      </c>
      <c r="F391" t="s">
        <v>3557</v>
      </c>
      <c r="G391" t="s">
        <v>3558</v>
      </c>
      <c r="H391">
        <v>22</v>
      </c>
      <c r="I391" t="s">
        <v>13</v>
      </c>
      <c r="J391" t="s">
        <v>5972</v>
      </c>
    </row>
    <row r="392" spans="1:10" x14ac:dyDescent="0.25">
      <c r="A392" t="s">
        <v>1846</v>
      </c>
      <c r="B392" t="s">
        <v>1850</v>
      </c>
      <c r="C392" s="1">
        <v>42452</v>
      </c>
      <c r="D392" s="1">
        <v>42459</v>
      </c>
      <c r="E392">
        <v>7</v>
      </c>
      <c r="F392" t="s">
        <v>3557</v>
      </c>
      <c r="G392" t="s">
        <v>3558</v>
      </c>
      <c r="H392">
        <v>21</v>
      </c>
      <c r="I392" t="s">
        <v>13</v>
      </c>
      <c r="J392" t="s">
        <v>5973</v>
      </c>
    </row>
    <row r="393" spans="1:10" x14ac:dyDescent="0.25">
      <c r="A393" t="s">
        <v>1851</v>
      </c>
      <c r="B393" t="s">
        <v>1852</v>
      </c>
      <c r="C393" s="1">
        <v>42440</v>
      </c>
      <c r="D393" s="1">
        <v>42445</v>
      </c>
      <c r="E393">
        <v>5</v>
      </c>
      <c r="F393" t="s">
        <v>5030</v>
      </c>
      <c r="G393" t="s">
        <v>5031</v>
      </c>
      <c r="H393">
        <v>9</v>
      </c>
      <c r="I393" t="s">
        <v>3331</v>
      </c>
      <c r="J393" t="s">
        <v>5974</v>
      </c>
    </row>
    <row r="394" spans="1:10" x14ac:dyDescent="0.25">
      <c r="A394" t="s">
        <v>1857</v>
      </c>
      <c r="B394" t="s">
        <v>1858</v>
      </c>
      <c r="C394" s="1">
        <v>42308</v>
      </c>
      <c r="D394" s="1">
        <v>42310</v>
      </c>
      <c r="E394">
        <v>2</v>
      </c>
      <c r="F394" t="s">
        <v>3565</v>
      </c>
      <c r="G394" t="s">
        <v>3566</v>
      </c>
      <c r="H394">
        <v>9</v>
      </c>
      <c r="I394" t="s">
        <v>3237</v>
      </c>
      <c r="J394" t="s">
        <v>5975</v>
      </c>
    </row>
    <row r="395" spans="1:10" x14ac:dyDescent="0.25">
      <c r="A395" t="s">
        <v>1860</v>
      </c>
      <c r="B395" t="s">
        <v>1861</v>
      </c>
      <c r="C395" s="1">
        <v>42251</v>
      </c>
      <c r="D395" s="1">
        <v>42288</v>
      </c>
      <c r="E395">
        <v>37</v>
      </c>
      <c r="F395" t="s">
        <v>3476</v>
      </c>
      <c r="G395" t="s">
        <v>3477</v>
      </c>
      <c r="H395">
        <v>28</v>
      </c>
      <c r="I395" t="s">
        <v>3237</v>
      </c>
      <c r="J395" t="s">
        <v>5976</v>
      </c>
    </row>
    <row r="396" spans="1:10" x14ac:dyDescent="0.25">
      <c r="A396" t="s">
        <v>1860</v>
      </c>
      <c r="B396" t="s">
        <v>1864</v>
      </c>
      <c r="C396" s="1">
        <v>42289</v>
      </c>
      <c r="D396" s="1">
        <v>42305</v>
      </c>
      <c r="E396">
        <v>16</v>
      </c>
      <c r="F396" t="s">
        <v>3882</v>
      </c>
      <c r="G396" t="s">
        <v>3883</v>
      </c>
      <c r="H396">
        <v>24</v>
      </c>
      <c r="I396" t="s">
        <v>3237</v>
      </c>
      <c r="J396" t="s">
        <v>5977</v>
      </c>
    </row>
    <row r="397" spans="1:10" x14ac:dyDescent="0.25">
      <c r="A397" t="s">
        <v>1860</v>
      </c>
      <c r="B397" t="s">
        <v>1869</v>
      </c>
      <c r="C397" s="1">
        <v>42307</v>
      </c>
      <c r="D397" s="1">
        <v>42315</v>
      </c>
      <c r="E397">
        <v>8</v>
      </c>
      <c r="F397" t="s">
        <v>3344</v>
      </c>
      <c r="G397" t="s">
        <v>3345</v>
      </c>
      <c r="H397">
        <v>12</v>
      </c>
      <c r="I397" t="s">
        <v>13</v>
      </c>
      <c r="J397" t="s">
        <v>5978</v>
      </c>
    </row>
    <row r="398" spans="1:10" x14ac:dyDescent="0.25">
      <c r="A398" t="s">
        <v>1860</v>
      </c>
      <c r="B398" t="s">
        <v>1873</v>
      </c>
      <c r="C398" s="1">
        <v>42387</v>
      </c>
      <c r="D398" s="1">
        <v>42432</v>
      </c>
      <c r="E398">
        <v>45</v>
      </c>
      <c r="F398" t="s">
        <v>3420</v>
      </c>
      <c r="G398" t="s">
        <v>3421</v>
      </c>
      <c r="H398">
        <v>25</v>
      </c>
      <c r="I398" t="s">
        <v>3237</v>
      </c>
      <c r="J398" t="s">
        <v>5979</v>
      </c>
    </row>
    <row r="399" spans="1:10" x14ac:dyDescent="0.25">
      <c r="A399" t="s">
        <v>1874</v>
      </c>
      <c r="B399" t="s">
        <v>1875</v>
      </c>
      <c r="C399" s="1">
        <v>42326</v>
      </c>
      <c r="D399" s="1">
        <v>42337</v>
      </c>
      <c r="E399">
        <v>11</v>
      </c>
      <c r="F399" t="s">
        <v>3402</v>
      </c>
      <c r="G399" t="s">
        <v>3403</v>
      </c>
      <c r="H399">
        <v>25</v>
      </c>
      <c r="I399" t="s">
        <v>3237</v>
      </c>
      <c r="J399" t="s">
        <v>5980</v>
      </c>
    </row>
    <row r="400" spans="1:10" x14ac:dyDescent="0.25">
      <c r="A400" t="s">
        <v>1874</v>
      </c>
      <c r="B400" t="s">
        <v>1878</v>
      </c>
      <c r="C400" s="1">
        <v>42348</v>
      </c>
      <c r="D400" s="1">
        <v>42353</v>
      </c>
      <c r="E400">
        <v>5</v>
      </c>
      <c r="F400" t="s">
        <v>3265</v>
      </c>
      <c r="G400" t="s">
        <v>3266</v>
      </c>
      <c r="H400">
        <v>30</v>
      </c>
      <c r="I400" t="s">
        <v>13</v>
      </c>
      <c r="J400" t="s">
        <v>5981</v>
      </c>
    </row>
    <row r="401" spans="1:10" x14ac:dyDescent="0.25">
      <c r="A401" t="s">
        <v>1881</v>
      </c>
      <c r="B401" t="s">
        <v>1882</v>
      </c>
      <c r="C401" s="1">
        <v>42401</v>
      </c>
      <c r="D401" s="1">
        <v>42425</v>
      </c>
      <c r="E401">
        <v>24</v>
      </c>
      <c r="F401" t="s">
        <v>3962</v>
      </c>
      <c r="G401" t="s">
        <v>3963</v>
      </c>
      <c r="H401">
        <v>24</v>
      </c>
      <c r="I401" t="s">
        <v>3237</v>
      </c>
      <c r="J401" t="s">
        <v>5982</v>
      </c>
    </row>
    <row r="402" spans="1:10" x14ac:dyDescent="0.25">
      <c r="A402" t="s">
        <v>1883</v>
      </c>
      <c r="B402" t="s">
        <v>1884</v>
      </c>
      <c r="C402" s="1">
        <v>42377</v>
      </c>
      <c r="D402" s="1">
        <v>42384</v>
      </c>
      <c r="E402">
        <v>7</v>
      </c>
      <c r="F402" t="s">
        <v>5403</v>
      </c>
      <c r="G402" t="s">
        <v>5404</v>
      </c>
      <c r="H402">
        <v>14</v>
      </c>
      <c r="I402" t="s">
        <v>13</v>
      </c>
      <c r="J402" t="s">
        <v>5983</v>
      </c>
    </row>
    <row r="403" spans="1:10" x14ac:dyDescent="0.25">
      <c r="A403" t="s">
        <v>1889</v>
      </c>
      <c r="B403" t="s">
        <v>1890</v>
      </c>
      <c r="C403" s="1">
        <v>42280</v>
      </c>
      <c r="D403" s="1">
        <v>42282</v>
      </c>
      <c r="E403">
        <v>2</v>
      </c>
      <c r="F403" t="s">
        <v>3284</v>
      </c>
      <c r="G403" t="s">
        <v>3285</v>
      </c>
      <c r="H403">
        <v>11</v>
      </c>
      <c r="I403" t="s">
        <v>13</v>
      </c>
      <c r="J403" t="s">
        <v>5984</v>
      </c>
    </row>
    <row r="404" spans="1:10" x14ac:dyDescent="0.25">
      <c r="A404" t="s">
        <v>1891</v>
      </c>
      <c r="B404" t="s">
        <v>1892</v>
      </c>
      <c r="C404" s="1">
        <v>42426</v>
      </c>
      <c r="D404" s="1">
        <v>42429</v>
      </c>
      <c r="E404">
        <v>3</v>
      </c>
      <c r="F404" t="s">
        <v>3569</v>
      </c>
      <c r="G404" t="s">
        <v>3570</v>
      </c>
      <c r="H404">
        <v>10</v>
      </c>
      <c r="I404" t="s">
        <v>3237</v>
      </c>
      <c r="J404" t="s">
        <v>5985</v>
      </c>
    </row>
    <row r="405" spans="1:10" x14ac:dyDescent="0.25">
      <c r="A405" t="s">
        <v>1895</v>
      </c>
      <c r="B405" t="s">
        <v>1896</v>
      </c>
      <c r="C405" s="1">
        <v>42307</v>
      </c>
      <c r="D405" s="1">
        <v>42321</v>
      </c>
      <c r="E405">
        <v>14</v>
      </c>
      <c r="F405" t="s">
        <v>5409</v>
      </c>
      <c r="G405" t="s">
        <v>5410</v>
      </c>
      <c r="H405">
        <v>17</v>
      </c>
      <c r="I405" t="s">
        <v>3237</v>
      </c>
      <c r="J405" t="s">
        <v>5986</v>
      </c>
    </row>
    <row r="406" spans="1:10" x14ac:dyDescent="0.25">
      <c r="A406" t="s">
        <v>1899</v>
      </c>
      <c r="B406" t="s">
        <v>1900</v>
      </c>
      <c r="C406" s="1">
        <v>42363</v>
      </c>
      <c r="D406" s="1">
        <v>42367</v>
      </c>
      <c r="E406">
        <v>4</v>
      </c>
      <c r="F406" t="s">
        <v>3246</v>
      </c>
      <c r="G406" t="s">
        <v>3247</v>
      </c>
      <c r="H406">
        <v>28</v>
      </c>
      <c r="I406" t="s">
        <v>3237</v>
      </c>
      <c r="J406" t="s">
        <v>5987</v>
      </c>
    </row>
    <row r="407" spans="1:10" x14ac:dyDescent="0.25">
      <c r="A407" t="s">
        <v>1903</v>
      </c>
      <c r="B407" t="s">
        <v>1904</v>
      </c>
      <c r="C407" s="1">
        <v>42305</v>
      </c>
      <c r="D407" s="1">
        <v>42307</v>
      </c>
      <c r="E407">
        <v>2</v>
      </c>
      <c r="F407" t="s">
        <v>5417</v>
      </c>
      <c r="G407" t="s">
        <v>5418</v>
      </c>
      <c r="H407">
        <v>8</v>
      </c>
      <c r="I407" t="s">
        <v>3237</v>
      </c>
      <c r="J407" t="s">
        <v>5988</v>
      </c>
    </row>
    <row r="408" spans="1:10" x14ac:dyDescent="0.25">
      <c r="A408" t="s">
        <v>1905</v>
      </c>
      <c r="B408" t="s">
        <v>1906</v>
      </c>
      <c r="C408" s="1">
        <v>42403</v>
      </c>
      <c r="D408" s="1">
        <v>42418</v>
      </c>
      <c r="E408">
        <v>15</v>
      </c>
      <c r="F408" t="s">
        <v>3265</v>
      </c>
      <c r="G408" t="s">
        <v>3266</v>
      </c>
      <c r="H408">
        <v>24</v>
      </c>
      <c r="I408" t="s">
        <v>13</v>
      </c>
      <c r="J408" t="s">
        <v>5989</v>
      </c>
    </row>
    <row r="409" spans="1:10" x14ac:dyDescent="0.25">
      <c r="A409" t="s">
        <v>1907</v>
      </c>
      <c r="B409" t="s">
        <v>1908</v>
      </c>
      <c r="C409" s="1">
        <v>42351</v>
      </c>
      <c r="D409" s="1">
        <v>42354</v>
      </c>
      <c r="E409">
        <v>3</v>
      </c>
      <c r="F409" t="s">
        <v>3336</v>
      </c>
      <c r="G409" t="s">
        <v>3337</v>
      </c>
      <c r="H409">
        <v>14</v>
      </c>
      <c r="I409" t="s">
        <v>13</v>
      </c>
      <c r="J409" t="s">
        <v>5990</v>
      </c>
    </row>
    <row r="410" spans="1:10" x14ac:dyDescent="0.25">
      <c r="A410" t="s">
        <v>1909</v>
      </c>
      <c r="B410" t="s">
        <v>1910</v>
      </c>
      <c r="C410" s="1">
        <v>42392</v>
      </c>
      <c r="D410" s="1">
        <v>42401</v>
      </c>
      <c r="E410">
        <v>9</v>
      </c>
      <c r="F410" t="s">
        <v>3436</v>
      </c>
      <c r="G410" t="s">
        <v>3437</v>
      </c>
      <c r="H410">
        <v>17</v>
      </c>
      <c r="I410" t="s">
        <v>13</v>
      </c>
      <c r="J410" t="s">
        <v>5991</v>
      </c>
    </row>
    <row r="411" spans="1:10" x14ac:dyDescent="0.25">
      <c r="A411" t="s">
        <v>1911</v>
      </c>
      <c r="B411" t="s">
        <v>1912</v>
      </c>
      <c r="C411" s="1">
        <v>42426</v>
      </c>
      <c r="D411" s="1">
        <v>42431</v>
      </c>
      <c r="E411">
        <v>5</v>
      </c>
      <c r="F411" t="s">
        <v>3265</v>
      </c>
      <c r="G411" t="s">
        <v>3266</v>
      </c>
      <c r="H411">
        <v>13</v>
      </c>
      <c r="I411" t="s">
        <v>13</v>
      </c>
      <c r="J411" t="s">
        <v>5992</v>
      </c>
    </row>
    <row r="412" spans="1:10" x14ac:dyDescent="0.25">
      <c r="A412" t="s">
        <v>1915</v>
      </c>
      <c r="B412" t="s">
        <v>1916</v>
      </c>
      <c r="C412" s="1">
        <v>42377</v>
      </c>
      <c r="D412" s="1">
        <v>42394</v>
      </c>
      <c r="E412">
        <v>17</v>
      </c>
      <c r="F412" t="s">
        <v>3292</v>
      </c>
      <c r="G412" t="s">
        <v>3293</v>
      </c>
      <c r="H412">
        <v>26</v>
      </c>
      <c r="I412" t="s">
        <v>13</v>
      </c>
      <c r="J412" t="s">
        <v>5993</v>
      </c>
    </row>
    <row r="413" spans="1:10" x14ac:dyDescent="0.25">
      <c r="A413" t="s">
        <v>1917</v>
      </c>
      <c r="B413" t="s">
        <v>1918</v>
      </c>
      <c r="C413" s="1">
        <v>42349</v>
      </c>
      <c r="D413" s="1">
        <v>42354</v>
      </c>
      <c r="E413">
        <v>5</v>
      </c>
      <c r="F413" t="s">
        <v>3248</v>
      </c>
      <c r="G413" t="s">
        <v>3249</v>
      </c>
      <c r="H413">
        <v>27</v>
      </c>
      <c r="I413" t="s">
        <v>3237</v>
      </c>
      <c r="J413" t="s">
        <v>5994</v>
      </c>
    </row>
    <row r="414" spans="1:10" x14ac:dyDescent="0.25">
      <c r="A414" t="s">
        <v>1921</v>
      </c>
      <c r="B414" t="s">
        <v>1922</v>
      </c>
      <c r="C414" s="1">
        <v>42440</v>
      </c>
      <c r="D414" s="1">
        <v>42447</v>
      </c>
      <c r="E414">
        <v>7</v>
      </c>
      <c r="F414" t="s">
        <v>3344</v>
      </c>
      <c r="G414" t="s">
        <v>3345</v>
      </c>
      <c r="H414">
        <v>11</v>
      </c>
      <c r="I414" t="s">
        <v>13</v>
      </c>
      <c r="J414" t="s">
        <v>5995</v>
      </c>
    </row>
    <row r="415" spans="1:10" x14ac:dyDescent="0.25">
      <c r="A415" t="s">
        <v>1925</v>
      </c>
      <c r="B415" t="s">
        <v>1926</v>
      </c>
      <c r="C415" s="1">
        <v>42278</v>
      </c>
      <c r="D415" s="1">
        <v>42279</v>
      </c>
      <c r="E415">
        <v>1</v>
      </c>
      <c r="F415" t="s">
        <v>3458</v>
      </c>
      <c r="G415" t="s">
        <v>3459</v>
      </c>
      <c r="H415">
        <v>8</v>
      </c>
      <c r="I415" t="s">
        <v>13</v>
      </c>
      <c r="J415" t="s">
        <v>5996</v>
      </c>
    </row>
    <row r="416" spans="1:10" x14ac:dyDescent="0.25">
      <c r="A416" t="s">
        <v>1925</v>
      </c>
      <c r="B416" t="s">
        <v>1931</v>
      </c>
      <c r="C416" s="1">
        <v>42429</v>
      </c>
      <c r="D416" s="1">
        <v>42433</v>
      </c>
      <c r="E416">
        <v>4</v>
      </c>
      <c r="F416" t="s">
        <v>5452</v>
      </c>
      <c r="G416" t="s">
        <v>5453</v>
      </c>
      <c r="H416">
        <v>17</v>
      </c>
      <c r="I416" t="s">
        <v>3237</v>
      </c>
      <c r="J416" t="s">
        <v>5997</v>
      </c>
    </row>
    <row r="417" spans="1:10" x14ac:dyDescent="0.25">
      <c r="A417" t="s">
        <v>1925</v>
      </c>
      <c r="B417" t="s">
        <v>1934</v>
      </c>
      <c r="C417" s="1">
        <v>42444</v>
      </c>
      <c r="D417" s="1">
        <v>42451</v>
      </c>
      <c r="E417">
        <v>7</v>
      </c>
      <c r="F417" t="s">
        <v>5452</v>
      </c>
      <c r="G417" t="s">
        <v>5453</v>
      </c>
      <c r="H417">
        <v>19</v>
      </c>
      <c r="I417" t="s">
        <v>3237</v>
      </c>
      <c r="J417" t="s">
        <v>5998</v>
      </c>
    </row>
    <row r="418" spans="1:10" x14ac:dyDescent="0.25">
      <c r="A418" t="s">
        <v>1935</v>
      </c>
      <c r="B418" t="s">
        <v>1937</v>
      </c>
      <c r="C418" s="1">
        <v>42327</v>
      </c>
      <c r="D418" s="1">
        <v>42331</v>
      </c>
      <c r="E418">
        <v>4</v>
      </c>
      <c r="F418" t="s">
        <v>3392</v>
      </c>
      <c r="G418" t="s">
        <v>3393</v>
      </c>
      <c r="H418">
        <v>14</v>
      </c>
      <c r="I418" t="s">
        <v>13</v>
      </c>
      <c r="J418" t="s">
        <v>5999</v>
      </c>
    </row>
    <row r="419" spans="1:10" x14ac:dyDescent="0.25">
      <c r="A419" t="s">
        <v>1935</v>
      </c>
      <c r="B419" t="s">
        <v>1940</v>
      </c>
      <c r="C419" s="1">
        <v>42390</v>
      </c>
      <c r="D419" s="1">
        <v>42393</v>
      </c>
      <c r="E419">
        <v>3</v>
      </c>
      <c r="F419" t="s">
        <v>3327</v>
      </c>
      <c r="G419" t="s">
        <v>3328</v>
      </c>
      <c r="H419">
        <v>11</v>
      </c>
      <c r="I419" t="s">
        <v>3237</v>
      </c>
      <c r="J419" t="s">
        <v>6000</v>
      </c>
    </row>
    <row r="420" spans="1:10" x14ac:dyDescent="0.25">
      <c r="A420" t="s">
        <v>1941</v>
      </c>
      <c r="B420" t="s">
        <v>1942</v>
      </c>
      <c r="C420" s="1">
        <v>42273</v>
      </c>
      <c r="D420" s="1">
        <v>42282</v>
      </c>
      <c r="E420">
        <v>9</v>
      </c>
      <c r="F420" t="s">
        <v>3430</v>
      </c>
      <c r="G420" t="s">
        <v>3431</v>
      </c>
      <c r="H420">
        <v>14</v>
      </c>
      <c r="I420" t="s">
        <v>3237</v>
      </c>
      <c r="J420" t="s">
        <v>6001</v>
      </c>
    </row>
    <row r="421" spans="1:10" x14ac:dyDescent="0.25">
      <c r="A421" t="s">
        <v>1947</v>
      </c>
      <c r="B421" t="s">
        <v>1948</v>
      </c>
      <c r="C421" s="1">
        <v>42274</v>
      </c>
      <c r="D421" s="1">
        <v>42290</v>
      </c>
      <c r="E421">
        <v>16</v>
      </c>
      <c r="F421" t="s">
        <v>5468</v>
      </c>
      <c r="G421" t="s">
        <v>5469</v>
      </c>
      <c r="H421">
        <v>28</v>
      </c>
      <c r="I421" t="s">
        <v>3237</v>
      </c>
      <c r="J421" t="s">
        <v>6002</v>
      </c>
    </row>
    <row r="422" spans="1:10" x14ac:dyDescent="0.25">
      <c r="A422" t="s">
        <v>1951</v>
      </c>
      <c r="B422" t="s">
        <v>1952</v>
      </c>
      <c r="C422" s="1">
        <v>42279</v>
      </c>
      <c r="D422" s="1">
        <v>42290</v>
      </c>
      <c r="E422">
        <v>11</v>
      </c>
      <c r="F422" t="s">
        <v>3392</v>
      </c>
      <c r="G422" t="s">
        <v>3393</v>
      </c>
      <c r="H422">
        <v>16</v>
      </c>
      <c r="I422" t="s">
        <v>13</v>
      </c>
      <c r="J422" t="s">
        <v>6003</v>
      </c>
    </row>
    <row r="423" spans="1:10" x14ac:dyDescent="0.25">
      <c r="A423" t="s">
        <v>1957</v>
      </c>
      <c r="B423" t="s">
        <v>1958</v>
      </c>
      <c r="C423" s="1">
        <v>42331</v>
      </c>
      <c r="D423" s="1">
        <v>42341</v>
      </c>
      <c r="E423">
        <v>10</v>
      </c>
      <c r="F423" t="s">
        <v>3761</v>
      </c>
      <c r="G423" t="s">
        <v>3762</v>
      </c>
      <c r="H423">
        <v>15</v>
      </c>
      <c r="I423" t="s">
        <v>3331</v>
      </c>
      <c r="J423" t="s">
        <v>6004</v>
      </c>
    </row>
    <row r="424" spans="1:10" x14ac:dyDescent="0.25">
      <c r="A424" t="s">
        <v>1963</v>
      </c>
      <c r="B424" t="s">
        <v>1964</v>
      </c>
      <c r="C424" s="1">
        <v>42279</v>
      </c>
      <c r="D424" s="1">
        <v>42286</v>
      </c>
      <c r="E424">
        <v>7</v>
      </c>
      <c r="F424" t="s">
        <v>3647</v>
      </c>
      <c r="G424" t="s">
        <v>3648</v>
      </c>
      <c r="H424">
        <v>13</v>
      </c>
      <c r="I424" t="s">
        <v>13</v>
      </c>
      <c r="J424" t="s">
        <v>6005</v>
      </c>
    </row>
    <row r="425" spans="1:10" x14ac:dyDescent="0.25">
      <c r="A425" t="s">
        <v>1963</v>
      </c>
      <c r="B425" t="s">
        <v>1969</v>
      </c>
      <c r="C425" s="1">
        <v>42296</v>
      </c>
      <c r="D425" s="1">
        <v>42305</v>
      </c>
      <c r="E425">
        <v>9</v>
      </c>
      <c r="F425" t="s">
        <v>3542</v>
      </c>
      <c r="G425" t="s">
        <v>3543</v>
      </c>
      <c r="H425">
        <v>15</v>
      </c>
      <c r="I425" t="s">
        <v>3237</v>
      </c>
      <c r="J425" t="s">
        <v>6006</v>
      </c>
    </row>
    <row r="426" spans="1:10" x14ac:dyDescent="0.25">
      <c r="A426" t="s">
        <v>1970</v>
      </c>
      <c r="B426" t="s">
        <v>1971</v>
      </c>
      <c r="C426" s="1">
        <v>42282</v>
      </c>
      <c r="D426" s="1">
        <v>42284</v>
      </c>
      <c r="E426">
        <v>2</v>
      </c>
      <c r="F426" t="s">
        <v>5478</v>
      </c>
      <c r="G426" t="s">
        <v>5479</v>
      </c>
      <c r="H426">
        <v>8</v>
      </c>
      <c r="I426" t="s">
        <v>13</v>
      </c>
      <c r="J426" t="s">
        <v>6007</v>
      </c>
    </row>
    <row r="427" spans="1:10" x14ac:dyDescent="0.25">
      <c r="A427" t="s">
        <v>1974</v>
      </c>
      <c r="B427" t="s">
        <v>1975</v>
      </c>
      <c r="C427" s="1">
        <v>42282</v>
      </c>
      <c r="D427" s="1">
        <v>42290</v>
      </c>
      <c r="E427">
        <v>8</v>
      </c>
      <c r="F427" t="s">
        <v>3591</v>
      </c>
      <c r="G427" t="s">
        <v>3592</v>
      </c>
      <c r="H427">
        <v>16</v>
      </c>
      <c r="I427" t="s">
        <v>3237</v>
      </c>
      <c r="J427" t="s">
        <v>6008</v>
      </c>
    </row>
    <row r="428" spans="1:10" x14ac:dyDescent="0.25">
      <c r="A428" t="s">
        <v>1976</v>
      </c>
      <c r="B428" t="s">
        <v>1977</v>
      </c>
      <c r="C428" s="1">
        <v>42327</v>
      </c>
      <c r="D428" s="1">
        <v>42332</v>
      </c>
      <c r="E428">
        <v>5</v>
      </c>
      <c r="F428" t="s">
        <v>4949</v>
      </c>
      <c r="G428" t="s">
        <v>4950</v>
      </c>
      <c r="H428">
        <v>19</v>
      </c>
      <c r="I428" t="s">
        <v>13</v>
      </c>
      <c r="J428" t="s">
        <v>6009</v>
      </c>
    </row>
    <row r="429" spans="1:10" x14ac:dyDescent="0.25">
      <c r="A429" t="s">
        <v>1980</v>
      </c>
      <c r="B429" t="s">
        <v>1981</v>
      </c>
      <c r="C429" s="1">
        <v>42286</v>
      </c>
      <c r="D429" s="1">
        <v>42287</v>
      </c>
      <c r="E429">
        <v>1</v>
      </c>
      <c r="F429" t="s">
        <v>594</v>
      </c>
      <c r="G429" t="s">
        <v>595</v>
      </c>
      <c r="H429">
        <v>3</v>
      </c>
      <c r="I429" t="s">
        <v>3237</v>
      </c>
      <c r="J429" t="s">
        <v>6010</v>
      </c>
    </row>
    <row r="430" spans="1:10" x14ac:dyDescent="0.25">
      <c r="A430" t="s">
        <v>1982</v>
      </c>
      <c r="B430" t="s">
        <v>1983</v>
      </c>
      <c r="C430" s="1">
        <v>42291</v>
      </c>
      <c r="D430" s="1">
        <v>42293</v>
      </c>
      <c r="E430">
        <v>2</v>
      </c>
      <c r="F430" t="s">
        <v>3265</v>
      </c>
      <c r="G430" t="s">
        <v>3266</v>
      </c>
      <c r="H430">
        <v>15</v>
      </c>
      <c r="I430" t="s">
        <v>13</v>
      </c>
      <c r="J430" t="s">
        <v>6011</v>
      </c>
    </row>
    <row r="431" spans="1:10" x14ac:dyDescent="0.25">
      <c r="A431" t="s">
        <v>1988</v>
      </c>
      <c r="B431" t="s">
        <v>1989</v>
      </c>
      <c r="C431" s="1">
        <v>42295</v>
      </c>
      <c r="D431" s="1">
        <v>42304</v>
      </c>
      <c r="E431">
        <v>9</v>
      </c>
      <c r="F431" t="s">
        <v>3557</v>
      </c>
      <c r="G431" t="s">
        <v>3558</v>
      </c>
      <c r="H431">
        <v>23</v>
      </c>
      <c r="I431" t="s">
        <v>13</v>
      </c>
      <c r="J431" t="s">
        <v>6012</v>
      </c>
    </row>
    <row r="432" spans="1:10" x14ac:dyDescent="0.25">
      <c r="A432" t="s">
        <v>1990</v>
      </c>
      <c r="B432" t="s">
        <v>1991</v>
      </c>
      <c r="C432" s="1">
        <v>42301</v>
      </c>
      <c r="D432" s="1">
        <v>42304</v>
      </c>
      <c r="E432">
        <v>3</v>
      </c>
      <c r="F432" t="s">
        <v>3756</v>
      </c>
      <c r="G432" t="s">
        <v>3757</v>
      </c>
      <c r="H432">
        <v>9</v>
      </c>
      <c r="I432" t="s">
        <v>3237</v>
      </c>
      <c r="J432" t="s">
        <v>6013</v>
      </c>
    </row>
    <row r="433" spans="1:10" x14ac:dyDescent="0.25">
      <c r="A433" t="s">
        <v>1992</v>
      </c>
      <c r="B433" t="s">
        <v>1993</v>
      </c>
      <c r="C433" s="1">
        <v>42310</v>
      </c>
      <c r="D433" s="1">
        <v>42314</v>
      </c>
      <c r="E433">
        <v>4</v>
      </c>
      <c r="F433" t="s">
        <v>3248</v>
      </c>
      <c r="G433" t="s">
        <v>3249</v>
      </c>
      <c r="H433">
        <v>22</v>
      </c>
      <c r="I433" t="s">
        <v>3237</v>
      </c>
      <c r="J433" t="s">
        <v>6014</v>
      </c>
    </row>
    <row r="434" spans="1:10" x14ac:dyDescent="0.25">
      <c r="A434" t="s">
        <v>1994</v>
      </c>
      <c r="B434" t="s">
        <v>1995</v>
      </c>
      <c r="C434" s="1">
        <v>42310</v>
      </c>
      <c r="D434" s="1">
        <v>42324</v>
      </c>
      <c r="E434">
        <v>14</v>
      </c>
      <c r="F434" t="s">
        <v>5492</v>
      </c>
      <c r="G434" t="s">
        <v>5493</v>
      </c>
      <c r="H434">
        <v>15</v>
      </c>
      <c r="I434" t="s">
        <v>3237</v>
      </c>
      <c r="J434" t="s">
        <v>6015</v>
      </c>
    </row>
    <row r="435" spans="1:10" x14ac:dyDescent="0.25">
      <c r="A435" t="s">
        <v>1998</v>
      </c>
      <c r="B435" t="s">
        <v>1999</v>
      </c>
      <c r="C435" s="1">
        <v>42318</v>
      </c>
      <c r="D435" s="1">
        <v>42323</v>
      </c>
      <c r="E435">
        <v>5</v>
      </c>
      <c r="F435" t="s">
        <v>3235</v>
      </c>
      <c r="G435" t="s">
        <v>3236</v>
      </c>
      <c r="H435">
        <v>14</v>
      </c>
      <c r="I435" t="s">
        <v>3237</v>
      </c>
      <c r="J435" t="s">
        <v>6016</v>
      </c>
    </row>
    <row r="436" spans="1:10" x14ac:dyDescent="0.25">
      <c r="A436" t="s">
        <v>2000</v>
      </c>
      <c r="B436" t="s">
        <v>2001</v>
      </c>
      <c r="C436" s="1">
        <v>42326</v>
      </c>
      <c r="D436" s="1">
        <v>42332</v>
      </c>
      <c r="E436">
        <v>6</v>
      </c>
      <c r="F436" t="s">
        <v>4168</v>
      </c>
      <c r="G436" t="s">
        <v>4169</v>
      </c>
      <c r="H436">
        <v>17</v>
      </c>
      <c r="I436" t="s">
        <v>13</v>
      </c>
      <c r="J436" t="s">
        <v>6017</v>
      </c>
    </row>
    <row r="437" spans="1:10" x14ac:dyDescent="0.25">
      <c r="A437" t="s">
        <v>2002</v>
      </c>
      <c r="B437" t="s">
        <v>2003</v>
      </c>
      <c r="C437" s="1">
        <v>42328</v>
      </c>
      <c r="D437" s="1">
        <v>42341</v>
      </c>
      <c r="E437">
        <v>13</v>
      </c>
      <c r="F437" t="s">
        <v>3265</v>
      </c>
      <c r="G437" t="s">
        <v>3266</v>
      </c>
      <c r="H437">
        <v>18</v>
      </c>
      <c r="I437" t="s">
        <v>13</v>
      </c>
      <c r="J437" t="s">
        <v>6018</v>
      </c>
    </row>
    <row r="438" spans="1:10" x14ac:dyDescent="0.25">
      <c r="A438" t="s">
        <v>2004</v>
      </c>
      <c r="B438" t="s">
        <v>2006</v>
      </c>
      <c r="C438" s="1">
        <v>42356</v>
      </c>
      <c r="D438" s="1">
        <v>42363</v>
      </c>
      <c r="E438">
        <v>7</v>
      </c>
      <c r="F438" t="s">
        <v>4923</v>
      </c>
      <c r="G438" t="s">
        <v>4924</v>
      </c>
      <c r="H438">
        <v>25</v>
      </c>
      <c r="I438" t="s">
        <v>3237</v>
      </c>
      <c r="J438" t="s">
        <v>6019</v>
      </c>
    </row>
    <row r="439" spans="1:10" x14ac:dyDescent="0.25">
      <c r="A439" t="s">
        <v>2004</v>
      </c>
      <c r="B439" t="s">
        <v>2013</v>
      </c>
      <c r="C439" s="1">
        <v>42417</v>
      </c>
      <c r="D439" s="1">
        <v>42433</v>
      </c>
      <c r="E439">
        <v>16</v>
      </c>
      <c r="F439" t="s">
        <v>3436</v>
      </c>
      <c r="G439" t="s">
        <v>3437</v>
      </c>
      <c r="H439">
        <v>24</v>
      </c>
      <c r="I439" t="s">
        <v>13</v>
      </c>
      <c r="J439" t="s">
        <v>6020</v>
      </c>
    </row>
    <row r="440" spans="1:10" x14ac:dyDescent="0.25">
      <c r="A440" t="s">
        <v>2016</v>
      </c>
      <c r="B440" t="s">
        <v>2017</v>
      </c>
      <c r="C440" s="1">
        <v>42341</v>
      </c>
      <c r="D440" s="1">
        <v>42353</v>
      </c>
      <c r="E440">
        <v>12</v>
      </c>
      <c r="F440" t="s">
        <v>3402</v>
      </c>
      <c r="G440" t="s">
        <v>3403</v>
      </c>
      <c r="H440">
        <v>24</v>
      </c>
      <c r="I440" t="s">
        <v>3237</v>
      </c>
      <c r="J440" t="s">
        <v>6021</v>
      </c>
    </row>
    <row r="441" spans="1:10" x14ac:dyDescent="0.25">
      <c r="A441" t="s">
        <v>2018</v>
      </c>
      <c r="B441" t="s">
        <v>2019</v>
      </c>
      <c r="C441" s="1">
        <v>42338</v>
      </c>
      <c r="D441" s="1">
        <v>42345</v>
      </c>
      <c r="E441">
        <v>7</v>
      </c>
      <c r="F441" t="s">
        <v>3557</v>
      </c>
      <c r="G441" t="s">
        <v>3558</v>
      </c>
      <c r="H441">
        <v>17</v>
      </c>
      <c r="I441" t="s">
        <v>13</v>
      </c>
      <c r="J441" t="s">
        <v>6022</v>
      </c>
    </row>
    <row r="442" spans="1:10" x14ac:dyDescent="0.25">
      <c r="A442" t="s">
        <v>2022</v>
      </c>
      <c r="B442" t="s">
        <v>2023</v>
      </c>
      <c r="C442" s="1">
        <v>42349</v>
      </c>
      <c r="D442" s="1">
        <v>42356</v>
      </c>
      <c r="E442">
        <v>7</v>
      </c>
      <c r="F442" t="s">
        <v>3490</v>
      </c>
      <c r="G442" t="s">
        <v>3491</v>
      </c>
      <c r="H442">
        <v>15</v>
      </c>
      <c r="I442" t="s">
        <v>3237</v>
      </c>
      <c r="J442" t="s">
        <v>6023</v>
      </c>
    </row>
    <row r="443" spans="1:10" x14ac:dyDescent="0.25">
      <c r="A443" t="s">
        <v>2026</v>
      </c>
      <c r="B443" t="s">
        <v>2027</v>
      </c>
      <c r="C443" s="1">
        <v>42351</v>
      </c>
      <c r="D443" s="1">
        <v>42356</v>
      </c>
      <c r="E443">
        <v>5</v>
      </c>
      <c r="F443" t="s">
        <v>4769</v>
      </c>
      <c r="G443" t="s">
        <v>4770</v>
      </c>
      <c r="H443">
        <v>13</v>
      </c>
      <c r="I443" t="s">
        <v>13</v>
      </c>
      <c r="J443" t="s">
        <v>6024</v>
      </c>
    </row>
    <row r="444" spans="1:10" x14ac:dyDescent="0.25">
      <c r="A444" t="s">
        <v>2028</v>
      </c>
      <c r="B444" t="s">
        <v>2029</v>
      </c>
      <c r="C444" s="1">
        <v>42358</v>
      </c>
      <c r="D444" s="1">
        <v>42374</v>
      </c>
      <c r="E444">
        <v>16</v>
      </c>
      <c r="F444" t="s">
        <v>3544</v>
      </c>
      <c r="G444" t="s">
        <v>3545</v>
      </c>
      <c r="H444">
        <v>29</v>
      </c>
      <c r="I444" t="s">
        <v>13</v>
      </c>
      <c r="J444" t="s">
        <v>6025</v>
      </c>
    </row>
    <row r="445" spans="1:10" x14ac:dyDescent="0.25">
      <c r="A445" t="s">
        <v>2030</v>
      </c>
      <c r="B445" t="s">
        <v>2031</v>
      </c>
      <c r="C445" s="1">
        <v>42354</v>
      </c>
      <c r="D445" s="1">
        <v>42360</v>
      </c>
      <c r="E445">
        <v>6</v>
      </c>
      <c r="F445" t="s">
        <v>594</v>
      </c>
      <c r="G445" t="s">
        <v>595</v>
      </c>
      <c r="H445">
        <v>16</v>
      </c>
      <c r="I445" t="s">
        <v>3237</v>
      </c>
      <c r="J445" t="s">
        <v>6026</v>
      </c>
    </row>
    <row r="446" spans="1:10" x14ac:dyDescent="0.25">
      <c r="A446" t="s">
        <v>2032</v>
      </c>
      <c r="B446" t="s">
        <v>2033</v>
      </c>
      <c r="C446" s="1">
        <v>42360</v>
      </c>
      <c r="D446" s="1">
        <v>42366</v>
      </c>
      <c r="E446">
        <v>6</v>
      </c>
      <c r="F446" t="s">
        <v>3704</v>
      </c>
      <c r="G446" t="s">
        <v>3705</v>
      </c>
      <c r="H446">
        <v>21</v>
      </c>
      <c r="I446" t="s">
        <v>3331</v>
      </c>
      <c r="J446" t="s">
        <v>6027</v>
      </c>
    </row>
    <row r="447" spans="1:10" x14ac:dyDescent="0.25">
      <c r="A447" t="s">
        <v>2034</v>
      </c>
      <c r="B447" t="s">
        <v>2035</v>
      </c>
      <c r="C447" s="1">
        <v>42364</v>
      </c>
      <c r="D447" s="1">
        <v>42367</v>
      </c>
      <c r="E447">
        <v>3</v>
      </c>
      <c r="F447" t="s">
        <v>3265</v>
      </c>
      <c r="G447" t="s">
        <v>3266</v>
      </c>
      <c r="H447">
        <v>16</v>
      </c>
      <c r="I447" t="s">
        <v>13</v>
      </c>
      <c r="J447" t="s">
        <v>6028</v>
      </c>
    </row>
    <row r="448" spans="1:10" x14ac:dyDescent="0.25">
      <c r="A448" t="s">
        <v>2037</v>
      </c>
      <c r="B448" t="s">
        <v>2038</v>
      </c>
      <c r="C448" s="1">
        <v>42366</v>
      </c>
      <c r="D448" s="1">
        <v>42376</v>
      </c>
      <c r="E448">
        <v>10</v>
      </c>
      <c r="F448" t="s">
        <v>3265</v>
      </c>
      <c r="G448" t="s">
        <v>3266</v>
      </c>
      <c r="H448">
        <v>20</v>
      </c>
      <c r="I448" t="s">
        <v>13</v>
      </c>
      <c r="J448" t="s">
        <v>6029</v>
      </c>
    </row>
    <row r="449" spans="1:10" x14ac:dyDescent="0.25">
      <c r="A449" t="s">
        <v>2041</v>
      </c>
      <c r="B449" t="s">
        <v>2042</v>
      </c>
      <c r="C449" s="1">
        <v>42369</v>
      </c>
      <c r="D449" s="1">
        <v>42383</v>
      </c>
      <c r="E449">
        <v>14</v>
      </c>
      <c r="F449" t="s">
        <v>3583</v>
      </c>
      <c r="G449" t="s">
        <v>3584</v>
      </c>
      <c r="H449">
        <v>25</v>
      </c>
      <c r="I449" t="s">
        <v>13</v>
      </c>
      <c r="J449" t="s">
        <v>6030</v>
      </c>
    </row>
    <row r="450" spans="1:10" x14ac:dyDescent="0.25">
      <c r="A450" t="s">
        <v>2047</v>
      </c>
      <c r="B450" t="s">
        <v>2048</v>
      </c>
      <c r="C450" s="1">
        <v>42372</v>
      </c>
      <c r="D450" s="1">
        <v>42376</v>
      </c>
      <c r="E450">
        <v>4</v>
      </c>
      <c r="F450" t="s">
        <v>169</v>
      </c>
      <c r="G450" t="s">
        <v>170</v>
      </c>
      <c r="H450">
        <v>17</v>
      </c>
      <c r="I450" t="s">
        <v>3237</v>
      </c>
      <c r="J450" t="s">
        <v>6031</v>
      </c>
    </row>
    <row r="451" spans="1:10" x14ac:dyDescent="0.25">
      <c r="A451" t="s">
        <v>2049</v>
      </c>
      <c r="B451" t="s">
        <v>2050</v>
      </c>
      <c r="C451" s="1">
        <v>42420</v>
      </c>
      <c r="D451" s="1">
        <v>42422</v>
      </c>
      <c r="E451">
        <v>2</v>
      </c>
      <c r="F451" t="s">
        <v>4769</v>
      </c>
      <c r="G451" t="s">
        <v>4770</v>
      </c>
      <c r="H451">
        <v>19</v>
      </c>
      <c r="I451" t="s">
        <v>13</v>
      </c>
      <c r="J451" t="s">
        <v>6032</v>
      </c>
    </row>
    <row r="452" spans="1:10" x14ac:dyDescent="0.25">
      <c r="A452" t="s">
        <v>2051</v>
      </c>
      <c r="B452" t="s">
        <v>2052</v>
      </c>
      <c r="C452" s="1">
        <v>42389</v>
      </c>
      <c r="D452" s="1">
        <v>42394</v>
      </c>
      <c r="E452">
        <v>5</v>
      </c>
      <c r="F452" t="s">
        <v>3348</v>
      </c>
      <c r="G452" t="s">
        <v>3349</v>
      </c>
      <c r="H452">
        <v>19</v>
      </c>
      <c r="I452" t="s">
        <v>13</v>
      </c>
      <c r="J452" t="s">
        <v>6033</v>
      </c>
    </row>
    <row r="453" spans="1:10" x14ac:dyDescent="0.25">
      <c r="A453" t="s">
        <v>2055</v>
      </c>
      <c r="B453" t="s">
        <v>2056</v>
      </c>
      <c r="C453" s="1">
        <v>42392</v>
      </c>
      <c r="D453" s="1">
        <v>42394</v>
      </c>
      <c r="E453">
        <v>2</v>
      </c>
      <c r="F453" t="s">
        <v>5533</v>
      </c>
      <c r="G453" t="s">
        <v>5534</v>
      </c>
      <c r="H453">
        <v>6</v>
      </c>
      <c r="I453" t="s">
        <v>3237</v>
      </c>
      <c r="J453" t="s">
        <v>6034</v>
      </c>
    </row>
    <row r="454" spans="1:10" x14ac:dyDescent="0.25">
      <c r="A454" t="s">
        <v>2057</v>
      </c>
      <c r="B454" t="s">
        <v>2058</v>
      </c>
      <c r="C454" s="1">
        <v>42401</v>
      </c>
      <c r="D454" s="1">
        <v>42412</v>
      </c>
      <c r="E454">
        <v>11</v>
      </c>
      <c r="F454" t="s">
        <v>3265</v>
      </c>
      <c r="G454" t="s">
        <v>3266</v>
      </c>
      <c r="H454">
        <v>18</v>
      </c>
      <c r="I454" t="s">
        <v>3237</v>
      </c>
      <c r="J454" t="s">
        <v>6035</v>
      </c>
    </row>
    <row r="455" spans="1:10" x14ac:dyDescent="0.25">
      <c r="A455" t="s">
        <v>2059</v>
      </c>
      <c r="B455" t="s">
        <v>2060</v>
      </c>
      <c r="C455" s="1">
        <v>42402</v>
      </c>
      <c r="D455" s="1">
        <v>42432</v>
      </c>
      <c r="E455">
        <v>30</v>
      </c>
      <c r="F455" t="s">
        <v>3396</v>
      </c>
      <c r="G455" t="s">
        <v>3397</v>
      </c>
      <c r="H455">
        <v>24</v>
      </c>
      <c r="I455" t="s">
        <v>13</v>
      </c>
      <c r="J455" t="s">
        <v>6036</v>
      </c>
    </row>
    <row r="456" spans="1:10" x14ac:dyDescent="0.25">
      <c r="A456" t="s">
        <v>2063</v>
      </c>
      <c r="B456" t="s">
        <v>2064</v>
      </c>
      <c r="C456" s="1">
        <v>42411</v>
      </c>
      <c r="D456" s="1">
        <v>42423</v>
      </c>
      <c r="E456">
        <v>12</v>
      </c>
      <c r="F456" t="s">
        <v>5550</v>
      </c>
      <c r="G456" t="s">
        <v>5551</v>
      </c>
      <c r="H456">
        <v>30</v>
      </c>
      <c r="I456" t="s">
        <v>3237</v>
      </c>
      <c r="J456" t="s">
        <v>6037</v>
      </c>
    </row>
    <row r="457" spans="1:10" x14ac:dyDescent="0.25">
      <c r="A457" t="s">
        <v>2065</v>
      </c>
      <c r="B457" t="s">
        <v>2066</v>
      </c>
      <c r="C457" s="1">
        <v>42413</v>
      </c>
      <c r="D457" s="1">
        <v>42426</v>
      </c>
      <c r="E457">
        <v>13</v>
      </c>
      <c r="F457" t="s">
        <v>3261</v>
      </c>
      <c r="G457" t="s">
        <v>3262</v>
      </c>
      <c r="H457">
        <v>13</v>
      </c>
      <c r="I457" t="s">
        <v>3237</v>
      </c>
      <c r="J457" t="s">
        <v>6038</v>
      </c>
    </row>
    <row r="458" spans="1:10" x14ac:dyDescent="0.25">
      <c r="A458" t="s">
        <v>2067</v>
      </c>
      <c r="B458" t="s">
        <v>2068</v>
      </c>
      <c r="C458" s="1">
        <v>42427</v>
      </c>
      <c r="D458" s="1">
        <v>42433</v>
      </c>
      <c r="E458">
        <v>6</v>
      </c>
      <c r="F458" t="s">
        <v>3958</v>
      </c>
      <c r="G458" t="s">
        <v>3959</v>
      </c>
      <c r="H458">
        <v>23</v>
      </c>
      <c r="I458" t="s">
        <v>13</v>
      </c>
      <c r="J458" t="s">
        <v>6039</v>
      </c>
    </row>
    <row r="459" spans="1:10" x14ac:dyDescent="0.25">
      <c r="A459" t="s">
        <v>2067</v>
      </c>
      <c r="B459" t="s">
        <v>2071</v>
      </c>
      <c r="C459" s="1">
        <v>42437</v>
      </c>
      <c r="D459" s="1">
        <v>42453</v>
      </c>
      <c r="E459">
        <v>16</v>
      </c>
      <c r="F459" t="s">
        <v>3265</v>
      </c>
      <c r="G459" t="s">
        <v>3266</v>
      </c>
      <c r="H459">
        <v>18</v>
      </c>
      <c r="I459" t="s">
        <v>13</v>
      </c>
      <c r="J459" t="s">
        <v>6040</v>
      </c>
    </row>
    <row r="460" spans="1:10" x14ac:dyDescent="0.25">
      <c r="A460" t="s">
        <v>2072</v>
      </c>
      <c r="B460" t="s">
        <v>2073</v>
      </c>
      <c r="C460" s="1">
        <v>42434</v>
      </c>
      <c r="D460" s="1">
        <v>42437</v>
      </c>
      <c r="E460">
        <v>3</v>
      </c>
      <c r="F460" t="s">
        <v>3346</v>
      </c>
      <c r="G460" t="s">
        <v>3347</v>
      </c>
      <c r="H460">
        <v>12</v>
      </c>
      <c r="I460" t="s">
        <v>13</v>
      </c>
      <c r="J460" t="s">
        <v>6041</v>
      </c>
    </row>
    <row r="461" spans="1:10" x14ac:dyDescent="0.25">
      <c r="A461" t="s">
        <v>2074</v>
      </c>
      <c r="B461" t="s">
        <v>2075</v>
      </c>
      <c r="C461" s="1">
        <v>42433</v>
      </c>
      <c r="D461" s="1">
        <v>42438</v>
      </c>
      <c r="E461">
        <v>5</v>
      </c>
      <c r="F461" t="s">
        <v>3526</v>
      </c>
      <c r="G461" t="s">
        <v>3527</v>
      </c>
      <c r="H461">
        <v>13</v>
      </c>
      <c r="I461" t="s">
        <v>13</v>
      </c>
      <c r="J461" t="s">
        <v>6042</v>
      </c>
    </row>
    <row r="462" spans="1:10" x14ac:dyDescent="0.25">
      <c r="A462" t="s">
        <v>2078</v>
      </c>
      <c r="B462" t="s">
        <v>2079</v>
      </c>
      <c r="C462" s="1">
        <v>42435</v>
      </c>
      <c r="D462" s="1">
        <v>42440</v>
      </c>
      <c r="E462">
        <v>5</v>
      </c>
      <c r="F462" t="s">
        <v>3512</v>
      </c>
      <c r="G462" t="s">
        <v>3513</v>
      </c>
      <c r="H462">
        <v>19</v>
      </c>
      <c r="I462" t="s">
        <v>13</v>
      </c>
      <c r="J462" t="s">
        <v>6043</v>
      </c>
    </row>
    <row r="463" spans="1:10" x14ac:dyDescent="0.25">
      <c r="A463" t="s">
        <v>2084</v>
      </c>
      <c r="B463" t="s">
        <v>2085</v>
      </c>
      <c r="C463" s="1">
        <v>42437</v>
      </c>
      <c r="D463" s="1">
        <v>42442</v>
      </c>
      <c r="E463">
        <v>5</v>
      </c>
      <c r="F463" t="s">
        <v>3474</v>
      </c>
      <c r="G463" t="s">
        <v>3475</v>
      </c>
      <c r="H463">
        <v>8</v>
      </c>
      <c r="I463" t="s">
        <v>13</v>
      </c>
      <c r="J463" t="s">
        <v>6044</v>
      </c>
    </row>
    <row r="464" spans="1:10" x14ac:dyDescent="0.25">
      <c r="A464" t="s">
        <v>2084</v>
      </c>
      <c r="B464" t="s">
        <v>2088</v>
      </c>
      <c r="C464" s="1">
        <v>42448</v>
      </c>
      <c r="D464" s="1">
        <v>42453</v>
      </c>
      <c r="E464">
        <v>5</v>
      </c>
      <c r="F464" t="s">
        <v>3265</v>
      </c>
      <c r="G464" t="s">
        <v>3266</v>
      </c>
      <c r="H464">
        <v>7</v>
      </c>
      <c r="I464" t="s">
        <v>13</v>
      </c>
      <c r="J464" t="s">
        <v>6045</v>
      </c>
    </row>
  </sheetData>
  <sortState ref="A2:J8503">
    <sortCondition ref="A2:A8503"/>
    <sortCondition ref="C2:C850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4"/>
  <sheetViews>
    <sheetView topLeftCell="A426" workbookViewId="0">
      <selection activeCell="B441" sqref="B441"/>
    </sheetView>
  </sheetViews>
  <sheetFormatPr defaultRowHeight="15" x14ac:dyDescent="0.25"/>
  <cols>
    <col min="1" max="1" width="13.5703125" customWidth="1"/>
    <col min="2" max="2" width="28.140625" customWidth="1"/>
  </cols>
  <sheetData>
    <row r="1" spans="1:2" x14ac:dyDescent="0.25">
      <c r="A1" t="s">
        <v>2094</v>
      </c>
      <c r="B1" t="s">
        <v>5582</v>
      </c>
    </row>
    <row r="2" spans="1:2" x14ac:dyDescent="0.25">
      <c r="A2" t="s">
        <v>2019</v>
      </c>
      <c r="B2" t="s">
        <v>6022</v>
      </c>
    </row>
    <row r="3" spans="1:2" x14ac:dyDescent="0.25">
      <c r="A3" t="s">
        <v>785</v>
      </c>
      <c r="B3" t="s">
        <v>5711</v>
      </c>
    </row>
    <row r="4" spans="1:2" x14ac:dyDescent="0.25">
      <c r="A4" t="s">
        <v>375</v>
      </c>
      <c r="B4" t="s">
        <v>5630</v>
      </c>
    </row>
    <row r="5" spans="1:2" x14ac:dyDescent="0.25">
      <c r="A5" t="s">
        <v>2064</v>
      </c>
      <c r="B5" t="s">
        <v>6037</v>
      </c>
    </row>
    <row r="6" spans="1:2" x14ac:dyDescent="0.25">
      <c r="A6" t="s">
        <v>1103</v>
      </c>
      <c r="B6" t="s">
        <v>5786</v>
      </c>
    </row>
    <row r="7" spans="1:2" x14ac:dyDescent="0.25">
      <c r="A7" t="s">
        <v>1861</v>
      </c>
      <c r="B7" t="s">
        <v>5976</v>
      </c>
    </row>
    <row r="8" spans="1:2" x14ac:dyDescent="0.25">
      <c r="A8" t="s">
        <v>697</v>
      </c>
      <c r="B8" t="s">
        <v>5696</v>
      </c>
    </row>
    <row r="9" spans="1:2" x14ac:dyDescent="0.25">
      <c r="A9" t="s">
        <v>1500</v>
      </c>
      <c r="B9" t="s">
        <v>5878</v>
      </c>
    </row>
    <row r="10" spans="1:2" x14ac:dyDescent="0.25">
      <c r="A10" t="s">
        <v>603</v>
      </c>
      <c r="B10" t="s">
        <v>5674</v>
      </c>
    </row>
    <row r="11" spans="1:2" x14ac:dyDescent="0.25">
      <c r="A11" t="s">
        <v>681</v>
      </c>
      <c r="B11" t="s">
        <v>5692</v>
      </c>
    </row>
    <row r="12" spans="1:2" x14ac:dyDescent="0.25">
      <c r="A12" t="s">
        <v>1942</v>
      </c>
      <c r="B12" t="s">
        <v>6001</v>
      </c>
    </row>
    <row r="13" spans="1:2" x14ac:dyDescent="0.25">
      <c r="A13" t="s">
        <v>1814</v>
      </c>
      <c r="B13" t="s">
        <v>5961</v>
      </c>
    </row>
    <row r="14" spans="1:2" x14ac:dyDescent="0.25">
      <c r="A14" t="s">
        <v>1626</v>
      </c>
      <c r="B14" t="s">
        <v>5913</v>
      </c>
    </row>
    <row r="15" spans="1:2" x14ac:dyDescent="0.25">
      <c r="A15" t="s">
        <v>1948</v>
      </c>
      <c r="B15" t="s">
        <v>6002</v>
      </c>
    </row>
    <row r="16" spans="1:2" x14ac:dyDescent="0.25">
      <c r="A16" t="s">
        <v>1590</v>
      </c>
      <c r="B16" t="s">
        <v>5899</v>
      </c>
    </row>
    <row r="17" spans="1:2" x14ac:dyDescent="0.25">
      <c r="A17" t="s">
        <v>57</v>
      </c>
      <c r="B17" t="s">
        <v>5586</v>
      </c>
    </row>
    <row r="18" spans="1:2" x14ac:dyDescent="0.25">
      <c r="A18" t="s">
        <v>597</v>
      </c>
      <c r="B18" t="s">
        <v>5673</v>
      </c>
    </row>
    <row r="19" spans="1:2" x14ac:dyDescent="0.25">
      <c r="A19" t="s">
        <v>537</v>
      </c>
      <c r="B19" t="s">
        <v>5661</v>
      </c>
    </row>
    <row r="20" spans="1:2" x14ac:dyDescent="0.25">
      <c r="A20" t="s">
        <v>1322</v>
      </c>
      <c r="B20" t="s">
        <v>5839</v>
      </c>
    </row>
    <row r="21" spans="1:2" x14ac:dyDescent="0.25">
      <c r="A21" t="s">
        <v>1693</v>
      </c>
      <c r="B21" t="s">
        <v>5932</v>
      </c>
    </row>
    <row r="22" spans="1:2" x14ac:dyDescent="0.25">
      <c r="A22" t="s">
        <v>807</v>
      </c>
      <c r="B22" t="s">
        <v>5717</v>
      </c>
    </row>
    <row r="23" spans="1:2" x14ac:dyDescent="0.25">
      <c r="A23" t="s">
        <v>1553</v>
      </c>
      <c r="B23" t="s">
        <v>5890</v>
      </c>
    </row>
    <row r="24" spans="1:2" x14ac:dyDescent="0.25">
      <c r="A24" t="s">
        <v>961</v>
      </c>
      <c r="B24" t="s">
        <v>5755</v>
      </c>
    </row>
    <row r="25" spans="1:2" x14ac:dyDescent="0.25">
      <c r="A25" t="s">
        <v>1926</v>
      </c>
      <c r="B25" t="s">
        <v>5996</v>
      </c>
    </row>
    <row r="26" spans="1:2" x14ac:dyDescent="0.25">
      <c r="A26" t="s">
        <v>1958</v>
      </c>
      <c r="B26" t="s">
        <v>6004</v>
      </c>
    </row>
    <row r="27" spans="1:2" x14ac:dyDescent="0.25">
      <c r="A27" t="s">
        <v>77</v>
      </c>
      <c r="B27" t="s">
        <v>5588</v>
      </c>
    </row>
    <row r="28" spans="1:2" x14ac:dyDescent="0.25">
      <c r="A28" t="s">
        <v>1952</v>
      </c>
      <c r="B28" t="s">
        <v>6003</v>
      </c>
    </row>
    <row r="29" spans="1:2" x14ac:dyDescent="0.25">
      <c r="A29" t="s">
        <v>1079</v>
      </c>
      <c r="B29" t="s">
        <v>5782</v>
      </c>
    </row>
    <row r="30" spans="1:2" x14ac:dyDescent="0.25">
      <c r="A30" t="s">
        <v>1091</v>
      </c>
      <c r="B30" t="s">
        <v>5784</v>
      </c>
    </row>
    <row r="31" spans="1:2" x14ac:dyDescent="0.25">
      <c r="A31" t="s">
        <v>1964</v>
      </c>
      <c r="B31" t="s">
        <v>6005</v>
      </c>
    </row>
    <row r="32" spans="1:2" x14ac:dyDescent="0.25">
      <c r="A32" t="s">
        <v>1428</v>
      </c>
      <c r="B32" t="s">
        <v>5864</v>
      </c>
    </row>
    <row r="33" spans="1:2" x14ac:dyDescent="0.25">
      <c r="A33" t="s">
        <v>1755</v>
      </c>
      <c r="B33" t="s">
        <v>5945</v>
      </c>
    </row>
    <row r="34" spans="1:2" x14ac:dyDescent="0.25">
      <c r="A34" t="s">
        <v>1890</v>
      </c>
      <c r="B34" t="s">
        <v>5984</v>
      </c>
    </row>
    <row r="35" spans="1:2" x14ac:dyDescent="0.25">
      <c r="A35" t="s">
        <v>151</v>
      </c>
      <c r="B35" t="s">
        <v>5599</v>
      </c>
    </row>
    <row r="36" spans="1:2" x14ac:dyDescent="0.25">
      <c r="A36" t="s">
        <v>1269</v>
      </c>
      <c r="B36" t="s">
        <v>5825</v>
      </c>
    </row>
    <row r="37" spans="1:2" x14ac:dyDescent="0.25">
      <c r="A37" t="s">
        <v>914</v>
      </c>
      <c r="B37" t="s">
        <v>5745</v>
      </c>
    </row>
    <row r="38" spans="1:2" x14ac:dyDescent="0.25">
      <c r="A38" t="s">
        <v>1971</v>
      </c>
      <c r="B38" t="s">
        <v>6007</v>
      </c>
    </row>
    <row r="39" spans="1:2" x14ac:dyDescent="0.25">
      <c r="A39" t="s">
        <v>427</v>
      </c>
      <c r="B39" t="s">
        <v>5640</v>
      </c>
    </row>
    <row r="40" spans="1:2" x14ac:dyDescent="0.25">
      <c r="A40" t="s">
        <v>146</v>
      </c>
      <c r="B40" t="s">
        <v>5597</v>
      </c>
    </row>
    <row r="41" spans="1:2" x14ac:dyDescent="0.25">
      <c r="A41" t="s">
        <v>1975</v>
      </c>
      <c r="B41" t="s">
        <v>6008</v>
      </c>
    </row>
    <row r="42" spans="1:2" x14ac:dyDescent="0.25">
      <c r="A42" t="s">
        <v>610</v>
      </c>
      <c r="B42" t="s">
        <v>5676</v>
      </c>
    </row>
    <row r="43" spans="1:2" x14ac:dyDescent="0.25">
      <c r="A43" t="s">
        <v>1438</v>
      </c>
      <c r="B43" t="s">
        <v>5867</v>
      </c>
    </row>
    <row r="44" spans="1:2" x14ac:dyDescent="0.25">
      <c r="A44" t="s">
        <v>496</v>
      </c>
      <c r="B44" t="s">
        <v>5651</v>
      </c>
    </row>
    <row r="45" spans="1:2" x14ac:dyDescent="0.25">
      <c r="A45" t="s">
        <v>921</v>
      </c>
      <c r="B45" t="s">
        <v>5746</v>
      </c>
    </row>
    <row r="46" spans="1:2" x14ac:dyDescent="0.25">
      <c r="A46" t="s">
        <v>328</v>
      </c>
      <c r="B46" t="s">
        <v>5622</v>
      </c>
    </row>
    <row r="47" spans="1:2" x14ac:dyDescent="0.25">
      <c r="A47" t="s">
        <v>1048</v>
      </c>
      <c r="B47" t="s">
        <v>5775</v>
      </c>
    </row>
    <row r="48" spans="1:2" x14ac:dyDescent="0.25">
      <c r="A48" t="s">
        <v>1981</v>
      </c>
      <c r="B48" t="s">
        <v>6010</v>
      </c>
    </row>
    <row r="49" spans="1:2" x14ac:dyDescent="0.25">
      <c r="A49" t="s">
        <v>1234</v>
      </c>
      <c r="B49" t="s">
        <v>5817</v>
      </c>
    </row>
    <row r="50" spans="1:2" x14ac:dyDescent="0.25">
      <c r="A50" t="s">
        <v>851</v>
      </c>
      <c r="B50" t="s">
        <v>5729</v>
      </c>
    </row>
    <row r="51" spans="1:2" x14ac:dyDescent="0.25">
      <c r="A51" t="s">
        <v>733</v>
      </c>
      <c r="B51" t="s">
        <v>5703</v>
      </c>
    </row>
    <row r="52" spans="1:2" x14ac:dyDescent="0.25">
      <c r="A52" t="s">
        <v>745</v>
      </c>
      <c r="B52" t="s">
        <v>5705</v>
      </c>
    </row>
    <row r="53" spans="1:2" x14ac:dyDescent="0.25">
      <c r="A53" t="s">
        <v>1188</v>
      </c>
      <c r="B53" t="s">
        <v>5806</v>
      </c>
    </row>
    <row r="54" spans="1:2" x14ac:dyDescent="0.25">
      <c r="A54" t="s">
        <v>1162</v>
      </c>
      <c r="B54" t="s">
        <v>5801</v>
      </c>
    </row>
    <row r="55" spans="1:2" x14ac:dyDescent="0.25">
      <c r="A55" t="s">
        <v>652</v>
      </c>
      <c r="B55" t="s">
        <v>5687</v>
      </c>
    </row>
    <row r="56" spans="1:2" x14ac:dyDescent="0.25">
      <c r="A56" t="s">
        <v>262</v>
      </c>
      <c r="B56" t="s">
        <v>5612</v>
      </c>
    </row>
    <row r="57" spans="1:2" x14ac:dyDescent="0.25">
      <c r="A57" t="s">
        <v>1720</v>
      </c>
      <c r="B57" t="s">
        <v>5938</v>
      </c>
    </row>
    <row r="58" spans="1:2" x14ac:dyDescent="0.25">
      <c r="A58" t="s">
        <v>1864</v>
      </c>
      <c r="B58" t="s">
        <v>5977</v>
      </c>
    </row>
    <row r="59" spans="1:2" x14ac:dyDescent="0.25">
      <c r="A59" t="s">
        <v>606</v>
      </c>
      <c r="B59" t="s">
        <v>5675</v>
      </c>
    </row>
    <row r="60" spans="1:2" x14ac:dyDescent="0.25">
      <c r="A60" t="s">
        <v>1726</v>
      </c>
      <c r="B60" t="s">
        <v>5939</v>
      </c>
    </row>
    <row r="61" spans="1:2" x14ac:dyDescent="0.25">
      <c r="A61" t="s">
        <v>421</v>
      </c>
      <c r="B61" t="s">
        <v>5638</v>
      </c>
    </row>
    <row r="62" spans="1:2" x14ac:dyDescent="0.25">
      <c r="A62" t="s">
        <v>394</v>
      </c>
      <c r="B62" t="s">
        <v>5633</v>
      </c>
    </row>
    <row r="63" spans="1:2" x14ac:dyDescent="0.25">
      <c r="A63" t="s">
        <v>392</v>
      </c>
      <c r="B63" t="s">
        <v>5632</v>
      </c>
    </row>
    <row r="64" spans="1:2" x14ac:dyDescent="0.25">
      <c r="A64" t="s">
        <v>532</v>
      </c>
      <c r="B64" t="s">
        <v>5659</v>
      </c>
    </row>
    <row r="65" spans="1:2" x14ac:dyDescent="0.25">
      <c r="A65" t="s">
        <v>980</v>
      </c>
      <c r="B65" t="s">
        <v>5760</v>
      </c>
    </row>
    <row r="66" spans="1:2" x14ac:dyDescent="0.25">
      <c r="A66" t="s">
        <v>1983</v>
      </c>
      <c r="B66" t="s">
        <v>6011</v>
      </c>
    </row>
    <row r="67" spans="1:2" x14ac:dyDescent="0.25">
      <c r="A67" t="s">
        <v>1569</v>
      </c>
      <c r="B67" t="s">
        <v>5895</v>
      </c>
    </row>
    <row r="68" spans="1:2" x14ac:dyDescent="0.25">
      <c r="A68" t="s">
        <v>1125</v>
      </c>
      <c r="B68" t="s">
        <v>5793</v>
      </c>
    </row>
    <row r="69" spans="1:2" x14ac:dyDescent="0.25">
      <c r="A69" t="s">
        <v>1580</v>
      </c>
      <c r="B69" t="s">
        <v>5897</v>
      </c>
    </row>
    <row r="70" spans="1:2" x14ac:dyDescent="0.25">
      <c r="A70" t="s">
        <v>1390</v>
      </c>
      <c r="B70" t="s">
        <v>5854</v>
      </c>
    </row>
    <row r="71" spans="1:2" x14ac:dyDescent="0.25">
      <c r="A71" t="s">
        <v>1645</v>
      </c>
      <c r="B71" t="s">
        <v>5919</v>
      </c>
    </row>
    <row r="72" spans="1:2" x14ac:dyDescent="0.25">
      <c r="A72" t="s">
        <v>1522</v>
      </c>
      <c r="B72" t="s">
        <v>5885</v>
      </c>
    </row>
    <row r="73" spans="1:2" x14ac:dyDescent="0.25">
      <c r="A73" t="s">
        <v>520</v>
      </c>
      <c r="B73" t="s">
        <v>5657</v>
      </c>
    </row>
    <row r="74" spans="1:2" x14ac:dyDescent="0.25">
      <c r="A74" t="s">
        <v>1014</v>
      </c>
      <c r="B74" t="s">
        <v>5768</v>
      </c>
    </row>
    <row r="75" spans="1:2" x14ac:dyDescent="0.25">
      <c r="A75" t="s">
        <v>371</v>
      </c>
      <c r="B75" t="s">
        <v>5629</v>
      </c>
    </row>
    <row r="76" spans="1:2" x14ac:dyDescent="0.25">
      <c r="A76" t="s">
        <v>1845</v>
      </c>
      <c r="B76" t="s">
        <v>5971</v>
      </c>
    </row>
    <row r="77" spans="1:2" x14ac:dyDescent="0.25">
      <c r="A77" t="s">
        <v>1409</v>
      </c>
      <c r="B77" t="s">
        <v>5860</v>
      </c>
    </row>
    <row r="78" spans="1:2" x14ac:dyDescent="0.25">
      <c r="A78" t="s">
        <v>1520</v>
      </c>
      <c r="B78" t="s">
        <v>5884</v>
      </c>
    </row>
    <row r="79" spans="1:2" x14ac:dyDescent="0.25">
      <c r="A79" t="s">
        <v>1989</v>
      </c>
      <c r="B79" t="s">
        <v>6012</v>
      </c>
    </row>
    <row r="80" spans="1:2" x14ac:dyDescent="0.25">
      <c r="A80" t="s">
        <v>1633</v>
      </c>
      <c r="B80" t="s">
        <v>5915</v>
      </c>
    </row>
    <row r="81" spans="1:2" x14ac:dyDescent="0.25">
      <c r="A81" t="s">
        <v>1386</v>
      </c>
      <c r="B81" t="s">
        <v>5852</v>
      </c>
    </row>
    <row r="82" spans="1:2" x14ac:dyDescent="0.25">
      <c r="A82" t="s">
        <v>912</v>
      </c>
      <c r="B82" t="s">
        <v>5744</v>
      </c>
    </row>
    <row r="83" spans="1:2" x14ac:dyDescent="0.25">
      <c r="A83" t="s">
        <v>1259</v>
      </c>
      <c r="B83" t="s">
        <v>5822</v>
      </c>
    </row>
    <row r="84" spans="1:2" x14ac:dyDescent="0.25">
      <c r="A84" t="s">
        <v>1969</v>
      </c>
      <c r="B84" t="s">
        <v>6006</v>
      </c>
    </row>
    <row r="85" spans="1:2" x14ac:dyDescent="0.25">
      <c r="A85" t="s">
        <v>1501</v>
      </c>
      <c r="B85" t="s">
        <v>5879</v>
      </c>
    </row>
    <row r="86" spans="1:2" x14ac:dyDescent="0.25">
      <c r="A86" t="s">
        <v>1607</v>
      </c>
      <c r="B86" t="s">
        <v>5906</v>
      </c>
    </row>
    <row r="87" spans="1:2" x14ac:dyDescent="0.25">
      <c r="A87" t="s">
        <v>1042</v>
      </c>
      <c r="B87" t="s">
        <v>5773</v>
      </c>
    </row>
    <row r="88" spans="1:2" x14ac:dyDescent="0.25">
      <c r="A88" t="s">
        <v>508</v>
      </c>
      <c r="B88" t="s">
        <v>5653</v>
      </c>
    </row>
    <row r="89" spans="1:2" x14ac:dyDescent="0.25">
      <c r="A89" t="s">
        <v>831</v>
      </c>
      <c r="B89" t="s">
        <v>5724</v>
      </c>
    </row>
    <row r="90" spans="1:2" x14ac:dyDescent="0.25">
      <c r="A90" t="s">
        <v>789</v>
      </c>
      <c r="B90" t="s">
        <v>5713</v>
      </c>
    </row>
    <row r="91" spans="1:2" x14ac:dyDescent="0.25">
      <c r="A91" t="s">
        <v>1759</v>
      </c>
      <c r="B91" t="s">
        <v>5946</v>
      </c>
    </row>
    <row r="92" spans="1:2" x14ac:dyDescent="0.25">
      <c r="A92" t="s">
        <v>1459</v>
      </c>
      <c r="B92" t="s">
        <v>5870</v>
      </c>
    </row>
    <row r="93" spans="1:2" x14ac:dyDescent="0.25">
      <c r="A93" t="s">
        <v>1279</v>
      </c>
      <c r="B93" t="s">
        <v>5830</v>
      </c>
    </row>
    <row r="94" spans="1:2" x14ac:dyDescent="0.25">
      <c r="A94" t="s">
        <v>1991</v>
      </c>
      <c r="B94" t="s">
        <v>6013</v>
      </c>
    </row>
    <row r="95" spans="1:2" x14ac:dyDescent="0.25">
      <c r="A95" t="s">
        <v>566</v>
      </c>
      <c r="B95" t="s">
        <v>5666</v>
      </c>
    </row>
    <row r="96" spans="1:2" x14ac:dyDescent="0.25">
      <c r="A96" t="s">
        <v>1794</v>
      </c>
      <c r="B96" t="s">
        <v>5956</v>
      </c>
    </row>
    <row r="97" spans="1:2" x14ac:dyDescent="0.25">
      <c r="A97" t="s">
        <v>1664</v>
      </c>
      <c r="B97" t="s">
        <v>5926</v>
      </c>
    </row>
    <row r="98" spans="1:2" x14ac:dyDescent="0.25">
      <c r="A98" t="s">
        <v>629</v>
      </c>
      <c r="B98" t="s">
        <v>5682</v>
      </c>
    </row>
    <row r="99" spans="1:2" x14ac:dyDescent="0.25">
      <c r="A99" t="s">
        <v>1004</v>
      </c>
      <c r="B99" t="s">
        <v>5765</v>
      </c>
    </row>
    <row r="100" spans="1:2" x14ac:dyDescent="0.25">
      <c r="A100" t="s">
        <v>1384</v>
      </c>
      <c r="B100" t="s">
        <v>5851</v>
      </c>
    </row>
    <row r="101" spans="1:2" x14ac:dyDescent="0.25">
      <c r="A101" t="s">
        <v>1904</v>
      </c>
      <c r="B101" t="s">
        <v>5988</v>
      </c>
    </row>
    <row r="102" spans="1:2" x14ac:dyDescent="0.25">
      <c r="A102" t="s">
        <v>41</v>
      </c>
      <c r="B102" t="s">
        <v>5584</v>
      </c>
    </row>
    <row r="103" spans="1:2" x14ac:dyDescent="0.25">
      <c r="A103" t="s">
        <v>885</v>
      </c>
      <c r="B103" t="s">
        <v>5737</v>
      </c>
    </row>
    <row r="104" spans="1:2" x14ac:dyDescent="0.25">
      <c r="A104" t="s">
        <v>1020</v>
      </c>
      <c r="B104" t="s">
        <v>5769</v>
      </c>
    </row>
    <row r="105" spans="1:2" x14ac:dyDescent="0.25">
      <c r="A105" t="s">
        <v>930</v>
      </c>
      <c r="B105" t="s">
        <v>5747</v>
      </c>
    </row>
    <row r="106" spans="1:2" x14ac:dyDescent="0.25">
      <c r="A106" t="s">
        <v>1869</v>
      </c>
      <c r="B106" t="s">
        <v>5978</v>
      </c>
    </row>
    <row r="107" spans="1:2" x14ac:dyDescent="0.25">
      <c r="A107" t="s">
        <v>1324</v>
      </c>
      <c r="B107" t="s">
        <v>5840</v>
      </c>
    </row>
    <row r="108" spans="1:2" x14ac:dyDescent="0.25">
      <c r="A108" t="s">
        <v>1366</v>
      </c>
      <c r="B108" t="s">
        <v>5847</v>
      </c>
    </row>
    <row r="109" spans="1:2" x14ac:dyDescent="0.25">
      <c r="A109" t="s">
        <v>1479</v>
      </c>
      <c r="B109" t="s">
        <v>5874</v>
      </c>
    </row>
    <row r="110" spans="1:2" x14ac:dyDescent="0.25">
      <c r="A110" t="s">
        <v>1896</v>
      </c>
      <c r="B110" t="s">
        <v>5986</v>
      </c>
    </row>
    <row r="111" spans="1:2" x14ac:dyDescent="0.25">
      <c r="A111" t="s">
        <v>1858</v>
      </c>
      <c r="B111" t="s">
        <v>5975</v>
      </c>
    </row>
    <row r="112" spans="1:2" x14ac:dyDescent="0.25">
      <c r="A112" t="s">
        <v>1620</v>
      </c>
      <c r="B112" t="s">
        <v>5910</v>
      </c>
    </row>
    <row r="113" spans="1:2" x14ac:dyDescent="0.25">
      <c r="A113" t="s">
        <v>872</v>
      </c>
      <c r="B113" t="s">
        <v>5735</v>
      </c>
    </row>
    <row r="114" spans="1:2" x14ac:dyDescent="0.25">
      <c r="A114" t="s">
        <v>1676</v>
      </c>
      <c r="B114" t="s">
        <v>5928</v>
      </c>
    </row>
    <row r="115" spans="1:2" x14ac:dyDescent="0.25">
      <c r="A115" t="s">
        <v>1993</v>
      </c>
      <c r="B115" t="s">
        <v>6014</v>
      </c>
    </row>
    <row r="116" spans="1:2" x14ac:dyDescent="0.25">
      <c r="A116" t="s">
        <v>535</v>
      </c>
      <c r="B116" t="s">
        <v>5660</v>
      </c>
    </row>
    <row r="117" spans="1:2" x14ac:dyDescent="0.25">
      <c r="A117" t="s">
        <v>1995</v>
      </c>
      <c r="B117" t="s">
        <v>6015</v>
      </c>
    </row>
    <row r="118" spans="1:2" x14ac:dyDescent="0.25">
      <c r="A118" t="s">
        <v>1012</v>
      </c>
      <c r="B118" t="s">
        <v>5767</v>
      </c>
    </row>
    <row r="119" spans="1:2" x14ac:dyDescent="0.25">
      <c r="A119" t="s">
        <v>98</v>
      </c>
      <c r="B119" t="s">
        <v>5591</v>
      </c>
    </row>
    <row r="120" spans="1:2" x14ac:dyDescent="0.25">
      <c r="A120" t="s">
        <v>556</v>
      </c>
      <c r="B120" t="s">
        <v>5665</v>
      </c>
    </row>
    <row r="121" spans="1:2" x14ac:dyDescent="0.25">
      <c r="A121" t="s">
        <v>1416</v>
      </c>
      <c r="B121" t="s">
        <v>5861</v>
      </c>
    </row>
    <row r="122" spans="1:2" x14ac:dyDescent="0.25">
      <c r="A122" t="s">
        <v>1735</v>
      </c>
      <c r="B122" t="s">
        <v>5941</v>
      </c>
    </row>
    <row r="123" spans="1:2" x14ac:dyDescent="0.25">
      <c r="A123" t="s">
        <v>620</v>
      </c>
      <c r="B123" t="s">
        <v>5678</v>
      </c>
    </row>
    <row r="124" spans="1:2" x14ac:dyDescent="0.25">
      <c r="A124" t="s">
        <v>481</v>
      </c>
      <c r="B124" t="s">
        <v>5648</v>
      </c>
    </row>
    <row r="125" spans="1:2" x14ac:dyDescent="0.25">
      <c r="A125" t="s">
        <v>674</v>
      </c>
      <c r="B125" t="s">
        <v>5691</v>
      </c>
    </row>
    <row r="126" spans="1:2" x14ac:dyDescent="0.25">
      <c r="A126" t="s">
        <v>1539</v>
      </c>
      <c r="B126" t="s">
        <v>5888</v>
      </c>
    </row>
    <row r="127" spans="1:2" x14ac:dyDescent="0.25">
      <c r="A127" t="s">
        <v>1208</v>
      </c>
      <c r="B127" t="s">
        <v>5810</v>
      </c>
    </row>
    <row r="128" spans="1:2" x14ac:dyDescent="0.25">
      <c r="A128" t="s">
        <v>1116</v>
      </c>
      <c r="B128" t="s">
        <v>5790</v>
      </c>
    </row>
    <row r="129" spans="1:2" x14ac:dyDescent="0.25">
      <c r="A129" t="s">
        <v>28</v>
      </c>
      <c r="B129" t="s">
        <v>5583</v>
      </c>
    </row>
    <row r="130" spans="1:2" x14ac:dyDescent="0.25">
      <c r="A130" t="s">
        <v>889</v>
      </c>
      <c r="B130" t="s">
        <v>5738</v>
      </c>
    </row>
    <row r="131" spans="1:2" x14ac:dyDescent="0.25">
      <c r="A131" t="s">
        <v>1999</v>
      </c>
      <c r="B131" t="s">
        <v>6016</v>
      </c>
    </row>
    <row r="132" spans="1:2" x14ac:dyDescent="0.25">
      <c r="A132" t="s">
        <v>356</v>
      </c>
      <c r="B132" t="s">
        <v>5627</v>
      </c>
    </row>
    <row r="133" spans="1:2" x14ac:dyDescent="0.25">
      <c r="A133" t="s">
        <v>381</v>
      </c>
      <c r="B133" t="s">
        <v>5631</v>
      </c>
    </row>
    <row r="134" spans="1:2" x14ac:dyDescent="0.25">
      <c r="A134" t="s">
        <v>1718</v>
      </c>
      <c r="B134" t="s">
        <v>5937</v>
      </c>
    </row>
    <row r="135" spans="1:2" x14ac:dyDescent="0.25">
      <c r="A135" t="s">
        <v>1434</v>
      </c>
      <c r="B135" t="s">
        <v>5866</v>
      </c>
    </row>
    <row r="136" spans="1:2" x14ac:dyDescent="0.25">
      <c r="A136" t="s">
        <v>933</v>
      </c>
      <c r="B136" t="s">
        <v>5748</v>
      </c>
    </row>
    <row r="137" spans="1:2" x14ac:dyDescent="0.25">
      <c r="A137" t="s">
        <v>1085</v>
      </c>
      <c r="B137" t="s">
        <v>5783</v>
      </c>
    </row>
    <row r="138" spans="1:2" x14ac:dyDescent="0.25">
      <c r="A138" t="s">
        <v>1491</v>
      </c>
      <c r="B138" t="s">
        <v>5877</v>
      </c>
    </row>
    <row r="139" spans="1:2" x14ac:dyDescent="0.25">
      <c r="A139" t="s">
        <v>1806</v>
      </c>
      <c r="B139" t="s">
        <v>5959</v>
      </c>
    </row>
    <row r="140" spans="1:2" x14ac:dyDescent="0.25">
      <c r="A140" t="s">
        <v>1741</v>
      </c>
      <c r="B140" t="s">
        <v>5942</v>
      </c>
    </row>
    <row r="141" spans="1:2" x14ac:dyDescent="0.25">
      <c r="A141" t="s">
        <v>1107</v>
      </c>
      <c r="B141" t="s">
        <v>5787</v>
      </c>
    </row>
    <row r="142" spans="1:2" x14ac:dyDescent="0.25">
      <c r="A142" t="s">
        <v>842</v>
      </c>
      <c r="B142" t="s">
        <v>5727</v>
      </c>
    </row>
    <row r="143" spans="1:2" x14ac:dyDescent="0.25">
      <c r="A143" t="s">
        <v>1275</v>
      </c>
      <c r="B143" t="s">
        <v>5829</v>
      </c>
    </row>
    <row r="144" spans="1:2" x14ac:dyDescent="0.25">
      <c r="A144" t="s">
        <v>1400</v>
      </c>
      <c r="B144" t="s">
        <v>5858</v>
      </c>
    </row>
    <row r="145" spans="1:2" x14ac:dyDescent="0.25">
      <c r="A145" t="s">
        <v>641</v>
      </c>
      <c r="B145" t="s">
        <v>5685</v>
      </c>
    </row>
    <row r="146" spans="1:2" x14ac:dyDescent="0.25">
      <c r="A146" t="s">
        <v>1596</v>
      </c>
      <c r="B146" t="s">
        <v>5902</v>
      </c>
    </row>
    <row r="147" spans="1:2" x14ac:dyDescent="0.25">
      <c r="A147" t="s">
        <v>1937</v>
      </c>
      <c r="B147" t="s">
        <v>5999</v>
      </c>
    </row>
    <row r="148" spans="1:2" x14ac:dyDescent="0.25">
      <c r="A148" t="s">
        <v>453</v>
      </c>
      <c r="B148" t="s">
        <v>5643</v>
      </c>
    </row>
    <row r="149" spans="1:2" x14ac:dyDescent="0.25">
      <c r="A149" t="s">
        <v>1749</v>
      </c>
      <c r="B149" t="s">
        <v>5944</v>
      </c>
    </row>
    <row r="150" spans="1:2" x14ac:dyDescent="0.25">
      <c r="A150" t="s">
        <v>292</v>
      </c>
      <c r="B150" t="s">
        <v>5615</v>
      </c>
    </row>
    <row r="151" spans="1:2" x14ac:dyDescent="0.25">
      <c r="A151" t="s">
        <v>1875</v>
      </c>
      <c r="B151" t="s">
        <v>5980</v>
      </c>
    </row>
    <row r="152" spans="1:2" x14ac:dyDescent="0.25">
      <c r="A152" t="s">
        <v>2001</v>
      </c>
      <c r="B152" t="s">
        <v>6017</v>
      </c>
    </row>
    <row r="153" spans="1:2" x14ac:dyDescent="0.25">
      <c r="A153" t="s">
        <v>1682</v>
      </c>
      <c r="B153" t="s">
        <v>5930</v>
      </c>
    </row>
    <row r="154" spans="1:2" x14ac:dyDescent="0.25">
      <c r="A154" t="s">
        <v>1507</v>
      </c>
      <c r="B154" t="s">
        <v>5880</v>
      </c>
    </row>
    <row r="155" spans="1:2" x14ac:dyDescent="0.25">
      <c r="A155" t="s">
        <v>1977</v>
      </c>
      <c r="B155" t="s">
        <v>6009</v>
      </c>
    </row>
    <row r="156" spans="1:2" x14ac:dyDescent="0.25">
      <c r="A156" t="s">
        <v>751</v>
      </c>
      <c r="B156" t="s">
        <v>5706</v>
      </c>
    </row>
    <row r="157" spans="1:2" x14ac:dyDescent="0.25">
      <c r="A157" t="s">
        <v>2003</v>
      </c>
      <c r="B157" t="s">
        <v>6018</v>
      </c>
    </row>
    <row r="158" spans="1:2" x14ac:dyDescent="0.25">
      <c r="A158" t="s">
        <v>1767</v>
      </c>
      <c r="B158" t="s">
        <v>5949</v>
      </c>
    </row>
    <row r="159" spans="1:2" x14ac:dyDescent="0.25">
      <c r="A159" t="s">
        <v>500</v>
      </c>
      <c r="B159" t="s">
        <v>5652</v>
      </c>
    </row>
    <row r="160" spans="1:2" x14ac:dyDescent="0.25">
      <c r="A160" t="s">
        <v>827</v>
      </c>
      <c r="B160" t="s">
        <v>5723</v>
      </c>
    </row>
    <row r="161" spans="1:2" x14ac:dyDescent="0.25">
      <c r="A161" t="s">
        <v>1073</v>
      </c>
      <c r="B161" t="s">
        <v>5781</v>
      </c>
    </row>
    <row r="162" spans="1:2" x14ac:dyDescent="0.25">
      <c r="A162" t="s">
        <v>1031</v>
      </c>
      <c r="B162" t="s">
        <v>5772</v>
      </c>
    </row>
    <row r="163" spans="1:2" x14ac:dyDescent="0.25">
      <c r="A163" t="s">
        <v>1841</v>
      </c>
      <c r="B163" t="s">
        <v>5970</v>
      </c>
    </row>
    <row r="164" spans="1:2" x14ac:dyDescent="0.25">
      <c r="A164" t="s">
        <v>425</v>
      </c>
      <c r="B164" t="s">
        <v>5639</v>
      </c>
    </row>
    <row r="165" spans="1:2" x14ac:dyDescent="0.25">
      <c r="A165" t="s">
        <v>1623</v>
      </c>
      <c r="B165" t="s">
        <v>5911</v>
      </c>
    </row>
    <row r="166" spans="1:2" x14ac:dyDescent="0.25">
      <c r="A166" t="s">
        <v>656</v>
      </c>
      <c r="B166" t="s">
        <v>5688</v>
      </c>
    </row>
    <row r="167" spans="1:2" x14ac:dyDescent="0.25">
      <c r="A167" t="s">
        <v>668</v>
      </c>
      <c r="B167" t="s">
        <v>5690</v>
      </c>
    </row>
    <row r="168" spans="1:2" x14ac:dyDescent="0.25">
      <c r="A168" t="s">
        <v>130</v>
      </c>
      <c r="B168" t="s">
        <v>5595</v>
      </c>
    </row>
    <row r="169" spans="1:2" x14ac:dyDescent="0.25">
      <c r="A169" t="s">
        <v>794</v>
      </c>
      <c r="B169" t="s">
        <v>5714</v>
      </c>
    </row>
    <row r="170" spans="1:2" x14ac:dyDescent="0.25">
      <c r="A170" t="s">
        <v>1358</v>
      </c>
      <c r="B170" t="s">
        <v>5846</v>
      </c>
    </row>
    <row r="171" spans="1:2" x14ac:dyDescent="0.25">
      <c r="A171" t="s">
        <v>878</v>
      </c>
      <c r="B171" t="s">
        <v>5736</v>
      </c>
    </row>
    <row r="172" spans="1:2" x14ac:dyDescent="0.25">
      <c r="A172" t="s">
        <v>685</v>
      </c>
      <c r="B172" t="s">
        <v>5693</v>
      </c>
    </row>
    <row r="173" spans="1:2" x14ac:dyDescent="0.25">
      <c r="A173" t="s">
        <v>1200</v>
      </c>
      <c r="B173" t="s">
        <v>5808</v>
      </c>
    </row>
    <row r="174" spans="1:2" x14ac:dyDescent="0.25">
      <c r="A174" t="s">
        <v>1282</v>
      </c>
      <c r="B174" t="s">
        <v>5831</v>
      </c>
    </row>
    <row r="175" spans="1:2" x14ac:dyDescent="0.25">
      <c r="A175" t="s">
        <v>1298</v>
      </c>
      <c r="B175" t="s">
        <v>5833</v>
      </c>
    </row>
    <row r="176" spans="1:2" x14ac:dyDescent="0.25">
      <c r="A176" t="s">
        <v>1027</v>
      </c>
      <c r="B176" t="s">
        <v>5771</v>
      </c>
    </row>
    <row r="177" spans="1:2" x14ac:dyDescent="0.25">
      <c r="A177" t="s">
        <v>1139</v>
      </c>
      <c r="B177" t="s">
        <v>5795</v>
      </c>
    </row>
    <row r="178" spans="1:2" x14ac:dyDescent="0.25">
      <c r="A178" t="s">
        <v>526</v>
      </c>
      <c r="B178" t="s">
        <v>5658</v>
      </c>
    </row>
    <row r="179" spans="1:2" x14ac:dyDescent="0.25">
      <c r="A179" t="s">
        <v>1432</v>
      </c>
      <c r="B179" t="s">
        <v>5865</v>
      </c>
    </row>
    <row r="180" spans="1:2" x14ac:dyDescent="0.25">
      <c r="A180" t="s">
        <v>1614</v>
      </c>
      <c r="B180" t="s">
        <v>5909</v>
      </c>
    </row>
    <row r="181" spans="1:2" x14ac:dyDescent="0.25">
      <c r="A181" t="s">
        <v>2017</v>
      </c>
      <c r="B181" t="s">
        <v>6021</v>
      </c>
    </row>
    <row r="182" spans="1:2" x14ac:dyDescent="0.25">
      <c r="A182" t="s">
        <v>1771</v>
      </c>
      <c r="B182" t="s">
        <v>5950</v>
      </c>
    </row>
    <row r="183" spans="1:2" x14ac:dyDescent="0.25">
      <c r="A183" t="s">
        <v>1652</v>
      </c>
      <c r="B183" t="s">
        <v>5922</v>
      </c>
    </row>
    <row r="184" spans="1:2" x14ac:dyDescent="0.25">
      <c r="A184" t="s">
        <v>1184</v>
      </c>
      <c r="B184" t="s">
        <v>5805</v>
      </c>
    </row>
    <row r="185" spans="1:2" x14ac:dyDescent="0.25">
      <c r="A185" t="s">
        <v>896</v>
      </c>
      <c r="B185" t="s">
        <v>5740</v>
      </c>
    </row>
    <row r="186" spans="1:2" x14ac:dyDescent="0.25">
      <c r="A186" t="s">
        <v>703</v>
      </c>
      <c r="B186" t="s">
        <v>5697</v>
      </c>
    </row>
    <row r="187" spans="1:2" x14ac:dyDescent="0.25">
      <c r="A187" t="s">
        <v>204</v>
      </c>
      <c r="B187" t="s">
        <v>5603</v>
      </c>
    </row>
    <row r="188" spans="1:2" x14ac:dyDescent="0.25">
      <c r="A188" t="s">
        <v>1129</v>
      </c>
      <c r="B188" t="s">
        <v>5794</v>
      </c>
    </row>
    <row r="189" spans="1:2" x14ac:dyDescent="0.25">
      <c r="A189" t="s">
        <v>1643</v>
      </c>
      <c r="B189" t="s">
        <v>5918</v>
      </c>
    </row>
    <row r="190" spans="1:2" x14ac:dyDescent="0.25">
      <c r="A190" t="s">
        <v>1878</v>
      </c>
      <c r="B190" t="s">
        <v>5981</v>
      </c>
    </row>
    <row r="191" spans="1:2" x14ac:dyDescent="0.25">
      <c r="A191" t="s">
        <v>1599</v>
      </c>
      <c r="B191" t="s">
        <v>5904</v>
      </c>
    </row>
    <row r="192" spans="1:2" x14ac:dyDescent="0.25">
      <c r="A192" t="s">
        <v>691</v>
      </c>
      <c r="B192" t="s">
        <v>5694</v>
      </c>
    </row>
    <row r="193" spans="1:2" x14ac:dyDescent="0.25">
      <c r="A193" t="s">
        <v>2023</v>
      </c>
      <c r="B193" t="s">
        <v>6023</v>
      </c>
    </row>
    <row r="194" spans="1:2" x14ac:dyDescent="0.25">
      <c r="A194" t="s">
        <v>1918</v>
      </c>
      <c r="B194" t="s">
        <v>5994</v>
      </c>
    </row>
    <row r="195" spans="1:2" x14ac:dyDescent="0.25">
      <c r="A195" t="s">
        <v>957</v>
      </c>
      <c r="B195" t="s">
        <v>5754</v>
      </c>
    </row>
    <row r="196" spans="1:2" x14ac:dyDescent="0.25">
      <c r="A196" t="s">
        <v>772</v>
      </c>
      <c r="B196" t="s">
        <v>5710</v>
      </c>
    </row>
    <row r="197" spans="1:2" x14ac:dyDescent="0.25">
      <c r="A197" t="s">
        <v>1908</v>
      </c>
      <c r="B197" t="s">
        <v>5990</v>
      </c>
    </row>
    <row r="198" spans="1:2" x14ac:dyDescent="0.25">
      <c r="A198" t="s">
        <v>2027</v>
      </c>
      <c r="B198" t="s">
        <v>6024</v>
      </c>
    </row>
    <row r="199" spans="1:2" x14ac:dyDescent="0.25">
      <c r="A199" t="s">
        <v>1670</v>
      </c>
      <c r="B199" t="s">
        <v>5927</v>
      </c>
    </row>
    <row r="200" spans="1:2" x14ac:dyDescent="0.25">
      <c r="A200" t="s">
        <v>1529</v>
      </c>
      <c r="B200" t="s">
        <v>5886</v>
      </c>
    </row>
    <row r="201" spans="1:2" x14ac:dyDescent="0.25">
      <c r="A201" t="s">
        <v>936</v>
      </c>
      <c r="B201" t="s">
        <v>5749</v>
      </c>
    </row>
    <row r="202" spans="1:2" x14ac:dyDescent="0.25">
      <c r="A202" t="s">
        <v>1069</v>
      </c>
      <c r="B202" t="s">
        <v>5780</v>
      </c>
    </row>
    <row r="203" spans="1:2" x14ac:dyDescent="0.25">
      <c r="A203" t="s">
        <v>1306</v>
      </c>
      <c r="B203" t="s">
        <v>5835</v>
      </c>
    </row>
    <row r="204" spans="1:2" x14ac:dyDescent="0.25">
      <c r="A204" t="s">
        <v>2031</v>
      </c>
      <c r="B204" t="s">
        <v>6026</v>
      </c>
    </row>
    <row r="205" spans="1:2" x14ac:dyDescent="0.25">
      <c r="A205" t="s">
        <v>172</v>
      </c>
      <c r="B205" t="s">
        <v>5601</v>
      </c>
    </row>
    <row r="206" spans="1:2" x14ac:dyDescent="0.25">
      <c r="A206" t="s">
        <v>2006</v>
      </c>
      <c r="B206" t="s">
        <v>6019</v>
      </c>
    </row>
    <row r="207" spans="1:2" x14ac:dyDescent="0.25">
      <c r="A207" t="s">
        <v>1653</v>
      </c>
      <c r="B207" t="s">
        <v>5923</v>
      </c>
    </row>
    <row r="208" spans="1:2" x14ac:dyDescent="0.25">
      <c r="A208" t="s">
        <v>1333</v>
      </c>
      <c r="B208" t="s">
        <v>5842</v>
      </c>
    </row>
    <row r="209" spans="1:2" x14ac:dyDescent="0.25">
      <c r="A209" t="s">
        <v>514</v>
      </c>
      <c r="B209" t="s">
        <v>5656</v>
      </c>
    </row>
    <row r="210" spans="1:2" x14ac:dyDescent="0.25">
      <c r="A210" t="s">
        <v>435</v>
      </c>
      <c r="B210" t="s">
        <v>5641</v>
      </c>
    </row>
    <row r="211" spans="1:2" x14ac:dyDescent="0.25">
      <c r="A211" t="s">
        <v>2029</v>
      </c>
      <c r="B211" t="s">
        <v>6025</v>
      </c>
    </row>
    <row r="212" spans="1:2" x14ac:dyDescent="0.25">
      <c r="A212" t="s">
        <v>1822</v>
      </c>
      <c r="B212" t="s">
        <v>5963</v>
      </c>
    </row>
    <row r="213" spans="1:2" x14ac:dyDescent="0.25">
      <c r="A213" t="s">
        <v>1123</v>
      </c>
      <c r="B213" t="s">
        <v>5792</v>
      </c>
    </row>
    <row r="214" spans="1:2" x14ac:dyDescent="0.25">
      <c r="A214" t="s">
        <v>787</v>
      </c>
      <c r="B214" t="s">
        <v>5712</v>
      </c>
    </row>
    <row r="215" spans="1:2" x14ac:dyDescent="0.25">
      <c r="A215" t="s">
        <v>1567</v>
      </c>
      <c r="B215" t="s">
        <v>5894</v>
      </c>
    </row>
    <row r="216" spans="1:2" x14ac:dyDescent="0.25">
      <c r="A216" t="s">
        <v>627</v>
      </c>
      <c r="B216" t="s">
        <v>5681</v>
      </c>
    </row>
    <row r="217" spans="1:2" x14ac:dyDescent="0.25">
      <c r="A217" t="s">
        <v>1216</v>
      </c>
      <c r="B217" t="s">
        <v>5813</v>
      </c>
    </row>
    <row r="218" spans="1:2" x14ac:dyDescent="0.25">
      <c r="A218" t="s">
        <v>303</v>
      </c>
      <c r="B218" t="s">
        <v>5617</v>
      </c>
    </row>
    <row r="219" spans="1:2" x14ac:dyDescent="0.25">
      <c r="A219" t="s">
        <v>570</v>
      </c>
      <c r="B219" t="s">
        <v>5667</v>
      </c>
    </row>
    <row r="220" spans="1:2" x14ac:dyDescent="0.25">
      <c r="A220" t="s">
        <v>2033</v>
      </c>
      <c r="B220" t="s">
        <v>6027</v>
      </c>
    </row>
    <row r="221" spans="1:2" x14ac:dyDescent="0.25">
      <c r="A221" t="s">
        <v>1453</v>
      </c>
      <c r="B221" t="s">
        <v>5869</v>
      </c>
    </row>
    <row r="222" spans="1:2" x14ac:dyDescent="0.25">
      <c r="A222" t="s">
        <v>1810</v>
      </c>
      <c r="B222" t="s">
        <v>5960</v>
      </c>
    </row>
    <row r="223" spans="1:2" x14ac:dyDescent="0.25">
      <c r="A223" t="s">
        <v>834</v>
      </c>
      <c r="B223" t="s">
        <v>5725</v>
      </c>
    </row>
    <row r="224" spans="1:2" x14ac:dyDescent="0.25">
      <c r="A224" t="s">
        <v>1120</v>
      </c>
      <c r="B224" t="s">
        <v>5791</v>
      </c>
    </row>
    <row r="225" spans="1:2" x14ac:dyDescent="0.25">
      <c r="A225" t="s">
        <v>646</v>
      </c>
      <c r="B225" t="s">
        <v>5686</v>
      </c>
    </row>
    <row r="226" spans="1:2" x14ac:dyDescent="0.25">
      <c r="A226" t="s">
        <v>51</v>
      </c>
      <c r="B226" t="s">
        <v>5585</v>
      </c>
    </row>
    <row r="227" spans="1:2" x14ac:dyDescent="0.25">
      <c r="A227" t="s">
        <v>1900</v>
      </c>
      <c r="B227" t="s">
        <v>5987</v>
      </c>
    </row>
    <row r="228" spans="1:2" x14ac:dyDescent="0.25">
      <c r="A228" t="s">
        <v>723</v>
      </c>
      <c r="B228" t="s">
        <v>5702</v>
      </c>
    </row>
    <row r="229" spans="1:2" x14ac:dyDescent="0.25">
      <c r="A229" t="s">
        <v>1108</v>
      </c>
      <c r="B229" t="s">
        <v>5788</v>
      </c>
    </row>
    <row r="230" spans="1:2" x14ac:dyDescent="0.25">
      <c r="A230" t="s">
        <v>315</v>
      </c>
      <c r="B230" t="s">
        <v>5619</v>
      </c>
    </row>
    <row r="231" spans="1:2" x14ac:dyDescent="0.25">
      <c r="A231" t="s">
        <v>946</v>
      </c>
      <c r="B231" t="s">
        <v>5752</v>
      </c>
    </row>
    <row r="232" spans="1:2" x14ac:dyDescent="0.25">
      <c r="A232" t="s">
        <v>2035</v>
      </c>
      <c r="B232" t="s">
        <v>6028</v>
      </c>
    </row>
    <row r="233" spans="1:2" x14ac:dyDescent="0.25">
      <c r="A233" t="s">
        <v>1804</v>
      </c>
      <c r="B233" t="s">
        <v>5958</v>
      </c>
    </row>
    <row r="234" spans="1:2" x14ac:dyDescent="0.25">
      <c r="A234" t="s">
        <v>1008</v>
      </c>
      <c r="B234" t="s">
        <v>5766</v>
      </c>
    </row>
    <row r="235" spans="1:2" x14ac:dyDescent="0.25">
      <c r="A235" t="s">
        <v>812</v>
      </c>
      <c r="B235" t="s">
        <v>5719</v>
      </c>
    </row>
    <row r="236" spans="1:2" x14ac:dyDescent="0.25">
      <c r="A236" t="s">
        <v>2038</v>
      </c>
      <c r="B236" t="s">
        <v>6029</v>
      </c>
    </row>
    <row r="237" spans="1:2" x14ac:dyDescent="0.25">
      <c r="A237" t="s">
        <v>1646</v>
      </c>
      <c r="B237" t="s">
        <v>5920</v>
      </c>
    </row>
    <row r="238" spans="1:2" x14ac:dyDescent="0.25">
      <c r="A238" t="s">
        <v>1214</v>
      </c>
      <c r="B238" t="s">
        <v>5812</v>
      </c>
    </row>
    <row r="239" spans="1:2" x14ac:dyDescent="0.25">
      <c r="A239" t="s">
        <v>1730</v>
      </c>
      <c r="B239" t="s">
        <v>5940</v>
      </c>
    </row>
    <row r="240" spans="1:2" x14ac:dyDescent="0.25">
      <c r="A240" t="s">
        <v>543</v>
      </c>
      <c r="B240" t="s">
        <v>5662</v>
      </c>
    </row>
    <row r="241" spans="1:2" x14ac:dyDescent="0.25">
      <c r="A241" t="s">
        <v>222</v>
      </c>
      <c r="B241" t="s">
        <v>5607</v>
      </c>
    </row>
    <row r="242" spans="1:2" x14ac:dyDescent="0.25">
      <c r="A242" t="s">
        <v>717</v>
      </c>
      <c r="B242" t="s">
        <v>5701</v>
      </c>
    </row>
    <row r="243" spans="1:2" x14ac:dyDescent="0.25">
      <c r="A243" t="s">
        <v>1826</v>
      </c>
      <c r="B243" t="s">
        <v>5965</v>
      </c>
    </row>
    <row r="244" spans="1:2" x14ac:dyDescent="0.25">
      <c r="A244" t="s">
        <v>2042</v>
      </c>
      <c r="B244" t="s">
        <v>6030</v>
      </c>
    </row>
    <row r="245" spans="1:2" x14ac:dyDescent="0.25">
      <c r="A245" t="s">
        <v>318</v>
      </c>
      <c r="B245" t="s">
        <v>5620</v>
      </c>
    </row>
    <row r="246" spans="1:2" x14ac:dyDescent="0.25">
      <c r="A246" t="s">
        <v>1763</v>
      </c>
      <c r="B246" t="s">
        <v>5947</v>
      </c>
    </row>
    <row r="247" spans="1:2" x14ac:dyDescent="0.25">
      <c r="A247" t="s">
        <v>941</v>
      </c>
      <c r="B247" t="s">
        <v>5750</v>
      </c>
    </row>
    <row r="248" spans="1:2" x14ac:dyDescent="0.25">
      <c r="A248" t="s">
        <v>1149</v>
      </c>
      <c r="B248" t="s">
        <v>5797</v>
      </c>
    </row>
    <row r="249" spans="1:2" x14ac:dyDescent="0.25">
      <c r="A249" t="s">
        <v>1270</v>
      </c>
      <c r="B249" t="s">
        <v>5826</v>
      </c>
    </row>
    <row r="250" spans="1:2" x14ac:dyDescent="0.25">
      <c r="A250" t="s">
        <v>94</v>
      </c>
      <c r="B250" t="s">
        <v>5590</v>
      </c>
    </row>
    <row r="251" spans="1:2" x14ac:dyDescent="0.25">
      <c r="A251" t="s">
        <v>1257</v>
      </c>
      <c r="B251" t="s">
        <v>5821</v>
      </c>
    </row>
    <row r="252" spans="1:2" x14ac:dyDescent="0.25">
      <c r="A252" t="s">
        <v>817</v>
      </c>
      <c r="B252" t="s">
        <v>5720</v>
      </c>
    </row>
    <row r="253" spans="1:2" x14ac:dyDescent="0.25">
      <c r="A253" t="s">
        <v>400</v>
      </c>
      <c r="B253" t="s">
        <v>5634</v>
      </c>
    </row>
    <row r="254" spans="1:2" x14ac:dyDescent="0.25">
      <c r="A254" t="s">
        <v>1827</v>
      </c>
      <c r="B254" t="s">
        <v>5966</v>
      </c>
    </row>
    <row r="255" spans="1:2" x14ac:dyDescent="0.25">
      <c r="A255" t="s">
        <v>1151</v>
      </c>
      <c r="B255" t="s">
        <v>5798</v>
      </c>
    </row>
    <row r="256" spans="1:2" x14ac:dyDescent="0.25">
      <c r="A256" t="s">
        <v>2048</v>
      </c>
      <c r="B256" t="s">
        <v>6031</v>
      </c>
    </row>
    <row r="257" spans="1:2" x14ac:dyDescent="0.25">
      <c r="A257" t="s">
        <v>1265</v>
      </c>
      <c r="B257" t="s">
        <v>5824</v>
      </c>
    </row>
    <row r="258" spans="1:2" x14ac:dyDescent="0.25">
      <c r="A258" t="s">
        <v>352</v>
      </c>
      <c r="B258" t="s">
        <v>5626</v>
      </c>
    </row>
    <row r="259" spans="1:2" x14ac:dyDescent="0.25">
      <c r="A259" t="s">
        <v>205</v>
      </c>
      <c r="B259" t="s">
        <v>5604</v>
      </c>
    </row>
    <row r="260" spans="1:2" x14ac:dyDescent="0.25">
      <c r="A260" t="s">
        <v>1680</v>
      </c>
      <c r="B260" t="s">
        <v>5929</v>
      </c>
    </row>
    <row r="261" spans="1:2" x14ac:dyDescent="0.25">
      <c r="A261" t="s">
        <v>455</v>
      </c>
      <c r="B261" t="s">
        <v>5644</v>
      </c>
    </row>
    <row r="262" spans="1:2" x14ac:dyDescent="0.25">
      <c r="A262" t="s">
        <v>1629</v>
      </c>
      <c r="B262" t="s">
        <v>5914</v>
      </c>
    </row>
    <row r="263" spans="1:2" x14ac:dyDescent="0.25">
      <c r="A263" t="s">
        <v>576</v>
      </c>
      <c r="B263" t="s">
        <v>5668</v>
      </c>
    </row>
    <row r="264" spans="1:2" x14ac:dyDescent="0.25">
      <c r="A264" t="s">
        <v>1352</v>
      </c>
      <c r="B264" t="s">
        <v>5845</v>
      </c>
    </row>
    <row r="265" spans="1:2" x14ac:dyDescent="0.25">
      <c r="A265" t="s">
        <v>322</v>
      </c>
      <c r="B265" t="s">
        <v>5621</v>
      </c>
    </row>
    <row r="266" spans="1:2" x14ac:dyDescent="0.25">
      <c r="A266" t="s">
        <v>819</v>
      </c>
      <c r="B266" t="s">
        <v>5721</v>
      </c>
    </row>
    <row r="267" spans="1:2" x14ac:dyDescent="0.25">
      <c r="A267" t="s">
        <v>1828</v>
      </c>
      <c r="B267" t="s">
        <v>5967</v>
      </c>
    </row>
    <row r="268" spans="1:2" x14ac:dyDescent="0.25">
      <c r="A268" t="s">
        <v>892</v>
      </c>
      <c r="B268" t="s">
        <v>5739</v>
      </c>
    </row>
    <row r="269" spans="1:2" x14ac:dyDescent="0.25">
      <c r="A269" t="s">
        <v>1884</v>
      </c>
      <c r="B269" t="s">
        <v>5983</v>
      </c>
    </row>
    <row r="270" spans="1:2" x14ac:dyDescent="0.25">
      <c r="A270" t="s">
        <v>1155</v>
      </c>
      <c r="B270" t="s">
        <v>5799</v>
      </c>
    </row>
    <row r="271" spans="1:2" x14ac:dyDescent="0.25">
      <c r="A271" t="s">
        <v>1611</v>
      </c>
      <c r="B271" t="s">
        <v>5907</v>
      </c>
    </row>
    <row r="272" spans="1:2" x14ac:dyDescent="0.25">
      <c r="A272" t="s">
        <v>1916</v>
      </c>
      <c r="B272" t="s">
        <v>5993</v>
      </c>
    </row>
    <row r="273" spans="1:2" x14ac:dyDescent="0.25">
      <c r="A273" t="s">
        <v>488</v>
      </c>
      <c r="B273" t="s">
        <v>5649</v>
      </c>
    </row>
    <row r="274" spans="1:2" x14ac:dyDescent="0.25">
      <c r="A274" t="s">
        <v>621</v>
      </c>
      <c r="B274" t="s">
        <v>5679</v>
      </c>
    </row>
    <row r="275" spans="1:2" x14ac:dyDescent="0.25">
      <c r="A275" t="s">
        <v>492</v>
      </c>
      <c r="B275" t="s">
        <v>5650</v>
      </c>
    </row>
    <row r="276" spans="1:2" x14ac:dyDescent="0.25">
      <c r="A276" t="s">
        <v>853</v>
      </c>
      <c r="B276" t="s">
        <v>5730</v>
      </c>
    </row>
    <row r="277" spans="1:2" x14ac:dyDescent="0.25">
      <c r="A277" t="s">
        <v>1173</v>
      </c>
      <c r="B277" t="s">
        <v>5803</v>
      </c>
    </row>
    <row r="278" spans="1:2" x14ac:dyDescent="0.25">
      <c r="A278" t="s">
        <v>1218</v>
      </c>
      <c r="B278" t="s">
        <v>5814</v>
      </c>
    </row>
    <row r="279" spans="1:2" x14ac:dyDescent="0.25">
      <c r="A279" t="s">
        <v>1377</v>
      </c>
      <c r="B279" t="s">
        <v>5850</v>
      </c>
    </row>
    <row r="280" spans="1:2" x14ac:dyDescent="0.25">
      <c r="A280" t="s">
        <v>552</v>
      </c>
      <c r="B280" t="s">
        <v>5664</v>
      </c>
    </row>
    <row r="281" spans="1:2" x14ac:dyDescent="0.25">
      <c r="A281" t="s">
        <v>1557</v>
      </c>
      <c r="B281" t="s">
        <v>5891</v>
      </c>
    </row>
    <row r="282" spans="1:2" x14ac:dyDescent="0.25">
      <c r="A282" t="s">
        <v>230</v>
      </c>
      <c r="B282" t="s">
        <v>5608</v>
      </c>
    </row>
    <row r="283" spans="1:2" x14ac:dyDescent="0.25">
      <c r="A283" t="s">
        <v>297</v>
      </c>
      <c r="B283" t="s">
        <v>5616</v>
      </c>
    </row>
    <row r="284" spans="1:2" x14ac:dyDescent="0.25">
      <c r="A284" t="s">
        <v>1873</v>
      </c>
      <c r="B284" t="s">
        <v>5979</v>
      </c>
    </row>
    <row r="285" spans="1:2" x14ac:dyDescent="0.25">
      <c r="A285" t="s">
        <v>191</v>
      </c>
      <c r="B285" t="s">
        <v>5602</v>
      </c>
    </row>
    <row r="286" spans="1:2" x14ac:dyDescent="0.25">
      <c r="A286" t="s">
        <v>2052</v>
      </c>
      <c r="B286" t="s">
        <v>6033</v>
      </c>
    </row>
    <row r="287" spans="1:2" x14ac:dyDescent="0.25">
      <c r="A287" t="s">
        <v>337</v>
      </c>
      <c r="B287" t="s">
        <v>5624</v>
      </c>
    </row>
    <row r="288" spans="1:2" x14ac:dyDescent="0.25">
      <c r="A288" t="s">
        <v>1251</v>
      </c>
      <c r="B288" t="s">
        <v>5819</v>
      </c>
    </row>
    <row r="289" spans="1:2" x14ac:dyDescent="0.25">
      <c r="A289" t="s">
        <v>1940</v>
      </c>
      <c r="B289" t="s">
        <v>6000</v>
      </c>
    </row>
    <row r="290" spans="1:2" x14ac:dyDescent="0.25">
      <c r="A290" t="s">
        <v>1097</v>
      </c>
      <c r="B290" t="s">
        <v>5785</v>
      </c>
    </row>
    <row r="291" spans="1:2" x14ac:dyDescent="0.25">
      <c r="A291" t="s">
        <v>993</v>
      </c>
      <c r="B291" t="s">
        <v>5762</v>
      </c>
    </row>
    <row r="292" spans="1:2" x14ac:dyDescent="0.25">
      <c r="A292" t="s">
        <v>1046</v>
      </c>
      <c r="B292" t="s">
        <v>5774</v>
      </c>
    </row>
    <row r="293" spans="1:2" x14ac:dyDescent="0.25">
      <c r="A293" t="s">
        <v>2056</v>
      </c>
      <c r="B293" t="s">
        <v>6034</v>
      </c>
    </row>
    <row r="294" spans="1:2" x14ac:dyDescent="0.25">
      <c r="A294" t="s">
        <v>1518</v>
      </c>
      <c r="B294" t="s">
        <v>5883</v>
      </c>
    </row>
    <row r="295" spans="1:2" x14ac:dyDescent="0.25">
      <c r="A295" t="s">
        <v>1910</v>
      </c>
      <c r="B295" t="s">
        <v>5991</v>
      </c>
    </row>
    <row r="296" spans="1:2" x14ac:dyDescent="0.25">
      <c r="A296" t="s">
        <v>1612</v>
      </c>
      <c r="B296" t="s">
        <v>5908</v>
      </c>
    </row>
    <row r="297" spans="1:2" x14ac:dyDescent="0.25">
      <c r="A297" t="s">
        <v>856</v>
      </c>
      <c r="B297" t="s">
        <v>5731</v>
      </c>
    </row>
    <row r="298" spans="1:2" x14ac:dyDescent="0.25">
      <c r="A298" t="s">
        <v>206</v>
      </c>
      <c r="B298" t="s">
        <v>5605</v>
      </c>
    </row>
    <row r="299" spans="1:2" x14ac:dyDescent="0.25">
      <c r="A299" t="s">
        <v>1820</v>
      </c>
      <c r="B299" t="s">
        <v>5962</v>
      </c>
    </row>
    <row r="300" spans="1:2" x14ac:dyDescent="0.25">
      <c r="A300" t="s">
        <v>235</v>
      </c>
      <c r="B300" t="s">
        <v>5610</v>
      </c>
    </row>
    <row r="301" spans="1:2" x14ac:dyDescent="0.25">
      <c r="A301" t="s">
        <v>695</v>
      </c>
      <c r="B301" t="s">
        <v>5695</v>
      </c>
    </row>
    <row r="302" spans="1:2" x14ac:dyDescent="0.25">
      <c r="A302" t="s">
        <v>1157</v>
      </c>
      <c r="B302" t="s">
        <v>5800</v>
      </c>
    </row>
    <row r="303" spans="1:2" x14ac:dyDescent="0.25">
      <c r="A303" t="s">
        <v>447</v>
      </c>
      <c r="B303" t="s">
        <v>5642</v>
      </c>
    </row>
    <row r="304" spans="1:2" x14ac:dyDescent="0.25">
      <c r="A304" t="s">
        <v>1447</v>
      </c>
      <c r="B304" t="s">
        <v>5868</v>
      </c>
    </row>
    <row r="305" spans="1:2" x14ac:dyDescent="0.25">
      <c r="A305" t="s">
        <v>465</v>
      </c>
      <c r="B305" t="s">
        <v>5646</v>
      </c>
    </row>
    <row r="306" spans="1:2" x14ac:dyDescent="0.25">
      <c r="A306" t="s">
        <v>766</v>
      </c>
      <c r="B306" t="s">
        <v>5709</v>
      </c>
    </row>
    <row r="307" spans="1:2" x14ac:dyDescent="0.25">
      <c r="A307" t="s">
        <v>1775</v>
      </c>
      <c r="B307" t="s">
        <v>5951</v>
      </c>
    </row>
    <row r="308" spans="1:2" x14ac:dyDescent="0.25">
      <c r="A308" t="s">
        <v>1051</v>
      </c>
      <c r="B308" t="s">
        <v>5776</v>
      </c>
    </row>
    <row r="309" spans="1:2" x14ac:dyDescent="0.25">
      <c r="A309" t="s">
        <v>544</v>
      </c>
      <c r="B309" t="s">
        <v>5663</v>
      </c>
    </row>
    <row r="310" spans="1:2" x14ac:dyDescent="0.25">
      <c r="A310" t="s">
        <v>1489</v>
      </c>
      <c r="B310" t="s">
        <v>5876</v>
      </c>
    </row>
    <row r="311" spans="1:2" x14ac:dyDescent="0.25">
      <c r="A311" t="s">
        <v>1198</v>
      </c>
      <c r="B311" t="s">
        <v>5807</v>
      </c>
    </row>
    <row r="312" spans="1:2" x14ac:dyDescent="0.25">
      <c r="A312" t="s">
        <v>1830</v>
      </c>
      <c r="B312" t="s">
        <v>5968</v>
      </c>
    </row>
    <row r="313" spans="1:2" x14ac:dyDescent="0.25">
      <c r="A313" t="s">
        <v>343</v>
      </c>
      <c r="B313" t="s">
        <v>5625</v>
      </c>
    </row>
    <row r="314" spans="1:2" x14ac:dyDescent="0.25">
      <c r="A314" t="s">
        <v>974</v>
      </c>
      <c r="B314" t="s">
        <v>5758</v>
      </c>
    </row>
    <row r="315" spans="1:2" x14ac:dyDescent="0.25">
      <c r="A315" t="s">
        <v>274</v>
      </c>
      <c r="B315" t="s">
        <v>5613</v>
      </c>
    </row>
    <row r="316" spans="1:2" x14ac:dyDescent="0.25">
      <c r="A316" t="s">
        <v>2058</v>
      </c>
      <c r="B316" t="s">
        <v>6035</v>
      </c>
    </row>
    <row r="317" spans="1:2" x14ac:dyDescent="0.25">
      <c r="A317" t="s">
        <v>1790</v>
      </c>
      <c r="B317" t="s">
        <v>5955</v>
      </c>
    </row>
    <row r="318" spans="1:2" x14ac:dyDescent="0.25">
      <c r="A318" t="s">
        <v>707</v>
      </c>
      <c r="B318" t="s">
        <v>5699</v>
      </c>
    </row>
    <row r="319" spans="1:2" x14ac:dyDescent="0.25">
      <c r="A319" t="s">
        <v>1882</v>
      </c>
      <c r="B319" t="s">
        <v>5982</v>
      </c>
    </row>
    <row r="320" spans="1:2" x14ac:dyDescent="0.25">
      <c r="A320" t="s">
        <v>1699</v>
      </c>
      <c r="B320" t="s">
        <v>5933</v>
      </c>
    </row>
    <row r="321" spans="1:2" x14ac:dyDescent="0.25">
      <c r="A321" t="s">
        <v>1765</v>
      </c>
      <c r="B321" t="s">
        <v>5948</v>
      </c>
    </row>
    <row r="322" spans="1:2" x14ac:dyDescent="0.25">
      <c r="A322" t="s">
        <v>2060</v>
      </c>
      <c r="B322" t="s">
        <v>6036</v>
      </c>
    </row>
    <row r="323" spans="1:2" x14ac:dyDescent="0.25">
      <c r="A323" t="s">
        <v>1906</v>
      </c>
      <c r="B323" t="s">
        <v>5989</v>
      </c>
    </row>
    <row r="324" spans="1:2" x14ac:dyDescent="0.25">
      <c r="A324" t="s">
        <v>1543</v>
      </c>
      <c r="B324" t="s">
        <v>5889</v>
      </c>
    </row>
    <row r="325" spans="1:2" x14ac:dyDescent="0.25">
      <c r="A325" t="s">
        <v>623</v>
      </c>
      <c r="B325" t="s">
        <v>5680</v>
      </c>
    </row>
    <row r="326" spans="1:2" x14ac:dyDescent="0.25">
      <c r="A326" t="s">
        <v>413</v>
      </c>
      <c r="B326" t="s">
        <v>5636</v>
      </c>
    </row>
    <row r="327" spans="1:2" x14ac:dyDescent="0.25">
      <c r="A327" t="s">
        <v>1635</v>
      </c>
      <c r="B327" t="s">
        <v>5916</v>
      </c>
    </row>
    <row r="328" spans="1:2" x14ac:dyDescent="0.25">
      <c r="A328" t="s">
        <v>904</v>
      </c>
      <c r="B328" t="s">
        <v>5742</v>
      </c>
    </row>
    <row r="329" spans="1:2" x14ac:dyDescent="0.25">
      <c r="A329" t="s">
        <v>970</v>
      </c>
      <c r="B329" t="s">
        <v>5756</v>
      </c>
    </row>
    <row r="330" spans="1:2" x14ac:dyDescent="0.25">
      <c r="A330" t="s">
        <v>1594</v>
      </c>
      <c r="B330" t="s">
        <v>5901</v>
      </c>
    </row>
    <row r="331" spans="1:2" x14ac:dyDescent="0.25">
      <c r="A331" t="s">
        <v>1800</v>
      </c>
      <c r="B331" t="s">
        <v>5957</v>
      </c>
    </row>
    <row r="332" spans="1:2" x14ac:dyDescent="0.25">
      <c r="A332" t="s">
        <v>633</v>
      </c>
      <c r="B332" t="s">
        <v>5683</v>
      </c>
    </row>
    <row r="333" spans="1:2" x14ac:dyDescent="0.25">
      <c r="A333" t="s">
        <v>107</v>
      </c>
      <c r="B333" t="s">
        <v>5592</v>
      </c>
    </row>
    <row r="334" spans="1:2" x14ac:dyDescent="0.25">
      <c r="A334" t="s">
        <v>1273</v>
      </c>
      <c r="B334" t="s">
        <v>5828</v>
      </c>
    </row>
    <row r="335" spans="1:2" x14ac:dyDescent="0.25">
      <c r="A335" t="s">
        <v>1648</v>
      </c>
      <c r="B335" t="s">
        <v>5921</v>
      </c>
    </row>
    <row r="336" spans="1:2" x14ac:dyDescent="0.25">
      <c r="A336" t="s">
        <v>1662</v>
      </c>
      <c r="B336" t="s">
        <v>5925</v>
      </c>
    </row>
    <row r="337" spans="1:2" x14ac:dyDescent="0.25">
      <c r="A337" t="s">
        <v>1171</v>
      </c>
      <c r="B337" t="s">
        <v>5802</v>
      </c>
    </row>
    <row r="338" spans="1:2" x14ac:dyDescent="0.25">
      <c r="A338" t="s">
        <v>1510</v>
      </c>
      <c r="B338" t="s">
        <v>5881</v>
      </c>
    </row>
    <row r="339" spans="1:2" x14ac:dyDescent="0.25">
      <c r="A339" t="s">
        <v>1747</v>
      </c>
      <c r="B339" t="s">
        <v>5943</v>
      </c>
    </row>
    <row r="340" spans="1:2" x14ac:dyDescent="0.25">
      <c r="A340" t="s">
        <v>1388</v>
      </c>
      <c r="B340" t="s">
        <v>5853</v>
      </c>
    </row>
    <row r="341" spans="1:2" x14ac:dyDescent="0.25">
      <c r="A341" t="s">
        <v>758</v>
      </c>
      <c r="B341" t="s">
        <v>5707</v>
      </c>
    </row>
    <row r="342" spans="1:2" x14ac:dyDescent="0.25">
      <c r="A342" t="s">
        <v>1063</v>
      </c>
      <c r="B342" t="s">
        <v>5779</v>
      </c>
    </row>
    <row r="343" spans="1:2" x14ac:dyDescent="0.25">
      <c r="A343" t="s">
        <v>800</v>
      </c>
      <c r="B343" t="s">
        <v>5715</v>
      </c>
    </row>
    <row r="344" spans="1:2" x14ac:dyDescent="0.25">
      <c r="A344" t="s">
        <v>986</v>
      </c>
      <c r="B344" t="s">
        <v>5761</v>
      </c>
    </row>
    <row r="345" spans="1:2" x14ac:dyDescent="0.25">
      <c r="A345" t="s">
        <v>461</v>
      </c>
      <c r="B345" t="s">
        <v>5645</v>
      </c>
    </row>
    <row r="346" spans="1:2" x14ac:dyDescent="0.25">
      <c r="A346" t="s">
        <v>239</v>
      </c>
      <c r="B346" t="s">
        <v>5611</v>
      </c>
    </row>
    <row r="347" spans="1:2" x14ac:dyDescent="0.25">
      <c r="A347" t="s">
        <v>1398</v>
      </c>
      <c r="B347" t="s">
        <v>5857</v>
      </c>
    </row>
    <row r="348" spans="1:2" x14ac:dyDescent="0.25">
      <c r="A348" t="s">
        <v>862</v>
      </c>
      <c r="B348" t="s">
        <v>5733</v>
      </c>
    </row>
    <row r="349" spans="1:2" x14ac:dyDescent="0.25">
      <c r="A349" t="s">
        <v>2066</v>
      </c>
      <c r="B349" t="s">
        <v>6038</v>
      </c>
    </row>
    <row r="350" spans="1:2" x14ac:dyDescent="0.25">
      <c r="A350" t="s">
        <v>1206</v>
      </c>
      <c r="B350" t="s">
        <v>5809</v>
      </c>
    </row>
    <row r="351" spans="1:2" x14ac:dyDescent="0.25">
      <c r="A351" t="s">
        <v>1371</v>
      </c>
      <c r="B351" t="s">
        <v>5848</v>
      </c>
    </row>
    <row r="352" spans="1:2" x14ac:dyDescent="0.25">
      <c r="A352" t="s">
        <v>510</v>
      </c>
      <c r="B352" t="s">
        <v>5654</v>
      </c>
    </row>
    <row r="353" spans="1:2" x14ac:dyDescent="0.25">
      <c r="A353" t="s">
        <v>147</v>
      </c>
      <c r="B353" t="s">
        <v>5598</v>
      </c>
    </row>
    <row r="354" spans="1:2" x14ac:dyDescent="0.25">
      <c r="A354" t="s">
        <v>332</v>
      </c>
      <c r="B354" t="s">
        <v>5623</v>
      </c>
    </row>
    <row r="355" spans="1:2" x14ac:dyDescent="0.25">
      <c r="A355" t="s">
        <v>477</v>
      </c>
      <c r="B355" t="s">
        <v>5647</v>
      </c>
    </row>
    <row r="356" spans="1:2" x14ac:dyDescent="0.25">
      <c r="A356" t="s">
        <v>2013</v>
      </c>
      <c r="B356" t="s">
        <v>6020</v>
      </c>
    </row>
    <row r="357" spans="1:2" x14ac:dyDescent="0.25">
      <c r="A357" t="s">
        <v>1783</v>
      </c>
      <c r="B357" t="s">
        <v>5953</v>
      </c>
    </row>
    <row r="358" spans="1:2" x14ac:dyDescent="0.25">
      <c r="A358" t="s">
        <v>364</v>
      </c>
      <c r="B358" t="s">
        <v>5628</v>
      </c>
    </row>
    <row r="359" spans="1:2" x14ac:dyDescent="0.25">
      <c r="A359" t="s">
        <v>1624</v>
      </c>
      <c r="B359" t="s">
        <v>5912</v>
      </c>
    </row>
    <row r="360" spans="1:2" x14ac:dyDescent="0.25">
      <c r="A360" t="s">
        <v>711</v>
      </c>
      <c r="B360" t="s">
        <v>5700</v>
      </c>
    </row>
    <row r="361" spans="1:2" x14ac:dyDescent="0.25">
      <c r="A361" t="s">
        <v>1143</v>
      </c>
      <c r="B361" t="s">
        <v>5796</v>
      </c>
    </row>
    <row r="362" spans="1:2" x14ac:dyDescent="0.25">
      <c r="A362" t="s">
        <v>2050</v>
      </c>
      <c r="B362" t="s">
        <v>6032</v>
      </c>
    </row>
    <row r="363" spans="1:2" x14ac:dyDescent="0.25">
      <c r="A363" t="s">
        <v>1318</v>
      </c>
      <c r="B363" t="s">
        <v>5838</v>
      </c>
    </row>
    <row r="364" spans="1:2" x14ac:dyDescent="0.25">
      <c r="A364" t="s">
        <v>1463</v>
      </c>
      <c r="B364" t="s">
        <v>5871</v>
      </c>
    </row>
    <row r="365" spans="1:2" x14ac:dyDescent="0.25">
      <c r="A365" t="s">
        <v>417</v>
      </c>
      <c r="B365" t="s">
        <v>5637</v>
      </c>
    </row>
    <row r="366" spans="1:2" x14ac:dyDescent="0.25">
      <c r="A366" t="s">
        <v>1714</v>
      </c>
      <c r="B366" t="s">
        <v>5936</v>
      </c>
    </row>
    <row r="367" spans="1:2" x14ac:dyDescent="0.25">
      <c r="A367" t="s">
        <v>233</v>
      </c>
      <c r="B367" t="s">
        <v>5609</v>
      </c>
    </row>
    <row r="368" spans="1:2" x14ac:dyDescent="0.25">
      <c r="A368" t="s">
        <v>942</v>
      </c>
      <c r="B368" t="s">
        <v>5751</v>
      </c>
    </row>
    <row r="369" spans="1:2" x14ac:dyDescent="0.25">
      <c r="A369" t="s">
        <v>1327</v>
      </c>
      <c r="B369" t="s">
        <v>5841</v>
      </c>
    </row>
    <row r="370" spans="1:2" x14ac:dyDescent="0.25">
      <c r="A370" t="s">
        <v>1180</v>
      </c>
      <c r="B370" t="s">
        <v>5804</v>
      </c>
    </row>
    <row r="371" spans="1:2" x14ac:dyDescent="0.25">
      <c r="A371" t="s">
        <v>579</v>
      </c>
      <c r="B371" t="s">
        <v>5669</v>
      </c>
    </row>
    <row r="372" spans="1:2" x14ac:dyDescent="0.25">
      <c r="A372" t="s">
        <v>764</v>
      </c>
      <c r="B372" t="s">
        <v>5708</v>
      </c>
    </row>
    <row r="373" spans="1:2" x14ac:dyDescent="0.25">
      <c r="A373" t="s">
        <v>616</v>
      </c>
      <c r="B373" t="s">
        <v>5677</v>
      </c>
    </row>
    <row r="374" spans="1:2" x14ac:dyDescent="0.25">
      <c r="A374" t="s">
        <v>1110</v>
      </c>
      <c r="B374" t="s">
        <v>5789</v>
      </c>
    </row>
    <row r="375" spans="1:2" x14ac:dyDescent="0.25">
      <c r="A375" t="s">
        <v>311</v>
      </c>
      <c r="B375" t="s">
        <v>5618</v>
      </c>
    </row>
    <row r="376" spans="1:2" x14ac:dyDescent="0.25">
      <c r="A376" t="s">
        <v>1059</v>
      </c>
      <c r="B376" t="s">
        <v>5778</v>
      </c>
    </row>
    <row r="377" spans="1:2" x14ac:dyDescent="0.25">
      <c r="A377" t="s">
        <v>900</v>
      </c>
      <c r="B377" t="s">
        <v>5741</v>
      </c>
    </row>
    <row r="378" spans="1:2" x14ac:dyDescent="0.25">
      <c r="A378" t="s">
        <v>84</v>
      </c>
      <c r="B378" t="s">
        <v>5589</v>
      </c>
    </row>
    <row r="379" spans="1:2" x14ac:dyDescent="0.25">
      <c r="A379" t="s">
        <v>864</v>
      </c>
      <c r="B379" t="s">
        <v>5734</v>
      </c>
    </row>
    <row r="380" spans="1:2" x14ac:dyDescent="0.25">
      <c r="A380" t="s">
        <v>1310</v>
      </c>
      <c r="B380" t="s">
        <v>5836</v>
      </c>
    </row>
    <row r="381" spans="1:2" x14ac:dyDescent="0.25">
      <c r="A381" t="s">
        <v>1563</v>
      </c>
      <c r="B381" t="s">
        <v>5893</v>
      </c>
    </row>
    <row r="382" spans="1:2" x14ac:dyDescent="0.25">
      <c r="A382" t="s">
        <v>281</v>
      </c>
      <c r="B382" t="s">
        <v>5614</v>
      </c>
    </row>
    <row r="383" spans="1:2" x14ac:dyDescent="0.25">
      <c r="A383" t="s">
        <v>586</v>
      </c>
      <c r="B383" t="s">
        <v>5671</v>
      </c>
    </row>
    <row r="384" spans="1:2" x14ac:dyDescent="0.25">
      <c r="A384" t="s">
        <v>1912</v>
      </c>
      <c r="B384" t="s">
        <v>5992</v>
      </c>
    </row>
    <row r="385" spans="1:2" x14ac:dyDescent="0.25">
      <c r="A385" t="s">
        <v>908</v>
      </c>
      <c r="B385" t="s">
        <v>5743</v>
      </c>
    </row>
    <row r="386" spans="1:2" x14ac:dyDescent="0.25">
      <c r="A386" t="s">
        <v>1304</v>
      </c>
      <c r="B386" t="s">
        <v>5834</v>
      </c>
    </row>
    <row r="387" spans="1:2" x14ac:dyDescent="0.25">
      <c r="A387" t="s">
        <v>1892</v>
      </c>
      <c r="B387" t="s">
        <v>5985</v>
      </c>
    </row>
    <row r="388" spans="1:2" x14ac:dyDescent="0.25">
      <c r="A388" t="s">
        <v>978</v>
      </c>
      <c r="B388" t="s">
        <v>5759</v>
      </c>
    </row>
    <row r="389" spans="1:2" x14ac:dyDescent="0.25">
      <c r="A389" t="s">
        <v>2068</v>
      </c>
      <c r="B389" t="s">
        <v>6039</v>
      </c>
    </row>
    <row r="390" spans="1:2" x14ac:dyDescent="0.25">
      <c r="A390" t="s">
        <v>209</v>
      </c>
      <c r="B390" t="s">
        <v>5606</v>
      </c>
    </row>
    <row r="391" spans="1:2" x14ac:dyDescent="0.25">
      <c r="A391" t="s">
        <v>1659</v>
      </c>
      <c r="B391" t="s">
        <v>5924</v>
      </c>
    </row>
    <row r="392" spans="1:2" x14ac:dyDescent="0.25">
      <c r="A392" t="s">
        <v>1788</v>
      </c>
      <c r="B392" t="s">
        <v>5954</v>
      </c>
    </row>
    <row r="393" spans="1:2" x14ac:dyDescent="0.25">
      <c r="A393" t="s">
        <v>1691</v>
      </c>
      <c r="B393" t="s">
        <v>5931</v>
      </c>
    </row>
    <row r="394" spans="1:2" x14ac:dyDescent="0.25">
      <c r="A394" t="s">
        <v>1347</v>
      </c>
      <c r="B394" t="s">
        <v>5844</v>
      </c>
    </row>
    <row r="395" spans="1:2" x14ac:dyDescent="0.25">
      <c r="A395" t="s">
        <v>1572</v>
      </c>
      <c r="B395" t="s">
        <v>5896</v>
      </c>
    </row>
    <row r="396" spans="1:2" x14ac:dyDescent="0.25">
      <c r="A396" t="s">
        <v>1824</v>
      </c>
      <c r="B396" t="s">
        <v>5964</v>
      </c>
    </row>
    <row r="397" spans="1:2" x14ac:dyDescent="0.25">
      <c r="A397" t="s">
        <v>1559</v>
      </c>
      <c r="B397" t="s">
        <v>5892</v>
      </c>
    </row>
    <row r="398" spans="1:2" x14ac:dyDescent="0.25">
      <c r="A398" t="s">
        <v>1931</v>
      </c>
      <c r="B398" t="s">
        <v>5997</v>
      </c>
    </row>
    <row r="399" spans="1:2" x14ac:dyDescent="0.25">
      <c r="A399" t="s">
        <v>1055</v>
      </c>
      <c r="B399" t="s">
        <v>5777</v>
      </c>
    </row>
    <row r="400" spans="1:2" x14ac:dyDescent="0.25">
      <c r="A400" t="s">
        <v>1396</v>
      </c>
      <c r="B400" t="s">
        <v>5856</v>
      </c>
    </row>
    <row r="401" spans="1:2" x14ac:dyDescent="0.25">
      <c r="A401" t="s">
        <v>1605</v>
      </c>
      <c r="B401" t="s">
        <v>5905</v>
      </c>
    </row>
    <row r="402" spans="1:2" x14ac:dyDescent="0.25">
      <c r="A402" t="s">
        <v>635</v>
      </c>
      <c r="B402" t="s">
        <v>5684</v>
      </c>
    </row>
    <row r="403" spans="1:2" x14ac:dyDescent="0.25">
      <c r="A403" t="s">
        <v>1406</v>
      </c>
      <c r="B403" t="s">
        <v>5859</v>
      </c>
    </row>
    <row r="404" spans="1:2" x14ac:dyDescent="0.25">
      <c r="A404" t="s">
        <v>1271</v>
      </c>
      <c r="B404" t="s">
        <v>5827</v>
      </c>
    </row>
    <row r="405" spans="1:2" x14ac:dyDescent="0.25">
      <c r="A405" t="s">
        <v>512</v>
      </c>
      <c r="B405" t="s">
        <v>5655</v>
      </c>
    </row>
    <row r="406" spans="1:2" x14ac:dyDescent="0.25">
      <c r="A406" t="s">
        <v>1847</v>
      </c>
      <c r="B406" t="s">
        <v>5972</v>
      </c>
    </row>
    <row r="407" spans="1:2" x14ac:dyDescent="0.25">
      <c r="A407" t="s">
        <v>972</v>
      </c>
      <c r="B407" t="s">
        <v>5757</v>
      </c>
    </row>
    <row r="408" spans="1:2" x14ac:dyDescent="0.25">
      <c r="A408" t="s">
        <v>1469</v>
      </c>
      <c r="B408" t="s">
        <v>5872</v>
      </c>
    </row>
    <row r="409" spans="1:2" x14ac:dyDescent="0.25">
      <c r="A409" t="s">
        <v>823</v>
      </c>
      <c r="B409" t="s">
        <v>5722</v>
      </c>
    </row>
    <row r="410" spans="1:2" x14ac:dyDescent="0.25">
      <c r="A410" t="s">
        <v>1225</v>
      </c>
      <c r="B410" t="s">
        <v>5816</v>
      </c>
    </row>
    <row r="411" spans="1:2" x14ac:dyDescent="0.25">
      <c r="A411" t="s">
        <v>2073</v>
      </c>
      <c r="B411" t="s">
        <v>6041</v>
      </c>
    </row>
    <row r="412" spans="1:2" x14ac:dyDescent="0.25">
      <c r="A412" t="s">
        <v>2075</v>
      </c>
      <c r="B412" t="s">
        <v>6042</v>
      </c>
    </row>
    <row r="413" spans="1:2" x14ac:dyDescent="0.25">
      <c r="A413" t="s">
        <v>1586</v>
      </c>
      <c r="B413" t="s">
        <v>5898</v>
      </c>
    </row>
    <row r="414" spans="1:2" x14ac:dyDescent="0.25">
      <c r="A414" t="s">
        <v>1314</v>
      </c>
      <c r="B414" t="s">
        <v>5837</v>
      </c>
    </row>
    <row r="415" spans="1:2" x14ac:dyDescent="0.25">
      <c r="A415" t="s">
        <v>1000</v>
      </c>
      <c r="B415" t="s">
        <v>5764</v>
      </c>
    </row>
    <row r="416" spans="1:2" x14ac:dyDescent="0.25">
      <c r="A416" t="s">
        <v>403</v>
      </c>
      <c r="B416" t="s">
        <v>5635</v>
      </c>
    </row>
    <row r="417" spans="1:2" x14ac:dyDescent="0.25">
      <c r="A417" t="s">
        <v>1592</v>
      </c>
      <c r="B417" t="s">
        <v>5900</v>
      </c>
    </row>
    <row r="418" spans="1:2" x14ac:dyDescent="0.25">
      <c r="A418" t="s">
        <v>2079</v>
      </c>
      <c r="B418" t="s">
        <v>6043</v>
      </c>
    </row>
    <row r="419" spans="1:2" x14ac:dyDescent="0.25">
      <c r="A419" t="s">
        <v>1025</v>
      </c>
      <c r="B419" t="s">
        <v>5770</v>
      </c>
    </row>
    <row r="420" spans="1:2" x14ac:dyDescent="0.25">
      <c r="A420" t="s">
        <v>1422</v>
      </c>
      <c r="B420" t="s">
        <v>5863</v>
      </c>
    </row>
    <row r="421" spans="1:2" x14ac:dyDescent="0.25">
      <c r="A421" t="s">
        <v>1512</v>
      </c>
      <c r="B421" t="s">
        <v>5882</v>
      </c>
    </row>
    <row r="422" spans="1:2" x14ac:dyDescent="0.25">
      <c r="A422" t="s">
        <v>590</v>
      </c>
      <c r="B422" t="s">
        <v>5672</v>
      </c>
    </row>
    <row r="423" spans="1:2" x14ac:dyDescent="0.25">
      <c r="A423" t="s">
        <v>1533</v>
      </c>
      <c r="B423" t="s">
        <v>5887</v>
      </c>
    </row>
    <row r="424" spans="1:2" x14ac:dyDescent="0.25">
      <c r="A424" t="s">
        <v>1253</v>
      </c>
      <c r="B424" t="s">
        <v>5820</v>
      </c>
    </row>
    <row r="425" spans="1:2" x14ac:dyDescent="0.25">
      <c r="A425" t="s">
        <v>2071</v>
      </c>
      <c r="B425" t="s">
        <v>6040</v>
      </c>
    </row>
    <row r="426" spans="1:2" x14ac:dyDescent="0.25">
      <c r="A426" t="s">
        <v>2085</v>
      </c>
      <c r="B426" t="s">
        <v>6044</v>
      </c>
    </row>
    <row r="427" spans="1:2" x14ac:dyDescent="0.25">
      <c r="A427" t="s">
        <v>1471</v>
      </c>
      <c r="B427" t="s">
        <v>5873</v>
      </c>
    </row>
    <row r="428" spans="1:2" x14ac:dyDescent="0.25">
      <c r="A428" t="s">
        <v>1291</v>
      </c>
      <c r="B428" t="s">
        <v>5832</v>
      </c>
    </row>
    <row r="429" spans="1:2" x14ac:dyDescent="0.25">
      <c r="A429" t="s">
        <v>117</v>
      </c>
      <c r="B429" t="s">
        <v>5594</v>
      </c>
    </row>
    <row r="430" spans="1:2" x14ac:dyDescent="0.25">
      <c r="A430" t="s">
        <v>810</v>
      </c>
      <c r="B430" t="s">
        <v>5718</v>
      </c>
    </row>
    <row r="431" spans="1:2" x14ac:dyDescent="0.25">
      <c r="A431" t="s">
        <v>1710</v>
      </c>
      <c r="B431" t="s">
        <v>5935</v>
      </c>
    </row>
    <row r="432" spans="1:2" x14ac:dyDescent="0.25">
      <c r="A432" t="s">
        <v>1210</v>
      </c>
      <c r="B432" t="s">
        <v>5811</v>
      </c>
    </row>
    <row r="433" spans="1:2" x14ac:dyDescent="0.25">
      <c r="A433" t="s">
        <v>158</v>
      </c>
      <c r="B433" t="s">
        <v>5600</v>
      </c>
    </row>
    <row r="434" spans="1:2" x14ac:dyDescent="0.25">
      <c r="A434" t="s">
        <v>858</v>
      </c>
      <c r="B434" t="s">
        <v>5732</v>
      </c>
    </row>
    <row r="435" spans="1:2" x14ac:dyDescent="0.25">
      <c r="A435" t="s">
        <v>1852</v>
      </c>
      <c r="B435" t="s">
        <v>5974</v>
      </c>
    </row>
    <row r="436" spans="1:2" x14ac:dyDescent="0.25">
      <c r="A436" t="s">
        <v>1261</v>
      </c>
      <c r="B436" t="s">
        <v>5823</v>
      </c>
    </row>
    <row r="437" spans="1:2" x14ac:dyDescent="0.25">
      <c r="A437" t="s">
        <v>1922</v>
      </c>
      <c r="B437" t="s">
        <v>5995</v>
      </c>
    </row>
    <row r="438" spans="1:2" x14ac:dyDescent="0.25">
      <c r="A438" t="s">
        <v>1418</v>
      </c>
      <c r="B438" t="s">
        <v>5862</v>
      </c>
    </row>
    <row r="439" spans="1:2" x14ac:dyDescent="0.25">
      <c r="A439" t="s">
        <v>582</v>
      </c>
      <c r="B439" t="s">
        <v>5670</v>
      </c>
    </row>
    <row r="440" spans="1:2" x14ac:dyDescent="0.25">
      <c r="A440" t="s">
        <v>1777</v>
      </c>
      <c r="B440" t="s">
        <v>5952</v>
      </c>
    </row>
    <row r="441" spans="1:2" x14ac:dyDescent="0.25">
      <c r="A441" t="s">
        <v>141</v>
      </c>
      <c r="B441" t="s">
        <v>5596</v>
      </c>
    </row>
    <row r="442" spans="1:2" x14ac:dyDescent="0.25">
      <c r="A442" t="s">
        <v>838</v>
      </c>
      <c r="B442" t="s">
        <v>5726</v>
      </c>
    </row>
    <row r="443" spans="1:2" x14ac:dyDescent="0.25">
      <c r="A443" t="s">
        <v>995</v>
      </c>
      <c r="B443" t="s">
        <v>5763</v>
      </c>
    </row>
    <row r="444" spans="1:2" x14ac:dyDescent="0.25">
      <c r="A444" t="s">
        <v>1934</v>
      </c>
      <c r="B444" t="s">
        <v>5998</v>
      </c>
    </row>
    <row r="445" spans="1:2" x14ac:dyDescent="0.25">
      <c r="A445" t="s">
        <v>1221</v>
      </c>
      <c r="B445" t="s">
        <v>5815</v>
      </c>
    </row>
    <row r="446" spans="1:2" x14ac:dyDescent="0.25">
      <c r="A446" t="s">
        <v>662</v>
      </c>
      <c r="B446" t="s">
        <v>5689</v>
      </c>
    </row>
    <row r="447" spans="1:2" x14ac:dyDescent="0.25">
      <c r="A447" t="s">
        <v>1483</v>
      </c>
      <c r="B447" t="s">
        <v>5875</v>
      </c>
    </row>
    <row r="448" spans="1:2" x14ac:dyDescent="0.25">
      <c r="A448" t="s">
        <v>1394</v>
      </c>
      <c r="B448" t="s">
        <v>5855</v>
      </c>
    </row>
    <row r="449" spans="1:2" x14ac:dyDescent="0.25">
      <c r="A449" t="s">
        <v>67</v>
      </c>
      <c r="B449" t="s">
        <v>5587</v>
      </c>
    </row>
    <row r="450" spans="1:2" x14ac:dyDescent="0.25">
      <c r="A450" t="s">
        <v>2088</v>
      </c>
      <c r="B450" t="s">
        <v>6045</v>
      </c>
    </row>
    <row r="451" spans="1:2" x14ac:dyDescent="0.25">
      <c r="A451" t="s">
        <v>1833</v>
      </c>
      <c r="B451" t="s">
        <v>5969</v>
      </c>
    </row>
    <row r="452" spans="1:2" x14ac:dyDescent="0.25">
      <c r="A452" t="s">
        <v>847</v>
      </c>
      <c r="B452" t="s">
        <v>5728</v>
      </c>
    </row>
    <row r="453" spans="1:2" x14ac:dyDescent="0.25">
      <c r="A453" t="s">
        <v>1345</v>
      </c>
      <c r="B453" t="s">
        <v>5843</v>
      </c>
    </row>
    <row r="454" spans="1:2" x14ac:dyDescent="0.25">
      <c r="A454" t="s">
        <v>705</v>
      </c>
      <c r="B454" t="s">
        <v>5698</v>
      </c>
    </row>
    <row r="455" spans="1:2" x14ac:dyDescent="0.25">
      <c r="A455" t="s">
        <v>805</v>
      </c>
      <c r="B455" t="s">
        <v>5716</v>
      </c>
    </row>
    <row r="456" spans="1:2" x14ac:dyDescent="0.25">
      <c r="A456" t="s">
        <v>1597</v>
      </c>
      <c r="B456" t="s">
        <v>5903</v>
      </c>
    </row>
    <row r="457" spans="1:2" x14ac:dyDescent="0.25">
      <c r="A457" t="s">
        <v>1373</v>
      </c>
      <c r="B457" t="s">
        <v>5849</v>
      </c>
    </row>
    <row r="458" spans="1:2" x14ac:dyDescent="0.25">
      <c r="A458" t="s">
        <v>953</v>
      </c>
      <c r="B458" t="s">
        <v>5753</v>
      </c>
    </row>
    <row r="459" spans="1:2" x14ac:dyDescent="0.25">
      <c r="A459" t="s">
        <v>1850</v>
      </c>
      <c r="B459" t="s">
        <v>5973</v>
      </c>
    </row>
    <row r="460" spans="1:2" x14ac:dyDescent="0.25">
      <c r="A460" t="s">
        <v>739</v>
      </c>
      <c r="B460" t="s">
        <v>5704</v>
      </c>
    </row>
    <row r="461" spans="1:2" x14ac:dyDescent="0.25">
      <c r="A461" t="s">
        <v>1702</v>
      </c>
      <c r="B461" t="s">
        <v>5934</v>
      </c>
    </row>
    <row r="462" spans="1:2" x14ac:dyDescent="0.25">
      <c r="A462" t="s">
        <v>1246</v>
      </c>
      <c r="B462" t="s">
        <v>5818</v>
      </c>
    </row>
    <row r="463" spans="1:2" x14ac:dyDescent="0.25">
      <c r="A463" t="s">
        <v>111</v>
      </c>
      <c r="B463" t="s">
        <v>5593</v>
      </c>
    </row>
    <row r="464" spans="1:2" x14ac:dyDescent="0.25">
      <c r="A464" t="s">
        <v>1637</v>
      </c>
      <c r="B464" t="s">
        <v>5917</v>
      </c>
    </row>
  </sheetData>
  <sortState ref="A2:B464">
    <sortCondition ref="A2:A46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64"/>
  <sheetViews>
    <sheetView tabSelected="1" workbookViewId="0">
      <pane xSplit="4" ySplit="1" topLeftCell="X464" activePane="bottomRight" state="frozen"/>
      <selection pane="topRight" activeCell="E1" sqref="E1"/>
      <selection pane="bottomLeft" activeCell="A2" sqref="A2"/>
      <selection pane="bottomRight" activeCell="AE3" sqref="AE3:AE464"/>
    </sheetView>
  </sheetViews>
  <sheetFormatPr defaultRowHeight="15" x14ac:dyDescent="0.25"/>
  <cols>
    <col min="2" max="2" width="10.85546875" customWidth="1"/>
    <col min="3" max="4" width="10.7109375" style="1" bestFit="1" customWidth="1"/>
    <col min="5" max="5" width="4.28515625" style="2" customWidth="1"/>
    <col min="6" max="6" width="39.85546875" customWidth="1"/>
    <col min="7" max="7" width="4.42578125" customWidth="1"/>
    <col min="8" max="8" width="4.140625" customWidth="1"/>
    <col min="9" max="9" width="30.42578125" customWidth="1"/>
    <col min="10" max="10" width="9.7109375" customWidth="1"/>
    <col min="11" max="11" width="51" customWidth="1"/>
    <col min="12" max="12" width="9.140625" customWidth="1"/>
    <col min="13" max="13" width="42.7109375" customWidth="1"/>
    <col min="14" max="14" width="5.5703125" style="1" customWidth="1"/>
    <col min="15" max="15" width="7.28515625" style="2" customWidth="1"/>
    <col min="16" max="16" width="7.7109375" style="2" customWidth="1"/>
    <col min="17" max="17" width="8.85546875" style="31" customWidth="1"/>
    <col min="18" max="18" width="8.85546875" style="27" customWidth="1"/>
    <col min="19" max="31" width="9.140625" customWidth="1"/>
    <col min="38" max="62" width="9.140625" customWidth="1"/>
  </cols>
  <sheetData>
    <row r="1" spans="1:64" ht="60" x14ac:dyDescent="0.25">
      <c r="A1" s="11" t="s">
        <v>2093</v>
      </c>
      <c r="B1" s="11" t="s">
        <v>2094</v>
      </c>
      <c r="C1" s="12" t="s">
        <v>2095</v>
      </c>
      <c r="D1" s="12" t="s">
        <v>2096</v>
      </c>
      <c r="E1" s="11" t="s">
        <v>2097</v>
      </c>
      <c r="F1" s="11" t="s">
        <v>0</v>
      </c>
      <c r="G1" s="11" t="s">
        <v>1</v>
      </c>
      <c r="H1" s="11" t="s">
        <v>2</v>
      </c>
      <c r="I1" s="11" t="s">
        <v>3</v>
      </c>
      <c r="J1" s="11" t="s">
        <v>2098</v>
      </c>
      <c r="K1" s="11" t="s">
        <v>4</v>
      </c>
      <c r="L1" s="11" t="s">
        <v>2099</v>
      </c>
      <c r="M1" s="11" t="s">
        <v>2100</v>
      </c>
      <c r="N1" s="12" t="s">
        <v>2101</v>
      </c>
      <c r="O1" s="13" t="s">
        <v>5</v>
      </c>
      <c r="P1" s="9" t="s">
        <v>3234</v>
      </c>
      <c r="Q1" s="28" t="s">
        <v>6</v>
      </c>
      <c r="R1" s="24" t="s">
        <v>7</v>
      </c>
      <c r="S1" s="9" t="s">
        <v>5564</v>
      </c>
      <c r="T1" s="9" t="s">
        <v>5565</v>
      </c>
      <c r="U1" s="9" t="s">
        <v>5566</v>
      </c>
      <c r="V1" s="9" t="s">
        <v>5567</v>
      </c>
      <c r="W1" s="9" t="s">
        <v>5568</v>
      </c>
      <c r="X1" s="9" t="s">
        <v>5569</v>
      </c>
      <c r="Y1" s="22" t="s">
        <v>5570</v>
      </c>
      <c r="Z1" s="9" t="s">
        <v>2104</v>
      </c>
      <c r="AA1" s="9" t="s">
        <v>5571</v>
      </c>
      <c r="AB1" s="9" t="s">
        <v>5572</v>
      </c>
      <c r="AC1" s="9" t="s">
        <v>5573</v>
      </c>
      <c r="AD1" s="9" t="s">
        <v>6316</v>
      </c>
      <c r="AE1" s="9" t="s">
        <v>6317</v>
      </c>
      <c r="AF1" s="9" t="s">
        <v>5573</v>
      </c>
      <c r="AG1" s="9" t="s">
        <v>5572</v>
      </c>
      <c r="AH1" s="9" t="s">
        <v>5574</v>
      </c>
      <c r="AI1" s="9" t="s">
        <v>5575</v>
      </c>
      <c r="AJ1" s="9" t="s">
        <v>5576</v>
      </c>
      <c r="AK1" s="9" t="s">
        <v>5577</v>
      </c>
      <c r="AL1" s="9" t="s">
        <v>5578</v>
      </c>
      <c r="AM1" s="9" t="s">
        <v>5579</v>
      </c>
      <c r="AN1" s="9" t="s">
        <v>5580</v>
      </c>
      <c r="AO1" s="9" t="s">
        <v>5581</v>
      </c>
      <c r="AP1" s="9" t="s">
        <v>6046</v>
      </c>
      <c r="AQ1" s="9" t="s">
        <v>6047</v>
      </c>
      <c r="AR1" s="9" t="s">
        <v>6048</v>
      </c>
      <c r="AS1" s="9" t="s">
        <v>6064</v>
      </c>
      <c r="AT1" s="9" t="s">
        <v>6076</v>
      </c>
      <c r="AU1" s="9" t="s">
        <v>6100</v>
      </c>
      <c r="AV1" s="9" t="s">
        <v>6108</v>
      </c>
      <c r="AW1" s="9" t="s">
        <v>6135</v>
      </c>
      <c r="AX1" s="9" t="s">
        <v>6156</v>
      </c>
      <c r="AY1" s="9" t="s">
        <v>6185</v>
      </c>
      <c r="AZ1" s="9" t="s">
        <v>6268</v>
      </c>
      <c r="BA1" s="9" t="s">
        <v>6277</v>
      </c>
      <c r="BB1" s="9" t="s">
        <v>6287</v>
      </c>
      <c r="BC1" s="9" t="s">
        <v>6292</v>
      </c>
      <c r="BD1" s="9" t="s">
        <v>6302</v>
      </c>
      <c r="BE1" s="9" t="s">
        <v>6308</v>
      </c>
      <c r="BF1" s="9" t="s">
        <v>6309</v>
      </c>
      <c r="BG1" s="9" t="s">
        <v>6310</v>
      </c>
      <c r="BH1" s="9" t="s">
        <v>6311</v>
      </c>
      <c r="BI1" s="9" t="s">
        <v>6312</v>
      </c>
      <c r="BJ1" s="9" t="s">
        <v>6313</v>
      </c>
      <c r="BK1" s="9" t="s">
        <v>6314</v>
      </c>
      <c r="BL1" s="9" t="s">
        <v>6315</v>
      </c>
    </row>
    <row r="2" spans="1:64" ht="30" x14ac:dyDescent="0.25">
      <c r="A2" s="7" t="s">
        <v>27</v>
      </c>
      <c r="B2" s="7">
        <v>260024823</v>
      </c>
      <c r="C2" s="10">
        <v>42318</v>
      </c>
      <c r="D2" s="10">
        <v>42321</v>
      </c>
      <c r="E2" s="8">
        <v>3</v>
      </c>
      <c r="F2" s="7" t="s">
        <v>29</v>
      </c>
      <c r="G2" s="8">
        <v>93</v>
      </c>
      <c r="H2" s="7" t="s">
        <v>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  <c r="N2" s="10">
        <v>42318</v>
      </c>
      <c r="O2" s="14">
        <v>5</v>
      </c>
      <c r="P2" s="14">
        <v>2</v>
      </c>
      <c r="Q2" s="29"/>
      <c r="R2" s="25"/>
      <c r="S2">
        <f t="shared" ref="S2:S65" si="0">IF(A2&lt;&gt;A3,0,C3-D2)</f>
        <v>0</v>
      </c>
      <c r="T2">
        <f t="shared" ref="T2:T65" si="1">IF(AND(S2&gt;0,S2&lt;=30),1,0)</f>
        <v>0</v>
      </c>
      <c r="U2">
        <f t="shared" ref="U2:U65" si="2">IF(T2=1,S2,30)</f>
        <v>30</v>
      </c>
      <c r="V2">
        <f>IF(AND(Q2&gt;0,Q2&lt;12),1,0)</f>
        <v>0</v>
      </c>
      <c r="W2">
        <f>IF(OR(AY2=TRUE,BD2=TRUE),2,0)</f>
        <v>0</v>
      </c>
      <c r="X2">
        <f t="shared" ref="X2:X65" si="3">IF(AND(R2&gt;0,R2&lt;135),1,0)</f>
        <v>0</v>
      </c>
      <c r="Y2" s="23">
        <v>1</v>
      </c>
      <c r="Z2">
        <v>1</v>
      </c>
      <c r="AA2">
        <f t="shared" ref="AA2:AA65" si="4">IF(O2&gt;1,2,0)</f>
        <v>2</v>
      </c>
      <c r="AB2">
        <f t="shared" ref="AB2:AB65" si="5">IF(O2&gt;5,3,0)</f>
        <v>0</v>
      </c>
      <c r="AC2">
        <f t="shared" ref="AC2:AC65" si="6">IF(E2&gt;4,2,0)</f>
        <v>0</v>
      </c>
      <c r="AD2">
        <f t="shared" ref="AD2:AD65" si="7">SUM(V2:AC2)</f>
        <v>4</v>
      </c>
      <c r="AE2">
        <f>IF(AD2&gt;4,1,0)</f>
        <v>0</v>
      </c>
      <c r="AF2">
        <f t="shared" ref="AF2:AF65" si="8">SUM(AL2:AO2)</f>
        <v>3</v>
      </c>
      <c r="AG2">
        <v>3</v>
      </c>
      <c r="AH2">
        <f t="shared" ref="AH2:AH65" si="9">SUM(BK2:BL2)</f>
        <v>2</v>
      </c>
      <c r="AI2">
        <f t="shared" ref="AI2:AI65" si="10">P2</f>
        <v>2</v>
      </c>
      <c r="AJ2">
        <f t="shared" ref="AJ2:AJ65" si="11">SUM(AF2:AI2)</f>
        <v>10</v>
      </c>
      <c r="AK2">
        <f>IF(AJ2&gt;9,1,0)</f>
        <v>1</v>
      </c>
      <c r="AL2">
        <f t="shared" ref="AL2:AL65" si="12">IF(E2&lt;4, E2,0)</f>
        <v>3</v>
      </c>
      <c r="AM2">
        <f t="shared" ref="AM2:AM65" si="13">IF(AND(E2&gt;3,E2&lt;7),4,0)</f>
        <v>0</v>
      </c>
      <c r="AN2">
        <f t="shared" ref="AN2:AN65" si="14">IF(AND(E2&gt;6,E2&lt;14),5,0)</f>
        <v>0</v>
      </c>
      <c r="AO2">
        <f t="shared" ref="AO2:AO65" si="15">IF(E2&gt;13,7,0)</f>
        <v>0</v>
      </c>
      <c r="AP2" t="s">
        <v>5583</v>
      </c>
      <c r="AQ2" t="b">
        <f>SUMPRODUCT(--ISNUMBER(SEARCH({"I21","I22","I25"},AP2)))&gt;0</f>
        <v>0</v>
      </c>
      <c r="AR2" t="b">
        <f>SUMPRODUCT(--ISNUMBER(SEARCH(Sheet1!B$2:B$14,AP2)))&gt;0</f>
        <v>0</v>
      </c>
      <c r="AS2" t="b">
        <f>SUMPRODUCT(--ISNUMBER(SEARCH(Sheet1!C$2:C$14,AP2)))&gt;0</f>
        <v>0</v>
      </c>
      <c r="AT2" t="b">
        <f>SUMPRODUCT(--ISNUMBER(SEARCH(Sheet1!D$2:D$26,AP2)))&gt;0</f>
        <v>0</v>
      </c>
      <c r="AU2" t="b">
        <f>SUMPRODUCT(--ISNUMBER(SEARCH(Sheet1!E$2:E$15,AP2)))&gt;0</f>
        <v>0</v>
      </c>
      <c r="AV2" t="b">
        <f>SUMPRODUCT(--ISNUMBER(SEARCH(Sheet1!F$2:F$26,AP2)))&gt;0</f>
        <v>0</v>
      </c>
      <c r="AW2" t="b">
        <f>SUMPRODUCT(--ISNUMBER(SEARCH(Sheet1!G$2:G$22,AP2)))&gt;0</f>
        <v>1</v>
      </c>
      <c r="AX2" t="b">
        <f>SUMPRODUCT(--ISNUMBER(SEARCH(Sheet1!H$2:H$35,AP2)))&gt;0</f>
        <v>0</v>
      </c>
      <c r="AY2" t="b">
        <f>SUMPRODUCT(--ISNUMBER(SEARCH(Sheet1!I$2:I$84,AP2)))&gt;0</f>
        <v>0</v>
      </c>
      <c r="AZ2" t="b">
        <f>SUMPRODUCT(--ISNUMBER(SEARCH(Sheet1!J$2:J$8,AP2)))&gt;0</f>
        <v>0</v>
      </c>
      <c r="BA2" t="b">
        <f>SUMPRODUCT(--ISNUMBER(SEARCH(Sheet1!K$2:K$10,AP2)))&gt;0</f>
        <v>0</v>
      </c>
      <c r="BB2" t="b">
        <f>SUMPRODUCT(--ISNUMBER(SEARCH(Sheet1!L$2:L$5,AP2)))&gt;0</f>
        <v>0</v>
      </c>
      <c r="BC2" t="b">
        <f>SUMPRODUCT(--ISNUMBER(SEARCH(Sheet1!M$2:M$12,AP2)))&gt;0</f>
        <v>0</v>
      </c>
      <c r="BD2" t="b">
        <f>SUMPRODUCT(--ISNUMBER(SEARCH(Sheet1!N$2:N$5,AP2)))&gt;0</f>
        <v>0</v>
      </c>
      <c r="BE2">
        <f t="shared" ref="BE2:BE65" si="16">COUNTIF(AQ2:AT2,TRUE)</f>
        <v>0</v>
      </c>
      <c r="BF2">
        <f t="shared" ref="BF2:BF65" si="17">COUNTIF(AU2:AY2,TRUE)*2</f>
        <v>2</v>
      </c>
      <c r="BG2">
        <f t="shared" ref="BG2:BG65" si="18">COUNTIF(AZ2:BA2,TRUE)*3</f>
        <v>0</v>
      </c>
      <c r="BH2">
        <f t="shared" ref="BH2:BH65" si="19">COUNTIF(BB2:BC2,TRUE)*4</f>
        <v>0</v>
      </c>
      <c r="BI2">
        <f t="shared" ref="BI2:BI65" si="20">COUNTIF(BD2,TRUE)*6</f>
        <v>0</v>
      </c>
      <c r="BJ2">
        <f t="shared" ref="BJ2:BJ65" si="21">SUM(BE2:BI2)</f>
        <v>2</v>
      </c>
      <c r="BK2">
        <f t="shared" ref="BK2:BK65" si="22">IF(BJ2&lt;4,BJ2,0)</f>
        <v>2</v>
      </c>
      <c r="BL2">
        <f t="shared" ref="BL2:BL65" si="23">IF(BJ2&gt;3,5,0)</f>
        <v>0</v>
      </c>
    </row>
    <row r="3" spans="1:64" ht="30" x14ac:dyDescent="0.25">
      <c r="A3" s="7" t="s">
        <v>40</v>
      </c>
      <c r="B3" s="7" t="s">
        <v>41</v>
      </c>
      <c r="C3" s="10">
        <v>42305</v>
      </c>
      <c r="D3" s="10">
        <v>42312</v>
      </c>
      <c r="E3" s="8">
        <v>7</v>
      </c>
      <c r="F3" s="7" t="s">
        <v>8</v>
      </c>
      <c r="G3" s="8">
        <v>71</v>
      </c>
      <c r="H3" s="7" t="s">
        <v>17</v>
      </c>
      <c r="I3" s="7" t="s">
        <v>42</v>
      </c>
      <c r="J3" s="7" t="s">
        <v>43</v>
      </c>
      <c r="K3" s="7" t="s">
        <v>44</v>
      </c>
      <c r="L3" s="7" t="s">
        <v>45</v>
      </c>
      <c r="M3" s="7" t="s">
        <v>46</v>
      </c>
      <c r="N3" s="10">
        <v>42311</v>
      </c>
      <c r="O3" s="14">
        <v>1</v>
      </c>
      <c r="P3" s="14">
        <v>1</v>
      </c>
      <c r="Q3" s="29"/>
      <c r="R3" s="25"/>
      <c r="S3">
        <f t="shared" si="0"/>
        <v>0</v>
      </c>
      <c r="T3">
        <f t="shared" si="1"/>
        <v>0</v>
      </c>
      <c r="U3">
        <f t="shared" si="2"/>
        <v>30</v>
      </c>
      <c r="V3">
        <f t="shared" ref="V3:V66" si="24">IF(AND(Q3&gt;0,Q3&lt;12),1,0)</f>
        <v>0</v>
      </c>
      <c r="W3">
        <f t="shared" ref="W3:W66" si="25">IF(OR(AY3=TRUE,BD3=TRUE),2,0)</f>
        <v>0</v>
      </c>
      <c r="X3">
        <f t="shared" si="3"/>
        <v>0</v>
      </c>
      <c r="Y3" s="23">
        <v>1</v>
      </c>
      <c r="Z3">
        <v>1</v>
      </c>
      <c r="AA3">
        <f t="shared" si="4"/>
        <v>0</v>
      </c>
      <c r="AB3">
        <f t="shared" si="5"/>
        <v>0</v>
      </c>
      <c r="AC3">
        <f t="shared" si="6"/>
        <v>2</v>
      </c>
      <c r="AD3">
        <f t="shared" si="7"/>
        <v>4</v>
      </c>
      <c r="AE3">
        <f t="shared" ref="AE3:AE66" si="26">IF(AD3&gt;4,1,0)</f>
        <v>0</v>
      </c>
      <c r="AF3">
        <f t="shared" si="8"/>
        <v>5</v>
      </c>
      <c r="AG3">
        <v>3</v>
      </c>
      <c r="AH3">
        <f t="shared" si="9"/>
        <v>2</v>
      </c>
      <c r="AI3">
        <f t="shared" si="10"/>
        <v>1</v>
      </c>
      <c r="AJ3">
        <f t="shared" si="11"/>
        <v>11</v>
      </c>
      <c r="AK3">
        <f t="shared" ref="AK2:AK65" si="27">IF(AJ3&gt;9,1,0)</f>
        <v>1</v>
      </c>
      <c r="AL3">
        <f t="shared" si="12"/>
        <v>0</v>
      </c>
      <c r="AM3">
        <f t="shared" si="13"/>
        <v>0</v>
      </c>
      <c r="AN3">
        <f t="shared" si="14"/>
        <v>5</v>
      </c>
      <c r="AO3">
        <f t="shared" si="15"/>
        <v>0</v>
      </c>
      <c r="AP3" t="s">
        <v>5584</v>
      </c>
      <c r="AQ3" t="b">
        <f>SUMPRODUCT(--ISNUMBER(SEARCH({"I21","I22","I25"},AP3)))&gt;0</f>
        <v>0</v>
      </c>
      <c r="AR3" t="b">
        <f>SUMPRODUCT(--ISNUMBER(SEARCH(Sheet1!B$2:B$14,AP3)))&gt;0</f>
        <v>1</v>
      </c>
      <c r="AS3" t="b">
        <f>SUMPRODUCT(--ISNUMBER(SEARCH(Sheet1!C$2:C$14,AP3)))&gt;0</f>
        <v>0</v>
      </c>
      <c r="AT3" t="b">
        <f>SUMPRODUCT(--ISNUMBER(SEARCH(Sheet1!D$2:D$26,AP3)))&gt;0</f>
        <v>1</v>
      </c>
      <c r="AU3" t="b">
        <f>SUMPRODUCT(--ISNUMBER(SEARCH(Sheet1!E$2:E$15,AP3)))&gt;0</f>
        <v>0</v>
      </c>
      <c r="AV3" t="b">
        <f>SUMPRODUCT(--ISNUMBER(SEARCH(Sheet1!F$2:F$26,AP3)))&gt;0</f>
        <v>0</v>
      </c>
      <c r="AW3" t="b">
        <f>SUMPRODUCT(--ISNUMBER(SEARCH(Sheet1!G$2:G$22,AP3)))&gt;0</f>
        <v>0</v>
      </c>
      <c r="AX3" t="b">
        <f>SUMPRODUCT(--ISNUMBER(SEARCH(Sheet1!H$2:H$35,AP3)))&gt;0</f>
        <v>0</v>
      </c>
      <c r="AY3" t="b">
        <f>SUMPRODUCT(--ISNUMBER(SEARCH(Sheet1!I$2:I$84,AP3)))&gt;0</f>
        <v>0</v>
      </c>
      <c r="AZ3" t="b">
        <f>SUMPRODUCT(--ISNUMBER(SEARCH(Sheet1!J$2:J$8,AP3)))&gt;0</f>
        <v>0</v>
      </c>
      <c r="BA3" t="b">
        <f>SUMPRODUCT(--ISNUMBER(SEARCH(Sheet1!K$2:K$10,AP3)))&gt;0</f>
        <v>0</v>
      </c>
      <c r="BB3" t="b">
        <f>SUMPRODUCT(--ISNUMBER(SEARCH(Sheet1!L$2:L$5,AP3)))&gt;0</f>
        <v>0</v>
      </c>
      <c r="BC3" t="b">
        <f>SUMPRODUCT(--ISNUMBER(SEARCH(Sheet1!M$2:M$12,AP3)))&gt;0</f>
        <v>0</v>
      </c>
      <c r="BD3" t="b">
        <f>SUMPRODUCT(--ISNUMBER(SEARCH(Sheet1!N$2:N$5,AP3)))&gt;0</f>
        <v>0</v>
      </c>
      <c r="BE3">
        <f t="shared" si="16"/>
        <v>2</v>
      </c>
      <c r="BF3">
        <f t="shared" si="17"/>
        <v>0</v>
      </c>
      <c r="BG3">
        <f t="shared" si="18"/>
        <v>0</v>
      </c>
      <c r="BH3">
        <f t="shared" si="19"/>
        <v>0</v>
      </c>
      <c r="BI3">
        <f t="shared" si="20"/>
        <v>0</v>
      </c>
      <c r="BJ3">
        <f t="shared" si="21"/>
        <v>2</v>
      </c>
      <c r="BK3">
        <f t="shared" si="22"/>
        <v>2</v>
      </c>
      <c r="BL3">
        <f t="shared" si="23"/>
        <v>0</v>
      </c>
    </row>
    <row r="4" spans="1:64" ht="30" x14ac:dyDescent="0.25">
      <c r="A4" s="7" t="s">
        <v>50</v>
      </c>
      <c r="B4" s="7" t="s">
        <v>51</v>
      </c>
      <c r="C4" s="10">
        <v>42363</v>
      </c>
      <c r="D4" s="10">
        <v>42365</v>
      </c>
      <c r="E4" s="8">
        <v>2</v>
      </c>
      <c r="F4" s="7" t="s">
        <v>29</v>
      </c>
      <c r="G4" s="8">
        <v>85</v>
      </c>
      <c r="H4" s="7" t="s">
        <v>17</v>
      </c>
      <c r="I4" s="7" t="s">
        <v>10</v>
      </c>
      <c r="J4" s="7" t="s">
        <v>52</v>
      </c>
      <c r="K4" s="7" t="s">
        <v>53</v>
      </c>
      <c r="L4" s="7" t="s">
        <v>54</v>
      </c>
      <c r="M4" s="7" t="s">
        <v>55</v>
      </c>
      <c r="N4" s="10">
        <v>42364</v>
      </c>
      <c r="O4" s="14">
        <v>1</v>
      </c>
      <c r="P4" s="15"/>
      <c r="Q4" s="29"/>
      <c r="R4" s="25"/>
      <c r="S4">
        <f t="shared" si="0"/>
        <v>0</v>
      </c>
      <c r="T4">
        <f t="shared" si="1"/>
        <v>0</v>
      </c>
      <c r="U4">
        <f t="shared" si="2"/>
        <v>30</v>
      </c>
      <c r="V4">
        <f t="shared" si="24"/>
        <v>0</v>
      </c>
      <c r="W4">
        <f t="shared" si="25"/>
        <v>0</v>
      </c>
      <c r="X4">
        <f t="shared" si="3"/>
        <v>0</v>
      </c>
      <c r="Y4" s="23">
        <v>1</v>
      </c>
      <c r="Z4">
        <v>1</v>
      </c>
      <c r="AA4">
        <f t="shared" si="4"/>
        <v>0</v>
      </c>
      <c r="AB4">
        <f t="shared" si="5"/>
        <v>0</v>
      </c>
      <c r="AC4">
        <f t="shared" si="6"/>
        <v>0</v>
      </c>
      <c r="AD4">
        <f t="shared" si="7"/>
        <v>2</v>
      </c>
      <c r="AE4">
        <f t="shared" si="26"/>
        <v>0</v>
      </c>
      <c r="AF4">
        <f t="shared" si="8"/>
        <v>2</v>
      </c>
      <c r="AG4">
        <v>3</v>
      </c>
      <c r="AH4">
        <f t="shared" si="9"/>
        <v>5</v>
      </c>
      <c r="AI4">
        <f t="shared" si="10"/>
        <v>0</v>
      </c>
      <c r="AJ4">
        <f t="shared" si="11"/>
        <v>10</v>
      </c>
      <c r="AK4">
        <f t="shared" si="27"/>
        <v>1</v>
      </c>
      <c r="AL4">
        <f t="shared" si="12"/>
        <v>2</v>
      </c>
      <c r="AM4">
        <f t="shared" si="13"/>
        <v>0</v>
      </c>
      <c r="AN4">
        <f t="shared" si="14"/>
        <v>0</v>
      </c>
      <c r="AO4">
        <f t="shared" si="15"/>
        <v>0</v>
      </c>
      <c r="AP4" t="s">
        <v>5585</v>
      </c>
      <c r="AQ4" t="b">
        <f>SUMPRODUCT(--ISNUMBER(SEARCH({"I21","I22","I25"},AP4)))&gt;0</f>
        <v>1</v>
      </c>
      <c r="AR4" t="b">
        <f>SUMPRODUCT(--ISNUMBER(SEARCH(Sheet1!B$2:B$14,AP4)))&gt;0</f>
        <v>0</v>
      </c>
      <c r="AS4" t="b">
        <f>SUMPRODUCT(--ISNUMBER(SEARCH(Sheet1!C$2:C$14,AP4)))&gt;0</f>
        <v>0</v>
      </c>
      <c r="AT4" t="b">
        <f>SUMPRODUCT(--ISNUMBER(SEARCH(Sheet1!D$2:D$26,AP4)))&gt;0</f>
        <v>1</v>
      </c>
      <c r="AU4" t="b">
        <f>SUMPRODUCT(--ISNUMBER(SEARCH(Sheet1!E$2:E$15,AP4)))&gt;0</f>
        <v>1</v>
      </c>
      <c r="AV4" t="b">
        <f>SUMPRODUCT(--ISNUMBER(SEARCH(Sheet1!F$2:F$26,AP4)))&gt;0</f>
        <v>0</v>
      </c>
      <c r="AW4" t="b">
        <f>SUMPRODUCT(--ISNUMBER(SEARCH(Sheet1!G$2:G$22,AP4)))&gt;0</f>
        <v>0</v>
      </c>
      <c r="AX4" t="b">
        <f>SUMPRODUCT(--ISNUMBER(SEARCH(Sheet1!H$2:H$35,AP4)))&gt;0</f>
        <v>0</v>
      </c>
      <c r="AY4" t="b">
        <f>SUMPRODUCT(--ISNUMBER(SEARCH(Sheet1!I$2:I$84,AP4)))&gt;0</f>
        <v>0</v>
      </c>
      <c r="AZ4" t="b">
        <f>SUMPRODUCT(--ISNUMBER(SEARCH(Sheet1!J$2:J$8,AP4)))&gt;0</f>
        <v>0</v>
      </c>
      <c r="BA4" t="b">
        <f>SUMPRODUCT(--ISNUMBER(SEARCH(Sheet1!K$2:K$10,AP4)))&gt;0</f>
        <v>0</v>
      </c>
      <c r="BB4" t="b">
        <f>SUMPRODUCT(--ISNUMBER(SEARCH(Sheet1!L$2:L$5,AP4)))&gt;0</f>
        <v>0</v>
      </c>
      <c r="BC4" t="b">
        <f>SUMPRODUCT(--ISNUMBER(SEARCH(Sheet1!M$2:M$12,AP4)))&gt;0</f>
        <v>0</v>
      </c>
      <c r="BD4" t="b">
        <f>SUMPRODUCT(--ISNUMBER(SEARCH(Sheet1!N$2:N$5,AP4)))&gt;0</f>
        <v>0</v>
      </c>
      <c r="BE4">
        <f t="shared" si="16"/>
        <v>2</v>
      </c>
      <c r="BF4">
        <f t="shared" si="17"/>
        <v>2</v>
      </c>
      <c r="BG4">
        <f t="shared" si="18"/>
        <v>0</v>
      </c>
      <c r="BH4">
        <f t="shared" si="19"/>
        <v>0</v>
      </c>
      <c r="BI4">
        <f t="shared" si="20"/>
        <v>0</v>
      </c>
      <c r="BJ4">
        <f t="shared" si="21"/>
        <v>4</v>
      </c>
      <c r="BK4">
        <f t="shared" si="22"/>
        <v>0</v>
      </c>
      <c r="BL4">
        <f t="shared" si="23"/>
        <v>5</v>
      </c>
    </row>
    <row r="5" spans="1:64" ht="30" x14ac:dyDescent="0.25">
      <c r="A5" s="7" t="s">
        <v>56</v>
      </c>
      <c r="B5" s="7" t="s">
        <v>57</v>
      </c>
      <c r="C5" s="10">
        <v>42275</v>
      </c>
      <c r="D5" s="10">
        <v>42284</v>
      </c>
      <c r="E5" s="8">
        <v>9</v>
      </c>
      <c r="F5" s="7" t="s">
        <v>8</v>
      </c>
      <c r="G5" s="8">
        <v>73</v>
      </c>
      <c r="H5" s="7" t="s">
        <v>9</v>
      </c>
      <c r="I5" s="7" t="s">
        <v>58</v>
      </c>
      <c r="J5" s="7" t="s">
        <v>59</v>
      </c>
      <c r="K5" s="7" t="s">
        <v>60</v>
      </c>
      <c r="L5" s="7" t="s">
        <v>61</v>
      </c>
      <c r="M5" s="7" t="s">
        <v>62</v>
      </c>
      <c r="N5" s="10">
        <v>42282</v>
      </c>
      <c r="O5" s="14">
        <v>1</v>
      </c>
      <c r="P5" s="15"/>
      <c r="Q5" s="29"/>
      <c r="R5" s="25"/>
      <c r="S5">
        <f t="shared" si="0"/>
        <v>0</v>
      </c>
      <c r="T5">
        <f t="shared" si="1"/>
        <v>0</v>
      </c>
      <c r="U5">
        <f t="shared" si="2"/>
        <v>30</v>
      </c>
      <c r="V5">
        <f t="shared" si="24"/>
        <v>0</v>
      </c>
      <c r="W5">
        <f t="shared" si="25"/>
        <v>0</v>
      </c>
      <c r="X5">
        <f t="shared" si="3"/>
        <v>0</v>
      </c>
      <c r="Y5" s="23">
        <v>1</v>
      </c>
      <c r="Z5">
        <v>1</v>
      </c>
      <c r="AA5">
        <f t="shared" si="4"/>
        <v>0</v>
      </c>
      <c r="AB5">
        <f t="shared" si="5"/>
        <v>0</v>
      </c>
      <c r="AC5">
        <f t="shared" si="6"/>
        <v>2</v>
      </c>
      <c r="AD5">
        <f t="shared" si="7"/>
        <v>4</v>
      </c>
      <c r="AE5">
        <f t="shared" si="26"/>
        <v>0</v>
      </c>
      <c r="AF5">
        <f t="shared" si="8"/>
        <v>5</v>
      </c>
      <c r="AG5">
        <v>3</v>
      </c>
      <c r="AH5">
        <f t="shared" si="9"/>
        <v>3</v>
      </c>
      <c r="AI5">
        <f t="shared" si="10"/>
        <v>0</v>
      </c>
      <c r="AJ5">
        <f t="shared" si="11"/>
        <v>11</v>
      </c>
      <c r="AK5">
        <f t="shared" si="27"/>
        <v>1</v>
      </c>
      <c r="AL5">
        <f t="shared" si="12"/>
        <v>0</v>
      </c>
      <c r="AM5">
        <f t="shared" si="13"/>
        <v>0</v>
      </c>
      <c r="AN5">
        <f t="shared" si="14"/>
        <v>5</v>
      </c>
      <c r="AO5">
        <f t="shared" si="15"/>
        <v>0</v>
      </c>
      <c r="AP5" t="s">
        <v>5586</v>
      </c>
      <c r="AQ5" t="b">
        <f>SUMPRODUCT(--ISNUMBER(SEARCH({"I21","I22","I25"},AP5)))&gt;0</f>
        <v>0</v>
      </c>
      <c r="AR5" t="b">
        <f>SUMPRODUCT(--ISNUMBER(SEARCH(Sheet1!B$2:B$14,AP5)))&gt;0</f>
        <v>0</v>
      </c>
      <c r="AS5" t="b">
        <f>SUMPRODUCT(--ISNUMBER(SEARCH(Sheet1!C$2:C$14,AP5)))&gt;0</f>
        <v>0</v>
      </c>
      <c r="AT5" t="b">
        <f>SUMPRODUCT(--ISNUMBER(SEARCH(Sheet1!D$2:D$26,AP5)))&gt;0</f>
        <v>1</v>
      </c>
      <c r="AU5" t="b">
        <f>SUMPRODUCT(--ISNUMBER(SEARCH(Sheet1!E$2:E$15,AP5)))&gt;0</f>
        <v>0</v>
      </c>
      <c r="AV5" t="b">
        <f>SUMPRODUCT(--ISNUMBER(SEARCH(Sheet1!F$2:F$26,AP5)))&gt;0</f>
        <v>0</v>
      </c>
      <c r="AW5" t="b">
        <f>SUMPRODUCT(--ISNUMBER(SEARCH(Sheet1!G$2:G$22,AP5)))&gt;0</f>
        <v>1</v>
      </c>
      <c r="AX5" t="b">
        <f>SUMPRODUCT(--ISNUMBER(SEARCH(Sheet1!H$2:H$35,AP5)))&gt;0</f>
        <v>0</v>
      </c>
      <c r="AY5" t="b">
        <f>SUMPRODUCT(--ISNUMBER(SEARCH(Sheet1!I$2:I$84,AP5)))&gt;0</f>
        <v>0</v>
      </c>
      <c r="AZ5" t="b">
        <f>SUMPRODUCT(--ISNUMBER(SEARCH(Sheet1!J$2:J$8,AP5)))&gt;0</f>
        <v>0</v>
      </c>
      <c r="BA5" t="b">
        <f>SUMPRODUCT(--ISNUMBER(SEARCH(Sheet1!K$2:K$10,AP5)))&gt;0</f>
        <v>0</v>
      </c>
      <c r="BB5" t="b">
        <f>SUMPRODUCT(--ISNUMBER(SEARCH(Sheet1!L$2:L$5,AP5)))&gt;0</f>
        <v>0</v>
      </c>
      <c r="BC5" t="b">
        <f>SUMPRODUCT(--ISNUMBER(SEARCH(Sheet1!M$2:M$12,AP5)))&gt;0</f>
        <v>0</v>
      </c>
      <c r="BD5" t="b">
        <f>SUMPRODUCT(--ISNUMBER(SEARCH(Sheet1!N$2:N$5,AP5)))&gt;0</f>
        <v>0</v>
      </c>
      <c r="BE5">
        <f t="shared" si="16"/>
        <v>1</v>
      </c>
      <c r="BF5">
        <f t="shared" si="17"/>
        <v>2</v>
      </c>
      <c r="BG5">
        <f t="shared" si="18"/>
        <v>0</v>
      </c>
      <c r="BH5">
        <f t="shared" si="19"/>
        <v>0</v>
      </c>
      <c r="BI5">
        <f t="shared" si="20"/>
        <v>0</v>
      </c>
      <c r="BJ5">
        <f t="shared" si="21"/>
        <v>3</v>
      </c>
      <c r="BK5">
        <f t="shared" si="22"/>
        <v>3</v>
      </c>
      <c r="BL5">
        <f t="shared" si="23"/>
        <v>0</v>
      </c>
    </row>
    <row r="6" spans="1:64" ht="30" x14ac:dyDescent="0.25">
      <c r="A6" s="7" t="s">
        <v>66</v>
      </c>
      <c r="B6" s="7">
        <v>263763989</v>
      </c>
      <c r="C6" s="10">
        <v>42447</v>
      </c>
      <c r="D6" s="10">
        <v>42451</v>
      </c>
      <c r="E6" s="8">
        <v>4</v>
      </c>
      <c r="F6" s="7" t="s">
        <v>14</v>
      </c>
      <c r="G6" s="8">
        <v>80</v>
      </c>
      <c r="H6" s="7" t="s">
        <v>9</v>
      </c>
      <c r="I6" s="7" t="s">
        <v>68</v>
      </c>
      <c r="J6" s="7" t="s">
        <v>69</v>
      </c>
      <c r="K6" s="7" t="s">
        <v>70</v>
      </c>
      <c r="L6" s="7" t="s">
        <v>71</v>
      </c>
      <c r="M6" s="7" t="s">
        <v>72</v>
      </c>
      <c r="N6" s="10">
        <v>42447</v>
      </c>
      <c r="O6" s="14">
        <v>1</v>
      </c>
      <c r="P6" s="15"/>
      <c r="Q6" s="29"/>
      <c r="R6" s="26">
        <v>129</v>
      </c>
      <c r="S6">
        <f t="shared" si="0"/>
        <v>0</v>
      </c>
      <c r="T6">
        <f t="shared" si="1"/>
        <v>0</v>
      </c>
      <c r="U6">
        <f t="shared" si="2"/>
        <v>30</v>
      </c>
      <c r="V6">
        <f t="shared" si="24"/>
        <v>0</v>
      </c>
      <c r="W6">
        <f t="shared" si="25"/>
        <v>0</v>
      </c>
      <c r="X6">
        <f t="shared" si="3"/>
        <v>1</v>
      </c>
      <c r="Y6" s="23">
        <v>1</v>
      </c>
      <c r="Z6">
        <v>1</v>
      </c>
      <c r="AA6">
        <f t="shared" si="4"/>
        <v>0</v>
      </c>
      <c r="AB6">
        <f t="shared" si="5"/>
        <v>0</v>
      </c>
      <c r="AC6">
        <f t="shared" si="6"/>
        <v>0</v>
      </c>
      <c r="AD6">
        <f t="shared" si="7"/>
        <v>3</v>
      </c>
      <c r="AE6">
        <f t="shared" si="26"/>
        <v>0</v>
      </c>
      <c r="AF6">
        <f t="shared" si="8"/>
        <v>4</v>
      </c>
      <c r="AG6">
        <v>3</v>
      </c>
      <c r="AH6">
        <f t="shared" si="9"/>
        <v>1</v>
      </c>
      <c r="AI6">
        <f t="shared" si="10"/>
        <v>0</v>
      </c>
      <c r="AJ6">
        <f t="shared" si="11"/>
        <v>8</v>
      </c>
      <c r="AK6">
        <f t="shared" si="27"/>
        <v>0</v>
      </c>
      <c r="AL6">
        <f t="shared" si="12"/>
        <v>0</v>
      </c>
      <c r="AM6">
        <f t="shared" si="13"/>
        <v>4</v>
      </c>
      <c r="AN6">
        <f t="shared" si="14"/>
        <v>0</v>
      </c>
      <c r="AO6">
        <f t="shared" si="15"/>
        <v>0</v>
      </c>
      <c r="AP6" t="s">
        <v>5587</v>
      </c>
      <c r="AQ6" t="b">
        <f>SUMPRODUCT(--ISNUMBER(SEARCH({"I21","I22","I25"},AP6)))&gt;0</f>
        <v>1</v>
      </c>
      <c r="AR6" t="b">
        <f>SUMPRODUCT(--ISNUMBER(SEARCH(Sheet1!B$2:B$14,AP6)))&gt;0</f>
        <v>0</v>
      </c>
      <c r="AS6" t="b">
        <f>SUMPRODUCT(--ISNUMBER(SEARCH(Sheet1!C$2:C$14,AP6)))&gt;0</f>
        <v>0</v>
      </c>
      <c r="AT6" t="b">
        <f>SUMPRODUCT(--ISNUMBER(SEARCH(Sheet1!D$2:D$26,AP6)))&gt;0</f>
        <v>0</v>
      </c>
      <c r="AU6" t="b">
        <f>SUMPRODUCT(--ISNUMBER(SEARCH(Sheet1!E$2:E$15,AP6)))&gt;0</f>
        <v>0</v>
      </c>
      <c r="AV6" t="b">
        <f>SUMPRODUCT(--ISNUMBER(SEARCH(Sheet1!F$2:F$26,AP6)))&gt;0</f>
        <v>0</v>
      </c>
      <c r="AW6" t="b">
        <f>SUMPRODUCT(--ISNUMBER(SEARCH(Sheet1!G$2:G$22,AP6)))&gt;0</f>
        <v>0</v>
      </c>
      <c r="AX6" t="b">
        <f>SUMPRODUCT(--ISNUMBER(SEARCH(Sheet1!H$2:H$35,AP6)))&gt;0</f>
        <v>0</v>
      </c>
      <c r="AY6" t="b">
        <f>SUMPRODUCT(--ISNUMBER(SEARCH(Sheet1!I$2:I$84,AP6)))&gt;0</f>
        <v>0</v>
      </c>
      <c r="AZ6" t="b">
        <f>SUMPRODUCT(--ISNUMBER(SEARCH(Sheet1!J$2:J$8,AP6)))&gt;0</f>
        <v>0</v>
      </c>
      <c r="BA6" t="b">
        <f>SUMPRODUCT(--ISNUMBER(SEARCH(Sheet1!K$2:K$10,AP6)))&gt;0</f>
        <v>0</v>
      </c>
      <c r="BB6" t="b">
        <f>SUMPRODUCT(--ISNUMBER(SEARCH(Sheet1!L$2:L$5,AP6)))&gt;0</f>
        <v>0</v>
      </c>
      <c r="BC6" t="b">
        <f>SUMPRODUCT(--ISNUMBER(SEARCH(Sheet1!M$2:M$12,AP6)))&gt;0</f>
        <v>0</v>
      </c>
      <c r="BD6" t="b">
        <f>SUMPRODUCT(--ISNUMBER(SEARCH(Sheet1!N$2:N$5,AP6)))&gt;0</f>
        <v>0</v>
      </c>
      <c r="BE6">
        <f t="shared" si="16"/>
        <v>1</v>
      </c>
      <c r="BF6">
        <f t="shared" si="17"/>
        <v>0</v>
      </c>
      <c r="BG6">
        <f t="shared" si="18"/>
        <v>0</v>
      </c>
      <c r="BH6">
        <f t="shared" si="19"/>
        <v>0</v>
      </c>
      <c r="BI6">
        <f t="shared" si="20"/>
        <v>0</v>
      </c>
      <c r="BJ6">
        <f t="shared" si="21"/>
        <v>1</v>
      </c>
      <c r="BK6">
        <f t="shared" si="22"/>
        <v>1</v>
      </c>
      <c r="BL6">
        <f t="shared" si="23"/>
        <v>0</v>
      </c>
    </row>
    <row r="7" spans="1:64" x14ac:dyDescent="0.25">
      <c r="A7" s="7" t="s">
        <v>76</v>
      </c>
      <c r="B7" s="7" t="s">
        <v>77</v>
      </c>
      <c r="C7" s="10">
        <v>42279</v>
      </c>
      <c r="D7" s="10">
        <v>42286</v>
      </c>
      <c r="E7" s="8">
        <v>7</v>
      </c>
      <c r="F7" s="7" t="s">
        <v>14</v>
      </c>
      <c r="G7" s="8">
        <v>65</v>
      </c>
      <c r="H7" s="7" t="s">
        <v>17</v>
      </c>
      <c r="I7" s="7" t="s">
        <v>68</v>
      </c>
      <c r="J7" s="7" t="s">
        <v>78</v>
      </c>
      <c r="K7" s="7" t="s">
        <v>79</v>
      </c>
      <c r="L7" s="7" t="s">
        <v>80</v>
      </c>
      <c r="M7" s="7" t="s">
        <v>81</v>
      </c>
      <c r="N7" s="10">
        <v>42279</v>
      </c>
      <c r="O7" s="14">
        <v>2</v>
      </c>
      <c r="P7" s="15"/>
      <c r="Q7" s="30">
        <v>13.9</v>
      </c>
      <c r="R7" s="26">
        <v>136</v>
      </c>
      <c r="S7">
        <f t="shared" si="0"/>
        <v>0</v>
      </c>
      <c r="T7">
        <f t="shared" si="1"/>
        <v>0</v>
      </c>
      <c r="U7">
        <f t="shared" si="2"/>
        <v>30</v>
      </c>
      <c r="V7">
        <f t="shared" si="24"/>
        <v>0</v>
      </c>
      <c r="W7">
        <f t="shared" si="25"/>
        <v>0</v>
      </c>
      <c r="X7">
        <f t="shared" si="3"/>
        <v>0</v>
      </c>
      <c r="Y7" s="23">
        <v>1</v>
      </c>
      <c r="Z7">
        <v>1</v>
      </c>
      <c r="AA7">
        <f t="shared" si="4"/>
        <v>2</v>
      </c>
      <c r="AB7">
        <f t="shared" si="5"/>
        <v>0</v>
      </c>
      <c r="AC7">
        <f t="shared" si="6"/>
        <v>2</v>
      </c>
      <c r="AD7">
        <f t="shared" si="7"/>
        <v>6</v>
      </c>
      <c r="AE7">
        <f t="shared" si="26"/>
        <v>1</v>
      </c>
      <c r="AF7">
        <f t="shared" si="8"/>
        <v>5</v>
      </c>
      <c r="AG7">
        <v>3</v>
      </c>
      <c r="AH7">
        <f t="shared" si="9"/>
        <v>3</v>
      </c>
      <c r="AI7">
        <f t="shared" si="10"/>
        <v>0</v>
      </c>
      <c r="AJ7">
        <f t="shared" si="11"/>
        <v>11</v>
      </c>
      <c r="AK7">
        <f t="shared" si="27"/>
        <v>1</v>
      </c>
      <c r="AL7">
        <f t="shared" si="12"/>
        <v>0</v>
      </c>
      <c r="AM7">
        <f t="shared" si="13"/>
        <v>0</v>
      </c>
      <c r="AN7">
        <f t="shared" si="14"/>
        <v>5</v>
      </c>
      <c r="AO7">
        <f t="shared" si="15"/>
        <v>0</v>
      </c>
      <c r="AP7" t="s">
        <v>5588</v>
      </c>
      <c r="AQ7" t="b">
        <f>SUMPRODUCT(--ISNUMBER(SEARCH({"I21","I22","I25"},AP7)))&gt;0</f>
        <v>1</v>
      </c>
      <c r="AR7" t="b">
        <f>SUMPRODUCT(--ISNUMBER(SEARCH(Sheet1!B$2:B$14,AP7)))&gt;0</f>
        <v>0</v>
      </c>
      <c r="AS7" t="b">
        <f>SUMPRODUCT(--ISNUMBER(SEARCH(Sheet1!C$2:C$14,AP7)))&gt;0</f>
        <v>0</v>
      </c>
      <c r="AT7" t="b">
        <f>SUMPRODUCT(--ISNUMBER(SEARCH(Sheet1!D$2:D$26,AP7)))&gt;0</f>
        <v>0</v>
      </c>
      <c r="AU7" t="b">
        <f>SUMPRODUCT(--ISNUMBER(SEARCH(Sheet1!E$2:E$15,AP7)))&gt;0</f>
        <v>1</v>
      </c>
      <c r="AV7" t="b">
        <f>SUMPRODUCT(--ISNUMBER(SEARCH(Sheet1!F$2:F$26,AP7)))&gt;0</f>
        <v>0</v>
      </c>
      <c r="AW7" t="b">
        <f>SUMPRODUCT(--ISNUMBER(SEARCH(Sheet1!G$2:G$22,AP7)))&gt;0</f>
        <v>0</v>
      </c>
      <c r="AX7" t="b">
        <f>SUMPRODUCT(--ISNUMBER(SEARCH(Sheet1!H$2:H$35,AP7)))&gt;0</f>
        <v>0</v>
      </c>
      <c r="AY7" t="b">
        <f>SUMPRODUCT(--ISNUMBER(SEARCH(Sheet1!I$2:I$84,AP7)))&gt;0</f>
        <v>0</v>
      </c>
      <c r="AZ7" t="b">
        <f>SUMPRODUCT(--ISNUMBER(SEARCH(Sheet1!J$2:J$8,AP7)))&gt;0</f>
        <v>0</v>
      </c>
      <c r="BA7" t="b">
        <f>SUMPRODUCT(--ISNUMBER(SEARCH(Sheet1!K$2:K$10,AP7)))&gt;0</f>
        <v>0</v>
      </c>
      <c r="BB7" t="b">
        <f>SUMPRODUCT(--ISNUMBER(SEARCH(Sheet1!L$2:L$5,AP7)))&gt;0</f>
        <v>0</v>
      </c>
      <c r="BC7" t="b">
        <f>SUMPRODUCT(--ISNUMBER(SEARCH(Sheet1!M$2:M$12,AP7)))&gt;0</f>
        <v>0</v>
      </c>
      <c r="BD7" t="b">
        <f>SUMPRODUCT(--ISNUMBER(SEARCH(Sheet1!N$2:N$5,AP7)))&gt;0</f>
        <v>0</v>
      </c>
      <c r="BE7">
        <f t="shared" si="16"/>
        <v>1</v>
      </c>
      <c r="BF7">
        <f t="shared" si="17"/>
        <v>2</v>
      </c>
      <c r="BG7">
        <f t="shared" si="18"/>
        <v>0</v>
      </c>
      <c r="BH7">
        <f t="shared" si="19"/>
        <v>0</v>
      </c>
      <c r="BI7">
        <f t="shared" si="20"/>
        <v>0</v>
      </c>
      <c r="BJ7">
        <f t="shared" si="21"/>
        <v>3</v>
      </c>
      <c r="BK7">
        <f t="shared" si="22"/>
        <v>3</v>
      </c>
      <c r="BL7">
        <f t="shared" si="23"/>
        <v>0</v>
      </c>
    </row>
    <row r="8" spans="1:64" ht="30" x14ac:dyDescent="0.25">
      <c r="A8" s="7" t="s">
        <v>83</v>
      </c>
      <c r="B8" s="7" t="s">
        <v>84</v>
      </c>
      <c r="C8" s="10">
        <v>42423</v>
      </c>
      <c r="D8" s="10">
        <v>42428</v>
      </c>
      <c r="E8" s="8">
        <v>5</v>
      </c>
      <c r="F8" s="7" t="s">
        <v>29</v>
      </c>
      <c r="G8" s="8">
        <v>63</v>
      </c>
      <c r="H8" s="7" t="s">
        <v>17</v>
      </c>
      <c r="I8" s="7" t="s">
        <v>30</v>
      </c>
      <c r="J8" s="7" t="s">
        <v>22</v>
      </c>
      <c r="K8" s="7" t="s">
        <v>23</v>
      </c>
      <c r="L8" s="7" t="s">
        <v>87</v>
      </c>
      <c r="M8" s="7" t="s">
        <v>88</v>
      </c>
      <c r="N8" s="10">
        <v>42423</v>
      </c>
      <c r="O8" s="14">
        <v>1</v>
      </c>
      <c r="P8" s="15"/>
      <c r="Q8" s="29"/>
      <c r="R8" s="26">
        <v>139</v>
      </c>
      <c r="S8">
        <f t="shared" si="0"/>
        <v>0</v>
      </c>
      <c r="T8">
        <f t="shared" si="1"/>
        <v>0</v>
      </c>
      <c r="U8">
        <f t="shared" si="2"/>
        <v>30</v>
      </c>
      <c r="V8">
        <f t="shared" si="24"/>
        <v>0</v>
      </c>
      <c r="W8">
        <f t="shared" si="25"/>
        <v>0</v>
      </c>
      <c r="X8">
        <f t="shared" si="3"/>
        <v>0</v>
      </c>
      <c r="Y8" s="23">
        <v>1</v>
      </c>
      <c r="Z8">
        <v>1</v>
      </c>
      <c r="AA8">
        <f t="shared" si="4"/>
        <v>0</v>
      </c>
      <c r="AB8">
        <f t="shared" si="5"/>
        <v>0</v>
      </c>
      <c r="AC8">
        <f t="shared" si="6"/>
        <v>2</v>
      </c>
      <c r="AD8">
        <f t="shared" si="7"/>
        <v>4</v>
      </c>
      <c r="AE8">
        <f t="shared" si="26"/>
        <v>0</v>
      </c>
      <c r="AF8">
        <f t="shared" si="8"/>
        <v>4</v>
      </c>
      <c r="AG8">
        <v>3</v>
      </c>
      <c r="AH8">
        <f t="shared" si="9"/>
        <v>5</v>
      </c>
      <c r="AI8">
        <f t="shared" si="10"/>
        <v>0</v>
      </c>
      <c r="AJ8">
        <f t="shared" si="11"/>
        <v>12</v>
      </c>
      <c r="AK8">
        <f t="shared" si="27"/>
        <v>1</v>
      </c>
      <c r="AL8">
        <f t="shared" si="12"/>
        <v>0</v>
      </c>
      <c r="AM8">
        <f t="shared" si="13"/>
        <v>4</v>
      </c>
      <c r="AN8">
        <f t="shared" si="14"/>
        <v>0</v>
      </c>
      <c r="AO8">
        <f t="shared" si="15"/>
        <v>0</v>
      </c>
      <c r="AP8" t="s">
        <v>5589</v>
      </c>
      <c r="AQ8" t="b">
        <f>SUMPRODUCT(--ISNUMBER(SEARCH({"I21","I22","I25"},AP8)))&gt;0</f>
        <v>1</v>
      </c>
      <c r="AR8" t="b">
        <f>SUMPRODUCT(--ISNUMBER(SEARCH(Sheet1!B$2:B$14,AP8)))&gt;0</f>
        <v>0</v>
      </c>
      <c r="AS8" t="b">
        <f>SUMPRODUCT(--ISNUMBER(SEARCH(Sheet1!C$2:C$14,AP8)))&gt;0</f>
        <v>0</v>
      </c>
      <c r="AT8" t="b">
        <f>SUMPRODUCT(--ISNUMBER(SEARCH(Sheet1!D$2:D$26,AP8)))&gt;0</f>
        <v>1</v>
      </c>
      <c r="AU8" t="b">
        <f>SUMPRODUCT(--ISNUMBER(SEARCH(Sheet1!E$2:E$15,AP8)))&gt;0</f>
        <v>1</v>
      </c>
      <c r="AV8" t="b">
        <f>SUMPRODUCT(--ISNUMBER(SEARCH(Sheet1!F$2:F$26,AP8)))&gt;0</f>
        <v>0</v>
      </c>
      <c r="AW8" t="b">
        <f>SUMPRODUCT(--ISNUMBER(SEARCH(Sheet1!G$2:G$22,AP8)))&gt;0</f>
        <v>0</v>
      </c>
      <c r="AX8" t="b">
        <f>SUMPRODUCT(--ISNUMBER(SEARCH(Sheet1!H$2:H$35,AP8)))&gt;0</f>
        <v>1</v>
      </c>
      <c r="AY8" t="b">
        <f>SUMPRODUCT(--ISNUMBER(SEARCH(Sheet1!I$2:I$84,AP8)))&gt;0</f>
        <v>0</v>
      </c>
      <c r="AZ8" t="b">
        <f>SUMPRODUCT(--ISNUMBER(SEARCH(Sheet1!J$2:J$8,AP8)))&gt;0</f>
        <v>0</v>
      </c>
      <c r="BA8" t="b">
        <f>SUMPRODUCT(--ISNUMBER(SEARCH(Sheet1!K$2:K$10,AP8)))&gt;0</f>
        <v>0</v>
      </c>
      <c r="BB8" t="b">
        <f>SUMPRODUCT(--ISNUMBER(SEARCH(Sheet1!L$2:L$5,AP8)))&gt;0</f>
        <v>0</v>
      </c>
      <c r="BC8" t="b">
        <f>SUMPRODUCT(--ISNUMBER(SEARCH(Sheet1!M$2:M$12,AP8)))&gt;0</f>
        <v>0</v>
      </c>
      <c r="BD8" t="b">
        <f>SUMPRODUCT(--ISNUMBER(SEARCH(Sheet1!N$2:N$5,AP8)))&gt;0</f>
        <v>0</v>
      </c>
      <c r="BE8">
        <f t="shared" si="16"/>
        <v>2</v>
      </c>
      <c r="BF8">
        <f t="shared" si="17"/>
        <v>4</v>
      </c>
      <c r="BG8">
        <f t="shared" si="18"/>
        <v>0</v>
      </c>
      <c r="BH8">
        <f t="shared" si="19"/>
        <v>0</v>
      </c>
      <c r="BI8">
        <f t="shared" si="20"/>
        <v>0</v>
      </c>
      <c r="BJ8">
        <f t="shared" si="21"/>
        <v>6</v>
      </c>
      <c r="BK8">
        <f t="shared" si="22"/>
        <v>0</v>
      </c>
      <c r="BL8">
        <f t="shared" si="23"/>
        <v>5</v>
      </c>
    </row>
    <row r="9" spans="1:64" ht="45" x14ac:dyDescent="0.25">
      <c r="A9" s="7" t="s">
        <v>92</v>
      </c>
      <c r="B9" s="7">
        <v>261467278</v>
      </c>
      <c r="C9" s="10">
        <v>42371</v>
      </c>
      <c r="D9" s="10">
        <v>42378</v>
      </c>
      <c r="E9" s="8">
        <v>7</v>
      </c>
      <c r="F9" s="7" t="s">
        <v>29</v>
      </c>
      <c r="G9" s="8">
        <v>76</v>
      </c>
      <c r="H9" s="7" t="s">
        <v>9</v>
      </c>
      <c r="I9" s="7" t="s">
        <v>21</v>
      </c>
      <c r="J9" s="7" t="s">
        <v>22</v>
      </c>
      <c r="K9" s="7" t="s">
        <v>23</v>
      </c>
      <c r="L9" s="7" t="s">
        <v>95</v>
      </c>
      <c r="M9" s="7" t="s">
        <v>96</v>
      </c>
      <c r="N9" s="10">
        <v>42371</v>
      </c>
      <c r="O9" s="14">
        <v>4</v>
      </c>
      <c r="P9" s="15"/>
      <c r="Q9" s="29"/>
      <c r="R9" s="26">
        <v>136</v>
      </c>
      <c r="S9">
        <f t="shared" si="0"/>
        <v>0</v>
      </c>
      <c r="T9">
        <f t="shared" si="1"/>
        <v>0</v>
      </c>
      <c r="U9">
        <f t="shared" si="2"/>
        <v>30</v>
      </c>
      <c r="V9">
        <f t="shared" si="24"/>
        <v>0</v>
      </c>
      <c r="W9">
        <f t="shared" si="25"/>
        <v>0</v>
      </c>
      <c r="X9">
        <f t="shared" si="3"/>
        <v>0</v>
      </c>
      <c r="Y9" s="23">
        <v>1</v>
      </c>
      <c r="Z9">
        <v>1</v>
      </c>
      <c r="AA9">
        <f t="shared" si="4"/>
        <v>2</v>
      </c>
      <c r="AB9">
        <f t="shared" si="5"/>
        <v>0</v>
      </c>
      <c r="AC9">
        <f t="shared" si="6"/>
        <v>2</v>
      </c>
      <c r="AD9">
        <f t="shared" si="7"/>
        <v>6</v>
      </c>
      <c r="AE9">
        <f t="shared" si="26"/>
        <v>1</v>
      </c>
      <c r="AF9">
        <f t="shared" si="8"/>
        <v>5</v>
      </c>
      <c r="AG9">
        <v>3</v>
      </c>
      <c r="AH9">
        <f t="shared" si="9"/>
        <v>5</v>
      </c>
      <c r="AI9">
        <f t="shared" si="10"/>
        <v>0</v>
      </c>
      <c r="AJ9">
        <f t="shared" si="11"/>
        <v>13</v>
      </c>
      <c r="AK9">
        <f t="shared" si="27"/>
        <v>1</v>
      </c>
      <c r="AL9">
        <f t="shared" si="12"/>
        <v>0</v>
      </c>
      <c r="AM9">
        <f t="shared" si="13"/>
        <v>0</v>
      </c>
      <c r="AN9">
        <f t="shared" si="14"/>
        <v>5</v>
      </c>
      <c r="AO9">
        <f t="shared" si="15"/>
        <v>0</v>
      </c>
      <c r="AP9" t="s">
        <v>5590</v>
      </c>
      <c r="AQ9" t="b">
        <f>SUMPRODUCT(--ISNUMBER(SEARCH({"I21","I22","I25"},AP9)))&gt;0</f>
        <v>1</v>
      </c>
      <c r="AR9" t="b">
        <f>SUMPRODUCT(--ISNUMBER(SEARCH(Sheet1!B$2:B$14,AP9)))&gt;0</f>
        <v>0</v>
      </c>
      <c r="AS9" t="b">
        <f>SUMPRODUCT(--ISNUMBER(SEARCH(Sheet1!C$2:C$14,AP9)))&gt;0</f>
        <v>0</v>
      </c>
      <c r="AT9" t="b">
        <f>SUMPRODUCT(--ISNUMBER(SEARCH(Sheet1!D$2:D$26,AP9)))&gt;0</f>
        <v>0</v>
      </c>
      <c r="AU9" t="b">
        <f>SUMPRODUCT(--ISNUMBER(SEARCH(Sheet1!E$2:E$15,AP9)))&gt;0</f>
        <v>1</v>
      </c>
      <c r="AV9" t="b">
        <f>SUMPRODUCT(--ISNUMBER(SEARCH(Sheet1!F$2:F$26,AP9)))&gt;0</f>
        <v>1</v>
      </c>
      <c r="AW9" t="b">
        <f>SUMPRODUCT(--ISNUMBER(SEARCH(Sheet1!G$2:G$22,AP9)))&gt;0</f>
        <v>1</v>
      </c>
      <c r="AX9" t="b">
        <f>SUMPRODUCT(--ISNUMBER(SEARCH(Sheet1!H$2:H$35,AP9)))&gt;0</f>
        <v>0</v>
      </c>
      <c r="AY9" t="b">
        <f>SUMPRODUCT(--ISNUMBER(SEARCH(Sheet1!I$2:I$84,AP9)))&gt;0</f>
        <v>0</v>
      </c>
      <c r="AZ9" t="b">
        <f>SUMPRODUCT(--ISNUMBER(SEARCH(Sheet1!J$2:J$8,AP9)))&gt;0</f>
        <v>0</v>
      </c>
      <c r="BA9" t="b">
        <f>SUMPRODUCT(--ISNUMBER(SEARCH(Sheet1!K$2:K$10,AP9)))&gt;0</f>
        <v>0</v>
      </c>
      <c r="BB9" t="b">
        <f>SUMPRODUCT(--ISNUMBER(SEARCH(Sheet1!L$2:L$5,AP9)))&gt;0</f>
        <v>0</v>
      </c>
      <c r="BC9" t="b">
        <f>SUMPRODUCT(--ISNUMBER(SEARCH(Sheet1!M$2:M$12,AP9)))&gt;0</f>
        <v>0</v>
      </c>
      <c r="BD9" t="b">
        <f>SUMPRODUCT(--ISNUMBER(SEARCH(Sheet1!N$2:N$5,AP9)))&gt;0</f>
        <v>0</v>
      </c>
      <c r="BE9">
        <f t="shared" si="16"/>
        <v>1</v>
      </c>
      <c r="BF9">
        <f t="shared" si="17"/>
        <v>6</v>
      </c>
      <c r="BG9">
        <f t="shared" si="18"/>
        <v>0</v>
      </c>
      <c r="BH9">
        <f t="shared" si="19"/>
        <v>0</v>
      </c>
      <c r="BI9">
        <f t="shared" si="20"/>
        <v>0</v>
      </c>
      <c r="BJ9">
        <f t="shared" si="21"/>
        <v>7</v>
      </c>
      <c r="BK9">
        <f t="shared" si="22"/>
        <v>0</v>
      </c>
      <c r="BL9">
        <f t="shared" si="23"/>
        <v>5</v>
      </c>
    </row>
    <row r="10" spans="1:64" ht="30" x14ac:dyDescent="0.25">
      <c r="A10" s="7" t="s">
        <v>97</v>
      </c>
      <c r="B10" s="7" t="s">
        <v>98</v>
      </c>
      <c r="C10" s="10">
        <v>42312</v>
      </c>
      <c r="D10" s="10">
        <v>42326</v>
      </c>
      <c r="E10" s="8">
        <v>14</v>
      </c>
      <c r="F10" s="7" t="s">
        <v>14</v>
      </c>
      <c r="G10" s="8">
        <v>65</v>
      </c>
      <c r="H10" s="7" t="s">
        <v>9</v>
      </c>
      <c r="I10" s="7" t="s">
        <v>99</v>
      </c>
      <c r="J10" s="7" t="s">
        <v>100</v>
      </c>
      <c r="K10" s="7" t="s">
        <v>101</v>
      </c>
      <c r="L10" s="7" t="s">
        <v>102</v>
      </c>
      <c r="M10" s="7" t="s">
        <v>103</v>
      </c>
      <c r="N10" s="10">
        <v>42314</v>
      </c>
      <c r="O10" s="14">
        <v>1</v>
      </c>
      <c r="P10" s="15"/>
      <c r="Q10" s="30">
        <v>11.7</v>
      </c>
      <c r="R10" s="26">
        <v>138</v>
      </c>
      <c r="S10">
        <f t="shared" si="0"/>
        <v>0</v>
      </c>
      <c r="T10">
        <f t="shared" si="1"/>
        <v>0</v>
      </c>
      <c r="U10">
        <f t="shared" si="2"/>
        <v>30</v>
      </c>
      <c r="V10">
        <f t="shared" si="24"/>
        <v>1</v>
      </c>
      <c r="W10">
        <f t="shared" si="25"/>
        <v>0</v>
      </c>
      <c r="X10">
        <f t="shared" si="3"/>
        <v>0</v>
      </c>
      <c r="Y10" s="23">
        <v>1</v>
      </c>
      <c r="Z10">
        <v>1</v>
      </c>
      <c r="AA10">
        <f t="shared" si="4"/>
        <v>0</v>
      </c>
      <c r="AB10">
        <f t="shared" si="5"/>
        <v>0</v>
      </c>
      <c r="AC10">
        <f t="shared" si="6"/>
        <v>2</v>
      </c>
      <c r="AD10">
        <f t="shared" si="7"/>
        <v>5</v>
      </c>
      <c r="AE10">
        <f t="shared" si="26"/>
        <v>1</v>
      </c>
      <c r="AF10">
        <f t="shared" si="8"/>
        <v>7</v>
      </c>
      <c r="AG10">
        <v>3</v>
      </c>
      <c r="AH10">
        <f t="shared" si="9"/>
        <v>5</v>
      </c>
      <c r="AI10">
        <f t="shared" si="10"/>
        <v>0</v>
      </c>
      <c r="AJ10">
        <f t="shared" si="11"/>
        <v>15</v>
      </c>
      <c r="AK10">
        <f t="shared" si="27"/>
        <v>1</v>
      </c>
      <c r="AL10">
        <f t="shared" si="12"/>
        <v>0</v>
      </c>
      <c r="AM10">
        <f t="shared" si="13"/>
        <v>0</v>
      </c>
      <c r="AN10">
        <f t="shared" si="14"/>
        <v>0</v>
      </c>
      <c r="AO10">
        <f t="shared" si="15"/>
        <v>7</v>
      </c>
      <c r="AP10" t="s">
        <v>5591</v>
      </c>
      <c r="AQ10" t="b">
        <f>SUMPRODUCT(--ISNUMBER(SEARCH({"I21","I22","I25"},AP10)))&gt;0</f>
        <v>1</v>
      </c>
      <c r="AR10" t="b">
        <f>SUMPRODUCT(--ISNUMBER(SEARCH(Sheet1!B$2:B$14,AP10)))&gt;0</f>
        <v>0</v>
      </c>
      <c r="AS10" t="b">
        <f>SUMPRODUCT(--ISNUMBER(SEARCH(Sheet1!C$2:C$14,AP10)))&gt;0</f>
        <v>1</v>
      </c>
      <c r="AT10" t="b">
        <f>SUMPRODUCT(--ISNUMBER(SEARCH(Sheet1!D$2:D$26,AP10)))&gt;0</f>
        <v>1</v>
      </c>
      <c r="AU10" t="b">
        <f>SUMPRODUCT(--ISNUMBER(SEARCH(Sheet1!E$2:E$15,AP10)))&gt;0</f>
        <v>0</v>
      </c>
      <c r="AV10" t="b">
        <f>SUMPRODUCT(--ISNUMBER(SEARCH(Sheet1!F$2:F$26,AP10)))&gt;0</f>
        <v>0</v>
      </c>
      <c r="AW10" t="b">
        <f>SUMPRODUCT(--ISNUMBER(SEARCH(Sheet1!G$2:G$22,AP10)))&gt;0</f>
        <v>1</v>
      </c>
      <c r="AX10" t="b">
        <f>SUMPRODUCT(--ISNUMBER(SEARCH(Sheet1!H$2:H$35,AP10)))&gt;0</f>
        <v>1</v>
      </c>
      <c r="AY10" t="b">
        <f>SUMPRODUCT(--ISNUMBER(SEARCH(Sheet1!I$2:I$84,AP10)))&gt;0</f>
        <v>0</v>
      </c>
      <c r="AZ10" t="b">
        <f>SUMPRODUCT(--ISNUMBER(SEARCH(Sheet1!J$2:J$8,AP10)))&gt;0</f>
        <v>0</v>
      </c>
      <c r="BA10" t="b">
        <f>SUMPRODUCT(--ISNUMBER(SEARCH(Sheet1!K$2:K$10,AP10)))&gt;0</f>
        <v>1</v>
      </c>
      <c r="BB10" t="b">
        <f>SUMPRODUCT(--ISNUMBER(SEARCH(Sheet1!L$2:L$5,AP10)))&gt;0</f>
        <v>0</v>
      </c>
      <c r="BC10" t="b">
        <f>SUMPRODUCT(--ISNUMBER(SEARCH(Sheet1!M$2:M$12,AP10)))&gt;0</f>
        <v>1</v>
      </c>
      <c r="BD10" t="b">
        <f>SUMPRODUCT(--ISNUMBER(SEARCH(Sheet1!N$2:N$5,AP10)))&gt;0</f>
        <v>0</v>
      </c>
      <c r="BE10">
        <f t="shared" si="16"/>
        <v>3</v>
      </c>
      <c r="BF10">
        <f t="shared" si="17"/>
        <v>4</v>
      </c>
      <c r="BG10">
        <f t="shared" si="18"/>
        <v>3</v>
      </c>
      <c r="BH10">
        <f t="shared" si="19"/>
        <v>4</v>
      </c>
      <c r="BI10">
        <f t="shared" si="20"/>
        <v>0</v>
      </c>
      <c r="BJ10">
        <f t="shared" si="21"/>
        <v>14</v>
      </c>
      <c r="BK10">
        <f t="shared" si="22"/>
        <v>0</v>
      </c>
      <c r="BL10">
        <f t="shared" si="23"/>
        <v>5</v>
      </c>
    </row>
    <row r="11" spans="1:64" ht="45" x14ac:dyDescent="0.25">
      <c r="A11" s="7" t="s">
        <v>106</v>
      </c>
      <c r="B11" s="7" t="s">
        <v>107</v>
      </c>
      <c r="C11" s="10">
        <v>42407</v>
      </c>
      <c r="D11" s="10">
        <v>42409</v>
      </c>
      <c r="E11" s="8">
        <v>2</v>
      </c>
      <c r="F11" s="7" t="s">
        <v>29</v>
      </c>
      <c r="G11" s="8">
        <v>77</v>
      </c>
      <c r="H11" s="7" t="s">
        <v>17</v>
      </c>
      <c r="I11" s="7" t="s">
        <v>21</v>
      </c>
      <c r="J11" s="7" t="s">
        <v>22</v>
      </c>
      <c r="K11" s="7" t="s">
        <v>23</v>
      </c>
      <c r="L11" s="7" t="s">
        <v>108</v>
      </c>
      <c r="M11" s="7" t="s">
        <v>109</v>
      </c>
      <c r="N11" s="10">
        <v>42407</v>
      </c>
      <c r="O11" s="14">
        <v>4</v>
      </c>
      <c r="P11" s="15"/>
      <c r="Q11" s="29"/>
      <c r="R11" s="26">
        <v>136</v>
      </c>
      <c r="S11">
        <f t="shared" si="0"/>
        <v>46</v>
      </c>
      <c r="T11">
        <f t="shared" si="1"/>
        <v>0</v>
      </c>
      <c r="U11">
        <f t="shared" si="2"/>
        <v>30</v>
      </c>
      <c r="V11">
        <f t="shared" si="24"/>
        <v>0</v>
      </c>
      <c r="W11">
        <f t="shared" si="25"/>
        <v>0</v>
      </c>
      <c r="X11">
        <f t="shared" si="3"/>
        <v>0</v>
      </c>
      <c r="Y11" s="23">
        <v>1</v>
      </c>
      <c r="Z11">
        <v>1</v>
      </c>
      <c r="AA11">
        <f t="shared" si="4"/>
        <v>2</v>
      </c>
      <c r="AB11">
        <f t="shared" si="5"/>
        <v>0</v>
      </c>
      <c r="AC11">
        <f t="shared" si="6"/>
        <v>0</v>
      </c>
      <c r="AD11">
        <f t="shared" si="7"/>
        <v>4</v>
      </c>
      <c r="AE11">
        <f t="shared" si="26"/>
        <v>0</v>
      </c>
      <c r="AF11">
        <f t="shared" si="8"/>
        <v>2</v>
      </c>
      <c r="AG11">
        <v>3</v>
      </c>
      <c r="AH11">
        <f t="shared" si="9"/>
        <v>5</v>
      </c>
      <c r="AI11">
        <f t="shared" si="10"/>
        <v>0</v>
      </c>
      <c r="AJ11">
        <f t="shared" si="11"/>
        <v>10</v>
      </c>
      <c r="AK11">
        <f t="shared" si="27"/>
        <v>1</v>
      </c>
      <c r="AL11">
        <f t="shared" si="12"/>
        <v>2</v>
      </c>
      <c r="AM11">
        <f t="shared" si="13"/>
        <v>0</v>
      </c>
      <c r="AN11">
        <f t="shared" si="14"/>
        <v>0</v>
      </c>
      <c r="AO11">
        <f t="shared" si="15"/>
        <v>0</v>
      </c>
      <c r="AP11" t="s">
        <v>5592</v>
      </c>
      <c r="AQ11" t="b">
        <f>SUMPRODUCT(--ISNUMBER(SEARCH({"I21","I22","I25"},AP11)))&gt;0</f>
        <v>1</v>
      </c>
      <c r="AR11" t="b">
        <f>SUMPRODUCT(--ISNUMBER(SEARCH(Sheet1!B$2:B$14,AP11)))&gt;0</f>
        <v>0</v>
      </c>
      <c r="AS11" t="b">
        <f>SUMPRODUCT(--ISNUMBER(SEARCH(Sheet1!C$2:C$14,AP11)))&gt;0</f>
        <v>0</v>
      </c>
      <c r="AT11" t="b">
        <f>SUMPRODUCT(--ISNUMBER(SEARCH(Sheet1!D$2:D$26,AP11)))&gt;0</f>
        <v>1</v>
      </c>
      <c r="AU11" t="b">
        <f>SUMPRODUCT(--ISNUMBER(SEARCH(Sheet1!E$2:E$15,AP11)))&gt;0</f>
        <v>1</v>
      </c>
      <c r="AV11" t="b">
        <f>SUMPRODUCT(--ISNUMBER(SEARCH(Sheet1!F$2:F$26,AP11)))&gt;0</f>
        <v>0</v>
      </c>
      <c r="AW11" t="b">
        <f>SUMPRODUCT(--ISNUMBER(SEARCH(Sheet1!G$2:G$22,AP11)))&gt;0</f>
        <v>1</v>
      </c>
      <c r="AX11" t="b">
        <f>SUMPRODUCT(--ISNUMBER(SEARCH(Sheet1!H$2:H$35,AP11)))&gt;0</f>
        <v>0</v>
      </c>
      <c r="AY11" t="b">
        <f>SUMPRODUCT(--ISNUMBER(SEARCH(Sheet1!I$2:I$84,AP11)))&gt;0</f>
        <v>0</v>
      </c>
      <c r="AZ11" t="b">
        <f>SUMPRODUCT(--ISNUMBER(SEARCH(Sheet1!J$2:J$8,AP11)))&gt;0</f>
        <v>0</v>
      </c>
      <c r="BA11" t="b">
        <f>SUMPRODUCT(--ISNUMBER(SEARCH(Sheet1!K$2:K$10,AP11)))&gt;0</f>
        <v>0</v>
      </c>
      <c r="BB11" t="b">
        <f>SUMPRODUCT(--ISNUMBER(SEARCH(Sheet1!L$2:L$5,AP11)))&gt;0</f>
        <v>0</v>
      </c>
      <c r="BC11" t="b">
        <f>SUMPRODUCT(--ISNUMBER(SEARCH(Sheet1!M$2:M$12,AP11)))&gt;0</f>
        <v>0</v>
      </c>
      <c r="BD11" t="b">
        <f>SUMPRODUCT(--ISNUMBER(SEARCH(Sheet1!N$2:N$5,AP11)))&gt;0</f>
        <v>0</v>
      </c>
      <c r="BE11">
        <f t="shared" si="16"/>
        <v>2</v>
      </c>
      <c r="BF11">
        <f t="shared" si="17"/>
        <v>4</v>
      </c>
      <c r="BG11">
        <f t="shared" si="18"/>
        <v>0</v>
      </c>
      <c r="BH11">
        <f t="shared" si="19"/>
        <v>0</v>
      </c>
      <c r="BI11">
        <f t="shared" si="20"/>
        <v>0</v>
      </c>
      <c r="BJ11">
        <f t="shared" si="21"/>
        <v>6</v>
      </c>
      <c r="BK11">
        <f t="shared" si="22"/>
        <v>0</v>
      </c>
      <c r="BL11">
        <f t="shared" si="23"/>
        <v>5</v>
      </c>
    </row>
    <row r="12" spans="1:64" ht="45" x14ac:dyDescent="0.25">
      <c r="A12" s="7" t="s">
        <v>106</v>
      </c>
      <c r="B12" s="7" t="s">
        <v>111</v>
      </c>
      <c r="C12" s="10">
        <v>42455</v>
      </c>
      <c r="D12" s="10">
        <v>42457</v>
      </c>
      <c r="E12" s="8">
        <v>2</v>
      </c>
      <c r="F12" s="7" t="s">
        <v>29</v>
      </c>
      <c r="G12" s="8">
        <v>77</v>
      </c>
      <c r="H12" s="7" t="s">
        <v>17</v>
      </c>
      <c r="I12" s="7" t="s">
        <v>99</v>
      </c>
      <c r="J12" s="7" t="s">
        <v>112</v>
      </c>
      <c r="K12" s="7" t="s">
        <v>113</v>
      </c>
      <c r="L12" s="7" t="s">
        <v>108</v>
      </c>
      <c r="M12" s="7" t="s">
        <v>109</v>
      </c>
      <c r="N12" s="10">
        <v>42455</v>
      </c>
      <c r="O12" s="14">
        <v>4</v>
      </c>
      <c r="P12" s="15"/>
      <c r="Q12" s="29"/>
      <c r="R12" s="26">
        <v>139</v>
      </c>
      <c r="S12">
        <f t="shared" si="0"/>
        <v>0</v>
      </c>
      <c r="T12">
        <f t="shared" si="1"/>
        <v>0</v>
      </c>
      <c r="U12">
        <f t="shared" si="2"/>
        <v>30</v>
      </c>
      <c r="V12">
        <f t="shared" si="24"/>
        <v>0</v>
      </c>
      <c r="W12">
        <f t="shared" si="25"/>
        <v>0</v>
      </c>
      <c r="X12">
        <f t="shared" si="3"/>
        <v>0</v>
      </c>
      <c r="Y12" s="23">
        <v>1</v>
      </c>
      <c r="Z12">
        <v>1</v>
      </c>
      <c r="AA12">
        <f t="shared" si="4"/>
        <v>2</v>
      </c>
      <c r="AB12">
        <f t="shared" si="5"/>
        <v>0</v>
      </c>
      <c r="AC12">
        <f t="shared" si="6"/>
        <v>0</v>
      </c>
      <c r="AD12">
        <f t="shared" si="7"/>
        <v>4</v>
      </c>
      <c r="AE12">
        <f t="shared" si="26"/>
        <v>0</v>
      </c>
      <c r="AF12">
        <f t="shared" si="8"/>
        <v>2</v>
      </c>
      <c r="AG12">
        <v>3</v>
      </c>
      <c r="AH12">
        <f t="shared" si="9"/>
        <v>5</v>
      </c>
      <c r="AI12">
        <f t="shared" si="10"/>
        <v>0</v>
      </c>
      <c r="AJ12">
        <f t="shared" si="11"/>
        <v>10</v>
      </c>
      <c r="AK12">
        <f t="shared" si="27"/>
        <v>1</v>
      </c>
      <c r="AL12">
        <f t="shared" si="12"/>
        <v>2</v>
      </c>
      <c r="AM12">
        <f t="shared" si="13"/>
        <v>0</v>
      </c>
      <c r="AN12">
        <f t="shared" si="14"/>
        <v>0</v>
      </c>
      <c r="AO12">
        <f t="shared" si="15"/>
        <v>0</v>
      </c>
      <c r="AP12" t="s">
        <v>5593</v>
      </c>
      <c r="AQ12" t="b">
        <f>SUMPRODUCT(--ISNUMBER(SEARCH({"I21","I22","I25"},AP12)))&gt;0</f>
        <v>1</v>
      </c>
      <c r="AR12" t="b">
        <f>SUMPRODUCT(--ISNUMBER(SEARCH(Sheet1!B$2:B$14,AP12)))&gt;0</f>
        <v>0</v>
      </c>
      <c r="AS12" t="b">
        <f>SUMPRODUCT(--ISNUMBER(SEARCH(Sheet1!C$2:C$14,AP12)))&gt;0</f>
        <v>0</v>
      </c>
      <c r="AT12" t="b">
        <f>SUMPRODUCT(--ISNUMBER(SEARCH(Sheet1!D$2:D$26,AP12)))&gt;0</f>
        <v>1</v>
      </c>
      <c r="AU12" t="b">
        <f>SUMPRODUCT(--ISNUMBER(SEARCH(Sheet1!E$2:E$15,AP12)))&gt;0</f>
        <v>1</v>
      </c>
      <c r="AV12" t="b">
        <f>SUMPRODUCT(--ISNUMBER(SEARCH(Sheet1!F$2:F$26,AP12)))&gt;0</f>
        <v>0</v>
      </c>
      <c r="AW12" t="b">
        <f>SUMPRODUCT(--ISNUMBER(SEARCH(Sheet1!G$2:G$22,AP12)))&gt;0</f>
        <v>1</v>
      </c>
      <c r="AX12" t="b">
        <f>SUMPRODUCT(--ISNUMBER(SEARCH(Sheet1!H$2:H$35,AP12)))&gt;0</f>
        <v>1</v>
      </c>
      <c r="AY12" t="b">
        <f>SUMPRODUCT(--ISNUMBER(SEARCH(Sheet1!I$2:I$84,AP12)))&gt;0</f>
        <v>0</v>
      </c>
      <c r="AZ12" t="b">
        <f>SUMPRODUCT(--ISNUMBER(SEARCH(Sheet1!J$2:J$8,AP12)))&gt;0</f>
        <v>0</v>
      </c>
      <c r="BA12" t="b">
        <f>SUMPRODUCT(--ISNUMBER(SEARCH(Sheet1!K$2:K$10,AP12)))&gt;0</f>
        <v>0</v>
      </c>
      <c r="BB12" t="b">
        <f>SUMPRODUCT(--ISNUMBER(SEARCH(Sheet1!L$2:L$5,AP12)))&gt;0</f>
        <v>0</v>
      </c>
      <c r="BC12" t="b">
        <f>SUMPRODUCT(--ISNUMBER(SEARCH(Sheet1!M$2:M$12,AP12)))&gt;0</f>
        <v>0</v>
      </c>
      <c r="BD12" t="b">
        <f>SUMPRODUCT(--ISNUMBER(SEARCH(Sheet1!N$2:N$5,AP12)))&gt;0</f>
        <v>0</v>
      </c>
      <c r="BE12">
        <f t="shared" si="16"/>
        <v>2</v>
      </c>
      <c r="BF12">
        <f t="shared" si="17"/>
        <v>6</v>
      </c>
      <c r="BG12">
        <f t="shared" si="18"/>
        <v>0</v>
      </c>
      <c r="BH12">
        <f t="shared" si="19"/>
        <v>0</v>
      </c>
      <c r="BI12">
        <f t="shared" si="20"/>
        <v>0</v>
      </c>
      <c r="BJ12">
        <f t="shared" si="21"/>
        <v>8</v>
      </c>
      <c r="BK12">
        <f t="shared" si="22"/>
        <v>0</v>
      </c>
      <c r="BL12">
        <f t="shared" si="23"/>
        <v>5</v>
      </c>
    </row>
    <row r="13" spans="1:64" ht="30" x14ac:dyDescent="0.25">
      <c r="A13" s="7" t="s">
        <v>116</v>
      </c>
      <c r="B13" s="7" t="s">
        <v>117</v>
      </c>
      <c r="C13" s="10">
        <v>42439</v>
      </c>
      <c r="D13" s="10">
        <v>42445</v>
      </c>
      <c r="E13" s="8">
        <v>6</v>
      </c>
      <c r="F13" s="7" t="s">
        <v>118</v>
      </c>
      <c r="G13" s="8">
        <v>58</v>
      </c>
      <c r="H13" s="7" t="s">
        <v>17</v>
      </c>
      <c r="I13" s="7" t="s">
        <v>10</v>
      </c>
      <c r="J13" s="7" t="s">
        <v>119</v>
      </c>
      <c r="K13" s="7" t="s">
        <v>120</v>
      </c>
      <c r="L13" s="7" t="s">
        <v>121</v>
      </c>
      <c r="M13" s="7" t="s">
        <v>122</v>
      </c>
      <c r="N13" s="10">
        <v>42441</v>
      </c>
      <c r="O13" s="14">
        <v>3</v>
      </c>
      <c r="P13" s="15"/>
      <c r="Q13" s="29"/>
      <c r="R13" s="26">
        <v>131</v>
      </c>
      <c r="S13">
        <f t="shared" si="0"/>
        <v>0</v>
      </c>
      <c r="T13">
        <f t="shared" si="1"/>
        <v>0</v>
      </c>
      <c r="U13">
        <f t="shared" si="2"/>
        <v>30</v>
      </c>
      <c r="V13">
        <f t="shared" si="24"/>
        <v>0</v>
      </c>
      <c r="W13">
        <f t="shared" si="25"/>
        <v>0</v>
      </c>
      <c r="X13">
        <f t="shared" si="3"/>
        <v>1</v>
      </c>
      <c r="Y13" s="23">
        <v>1</v>
      </c>
      <c r="Z13">
        <v>1</v>
      </c>
      <c r="AA13">
        <f t="shared" si="4"/>
        <v>2</v>
      </c>
      <c r="AB13">
        <f t="shared" si="5"/>
        <v>0</v>
      </c>
      <c r="AC13">
        <f t="shared" si="6"/>
        <v>2</v>
      </c>
      <c r="AD13">
        <f t="shared" si="7"/>
        <v>7</v>
      </c>
      <c r="AE13">
        <f t="shared" si="26"/>
        <v>1</v>
      </c>
      <c r="AF13">
        <f t="shared" si="8"/>
        <v>4</v>
      </c>
      <c r="AG13">
        <v>3</v>
      </c>
      <c r="AH13">
        <f t="shared" si="9"/>
        <v>5</v>
      </c>
      <c r="AI13">
        <f t="shared" si="10"/>
        <v>0</v>
      </c>
      <c r="AJ13">
        <f t="shared" si="11"/>
        <v>12</v>
      </c>
      <c r="AK13">
        <f t="shared" si="27"/>
        <v>1</v>
      </c>
      <c r="AL13">
        <f t="shared" si="12"/>
        <v>0</v>
      </c>
      <c r="AM13">
        <f t="shared" si="13"/>
        <v>4</v>
      </c>
      <c r="AN13">
        <f t="shared" si="14"/>
        <v>0</v>
      </c>
      <c r="AO13">
        <f t="shared" si="15"/>
        <v>0</v>
      </c>
      <c r="AP13" t="s">
        <v>5594</v>
      </c>
      <c r="AQ13" t="b">
        <f>SUMPRODUCT(--ISNUMBER(SEARCH({"I21","I22","I25"},AP13)))&gt;0</f>
        <v>0</v>
      </c>
      <c r="AR13" t="b">
        <f>SUMPRODUCT(--ISNUMBER(SEARCH(Sheet1!B$2:B$14,AP13)))&gt;0</f>
        <v>0</v>
      </c>
      <c r="AS13" t="b">
        <f>SUMPRODUCT(--ISNUMBER(SEARCH(Sheet1!C$2:C$14,AP13)))&gt;0</f>
        <v>0</v>
      </c>
      <c r="AT13" t="b">
        <f>SUMPRODUCT(--ISNUMBER(SEARCH(Sheet1!D$2:D$26,AP13)))&gt;0</f>
        <v>1</v>
      </c>
      <c r="AU13" t="b">
        <f>SUMPRODUCT(--ISNUMBER(SEARCH(Sheet1!E$2:E$15,AP13)))&gt;0</f>
        <v>1</v>
      </c>
      <c r="AV13" t="b">
        <f>SUMPRODUCT(--ISNUMBER(SEARCH(Sheet1!F$2:F$26,AP13)))&gt;0</f>
        <v>0</v>
      </c>
      <c r="AW13" t="b">
        <f>SUMPRODUCT(--ISNUMBER(SEARCH(Sheet1!G$2:G$22,AP13)))&gt;0</f>
        <v>0</v>
      </c>
      <c r="AX13" t="b">
        <f>SUMPRODUCT(--ISNUMBER(SEARCH(Sheet1!H$2:H$35,AP13)))&gt;0</f>
        <v>1</v>
      </c>
      <c r="AY13" t="b">
        <f>SUMPRODUCT(--ISNUMBER(SEARCH(Sheet1!I$2:I$84,AP13)))&gt;0</f>
        <v>0</v>
      </c>
      <c r="AZ13" t="b">
        <f>SUMPRODUCT(--ISNUMBER(SEARCH(Sheet1!J$2:J$8,AP13)))&gt;0</f>
        <v>0</v>
      </c>
      <c r="BA13" t="b">
        <f>SUMPRODUCT(--ISNUMBER(SEARCH(Sheet1!K$2:K$10,AP13)))&gt;0</f>
        <v>0</v>
      </c>
      <c r="BB13" t="b">
        <f>SUMPRODUCT(--ISNUMBER(SEARCH(Sheet1!L$2:L$5,AP13)))&gt;0</f>
        <v>0</v>
      </c>
      <c r="BC13" t="b">
        <f>SUMPRODUCT(--ISNUMBER(SEARCH(Sheet1!M$2:M$12,AP13)))&gt;0</f>
        <v>0</v>
      </c>
      <c r="BD13" t="b">
        <f>SUMPRODUCT(--ISNUMBER(SEARCH(Sheet1!N$2:N$5,AP13)))&gt;0</f>
        <v>0</v>
      </c>
      <c r="BE13">
        <f t="shared" si="16"/>
        <v>1</v>
      </c>
      <c r="BF13">
        <f t="shared" si="17"/>
        <v>4</v>
      </c>
      <c r="BG13">
        <f t="shared" si="18"/>
        <v>0</v>
      </c>
      <c r="BH13">
        <f t="shared" si="19"/>
        <v>0</v>
      </c>
      <c r="BI13">
        <f t="shared" si="20"/>
        <v>0</v>
      </c>
      <c r="BJ13">
        <f t="shared" si="21"/>
        <v>5</v>
      </c>
      <c r="BK13">
        <f t="shared" si="22"/>
        <v>0</v>
      </c>
      <c r="BL13">
        <f t="shared" si="23"/>
        <v>5</v>
      </c>
    </row>
    <row r="14" spans="1:64" ht="30" x14ac:dyDescent="0.25">
      <c r="A14" s="7" t="s">
        <v>127</v>
      </c>
      <c r="B14" s="7" t="s">
        <v>130</v>
      </c>
      <c r="C14" s="10">
        <v>42332</v>
      </c>
      <c r="D14" s="10">
        <v>42342</v>
      </c>
      <c r="E14" s="8">
        <v>10</v>
      </c>
      <c r="F14" s="7" t="s">
        <v>14</v>
      </c>
      <c r="G14" s="8">
        <v>63</v>
      </c>
      <c r="H14" s="7" t="s">
        <v>9</v>
      </c>
      <c r="I14" s="7" t="s">
        <v>89</v>
      </c>
      <c r="J14" s="7" t="s">
        <v>131</v>
      </c>
      <c r="K14" s="7" t="s">
        <v>132</v>
      </c>
      <c r="L14" s="7" t="s">
        <v>135</v>
      </c>
      <c r="M14" s="7" t="s">
        <v>136</v>
      </c>
      <c r="N14" s="10">
        <v>42335</v>
      </c>
      <c r="O14" s="14">
        <v>8</v>
      </c>
      <c r="P14" s="14">
        <v>2</v>
      </c>
      <c r="Q14" s="29"/>
      <c r="R14" s="25"/>
      <c r="S14">
        <f t="shared" si="0"/>
        <v>100</v>
      </c>
      <c r="T14">
        <f t="shared" si="1"/>
        <v>0</v>
      </c>
      <c r="U14">
        <f t="shared" si="2"/>
        <v>30</v>
      </c>
      <c r="V14">
        <f t="shared" si="24"/>
        <v>0</v>
      </c>
      <c r="W14">
        <f t="shared" si="25"/>
        <v>0</v>
      </c>
      <c r="X14">
        <f t="shared" si="3"/>
        <v>0</v>
      </c>
      <c r="Y14" s="23">
        <v>1</v>
      </c>
      <c r="Z14">
        <v>1</v>
      </c>
      <c r="AA14">
        <f t="shared" si="4"/>
        <v>2</v>
      </c>
      <c r="AB14">
        <f t="shared" si="5"/>
        <v>3</v>
      </c>
      <c r="AC14">
        <f t="shared" si="6"/>
        <v>2</v>
      </c>
      <c r="AD14">
        <f t="shared" si="7"/>
        <v>9</v>
      </c>
      <c r="AE14">
        <f t="shared" si="26"/>
        <v>1</v>
      </c>
      <c r="AF14">
        <f t="shared" si="8"/>
        <v>5</v>
      </c>
      <c r="AG14">
        <v>3</v>
      </c>
      <c r="AH14">
        <f t="shared" si="9"/>
        <v>5</v>
      </c>
      <c r="AI14">
        <f t="shared" si="10"/>
        <v>2</v>
      </c>
      <c r="AJ14">
        <f t="shared" si="11"/>
        <v>15</v>
      </c>
      <c r="AK14">
        <f t="shared" si="27"/>
        <v>1</v>
      </c>
      <c r="AL14">
        <f t="shared" si="12"/>
        <v>0</v>
      </c>
      <c r="AM14">
        <f t="shared" si="13"/>
        <v>0</v>
      </c>
      <c r="AN14">
        <f t="shared" si="14"/>
        <v>5</v>
      </c>
      <c r="AO14">
        <f t="shared" si="15"/>
        <v>0</v>
      </c>
      <c r="AP14" t="s">
        <v>5595</v>
      </c>
      <c r="AQ14" t="b">
        <f>SUMPRODUCT(--ISNUMBER(SEARCH({"I21","I22","I25"},AP14)))&gt;0</f>
        <v>1</v>
      </c>
      <c r="AR14" t="b">
        <f>SUMPRODUCT(--ISNUMBER(SEARCH(Sheet1!B$2:B$14,AP14)))&gt;0</f>
        <v>0</v>
      </c>
      <c r="AS14" t="b">
        <f>SUMPRODUCT(--ISNUMBER(SEARCH(Sheet1!C$2:C$14,AP14)))&gt;0</f>
        <v>1</v>
      </c>
      <c r="AT14" t="b">
        <f>SUMPRODUCT(--ISNUMBER(SEARCH(Sheet1!D$2:D$26,AP14)))&gt;0</f>
        <v>1</v>
      </c>
      <c r="AU14" t="b">
        <f>SUMPRODUCT(--ISNUMBER(SEARCH(Sheet1!E$2:E$15,AP14)))&gt;0</f>
        <v>0</v>
      </c>
      <c r="AV14" t="b">
        <f>SUMPRODUCT(--ISNUMBER(SEARCH(Sheet1!F$2:F$26,AP14)))&gt;0</f>
        <v>0</v>
      </c>
      <c r="AW14" t="b">
        <f>SUMPRODUCT(--ISNUMBER(SEARCH(Sheet1!G$2:G$22,AP14)))&gt;0</f>
        <v>1</v>
      </c>
      <c r="AX14" t="b">
        <f>SUMPRODUCT(--ISNUMBER(SEARCH(Sheet1!H$2:H$35,AP14)))&gt;0</f>
        <v>0</v>
      </c>
      <c r="AY14" t="b">
        <f>SUMPRODUCT(--ISNUMBER(SEARCH(Sheet1!I$2:I$84,AP14)))&gt;0</f>
        <v>0</v>
      </c>
      <c r="AZ14" t="b">
        <f>SUMPRODUCT(--ISNUMBER(SEARCH(Sheet1!J$2:J$8,AP14)))&gt;0</f>
        <v>0</v>
      </c>
      <c r="BA14" t="b">
        <f>SUMPRODUCT(--ISNUMBER(SEARCH(Sheet1!K$2:K$10,AP14)))&gt;0</f>
        <v>0</v>
      </c>
      <c r="BB14" t="b">
        <f>SUMPRODUCT(--ISNUMBER(SEARCH(Sheet1!L$2:L$5,AP14)))&gt;0</f>
        <v>0</v>
      </c>
      <c r="BC14" t="b">
        <f>SUMPRODUCT(--ISNUMBER(SEARCH(Sheet1!M$2:M$12,AP14)))&gt;0</f>
        <v>0</v>
      </c>
      <c r="BD14" t="b">
        <f>SUMPRODUCT(--ISNUMBER(SEARCH(Sheet1!N$2:N$5,AP14)))&gt;0</f>
        <v>0</v>
      </c>
      <c r="BE14">
        <f t="shared" si="16"/>
        <v>3</v>
      </c>
      <c r="BF14">
        <f t="shared" si="17"/>
        <v>2</v>
      </c>
      <c r="BG14">
        <f t="shared" si="18"/>
        <v>0</v>
      </c>
      <c r="BH14">
        <f t="shared" si="19"/>
        <v>0</v>
      </c>
      <c r="BI14">
        <f t="shared" si="20"/>
        <v>0</v>
      </c>
      <c r="BJ14">
        <f t="shared" si="21"/>
        <v>5</v>
      </c>
      <c r="BK14">
        <f t="shared" si="22"/>
        <v>0</v>
      </c>
      <c r="BL14">
        <f t="shared" si="23"/>
        <v>5</v>
      </c>
    </row>
    <row r="15" spans="1:64" ht="30" x14ac:dyDescent="0.25">
      <c r="A15" s="7" t="s">
        <v>127</v>
      </c>
      <c r="B15" s="7">
        <v>263562563</v>
      </c>
      <c r="C15" s="10">
        <v>42442</v>
      </c>
      <c r="D15" s="10">
        <v>42447</v>
      </c>
      <c r="E15" s="8">
        <v>5</v>
      </c>
      <c r="F15" s="7" t="s">
        <v>14</v>
      </c>
      <c r="G15" s="8">
        <v>64</v>
      </c>
      <c r="H15" s="7" t="s">
        <v>9</v>
      </c>
      <c r="I15" s="7" t="s">
        <v>142</v>
      </c>
      <c r="J15" s="7" t="s">
        <v>143</v>
      </c>
      <c r="K15" s="7" t="s">
        <v>144</v>
      </c>
      <c r="L15" s="7" t="s">
        <v>63</v>
      </c>
      <c r="M15" s="7" t="s">
        <v>64</v>
      </c>
      <c r="N15" s="10">
        <v>42444</v>
      </c>
      <c r="O15" s="14">
        <v>8</v>
      </c>
      <c r="P15" s="14">
        <v>5</v>
      </c>
      <c r="Q15" s="29"/>
      <c r="R15" s="26">
        <v>132</v>
      </c>
      <c r="S15">
        <f t="shared" si="0"/>
        <v>0</v>
      </c>
      <c r="T15">
        <f t="shared" si="1"/>
        <v>0</v>
      </c>
      <c r="U15">
        <f t="shared" si="2"/>
        <v>30</v>
      </c>
      <c r="V15">
        <f t="shared" si="24"/>
        <v>0</v>
      </c>
      <c r="W15">
        <f t="shared" si="25"/>
        <v>0</v>
      </c>
      <c r="X15">
        <f t="shared" si="3"/>
        <v>1</v>
      </c>
      <c r="Y15" s="23">
        <v>1</v>
      </c>
      <c r="Z15">
        <v>1</v>
      </c>
      <c r="AA15">
        <f t="shared" si="4"/>
        <v>2</v>
      </c>
      <c r="AB15">
        <f t="shared" si="5"/>
        <v>3</v>
      </c>
      <c r="AC15">
        <f t="shared" si="6"/>
        <v>2</v>
      </c>
      <c r="AD15">
        <f t="shared" si="7"/>
        <v>10</v>
      </c>
      <c r="AE15">
        <f t="shared" si="26"/>
        <v>1</v>
      </c>
      <c r="AF15">
        <f t="shared" si="8"/>
        <v>4</v>
      </c>
      <c r="AG15">
        <v>3</v>
      </c>
      <c r="AH15">
        <f t="shared" si="9"/>
        <v>5</v>
      </c>
      <c r="AI15">
        <f t="shared" si="10"/>
        <v>5</v>
      </c>
      <c r="AJ15">
        <f t="shared" si="11"/>
        <v>17</v>
      </c>
      <c r="AK15">
        <f t="shared" si="27"/>
        <v>1</v>
      </c>
      <c r="AL15">
        <f t="shared" si="12"/>
        <v>0</v>
      </c>
      <c r="AM15">
        <f t="shared" si="13"/>
        <v>4</v>
      </c>
      <c r="AN15">
        <f t="shared" si="14"/>
        <v>0</v>
      </c>
      <c r="AO15">
        <f t="shared" si="15"/>
        <v>0</v>
      </c>
      <c r="AP15" t="s">
        <v>5596</v>
      </c>
      <c r="AQ15" t="b">
        <f>SUMPRODUCT(--ISNUMBER(SEARCH({"I21","I22","I25"},AP15)))&gt;0</f>
        <v>1</v>
      </c>
      <c r="AR15" t="b">
        <f>SUMPRODUCT(--ISNUMBER(SEARCH(Sheet1!B$2:B$14,AP15)))&gt;0</f>
        <v>0</v>
      </c>
      <c r="AS15" t="b">
        <f>SUMPRODUCT(--ISNUMBER(SEARCH(Sheet1!C$2:C$14,AP15)))&gt;0</f>
        <v>0</v>
      </c>
      <c r="AT15" t="b">
        <f>SUMPRODUCT(--ISNUMBER(SEARCH(Sheet1!D$2:D$26,AP15)))&gt;0</f>
        <v>1</v>
      </c>
      <c r="AU15" t="b">
        <f>SUMPRODUCT(--ISNUMBER(SEARCH(Sheet1!E$2:E$15,AP15)))&gt;0</f>
        <v>0</v>
      </c>
      <c r="AV15" t="b">
        <f>SUMPRODUCT(--ISNUMBER(SEARCH(Sheet1!F$2:F$26,AP15)))&gt;0</f>
        <v>0</v>
      </c>
      <c r="AW15" t="b">
        <f>SUMPRODUCT(--ISNUMBER(SEARCH(Sheet1!G$2:G$22,AP15)))&gt;0</f>
        <v>1</v>
      </c>
      <c r="AX15" t="b">
        <f>SUMPRODUCT(--ISNUMBER(SEARCH(Sheet1!H$2:H$35,AP15)))&gt;0</f>
        <v>0</v>
      </c>
      <c r="AY15" t="b">
        <f>SUMPRODUCT(--ISNUMBER(SEARCH(Sheet1!I$2:I$84,AP15)))&gt;0</f>
        <v>0</v>
      </c>
      <c r="AZ15" t="b">
        <f>SUMPRODUCT(--ISNUMBER(SEARCH(Sheet1!J$2:J$8,AP15)))&gt;0</f>
        <v>0</v>
      </c>
      <c r="BA15" t="b">
        <f>SUMPRODUCT(--ISNUMBER(SEARCH(Sheet1!K$2:K$10,AP15)))&gt;0</f>
        <v>0</v>
      </c>
      <c r="BB15" t="b">
        <f>SUMPRODUCT(--ISNUMBER(SEARCH(Sheet1!L$2:L$5,AP15)))&gt;0</f>
        <v>0</v>
      </c>
      <c r="BC15" t="b">
        <f>SUMPRODUCT(--ISNUMBER(SEARCH(Sheet1!M$2:M$12,AP15)))&gt;0</f>
        <v>0</v>
      </c>
      <c r="BD15" t="b">
        <f>SUMPRODUCT(--ISNUMBER(SEARCH(Sheet1!N$2:N$5,AP15)))&gt;0</f>
        <v>0</v>
      </c>
      <c r="BE15">
        <f t="shared" si="16"/>
        <v>2</v>
      </c>
      <c r="BF15">
        <f t="shared" si="17"/>
        <v>2</v>
      </c>
      <c r="BG15">
        <f t="shared" si="18"/>
        <v>0</v>
      </c>
      <c r="BH15">
        <f t="shared" si="19"/>
        <v>0</v>
      </c>
      <c r="BI15">
        <f t="shared" si="20"/>
        <v>0</v>
      </c>
      <c r="BJ15">
        <f t="shared" si="21"/>
        <v>4</v>
      </c>
      <c r="BK15">
        <f t="shared" si="22"/>
        <v>0</v>
      </c>
      <c r="BL15">
        <f t="shared" si="23"/>
        <v>5</v>
      </c>
    </row>
    <row r="16" spans="1:64" ht="30" x14ac:dyDescent="0.25">
      <c r="A16" s="7" t="s">
        <v>145</v>
      </c>
      <c r="B16" s="7" t="s">
        <v>146</v>
      </c>
      <c r="C16" s="10">
        <v>42282</v>
      </c>
      <c r="D16" s="10">
        <v>42290</v>
      </c>
      <c r="E16" s="8">
        <v>8</v>
      </c>
      <c r="F16" s="7" t="s">
        <v>137</v>
      </c>
      <c r="G16" s="8">
        <v>76</v>
      </c>
      <c r="H16" s="7" t="s">
        <v>9</v>
      </c>
      <c r="I16" s="7" t="s">
        <v>24</v>
      </c>
      <c r="J16" s="7" t="s">
        <v>22</v>
      </c>
      <c r="K16" s="7" t="s">
        <v>23</v>
      </c>
      <c r="L16" s="7" t="s">
        <v>123</v>
      </c>
      <c r="M16" s="7" t="s">
        <v>124</v>
      </c>
      <c r="N16" s="10">
        <v>42282</v>
      </c>
      <c r="O16" s="14">
        <v>5</v>
      </c>
      <c r="P16" s="15"/>
      <c r="Q16" s="30">
        <v>10.5</v>
      </c>
      <c r="R16" s="26">
        <v>143</v>
      </c>
      <c r="S16">
        <f t="shared" si="0"/>
        <v>126</v>
      </c>
      <c r="T16">
        <f t="shared" si="1"/>
        <v>0</v>
      </c>
      <c r="U16">
        <f t="shared" si="2"/>
        <v>30</v>
      </c>
      <c r="V16">
        <f t="shared" si="24"/>
        <v>1</v>
      </c>
      <c r="W16">
        <f t="shared" si="25"/>
        <v>0</v>
      </c>
      <c r="X16">
        <f t="shared" si="3"/>
        <v>0</v>
      </c>
      <c r="Y16" s="23">
        <v>1</v>
      </c>
      <c r="Z16">
        <v>1</v>
      </c>
      <c r="AA16">
        <f t="shared" si="4"/>
        <v>2</v>
      </c>
      <c r="AB16">
        <f t="shared" si="5"/>
        <v>0</v>
      </c>
      <c r="AC16">
        <f t="shared" si="6"/>
        <v>2</v>
      </c>
      <c r="AD16">
        <f t="shared" si="7"/>
        <v>7</v>
      </c>
      <c r="AE16">
        <f t="shared" si="26"/>
        <v>1</v>
      </c>
      <c r="AF16">
        <f t="shared" si="8"/>
        <v>5</v>
      </c>
      <c r="AG16">
        <v>3</v>
      </c>
      <c r="AH16">
        <f t="shared" si="9"/>
        <v>5</v>
      </c>
      <c r="AI16">
        <f t="shared" si="10"/>
        <v>0</v>
      </c>
      <c r="AJ16">
        <f t="shared" si="11"/>
        <v>13</v>
      </c>
      <c r="AK16">
        <f t="shared" si="27"/>
        <v>1</v>
      </c>
      <c r="AL16">
        <f t="shared" si="12"/>
        <v>0</v>
      </c>
      <c r="AM16">
        <f t="shared" si="13"/>
        <v>0</v>
      </c>
      <c r="AN16">
        <f t="shared" si="14"/>
        <v>5</v>
      </c>
      <c r="AO16">
        <f t="shared" si="15"/>
        <v>0</v>
      </c>
      <c r="AP16" t="s">
        <v>5597</v>
      </c>
      <c r="AQ16" t="b">
        <f>SUMPRODUCT(--ISNUMBER(SEARCH({"I21","I22","I25"},AP16)))&gt;0</f>
        <v>1</v>
      </c>
      <c r="AR16" t="b">
        <f>SUMPRODUCT(--ISNUMBER(SEARCH(Sheet1!B$2:B$14,AP16)))&gt;0</f>
        <v>0</v>
      </c>
      <c r="AS16" t="b">
        <f>SUMPRODUCT(--ISNUMBER(SEARCH(Sheet1!C$2:C$14,AP16)))&gt;0</f>
        <v>0</v>
      </c>
      <c r="AT16" t="b">
        <f>SUMPRODUCT(--ISNUMBER(SEARCH(Sheet1!D$2:D$26,AP16)))&gt;0</f>
        <v>0</v>
      </c>
      <c r="AU16" t="b">
        <f>SUMPRODUCT(--ISNUMBER(SEARCH(Sheet1!E$2:E$15,AP16)))&gt;0</f>
        <v>1</v>
      </c>
      <c r="AV16" t="b">
        <f>SUMPRODUCT(--ISNUMBER(SEARCH(Sheet1!F$2:F$26,AP16)))&gt;0</f>
        <v>0</v>
      </c>
      <c r="AW16" t="b">
        <f>SUMPRODUCT(--ISNUMBER(SEARCH(Sheet1!G$2:G$22,AP16)))&gt;0</f>
        <v>1</v>
      </c>
      <c r="AX16" t="b">
        <f>SUMPRODUCT(--ISNUMBER(SEARCH(Sheet1!H$2:H$35,AP16)))&gt;0</f>
        <v>1</v>
      </c>
      <c r="AY16" t="b">
        <f>SUMPRODUCT(--ISNUMBER(SEARCH(Sheet1!I$2:I$84,AP16)))&gt;0</f>
        <v>0</v>
      </c>
      <c r="AZ16" t="b">
        <f>SUMPRODUCT(--ISNUMBER(SEARCH(Sheet1!J$2:J$8,AP16)))&gt;0</f>
        <v>0</v>
      </c>
      <c r="BA16" t="b">
        <f>SUMPRODUCT(--ISNUMBER(SEARCH(Sheet1!K$2:K$10,AP16)))&gt;0</f>
        <v>0</v>
      </c>
      <c r="BB16" t="b">
        <f>SUMPRODUCT(--ISNUMBER(SEARCH(Sheet1!L$2:L$5,AP16)))&gt;0</f>
        <v>0</v>
      </c>
      <c r="BC16" t="b">
        <f>SUMPRODUCT(--ISNUMBER(SEARCH(Sheet1!M$2:M$12,AP16)))&gt;0</f>
        <v>0</v>
      </c>
      <c r="BD16" t="b">
        <f>SUMPRODUCT(--ISNUMBER(SEARCH(Sheet1!N$2:N$5,AP16)))&gt;0</f>
        <v>0</v>
      </c>
      <c r="BE16">
        <f t="shared" si="16"/>
        <v>1</v>
      </c>
      <c r="BF16">
        <f t="shared" si="17"/>
        <v>6</v>
      </c>
      <c r="BG16">
        <f t="shared" si="18"/>
        <v>0</v>
      </c>
      <c r="BH16">
        <f t="shared" si="19"/>
        <v>0</v>
      </c>
      <c r="BI16">
        <f t="shared" si="20"/>
        <v>0</v>
      </c>
      <c r="BJ16">
        <f t="shared" si="21"/>
        <v>7</v>
      </c>
      <c r="BK16">
        <f t="shared" si="22"/>
        <v>0</v>
      </c>
      <c r="BL16">
        <f t="shared" si="23"/>
        <v>5</v>
      </c>
    </row>
    <row r="17" spans="1:64" ht="30" x14ac:dyDescent="0.25">
      <c r="A17" s="7" t="s">
        <v>145</v>
      </c>
      <c r="B17" s="7" t="s">
        <v>147</v>
      </c>
      <c r="C17" s="10">
        <v>42416</v>
      </c>
      <c r="D17" s="10">
        <v>42426</v>
      </c>
      <c r="E17" s="8">
        <v>10</v>
      </c>
      <c r="F17" s="7" t="s">
        <v>14</v>
      </c>
      <c r="G17" s="8">
        <v>76</v>
      </c>
      <c r="H17" s="7" t="s">
        <v>9</v>
      </c>
      <c r="I17" s="7" t="s">
        <v>30</v>
      </c>
      <c r="J17" s="7" t="s">
        <v>148</v>
      </c>
      <c r="K17" s="7" t="s">
        <v>149</v>
      </c>
      <c r="L17" s="7" t="s">
        <v>87</v>
      </c>
      <c r="M17" s="7" t="s">
        <v>88</v>
      </c>
      <c r="N17" s="10">
        <v>42416</v>
      </c>
      <c r="O17" s="14">
        <v>5</v>
      </c>
      <c r="P17" s="15"/>
      <c r="Q17" s="29"/>
      <c r="R17" s="26">
        <v>138</v>
      </c>
      <c r="S17">
        <f t="shared" si="0"/>
        <v>0</v>
      </c>
      <c r="T17">
        <f t="shared" si="1"/>
        <v>0</v>
      </c>
      <c r="U17">
        <f t="shared" si="2"/>
        <v>30</v>
      </c>
      <c r="V17">
        <f t="shared" si="24"/>
        <v>0</v>
      </c>
      <c r="W17">
        <f t="shared" si="25"/>
        <v>0</v>
      </c>
      <c r="X17">
        <f t="shared" si="3"/>
        <v>0</v>
      </c>
      <c r="Y17" s="23">
        <v>1</v>
      </c>
      <c r="Z17">
        <v>1</v>
      </c>
      <c r="AA17">
        <f t="shared" si="4"/>
        <v>2</v>
      </c>
      <c r="AB17">
        <f t="shared" si="5"/>
        <v>0</v>
      </c>
      <c r="AC17">
        <f t="shared" si="6"/>
        <v>2</v>
      </c>
      <c r="AD17">
        <f t="shared" si="7"/>
        <v>6</v>
      </c>
      <c r="AE17">
        <f t="shared" si="26"/>
        <v>1</v>
      </c>
      <c r="AF17">
        <f t="shared" si="8"/>
        <v>5</v>
      </c>
      <c r="AG17">
        <v>3</v>
      </c>
      <c r="AH17">
        <f t="shared" si="9"/>
        <v>5</v>
      </c>
      <c r="AI17">
        <f t="shared" si="10"/>
        <v>0</v>
      </c>
      <c r="AJ17">
        <f t="shared" si="11"/>
        <v>13</v>
      </c>
      <c r="AK17">
        <f t="shared" si="27"/>
        <v>1</v>
      </c>
      <c r="AL17">
        <f t="shared" si="12"/>
        <v>0</v>
      </c>
      <c r="AM17">
        <f t="shared" si="13"/>
        <v>0</v>
      </c>
      <c r="AN17">
        <f t="shared" si="14"/>
        <v>5</v>
      </c>
      <c r="AO17">
        <f t="shared" si="15"/>
        <v>0</v>
      </c>
      <c r="AP17" t="s">
        <v>5598</v>
      </c>
      <c r="AQ17" t="b">
        <f>SUMPRODUCT(--ISNUMBER(SEARCH({"I21","I22","I25"},AP17)))&gt;0</f>
        <v>1</v>
      </c>
      <c r="AR17" t="b">
        <f>SUMPRODUCT(--ISNUMBER(SEARCH(Sheet1!B$2:B$14,AP17)))&gt;0</f>
        <v>0</v>
      </c>
      <c r="AS17" t="b">
        <f>SUMPRODUCT(--ISNUMBER(SEARCH(Sheet1!C$2:C$14,AP17)))&gt;0</f>
        <v>0</v>
      </c>
      <c r="AT17" t="b">
        <f>SUMPRODUCT(--ISNUMBER(SEARCH(Sheet1!D$2:D$26,AP17)))&gt;0</f>
        <v>0</v>
      </c>
      <c r="AU17" t="b">
        <f>SUMPRODUCT(--ISNUMBER(SEARCH(Sheet1!E$2:E$15,AP17)))&gt;0</f>
        <v>1</v>
      </c>
      <c r="AV17" t="b">
        <f>SUMPRODUCT(--ISNUMBER(SEARCH(Sheet1!F$2:F$26,AP17)))&gt;0</f>
        <v>0</v>
      </c>
      <c r="AW17" t="b">
        <f>SUMPRODUCT(--ISNUMBER(SEARCH(Sheet1!G$2:G$22,AP17)))&gt;0</f>
        <v>1</v>
      </c>
      <c r="AX17" t="b">
        <f>SUMPRODUCT(--ISNUMBER(SEARCH(Sheet1!H$2:H$35,AP17)))&gt;0</f>
        <v>1</v>
      </c>
      <c r="AY17" t="b">
        <f>SUMPRODUCT(--ISNUMBER(SEARCH(Sheet1!I$2:I$84,AP17)))&gt;0</f>
        <v>0</v>
      </c>
      <c r="AZ17" t="b">
        <f>SUMPRODUCT(--ISNUMBER(SEARCH(Sheet1!J$2:J$8,AP17)))&gt;0</f>
        <v>0</v>
      </c>
      <c r="BA17" t="b">
        <f>SUMPRODUCT(--ISNUMBER(SEARCH(Sheet1!K$2:K$10,AP17)))&gt;0</f>
        <v>0</v>
      </c>
      <c r="BB17" t="b">
        <f>SUMPRODUCT(--ISNUMBER(SEARCH(Sheet1!L$2:L$5,AP17)))&gt;0</f>
        <v>0</v>
      </c>
      <c r="BC17" t="b">
        <f>SUMPRODUCT(--ISNUMBER(SEARCH(Sheet1!M$2:M$12,AP17)))&gt;0</f>
        <v>0</v>
      </c>
      <c r="BD17" t="b">
        <f>SUMPRODUCT(--ISNUMBER(SEARCH(Sheet1!N$2:N$5,AP17)))&gt;0</f>
        <v>0</v>
      </c>
      <c r="BE17">
        <f t="shared" si="16"/>
        <v>1</v>
      </c>
      <c r="BF17">
        <f t="shared" si="17"/>
        <v>6</v>
      </c>
      <c r="BG17">
        <f t="shared" si="18"/>
        <v>0</v>
      </c>
      <c r="BH17">
        <f t="shared" si="19"/>
        <v>0</v>
      </c>
      <c r="BI17">
        <f t="shared" si="20"/>
        <v>0</v>
      </c>
      <c r="BJ17">
        <f t="shared" si="21"/>
        <v>7</v>
      </c>
      <c r="BK17">
        <f t="shared" si="22"/>
        <v>0</v>
      </c>
      <c r="BL17">
        <f t="shared" si="23"/>
        <v>5</v>
      </c>
    </row>
    <row r="18" spans="1:64" ht="30" x14ac:dyDescent="0.25">
      <c r="A18" s="7" t="s">
        <v>150</v>
      </c>
      <c r="B18" s="7" t="s">
        <v>151</v>
      </c>
      <c r="C18" s="10">
        <v>42280</v>
      </c>
      <c r="D18" s="10">
        <v>42285</v>
      </c>
      <c r="E18" s="8">
        <v>5</v>
      </c>
      <c r="F18" s="7" t="s">
        <v>29</v>
      </c>
      <c r="G18" s="8">
        <v>66</v>
      </c>
      <c r="H18" s="7" t="s">
        <v>17</v>
      </c>
      <c r="I18" s="7" t="s">
        <v>152</v>
      </c>
      <c r="J18" s="7" t="s">
        <v>38</v>
      </c>
      <c r="K18" s="7" t="s">
        <v>39</v>
      </c>
      <c r="L18" s="7" t="s">
        <v>153</v>
      </c>
      <c r="M18" s="7" t="s">
        <v>154</v>
      </c>
      <c r="N18" s="10">
        <v>42284</v>
      </c>
      <c r="O18" s="14">
        <v>3</v>
      </c>
      <c r="P18" s="14">
        <v>1</v>
      </c>
      <c r="Q18" s="30">
        <v>8.6</v>
      </c>
      <c r="R18" s="26">
        <v>132</v>
      </c>
      <c r="S18">
        <f t="shared" si="0"/>
        <v>0</v>
      </c>
      <c r="T18">
        <f t="shared" si="1"/>
        <v>0</v>
      </c>
      <c r="U18">
        <f t="shared" si="2"/>
        <v>30</v>
      </c>
      <c r="V18">
        <f t="shared" si="24"/>
        <v>1</v>
      </c>
      <c r="W18">
        <f t="shared" si="25"/>
        <v>0</v>
      </c>
      <c r="X18">
        <f t="shared" si="3"/>
        <v>1</v>
      </c>
      <c r="Y18" s="23">
        <v>1</v>
      </c>
      <c r="Z18">
        <v>1</v>
      </c>
      <c r="AA18">
        <f t="shared" si="4"/>
        <v>2</v>
      </c>
      <c r="AB18">
        <f t="shared" si="5"/>
        <v>0</v>
      </c>
      <c r="AC18">
        <f t="shared" si="6"/>
        <v>2</v>
      </c>
      <c r="AD18">
        <f t="shared" si="7"/>
        <v>8</v>
      </c>
      <c r="AE18">
        <f t="shared" si="26"/>
        <v>1</v>
      </c>
      <c r="AF18">
        <f t="shared" si="8"/>
        <v>4</v>
      </c>
      <c r="AG18">
        <v>3</v>
      </c>
      <c r="AH18">
        <f t="shared" si="9"/>
        <v>3</v>
      </c>
      <c r="AI18">
        <f t="shared" si="10"/>
        <v>1</v>
      </c>
      <c r="AJ18">
        <f t="shared" si="11"/>
        <v>11</v>
      </c>
      <c r="AK18">
        <f t="shared" si="27"/>
        <v>1</v>
      </c>
      <c r="AL18">
        <f t="shared" si="12"/>
        <v>0</v>
      </c>
      <c r="AM18">
        <f t="shared" si="13"/>
        <v>4</v>
      </c>
      <c r="AN18">
        <f t="shared" si="14"/>
        <v>0</v>
      </c>
      <c r="AO18">
        <f t="shared" si="15"/>
        <v>0</v>
      </c>
      <c r="AP18" t="s">
        <v>5599</v>
      </c>
      <c r="AQ18" t="b">
        <f>SUMPRODUCT(--ISNUMBER(SEARCH({"I21","I22","I25"},AP18)))&gt;0</f>
        <v>0</v>
      </c>
      <c r="AR18" t="b">
        <f>SUMPRODUCT(--ISNUMBER(SEARCH(Sheet1!B$2:B$14,AP18)))&gt;0</f>
        <v>0</v>
      </c>
      <c r="AS18" t="b">
        <f>SUMPRODUCT(--ISNUMBER(SEARCH(Sheet1!C$2:C$14,AP18)))&gt;0</f>
        <v>1</v>
      </c>
      <c r="AT18" t="b">
        <f>SUMPRODUCT(--ISNUMBER(SEARCH(Sheet1!D$2:D$26,AP18)))&gt;0</f>
        <v>0</v>
      </c>
      <c r="AU18" t="b">
        <f>SUMPRODUCT(--ISNUMBER(SEARCH(Sheet1!E$2:E$15,AP18)))&gt;0</f>
        <v>0</v>
      </c>
      <c r="AV18" t="b">
        <f>SUMPRODUCT(--ISNUMBER(SEARCH(Sheet1!F$2:F$26,AP18)))&gt;0</f>
        <v>0</v>
      </c>
      <c r="AW18" t="b">
        <f>SUMPRODUCT(--ISNUMBER(SEARCH(Sheet1!G$2:G$22,AP18)))&gt;0</f>
        <v>0</v>
      </c>
      <c r="AX18" t="b">
        <f>SUMPRODUCT(--ISNUMBER(SEARCH(Sheet1!H$2:H$35,AP18)))&gt;0</f>
        <v>1</v>
      </c>
      <c r="AY18" t="b">
        <f>SUMPRODUCT(--ISNUMBER(SEARCH(Sheet1!I$2:I$84,AP18)))&gt;0</f>
        <v>0</v>
      </c>
      <c r="AZ18" t="b">
        <f>SUMPRODUCT(--ISNUMBER(SEARCH(Sheet1!J$2:J$8,AP18)))&gt;0</f>
        <v>0</v>
      </c>
      <c r="BA18" t="b">
        <f>SUMPRODUCT(--ISNUMBER(SEARCH(Sheet1!K$2:K$10,AP18)))&gt;0</f>
        <v>0</v>
      </c>
      <c r="BB18" t="b">
        <f>SUMPRODUCT(--ISNUMBER(SEARCH(Sheet1!L$2:L$5,AP18)))&gt;0</f>
        <v>0</v>
      </c>
      <c r="BC18" t="b">
        <f>SUMPRODUCT(--ISNUMBER(SEARCH(Sheet1!M$2:M$12,AP18)))&gt;0</f>
        <v>0</v>
      </c>
      <c r="BD18" t="b">
        <f>SUMPRODUCT(--ISNUMBER(SEARCH(Sheet1!N$2:N$5,AP18)))&gt;0</f>
        <v>0</v>
      </c>
      <c r="BE18">
        <f t="shared" si="16"/>
        <v>1</v>
      </c>
      <c r="BF18">
        <f t="shared" si="17"/>
        <v>2</v>
      </c>
      <c r="BG18">
        <f t="shared" si="18"/>
        <v>0</v>
      </c>
      <c r="BH18">
        <f t="shared" si="19"/>
        <v>0</v>
      </c>
      <c r="BI18">
        <f t="shared" si="20"/>
        <v>0</v>
      </c>
      <c r="BJ18">
        <f t="shared" si="21"/>
        <v>3</v>
      </c>
      <c r="BK18">
        <f t="shared" si="22"/>
        <v>3</v>
      </c>
      <c r="BL18">
        <f t="shared" si="23"/>
        <v>0</v>
      </c>
    </row>
    <row r="19" spans="1:64" ht="30" x14ac:dyDescent="0.25">
      <c r="A19" s="7" t="s">
        <v>157</v>
      </c>
      <c r="B19" s="7" t="s">
        <v>158</v>
      </c>
      <c r="C19" s="10">
        <v>42440</v>
      </c>
      <c r="D19" s="10">
        <v>42444</v>
      </c>
      <c r="E19" s="8">
        <v>4</v>
      </c>
      <c r="F19" s="7" t="s">
        <v>29</v>
      </c>
      <c r="G19" s="8">
        <v>74</v>
      </c>
      <c r="H19" s="7" t="s">
        <v>9</v>
      </c>
      <c r="I19" s="7" t="s">
        <v>42</v>
      </c>
      <c r="J19" s="7" t="s">
        <v>159</v>
      </c>
      <c r="K19" s="7" t="s">
        <v>160</v>
      </c>
      <c r="L19" s="7" t="s">
        <v>163</v>
      </c>
      <c r="M19" s="7" t="s">
        <v>164</v>
      </c>
      <c r="N19" s="10">
        <v>42441</v>
      </c>
      <c r="O19" s="14">
        <v>1</v>
      </c>
      <c r="P19" s="15"/>
      <c r="Q19" s="29"/>
      <c r="R19" s="26">
        <v>134</v>
      </c>
      <c r="S19">
        <f t="shared" si="0"/>
        <v>0</v>
      </c>
      <c r="T19">
        <f t="shared" si="1"/>
        <v>0</v>
      </c>
      <c r="U19">
        <f t="shared" si="2"/>
        <v>30</v>
      </c>
      <c r="V19">
        <f t="shared" si="24"/>
        <v>0</v>
      </c>
      <c r="W19">
        <f t="shared" si="25"/>
        <v>0</v>
      </c>
      <c r="X19">
        <f t="shared" si="3"/>
        <v>1</v>
      </c>
      <c r="Y19" s="23">
        <v>1</v>
      </c>
      <c r="Z19">
        <v>1</v>
      </c>
      <c r="AA19">
        <f t="shared" si="4"/>
        <v>0</v>
      </c>
      <c r="AB19">
        <f t="shared" si="5"/>
        <v>0</v>
      </c>
      <c r="AC19">
        <f t="shared" si="6"/>
        <v>0</v>
      </c>
      <c r="AD19">
        <f t="shared" si="7"/>
        <v>3</v>
      </c>
      <c r="AE19">
        <f t="shared" si="26"/>
        <v>0</v>
      </c>
      <c r="AF19">
        <f t="shared" si="8"/>
        <v>4</v>
      </c>
      <c r="AG19">
        <v>3</v>
      </c>
      <c r="AH19">
        <f t="shared" si="9"/>
        <v>2</v>
      </c>
      <c r="AI19">
        <f t="shared" si="10"/>
        <v>0</v>
      </c>
      <c r="AJ19">
        <f t="shared" si="11"/>
        <v>9</v>
      </c>
      <c r="AK19">
        <f t="shared" si="27"/>
        <v>0</v>
      </c>
      <c r="AL19">
        <f t="shared" si="12"/>
        <v>0</v>
      </c>
      <c r="AM19">
        <f t="shared" si="13"/>
        <v>4</v>
      </c>
      <c r="AN19">
        <f t="shared" si="14"/>
        <v>0</v>
      </c>
      <c r="AO19">
        <f t="shared" si="15"/>
        <v>0</v>
      </c>
      <c r="AP19" t="s">
        <v>5600</v>
      </c>
      <c r="AQ19" t="b">
        <f>SUMPRODUCT(--ISNUMBER(SEARCH({"I21","I22","I25"},AP19)))&gt;0</f>
        <v>0</v>
      </c>
      <c r="AR19" t="b">
        <f>SUMPRODUCT(--ISNUMBER(SEARCH(Sheet1!B$2:B$14,AP19)))&gt;0</f>
        <v>0</v>
      </c>
      <c r="AS19" t="b">
        <f>SUMPRODUCT(--ISNUMBER(SEARCH(Sheet1!C$2:C$14,AP19)))&gt;0</f>
        <v>0</v>
      </c>
      <c r="AT19" t="b">
        <f>SUMPRODUCT(--ISNUMBER(SEARCH(Sheet1!D$2:D$26,AP19)))&gt;0</f>
        <v>0</v>
      </c>
      <c r="AU19" t="b">
        <f>SUMPRODUCT(--ISNUMBER(SEARCH(Sheet1!E$2:E$15,AP19)))&gt;0</f>
        <v>0</v>
      </c>
      <c r="AV19" t="b">
        <f>SUMPRODUCT(--ISNUMBER(SEARCH(Sheet1!F$2:F$26,AP19)))&gt;0</f>
        <v>0</v>
      </c>
      <c r="AW19" t="b">
        <f>SUMPRODUCT(--ISNUMBER(SEARCH(Sheet1!G$2:G$22,AP19)))&gt;0</f>
        <v>1</v>
      </c>
      <c r="AX19" t="b">
        <f>SUMPRODUCT(--ISNUMBER(SEARCH(Sheet1!H$2:H$35,AP19)))&gt;0</f>
        <v>0</v>
      </c>
      <c r="AY19" t="b">
        <f>SUMPRODUCT(--ISNUMBER(SEARCH(Sheet1!I$2:I$84,AP19)))&gt;0</f>
        <v>0</v>
      </c>
      <c r="AZ19" t="b">
        <f>SUMPRODUCT(--ISNUMBER(SEARCH(Sheet1!J$2:J$8,AP19)))&gt;0</f>
        <v>0</v>
      </c>
      <c r="BA19" t="b">
        <f>SUMPRODUCT(--ISNUMBER(SEARCH(Sheet1!K$2:K$10,AP19)))&gt;0</f>
        <v>0</v>
      </c>
      <c r="BB19" t="b">
        <f>SUMPRODUCT(--ISNUMBER(SEARCH(Sheet1!L$2:L$5,AP19)))&gt;0</f>
        <v>0</v>
      </c>
      <c r="BC19" t="b">
        <f>SUMPRODUCT(--ISNUMBER(SEARCH(Sheet1!M$2:M$12,AP19)))&gt;0</f>
        <v>0</v>
      </c>
      <c r="BD19" t="b">
        <f>SUMPRODUCT(--ISNUMBER(SEARCH(Sheet1!N$2:N$5,AP19)))&gt;0</f>
        <v>0</v>
      </c>
      <c r="BE19">
        <f t="shared" si="16"/>
        <v>0</v>
      </c>
      <c r="BF19">
        <f t="shared" si="17"/>
        <v>2</v>
      </c>
      <c r="BG19">
        <f t="shared" si="18"/>
        <v>0</v>
      </c>
      <c r="BH19">
        <f t="shared" si="19"/>
        <v>0</v>
      </c>
      <c r="BI19">
        <f t="shared" si="20"/>
        <v>0</v>
      </c>
      <c r="BJ19">
        <f t="shared" si="21"/>
        <v>2</v>
      </c>
      <c r="BK19">
        <f t="shared" si="22"/>
        <v>2</v>
      </c>
      <c r="BL19">
        <f t="shared" si="23"/>
        <v>0</v>
      </c>
    </row>
    <row r="20" spans="1:64" ht="45" x14ac:dyDescent="0.25">
      <c r="A20" s="7" t="s">
        <v>171</v>
      </c>
      <c r="B20" s="7" t="s">
        <v>172</v>
      </c>
      <c r="C20" s="10">
        <v>42355</v>
      </c>
      <c r="D20" s="10">
        <v>42357</v>
      </c>
      <c r="E20" s="8">
        <v>2</v>
      </c>
      <c r="F20" s="7" t="s">
        <v>29</v>
      </c>
      <c r="G20" s="8">
        <v>76</v>
      </c>
      <c r="H20" s="7" t="s">
        <v>9</v>
      </c>
      <c r="I20" s="7" t="s">
        <v>47</v>
      </c>
      <c r="J20" s="7" t="s">
        <v>173</v>
      </c>
      <c r="K20" s="7" t="s">
        <v>174</v>
      </c>
      <c r="L20" s="7" t="s">
        <v>175</v>
      </c>
      <c r="M20" s="7" t="s">
        <v>176</v>
      </c>
      <c r="N20" s="10">
        <v>42356</v>
      </c>
      <c r="O20" s="14">
        <v>1</v>
      </c>
      <c r="P20" s="15"/>
      <c r="Q20" s="29"/>
      <c r="R20" s="25"/>
      <c r="S20">
        <f t="shared" si="0"/>
        <v>0</v>
      </c>
      <c r="T20">
        <f t="shared" si="1"/>
        <v>0</v>
      </c>
      <c r="U20">
        <f t="shared" si="2"/>
        <v>30</v>
      </c>
      <c r="V20">
        <f t="shared" si="24"/>
        <v>0</v>
      </c>
      <c r="W20">
        <f t="shared" si="25"/>
        <v>0</v>
      </c>
      <c r="X20">
        <f t="shared" si="3"/>
        <v>0</v>
      </c>
      <c r="Y20" s="23">
        <v>1</v>
      </c>
      <c r="Z20">
        <v>1</v>
      </c>
      <c r="AA20">
        <f t="shared" si="4"/>
        <v>0</v>
      </c>
      <c r="AB20">
        <f t="shared" si="5"/>
        <v>0</v>
      </c>
      <c r="AC20">
        <f t="shared" si="6"/>
        <v>0</v>
      </c>
      <c r="AD20">
        <f t="shared" si="7"/>
        <v>2</v>
      </c>
      <c r="AE20">
        <f t="shared" si="26"/>
        <v>0</v>
      </c>
      <c r="AF20">
        <f t="shared" si="8"/>
        <v>2</v>
      </c>
      <c r="AG20">
        <v>3</v>
      </c>
      <c r="AH20">
        <f t="shared" si="9"/>
        <v>5</v>
      </c>
      <c r="AI20">
        <f t="shared" si="10"/>
        <v>0</v>
      </c>
      <c r="AJ20">
        <f t="shared" si="11"/>
        <v>10</v>
      </c>
      <c r="AK20">
        <f t="shared" si="27"/>
        <v>1</v>
      </c>
      <c r="AL20">
        <f t="shared" si="12"/>
        <v>2</v>
      </c>
      <c r="AM20">
        <f t="shared" si="13"/>
        <v>0</v>
      </c>
      <c r="AN20">
        <f t="shared" si="14"/>
        <v>0</v>
      </c>
      <c r="AO20">
        <f t="shared" si="15"/>
        <v>0</v>
      </c>
      <c r="AP20" t="s">
        <v>5601</v>
      </c>
      <c r="AQ20" t="b">
        <f>SUMPRODUCT(--ISNUMBER(SEARCH({"I21","I22","I25"},AP20)))&gt;0</f>
        <v>0</v>
      </c>
      <c r="AR20" t="b">
        <f>SUMPRODUCT(--ISNUMBER(SEARCH(Sheet1!B$2:B$14,AP20)))&gt;0</f>
        <v>0</v>
      </c>
      <c r="AS20" t="b">
        <f>SUMPRODUCT(--ISNUMBER(SEARCH(Sheet1!C$2:C$14,AP20)))&gt;0</f>
        <v>0</v>
      </c>
      <c r="AT20" t="b">
        <f>SUMPRODUCT(--ISNUMBER(SEARCH(Sheet1!D$2:D$26,AP20)))&gt;0</f>
        <v>0</v>
      </c>
      <c r="AU20" t="b">
        <f>SUMPRODUCT(--ISNUMBER(SEARCH(Sheet1!E$2:E$15,AP20)))&gt;0</f>
        <v>0</v>
      </c>
      <c r="AV20" t="b">
        <f>SUMPRODUCT(--ISNUMBER(SEARCH(Sheet1!F$2:F$26,AP20)))&gt;0</f>
        <v>0</v>
      </c>
      <c r="AW20" t="b">
        <f>SUMPRODUCT(--ISNUMBER(SEARCH(Sheet1!G$2:G$22,AP20)))&gt;0</f>
        <v>1</v>
      </c>
      <c r="AX20" t="b">
        <f>SUMPRODUCT(--ISNUMBER(SEARCH(Sheet1!H$2:H$35,AP20)))&gt;0</f>
        <v>1</v>
      </c>
      <c r="AY20" t="b">
        <f>SUMPRODUCT(--ISNUMBER(SEARCH(Sheet1!I$2:I$84,AP20)))&gt;0</f>
        <v>0</v>
      </c>
      <c r="AZ20" t="b">
        <f>SUMPRODUCT(--ISNUMBER(SEARCH(Sheet1!J$2:J$8,AP20)))&gt;0</f>
        <v>0</v>
      </c>
      <c r="BA20" t="b">
        <f>SUMPRODUCT(--ISNUMBER(SEARCH(Sheet1!K$2:K$10,AP20)))&gt;0</f>
        <v>0</v>
      </c>
      <c r="BB20" t="b">
        <f>SUMPRODUCT(--ISNUMBER(SEARCH(Sheet1!L$2:L$5,AP20)))&gt;0</f>
        <v>0</v>
      </c>
      <c r="BC20" t="b">
        <f>SUMPRODUCT(--ISNUMBER(SEARCH(Sheet1!M$2:M$12,AP20)))&gt;0</f>
        <v>0</v>
      </c>
      <c r="BD20" t="b">
        <f>SUMPRODUCT(--ISNUMBER(SEARCH(Sheet1!N$2:N$5,AP20)))&gt;0</f>
        <v>0</v>
      </c>
      <c r="BE20">
        <f t="shared" si="16"/>
        <v>0</v>
      </c>
      <c r="BF20">
        <f t="shared" si="17"/>
        <v>4</v>
      </c>
      <c r="BG20">
        <f t="shared" si="18"/>
        <v>0</v>
      </c>
      <c r="BH20">
        <f t="shared" si="19"/>
        <v>0</v>
      </c>
      <c r="BI20">
        <f t="shared" si="20"/>
        <v>0</v>
      </c>
      <c r="BJ20">
        <f t="shared" si="21"/>
        <v>4</v>
      </c>
      <c r="BK20">
        <f t="shared" si="22"/>
        <v>0</v>
      </c>
      <c r="BL20">
        <f t="shared" si="23"/>
        <v>5</v>
      </c>
    </row>
    <row r="21" spans="1:64" ht="30" x14ac:dyDescent="0.25">
      <c r="A21" s="7" t="s">
        <v>184</v>
      </c>
      <c r="B21" s="7" t="s">
        <v>191</v>
      </c>
      <c r="C21" s="10">
        <v>42388</v>
      </c>
      <c r="D21" s="10">
        <v>42390</v>
      </c>
      <c r="E21" s="8">
        <v>2</v>
      </c>
      <c r="F21" s="7" t="s">
        <v>8</v>
      </c>
      <c r="G21" s="8">
        <v>93</v>
      </c>
      <c r="H21" s="7" t="s">
        <v>9</v>
      </c>
      <c r="I21" s="7" t="s">
        <v>42</v>
      </c>
      <c r="J21" s="7" t="s">
        <v>182</v>
      </c>
      <c r="K21" s="7" t="s">
        <v>183</v>
      </c>
      <c r="L21" s="7" t="s">
        <v>192</v>
      </c>
      <c r="M21" s="7" t="s">
        <v>193</v>
      </c>
      <c r="N21" s="10">
        <v>42389</v>
      </c>
      <c r="O21" s="14">
        <v>6</v>
      </c>
      <c r="P21" s="14">
        <v>4</v>
      </c>
      <c r="Q21" s="29"/>
      <c r="R21" s="26">
        <v>134</v>
      </c>
      <c r="S21">
        <f t="shared" si="0"/>
        <v>0</v>
      </c>
      <c r="T21">
        <f t="shared" si="1"/>
        <v>0</v>
      </c>
      <c r="U21">
        <f t="shared" si="2"/>
        <v>30</v>
      </c>
      <c r="V21">
        <f t="shared" si="24"/>
        <v>0</v>
      </c>
      <c r="W21">
        <f t="shared" si="25"/>
        <v>0</v>
      </c>
      <c r="X21">
        <f t="shared" si="3"/>
        <v>1</v>
      </c>
      <c r="Y21" s="23">
        <v>1</v>
      </c>
      <c r="Z21">
        <v>1</v>
      </c>
      <c r="AA21">
        <f t="shared" si="4"/>
        <v>2</v>
      </c>
      <c r="AB21">
        <f t="shared" si="5"/>
        <v>3</v>
      </c>
      <c r="AC21">
        <f t="shared" si="6"/>
        <v>0</v>
      </c>
      <c r="AD21">
        <f t="shared" si="7"/>
        <v>8</v>
      </c>
      <c r="AE21">
        <f t="shared" si="26"/>
        <v>1</v>
      </c>
      <c r="AF21">
        <f t="shared" si="8"/>
        <v>2</v>
      </c>
      <c r="AG21">
        <v>3</v>
      </c>
      <c r="AH21">
        <f t="shared" si="9"/>
        <v>2</v>
      </c>
      <c r="AI21">
        <f t="shared" si="10"/>
        <v>4</v>
      </c>
      <c r="AJ21">
        <f t="shared" si="11"/>
        <v>11</v>
      </c>
      <c r="AK21">
        <f t="shared" si="27"/>
        <v>1</v>
      </c>
      <c r="AL21">
        <f t="shared" si="12"/>
        <v>2</v>
      </c>
      <c r="AM21">
        <f t="shared" si="13"/>
        <v>0</v>
      </c>
      <c r="AN21">
        <f t="shared" si="14"/>
        <v>0</v>
      </c>
      <c r="AO21">
        <f t="shared" si="15"/>
        <v>0</v>
      </c>
      <c r="AP21" t="s">
        <v>5602</v>
      </c>
      <c r="AQ21" t="b">
        <f>SUMPRODUCT(--ISNUMBER(SEARCH({"I21","I22","I25"},AP21)))&gt;0</f>
        <v>0</v>
      </c>
      <c r="AR21" t="b">
        <f>SUMPRODUCT(--ISNUMBER(SEARCH(Sheet1!B$2:B$14,AP21)))&gt;0</f>
        <v>0</v>
      </c>
      <c r="AS21" t="b">
        <f>SUMPRODUCT(--ISNUMBER(SEARCH(Sheet1!C$2:C$14,AP21)))&gt;0</f>
        <v>0</v>
      </c>
      <c r="AT21" t="b">
        <f>SUMPRODUCT(--ISNUMBER(SEARCH(Sheet1!D$2:D$26,AP21)))&gt;0</f>
        <v>0</v>
      </c>
      <c r="AU21" t="b">
        <f>SUMPRODUCT(--ISNUMBER(SEARCH(Sheet1!E$2:E$15,AP21)))&gt;0</f>
        <v>1</v>
      </c>
      <c r="AV21" t="b">
        <f>SUMPRODUCT(--ISNUMBER(SEARCH(Sheet1!F$2:F$26,AP21)))&gt;0</f>
        <v>0</v>
      </c>
      <c r="AW21" t="b">
        <f>SUMPRODUCT(--ISNUMBER(SEARCH(Sheet1!G$2:G$22,AP21)))&gt;0</f>
        <v>0</v>
      </c>
      <c r="AX21" t="b">
        <f>SUMPRODUCT(--ISNUMBER(SEARCH(Sheet1!H$2:H$35,AP21)))&gt;0</f>
        <v>0</v>
      </c>
      <c r="AY21" t="b">
        <f>SUMPRODUCT(--ISNUMBER(SEARCH(Sheet1!I$2:I$84,AP21)))&gt;0</f>
        <v>0</v>
      </c>
      <c r="AZ21" t="b">
        <f>SUMPRODUCT(--ISNUMBER(SEARCH(Sheet1!J$2:J$8,AP21)))&gt;0</f>
        <v>0</v>
      </c>
      <c r="BA21" t="b">
        <f>SUMPRODUCT(--ISNUMBER(SEARCH(Sheet1!K$2:K$10,AP21)))&gt;0</f>
        <v>0</v>
      </c>
      <c r="BB21" t="b">
        <f>SUMPRODUCT(--ISNUMBER(SEARCH(Sheet1!L$2:L$5,AP21)))&gt;0</f>
        <v>0</v>
      </c>
      <c r="BC21" t="b">
        <f>SUMPRODUCT(--ISNUMBER(SEARCH(Sheet1!M$2:M$12,AP21)))&gt;0</f>
        <v>0</v>
      </c>
      <c r="BD21" t="b">
        <f>SUMPRODUCT(--ISNUMBER(SEARCH(Sheet1!N$2:N$5,AP21)))&gt;0</f>
        <v>0</v>
      </c>
      <c r="BE21">
        <f t="shared" si="16"/>
        <v>0</v>
      </c>
      <c r="BF21">
        <f t="shared" si="17"/>
        <v>2</v>
      </c>
      <c r="BG21">
        <f t="shared" si="18"/>
        <v>0</v>
      </c>
      <c r="BH21">
        <f t="shared" si="19"/>
        <v>0</v>
      </c>
      <c r="BI21">
        <f t="shared" si="20"/>
        <v>0</v>
      </c>
      <c r="BJ21">
        <f t="shared" si="21"/>
        <v>2</v>
      </c>
      <c r="BK21">
        <f t="shared" si="22"/>
        <v>2</v>
      </c>
      <c r="BL21">
        <f t="shared" si="23"/>
        <v>0</v>
      </c>
    </row>
    <row r="22" spans="1:64" ht="45" x14ac:dyDescent="0.25">
      <c r="A22" s="7" t="s">
        <v>200</v>
      </c>
      <c r="B22" s="7" t="s">
        <v>204</v>
      </c>
      <c r="C22" s="10">
        <v>42345</v>
      </c>
      <c r="D22" s="10">
        <v>42348</v>
      </c>
      <c r="E22" s="8">
        <v>3</v>
      </c>
      <c r="F22" s="7" t="s">
        <v>29</v>
      </c>
      <c r="G22" s="8">
        <v>54</v>
      </c>
      <c r="H22" s="7" t="s">
        <v>9</v>
      </c>
      <c r="I22" s="7" t="s">
        <v>58</v>
      </c>
      <c r="J22" s="7" t="s">
        <v>182</v>
      </c>
      <c r="K22" s="7" t="s">
        <v>183</v>
      </c>
      <c r="L22" s="7" t="s">
        <v>95</v>
      </c>
      <c r="M22" s="7" t="s">
        <v>96</v>
      </c>
      <c r="N22" s="10">
        <v>42345</v>
      </c>
      <c r="O22" s="14">
        <v>12</v>
      </c>
      <c r="P22" s="14">
        <v>1</v>
      </c>
      <c r="Q22" s="30">
        <v>8.3000000000000007</v>
      </c>
      <c r="R22" s="26">
        <v>132</v>
      </c>
      <c r="S22">
        <f t="shared" si="0"/>
        <v>26</v>
      </c>
      <c r="T22">
        <f t="shared" si="1"/>
        <v>1</v>
      </c>
      <c r="U22">
        <f t="shared" si="2"/>
        <v>26</v>
      </c>
      <c r="V22">
        <f t="shared" si="24"/>
        <v>1</v>
      </c>
      <c r="W22">
        <f t="shared" si="25"/>
        <v>0</v>
      </c>
      <c r="X22">
        <f t="shared" si="3"/>
        <v>1</v>
      </c>
      <c r="Y22" s="23">
        <v>1</v>
      </c>
      <c r="Z22">
        <v>1</v>
      </c>
      <c r="AA22">
        <f t="shared" si="4"/>
        <v>2</v>
      </c>
      <c r="AB22">
        <f t="shared" si="5"/>
        <v>3</v>
      </c>
      <c r="AC22">
        <f t="shared" si="6"/>
        <v>0</v>
      </c>
      <c r="AD22">
        <f t="shared" si="7"/>
        <v>9</v>
      </c>
      <c r="AE22">
        <f t="shared" si="26"/>
        <v>1</v>
      </c>
      <c r="AF22">
        <f t="shared" si="8"/>
        <v>3</v>
      </c>
      <c r="AG22">
        <v>3</v>
      </c>
      <c r="AH22">
        <f t="shared" si="9"/>
        <v>5</v>
      </c>
      <c r="AI22">
        <f t="shared" si="10"/>
        <v>1</v>
      </c>
      <c r="AJ22">
        <f t="shared" si="11"/>
        <v>12</v>
      </c>
      <c r="AK22">
        <f t="shared" si="27"/>
        <v>1</v>
      </c>
      <c r="AL22">
        <f t="shared" si="12"/>
        <v>3</v>
      </c>
      <c r="AM22">
        <f t="shared" si="13"/>
        <v>0</v>
      </c>
      <c r="AN22">
        <f t="shared" si="14"/>
        <v>0</v>
      </c>
      <c r="AO22">
        <f t="shared" si="15"/>
        <v>0</v>
      </c>
      <c r="AP22" t="s">
        <v>5603</v>
      </c>
      <c r="AQ22" t="b">
        <f>SUMPRODUCT(--ISNUMBER(SEARCH({"I21","I22","I25"},AP22)))&gt;0</f>
        <v>1</v>
      </c>
      <c r="AR22" t="b">
        <f>SUMPRODUCT(--ISNUMBER(SEARCH(Sheet1!B$2:B$14,AP22)))&gt;0</f>
        <v>0</v>
      </c>
      <c r="AS22" t="b">
        <f>SUMPRODUCT(--ISNUMBER(SEARCH(Sheet1!C$2:C$14,AP22)))&gt;0</f>
        <v>0</v>
      </c>
      <c r="AT22" t="b">
        <f>SUMPRODUCT(--ISNUMBER(SEARCH(Sheet1!D$2:D$26,AP22)))&gt;0</f>
        <v>1</v>
      </c>
      <c r="AU22" t="b">
        <f>SUMPRODUCT(--ISNUMBER(SEARCH(Sheet1!E$2:E$15,AP22)))&gt;0</f>
        <v>1</v>
      </c>
      <c r="AV22" t="b">
        <f>SUMPRODUCT(--ISNUMBER(SEARCH(Sheet1!F$2:F$26,AP22)))&gt;0</f>
        <v>0</v>
      </c>
      <c r="AW22" t="b">
        <f>SUMPRODUCT(--ISNUMBER(SEARCH(Sheet1!G$2:G$22,AP22)))&gt;0</f>
        <v>1</v>
      </c>
      <c r="AX22" t="b">
        <f>SUMPRODUCT(--ISNUMBER(SEARCH(Sheet1!H$2:H$35,AP22)))&gt;0</f>
        <v>1</v>
      </c>
      <c r="AY22" t="b">
        <f>SUMPRODUCT(--ISNUMBER(SEARCH(Sheet1!I$2:I$84,AP22)))&gt;0</f>
        <v>0</v>
      </c>
      <c r="AZ22" t="b">
        <f>SUMPRODUCT(--ISNUMBER(SEARCH(Sheet1!J$2:J$8,AP22)))&gt;0</f>
        <v>0</v>
      </c>
      <c r="BA22" t="b">
        <f>SUMPRODUCT(--ISNUMBER(SEARCH(Sheet1!K$2:K$10,AP22)))&gt;0</f>
        <v>0</v>
      </c>
      <c r="BB22" t="b">
        <f>SUMPRODUCT(--ISNUMBER(SEARCH(Sheet1!L$2:L$5,AP22)))&gt;0</f>
        <v>0</v>
      </c>
      <c r="BC22" t="b">
        <f>SUMPRODUCT(--ISNUMBER(SEARCH(Sheet1!M$2:M$12,AP22)))&gt;0</f>
        <v>0</v>
      </c>
      <c r="BD22" t="b">
        <f>SUMPRODUCT(--ISNUMBER(SEARCH(Sheet1!N$2:N$5,AP22)))&gt;0</f>
        <v>0</v>
      </c>
      <c r="BE22">
        <f t="shared" si="16"/>
        <v>2</v>
      </c>
      <c r="BF22">
        <f t="shared" si="17"/>
        <v>6</v>
      </c>
      <c r="BG22">
        <f t="shared" si="18"/>
        <v>0</v>
      </c>
      <c r="BH22">
        <f t="shared" si="19"/>
        <v>0</v>
      </c>
      <c r="BI22">
        <f t="shared" si="20"/>
        <v>0</v>
      </c>
      <c r="BJ22">
        <f t="shared" si="21"/>
        <v>8</v>
      </c>
      <c r="BK22">
        <f t="shared" si="22"/>
        <v>0</v>
      </c>
      <c r="BL22">
        <f t="shared" si="23"/>
        <v>5</v>
      </c>
    </row>
    <row r="23" spans="1:64" ht="45" x14ac:dyDescent="0.25">
      <c r="A23" s="7" t="s">
        <v>200</v>
      </c>
      <c r="B23" s="7" t="s">
        <v>205</v>
      </c>
      <c r="C23" s="10">
        <v>42374</v>
      </c>
      <c r="D23" s="10">
        <v>42379</v>
      </c>
      <c r="E23" s="8">
        <v>5</v>
      </c>
      <c r="F23" s="7" t="s">
        <v>29</v>
      </c>
      <c r="G23" s="8">
        <v>55</v>
      </c>
      <c r="H23" s="7" t="s">
        <v>9</v>
      </c>
      <c r="I23" s="7" t="s">
        <v>126</v>
      </c>
      <c r="J23" s="7" t="s">
        <v>112</v>
      </c>
      <c r="K23" s="7" t="s">
        <v>113</v>
      </c>
      <c r="L23" s="7" t="s">
        <v>108</v>
      </c>
      <c r="M23" s="7" t="s">
        <v>109</v>
      </c>
      <c r="N23" s="10">
        <v>42374</v>
      </c>
      <c r="O23" s="14">
        <v>12</v>
      </c>
      <c r="P23" s="14">
        <v>2</v>
      </c>
      <c r="Q23" s="29"/>
      <c r="R23" s="26">
        <v>122</v>
      </c>
      <c r="S23">
        <f t="shared" si="0"/>
        <v>14</v>
      </c>
      <c r="T23">
        <f t="shared" si="1"/>
        <v>1</v>
      </c>
      <c r="U23">
        <f t="shared" si="2"/>
        <v>14</v>
      </c>
      <c r="V23">
        <f t="shared" si="24"/>
        <v>0</v>
      </c>
      <c r="W23">
        <f t="shared" si="25"/>
        <v>0</v>
      </c>
      <c r="X23">
        <f t="shared" si="3"/>
        <v>1</v>
      </c>
      <c r="Y23" s="23">
        <v>1</v>
      </c>
      <c r="Z23">
        <v>1</v>
      </c>
      <c r="AA23">
        <f t="shared" si="4"/>
        <v>2</v>
      </c>
      <c r="AB23">
        <f t="shared" si="5"/>
        <v>3</v>
      </c>
      <c r="AC23">
        <f t="shared" si="6"/>
        <v>2</v>
      </c>
      <c r="AD23">
        <f t="shared" si="7"/>
        <v>10</v>
      </c>
      <c r="AE23">
        <f t="shared" si="26"/>
        <v>1</v>
      </c>
      <c r="AF23">
        <f t="shared" si="8"/>
        <v>4</v>
      </c>
      <c r="AG23">
        <v>3</v>
      </c>
      <c r="AH23">
        <f t="shared" si="9"/>
        <v>5</v>
      </c>
      <c r="AI23">
        <f t="shared" si="10"/>
        <v>2</v>
      </c>
      <c r="AJ23">
        <f t="shared" si="11"/>
        <v>14</v>
      </c>
      <c r="AK23">
        <f t="shared" si="27"/>
        <v>1</v>
      </c>
      <c r="AL23">
        <f t="shared" si="12"/>
        <v>0</v>
      </c>
      <c r="AM23">
        <f t="shared" si="13"/>
        <v>4</v>
      </c>
      <c r="AN23">
        <f t="shared" si="14"/>
        <v>0</v>
      </c>
      <c r="AO23">
        <f t="shared" si="15"/>
        <v>0</v>
      </c>
      <c r="AP23" t="s">
        <v>5604</v>
      </c>
      <c r="AQ23" t="b">
        <f>SUMPRODUCT(--ISNUMBER(SEARCH({"I21","I22","I25"},AP23)))&gt;0</f>
        <v>1</v>
      </c>
      <c r="AR23" t="b">
        <f>SUMPRODUCT(--ISNUMBER(SEARCH(Sheet1!B$2:B$14,AP23)))&gt;0</f>
        <v>0</v>
      </c>
      <c r="AS23" t="b">
        <f>SUMPRODUCT(--ISNUMBER(SEARCH(Sheet1!C$2:C$14,AP23)))&gt;0</f>
        <v>0</v>
      </c>
      <c r="AT23" t="b">
        <f>SUMPRODUCT(--ISNUMBER(SEARCH(Sheet1!D$2:D$26,AP23)))&gt;0</f>
        <v>1</v>
      </c>
      <c r="AU23" t="b">
        <f>SUMPRODUCT(--ISNUMBER(SEARCH(Sheet1!E$2:E$15,AP23)))&gt;0</f>
        <v>1</v>
      </c>
      <c r="AV23" t="b">
        <f>SUMPRODUCT(--ISNUMBER(SEARCH(Sheet1!F$2:F$26,AP23)))&gt;0</f>
        <v>1</v>
      </c>
      <c r="AW23" t="b">
        <f>SUMPRODUCT(--ISNUMBER(SEARCH(Sheet1!G$2:G$22,AP23)))&gt;0</f>
        <v>1</v>
      </c>
      <c r="AX23" t="b">
        <f>SUMPRODUCT(--ISNUMBER(SEARCH(Sheet1!H$2:H$35,AP23)))&gt;0</f>
        <v>1</v>
      </c>
      <c r="AY23" t="b">
        <f>SUMPRODUCT(--ISNUMBER(SEARCH(Sheet1!I$2:I$84,AP23)))&gt;0</f>
        <v>0</v>
      </c>
      <c r="AZ23" t="b">
        <f>SUMPRODUCT(--ISNUMBER(SEARCH(Sheet1!J$2:J$8,AP23)))&gt;0</f>
        <v>0</v>
      </c>
      <c r="BA23" t="b">
        <f>SUMPRODUCT(--ISNUMBER(SEARCH(Sheet1!K$2:K$10,AP23)))&gt;0</f>
        <v>0</v>
      </c>
      <c r="BB23" t="b">
        <f>SUMPRODUCT(--ISNUMBER(SEARCH(Sheet1!L$2:L$5,AP23)))&gt;0</f>
        <v>0</v>
      </c>
      <c r="BC23" t="b">
        <f>SUMPRODUCT(--ISNUMBER(SEARCH(Sheet1!M$2:M$12,AP23)))&gt;0</f>
        <v>0</v>
      </c>
      <c r="BD23" t="b">
        <f>SUMPRODUCT(--ISNUMBER(SEARCH(Sheet1!N$2:N$5,AP23)))&gt;0</f>
        <v>0</v>
      </c>
      <c r="BE23">
        <f t="shared" si="16"/>
        <v>2</v>
      </c>
      <c r="BF23">
        <f t="shared" si="17"/>
        <v>8</v>
      </c>
      <c r="BG23">
        <f t="shared" si="18"/>
        <v>0</v>
      </c>
      <c r="BH23">
        <f t="shared" si="19"/>
        <v>0</v>
      </c>
      <c r="BI23">
        <f t="shared" si="20"/>
        <v>0</v>
      </c>
      <c r="BJ23">
        <f t="shared" si="21"/>
        <v>10</v>
      </c>
      <c r="BK23">
        <f t="shared" si="22"/>
        <v>0</v>
      </c>
      <c r="BL23">
        <f t="shared" si="23"/>
        <v>5</v>
      </c>
    </row>
    <row r="24" spans="1:64" ht="30" x14ac:dyDescent="0.25">
      <c r="A24" s="7" t="s">
        <v>200</v>
      </c>
      <c r="B24" s="7" t="s">
        <v>206</v>
      </c>
      <c r="C24" s="10">
        <v>42393</v>
      </c>
      <c r="D24" s="10">
        <v>42417</v>
      </c>
      <c r="E24" s="8">
        <v>24</v>
      </c>
      <c r="F24" s="7" t="s">
        <v>14</v>
      </c>
      <c r="G24" s="8">
        <v>55</v>
      </c>
      <c r="H24" s="7" t="s">
        <v>9</v>
      </c>
      <c r="I24" s="7" t="s">
        <v>65</v>
      </c>
      <c r="J24" s="7" t="s">
        <v>148</v>
      </c>
      <c r="K24" s="7" t="s">
        <v>149</v>
      </c>
      <c r="L24" s="7" t="s">
        <v>207</v>
      </c>
      <c r="M24" s="7" t="s">
        <v>208</v>
      </c>
      <c r="N24" s="10">
        <v>42394</v>
      </c>
      <c r="O24" s="14">
        <v>12</v>
      </c>
      <c r="P24" s="14">
        <v>2</v>
      </c>
      <c r="Q24" s="29"/>
      <c r="R24" s="26">
        <v>133</v>
      </c>
      <c r="S24">
        <f t="shared" si="0"/>
        <v>10</v>
      </c>
      <c r="T24">
        <f t="shared" si="1"/>
        <v>1</v>
      </c>
      <c r="U24">
        <f t="shared" si="2"/>
        <v>10</v>
      </c>
      <c r="V24">
        <f t="shared" si="24"/>
        <v>0</v>
      </c>
      <c r="W24">
        <f t="shared" si="25"/>
        <v>0</v>
      </c>
      <c r="X24">
        <f t="shared" si="3"/>
        <v>1</v>
      </c>
      <c r="Y24" s="23">
        <v>1</v>
      </c>
      <c r="Z24">
        <v>1</v>
      </c>
      <c r="AA24">
        <f t="shared" si="4"/>
        <v>2</v>
      </c>
      <c r="AB24">
        <f t="shared" si="5"/>
        <v>3</v>
      </c>
      <c r="AC24">
        <f t="shared" si="6"/>
        <v>2</v>
      </c>
      <c r="AD24">
        <f t="shared" si="7"/>
        <v>10</v>
      </c>
      <c r="AE24">
        <f t="shared" si="26"/>
        <v>1</v>
      </c>
      <c r="AF24">
        <f t="shared" si="8"/>
        <v>7</v>
      </c>
      <c r="AG24">
        <v>3</v>
      </c>
      <c r="AH24">
        <f t="shared" si="9"/>
        <v>5</v>
      </c>
      <c r="AI24">
        <f t="shared" si="10"/>
        <v>2</v>
      </c>
      <c r="AJ24">
        <f t="shared" si="11"/>
        <v>17</v>
      </c>
      <c r="AK24">
        <f t="shared" si="27"/>
        <v>1</v>
      </c>
      <c r="AL24">
        <f t="shared" si="12"/>
        <v>0</v>
      </c>
      <c r="AM24">
        <f t="shared" si="13"/>
        <v>0</v>
      </c>
      <c r="AN24">
        <f t="shared" si="14"/>
        <v>0</v>
      </c>
      <c r="AO24">
        <f t="shared" si="15"/>
        <v>7</v>
      </c>
      <c r="AP24" t="s">
        <v>5605</v>
      </c>
      <c r="AQ24" t="b">
        <f>SUMPRODUCT(--ISNUMBER(SEARCH({"I21","I22","I25"},AP24)))&gt;0</f>
        <v>1</v>
      </c>
      <c r="AR24" t="b">
        <f>SUMPRODUCT(--ISNUMBER(SEARCH(Sheet1!B$2:B$14,AP24)))&gt;0</f>
        <v>0</v>
      </c>
      <c r="AS24" t="b">
        <f>SUMPRODUCT(--ISNUMBER(SEARCH(Sheet1!C$2:C$14,AP24)))&gt;0</f>
        <v>0</v>
      </c>
      <c r="AT24" t="b">
        <f>SUMPRODUCT(--ISNUMBER(SEARCH(Sheet1!D$2:D$26,AP24)))&gt;0</f>
        <v>1</v>
      </c>
      <c r="AU24" t="b">
        <f>SUMPRODUCT(--ISNUMBER(SEARCH(Sheet1!E$2:E$15,AP24)))&gt;0</f>
        <v>1</v>
      </c>
      <c r="AV24" t="b">
        <f>SUMPRODUCT(--ISNUMBER(SEARCH(Sheet1!F$2:F$26,AP24)))&gt;0</f>
        <v>1</v>
      </c>
      <c r="AW24" t="b">
        <f>SUMPRODUCT(--ISNUMBER(SEARCH(Sheet1!G$2:G$22,AP24)))&gt;0</f>
        <v>1</v>
      </c>
      <c r="AX24" t="b">
        <f>SUMPRODUCT(--ISNUMBER(SEARCH(Sheet1!H$2:H$35,AP24)))&gt;0</f>
        <v>1</v>
      </c>
      <c r="AY24" t="b">
        <f>SUMPRODUCT(--ISNUMBER(SEARCH(Sheet1!I$2:I$84,AP24)))&gt;0</f>
        <v>0</v>
      </c>
      <c r="AZ24" t="b">
        <f>SUMPRODUCT(--ISNUMBER(SEARCH(Sheet1!J$2:J$8,AP24)))&gt;0</f>
        <v>0</v>
      </c>
      <c r="BA24" t="b">
        <f>SUMPRODUCT(--ISNUMBER(SEARCH(Sheet1!K$2:K$10,AP24)))&gt;0</f>
        <v>0</v>
      </c>
      <c r="BB24" t="b">
        <f>SUMPRODUCT(--ISNUMBER(SEARCH(Sheet1!L$2:L$5,AP24)))&gt;0</f>
        <v>0</v>
      </c>
      <c r="BC24" t="b">
        <f>SUMPRODUCT(--ISNUMBER(SEARCH(Sheet1!M$2:M$12,AP24)))&gt;0</f>
        <v>0</v>
      </c>
      <c r="BD24" t="b">
        <f>SUMPRODUCT(--ISNUMBER(SEARCH(Sheet1!N$2:N$5,AP24)))&gt;0</f>
        <v>0</v>
      </c>
      <c r="BE24">
        <f t="shared" si="16"/>
        <v>2</v>
      </c>
      <c r="BF24">
        <f t="shared" si="17"/>
        <v>8</v>
      </c>
      <c r="BG24">
        <f t="shared" si="18"/>
        <v>0</v>
      </c>
      <c r="BH24">
        <f t="shared" si="19"/>
        <v>0</v>
      </c>
      <c r="BI24">
        <f t="shared" si="20"/>
        <v>0</v>
      </c>
      <c r="BJ24">
        <f t="shared" si="21"/>
        <v>10</v>
      </c>
      <c r="BK24">
        <f t="shared" si="22"/>
        <v>0</v>
      </c>
      <c r="BL24">
        <f t="shared" si="23"/>
        <v>5</v>
      </c>
    </row>
    <row r="25" spans="1:64" ht="45" x14ac:dyDescent="0.25">
      <c r="A25" s="7" t="s">
        <v>200</v>
      </c>
      <c r="B25" s="7" t="s">
        <v>209</v>
      </c>
      <c r="C25" s="10">
        <v>42427</v>
      </c>
      <c r="D25" s="10">
        <v>42433</v>
      </c>
      <c r="E25" s="8">
        <v>6</v>
      </c>
      <c r="F25" s="7" t="s">
        <v>14</v>
      </c>
      <c r="G25" s="8">
        <v>55</v>
      </c>
      <c r="H25" s="7" t="s">
        <v>9</v>
      </c>
      <c r="I25" s="7" t="s">
        <v>18</v>
      </c>
      <c r="J25" s="7" t="s">
        <v>210</v>
      </c>
      <c r="K25" s="7" t="s">
        <v>211</v>
      </c>
      <c r="L25" s="7" t="s">
        <v>95</v>
      </c>
      <c r="M25" s="7" t="s">
        <v>96</v>
      </c>
      <c r="N25" s="10">
        <v>42427</v>
      </c>
      <c r="O25" s="14">
        <v>12</v>
      </c>
      <c r="P25" s="14">
        <v>2</v>
      </c>
      <c r="Q25" s="29"/>
      <c r="R25" s="26">
        <v>136</v>
      </c>
      <c r="S25">
        <f t="shared" si="0"/>
        <v>0</v>
      </c>
      <c r="T25">
        <f t="shared" si="1"/>
        <v>0</v>
      </c>
      <c r="U25">
        <f t="shared" si="2"/>
        <v>30</v>
      </c>
      <c r="V25">
        <f t="shared" si="24"/>
        <v>0</v>
      </c>
      <c r="W25">
        <f t="shared" si="25"/>
        <v>0</v>
      </c>
      <c r="X25">
        <f t="shared" si="3"/>
        <v>0</v>
      </c>
      <c r="Y25" s="23">
        <v>1</v>
      </c>
      <c r="Z25">
        <v>1</v>
      </c>
      <c r="AA25">
        <f t="shared" si="4"/>
        <v>2</v>
      </c>
      <c r="AB25">
        <f t="shared" si="5"/>
        <v>3</v>
      </c>
      <c r="AC25">
        <f t="shared" si="6"/>
        <v>2</v>
      </c>
      <c r="AD25">
        <f t="shared" si="7"/>
        <v>9</v>
      </c>
      <c r="AE25">
        <f t="shared" si="26"/>
        <v>1</v>
      </c>
      <c r="AF25">
        <f t="shared" si="8"/>
        <v>4</v>
      </c>
      <c r="AG25">
        <v>3</v>
      </c>
      <c r="AH25">
        <f t="shared" si="9"/>
        <v>5</v>
      </c>
      <c r="AI25">
        <f t="shared" si="10"/>
        <v>2</v>
      </c>
      <c r="AJ25">
        <f t="shared" si="11"/>
        <v>14</v>
      </c>
      <c r="AK25">
        <f t="shared" si="27"/>
        <v>1</v>
      </c>
      <c r="AL25">
        <f t="shared" si="12"/>
        <v>0</v>
      </c>
      <c r="AM25">
        <f t="shared" si="13"/>
        <v>4</v>
      </c>
      <c r="AN25">
        <f t="shared" si="14"/>
        <v>0</v>
      </c>
      <c r="AO25">
        <f t="shared" si="15"/>
        <v>0</v>
      </c>
      <c r="AP25" t="s">
        <v>5606</v>
      </c>
      <c r="AQ25" t="b">
        <f>SUMPRODUCT(--ISNUMBER(SEARCH({"I21","I22","I25"},AP25)))&gt;0</f>
        <v>1</v>
      </c>
      <c r="AR25" t="b">
        <f>SUMPRODUCT(--ISNUMBER(SEARCH(Sheet1!B$2:B$14,AP25)))&gt;0</f>
        <v>0</v>
      </c>
      <c r="AS25" t="b">
        <f>SUMPRODUCT(--ISNUMBER(SEARCH(Sheet1!C$2:C$14,AP25)))&gt;0</f>
        <v>0</v>
      </c>
      <c r="AT25" t="b">
        <f>SUMPRODUCT(--ISNUMBER(SEARCH(Sheet1!D$2:D$26,AP25)))&gt;0</f>
        <v>1</v>
      </c>
      <c r="AU25" t="b">
        <f>SUMPRODUCT(--ISNUMBER(SEARCH(Sheet1!E$2:E$15,AP25)))&gt;0</f>
        <v>1</v>
      </c>
      <c r="AV25" t="b">
        <f>SUMPRODUCT(--ISNUMBER(SEARCH(Sheet1!F$2:F$26,AP25)))&gt;0</f>
        <v>1</v>
      </c>
      <c r="AW25" t="b">
        <f>SUMPRODUCT(--ISNUMBER(SEARCH(Sheet1!G$2:G$22,AP25)))&gt;0</f>
        <v>1</v>
      </c>
      <c r="AX25" t="b">
        <f>SUMPRODUCT(--ISNUMBER(SEARCH(Sheet1!H$2:H$35,AP25)))&gt;0</f>
        <v>1</v>
      </c>
      <c r="AY25" t="b">
        <f>SUMPRODUCT(--ISNUMBER(SEARCH(Sheet1!I$2:I$84,AP25)))&gt;0</f>
        <v>0</v>
      </c>
      <c r="AZ25" t="b">
        <f>SUMPRODUCT(--ISNUMBER(SEARCH(Sheet1!J$2:J$8,AP25)))&gt;0</f>
        <v>0</v>
      </c>
      <c r="BA25" t="b">
        <f>SUMPRODUCT(--ISNUMBER(SEARCH(Sheet1!K$2:K$10,AP25)))&gt;0</f>
        <v>0</v>
      </c>
      <c r="BB25" t="b">
        <f>SUMPRODUCT(--ISNUMBER(SEARCH(Sheet1!L$2:L$5,AP25)))&gt;0</f>
        <v>0</v>
      </c>
      <c r="BC25" t="b">
        <f>SUMPRODUCT(--ISNUMBER(SEARCH(Sheet1!M$2:M$12,AP25)))&gt;0</f>
        <v>0</v>
      </c>
      <c r="BD25" t="b">
        <f>SUMPRODUCT(--ISNUMBER(SEARCH(Sheet1!N$2:N$5,AP25)))&gt;0</f>
        <v>0</v>
      </c>
      <c r="BE25">
        <f t="shared" si="16"/>
        <v>2</v>
      </c>
      <c r="BF25">
        <f t="shared" si="17"/>
        <v>8</v>
      </c>
      <c r="BG25">
        <f t="shared" si="18"/>
        <v>0</v>
      </c>
      <c r="BH25">
        <f t="shared" si="19"/>
        <v>0</v>
      </c>
      <c r="BI25">
        <f t="shared" si="20"/>
        <v>0</v>
      </c>
      <c r="BJ25">
        <f t="shared" si="21"/>
        <v>10</v>
      </c>
      <c r="BK25">
        <f t="shared" si="22"/>
        <v>0</v>
      </c>
      <c r="BL25">
        <f t="shared" si="23"/>
        <v>5</v>
      </c>
    </row>
    <row r="26" spans="1:64" ht="45" x14ac:dyDescent="0.25">
      <c r="A26" s="7" t="s">
        <v>221</v>
      </c>
      <c r="B26" s="7" t="s">
        <v>222</v>
      </c>
      <c r="C26" s="10">
        <v>42367</v>
      </c>
      <c r="D26" s="10">
        <v>42378</v>
      </c>
      <c r="E26" s="8">
        <v>11</v>
      </c>
      <c r="F26" s="7" t="s">
        <v>14</v>
      </c>
      <c r="G26" s="8">
        <v>76</v>
      </c>
      <c r="H26" s="7" t="s">
        <v>9</v>
      </c>
      <c r="I26" s="7" t="s">
        <v>42</v>
      </c>
      <c r="J26" s="7" t="s">
        <v>182</v>
      </c>
      <c r="K26" s="7" t="s">
        <v>183</v>
      </c>
      <c r="L26" s="7" t="s">
        <v>108</v>
      </c>
      <c r="M26" s="7" t="s">
        <v>109</v>
      </c>
      <c r="N26" s="10">
        <v>42367</v>
      </c>
      <c r="O26" s="14">
        <v>4</v>
      </c>
      <c r="P26" s="14">
        <v>1</v>
      </c>
      <c r="Q26" s="29"/>
      <c r="R26" s="25"/>
      <c r="S26">
        <f t="shared" si="0"/>
        <v>0</v>
      </c>
      <c r="T26">
        <f t="shared" si="1"/>
        <v>0</v>
      </c>
      <c r="U26">
        <f t="shared" si="2"/>
        <v>30</v>
      </c>
      <c r="V26">
        <f t="shared" si="24"/>
        <v>0</v>
      </c>
      <c r="W26">
        <f t="shared" si="25"/>
        <v>0</v>
      </c>
      <c r="X26">
        <f t="shared" si="3"/>
        <v>0</v>
      </c>
      <c r="Y26" s="23">
        <v>1</v>
      </c>
      <c r="Z26">
        <v>1</v>
      </c>
      <c r="AA26">
        <f t="shared" si="4"/>
        <v>2</v>
      </c>
      <c r="AB26">
        <f t="shared" si="5"/>
        <v>0</v>
      </c>
      <c r="AC26">
        <f t="shared" si="6"/>
        <v>2</v>
      </c>
      <c r="AD26">
        <f t="shared" si="7"/>
        <v>6</v>
      </c>
      <c r="AE26">
        <f t="shared" si="26"/>
        <v>1</v>
      </c>
      <c r="AF26">
        <f t="shared" si="8"/>
        <v>5</v>
      </c>
      <c r="AG26">
        <v>3</v>
      </c>
      <c r="AH26">
        <f t="shared" si="9"/>
        <v>5</v>
      </c>
      <c r="AI26">
        <f t="shared" si="10"/>
        <v>1</v>
      </c>
      <c r="AJ26">
        <f t="shared" si="11"/>
        <v>14</v>
      </c>
      <c r="AK26">
        <f t="shared" si="27"/>
        <v>1</v>
      </c>
      <c r="AL26">
        <f t="shared" si="12"/>
        <v>0</v>
      </c>
      <c r="AM26">
        <f t="shared" si="13"/>
        <v>0</v>
      </c>
      <c r="AN26">
        <f t="shared" si="14"/>
        <v>5</v>
      </c>
      <c r="AO26">
        <f t="shared" si="15"/>
        <v>0</v>
      </c>
      <c r="AP26" t="s">
        <v>5607</v>
      </c>
      <c r="AQ26" t="b">
        <f>SUMPRODUCT(--ISNUMBER(SEARCH({"I21","I22","I25"},AP26)))&gt;0</f>
        <v>1</v>
      </c>
      <c r="AR26" t="b">
        <f>SUMPRODUCT(--ISNUMBER(SEARCH(Sheet1!B$2:B$14,AP26)))&gt;0</f>
        <v>0</v>
      </c>
      <c r="AS26" t="b">
        <f>SUMPRODUCT(--ISNUMBER(SEARCH(Sheet1!C$2:C$14,AP26)))&gt;0</f>
        <v>1</v>
      </c>
      <c r="AT26" t="b">
        <f>SUMPRODUCT(--ISNUMBER(SEARCH(Sheet1!D$2:D$26,AP26)))&gt;0</f>
        <v>0</v>
      </c>
      <c r="AU26" t="b">
        <f>SUMPRODUCT(--ISNUMBER(SEARCH(Sheet1!E$2:E$15,AP26)))&gt;0</f>
        <v>1</v>
      </c>
      <c r="AV26" t="b">
        <f>SUMPRODUCT(--ISNUMBER(SEARCH(Sheet1!F$2:F$26,AP26)))&gt;0</f>
        <v>0</v>
      </c>
      <c r="AW26" t="b">
        <f>SUMPRODUCT(--ISNUMBER(SEARCH(Sheet1!G$2:G$22,AP26)))&gt;0</f>
        <v>1</v>
      </c>
      <c r="AX26" t="b">
        <f>SUMPRODUCT(--ISNUMBER(SEARCH(Sheet1!H$2:H$35,AP26)))&gt;0</f>
        <v>0</v>
      </c>
      <c r="AY26" t="b">
        <f>SUMPRODUCT(--ISNUMBER(SEARCH(Sheet1!I$2:I$84,AP26)))&gt;0</f>
        <v>0</v>
      </c>
      <c r="AZ26" t="b">
        <f>SUMPRODUCT(--ISNUMBER(SEARCH(Sheet1!J$2:J$8,AP26)))&gt;0</f>
        <v>0</v>
      </c>
      <c r="BA26" t="b">
        <f>SUMPRODUCT(--ISNUMBER(SEARCH(Sheet1!K$2:K$10,AP26)))&gt;0</f>
        <v>0</v>
      </c>
      <c r="BB26" t="b">
        <f>SUMPRODUCT(--ISNUMBER(SEARCH(Sheet1!L$2:L$5,AP26)))&gt;0</f>
        <v>0</v>
      </c>
      <c r="BC26" t="b">
        <f>SUMPRODUCT(--ISNUMBER(SEARCH(Sheet1!M$2:M$12,AP26)))&gt;0</f>
        <v>0</v>
      </c>
      <c r="BD26" t="b">
        <f>SUMPRODUCT(--ISNUMBER(SEARCH(Sheet1!N$2:N$5,AP26)))&gt;0</f>
        <v>0</v>
      </c>
      <c r="BE26">
        <f t="shared" si="16"/>
        <v>2</v>
      </c>
      <c r="BF26">
        <f t="shared" si="17"/>
        <v>4</v>
      </c>
      <c r="BG26">
        <f t="shared" si="18"/>
        <v>0</v>
      </c>
      <c r="BH26">
        <f t="shared" si="19"/>
        <v>0</v>
      </c>
      <c r="BI26">
        <f t="shared" si="20"/>
        <v>0</v>
      </c>
      <c r="BJ26">
        <f t="shared" si="21"/>
        <v>6</v>
      </c>
      <c r="BK26">
        <f t="shared" si="22"/>
        <v>0</v>
      </c>
      <c r="BL26">
        <f t="shared" si="23"/>
        <v>5</v>
      </c>
    </row>
    <row r="27" spans="1:64" ht="30" x14ac:dyDescent="0.25">
      <c r="A27" s="7" t="s">
        <v>229</v>
      </c>
      <c r="B27" s="7" t="s">
        <v>230</v>
      </c>
      <c r="C27" s="10">
        <v>42386</v>
      </c>
      <c r="D27" s="10">
        <v>42391</v>
      </c>
      <c r="E27" s="8">
        <v>5</v>
      </c>
      <c r="F27" s="7" t="s">
        <v>29</v>
      </c>
      <c r="G27" s="8">
        <v>77</v>
      </c>
      <c r="H27" s="7" t="s">
        <v>9</v>
      </c>
      <c r="I27" s="7" t="s">
        <v>47</v>
      </c>
      <c r="J27" s="7" t="s">
        <v>182</v>
      </c>
      <c r="K27" s="7" t="s">
        <v>183</v>
      </c>
      <c r="L27" s="7" t="s">
        <v>231</v>
      </c>
      <c r="M27" s="7" t="s">
        <v>232</v>
      </c>
      <c r="N27" s="10">
        <v>42390</v>
      </c>
      <c r="O27" s="14">
        <v>4</v>
      </c>
      <c r="P27" s="15"/>
      <c r="Q27" s="29"/>
      <c r="R27" s="26">
        <v>138</v>
      </c>
      <c r="S27">
        <f t="shared" si="0"/>
        <v>29</v>
      </c>
      <c r="T27">
        <f t="shared" si="1"/>
        <v>1</v>
      </c>
      <c r="U27">
        <f t="shared" si="2"/>
        <v>29</v>
      </c>
      <c r="V27">
        <f t="shared" si="24"/>
        <v>0</v>
      </c>
      <c r="W27">
        <f t="shared" si="25"/>
        <v>0</v>
      </c>
      <c r="X27">
        <f t="shared" si="3"/>
        <v>0</v>
      </c>
      <c r="Y27" s="23">
        <v>1</v>
      </c>
      <c r="Z27">
        <v>1</v>
      </c>
      <c r="AA27">
        <f t="shared" si="4"/>
        <v>2</v>
      </c>
      <c r="AB27">
        <f t="shared" si="5"/>
        <v>0</v>
      </c>
      <c r="AC27">
        <f t="shared" si="6"/>
        <v>2</v>
      </c>
      <c r="AD27">
        <f t="shared" si="7"/>
        <v>6</v>
      </c>
      <c r="AE27">
        <f t="shared" si="26"/>
        <v>1</v>
      </c>
      <c r="AF27">
        <f t="shared" si="8"/>
        <v>4</v>
      </c>
      <c r="AG27">
        <v>3</v>
      </c>
      <c r="AH27">
        <f t="shared" si="9"/>
        <v>5</v>
      </c>
      <c r="AI27">
        <f t="shared" si="10"/>
        <v>0</v>
      </c>
      <c r="AJ27">
        <f t="shared" si="11"/>
        <v>12</v>
      </c>
      <c r="AK27">
        <f t="shared" si="27"/>
        <v>1</v>
      </c>
      <c r="AL27">
        <f t="shared" si="12"/>
        <v>0</v>
      </c>
      <c r="AM27">
        <f t="shared" si="13"/>
        <v>4</v>
      </c>
      <c r="AN27">
        <f t="shared" si="14"/>
        <v>0</v>
      </c>
      <c r="AO27">
        <f t="shared" si="15"/>
        <v>0</v>
      </c>
      <c r="AP27" t="s">
        <v>5608</v>
      </c>
      <c r="AQ27" t="b">
        <f>SUMPRODUCT(--ISNUMBER(SEARCH({"I21","I22","I25"},AP27)))&gt;0</f>
        <v>1</v>
      </c>
      <c r="AR27" t="b">
        <f>SUMPRODUCT(--ISNUMBER(SEARCH(Sheet1!B$2:B$14,AP27)))&gt;0</f>
        <v>0</v>
      </c>
      <c r="AS27" t="b">
        <f>SUMPRODUCT(--ISNUMBER(SEARCH(Sheet1!C$2:C$14,AP27)))&gt;0</f>
        <v>0</v>
      </c>
      <c r="AT27" t="b">
        <f>SUMPRODUCT(--ISNUMBER(SEARCH(Sheet1!D$2:D$26,AP27)))&gt;0</f>
        <v>0</v>
      </c>
      <c r="AU27" t="b">
        <f>SUMPRODUCT(--ISNUMBER(SEARCH(Sheet1!E$2:E$15,AP27)))&gt;0</f>
        <v>1</v>
      </c>
      <c r="AV27" t="b">
        <f>SUMPRODUCT(--ISNUMBER(SEARCH(Sheet1!F$2:F$26,AP27)))&gt;0</f>
        <v>1</v>
      </c>
      <c r="AW27" t="b">
        <f>SUMPRODUCT(--ISNUMBER(SEARCH(Sheet1!G$2:G$22,AP27)))&gt;0</f>
        <v>1</v>
      </c>
      <c r="AX27" t="b">
        <f>SUMPRODUCT(--ISNUMBER(SEARCH(Sheet1!H$2:H$35,AP27)))&gt;0</f>
        <v>1</v>
      </c>
      <c r="AY27" t="b">
        <f>SUMPRODUCT(--ISNUMBER(SEARCH(Sheet1!I$2:I$84,AP27)))&gt;0</f>
        <v>0</v>
      </c>
      <c r="AZ27" t="b">
        <f>SUMPRODUCT(--ISNUMBER(SEARCH(Sheet1!J$2:J$8,AP27)))&gt;0</f>
        <v>1</v>
      </c>
      <c r="BA27" t="b">
        <f>SUMPRODUCT(--ISNUMBER(SEARCH(Sheet1!K$2:K$10,AP27)))&gt;0</f>
        <v>0</v>
      </c>
      <c r="BB27" t="b">
        <f>SUMPRODUCT(--ISNUMBER(SEARCH(Sheet1!L$2:L$5,AP27)))&gt;0</f>
        <v>0</v>
      </c>
      <c r="BC27" t="b">
        <f>SUMPRODUCT(--ISNUMBER(SEARCH(Sheet1!M$2:M$12,AP27)))&gt;0</f>
        <v>0</v>
      </c>
      <c r="BD27" t="b">
        <f>SUMPRODUCT(--ISNUMBER(SEARCH(Sheet1!N$2:N$5,AP27)))&gt;0</f>
        <v>0</v>
      </c>
      <c r="BE27">
        <f t="shared" si="16"/>
        <v>1</v>
      </c>
      <c r="BF27">
        <f t="shared" si="17"/>
        <v>8</v>
      </c>
      <c r="BG27">
        <f t="shared" si="18"/>
        <v>3</v>
      </c>
      <c r="BH27">
        <f t="shared" si="19"/>
        <v>0</v>
      </c>
      <c r="BI27">
        <f t="shared" si="20"/>
        <v>0</v>
      </c>
      <c r="BJ27">
        <f t="shared" si="21"/>
        <v>12</v>
      </c>
      <c r="BK27">
        <f t="shared" si="22"/>
        <v>0</v>
      </c>
      <c r="BL27">
        <f t="shared" si="23"/>
        <v>5</v>
      </c>
    </row>
    <row r="28" spans="1:64" ht="45" x14ac:dyDescent="0.25">
      <c r="A28" s="7" t="s">
        <v>229</v>
      </c>
      <c r="B28" s="7" t="s">
        <v>233</v>
      </c>
      <c r="C28" s="10">
        <v>42420</v>
      </c>
      <c r="D28" s="10">
        <v>42429</v>
      </c>
      <c r="E28" s="8">
        <v>9</v>
      </c>
      <c r="F28" s="7" t="s">
        <v>14</v>
      </c>
      <c r="G28" s="8">
        <v>77</v>
      </c>
      <c r="H28" s="7" t="s">
        <v>9</v>
      </c>
      <c r="I28" s="7" t="s">
        <v>30</v>
      </c>
      <c r="J28" s="7" t="s">
        <v>38</v>
      </c>
      <c r="K28" s="7" t="s">
        <v>39</v>
      </c>
      <c r="L28" s="7" t="s">
        <v>95</v>
      </c>
      <c r="M28" s="7" t="s">
        <v>96</v>
      </c>
      <c r="N28" s="10">
        <v>42420</v>
      </c>
      <c r="O28" s="14">
        <v>4</v>
      </c>
      <c r="P28" s="14">
        <v>1</v>
      </c>
      <c r="Q28" s="29"/>
      <c r="R28" s="26">
        <v>133</v>
      </c>
      <c r="S28">
        <f t="shared" si="0"/>
        <v>0</v>
      </c>
      <c r="T28">
        <f t="shared" si="1"/>
        <v>0</v>
      </c>
      <c r="U28">
        <f t="shared" si="2"/>
        <v>30</v>
      </c>
      <c r="V28">
        <f t="shared" si="24"/>
        <v>0</v>
      </c>
      <c r="W28">
        <f t="shared" si="25"/>
        <v>0</v>
      </c>
      <c r="X28">
        <f t="shared" si="3"/>
        <v>1</v>
      </c>
      <c r="Y28" s="23">
        <v>1</v>
      </c>
      <c r="Z28">
        <v>1</v>
      </c>
      <c r="AA28">
        <f t="shared" si="4"/>
        <v>2</v>
      </c>
      <c r="AB28">
        <f t="shared" si="5"/>
        <v>0</v>
      </c>
      <c r="AC28">
        <f t="shared" si="6"/>
        <v>2</v>
      </c>
      <c r="AD28">
        <f t="shared" si="7"/>
        <v>7</v>
      </c>
      <c r="AE28">
        <f t="shared" si="26"/>
        <v>1</v>
      </c>
      <c r="AF28">
        <f t="shared" si="8"/>
        <v>5</v>
      </c>
      <c r="AG28">
        <v>3</v>
      </c>
      <c r="AH28">
        <f t="shared" si="9"/>
        <v>5</v>
      </c>
      <c r="AI28">
        <f t="shared" si="10"/>
        <v>1</v>
      </c>
      <c r="AJ28">
        <f t="shared" si="11"/>
        <v>14</v>
      </c>
      <c r="AK28">
        <f t="shared" si="27"/>
        <v>1</v>
      </c>
      <c r="AL28">
        <f t="shared" si="12"/>
        <v>0</v>
      </c>
      <c r="AM28">
        <f t="shared" si="13"/>
        <v>0</v>
      </c>
      <c r="AN28">
        <f t="shared" si="14"/>
        <v>5</v>
      </c>
      <c r="AO28">
        <f t="shared" si="15"/>
        <v>0</v>
      </c>
      <c r="AP28" t="s">
        <v>5609</v>
      </c>
      <c r="AQ28" t="b">
        <f>SUMPRODUCT(--ISNUMBER(SEARCH({"I21","I22","I25"},AP28)))&gt;0</f>
        <v>1</v>
      </c>
      <c r="AR28" t="b">
        <f>SUMPRODUCT(--ISNUMBER(SEARCH(Sheet1!B$2:B$14,AP28)))&gt;0</f>
        <v>0</v>
      </c>
      <c r="AS28" t="b">
        <f>SUMPRODUCT(--ISNUMBER(SEARCH(Sheet1!C$2:C$14,AP28)))&gt;0</f>
        <v>0</v>
      </c>
      <c r="AT28" t="b">
        <f>SUMPRODUCT(--ISNUMBER(SEARCH(Sheet1!D$2:D$26,AP28)))&gt;0</f>
        <v>1</v>
      </c>
      <c r="AU28" t="b">
        <f>SUMPRODUCT(--ISNUMBER(SEARCH(Sheet1!E$2:E$15,AP28)))&gt;0</f>
        <v>1</v>
      </c>
      <c r="AV28" t="b">
        <f>SUMPRODUCT(--ISNUMBER(SEARCH(Sheet1!F$2:F$26,AP28)))&gt;0</f>
        <v>0</v>
      </c>
      <c r="AW28" t="b">
        <f>SUMPRODUCT(--ISNUMBER(SEARCH(Sheet1!G$2:G$22,AP28)))&gt;0</f>
        <v>1</v>
      </c>
      <c r="AX28" t="b">
        <f>SUMPRODUCT(--ISNUMBER(SEARCH(Sheet1!H$2:H$35,AP28)))&gt;0</f>
        <v>1</v>
      </c>
      <c r="AY28" t="b">
        <f>SUMPRODUCT(--ISNUMBER(SEARCH(Sheet1!I$2:I$84,AP28)))&gt;0</f>
        <v>0</v>
      </c>
      <c r="AZ28" t="b">
        <f>SUMPRODUCT(--ISNUMBER(SEARCH(Sheet1!J$2:J$8,AP28)))&gt;0</f>
        <v>1</v>
      </c>
      <c r="BA28" t="b">
        <f>SUMPRODUCT(--ISNUMBER(SEARCH(Sheet1!K$2:K$10,AP28)))&gt;0</f>
        <v>0</v>
      </c>
      <c r="BB28" t="b">
        <f>SUMPRODUCT(--ISNUMBER(SEARCH(Sheet1!L$2:L$5,AP28)))&gt;0</f>
        <v>0</v>
      </c>
      <c r="BC28" t="b">
        <f>SUMPRODUCT(--ISNUMBER(SEARCH(Sheet1!M$2:M$12,AP28)))&gt;0</f>
        <v>0</v>
      </c>
      <c r="BD28" t="b">
        <f>SUMPRODUCT(--ISNUMBER(SEARCH(Sheet1!N$2:N$5,AP28)))&gt;0</f>
        <v>0</v>
      </c>
      <c r="BE28">
        <f t="shared" si="16"/>
        <v>2</v>
      </c>
      <c r="BF28">
        <f t="shared" si="17"/>
        <v>6</v>
      </c>
      <c r="BG28">
        <f t="shared" si="18"/>
        <v>3</v>
      </c>
      <c r="BH28">
        <f t="shared" si="19"/>
        <v>0</v>
      </c>
      <c r="BI28">
        <f t="shared" si="20"/>
        <v>0</v>
      </c>
      <c r="BJ28">
        <f t="shared" si="21"/>
        <v>11</v>
      </c>
      <c r="BK28">
        <f t="shared" si="22"/>
        <v>0</v>
      </c>
      <c r="BL28">
        <f t="shared" si="23"/>
        <v>5</v>
      </c>
    </row>
    <row r="29" spans="1:64" ht="30" x14ac:dyDescent="0.25">
      <c r="A29" s="7" t="s">
        <v>234</v>
      </c>
      <c r="B29" s="7" t="s">
        <v>235</v>
      </c>
      <c r="C29" s="10">
        <v>42394</v>
      </c>
      <c r="D29" s="10">
        <v>42398</v>
      </c>
      <c r="E29" s="8">
        <v>4</v>
      </c>
      <c r="F29" s="7" t="s">
        <v>14</v>
      </c>
      <c r="G29" s="8">
        <v>53</v>
      </c>
      <c r="H29" s="7" t="s">
        <v>17</v>
      </c>
      <c r="I29" s="7" t="s">
        <v>68</v>
      </c>
      <c r="J29" s="7" t="s">
        <v>22</v>
      </c>
      <c r="K29" s="7" t="s">
        <v>23</v>
      </c>
      <c r="L29" s="7" t="s">
        <v>54</v>
      </c>
      <c r="M29" s="7" t="s">
        <v>55</v>
      </c>
      <c r="N29" s="10">
        <v>42394</v>
      </c>
      <c r="O29" s="14">
        <v>2</v>
      </c>
      <c r="P29" s="15"/>
      <c r="Q29" s="29"/>
      <c r="R29" s="26">
        <v>134</v>
      </c>
      <c r="S29">
        <f t="shared" si="0"/>
        <v>0</v>
      </c>
      <c r="T29">
        <f t="shared" si="1"/>
        <v>0</v>
      </c>
      <c r="U29">
        <f t="shared" si="2"/>
        <v>30</v>
      </c>
      <c r="V29">
        <f t="shared" si="24"/>
        <v>0</v>
      </c>
      <c r="W29">
        <f t="shared" si="25"/>
        <v>0</v>
      </c>
      <c r="X29">
        <f t="shared" si="3"/>
        <v>1</v>
      </c>
      <c r="Y29" s="23">
        <v>1</v>
      </c>
      <c r="Z29">
        <v>1</v>
      </c>
      <c r="AA29">
        <f t="shared" si="4"/>
        <v>2</v>
      </c>
      <c r="AB29">
        <f t="shared" si="5"/>
        <v>0</v>
      </c>
      <c r="AC29">
        <f t="shared" si="6"/>
        <v>0</v>
      </c>
      <c r="AD29">
        <f t="shared" si="7"/>
        <v>5</v>
      </c>
      <c r="AE29">
        <f t="shared" si="26"/>
        <v>1</v>
      </c>
      <c r="AF29">
        <f t="shared" si="8"/>
        <v>4</v>
      </c>
      <c r="AG29">
        <v>3</v>
      </c>
      <c r="AH29">
        <f t="shared" si="9"/>
        <v>5</v>
      </c>
      <c r="AI29">
        <f t="shared" si="10"/>
        <v>0</v>
      </c>
      <c r="AJ29">
        <f t="shared" si="11"/>
        <v>12</v>
      </c>
      <c r="AK29">
        <f t="shared" si="27"/>
        <v>1</v>
      </c>
      <c r="AL29">
        <f t="shared" si="12"/>
        <v>0</v>
      </c>
      <c r="AM29">
        <f t="shared" si="13"/>
        <v>4</v>
      </c>
      <c r="AN29">
        <f t="shared" si="14"/>
        <v>0</v>
      </c>
      <c r="AO29">
        <f t="shared" si="15"/>
        <v>0</v>
      </c>
      <c r="AP29" t="s">
        <v>5610</v>
      </c>
      <c r="AQ29" t="b">
        <f>SUMPRODUCT(--ISNUMBER(SEARCH({"I21","I22","I25"},AP29)))&gt;0</f>
        <v>1</v>
      </c>
      <c r="AR29" t="b">
        <f>SUMPRODUCT(--ISNUMBER(SEARCH(Sheet1!B$2:B$14,AP29)))&gt;0</f>
        <v>0</v>
      </c>
      <c r="AS29" t="b">
        <f>SUMPRODUCT(--ISNUMBER(SEARCH(Sheet1!C$2:C$14,AP29)))&gt;0</f>
        <v>1</v>
      </c>
      <c r="AT29" t="b">
        <f>SUMPRODUCT(--ISNUMBER(SEARCH(Sheet1!D$2:D$26,AP29)))&gt;0</f>
        <v>0</v>
      </c>
      <c r="AU29" t="b">
        <f>SUMPRODUCT(--ISNUMBER(SEARCH(Sheet1!E$2:E$15,AP29)))&gt;0</f>
        <v>1</v>
      </c>
      <c r="AV29" t="b">
        <f>SUMPRODUCT(--ISNUMBER(SEARCH(Sheet1!F$2:F$26,AP29)))&gt;0</f>
        <v>0</v>
      </c>
      <c r="AW29" t="b">
        <f>SUMPRODUCT(--ISNUMBER(SEARCH(Sheet1!G$2:G$22,AP29)))&gt;0</f>
        <v>0</v>
      </c>
      <c r="AX29" t="b">
        <f>SUMPRODUCT(--ISNUMBER(SEARCH(Sheet1!H$2:H$35,AP29)))&gt;0</f>
        <v>0</v>
      </c>
      <c r="AY29" t="b">
        <f>SUMPRODUCT(--ISNUMBER(SEARCH(Sheet1!I$2:I$84,AP29)))&gt;0</f>
        <v>0</v>
      </c>
      <c r="AZ29" t="b">
        <f>SUMPRODUCT(--ISNUMBER(SEARCH(Sheet1!J$2:J$8,AP29)))&gt;0</f>
        <v>0</v>
      </c>
      <c r="BA29" t="b">
        <f>SUMPRODUCT(--ISNUMBER(SEARCH(Sheet1!K$2:K$10,AP29)))&gt;0</f>
        <v>0</v>
      </c>
      <c r="BB29" t="b">
        <f>SUMPRODUCT(--ISNUMBER(SEARCH(Sheet1!L$2:L$5,AP29)))&gt;0</f>
        <v>0</v>
      </c>
      <c r="BC29" t="b">
        <f>SUMPRODUCT(--ISNUMBER(SEARCH(Sheet1!M$2:M$12,AP29)))&gt;0</f>
        <v>0</v>
      </c>
      <c r="BD29" t="b">
        <f>SUMPRODUCT(--ISNUMBER(SEARCH(Sheet1!N$2:N$5,AP29)))&gt;0</f>
        <v>0</v>
      </c>
      <c r="BE29">
        <f t="shared" si="16"/>
        <v>2</v>
      </c>
      <c r="BF29">
        <f t="shared" si="17"/>
        <v>2</v>
      </c>
      <c r="BG29">
        <f t="shared" si="18"/>
        <v>0</v>
      </c>
      <c r="BH29">
        <f t="shared" si="19"/>
        <v>0</v>
      </c>
      <c r="BI29">
        <f t="shared" si="20"/>
        <v>0</v>
      </c>
      <c r="BJ29">
        <f t="shared" si="21"/>
        <v>4</v>
      </c>
      <c r="BK29">
        <f t="shared" si="22"/>
        <v>0</v>
      </c>
      <c r="BL29">
        <f t="shared" si="23"/>
        <v>5</v>
      </c>
    </row>
    <row r="30" spans="1:64" ht="30" x14ac:dyDescent="0.25">
      <c r="A30" s="7" t="s">
        <v>238</v>
      </c>
      <c r="B30" s="7" t="s">
        <v>239</v>
      </c>
      <c r="C30" s="10">
        <v>42412</v>
      </c>
      <c r="D30" s="10">
        <v>42416</v>
      </c>
      <c r="E30" s="8">
        <v>4</v>
      </c>
      <c r="F30" s="7" t="s">
        <v>8</v>
      </c>
      <c r="G30" s="8">
        <v>66</v>
      </c>
      <c r="H30" s="7" t="s">
        <v>9</v>
      </c>
      <c r="I30" s="7" t="s">
        <v>240</v>
      </c>
      <c r="J30" s="7" t="s">
        <v>22</v>
      </c>
      <c r="K30" s="7" t="s">
        <v>23</v>
      </c>
      <c r="L30" s="7" t="s">
        <v>241</v>
      </c>
      <c r="M30" s="7" t="s">
        <v>242</v>
      </c>
      <c r="N30" s="10">
        <v>42413</v>
      </c>
      <c r="O30" s="14">
        <v>1</v>
      </c>
      <c r="P30" s="15"/>
      <c r="Q30" s="29"/>
      <c r="R30" s="26">
        <v>132</v>
      </c>
      <c r="S30">
        <f t="shared" si="0"/>
        <v>0</v>
      </c>
      <c r="T30">
        <f t="shared" si="1"/>
        <v>0</v>
      </c>
      <c r="U30">
        <f t="shared" si="2"/>
        <v>30</v>
      </c>
      <c r="V30">
        <f t="shared" si="24"/>
        <v>0</v>
      </c>
      <c r="W30">
        <f t="shared" si="25"/>
        <v>0</v>
      </c>
      <c r="X30">
        <f t="shared" si="3"/>
        <v>1</v>
      </c>
      <c r="Y30" s="23">
        <v>1</v>
      </c>
      <c r="Z30">
        <v>1</v>
      </c>
      <c r="AA30">
        <f t="shared" si="4"/>
        <v>0</v>
      </c>
      <c r="AB30">
        <f t="shared" si="5"/>
        <v>0</v>
      </c>
      <c r="AC30">
        <f t="shared" si="6"/>
        <v>0</v>
      </c>
      <c r="AD30">
        <f t="shared" si="7"/>
        <v>3</v>
      </c>
      <c r="AE30">
        <f t="shared" si="26"/>
        <v>0</v>
      </c>
      <c r="AF30">
        <f t="shared" si="8"/>
        <v>4</v>
      </c>
      <c r="AG30">
        <v>3</v>
      </c>
      <c r="AH30">
        <f t="shared" si="9"/>
        <v>3</v>
      </c>
      <c r="AI30">
        <f t="shared" si="10"/>
        <v>0</v>
      </c>
      <c r="AJ30">
        <f t="shared" si="11"/>
        <v>10</v>
      </c>
      <c r="AK30">
        <f t="shared" si="27"/>
        <v>1</v>
      </c>
      <c r="AL30">
        <f t="shared" si="12"/>
        <v>0</v>
      </c>
      <c r="AM30">
        <f t="shared" si="13"/>
        <v>4</v>
      </c>
      <c r="AN30">
        <f t="shared" si="14"/>
        <v>0</v>
      </c>
      <c r="AO30">
        <f t="shared" si="15"/>
        <v>0</v>
      </c>
      <c r="AP30" t="s">
        <v>5611</v>
      </c>
      <c r="AQ30" t="b">
        <f>SUMPRODUCT(--ISNUMBER(SEARCH({"I21","I22","I25"},AP30)))&gt;0</f>
        <v>1</v>
      </c>
      <c r="AR30" t="b">
        <f>SUMPRODUCT(--ISNUMBER(SEARCH(Sheet1!B$2:B$14,AP30)))&gt;0</f>
        <v>0</v>
      </c>
      <c r="AS30" t="b">
        <f>SUMPRODUCT(--ISNUMBER(SEARCH(Sheet1!C$2:C$14,AP30)))&gt;0</f>
        <v>0</v>
      </c>
      <c r="AT30" t="b">
        <f>SUMPRODUCT(--ISNUMBER(SEARCH(Sheet1!D$2:D$26,AP30)))&gt;0</f>
        <v>0</v>
      </c>
      <c r="AU30" t="b">
        <f>SUMPRODUCT(--ISNUMBER(SEARCH(Sheet1!E$2:E$15,AP30)))&gt;0</f>
        <v>0</v>
      </c>
      <c r="AV30" t="b">
        <f>SUMPRODUCT(--ISNUMBER(SEARCH(Sheet1!F$2:F$26,AP30)))&gt;0</f>
        <v>0</v>
      </c>
      <c r="AW30" t="b">
        <f>SUMPRODUCT(--ISNUMBER(SEARCH(Sheet1!G$2:G$22,AP30)))&gt;0</f>
        <v>0</v>
      </c>
      <c r="AX30" t="b">
        <f>SUMPRODUCT(--ISNUMBER(SEARCH(Sheet1!H$2:H$35,AP30)))&gt;0</f>
        <v>1</v>
      </c>
      <c r="AY30" t="b">
        <f>SUMPRODUCT(--ISNUMBER(SEARCH(Sheet1!I$2:I$84,AP30)))&gt;0</f>
        <v>0</v>
      </c>
      <c r="AZ30" t="b">
        <f>SUMPRODUCT(--ISNUMBER(SEARCH(Sheet1!J$2:J$8,AP30)))&gt;0</f>
        <v>0</v>
      </c>
      <c r="BA30" t="b">
        <f>SUMPRODUCT(--ISNUMBER(SEARCH(Sheet1!K$2:K$10,AP30)))&gt;0</f>
        <v>0</v>
      </c>
      <c r="BB30" t="b">
        <f>SUMPRODUCT(--ISNUMBER(SEARCH(Sheet1!L$2:L$5,AP30)))&gt;0</f>
        <v>0</v>
      </c>
      <c r="BC30" t="b">
        <f>SUMPRODUCT(--ISNUMBER(SEARCH(Sheet1!M$2:M$12,AP30)))&gt;0</f>
        <v>0</v>
      </c>
      <c r="BD30" t="b">
        <f>SUMPRODUCT(--ISNUMBER(SEARCH(Sheet1!N$2:N$5,AP30)))&gt;0</f>
        <v>0</v>
      </c>
      <c r="BE30">
        <f t="shared" si="16"/>
        <v>1</v>
      </c>
      <c r="BF30">
        <f t="shared" si="17"/>
        <v>2</v>
      </c>
      <c r="BG30">
        <f t="shared" si="18"/>
        <v>0</v>
      </c>
      <c r="BH30">
        <f t="shared" si="19"/>
        <v>0</v>
      </c>
      <c r="BI30">
        <f t="shared" si="20"/>
        <v>0</v>
      </c>
      <c r="BJ30">
        <f t="shared" si="21"/>
        <v>3</v>
      </c>
      <c r="BK30">
        <f t="shared" si="22"/>
        <v>3</v>
      </c>
      <c r="BL30">
        <f t="shared" si="23"/>
        <v>0</v>
      </c>
    </row>
    <row r="31" spans="1:64" ht="30" x14ac:dyDescent="0.25">
      <c r="A31" s="7" t="s">
        <v>261</v>
      </c>
      <c r="B31" s="7" t="s">
        <v>262</v>
      </c>
      <c r="C31" s="10">
        <v>42288</v>
      </c>
      <c r="D31" s="10">
        <v>42293</v>
      </c>
      <c r="E31" s="8">
        <v>5</v>
      </c>
      <c r="F31" s="7" t="s">
        <v>14</v>
      </c>
      <c r="G31" s="8">
        <v>50</v>
      </c>
      <c r="H31" s="7" t="s">
        <v>9</v>
      </c>
      <c r="I31" s="7" t="s">
        <v>21</v>
      </c>
      <c r="J31" s="7" t="s">
        <v>22</v>
      </c>
      <c r="K31" s="7" t="s">
        <v>23</v>
      </c>
      <c r="L31" s="7" t="s">
        <v>263</v>
      </c>
      <c r="M31" s="7" t="s">
        <v>264</v>
      </c>
      <c r="N31" s="10">
        <v>42290</v>
      </c>
      <c r="O31" s="14">
        <v>1</v>
      </c>
      <c r="P31" s="15"/>
      <c r="Q31" s="29"/>
      <c r="R31" s="25"/>
      <c r="S31">
        <f t="shared" si="0"/>
        <v>0</v>
      </c>
      <c r="T31">
        <f t="shared" si="1"/>
        <v>0</v>
      </c>
      <c r="U31">
        <f t="shared" si="2"/>
        <v>30</v>
      </c>
      <c r="V31">
        <f t="shared" si="24"/>
        <v>0</v>
      </c>
      <c r="W31">
        <f t="shared" si="25"/>
        <v>0</v>
      </c>
      <c r="X31">
        <f t="shared" si="3"/>
        <v>0</v>
      </c>
      <c r="Y31" s="23">
        <v>1</v>
      </c>
      <c r="Z31">
        <v>1</v>
      </c>
      <c r="AA31">
        <f t="shared" si="4"/>
        <v>0</v>
      </c>
      <c r="AB31">
        <f t="shared" si="5"/>
        <v>0</v>
      </c>
      <c r="AC31">
        <f t="shared" si="6"/>
        <v>2</v>
      </c>
      <c r="AD31">
        <f t="shared" si="7"/>
        <v>4</v>
      </c>
      <c r="AE31">
        <f t="shared" si="26"/>
        <v>0</v>
      </c>
      <c r="AF31">
        <f t="shared" si="8"/>
        <v>4</v>
      </c>
      <c r="AG31">
        <v>3</v>
      </c>
      <c r="AH31">
        <f t="shared" si="9"/>
        <v>0</v>
      </c>
      <c r="AI31">
        <f t="shared" si="10"/>
        <v>0</v>
      </c>
      <c r="AJ31">
        <f t="shared" si="11"/>
        <v>7</v>
      </c>
      <c r="AK31">
        <f t="shared" si="27"/>
        <v>0</v>
      </c>
      <c r="AL31">
        <f t="shared" si="12"/>
        <v>0</v>
      </c>
      <c r="AM31">
        <f t="shared" si="13"/>
        <v>4</v>
      </c>
      <c r="AN31">
        <f t="shared" si="14"/>
        <v>0</v>
      </c>
      <c r="AO31">
        <f t="shared" si="15"/>
        <v>0</v>
      </c>
      <c r="AP31" t="s">
        <v>5612</v>
      </c>
      <c r="AQ31" t="b">
        <f>SUMPRODUCT(--ISNUMBER(SEARCH({"I21","I22","I25"},AP31)))&gt;0</f>
        <v>0</v>
      </c>
      <c r="AR31" t="b">
        <f>SUMPRODUCT(--ISNUMBER(SEARCH(Sheet1!B$2:B$14,AP31)))&gt;0</f>
        <v>0</v>
      </c>
      <c r="AS31" t="b">
        <f>SUMPRODUCT(--ISNUMBER(SEARCH(Sheet1!C$2:C$14,AP31)))&gt;0</f>
        <v>0</v>
      </c>
      <c r="AT31" t="b">
        <f>SUMPRODUCT(--ISNUMBER(SEARCH(Sheet1!D$2:D$26,AP31)))&gt;0</f>
        <v>0</v>
      </c>
      <c r="AU31" t="b">
        <f>SUMPRODUCT(--ISNUMBER(SEARCH(Sheet1!E$2:E$15,AP31)))&gt;0</f>
        <v>0</v>
      </c>
      <c r="AV31" t="b">
        <f>SUMPRODUCT(--ISNUMBER(SEARCH(Sheet1!F$2:F$26,AP31)))&gt;0</f>
        <v>0</v>
      </c>
      <c r="AW31" t="b">
        <f>SUMPRODUCT(--ISNUMBER(SEARCH(Sheet1!G$2:G$22,AP31)))&gt;0</f>
        <v>0</v>
      </c>
      <c r="AX31" t="b">
        <f>SUMPRODUCT(--ISNUMBER(SEARCH(Sheet1!H$2:H$35,AP31)))&gt;0</f>
        <v>0</v>
      </c>
      <c r="AY31" t="b">
        <f>SUMPRODUCT(--ISNUMBER(SEARCH(Sheet1!I$2:I$84,AP31)))&gt;0</f>
        <v>0</v>
      </c>
      <c r="AZ31" t="b">
        <f>SUMPRODUCT(--ISNUMBER(SEARCH(Sheet1!J$2:J$8,AP31)))&gt;0</f>
        <v>0</v>
      </c>
      <c r="BA31" t="b">
        <f>SUMPRODUCT(--ISNUMBER(SEARCH(Sheet1!K$2:K$10,AP31)))&gt;0</f>
        <v>0</v>
      </c>
      <c r="BB31" t="b">
        <f>SUMPRODUCT(--ISNUMBER(SEARCH(Sheet1!L$2:L$5,AP31)))&gt;0</f>
        <v>0</v>
      </c>
      <c r="BC31" t="b">
        <f>SUMPRODUCT(--ISNUMBER(SEARCH(Sheet1!M$2:M$12,AP31)))&gt;0</f>
        <v>0</v>
      </c>
      <c r="BD31" t="b">
        <f>SUMPRODUCT(--ISNUMBER(SEARCH(Sheet1!N$2:N$5,AP31)))&gt;0</f>
        <v>0</v>
      </c>
      <c r="BE31">
        <f t="shared" si="16"/>
        <v>0</v>
      </c>
      <c r="BF31">
        <f t="shared" si="17"/>
        <v>0</v>
      </c>
      <c r="BG31">
        <f t="shared" si="18"/>
        <v>0</v>
      </c>
      <c r="BH31">
        <f t="shared" si="19"/>
        <v>0</v>
      </c>
      <c r="BI31">
        <f t="shared" si="20"/>
        <v>0</v>
      </c>
      <c r="BJ31">
        <f t="shared" si="21"/>
        <v>0</v>
      </c>
      <c r="BK31">
        <f t="shared" si="22"/>
        <v>0</v>
      </c>
      <c r="BL31">
        <f t="shared" si="23"/>
        <v>0</v>
      </c>
    </row>
    <row r="32" spans="1:64" ht="30" x14ac:dyDescent="0.25">
      <c r="A32" s="7" t="s">
        <v>273</v>
      </c>
      <c r="B32" s="7" t="s">
        <v>274</v>
      </c>
      <c r="C32" s="10">
        <v>42401</v>
      </c>
      <c r="D32" s="10">
        <v>42409</v>
      </c>
      <c r="E32" s="8">
        <v>8</v>
      </c>
      <c r="F32" s="7" t="s">
        <v>8</v>
      </c>
      <c r="G32" s="8">
        <v>68</v>
      </c>
      <c r="H32" s="7" t="s">
        <v>17</v>
      </c>
      <c r="I32" s="7" t="s">
        <v>21</v>
      </c>
      <c r="J32" s="7" t="s">
        <v>275</v>
      </c>
      <c r="K32" s="7" t="s">
        <v>276</v>
      </c>
      <c r="L32" s="7" t="s">
        <v>277</v>
      </c>
      <c r="M32" s="7" t="s">
        <v>278</v>
      </c>
      <c r="N32" s="10">
        <v>42403</v>
      </c>
      <c r="O32" s="14">
        <v>3</v>
      </c>
      <c r="P32" s="14">
        <v>1</v>
      </c>
      <c r="Q32" s="29"/>
      <c r="R32" s="26">
        <v>132</v>
      </c>
      <c r="S32">
        <f t="shared" si="0"/>
        <v>15</v>
      </c>
      <c r="T32">
        <f t="shared" si="1"/>
        <v>1</v>
      </c>
      <c r="U32">
        <f t="shared" si="2"/>
        <v>15</v>
      </c>
      <c r="V32">
        <f t="shared" si="24"/>
        <v>0</v>
      </c>
      <c r="W32">
        <f t="shared" si="25"/>
        <v>0</v>
      </c>
      <c r="X32">
        <f t="shared" si="3"/>
        <v>1</v>
      </c>
      <c r="Y32" s="23">
        <v>1</v>
      </c>
      <c r="Z32">
        <v>1</v>
      </c>
      <c r="AA32">
        <f t="shared" si="4"/>
        <v>2</v>
      </c>
      <c r="AB32">
        <f t="shared" si="5"/>
        <v>0</v>
      </c>
      <c r="AC32">
        <f t="shared" si="6"/>
        <v>2</v>
      </c>
      <c r="AD32">
        <f t="shared" si="7"/>
        <v>7</v>
      </c>
      <c r="AE32">
        <f t="shared" si="26"/>
        <v>1</v>
      </c>
      <c r="AF32">
        <f t="shared" si="8"/>
        <v>5</v>
      </c>
      <c r="AG32">
        <v>3</v>
      </c>
      <c r="AH32">
        <f t="shared" si="9"/>
        <v>5</v>
      </c>
      <c r="AI32">
        <f t="shared" si="10"/>
        <v>1</v>
      </c>
      <c r="AJ32">
        <f t="shared" si="11"/>
        <v>14</v>
      </c>
      <c r="AK32">
        <f t="shared" si="27"/>
        <v>1</v>
      </c>
      <c r="AL32">
        <f t="shared" si="12"/>
        <v>0</v>
      </c>
      <c r="AM32">
        <f t="shared" si="13"/>
        <v>0</v>
      </c>
      <c r="AN32">
        <f t="shared" si="14"/>
        <v>5</v>
      </c>
      <c r="AO32">
        <f t="shared" si="15"/>
        <v>0</v>
      </c>
      <c r="AP32" t="s">
        <v>5613</v>
      </c>
      <c r="AQ32" t="b">
        <f>SUMPRODUCT(--ISNUMBER(SEARCH({"I21","I22","I25"},AP32)))&gt;0</f>
        <v>1</v>
      </c>
      <c r="AR32" t="b">
        <f>SUMPRODUCT(--ISNUMBER(SEARCH(Sheet1!B$2:B$14,AP32)))&gt;0</f>
        <v>0</v>
      </c>
      <c r="AS32" t="b">
        <f>SUMPRODUCT(--ISNUMBER(SEARCH(Sheet1!C$2:C$14,AP32)))&gt;0</f>
        <v>1</v>
      </c>
      <c r="AT32" t="b">
        <f>SUMPRODUCT(--ISNUMBER(SEARCH(Sheet1!D$2:D$26,AP32)))&gt;0</f>
        <v>1</v>
      </c>
      <c r="AU32" t="b">
        <f>SUMPRODUCT(--ISNUMBER(SEARCH(Sheet1!E$2:E$15,AP32)))&gt;0</f>
        <v>1</v>
      </c>
      <c r="AV32" t="b">
        <f>SUMPRODUCT(--ISNUMBER(SEARCH(Sheet1!F$2:F$26,AP32)))&gt;0</f>
        <v>0</v>
      </c>
      <c r="AW32" t="b">
        <f>SUMPRODUCT(--ISNUMBER(SEARCH(Sheet1!G$2:G$22,AP32)))&gt;0</f>
        <v>0</v>
      </c>
      <c r="AX32" t="b">
        <f>SUMPRODUCT(--ISNUMBER(SEARCH(Sheet1!H$2:H$35,AP32)))&gt;0</f>
        <v>0</v>
      </c>
      <c r="AY32" t="b">
        <f>SUMPRODUCT(--ISNUMBER(SEARCH(Sheet1!I$2:I$84,AP32)))&gt;0</f>
        <v>0</v>
      </c>
      <c r="AZ32" t="b">
        <f>SUMPRODUCT(--ISNUMBER(SEARCH(Sheet1!J$2:J$8,AP32)))&gt;0</f>
        <v>0</v>
      </c>
      <c r="BA32" t="b">
        <f>SUMPRODUCT(--ISNUMBER(SEARCH(Sheet1!K$2:K$10,AP32)))&gt;0</f>
        <v>0</v>
      </c>
      <c r="BB32" t="b">
        <f>SUMPRODUCT(--ISNUMBER(SEARCH(Sheet1!L$2:L$5,AP32)))&gt;0</f>
        <v>0</v>
      </c>
      <c r="BC32" t="b">
        <f>SUMPRODUCT(--ISNUMBER(SEARCH(Sheet1!M$2:M$12,AP32)))&gt;0</f>
        <v>0</v>
      </c>
      <c r="BD32" t="b">
        <f>SUMPRODUCT(--ISNUMBER(SEARCH(Sheet1!N$2:N$5,AP32)))&gt;0</f>
        <v>0</v>
      </c>
      <c r="BE32">
        <f t="shared" si="16"/>
        <v>3</v>
      </c>
      <c r="BF32">
        <f t="shared" si="17"/>
        <v>2</v>
      </c>
      <c r="BG32">
        <f t="shared" si="18"/>
        <v>0</v>
      </c>
      <c r="BH32">
        <f t="shared" si="19"/>
        <v>0</v>
      </c>
      <c r="BI32">
        <f t="shared" si="20"/>
        <v>0</v>
      </c>
      <c r="BJ32">
        <f t="shared" si="21"/>
        <v>5</v>
      </c>
      <c r="BK32">
        <f t="shared" si="22"/>
        <v>0</v>
      </c>
      <c r="BL32">
        <f t="shared" si="23"/>
        <v>5</v>
      </c>
    </row>
    <row r="33" spans="1:64" ht="30" x14ac:dyDescent="0.25">
      <c r="A33" s="7" t="s">
        <v>273</v>
      </c>
      <c r="B33" s="7" t="s">
        <v>281</v>
      </c>
      <c r="C33" s="10">
        <v>42424</v>
      </c>
      <c r="D33" s="10">
        <v>42428</v>
      </c>
      <c r="E33" s="8">
        <v>4</v>
      </c>
      <c r="F33" s="7" t="s">
        <v>8</v>
      </c>
      <c r="G33" s="8">
        <v>68</v>
      </c>
      <c r="H33" s="7" t="s">
        <v>17</v>
      </c>
      <c r="I33" s="7" t="s">
        <v>21</v>
      </c>
      <c r="J33" s="7" t="s">
        <v>182</v>
      </c>
      <c r="K33" s="7" t="s">
        <v>183</v>
      </c>
      <c r="L33" s="7" t="s">
        <v>284</v>
      </c>
      <c r="M33" s="7" t="s">
        <v>285</v>
      </c>
      <c r="N33" s="10">
        <v>42425</v>
      </c>
      <c r="O33" s="14">
        <v>3</v>
      </c>
      <c r="P33" s="14">
        <v>2</v>
      </c>
      <c r="Q33" s="29"/>
      <c r="R33" s="26">
        <v>137</v>
      </c>
      <c r="S33">
        <f t="shared" si="0"/>
        <v>0</v>
      </c>
      <c r="T33">
        <f t="shared" si="1"/>
        <v>0</v>
      </c>
      <c r="U33">
        <f t="shared" si="2"/>
        <v>30</v>
      </c>
      <c r="V33">
        <f t="shared" si="24"/>
        <v>0</v>
      </c>
      <c r="W33">
        <f t="shared" si="25"/>
        <v>0</v>
      </c>
      <c r="X33">
        <f t="shared" si="3"/>
        <v>0</v>
      </c>
      <c r="Y33" s="23">
        <v>1</v>
      </c>
      <c r="Z33">
        <v>1</v>
      </c>
      <c r="AA33">
        <f t="shared" si="4"/>
        <v>2</v>
      </c>
      <c r="AB33">
        <f t="shared" si="5"/>
        <v>0</v>
      </c>
      <c r="AC33">
        <f t="shared" si="6"/>
        <v>0</v>
      </c>
      <c r="AD33">
        <f t="shared" si="7"/>
        <v>4</v>
      </c>
      <c r="AE33">
        <f t="shared" si="26"/>
        <v>0</v>
      </c>
      <c r="AF33">
        <f t="shared" si="8"/>
        <v>4</v>
      </c>
      <c r="AG33">
        <v>3</v>
      </c>
      <c r="AH33">
        <f t="shared" si="9"/>
        <v>5</v>
      </c>
      <c r="AI33">
        <f t="shared" si="10"/>
        <v>2</v>
      </c>
      <c r="AJ33">
        <f t="shared" si="11"/>
        <v>14</v>
      </c>
      <c r="AK33">
        <f t="shared" si="27"/>
        <v>1</v>
      </c>
      <c r="AL33">
        <f t="shared" si="12"/>
        <v>0</v>
      </c>
      <c r="AM33">
        <f t="shared" si="13"/>
        <v>4</v>
      </c>
      <c r="AN33">
        <f t="shared" si="14"/>
        <v>0</v>
      </c>
      <c r="AO33">
        <f t="shared" si="15"/>
        <v>0</v>
      </c>
      <c r="AP33" t="s">
        <v>5614</v>
      </c>
      <c r="AQ33" t="b">
        <f>SUMPRODUCT(--ISNUMBER(SEARCH({"I21","I22","I25"},AP33)))&gt;0</f>
        <v>1</v>
      </c>
      <c r="AR33" t="b">
        <f>SUMPRODUCT(--ISNUMBER(SEARCH(Sheet1!B$2:B$14,AP33)))&gt;0</f>
        <v>0</v>
      </c>
      <c r="AS33" t="b">
        <f>SUMPRODUCT(--ISNUMBER(SEARCH(Sheet1!C$2:C$14,AP33)))&gt;0</f>
        <v>1</v>
      </c>
      <c r="AT33" t="b">
        <f>SUMPRODUCT(--ISNUMBER(SEARCH(Sheet1!D$2:D$26,AP33)))&gt;0</f>
        <v>1</v>
      </c>
      <c r="AU33" t="b">
        <f>SUMPRODUCT(--ISNUMBER(SEARCH(Sheet1!E$2:E$15,AP33)))&gt;0</f>
        <v>1</v>
      </c>
      <c r="AV33" t="b">
        <f>SUMPRODUCT(--ISNUMBER(SEARCH(Sheet1!F$2:F$26,AP33)))&gt;0</f>
        <v>0</v>
      </c>
      <c r="AW33" t="b">
        <f>SUMPRODUCT(--ISNUMBER(SEARCH(Sheet1!G$2:G$22,AP33)))&gt;0</f>
        <v>0</v>
      </c>
      <c r="AX33" t="b">
        <f>SUMPRODUCT(--ISNUMBER(SEARCH(Sheet1!H$2:H$35,AP33)))&gt;0</f>
        <v>0</v>
      </c>
      <c r="AY33" t="b">
        <f>SUMPRODUCT(--ISNUMBER(SEARCH(Sheet1!I$2:I$84,AP33)))&gt;0</f>
        <v>0</v>
      </c>
      <c r="AZ33" t="b">
        <f>SUMPRODUCT(--ISNUMBER(SEARCH(Sheet1!J$2:J$8,AP33)))&gt;0</f>
        <v>0</v>
      </c>
      <c r="BA33" t="b">
        <f>SUMPRODUCT(--ISNUMBER(SEARCH(Sheet1!K$2:K$10,AP33)))&gt;0</f>
        <v>0</v>
      </c>
      <c r="BB33" t="b">
        <f>SUMPRODUCT(--ISNUMBER(SEARCH(Sheet1!L$2:L$5,AP33)))&gt;0</f>
        <v>0</v>
      </c>
      <c r="BC33" t="b">
        <f>SUMPRODUCT(--ISNUMBER(SEARCH(Sheet1!M$2:M$12,AP33)))&gt;0</f>
        <v>0</v>
      </c>
      <c r="BD33" t="b">
        <f>SUMPRODUCT(--ISNUMBER(SEARCH(Sheet1!N$2:N$5,AP33)))&gt;0</f>
        <v>0</v>
      </c>
      <c r="BE33">
        <f t="shared" si="16"/>
        <v>3</v>
      </c>
      <c r="BF33">
        <f t="shared" si="17"/>
        <v>2</v>
      </c>
      <c r="BG33">
        <f t="shared" si="18"/>
        <v>0</v>
      </c>
      <c r="BH33">
        <f t="shared" si="19"/>
        <v>0</v>
      </c>
      <c r="BI33">
        <f t="shared" si="20"/>
        <v>0</v>
      </c>
      <c r="BJ33">
        <f t="shared" si="21"/>
        <v>5</v>
      </c>
      <c r="BK33">
        <f t="shared" si="22"/>
        <v>0</v>
      </c>
      <c r="BL33">
        <f t="shared" si="23"/>
        <v>5</v>
      </c>
    </row>
    <row r="34" spans="1:64" ht="30" x14ac:dyDescent="0.25">
      <c r="A34" s="7" t="s">
        <v>288</v>
      </c>
      <c r="B34" s="7" t="s">
        <v>292</v>
      </c>
      <c r="C34" s="10">
        <v>42325</v>
      </c>
      <c r="D34" s="10">
        <v>42329</v>
      </c>
      <c r="E34" s="8">
        <v>4</v>
      </c>
      <c r="F34" s="7" t="s">
        <v>8</v>
      </c>
      <c r="G34" s="8">
        <v>69</v>
      </c>
      <c r="H34" s="7" t="s">
        <v>9</v>
      </c>
      <c r="I34" s="7" t="s">
        <v>58</v>
      </c>
      <c r="J34" s="7" t="s">
        <v>210</v>
      </c>
      <c r="K34" s="7" t="s">
        <v>211</v>
      </c>
      <c r="L34" s="7" t="s">
        <v>54</v>
      </c>
      <c r="M34" s="7" t="s">
        <v>55</v>
      </c>
      <c r="N34" s="10">
        <v>42328</v>
      </c>
      <c r="O34" s="14">
        <v>2</v>
      </c>
      <c r="P34" s="15"/>
      <c r="Q34" s="29"/>
      <c r="R34" s="25"/>
      <c r="S34">
        <f t="shared" si="0"/>
        <v>0</v>
      </c>
      <c r="T34">
        <f t="shared" si="1"/>
        <v>0</v>
      </c>
      <c r="U34">
        <f t="shared" si="2"/>
        <v>30</v>
      </c>
      <c r="V34">
        <f t="shared" si="24"/>
        <v>0</v>
      </c>
      <c r="W34">
        <f t="shared" si="25"/>
        <v>0</v>
      </c>
      <c r="X34">
        <f t="shared" si="3"/>
        <v>0</v>
      </c>
      <c r="Y34" s="23">
        <v>1</v>
      </c>
      <c r="Z34">
        <v>1</v>
      </c>
      <c r="AA34">
        <f t="shared" si="4"/>
        <v>2</v>
      </c>
      <c r="AB34">
        <f t="shared" si="5"/>
        <v>0</v>
      </c>
      <c r="AC34">
        <f t="shared" si="6"/>
        <v>0</v>
      </c>
      <c r="AD34">
        <f t="shared" si="7"/>
        <v>4</v>
      </c>
      <c r="AE34">
        <f t="shared" si="26"/>
        <v>0</v>
      </c>
      <c r="AF34">
        <f t="shared" si="8"/>
        <v>4</v>
      </c>
      <c r="AG34">
        <v>3</v>
      </c>
      <c r="AH34">
        <f t="shared" si="9"/>
        <v>3</v>
      </c>
      <c r="AI34">
        <f t="shared" si="10"/>
        <v>0</v>
      </c>
      <c r="AJ34">
        <f t="shared" si="11"/>
        <v>10</v>
      </c>
      <c r="AK34">
        <f t="shared" si="27"/>
        <v>1</v>
      </c>
      <c r="AL34">
        <f t="shared" si="12"/>
        <v>0</v>
      </c>
      <c r="AM34">
        <f t="shared" si="13"/>
        <v>4</v>
      </c>
      <c r="AN34">
        <f t="shared" si="14"/>
        <v>0</v>
      </c>
      <c r="AO34">
        <f t="shared" si="15"/>
        <v>0</v>
      </c>
      <c r="AP34" t="s">
        <v>5615</v>
      </c>
      <c r="AQ34" t="b">
        <f>SUMPRODUCT(--ISNUMBER(SEARCH({"I21","I22","I25"},AP34)))&gt;0</f>
        <v>1</v>
      </c>
      <c r="AR34" t="b">
        <f>SUMPRODUCT(--ISNUMBER(SEARCH(Sheet1!B$2:B$14,AP34)))&gt;0</f>
        <v>0</v>
      </c>
      <c r="AS34" t="b">
        <f>SUMPRODUCT(--ISNUMBER(SEARCH(Sheet1!C$2:C$14,AP34)))&gt;0</f>
        <v>0</v>
      </c>
      <c r="AT34" t="b">
        <f>SUMPRODUCT(--ISNUMBER(SEARCH(Sheet1!D$2:D$26,AP34)))&gt;0</f>
        <v>0</v>
      </c>
      <c r="AU34" t="b">
        <f>SUMPRODUCT(--ISNUMBER(SEARCH(Sheet1!E$2:E$15,AP34)))&gt;0</f>
        <v>0</v>
      </c>
      <c r="AV34" t="b">
        <f>SUMPRODUCT(--ISNUMBER(SEARCH(Sheet1!F$2:F$26,AP34)))&gt;0</f>
        <v>0</v>
      </c>
      <c r="AW34" t="b">
        <f>SUMPRODUCT(--ISNUMBER(SEARCH(Sheet1!G$2:G$22,AP34)))&gt;0</f>
        <v>1</v>
      </c>
      <c r="AX34" t="b">
        <f>SUMPRODUCT(--ISNUMBER(SEARCH(Sheet1!H$2:H$35,AP34)))&gt;0</f>
        <v>0</v>
      </c>
      <c r="AY34" t="b">
        <f>SUMPRODUCT(--ISNUMBER(SEARCH(Sheet1!I$2:I$84,AP34)))&gt;0</f>
        <v>0</v>
      </c>
      <c r="AZ34" t="b">
        <f>SUMPRODUCT(--ISNUMBER(SEARCH(Sheet1!J$2:J$8,AP34)))&gt;0</f>
        <v>0</v>
      </c>
      <c r="BA34" t="b">
        <f>SUMPRODUCT(--ISNUMBER(SEARCH(Sheet1!K$2:K$10,AP34)))&gt;0</f>
        <v>0</v>
      </c>
      <c r="BB34" t="b">
        <f>SUMPRODUCT(--ISNUMBER(SEARCH(Sheet1!L$2:L$5,AP34)))&gt;0</f>
        <v>0</v>
      </c>
      <c r="BC34" t="b">
        <f>SUMPRODUCT(--ISNUMBER(SEARCH(Sheet1!M$2:M$12,AP34)))&gt;0</f>
        <v>0</v>
      </c>
      <c r="BD34" t="b">
        <f>SUMPRODUCT(--ISNUMBER(SEARCH(Sheet1!N$2:N$5,AP34)))&gt;0</f>
        <v>0</v>
      </c>
      <c r="BE34">
        <f t="shared" si="16"/>
        <v>1</v>
      </c>
      <c r="BF34">
        <f t="shared" si="17"/>
        <v>2</v>
      </c>
      <c r="BG34">
        <f t="shared" si="18"/>
        <v>0</v>
      </c>
      <c r="BH34">
        <f t="shared" si="19"/>
        <v>0</v>
      </c>
      <c r="BI34">
        <f t="shared" si="20"/>
        <v>0</v>
      </c>
      <c r="BJ34">
        <f t="shared" si="21"/>
        <v>3</v>
      </c>
      <c r="BK34">
        <f t="shared" si="22"/>
        <v>3</v>
      </c>
      <c r="BL34">
        <f t="shared" si="23"/>
        <v>0</v>
      </c>
    </row>
    <row r="35" spans="1:64" ht="30" x14ac:dyDescent="0.25">
      <c r="A35" s="7" t="s">
        <v>293</v>
      </c>
      <c r="B35" s="7" t="s">
        <v>297</v>
      </c>
      <c r="C35" s="10">
        <v>42387</v>
      </c>
      <c r="D35" s="10">
        <v>42415</v>
      </c>
      <c r="E35" s="8">
        <v>28</v>
      </c>
      <c r="F35" s="7" t="s">
        <v>35</v>
      </c>
      <c r="G35" s="8">
        <v>74</v>
      </c>
      <c r="H35" s="7" t="s">
        <v>9</v>
      </c>
      <c r="I35" s="7" t="s">
        <v>47</v>
      </c>
      <c r="J35" s="7" t="s">
        <v>22</v>
      </c>
      <c r="K35" s="7" t="s">
        <v>23</v>
      </c>
      <c r="L35" s="7" t="s">
        <v>45</v>
      </c>
      <c r="M35" s="7" t="s">
        <v>46</v>
      </c>
      <c r="N35" s="10">
        <v>42388</v>
      </c>
      <c r="O35" s="14">
        <v>2</v>
      </c>
      <c r="P35" s="15"/>
      <c r="Q35" s="29"/>
      <c r="R35" s="26">
        <v>140</v>
      </c>
      <c r="S35">
        <f t="shared" si="0"/>
        <v>0</v>
      </c>
      <c r="T35">
        <f t="shared" si="1"/>
        <v>0</v>
      </c>
      <c r="U35">
        <f t="shared" si="2"/>
        <v>30</v>
      </c>
      <c r="V35">
        <f t="shared" si="24"/>
        <v>0</v>
      </c>
      <c r="W35">
        <f t="shared" si="25"/>
        <v>0</v>
      </c>
      <c r="X35">
        <f t="shared" si="3"/>
        <v>0</v>
      </c>
      <c r="Y35" s="23">
        <v>1</v>
      </c>
      <c r="Z35">
        <v>1</v>
      </c>
      <c r="AA35">
        <f t="shared" si="4"/>
        <v>2</v>
      </c>
      <c r="AB35">
        <f t="shared" si="5"/>
        <v>0</v>
      </c>
      <c r="AC35">
        <f t="shared" si="6"/>
        <v>2</v>
      </c>
      <c r="AD35">
        <f t="shared" si="7"/>
        <v>6</v>
      </c>
      <c r="AE35">
        <f t="shared" si="26"/>
        <v>1</v>
      </c>
      <c r="AF35">
        <f t="shared" si="8"/>
        <v>7</v>
      </c>
      <c r="AG35">
        <v>3</v>
      </c>
      <c r="AH35">
        <f t="shared" si="9"/>
        <v>5</v>
      </c>
      <c r="AI35">
        <f t="shared" si="10"/>
        <v>0</v>
      </c>
      <c r="AJ35">
        <f t="shared" si="11"/>
        <v>15</v>
      </c>
      <c r="AK35">
        <f t="shared" si="27"/>
        <v>1</v>
      </c>
      <c r="AL35">
        <f t="shared" si="12"/>
        <v>0</v>
      </c>
      <c r="AM35">
        <f t="shared" si="13"/>
        <v>0</v>
      </c>
      <c r="AN35">
        <f t="shared" si="14"/>
        <v>0</v>
      </c>
      <c r="AO35">
        <f t="shared" si="15"/>
        <v>7</v>
      </c>
      <c r="AP35" t="s">
        <v>5616</v>
      </c>
      <c r="AQ35" t="b">
        <f>SUMPRODUCT(--ISNUMBER(SEARCH({"I21","I22","I25"},AP35)))&gt;0</f>
        <v>0</v>
      </c>
      <c r="AR35" t="b">
        <f>SUMPRODUCT(--ISNUMBER(SEARCH(Sheet1!B$2:B$14,AP35)))&gt;0</f>
        <v>0</v>
      </c>
      <c r="AS35" t="b">
        <f>SUMPRODUCT(--ISNUMBER(SEARCH(Sheet1!C$2:C$14,AP35)))&gt;0</f>
        <v>0</v>
      </c>
      <c r="AT35" t="b">
        <f>SUMPRODUCT(--ISNUMBER(SEARCH(Sheet1!D$2:D$26,AP35)))&gt;0</f>
        <v>1</v>
      </c>
      <c r="AU35" t="b">
        <f>SUMPRODUCT(--ISNUMBER(SEARCH(Sheet1!E$2:E$15,AP35)))&gt;0</f>
        <v>1</v>
      </c>
      <c r="AV35" t="b">
        <f>SUMPRODUCT(--ISNUMBER(SEARCH(Sheet1!F$2:F$26,AP35)))&gt;0</f>
        <v>0</v>
      </c>
      <c r="AW35" t="b">
        <f>SUMPRODUCT(--ISNUMBER(SEARCH(Sheet1!G$2:G$22,AP35)))&gt;0</f>
        <v>1</v>
      </c>
      <c r="AX35" t="b">
        <f>SUMPRODUCT(--ISNUMBER(SEARCH(Sheet1!H$2:H$35,AP35)))&gt;0</f>
        <v>1</v>
      </c>
      <c r="AY35" t="b">
        <f>SUMPRODUCT(--ISNUMBER(SEARCH(Sheet1!I$2:I$84,AP35)))&gt;0</f>
        <v>0</v>
      </c>
      <c r="AZ35" t="b">
        <f>SUMPRODUCT(--ISNUMBER(SEARCH(Sheet1!J$2:J$8,AP35)))&gt;0</f>
        <v>0</v>
      </c>
      <c r="BA35" t="b">
        <f>SUMPRODUCT(--ISNUMBER(SEARCH(Sheet1!K$2:K$10,AP35)))&gt;0</f>
        <v>0</v>
      </c>
      <c r="BB35" t="b">
        <f>SUMPRODUCT(--ISNUMBER(SEARCH(Sheet1!L$2:L$5,AP35)))&gt;0</f>
        <v>0</v>
      </c>
      <c r="BC35" t="b">
        <f>SUMPRODUCT(--ISNUMBER(SEARCH(Sheet1!M$2:M$12,AP35)))&gt;0</f>
        <v>0</v>
      </c>
      <c r="BD35" t="b">
        <f>SUMPRODUCT(--ISNUMBER(SEARCH(Sheet1!N$2:N$5,AP35)))&gt;0</f>
        <v>0</v>
      </c>
      <c r="BE35">
        <f t="shared" si="16"/>
        <v>1</v>
      </c>
      <c r="BF35">
        <f t="shared" si="17"/>
        <v>6</v>
      </c>
      <c r="BG35">
        <f t="shared" si="18"/>
        <v>0</v>
      </c>
      <c r="BH35">
        <f t="shared" si="19"/>
        <v>0</v>
      </c>
      <c r="BI35">
        <f t="shared" si="20"/>
        <v>0</v>
      </c>
      <c r="BJ35">
        <f t="shared" si="21"/>
        <v>7</v>
      </c>
      <c r="BK35">
        <f t="shared" si="22"/>
        <v>0</v>
      </c>
      <c r="BL35">
        <f t="shared" si="23"/>
        <v>5</v>
      </c>
    </row>
    <row r="36" spans="1:64" ht="30" x14ac:dyDescent="0.25">
      <c r="A36" s="7" t="s">
        <v>302</v>
      </c>
      <c r="B36" s="7" t="s">
        <v>303</v>
      </c>
      <c r="C36" s="10">
        <v>42360</v>
      </c>
      <c r="D36" s="10">
        <v>42364</v>
      </c>
      <c r="E36" s="8">
        <v>4</v>
      </c>
      <c r="F36" s="7" t="s">
        <v>8</v>
      </c>
      <c r="G36" s="8">
        <v>84</v>
      </c>
      <c r="H36" s="7" t="s">
        <v>9</v>
      </c>
      <c r="I36" s="7" t="s">
        <v>10</v>
      </c>
      <c r="J36" s="7" t="s">
        <v>304</v>
      </c>
      <c r="K36" s="7" t="s">
        <v>305</v>
      </c>
      <c r="L36" s="7" t="s">
        <v>306</v>
      </c>
      <c r="M36" s="7" t="s">
        <v>307</v>
      </c>
      <c r="N36" s="10">
        <v>42362</v>
      </c>
      <c r="O36" s="14">
        <v>4</v>
      </c>
      <c r="P36" s="15"/>
      <c r="Q36" s="29"/>
      <c r="R36" s="25"/>
      <c r="S36">
        <f t="shared" si="0"/>
        <v>0</v>
      </c>
      <c r="T36">
        <f t="shared" si="1"/>
        <v>0</v>
      </c>
      <c r="U36">
        <f t="shared" si="2"/>
        <v>30</v>
      </c>
      <c r="V36">
        <f t="shared" si="24"/>
        <v>0</v>
      </c>
      <c r="W36">
        <f t="shared" si="25"/>
        <v>0</v>
      </c>
      <c r="X36">
        <f t="shared" si="3"/>
        <v>0</v>
      </c>
      <c r="Y36" s="23">
        <v>1</v>
      </c>
      <c r="Z36">
        <v>1</v>
      </c>
      <c r="AA36">
        <f t="shared" si="4"/>
        <v>2</v>
      </c>
      <c r="AB36">
        <f t="shared" si="5"/>
        <v>0</v>
      </c>
      <c r="AC36">
        <f t="shared" si="6"/>
        <v>0</v>
      </c>
      <c r="AD36">
        <f t="shared" si="7"/>
        <v>4</v>
      </c>
      <c r="AE36">
        <f t="shared" si="26"/>
        <v>0</v>
      </c>
      <c r="AF36">
        <f t="shared" si="8"/>
        <v>4</v>
      </c>
      <c r="AG36">
        <v>3</v>
      </c>
      <c r="AH36">
        <f t="shared" si="9"/>
        <v>5</v>
      </c>
      <c r="AI36">
        <f t="shared" si="10"/>
        <v>0</v>
      </c>
      <c r="AJ36">
        <f t="shared" si="11"/>
        <v>12</v>
      </c>
      <c r="AK36">
        <f t="shared" si="27"/>
        <v>1</v>
      </c>
      <c r="AL36">
        <f t="shared" si="12"/>
        <v>0</v>
      </c>
      <c r="AM36">
        <f t="shared" si="13"/>
        <v>4</v>
      </c>
      <c r="AN36">
        <f t="shared" si="14"/>
        <v>0</v>
      </c>
      <c r="AO36">
        <f t="shared" si="15"/>
        <v>0</v>
      </c>
      <c r="AP36" t="s">
        <v>5617</v>
      </c>
      <c r="AQ36" t="b">
        <f>SUMPRODUCT(--ISNUMBER(SEARCH({"I21","I22","I25"},AP36)))&gt;0</f>
        <v>1</v>
      </c>
      <c r="AR36" t="b">
        <f>SUMPRODUCT(--ISNUMBER(SEARCH(Sheet1!B$2:B$14,AP36)))&gt;0</f>
        <v>0</v>
      </c>
      <c r="AS36" t="b">
        <f>SUMPRODUCT(--ISNUMBER(SEARCH(Sheet1!C$2:C$14,AP36)))&gt;0</f>
        <v>0</v>
      </c>
      <c r="AT36" t="b">
        <f>SUMPRODUCT(--ISNUMBER(SEARCH(Sheet1!D$2:D$26,AP36)))&gt;0</f>
        <v>0</v>
      </c>
      <c r="AU36" t="b">
        <f>SUMPRODUCT(--ISNUMBER(SEARCH(Sheet1!E$2:E$15,AP36)))&gt;0</f>
        <v>1</v>
      </c>
      <c r="AV36" t="b">
        <f>SUMPRODUCT(--ISNUMBER(SEARCH(Sheet1!F$2:F$26,AP36)))&gt;0</f>
        <v>0</v>
      </c>
      <c r="AW36" t="b">
        <f>SUMPRODUCT(--ISNUMBER(SEARCH(Sheet1!G$2:G$22,AP36)))&gt;0</f>
        <v>1</v>
      </c>
      <c r="AX36" t="b">
        <f>SUMPRODUCT(--ISNUMBER(SEARCH(Sheet1!H$2:H$35,AP36)))&gt;0</f>
        <v>0</v>
      </c>
      <c r="AY36" t="b">
        <f>SUMPRODUCT(--ISNUMBER(SEARCH(Sheet1!I$2:I$84,AP36)))&gt;0</f>
        <v>0</v>
      </c>
      <c r="AZ36" t="b">
        <f>SUMPRODUCT(--ISNUMBER(SEARCH(Sheet1!J$2:J$8,AP36)))&gt;0</f>
        <v>1</v>
      </c>
      <c r="BA36" t="b">
        <f>SUMPRODUCT(--ISNUMBER(SEARCH(Sheet1!K$2:K$10,AP36)))&gt;0</f>
        <v>0</v>
      </c>
      <c r="BB36" t="b">
        <f>SUMPRODUCT(--ISNUMBER(SEARCH(Sheet1!L$2:L$5,AP36)))&gt;0</f>
        <v>0</v>
      </c>
      <c r="BC36" t="b">
        <f>SUMPRODUCT(--ISNUMBER(SEARCH(Sheet1!M$2:M$12,AP36)))&gt;0</f>
        <v>0</v>
      </c>
      <c r="BD36" t="b">
        <f>SUMPRODUCT(--ISNUMBER(SEARCH(Sheet1!N$2:N$5,AP36)))&gt;0</f>
        <v>0</v>
      </c>
      <c r="BE36">
        <f t="shared" si="16"/>
        <v>1</v>
      </c>
      <c r="BF36">
        <f t="shared" si="17"/>
        <v>4</v>
      </c>
      <c r="BG36">
        <f t="shared" si="18"/>
        <v>3</v>
      </c>
      <c r="BH36">
        <f t="shared" si="19"/>
        <v>0</v>
      </c>
      <c r="BI36">
        <f t="shared" si="20"/>
        <v>0</v>
      </c>
      <c r="BJ36">
        <f t="shared" si="21"/>
        <v>8</v>
      </c>
      <c r="BK36">
        <f t="shared" si="22"/>
        <v>0</v>
      </c>
      <c r="BL36">
        <f t="shared" si="23"/>
        <v>5</v>
      </c>
    </row>
    <row r="37" spans="1:64" ht="30" x14ac:dyDescent="0.25">
      <c r="A37" s="7" t="s">
        <v>308</v>
      </c>
      <c r="B37" s="7" t="s">
        <v>311</v>
      </c>
      <c r="C37" s="10">
        <v>42422</v>
      </c>
      <c r="D37" s="10">
        <v>42427</v>
      </c>
      <c r="E37" s="8">
        <v>5</v>
      </c>
      <c r="F37" s="7" t="s">
        <v>35</v>
      </c>
      <c r="G37" s="8">
        <v>84</v>
      </c>
      <c r="H37" s="7" t="s">
        <v>9</v>
      </c>
      <c r="I37" s="7" t="s">
        <v>30</v>
      </c>
      <c r="J37" s="7" t="s">
        <v>22</v>
      </c>
      <c r="K37" s="7" t="s">
        <v>23</v>
      </c>
      <c r="L37" s="7" t="s">
        <v>45</v>
      </c>
      <c r="M37" s="7" t="s">
        <v>46</v>
      </c>
      <c r="N37" s="10">
        <v>42423</v>
      </c>
      <c r="O37" s="14">
        <v>2</v>
      </c>
      <c r="P37" s="15"/>
      <c r="Q37" s="29"/>
      <c r="R37" s="26">
        <v>136</v>
      </c>
      <c r="S37">
        <f t="shared" si="0"/>
        <v>0</v>
      </c>
      <c r="T37">
        <f t="shared" si="1"/>
        <v>0</v>
      </c>
      <c r="U37">
        <f t="shared" si="2"/>
        <v>30</v>
      </c>
      <c r="V37">
        <f t="shared" si="24"/>
        <v>0</v>
      </c>
      <c r="W37">
        <f t="shared" si="25"/>
        <v>0</v>
      </c>
      <c r="X37">
        <f t="shared" si="3"/>
        <v>0</v>
      </c>
      <c r="Y37" s="23">
        <v>1</v>
      </c>
      <c r="Z37">
        <v>1</v>
      </c>
      <c r="AA37">
        <f t="shared" si="4"/>
        <v>2</v>
      </c>
      <c r="AB37">
        <f t="shared" si="5"/>
        <v>0</v>
      </c>
      <c r="AC37">
        <f t="shared" si="6"/>
        <v>2</v>
      </c>
      <c r="AD37">
        <f t="shared" si="7"/>
        <v>6</v>
      </c>
      <c r="AE37">
        <f t="shared" si="26"/>
        <v>1</v>
      </c>
      <c r="AF37">
        <f t="shared" si="8"/>
        <v>4</v>
      </c>
      <c r="AG37">
        <v>3</v>
      </c>
      <c r="AH37">
        <f t="shared" si="9"/>
        <v>5</v>
      </c>
      <c r="AI37">
        <f t="shared" si="10"/>
        <v>0</v>
      </c>
      <c r="AJ37">
        <f t="shared" si="11"/>
        <v>12</v>
      </c>
      <c r="AK37">
        <f t="shared" si="27"/>
        <v>1</v>
      </c>
      <c r="AL37">
        <f t="shared" si="12"/>
        <v>0</v>
      </c>
      <c r="AM37">
        <f t="shared" si="13"/>
        <v>4</v>
      </c>
      <c r="AN37">
        <f t="shared" si="14"/>
        <v>0</v>
      </c>
      <c r="AO37">
        <f t="shared" si="15"/>
        <v>0</v>
      </c>
      <c r="AP37" t="s">
        <v>5618</v>
      </c>
      <c r="AQ37" t="b">
        <f>SUMPRODUCT(--ISNUMBER(SEARCH({"I21","I22","I25"},AP37)))&gt;0</f>
        <v>0</v>
      </c>
      <c r="AR37" t="b">
        <f>SUMPRODUCT(--ISNUMBER(SEARCH(Sheet1!B$2:B$14,AP37)))&gt;0</f>
        <v>0</v>
      </c>
      <c r="AS37" t="b">
        <f>SUMPRODUCT(--ISNUMBER(SEARCH(Sheet1!C$2:C$14,AP37)))&gt;0</f>
        <v>0</v>
      </c>
      <c r="AT37" t="b">
        <f>SUMPRODUCT(--ISNUMBER(SEARCH(Sheet1!D$2:D$26,AP37)))&gt;0</f>
        <v>1</v>
      </c>
      <c r="AU37" t="b">
        <f>SUMPRODUCT(--ISNUMBER(SEARCH(Sheet1!E$2:E$15,AP37)))&gt;0</f>
        <v>1</v>
      </c>
      <c r="AV37" t="b">
        <f>SUMPRODUCT(--ISNUMBER(SEARCH(Sheet1!F$2:F$26,AP37)))&gt;0</f>
        <v>0</v>
      </c>
      <c r="AW37" t="b">
        <f>SUMPRODUCT(--ISNUMBER(SEARCH(Sheet1!G$2:G$22,AP37)))&gt;0</f>
        <v>0</v>
      </c>
      <c r="AX37" t="b">
        <f>SUMPRODUCT(--ISNUMBER(SEARCH(Sheet1!H$2:H$35,AP37)))&gt;0</f>
        <v>1</v>
      </c>
      <c r="AY37" t="b">
        <f>SUMPRODUCT(--ISNUMBER(SEARCH(Sheet1!I$2:I$84,AP37)))&gt;0</f>
        <v>0</v>
      </c>
      <c r="AZ37" t="b">
        <f>SUMPRODUCT(--ISNUMBER(SEARCH(Sheet1!J$2:J$8,AP37)))&gt;0</f>
        <v>0</v>
      </c>
      <c r="BA37" t="b">
        <f>SUMPRODUCT(--ISNUMBER(SEARCH(Sheet1!K$2:K$10,AP37)))&gt;0</f>
        <v>0</v>
      </c>
      <c r="BB37" t="b">
        <f>SUMPRODUCT(--ISNUMBER(SEARCH(Sheet1!L$2:L$5,AP37)))&gt;0</f>
        <v>0</v>
      </c>
      <c r="BC37" t="b">
        <f>SUMPRODUCT(--ISNUMBER(SEARCH(Sheet1!M$2:M$12,AP37)))&gt;0</f>
        <v>0</v>
      </c>
      <c r="BD37" t="b">
        <f>SUMPRODUCT(--ISNUMBER(SEARCH(Sheet1!N$2:N$5,AP37)))&gt;0</f>
        <v>0</v>
      </c>
      <c r="BE37">
        <f t="shared" si="16"/>
        <v>1</v>
      </c>
      <c r="BF37">
        <f t="shared" si="17"/>
        <v>4</v>
      </c>
      <c r="BG37">
        <f t="shared" si="18"/>
        <v>0</v>
      </c>
      <c r="BH37">
        <f t="shared" si="19"/>
        <v>0</v>
      </c>
      <c r="BI37">
        <f t="shared" si="20"/>
        <v>0</v>
      </c>
      <c r="BJ37">
        <f t="shared" si="21"/>
        <v>5</v>
      </c>
      <c r="BK37">
        <f t="shared" si="22"/>
        <v>0</v>
      </c>
      <c r="BL37">
        <f t="shared" si="23"/>
        <v>5</v>
      </c>
    </row>
    <row r="38" spans="1:64" ht="30" x14ac:dyDescent="0.25">
      <c r="A38" s="7" t="s">
        <v>314</v>
      </c>
      <c r="B38" s="7" t="s">
        <v>315</v>
      </c>
      <c r="C38" s="10">
        <v>42363</v>
      </c>
      <c r="D38" s="10">
        <v>42367</v>
      </c>
      <c r="E38" s="8">
        <v>4</v>
      </c>
      <c r="F38" s="7" t="s">
        <v>29</v>
      </c>
      <c r="G38" s="8">
        <v>63</v>
      </c>
      <c r="H38" s="7" t="s">
        <v>9</v>
      </c>
      <c r="I38" s="7" t="s">
        <v>89</v>
      </c>
      <c r="J38" s="7" t="s">
        <v>316</v>
      </c>
      <c r="K38" s="7" t="s">
        <v>317</v>
      </c>
      <c r="L38" s="7" t="s">
        <v>163</v>
      </c>
      <c r="M38" s="7" t="s">
        <v>164</v>
      </c>
      <c r="N38" s="10">
        <v>42366</v>
      </c>
      <c r="O38" s="14">
        <v>3</v>
      </c>
      <c r="P38" s="14">
        <v>15</v>
      </c>
      <c r="Q38" s="29"/>
      <c r="R38" s="25"/>
      <c r="S38">
        <f t="shared" si="0"/>
        <v>3</v>
      </c>
      <c r="T38">
        <f t="shared" si="1"/>
        <v>1</v>
      </c>
      <c r="U38">
        <f t="shared" si="2"/>
        <v>3</v>
      </c>
      <c r="V38">
        <f t="shared" si="24"/>
        <v>0</v>
      </c>
      <c r="W38">
        <f t="shared" si="25"/>
        <v>0</v>
      </c>
      <c r="X38">
        <f t="shared" si="3"/>
        <v>0</v>
      </c>
      <c r="Y38" s="23">
        <v>1</v>
      </c>
      <c r="Z38">
        <v>1</v>
      </c>
      <c r="AA38">
        <f t="shared" si="4"/>
        <v>2</v>
      </c>
      <c r="AB38">
        <f t="shared" si="5"/>
        <v>0</v>
      </c>
      <c r="AC38">
        <f t="shared" si="6"/>
        <v>0</v>
      </c>
      <c r="AD38">
        <f t="shared" si="7"/>
        <v>4</v>
      </c>
      <c r="AE38">
        <f t="shared" si="26"/>
        <v>0</v>
      </c>
      <c r="AF38">
        <f t="shared" si="8"/>
        <v>4</v>
      </c>
      <c r="AG38">
        <v>3</v>
      </c>
      <c r="AH38">
        <f t="shared" si="9"/>
        <v>3</v>
      </c>
      <c r="AI38">
        <f t="shared" si="10"/>
        <v>15</v>
      </c>
      <c r="AJ38">
        <f t="shared" si="11"/>
        <v>25</v>
      </c>
      <c r="AK38">
        <f t="shared" si="27"/>
        <v>1</v>
      </c>
      <c r="AL38">
        <f t="shared" si="12"/>
        <v>0</v>
      </c>
      <c r="AM38">
        <f t="shared" si="13"/>
        <v>4</v>
      </c>
      <c r="AN38">
        <f t="shared" si="14"/>
        <v>0</v>
      </c>
      <c r="AO38">
        <f t="shared" si="15"/>
        <v>0</v>
      </c>
      <c r="AP38" t="s">
        <v>5619</v>
      </c>
      <c r="AQ38" t="b">
        <f>SUMPRODUCT(--ISNUMBER(SEARCH({"I21","I22","I25"},AP38)))&gt;0</f>
        <v>1</v>
      </c>
      <c r="AR38" t="b">
        <f>SUMPRODUCT(--ISNUMBER(SEARCH(Sheet1!B$2:B$14,AP38)))&gt;0</f>
        <v>0</v>
      </c>
      <c r="AS38" t="b">
        <f>SUMPRODUCT(--ISNUMBER(SEARCH(Sheet1!C$2:C$14,AP38)))&gt;0</f>
        <v>0</v>
      </c>
      <c r="AT38" t="b">
        <f>SUMPRODUCT(--ISNUMBER(SEARCH(Sheet1!D$2:D$26,AP38)))&gt;0</f>
        <v>0</v>
      </c>
      <c r="AU38" t="b">
        <f>SUMPRODUCT(--ISNUMBER(SEARCH(Sheet1!E$2:E$15,AP38)))&gt;0</f>
        <v>0</v>
      </c>
      <c r="AV38" t="b">
        <f>SUMPRODUCT(--ISNUMBER(SEARCH(Sheet1!F$2:F$26,AP38)))&gt;0</f>
        <v>0</v>
      </c>
      <c r="AW38" t="b">
        <f>SUMPRODUCT(--ISNUMBER(SEARCH(Sheet1!G$2:G$22,AP38)))&gt;0</f>
        <v>0</v>
      </c>
      <c r="AX38" t="b">
        <f>SUMPRODUCT(--ISNUMBER(SEARCH(Sheet1!H$2:H$35,AP38)))&gt;0</f>
        <v>1</v>
      </c>
      <c r="AY38" t="b">
        <f>SUMPRODUCT(--ISNUMBER(SEARCH(Sheet1!I$2:I$84,AP38)))&gt;0</f>
        <v>0</v>
      </c>
      <c r="AZ38" t="b">
        <f>SUMPRODUCT(--ISNUMBER(SEARCH(Sheet1!J$2:J$8,AP38)))&gt;0</f>
        <v>0</v>
      </c>
      <c r="BA38" t="b">
        <f>SUMPRODUCT(--ISNUMBER(SEARCH(Sheet1!K$2:K$10,AP38)))&gt;0</f>
        <v>0</v>
      </c>
      <c r="BB38" t="b">
        <f>SUMPRODUCT(--ISNUMBER(SEARCH(Sheet1!L$2:L$5,AP38)))&gt;0</f>
        <v>0</v>
      </c>
      <c r="BC38" t="b">
        <f>SUMPRODUCT(--ISNUMBER(SEARCH(Sheet1!M$2:M$12,AP38)))&gt;0</f>
        <v>0</v>
      </c>
      <c r="BD38" t="b">
        <f>SUMPRODUCT(--ISNUMBER(SEARCH(Sheet1!N$2:N$5,AP38)))&gt;0</f>
        <v>0</v>
      </c>
      <c r="BE38">
        <f t="shared" si="16"/>
        <v>1</v>
      </c>
      <c r="BF38">
        <f t="shared" si="17"/>
        <v>2</v>
      </c>
      <c r="BG38">
        <f t="shared" si="18"/>
        <v>0</v>
      </c>
      <c r="BH38">
        <f t="shared" si="19"/>
        <v>0</v>
      </c>
      <c r="BI38">
        <f t="shared" si="20"/>
        <v>0</v>
      </c>
      <c r="BJ38">
        <f t="shared" si="21"/>
        <v>3</v>
      </c>
      <c r="BK38">
        <f t="shared" si="22"/>
        <v>3</v>
      </c>
      <c r="BL38">
        <f t="shared" si="23"/>
        <v>0</v>
      </c>
    </row>
    <row r="39" spans="1:64" ht="30" x14ac:dyDescent="0.25">
      <c r="A39" s="7" t="s">
        <v>314</v>
      </c>
      <c r="B39" s="7" t="s">
        <v>318</v>
      </c>
      <c r="C39" s="10">
        <v>42370</v>
      </c>
      <c r="D39" s="10">
        <v>42374</v>
      </c>
      <c r="E39" s="8">
        <v>4</v>
      </c>
      <c r="F39" s="7" t="s">
        <v>29</v>
      </c>
      <c r="G39" s="8">
        <v>63</v>
      </c>
      <c r="H39" s="7" t="s">
        <v>9</v>
      </c>
      <c r="I39" s="7" t="s">
        <v>24</v>
      </c>
      <c r="J39" s="7" t="s">
        <v>22</v>
      </c>
      <c r="K39" s="7" t="s">
        <v>23</v>
      </c>
      <c r="L39" s="7" t="s">
        <v>319</v>
      </c>
      <c r="M39" s="7" t="s">
        <v>320</v>
      </c>
      <c r="N39" s="10">
        <v>42372</v>
      </c>
      <c r="O39" s="14">
        <v>3</v>
      </c>
      <c r="P39" s="14">
        <v>15</v>
      </c>
      <c r="Q39" s="29"/>
      <c r="R39" s="26">
        <v>134</v>
      </c>
      <c r="S39">
        <f t="shared" si="0"/>
        <v>0</v>
      </c>
      <c r="T39">
        <f t="shared" si="1"/>
        <v>0</v>
      </c>
      <c r="U39">
        <f t="shared" si="2"/>
        <v>30</v>
      </c>
      <c r="V39">
        <f t="shared" si="24"/>
        <v>0</v>
      </c>
      <c r="W39">
        <f t="shared" si="25"/>
        <v>0</v>
      </c>
      <c r="X39">
        <f t="shared" si="3"/>
        <v>1</v>
      </c>
      <c r="Y39" s="23">
        <v>1</v>
      </c>
      <c r="Z39">
        <v>1</v>
      </c>
      <c r="AA39">
        <f t="shared" si="4"/>
        <v>2</v>
      </c>
      <c r="AB39">
        <f t="shared" si="5"/>
        <v>0</v>
      </c>
      <c r="AC39">
        <f t="shared" si="6"/>
        <v>0</v>
      </c>
      <c r="AD39">
        <f t="shared" si="7"/>
        <v>5</v>
      </c>
      <c r="AE39">
        <f t="shared" si="26"/>
        <v>1</v>
      </c>
      <c r="AF39">
        <f t="shared" si="8"/>
        <v>4</v>
      </c>
      <c r="AG39">
        <v>3</v>
      </c>
      <c r="AH39">
        <f t="shared" si="9"/>
        <v>3</v>
      </c>
      <c r="AI39">
        <f t="shared" si="10"/>
        <v>15</v>
      </c>
      <c r="AJ39">
        <f t="shared" si="11"/>
        <v>25</v>
      </c>
      <c r="AK39">
        <f t="shared" si="27"/>
        <v>1</v>
      </c>
      <c r="AL39">
        <f t="shared" si="12"/>
        <v>0</v>
      </c>
      <c r="AM39">
        <f t="shared" si="13"/>
        <v>4</v>
      </c>
      <c r="AN39">
        <f t="shared" si="14"/>
        <v>0</v>
      </c>
      <c r="AO39">
        <f t="shared" si="15"/>
        <v>0</v>
      </c>
      <c r="AP39" t="s">
        <v>5620</v>
      </c>
      <c r="AQ39" t="b">
        <f>SUMPRODUCT(--ISNUMBER(SEARCH({"I21","I22","I25"},AP39)))&gt;0</f>
        <v>1</v>
      </c>
      <c r="AR39" t="b">
        <f>SUMPRODUCT(--ISNUMBER(SEARCH(Sheet1!B$2:B$14,AP39)))&gt;0</f>
        <v>0</v>
      </c>
      <c r="AS39" t="b">
        <f>SUMPRODUCT(--ISNUMBER(SEARCH(Sheet1!C$2:C$14,AP39)))&gt;0</f>
        <v>0</v>
      </c>
      <c r="AT39" t="b">
        <f>SUMPRODUCT(--ISNUMBER(SEARCH(Sheet1!D$2:D$26,AP39)))&gt;0</f>
        <v>0</v>
      </c>
      <c r="AU39" t="b">
        <f>SUMPRODUCT(--ISNUMBER(SEARCH(Sheet1!E$2:E$15,AP39)))&gt;0</f>
        <v>0</v>
      </c>
      <c r="AV39" t="b">
        <f>SUMPRODUCT(--ISNUMBER(SEARCH(Sheet1!F$2:F$26,AP39)))&gt;0</f>
        <v>0</v>
      </c>
      <c r="AW39" t="b">
        <f>SUMPRODUCT(--ISNUMBER(SEARCH(Sheet1!G$2:G$22,AP39)))&gt;0</f>
        <v>0</v>
      </c>
      <c r="AX39" t="b">
        <f>SUMPRODUCT(--ISNUMBER(SEARCH(Sheet1!H$2:H$35,AP39)))&gt;0</f>
        <v>1</v>
      </c>
      <c r="AY39" t="b">
        <f>SUMPRODUCT(--ISNUMBER(SEARCH(Sheet1!I$2:I$84,AP39)))&gt;0</f>
        <v>0</v>
      </c>
      <c r="AZ39" t="b">
        <f>SUMPRODUCT(--ISNUMBER(SEARCH(Sheet1!J$2:J$8,AP39)))&gt;0</f>
        <v>0</v>
      </c>
      <c r="BA39" t="b">
        <f>SUMPRODUCT(--ISNUMBER(SEARCH(Sheet1!K$2:K$10,AP39)))&gt;0</f>
        <v>0</v>
      </c>
      <c r="BB39" t="b">
        <f>SUMPRODUCT(--ISNUMBER(SEARCH(Sheet1!L$2:L$5,AP39)))&gt;0</f>
        <v>0</v>
      </c>
      <c r="BC39" t="b">
        <f>SUMPRODUCT(--ISNUMBER(SEARCH(Sheet1!M$2:M$12,AP39)))&gt;0</f>
        <v>0</v>
      </c>
      <c r="BD39" t="b">
        <f>SUMPRODUCT(--ISNUMBER(SEARCH(Sheet1!N$2:N$5,AP39)))&gt;0</f>
        <v>0</v>
      </c>
      <c r="BE39">
        <f t="shared" si="16"/>
        <v>1</v>
      </c>
      <c r="BF39">
        <f t="shared" si="17"/>
        <v>2</v>
      </c>
      <c r="BG39">
        <f t="shared" si="18"/>
        <v>0</v>
      </c>
      <c r="BH39">
        <f t="shared" si="19"/>
        <v>0</v>
      </c>
      <c r="BI39">
        <f t="shared" si="20"/>
        <v>0</v>
      </c>
      <c r="BJ39">
        <f t="shared" si="21"/>
        <v>3</v>
      </c>
      <c r="BK39">
        <f t="shared" si="22"/>
        <v>3</v>
      </c>
      <c r="BL39">
        <f t="shared" si="23"/>
        <v>0</v>
      </c>
    </row>
    <row r="40" spans="1:64" x14ac:dyDescent="0.25">
      <c r="A40" s="7" t="s">
        <v>321</v>
      </c>
      <c r="B40" s="7" t="s">
        <v>322</v>
      </c>
      <c r="C40" s="10">
        <v>42375</v>
      </c>
      <c r="D40" s="10">
        <v>42381</v>
      </c>
      <c r="E40" s="8">
        <v>6</v>
      </c>
      <c r="F40" s="7" t="s">
        <v>29</v>
      </c>
      <c r="G40" s="8">
        <v>59</v>
      </c>
      <c r="H40" s="7" t="s">
        <v>17</v>
      </c>
      <c r="I40" s="7" t="s">
        <v>21</v>
      </c>
      <c r="J40" s="7" t="s">
        <v>323</v>
      </c>
      <c r="K40" s="7" t="s">
        <v>324</v>
      </c>
      <c r="L40" s="7" t="s">
        <v>325</v>
      </c>
      <c r="M40" s="7" t="s">
        <v>326</v>
      </c>
      <c r="N40" s="10">
        <v>42377</v>
      </c>
      <c r="O40" s="14">
        <v>1</v>
      </c>
      <c r="P40" s="15"/>
      <c r="Q40" s="29"/>
      <c r="R40" s="25"/>
      <c r="S40">
        <f t="shared" si="0"/>
        <v>0</v>
      </c>
      <c r="T40">
        <f t="shared" si="1"/>
        <v>0</v>
      </c>
      <c r="U40">
        <f t="shared" si="2"/>
        <v>30</v>
      </c>
      <c r="V40">
        <f t="shared" si="24"/>
        <v>0</v>
      </c>
      <c r="W40">
        <f t="shared" si="25"/>
        <v>0</v>
      </c>
      <c r="X40">
        <f t="shared" si="3"/>
        <v>0</v>
      </c>
      <c r="Y40" s="23">
        <v>1</v>
      </c>
      <c r="Z40">
        <v>1</v>
      </c>
      <c r="AA40">
        <f t="shared" si="4"/>
        <v>0</v>
      </c>
      <c r="AB40">
        <f t="shared" si="5"/>
        <v>0</v>
      </c>
      <c r="AC40">
        <f t="shared" si="6"/>
        <v>2</v>
      </c>
      <c r="AD40">
        <f t="shared" si="7"/>
        <v>4</v>
      </c>
      <c r="AE40">
        <f t="shared" si="26"/>
        <v>0</v>
      </c>
      <c r="AF40">
        <f t="shared" si="8"/>
        <v>4</v>
      </c>
      <c r="AG40">
        <v>3</v>
      </c>
      <c r="AH40">
        <f t="shared" si="9"/>
        <v>2</v>
      </c>
      <c r="AI40">
        <f t="shared" si="10"/>
        <v>0</v>
      </c>
      <c r="AJ40">
        <f t="shared" si="11"/>
        <v>9</v>
      </c>
      <c r="AK40">
        <f t="shared" si="27"/>
        <v>0</v>
      </c>
      <c r="AL40">
        <f t="shared" si="12"/>
        <v>0</v>
      </c>
      <c r="AM40">
        <f t="shared" si="13"/>
        <v>4</v>
      </c>
      <c r="AN40">
        <f t="shared" si="14"/>
        <v>0</v>
      </c>
      <c r="AO40">
        <f t="shared" si="15"/>
        <v>0</v>
      </c>
      <c r="AP40" t="s">
        <v>5621</v>
      </c>
      <c r="AQ40" t="b">
        <f>SUMPRODUCT(--ISNUMBER(SEARCH({"I21","I22","I25"},AP40)))&gt;0</f>
        <v>0</v>
      </c>
      <c r="AR40" t="b">
        <f>SUMPRODUCT(--ISNUMBER(SEARCH(Sheet1!B$2:B$14,AP40)))&gt;0</f>
        <v>0</v>
      </c>
      <c r="AS40" t="b">
        <f>SUMPRODUCT(--ISNUMBER(SEARCH(Sheet1!C$2:C$14,AP40)))&gt;0</f>
        <v>0</v>
      </c>
      <c r="AT40" t="b">
        <f>SUMPRODUCT(--ISNUMBER(SEARCH(Sheet1!D$2:D$26,AP40)))&gt;0</f>
        <v>0</v>
      </c>
      <c r="AU40" t="b">
        <f>SUMPRODUCT(--ISNUMBER(SEARCH(Sheet1!E$2:E$15,AP40)))&gt;0</f>
        <v>0</v>
      </c>
      <c r="AV40" t="b">
        <f>SUMPRODUCT(--ISNUMBER(SEARCH(Sheet1!F$2:F$26,AP40)))&gt;0</f>
        <v>0</v>
      </c>
      <c r="AW40" t="b">
        <f>SUMPRODUCT(--ISNUMBER(SEARCH(Sheet1!G$2:G$22,AP40)))&gt;0</f>
        <v>0</v>
      </c>
      <c r="AX40" t="b">
        <f>SUMPRODUCT(--ISNUMBER(SEARCH(Sheet1!H$2:H$35,AP40)))&gt;0</f>
        <v>1</v>
      </c>
      <c r="AY40" t="b">
        <f>SUMPRODUCT(--ISNUMBER(SEARCH(Sheet1!I$2:I$84,AP40)))&gt;0</f>
        <v>0</v>
      </c>
      <c r="AZ40" t="b">
        <f>SUMPRODUCT(--ISNUMBER(SEARCH(Sheet1!J$2:J$8,AP40)))&gt;0</f>
        <v>0</v>
      </c>
      <c r="BA40" t="b">
        <f>SUMPRODUCT(--ISNUMBER(SEARCH(Sheet1!K$2:K$10,AP40)))&gt;0</f>
        <v>0</v>
      </c>
      <c r="BB40" t="b">
        <f>SUMPRODUCT(--ISNUMBER(SEARCH(Sheet1!L$2:L$5,AP40)))&gt;0</f>
        <v>0</v>
      </c>
      <c r="BC40" t="b">
        <f>SUMPRODUCT(--ISNUMBER(SEARCH(Sheet1!M$2:M$12,AP40)))&gt;0</f>
        <v>0</v>
      </c>
      <c r="BD40" t="b">
        <f>SUMPRODUCT(--ISNUMBER(SEARCH(Sheet1!N$2:N$5,AP40)))&gt;0</f>
        <v>0</v>
      </c>
      <c r="BE40">
        <f t="shared" si="16"/>
        <v>0</v>
      </c>
      <c r="BF40">
        <f t="shared" si="17"/>
        <v>2</v>
      </c>
      <c r="BG40">
        <f t="shared" si="18"/>
        <v>0</v>
      </c>
      <c r="BH40">
        <f t="shared" si="19"/>
        <v>0</v>
      </c>
      <c r="BI40">
        <f t="shared" si="20"/>
        <v>0</v>
      </c>
      <c r="BJ40">
        <f t="shared" si="21"/>
        <v>2</v>
      </c>
      <c r="BK40">
        <f t="shared" si="22"/>
        <v>2</v>
      </c>
      <c r="BL40">
        <f t="shared" si="23"/>
        <v>0</v>
      </c>
    </row>
    <row r="41" spans="1:64" ht="30" x14ac:dyDescent="0.25">
      <c r="A41" s="7" t="s">
        <v>327</v>
      </c>
      <c r="B41" s="7" t="s">
        <v>328</v>
      </c>
      <c r="C41" s="10">
        <v>42283</v>
      </c>
      <c r="D41" s="10">
        <v>42293</v>
      </c>
      <c r="E41" s="8">
        <v>10</v>
      </c>
      <c r="F41" s="7" t="s">
        <v>14</v>
      </c>
      <c r="G41" s="8">
        <v>65</v>
      </c>
      <c r="H41" s="7" t="s">
        <v>17</v>
      </c>
      <c r="I41" s="7" t="s">
        <v>30</v>
      </c>
      <c r="J41" s="7" t="s">
        <v>90</v>
      </c>
      <c r="K41" s="7" t="s">
        <v>91</v>
      </c>
      <c r="L41" s="7" t="s">
        <v>87</v>
      </c>
      <c r="M41" s="7" t="s">
        <v>88</v>
      </c>
      <c r="N41" s="10">
        <v>42283</v>
      </c>
      <c r="O41" s="14">
        <v>3</v>
      </c>
      <c r="P41" s="15"/>
      <c r="Q41" s="30">
        <v>13.5</v>
      </c>
      <c r="R41" s="26">
        <v>139</v>
      </c>
      <c r="S41">
        <f t="shared" si="0"/>
        <v>0</v>
      </c>
      <c r="T41">
        <f t="shared" si="1"/>
        <v>0</v>
      </c>
      <c r="U41">
        <f t="shared" si="2"/>
        <v>30</v>
      </c>
      <c r="V41">
        <f t="shared" si="24"/>
        <v>0</v>
      </c>
      <c r="W41">
        <f t="shared" si="25"/>
        <v>0</v>
      </c>
      <c r="X41">
        <f t="shared" si="3"/>
        <v>0</v>
      </c>
      <c r="Y41" s="23">
        <v>1</v>
      </c>
      <c r="Z41">
        <v>1</v>
      </c>
      <c r="AA41">
        <f t="shared" si="4"/>
        <v>2</v>
      </c>
      <c r="AB41">
        <f t="shared" si="5"/>
        <v>0</v>
      </c>
      <c r="AC41">
        <f t="shared" si="6"/>
        <v>2</v>
      </c>
      <c r="AD41">
        <f t="shared" si="7"/>
        <v>6</v>
      </c>
      <c r="AE41">
        <f t="shared" si="26"/>
        <v>1</v>
      </c>
      <c r="AF41">
        <f t="shared" si="8"/>
        <v>5</v>
      </c>
      <c r="AG41">
        <v>3</v>
      </c>
      <c r="AH41">
        <f t="shared" si="9"/>
        <v>5</v>
      </c>
      <c r="AI41">
        <f t="shared" si="10"/>
        <v>0</v>
      </c>
      <c r="AJ41">
        <f t="shared" si="11"/>
        <v>13</v>
      </c>
      <c r="AK41">
        <f t="shared" si="27"/>
        <v>1</v>
      </c>
      <c r="AL41">
        <f t="shared" si="12"/>
        <v>0</v>
      </c>
      <c r="AM41">
        <f t="shared" si="13"/>
        <v>0</v>
      </c>
      <c r="AN41">
        <f t="shared" si="14"/>
        <v>5</v>
      </c>
      <c r="AO41">
        <f t="shared" si="15"/>
        <v>0</v>
      </c>
      <c r="AP41" t="s">
        <v>5622</v>
      </c>
      <c r="AQ41" t="b">
        <f>SUMPRODUCT(--ISNUMBER(SEARCH({"I21","I22","I25"},AP41)))&gt;0</f>
        <v>1</v>
      </c>
      <c r="AR41" t="b">
        <f>SUMPRODUCT(--ISNUMBER(SEARCH(Sheet1!B$2:B$14,AP41)))&gt;0</f>
        <v>1</v>
      </c>
      <c r="AS41" t="b">
        <f>SUMPRODUCT(--ISNUMBER(SEARCH(Sheet1!C$2:C$14,AP41)))&gt;0</f>
        <v>0</v>
      </c>
      <c r="AT41" t="b">
        <f>SUMPRODUCT(--ISNUMBER(SEARCH(Sheet1!D$2:D$26,AP41)))&gt;0</f>
        <v>1</v>
      </c>
      <c r="AU41" t="b">
        <f>SUMPRODUCT(--ISNUMBER(SEARCH(Sheet1!E$2:E$15,AP41)))&gt;0</f>
        <v>1</v>
      </c>
      <c r="AV41" t="b">
        <f>SUMPRODUCT(--ISNUMBER(SEARCH(Sheet1!F$2:F$26,AP41)))&gt;0</f>
        <v>0</v>
      </c>
      <c r="AW41" t="b">
        <f>SUMPRODUCT(--ISNUMBER(SEARCH(Sheet1!G$2:G$22,AP41)))&gt;0</f>
        <v>1</v>
      </c>
      <c r="AX41" t="b">
        <f>SUMPRODUCT(--ISNUMBER(SEARCH(Sheet1!H$2:H$35,AP41)))&gt;0</f>
        <v>1</v>
      </c>
      <c r="AY41" t="b">
        <f>SUMPRODUCT(--ISNUMBER(SEARCH(Sheet1!I$2:I$84,AP41)))&gt;0</f>
        <v>0</v>
      </c>
      <c r="AZ41" t="b">
        <f>SUMPRODUCT(--ISNUMBER(SEARCH(Sheet1!J$2:J$8,AP41)))&gt;0</f>
        <v>0</v>
      </c>
      <c r="BA41" t="b">
        <f>SUMPRODUCT(--ISNUMBER(SEARCH(Sheet1!K$2:K$10,AP41)))&gt;0</f>
        <v>0</v>
      </c>
      <c r="BB41" t="b">
        <f>SUMPRODUCT(--ISNUMBER(SEARCH(Sheet1!L$2:L$5,AP41)))&gt;0</f>
        <v>0</v>
      </c>
      <c r="BC41" t="b">
        <f>SUMPRODUCT(--ISNUMBER(SEARCH(Sheet1!M$2:M$12,AP41)))&gt;0</f>
        <v>0</v>
      </c>
      <c r="BD41" t="b">
        <f>SUMPRODUCT(--ISNUMBER(SEARCH(Sheet1!N$2:N$5,AP41)))&gt;0</f>
        <v>0</v>
      </c>
      <c r="BE41">
        <f t="shared" si="16"/>
        <v>3</v>
      </c>
      <c r="BF41">
        <f t="shared" si="17"/>
        <v>6</v>
      </c>
      <c r="BG41">
        <f t="shared" si="18"/>
        <v>0</v>
      </c>
      <c r="BH41">
        <f t="shared" si="19"/>
        <v>0</v>
      </c>
      <c r="BI41">
        <f t="shared" si="20"/>
        <v>0</v>
      </c>
      <c r="BJ41">
        <f t="shared" si="21"/>
        <v>9</v>
      </c>
      <c r="BK41">
        <f t="shared" si="22"/>
        <v>0</v>
      </c>
      <c r="BL41">
        <f t="shared" si="23"/>
        <v>5</v>
      </c>
    </row>
    <row r="42" spans="1:64" ht="45" x14ac:dyDescent="0.25">
      <c r="A42" s="7" t="s">
        <v>331</v>
      </c>
      <c r="B42" s="7" t="s">
        <v>332</v>
      </c>
      <c r="C42" s="10">
        <v>42416</v>
      </c>
      <c r="D42" s="10">
        <v>42438</v>
      </c>
      <c r="E42" s="8">
        <v>22</v>
      </c>
      <c r="F42" s="7" t="s">
        <v>8</v>
      </c>
      <c r="G42" s="8">
        <v>67</v>
      </c>
      <c r="H42" s="7" t="s">
        <v>9</v>
      </c>
      <c r="I42" s="7" t="s">
        <v>89</v>
      </c>
      <c r="J42" s="7" t="s">
        <v>182</v>
      </c>
      <c r="K42" s="7" t="s">
        <v>183</v>
      </c>
      <c r="L42" s="7" t="s">
        <v>108</v>
      </c>
      <c r="M42" s="7" t="s">
        <v>109</v>
      </c>
      <c r="N42" s="10">
        <v>42416</v>
      </c>
      <c r="O42" s="14">
        <v>2</v>
      </c>
      <c r="P42" s="15"/>
      <c r="Q42" s="29"/>
      <c r="R42" s="26">
        <v>138</v>
      </c>
      <c r="S42">
        <f t="shared" si="0"/>
        <v>0</v>
      </c>
      <c r="T42">
        <f t="shared" si="1"/>
        <v>0</v>
      </c>
      <c r="U42">
        <f t="shared" si="2"/>
        <v>30</v>
      </c>
      <c r="V42">
        <f t="shared" si="24"/>
        <v>0</v>
      </c>
      <c r="W42">
        <f t="shared" si="25"/>
        <v>0</v>
      </c>
      <c r="X42">
        <f t="shared" si="3"/>
        <v>0</v>
      </c>
      <c r="Y42" s="23">
        <v>1</v>
      </c>
      <c r="Z42">
        <v>1</v>
      </c>
      <c r="AA42">
        <f t="shared" si="4"/>
        <v>2</v>
      </c>
      <c r="AB42">
        <f t="shared" si="5"/>
        <v>0</v>
      </c>
      <c r="AC42">
        <f t="shared" si="6"/>
        <v>2</v>
      </c>
      <c r="AD42">
        <f t="shared" si="7"/>
        <v>6</v>
      </c>
      <c r="AE42">
        <f t="shared" si="26"/>
        <v>1</v>
      </c>
      <c r="AF42">
        <f t="shared" si="8"/>
        <v>7</v>
      </c>
      <c r="AG42">
        <v>3</v>
      </c>
      <c r="AH42">
        <f t="shared" si="9"/>
        <v>5</v>
      </c>
      <c r="AI42">
        <f t="shared" si="10"/>
        <v>0</v>
      </c>
      <c r="AJ42">
        <f t="shared" si="11"/>
        <v>15</v>
      </c>
      <c r="AK42">
        <f t="shared" si="27"/>
        <v>1</v>
      </c>
      <c r="AL42">
        <f t="shared" si="12"/>
        <v>0</v>
      </c>
      <c r="AM42">
        <f t="shared" si="13"/>
        <v>0</v>
      </c>
      <c r="AN42">
        <f t="shared" si="14"/>
        <v>0</v>
      </c>
      <c r="AO42">
        <f t="shared" si="15"/>
        <v>7</v>
      </c>
      <c r="AP42" t="s">
        <v>5623</v>
      </c>
      <c r="AQ42" t="b">
        <f>SUMPRODUCT(--ISNUMBER(SEARCH({"I21","I22","I25"},AP42)))&gt;0</f>
        <v>0</v>
      </c>
      <c r="AR42" t="b">
        <f>SUMPRODUCT(--ISNUMBER(SEARCH(Sheet1!B$2:B$14,AP42)))&gt;0</f>
        <v>0</v>
      </c>
      <c r="AS42" t="b">
        <f>SUMPRODUCT(--ISNUMBER(SEARCH(Sheet1!C$2:C$14,AP42)))&gt;0</f>
        <v>0</v>
      </c>
      <c r="AT42" t="b">
        <f>SUMPRODUCT(--ISNUMBER(SEARCH(Sheet1!D$2:D$26,AP42)))&gt;0</f>
        <v>1</v>
      </c>
      <c r="AU42" t="b">
        <f>SUMPRODUCT(--ISNUMBER(SEARCH(Sheet1!E$2:E$15,AP42)))&gt;0</f>
        <v>1</v>
      </c>
      <c r="AV42" t="b">
        <f>SUMPRODUCT(--ISNUMBER(SEARCH(Sheet1!F$2:F$26,AP42)))&gt;0</f>
        <v>0</v>
      </c>
      <c r="AW42" t="b">
        <f>SUMPRODUCT(--ISNUMBER(SEARCH(Sheet1!G$2:G$22,AP42)))&gt;0</f>
        <v>1</v>
      </c>
      <c r="AX42" t="b">
        <f>SUMPRODUCT(--ISNUMBER(SEARCH(Sheet1!H$2:H$35,AP42)))&gt;0</f>
        <v>0</v>
      </c>
      <c r="AY42" t="b">
        <f>SUMPRODUCT(--ISNUMBER(SEARCH(Sheet1!I$2:I$84,AP42)))&gt;0</f>
        <v>0</v>
      </c>
      <c r="AZ42" t="b">
        <f>SUMPRODUCT(--ISNUMBER(SEARCH(Sheet1!J$2:J$8,AP42)))&gt;0</f>
        <v>0</v>
      </c>
      <c r="BA42" t="b">
        <f>SUMPRODUCT(--ISNUMBER(SEARCH(Sheet1!K$2:K$10,AP42)))&gt;0</f>
        <v>0</v>
      </c>
      <c r="BB42" t="b">
        <f>SUMPRODUCT(--ISNUMBER(SEARCH(Sheet1!L$2:L$5,AP42)))&gt;0</f>
        <v>0</v>
      </c>
      <c r="BC42" t="b">
        <f>SUMPRODUCT(--ISNUMBER(SEARCH(Sheet1!M$2:M$12,AP42)))&gt;0</f>
        <v>0</v>
      </c>
      <c r="BD42" t="b">
        <f>SUMPRODUCT(--ISNUMBER(SEARCH(Sheet1!N$2:N$5,AP42)))&gt;0</f>
        <v>0</v>
      </c>
      <c r="BE42">
        <f t="shared" si="16"/>
        <v>1</v>
      </c>
      <c r="BF42">
        <f t="shared" si="17"/>
        <v>4</v>
      </c>
      <c r="BG42">
        <f t="shared" si="18"/>
        <v>0</v>
      </c>
      <c r="BH42">
        <f t="shared" si="19"/>
        <v>0</v>
      </c>
      <c r="BI42">
        <f t="shared" si="20"/>
        <v>0</v>
      </c>
      <c r="BJ42">
        <f t="shared" si="21"/>
        <v>5</v>
      </c>
      <c r="BK42">
        <f t="shared" si="22"/>
        <v>0</v>
      </c>
      <c r="BL42">
        <f t="shared" si="23"/>
        <v>5</v>
      </c>
    </row>
    <row r="43" spans="1:64" ht="45" x14ac:dyDescent="0.25">
      <c r="A43" s="7" t="s">
        <v>336</v>
      </c>
      <c r="B43" s="7" t="s">
        <v>337</v>
      </c>
      <c r="C43" s="10">
        <v>42389</v>
      </c>
      <c r="D43" s="10">
        <v>42419</v>
      </c>
      <c r="E43" s="8">
        <v>30</v>
      </c>
      <c r="F43" s="7" t="s">
        <v>35</v>
      </c>
      <c r="G43" s="8">
        <v>75</v>
      </c>
      <c r="H43" s="7" t="s">
        <v>9</v>
      </c>
      <c r="I43" s="7" t="s">
        <v>24</v>
      </c>
      <c r="J43" s="7" t="s">
        <v>148</v>
      </c>
      <c r="K43" s="7" t="s">
        <v>149</v>
      </c>
      <c r="L43" s="7" t="s">
        <v>338</v>
      </c>
      <c r="M43" s="7" t="s">
        <v>339</v>
      </c>
      <c r="N43" s="10">
        <v>42389</v>
      </c>
      <c r="O43" s="14">
        <v>1</v>
      </c>
      <c r="P43" s="15"/>
      <c r="Q43" s="29"/>
      <c r="R43" s="26">
        <v>138</v>
      </c>
      <c r="S43">
        <f t="shared" si="0"/>
        <v>0</v>
      </c>
      <c r="T43">
        <f t="shared" si="1"/>
        <v>0</v>
      </c>
      <c r="U43">
        <f t="shared" si="2"/>
        <v>30</v>
      </c>
      <c r="V43">
        <f t="shared" si="24"/>
        <v>0</v>
      </c>
      <c r="W43">
        <f t="shared" si="25"/>
        <v>0</v>
      </c>
      <c r="X43">
        <f t="shared" si="3"/>
        <v>0</v>
      </c>
      <c r="Y43" s="23">
        <v>1</v>
      </c>
      <c r="Z43">
        <v>1</v>
      </c>
      <c r="AA43">
        <f t="shared" si="4"/>
        <v>0</v>
      </c>
      <c r="AB43">
        <f t="shared" si="5"/>
        <v>0</v>
      </c>
      <c r="AC43">
        <f t="shared" si="6"/>
        <v>2</v>
      </c>
      <c r="AD43">
        <f t="shared" si="7"/>
        <v>4</v>
      </c>
      <c r="AE43">
        <f t="shared" si="26"/>
        <v>0</v>
      </c>
      <c r="AF43">
        <f t="shared" si="8"/>
        <v>7</v>
      </c>
      <c r="AG43">
        <v>3</v>
      </c>
      <c r="AH43">
        <f t="shared" si="9"/>
        <v>5</v>
      </c>
      <c r="AI43">
        <f t="shared" si="10"/>
        <v>0</v>
      </c>
      <c r="AJ43">
        <f t="shared" si="11"/>
        <v>15</v>
      </c>
      <c r="AK43">
        <f t="shared" si="27"/>
        <v>1</v>
      </c>
      <c r="AL43">
        <f t="shared" si="12"/>
        <v>0</v>
      </c>
      <c r="AM43">
        <f t="shared" si="13"/>
        <v>0</v>
      </c>
      <c r="AN43">
        <f t="shared" si="14"/>
        <v>0</v>
      </c>
      <c r="AO43">
        <f t="shared" si="15"/>
        <v>7</v>
      </c>
      <c r="AP43" t="s">
        <v>5624</v>
      </c>
      <c r="AQ43" t="b">
        <f>SUMPRODUCT(--ISNUMBER(SEARCH({"I21","I22","I25"},AP43)))&gt;0</f>
        <v>0</v>
      </c>
      <c r="AR43" t="b">
        <f>SUMPRODUCT(--ISNUMBER(SEARCH(Sheet1!B$2:B$14,AP43)))&gt;0</f>
        <v>0</v>
      </c>
      <c r="AS43" t="b">
        <f>SUMPRODUCT(--ISNUMBER(SEARCH(Sheet1!C$2:C$14,AP43)))&gt;0</f>
        <v>0</v>
      </c>
      <c r="AT43" t="b">
        <f>SUMPRODUCT(--ISNUMBER(SEARCH(Sheet1!D$2:D$26,AP43)))&gt;0</f>
        <v>0</v>
      </c>
      <c r="AU43" t="b">
        <f>SUMPRODUCT(--ISNUMBER(SEARCH(Sheet1!E$2:E$15,AP43)))&gt;0</f>
        <v>1</v>
      </c>
      <c r="AV43" t="b">
        <f>SUMPRODUCT(--ISNUMBER(SEARCH(Sheet1!F$2:F$26,AP43)))&gt;0</f>
        <v>0</v>
      </c>
      <c r="AW43" t="b">
        <f>SUMPRODUCT(--ISNUMBER(SEARCH(Sheet1!G$2:G$22,AP43)))&gt;0</f>
        <v>1</v>
      </c>
      <c r="AX43" t="b">
        <f>SUMPRODUCT(--ISNUMBER(SEARCH(Sheet1!H$2:H$35,AP43)))&gt;0</f>
        <v>0</v>
      </c>
      <c r="AY43" t="b">
        <f>SUMPRODUCT(--ISNUMBER(SEARCH(Sheet1!I$2:I$84,AP43)))&gt;0</f>
        <v>0</v>
      </c>
      <c r="AZ43" t="b">
        <f>SUMPRODUCT(--ISNUMBER(SEARCH(Sheet1!J$2:J$8,AP43)))&gt;0</f>
        <v>0</v>
      </c>
      <c r="BA43" t="b">
        <f>SUMPRODUCT(--ISNUMBER(SEARCH(Sheet1!K$2:K$10,AP43)))&gt;0</f>
        <v>0</v>
      </c>
      <c r="BB43" t="b">
        <f>SUMPRODUCT(--ISNUMBER(SEARCH(Sheet1!L$2:L$5,AP43)))&gt;0</f>
        <v>0</v>
      </c>
      <c r="BC43" t="b">
        <f>SUMPRODUCT(--ISNUMBER(SEARCH(Sheet1!M$2:M$12,AP43)))&gt;0</f>
        <v>0</v>
      </c>
      <c r="BD43" t="b">
        <f>SUMPRODUCT(--ISNUMBER(SEARCH(Sheet1!N$2:N$5,AP43)))&gt;0</f>
        <v>0</v>
      </c>
      <c r="BE43">
        <f t="shared" si="16"/>
        <v>0</v>
      </c>
      <c r="BF43">
        <f t="shared" si="17"/>
        <v>4</v>
      </c>
      <c r="BG43">
        <f t="shared" si="18"/>
        <v>0</v>
      </c>
      <c r="BH43">
        <f t="shared" si="19"/>
        <v>0</v>
      </c>
      <c r="BI43">
        <f t="shared" si="20"/>
        <v>0</v>
      </c>
      <c r="BJ43">
        <f t="shared" si="21"/>
        <v>4</v>
      </c>
      <c r="BK43">
        <f t="shared" si="22"/>
        <v>0</v>
      </c>
      <c r="BL43">
        <f t="shared" si="23"/>
        <v>5</v>
      </c>
    </row>
    <row r="44" spans="1:64" ht="30" x14ac:dyDescent="0.25">
      <c r="A44" s="7" t="s">
        <v>342</v>
      </c>
      <c r="B44" s="7" t="s">
        <v>343</v>
      </c>
      <c r="C44" s="10">
        <v>42400</v>
      </c>
      <c r="D44" s="10">
        <v>42408</v>
      </c>
      <c r="E44" s="8">
        <v>8</v>
      </c>
      <c r="F44" s="7" t="s">
        <v>14</v>
      </c>
      <c r="G44" s="8">
        <v>57</v>
      </c>
      <c r="H44" s="7" t="s">
        <v>17</v>
      </c>
      <c r="I44" s="7" t="s">
        <v>18</v>
      </c>
      <c r="J44" s="7" t="s">
        <v>344</v>
      </c>
      <c r="K44" s="7" t="s">
        <v>345</v>
      </c>
      <c r="L44" s="7" t="s">
        <v>346</v>
      </c>
      <c r="M44" s="7" t="s">
        <v>347</v>
      </c>
      <c r="N44" s="10">
        <v>42405</v>
      </c>
      <c r="O44" s="14">
        <v>4</v>
      </c>
      <c r="P44" s="15"/>
      <c r="Q44" s="29"/>
      <c r="R44" s="26">
        <v>131</v>
      </c>
      <c r="S44">
        <f t="shared" si="0"/>
        <v>0</v>
      </c>
      <c r="T44">
        <f t="shared" si="1"/>
        <v>0</v>
      </c>
      <c r="U44">
        <f t="shared" si="2"/>
        <v>30</v>
      </c>
      <c r="V44">
        <f t="shared" si="24"/>
        <v>0</v>
      </c>
      <c r="W44">
        <f t="shared" si="25"/>
        <v>0</v>
      </c>
      <c r="X44">
        <f t="shared" si="3"/>
        <v>1</v>
      </c>
      <c r="Y44" s="23">
        <v>1</v>
      </c>
      <c r="Z44">
        <v>1</v>
      </c>
      <c r="AA44">
        <f t="shared" si="4"/>
        <v>2</v>
      </c>
      <c r="AB44">
        <f t="shared" si="5"/>
        <v>0</v>
      </c>
      <c r="AC44">
        <f t="shared" si="6"/>
        <v>2</v>
      </c>
      <c r="AD44">
        <f t="shared" si="7"/>
        <v>7</v>
      </c>
      <c r="AE44">
        <f t="shared" si="26"/>
        <v>1</v>
      </c>
      <c r="AF44">
        <f t="shared" si="8"/>
        <v>5</v>
      </c>
      <c r="AG44">
        <v>3</v>
      </c>
      <c r="AH44">
        <f t="shared" si="9"/>
        <v>1</v>
      </c>
      <c r="AI44">
        <f t="shared" si="10"/>
        <v>0</v>
      </c>
      <c r="AJ44">
        <f t="shared" si="11"/>
        <v>9</v>
      </c>
      <c r="AK44">
        <f t="shared" si="27"/>
        <v>0</v>
      </c>
      <c r="AL44">
        <f t="shared" si="12"/>
        <v>0</v>
      </c>
      <c r="AM44">
        <f t="shared" si="13"/>
        <v>0</v>
      </c>
      <c r="AN44">
        <f t="shared" si="14"/>
        <v>5</v>
      </c>
      <c r="AO44">
        <f t="shared" si="15"/>
        <v>0</v>
      </c>
      <c r="AP44" t="s">
        <v>5625</v>
      </c>
      <c r="AQ44" t="b">
        <f>SUMPRODUCT(--ISNUMBER(SEARCH({"I21","I22","I25"},AP44)))&gt;0</f>
        <v>0</v>
      </c>
      <c r="AR44" t="b">
        <f>SUMPRODUCT(--ISNUMBER(SEARCH(Sheet1!B$2:B$14,AP44)))&gt;0</f>
        <v>0</v>
      </c>
      <c r="AS44" t="b">
        <f>SUMPRODUCT(--ISNUMBER(SEARCH(Sheet1!C$2:C$14,AP44)))&gt;0</f>
        <v>0</v>
      </c>
      <c r="AT44" t="b">
        <f>SUMPRODUCT(--ISNUMBER(SEARCH(Sheet1!D$2:D$26,AP44)))&gt;0</f>
        <v>1</v>
      </c>
      <c r="AU44" t="b">
        <f>SUMPRODUCT(--ISNUMBER(SEARCH(Sheet1!E$2:E$15,AP44)))&gt;0</f>
        <v>0</v>
      </c>
      <c r="AV44" t="b">
        <f>SUMPRODUCT(--ISNUMBER(SEARCH(Sheet1!F$2:F$26,AP44)))&gt;0</f>
        <v>0</v>
      </c>
      <c r="AW44" t="b">
        <f>SUMPRODUCT(--ISNUMBER(SEARCH(Sheet1!G$2:G$22,AP44)))&gt;0</f>
        <v>0</v>
      </c>
      <c r="AX44" t="b">
        <f>SUMPRODUCT(--ISNUMBER(SEARCH(Sheet1!H$2:H$35,AP44)))&gt;0</f>
        <v>0</v>
      </c>
      <c r="AY44" t="b">
        <f>SUMPRODUCT(--ISNUMBER(SEARCH(Sheet1!I$2:I$84,AP44)))&gt;0</f>
        <v>0</v>
      </c>
      <c r="AZ44" t="b">
        <f>SUMPRODUCT(--ISNUMBER(SEARCH(Sheet1!J$2:J$8,AP44)))&gt;0</f>
        <v>0</v>
      </c>
      <c r="BA44" t="b">
        <f>SUMPRODUCT(--ISNUMBER(SEARCH(Sheet1!K$2:K$10,AP44)))&gt;0</f>
        <v>0</v>
      </c>
      <c r="BB44" t="b">
        <f>SUMPRODUCT(--ISNUMBER(SEARCH(Sheet1!L$2:L$5,AP44)))&gt;0</f>
        <v>0</v>
      </c>
      <c r="BC44" t="b">
        <f>SUMPRODUCT(--ISNUMBER(SEARCH(Sheet1!M$2:M$12,AP44)))&gt;0</f>
        <v>0</v>
      </c>
      <c r="BD44" t="b">
        <f>SUMPRODUCT(--ISNUMBER(SEARCH(Sheet1!N$2:N$5,AP44)))&gt;0</f>
        <v>0</v>
      </c>
      <c r="BE44">
        <f t="shared" si="16"/>
        <v>1</v>
      </c>
      <c r="BF44">
        <f t="shared" si="17"/>
        <v>0</v>
      </c>
      <c r="BG44">
        <f t="shared" si="18"/>
        <v>0</v>
      </c>
      <c r="BH44">
        <f t="shared" si="19"/>
        <v>0</v>
      </c>
      <c r="BI44">
        <f t="shared" si="20"/>
        <v>0</v>
      </c>
      <c r="BJ44">
        <f t="shared" si="21"/>
        <v>1</v>
      </c>
      <c r="BK44">
        <f t="shared" si="22"/>
        <v>1</v>
      </c>
      <c r="BL44">
        <f t="shared" si="23"/>
        <v>0</v>
      </c>
    </row>
    <row r="45" spans="1:64" ht="45" x14ac:dyDescent="0.25">
      <c r="A45" s="7" t="s">
        <v>351</v>
      </c>
      <c r="B45" s="7" t="s">
        <v>352</v>
      </c>
      <c r="C45" s="10">
        <v>42373</v>
      </c>
      <c r="D45" s="10">
        <v>42380</v>
      </c>
      <c r="E45" s="8">
        <v>7</v>
      </c>
      <c r="F45" s="7" t="s">
        <v>29</v>
      </c>
      <c r="G45" s="8">
        <v>71</v>
      </c>
      <c r="H45" s="7" t="s">
        <v>17</v>
      </c>
      <c r="I45" s="7" t="s">
        <v>24</v>
      </c>
      <c r="J45" s="7" t="s">
        <v>52</v>
      </c>
      <c r="K45" s="7" t="s">
        <v>53</v>
      </c>
      <c r="L45" s="7" t="s">
        <v>353</v>
      </c>
      <c r="M45" s="7" t="s">
        <v>354</v>
      </c>
      <c r="N45" s="10">
        <v>42374</v>
      </c>
      <c r="O45" s="14">
        <v>1</v>
      </c>
      <c r="P45" s="15"/>
      <c r="Q45" s="29"/>
      <c r="R45" s="26">
        <v>140</v>
      </c>
      <c r="S45">
        <f t="shared" si="0"/>
        <v>0</v>
      </c>
      <c r="T45">
        <f t="shared" si="1"/>
        <v>0</v>
      </c>
      <c r="U45">
        <f t="shared" si="2"/>
        <v>30</v>
      </c>
      <c r="V45">
        <f t="shared" si="24"/>
        <v>0</v>
      </c>
      <c r="W45">
        <f t="shared" si="25"/>
        <v>0</v>
      </c>
      <c r="X45">
        <f t="shared" si="3"/>
        <v>0</v>
      </c>
      <c r="Y45" s="23">
        <v>1</v>
      </c>
      <c r="Z45">
        <v>1</v>
      </c>
      <c r="AA45">
        <f t="shared" si="4"/>
        <v>0</v>
      </c>
      <c r="AB45">
        <f t="shared" si="5"/>
        <v>0</v>
      </c>
      <c r="AC45">
        <f t="shared" si="6"/>
        <v>2</v>
      </c>
      <c r="AD45">
        <f t="shared" si="7"/>
        <v>4</v>
      </c>
      <c r="AE45">
        <f t="shared" si="26"/>
        <v>0</v>
      </c>
      <c r="AF45">
        <f t="shared" si="8"/>
        <v>5</v>
      </c>
      <c r="AG45">
        <v>3</v>
      </c>
      <c r="AH45">
        <f t="shared" si="9"/>
        <v>5</v>
      </c>
      <c r="AI45">
        <f t="shared" si="10"/>
        <v>0</v>
      </c>
      <c r="AJ45">
        <f t="shared" si="11"/>
        <v>13</v>
      </c>
      <c r="AK45">
        <f t="shared" si="27"/>
        <v>1</v>
      </c>
      <c r="AL45">
        <f t="shared" si="12"/>
        <v>0</v>
      </c>
      <c r="AM45">
        <f t="shared" si="13"/>
        <v>0</v>
      </c>
      <c r="AN45">
        <f t="shared" si="14"/>
        <v>5</v>
      </c>
      <c r="AO45">
        <f t="shared" si="15"/>
        <v>0</v>
      </c>
      <c r="AP45" t="s">
        <v>5626</v>
      </c>
      <c r="AQ45" t="b">
        <f>SUMPRODUCT(--ISNUMBER(SEARCH({"I21","I22","I25"},AP45)))&gt;0</f>
        <v>1</v>
      </c>
      <c r="AR45" t="b">
        <f>SUMPRODUCT(--ISNUMBER(SEARCH(Sheet1!B$2:B$14,AP45)))&gt;0</f>
        <v>0</v>
      </c>
      <c r="AS45" t="b">
        <f>SUMPRODUCT(--ISNUMBER(SEARCH(Sheet1!C$2:C$14,AP45)))&gt;0</f>
        <v>0</v>
      </c>
      <c r="AT45" t="b">
        <f>SUMPRODUCT(--ISNUMBER(SEARCH(Sheet1!D$2:D$26,AP45)))&gt;0</f>
        <v>1</v>
      </c>
      <c r="AU45" t="b">
        <f>SUMPRODUCT(--ISNUMBER(SEARCH(Sheet1!E$2:E$15,AP45)))&gt;0</f>
        <v>1</v>
      </c>
      <c r="AV45" t="b">
        <f>SUMPRODUCT(--ISNUMBER(SEARCH(Sheet1!F$2:F$26,AP45)))&gt;0</f>
        <v>0</v>
      </c>
      <c r="AW45" t="b">
        <f>SUMPRODUCT(--ISNUMBER(SEARCH(Sheet1!G$2:G$22,AP45)))&gt;0</f>
        <v>1</v>
      </c>
      <c r="AX45" t="b">
        <f>SUMPRODUCT(--ISNUMBER(SEARCH(Sheet1!H$2:H$35,AP45)))&gt;0</f>
        <v>0</v>
      </c>
      <c r="AY45" t="b">
        <f>SUMPRODUCT(--ISNUMBER(SEARCH(Sheet1!I$2:I$84,AP45)))&gt;0</f>
        <v>0</v>
      </c>
      <c r="AZ45" t="b">
        <f>SUMPRODUCT(--ISNUMBER(SEARCH(Sheet1!J$2:J$8,AP45)))&gt;0</f>
        <v>0</v>
      </c>
      <c r="BA45" t="b">
        <f>SUMPRODUCT(--ISNUMBER(SEARCH(Sheet1!K$2:K$10,AP45)))&gt;0</f>
        <v>0</v>
      </c>
      <c r="BB45" t="b">
        <f>SUMPRODUCT(--ISNUMBER(SEARCH(Sheet1!L$2:L$5,AP45)))&gt;0</f>
        <v>0</v>
      </c>
      <c r="BC45" t="b">
        <f>SUMPRODUCT(--ISNUMBER(SEARCH(Sheet1!M$2:M$12,AP45)))&gt;0</f>
        <v>0</v>
      </c>
      <c r="BD45" t="b">
        <f>SUMPRODUCT(--ISNUMBER(SEARCH(Sheet1!N$2:N$5,AP45)))&gt;0</f>
        <v>0</v>
      </c>
      <c r="BE45">
        <f t="shared" si="16"/>
        <v>2</v>
      </c>
      <c r="BF45">
        <f t="shared" si="17"/>
        <v>4</v>
      </c>
      <c r="BG45">
        <f t="shared" si="18"/>
        <v>0</v>
      </c>
      <c r="BH45">
        <f t="shared" si="19"/>
        <v>0</v>
      </c>
      <c r="BI45">
        <f t="shared" si="20"/>
        <v>0</v>
      </c>
      <c r="BJ45">
        <f t="shared" si="21"/>
        <v>6</v>
      </c>
      <c r="BK45">
        <f t="shared" si="22"/>
        <v>0</v>
      </c>
      <c r="BL45">
        <f t="shared" si="23"/>
        <v>5</v>
      </c>
    </row>
    <row r="46" spans="1:64" ht="45" x14ac:dyDescent="0.25">
      <c r="A46" s="7" t="s">
        <v>355</v>
      </c>
      <c r="B46" s="7" t="s">
        <v>356</v>
      </c>
      <c r="C46" s="10">
        <v>42319</v>
      </c>
      <c r="D46" s="10">
        <v>42321</v>
      </c>
      <c r="E46" s="8">
        <v>2</v>
      </c>
      <c r="F46" s="7" t="s">
        <v>8</v>
      </c>
      <c r="G46" s="8">
        <v>80</v>
      </c>
      <c r="H46" s="7" t="s">
        <v>17</v>
      </c>
      <c r="I46" s="7" t="s">
        <v>42</v>
      </c>
      <c r="J46" s="7" t="s">
        <v>357</v>
      </c>
      <c r="K46" s="7" t="s">
        <v>358</v>
      </c>
      <c r="L46" s="7" t="s">
        <v>359</v>
      </c>
      <c r="M46" s="7" t="s">
        <v>360</v>
      </c>
      <c r="N46" s="10">
        <v>42319</v>
      </c>
      <c r="O46" s="14">
        <v>4</v>
      </c>
      <c r="P46" s="14">
        <v>1</v>
      </c>
      <c r="Q46" s="29"/>
      <c r="R46" s="25"/>
      <c r="S46">
        <f t="shared" si="0"/>
        <v>0</v>
      </c>
      <c r="T46">
        <f t="shared" si="1"/>
        <v>0</v>
      </c>
      <c r="U46">
        <f t="shared" si="2"/>
        <v>30</v>
      </c>
      <c r="V46">
        <f t="shared" si="24"/>
        <v>0</v>
      </c>
      <c r="W46">
        <f t="shared" si="25"/>
        <v>0</v>
      </c>
      <c r="X46">
        <f t="shared" si="3"/>
        <v>0</v>
      </c>
      <c r="Y46" s="23">
        <v>1</v>
      </c>
      <c r="Z46">
        <v>1</v>
      </c>
      <c r="AA46">
        <f t="shared" si="4"/>
        <v>2</v>
      </c>
      <c r="AB46">
        <f t="shared" si="5"/>
        <v>0</v>
      </c>
      <c r="AC46">
        <f t="shared" si="6"/>
        <v>0</v>
      </c>
      <c r="AD46">
        <f t="shared" si="7"/>
        <v>4</v>
      </c>
      <c r="AE46">
        <f t="shared" si="26"/>
        <v>0</v>
      </c>
      <c r="AF46">
        <f t="shared" si="8"/>
        <v>2</v>
      </c>
      <c r="AG46">
        <v>3</v>
      </c>
      <c r="AH46">
        <f t="shared" si="9"/>
        <v>5</v>
      </c>
      <c r="AI46">
        <f t="shared" si="10"/>
        <v>1</v>
      </c>
      <c r="AJ46">
        <f t="shared" si="11"/>
        <v>11</v>
      </c>
      <c r="AK46">
        <f t="shared" si="27"/>
        <v>1</v>
      </c>
      <c r="AL46">
        <f t="shared" si="12"/>
        <v>2</v>
      </c>
      <c r="AM46">
        <f t="shared" si="13"/>
        <v>0</v>
      </c>
      <c r="AN46">
        <f t="shared" si="14"/>
        <v>0</v>
      </c>
      <c r="AO46">
        <f t="shared" si="15"/>
        <v>0</v>
      </c>
      <c r="AP46" t="s">
        <v>5627</v>
      </c>
      <c r="AQ46" t="b">
        <f>SUMPRODUCT(--ISNUMBER(SEARCH({"I21","I22","I25"},AP46)))&gt;0</f>
        <v>1</v>
      </c>
      <c r="AR46" t="b">
        <f>SUMPRODUCT(--ISNUMBER(SEARCH(Sheet1!B$2:B$14,AP46)))&gt;0</f>
        <v>0</v>
      </c>
      <c r="AS46" t="b">
        <f>SUMPRODUCT(--ISNUMBER(SEARCH(Sheet1!C$2:C$14,AP46)))&gt;0</f>
        <v>0</v>
      </c>
      <c r="AT46" t="b">
        <f>SUMPRODUCT(--ISNUMBER(SEARCH(Sheet1!D$2:D$26,AP46)))&gt;0</f>
        <v>1</v>
      </c>
      <c r="AU46" t="b">
        <f>SUMPRODUCT(--ISNUMBER(SEARCH(Sheet1!E$2:E$15,AP46)))&gt;0</f>
        <v>1</v>
      </c>
      <c r="AV46" t="b">
        <f>SUMPRODUCT(--ISNUMBER(SEARCH(Sheet1!F$2:F$26,AP46)))&gt;0</f>
        <v>0</v>
      </c>
      <c r="AW46" t="b">
        <f>SUMPRODUCT(--ISNUMBER(SEARCH(Sheet1!G$2:G$22,AP46)))&gt;0</f>
        <v>0</v>
      </c>
      <c r="AX46" t="b">
        <f>SUMPRODUCT(--ISNUMBER(SEARCH(Sheet1!H$2:H$35,AP46)))&gt;0</f>
        <v>0</v>
      </c>
      <c r="AY46" t="b">
        <f>SUMPRODUCT(--ISNUMBER(SEARCH(Sheet1!I$2:I$84,AP46)))&gt;0</f>
        <v>0</v>
      </c>
      <c r="AZ46" t="b">
        <f>SUMPRODUCT(--ISNUMBER(SEARCH(Sheet1!J$2:J$8,AP46)))&gt;0</f>
        <v>0</v>
      </c>
      <c r="BA46" t="b">
        <f>SUMPRODUCT(--ISNUMBER(SEARCH(Sheet1!K$2:K$10,AP46)))&gt;0</f>
        <v>0</v>
      </c>
      <c r="BB46" t="b">
        <f>SUMPRODUCT(--ISNUMBER(SEARCH(Sheet1!L$2:L$5,AP46)))&gt;0</f>
        <v>0</v>
      </c>
      <c r="BC46" t="b">
        <f>SUMPRODUCT(--ISNUMBER(SEARCH(Sheet1!M$2:M$12,AP46)))&gt;0</f>
        <v>0</v>
      </c>
      <c r="BD46" t="b">
        <f>SUMPRODUCT(--ISNUMBER(SEARCH(Sheet1!N$2:N$5,AP46)))&gt;0</f>
        <v>0</v>
      </c>
      <c r="BE46">
        <f t="shared" si="16"/>
        <v>2</v>
      </c>
      <c r="BF46">
        <f t="shared" si="17"/>
        <v>2</v>
      </c>
      <c r="BG46">
        <f t="shared" si="18"/>
        <v>0</v>
      </c>
      <c r="BH46">
        <f t="shared" si="19"/>
        <v>0</v>
      </c>
      <c r="BI46">
        <f t="shared" si="20"/>
        <v>0</v>
      </c>
      <c r="BJ46">
        <f t="shared" si="21"/>
        <v>4</v>
      </c>
      <c r="BK46">
        <f t="shared" si="22"/>
        <v>0</v>
      </c>
      <c r="BL46">
        <f t="shared" si="23"/>
        <v>5</v>
      </c>
    </row>
    <row r="47" spans="1:64" x14ac:dyDescent="0.25">
      <c r="A47" s="7" t="s">
        <v>363</v>
      </c>
      <c r="B47" s="7" t="s">
        <v>364</v>
      </c>
      <c r="C47" s="10">
        <v>42418</v>
      </c>
      <c r="D47" s="10">
        <v>42423</v>
      </c>
      <c r="E47" s="8">
        <v>5</v>
      </c>
      <c r="F47" s="7" t="s">
        <v>8</v>
      </c>
      <c r="G47" s="8">
        <v>59</v>
      </c>
      <c r="H47" s="7" t="s">
        <v>17</v>
      </c>
      <c r="I47" s="7" t="s">
        <v>65</v>
      </c>
      <c r="J47" s="7" t="s">
        <v>365</v>
      </c>
      <c r="K47" s="7" t="s">
        <v>366</v>
      </c>
      <c r="L47" s="7" t="s">
        <v>367</v>
      </c>
      <c r="M47" s="7" t="s">
        <v>368</v>
      </c>
      <c r="N47" s="10">
        <v>42419</v>
      </c>
      <c r="O47" s="14">
        <v>2</v>
      </c>
      <c r="P47" s="14">
        <v>2</v>
      </c>
      <c r="Q47" s="29"/>
      <c r="R47" s="26">
        <v>137</v>
      </c>
      <c r="S47">
        <f t="shared" si="0"/>
        <v>0</v>
      </c>
      <c r="T47">
        <f t="shared" si="1"/>
        <v>0</v>
      </c>
      <c r="U47">
        <f t="shared" si="2"/>
        <v>30</v>
      </c>
      <c r="V47">
        <f t="shared" si="24"/>
        <v>0</v>
      </c>
      <c r="W47">
        <f t="shared" si="25"/>
        <v>0</v>
      </c>
      <c r="X47">
        <f t="shared" si="3"/>
        <v>0</v>
      </c>
      <c r="Y47" s="23">
        <v>1</v>
      </c>
      <c r="Z47">
        <v>1</v>
      </c>
      <c r="AA47">
        <f t="shared" si="4"/>
        <v>2</v>
      </c>
      <c r="AB47">
        <f t="shared" si="5"/>
        <v>0</v>
      </c>
      <c r="AC47">
        <f t="shared" si="6"/>
        <v>2</v>
      </c>
      <c r="AD47">
        <f t="shared" si="7"/>
        <v>6</v>
      </c>
      <c r="AE47">
        <f t="shared" si="26"/>
        <v>1</v>
      </c>
      <c r="AF47">
        <f t="shared" si="8"/>
        <v>4</v>
      </c>
      <c r="AG47">
        <v>3</v>
      </c>
      <c r="AH47">
        <f t="shared" si="9"/>
        <v>1</v>
      </c>
      <c r="AI47">
        <f t="shared" si="10"/>
        <v>2</v>
      </c>
      <c r="AJ47">
        <f t="shared" si="11"/>
        <v>10</v>
      </c>
      <c r="AK47">
        <f t="shared" si="27"/>
        <v>1</v>
      </c>
      <c r="AL47">
        <f t="shared" si="12"/>
        <v>0</v>
      </c>
      <c r="AM47">
        <f t="shared" si="13"/>
        <v>4</v>
      </c>
      <c r="AN47">
        <f t="shared" si="14"/>
        <v>0</v>
      </c>
      <c r="AO47">
        <f t="shared" si="15"/>
        <v>0</v>
      </c>
      <c r="AP47" t="s">
        <v>5628</v>
      </c>
      <c r="AQ47" t="b">
        <f>SUMPRODUCT(--ISNUMBER(SEARCH({"I21","I22","I25"},AP47)))&gt;0</f>
        <v>0</v>
      </c>
      <c r="AR47" t="b">
        <f>SUMPRODUCT(--ISNUMBER(SEARCH(Sheet1!B$2:B$14,AP47)))&gt;0</f>
        <v>1</v>
      </c>
      <c r="AS47" t="b">
        <f>SUMPRODUCT(--ISNUMBER(SEARCH(Sheet1!C$2:C$14,AP47)))&gt;0</f>
        <v>0</v>
      </c>
      <c r="AT47" t="b">
        <f>SUMPRODUCT(--ISNUMBER(SEARCH(Sheet1!D$2:D$26,AP47)))&gt;0</f>
        <v>0</v>
      </c>
      <c r="AU47" t="b">
        <f>SUMPRODUCT(--ISNUMBER(SEARCH(Sheet1!E$2:E$15,AP47)))&gt;0</f>
        <v>0</v>
      </c>
      <c r="AV47" t="b">
        <f>SUMPRODUCT(--ISNUMBER(SEARCH(Sheet1!F$2:F$26,AP47)))&gt;0</f>
        <v>0</v>
      </c>
      <c r="AW47" t="b">
        <f>SUMPRODUCT(--ISNUMBER(SEARCH(Sheet1!G$2:G$22,AP47)))&gt;0</f>
        <v>0</v>
      </c>
      <c r="AX47" t="b">
        <f>SUMPRODUCT(--ISNUMBER(SEARCH(Sheet1!H$2:H$35,AP47)))&gt;0</f>
        <v>0</v>
      </c>
      <c r="AY47" t="b">
        <f>SUMPRODUCT(--ISNUMBER(SEARCH(Sheet1!I$2:I$84,AP47)))&gt;0</f>
        <v>0</v>
      </c>
      <c r="AZ47" t="b">
        <f>SUMPRODUCT(--ISNUMBER(SEARCH(Sheet1!J$2:J$8,AP47)))&gt;0</f>
        <v>0</v>
      </c>
      <c r="BA47" t="b">
        <f>SUMPRODUCT(--ISNUMBER(SEARCH(Sheet1!K$2:K$10,AP47)))&gt;0</f>
        <v>0</v>
      </c>
      <c r="BB47" t="b">
        <f>SUMPRODUCT(--ISNUMBER(SEARCH(Sheet1!L$2:L$5,AP47)))&gt;0</f>
        <v>0</v>
      </c>
      <c r="BC47" t="b">
        <f>SUMPRODUCT(--ISNUMBER(SEARCH(Sheet1!M$2:M$12,AP47)))&gt;0</f>
        <v>0</v>
      </c>
      <c r="BD47" t="b">
        <f>SUMPRODUCT(--ISNUMBER(SEARCH(Sheet1!N$2:N$5,AP47)))&gt;0</f>
        <v>0</v>
      </c>
      <c r="BE47">
        <f t="shared" si="16"/>
        <v>1</v>
      </c>
      <c r="BF47">
        <f t="shared" si="17"/>
        <v>0</v>
      </c>
      <c r="BG47">
        <f t="shared" si="18"/>
        <v>0</v>
      </c>
      <c r="BH47">
        <f t="shared" si="19"/>
        <v>0</v>
      </c>
      <c r="BI47">
        <f t="shared" si="20"/>
        <v>0</v>
      </c>
      <c r="BJ47">
        <f t="shared" si="21"/>
        <v>1</v>
      </c>
      <c r="BK47">
        <f t="shared" si="22"/>
        <v>1</v>
      </c>
      <c r="BL47">
        <f t="shared" si="23"/>
        <v>0</v>
      </c>
    </row>
    <row r="48" spans="1:64" ht="45" x14ac:dyDescent="0.25">
      <c r="A48" s="7" t="s">
        <v>370</v>
      </c>
      <c r="B48" s="7" t="s">
        <v>371</v>
      </c>
      <c r="C48" s="10">
        <v>42293</v>
      </c>
      <c r="D48" s="10">
        <v>42298</v>
      </c>
      <c r="E48" s="8">
        <v>5</v>
      </c>
      <c r="F48" s="7" t="s">
        <v>75</v>
      </c>
      <c r="G48" s="8">
        <v>78</v>
      </c>
      <c r="H48" s="7" t="s">
        <v>17</v>
      </c>
      <c r="I48" s="7" t="s">
        <v>18</v>
      </c>
      <c r="J48" s="7" t="s">
        <v>372</v>
      </c>
      <c r="K48" s="7" t="s">
        <v>373</v>
      </c>
      <c r="L48" s="7" t="s">
        <v>3232</v>
      </c>
      <c r="M48" s="7" t="s">
        <v>3233</v>
      </c>
      <c r="N48" s="10">
        <v>42297</v>
      </c>
      <c r="O48" s="14">
        <v>1</v>
      </c>
      <c r="P48" s="15"/>
      <c r="Q48" s="29"/>
      <c r="R48" s="25"/>
      <c r="S48">
        <f t="shared" si="0"/>
        <v>0</v>
      </c>
      <c r="T48">
        <f t="shared" si="1"/>
        <v>0</v>
      </c>
      <c r="U48">
        <f t="shared" si="2"/>
        <v>30</v>
      </c>
      <c r="V48">
        <f t="shared" si="24"/>
        <v>0</v>
      </c>
      <c r="W48">
        <f t="shared" si="25"/>
        <v>2</v>
      </c>
      <c r="X48">
        <f t="shared" si="3"/>
        <v>0</v>
      </c>
      <c r="Y48" s="23">
        <v>1</v>
      </c>
      <c r="Z48">
        <v>1</v>
      </c>
      <c r="AA48">
        <f t="shared" si="4"/>
        <v>0</v>
      </c>
      <c r="AB48">
        <f t="shared" si="5"/>
        <v>0</v>
      </c>
      <c r="AC48">
        <f t="shared" si="6"/>
        <v>2</v>
      </c>
      <c r="AD48">
        <f t="shared" si="7"/>
        <v>6</v>
      </c>
      <c r="AE48">
        <f t="shared" si="26"/>
        <v>1</v>
      </c>
      <c r="AF48">
        <f t="shared" si="8"/>
        <v>4</v>
      </c>
      <c r="AG48">
        <v>3</v>
      </c>
      <c r="AH48">
        <f t="shared" si="9"/>
        <v>5</v>
      </c>
      <c r="AI48">
        <f t="shared" si="10"/>
        <v>0</v>
      </c>
      <c r="AJ48">
        <f t="shared" si="11"/>
        <v>12</v>
      </c>
      <c r="AK48">
        <f t="shared" si="27"/>
        <v>1</v>
      </c>
      <c r="AL48">
        <f t="shared" si="12"/>
        <v>0</v>
      </c>
      <c r="AM48">
        <f t="shared" si="13"/>
        <v>4</v>
      </c>
      <c r="AN48">
        <f t="shared" si="14"/>
        <v>0</v>
      </c>
      <c r="AO48">
        <f t="shared" si="15"/>
        <v>0</v>
      </c>
      <c r="AP48" t="s">
        <v>5629</v>
      </c>
      <c r="AQ48" t="b">
        <f>SUMPRODUCT(--ISNUMBER(SEARCH({"I21","I22","I25"},AP48)))&gt;0</f>
        <v>0</v>
      </c>
      <c r="AR48" t="b">
        <f>SUMPRODUCT(--ISNUMBER(SEARCH(Sheet1!B$2:B$14,AP48)))&gt;0</f>
        <v>0</v>
      </c>
      <c r="AS48" t="b">
        <f>SUMPRODUCT(--ISNUMBER(SEARCH(Sheet1!C$2:C$14,AP48)))&gt;0</f>
        <v>1</v>
      </c>
      <c r="AT48" t="b">
        <f>SUMPRODUCT(--ISNUMBER(SEARCH(Sheet1!D$2:D$26,AP48)))&gt;0</f>
        <v>0</v>
      </c>
      <c r="AU48" t="b">
        <f>SUMPRODUCT(--ISNUMBER(SEARCH(Sheet1!E$2:E$15,AP48)))&gt;0</f>
        <v>1</v>
      </c>
      <c r="AV48" t="b">
        <f>SUMPRODUCT(--ISNUMBER(SEARCH(Sheet1!F$2:F$26,AP48)))&gt;0</f>
        <v>1</v>
      </c>
      <c r="AW48" t="b">
        <f>SUMPRODUCT(--ISNUMBER(SEARCH(Sheet1!G$2:G$22,AP48)))&gt;0</f>
        <v>0</v>
      </c>
      <c r="AX48" t="b">
        <f>SUMPRODUCT(--ISNUMBER(SEARCH(Sheet1!H$2:H$35,AP48)))&gt;0</f>
        <v>1</v>
      </c>
      <c r="AY48" t="b">
        <f>SUMPRODUCT(--ISNUMBER(SEARCH(Sheet1!I$2:I$84,AP48)))&gt;0</f>
        <v>1</v>
      </c>
      <c r="AZ48" t="b">
        <f>SUMPRODUCT(--ISNUMBER(SEARCH(Sheet1!J$2:J$8,AP48)))&gt;0</f>
        <v>0</v>
      </c>
      <c r="BA48" t="b">
        <f>SUMPRODUCT(--ISNUMBER(SEARCH(Sheet1!K$2:K$10,AP48)))&gt;0</f>
        <v>0</v>
      </c>
      <c r="BB48" t="b">
        <f>SUMPRODUCT(--ISNUMBER(SEARCH(Sheet1!L$2:L$5,AP48)))&gt;0</f>
        <v>0</v>
      </c>
      <c r="BC48" t="b">
        <f>SUMPRODUCT(--ISNUMBER(SEARCH(Sheet1!M$2:M$12,AP48)))&gt;0</f>
        <v>0</v>
      </c>
      <c r="BD48" t="b">
        <f>SUMPRODUCT(--ISNUMBER(SEARCH(Sheet1!N$2:N$5,AP48)))&gt;0</f>
        <v>0</v>
      </c>
      <c r="BE48">
        <f t="shared" si="16"/>
        <v>1</v>
      </c>
      <c r="BF48">
        <f t="shared" si="17"/>
        <v>8</v>
      </c>
      <c r="BG48">
        <f t="shared" si="18"/>
        <v>0</v>
      </c>
      <c r="BH48">
        <f t="shared" si="19"/>
        <v>0</v>
      </c>
      <c r="BI48">
        <f t="shared" si="20"/>
        <v>0</v>
      </c>
      <c r="BJ48">
        <f t="shared" si="21"/>
        <v>9</v>
      </c>
      <c r="BK48">
        <f t="shared" si="22"/>
        <v>0</v>
      </c>
      <c r="BL48">
        <f t="shared" si="23"/>
        <v>5</v>
      </c>
    </row>
    <row r="49" spans="1:64" ht="30" x14ac:dyDescent="0.25">
      <c r="A49" s="7" t="s">
        <v>374</v>
      </c>
      <c r="B49" s="7" t="s">
        <v>375</v>
      </c>
      <c r="C49" s="10">
        <v>42362</v>
      </c>
      <c r="D49" s="10">
        <v>42363</v>
      </c>
      <c r="E49" s="8">
        <v>1</v>
      </c>
      <c r="F49" s="7" t="s">
        <v>29</v>
      </c>
      <c r="G49" s="8">
        <v>83</v>
      </c>
      <c r="H49" s="7" t="s">
        <v>17</v>
      </c>
      <c r="I49" s="7" t="s">
        <v>10</v>
      </c>
      <c r="J49" s="7" t="s">
        <v>376</v>
      </c>
      <c r="K49" s="7" t="s">
        <v>377</v>
      </c>
      <c r="L49" s="7" t="s">
        <v>378</v>
      </c>
      <c r="M49" s="7" t="s">
        <v>379</v>
      </c>
      <c r="N49" s="10">
        <v>42361</v>
      </c>
      <c r="O49" s="14">
        <v>1</v>
      </c>
      <c r="P49" s="15"/>
      <c r="Q49" s="29"/>
      <c r="R49" s="25"/>
      <c r="S49">
        <f t="shared" si="0"/>
        <v>0</v>
      </c>
      <c r="T49">
        <f t="shared" si="1"/>
        <v>0</v>
      </c>
      <c r="U49">
        <f t="shared" si="2"/>
        <v>30</v>
      </c>
      <c r="V49">
        <f t="shared" si="24"/>
        <v>0</v>
      </c>
      <c r="W49">
        <f t="shared" si="25"/>
        <v>0</v>
      </c>
      <c r="X49">
        <f t="shared" si="3"/>
        <v>0</v>
      </c>
      <c r="Y49" s="23">
        <v>1</v>
      </c>
      <c r="Z49">
        <v>1</v>
      </c>
      <c r="AA49">
        <f t="shared" si="4"/>
        <v>0</v>
      </c>
      <c r="AB49">
        <f t="shared" si="5"/>
        <v>0</v>
      </c>
      <c r="AC49">
        <f t="shared" si="6"/>
        <v>0</v>
      </c>
      <c r="AD49">
        <f t="shared" si="7"/>
        <v>2</v>
      </c>
      <c r="AE49">
        <f t="shared" si="26"/>
        <v>0</v>
      </c>
      <c r="AF49">
        <f t="shared" si="8"/>
        <v>1</v>
      </c>
      <c r="AG49">
        <v>3</v>
      </c>
      <c r="AH49">
        <f t="shared" si="9"/>
        <v>3</v>
      </c>
      <c r="AI49">
        <f t="shared" si="10"/>
        <v>0</v>
      </c>
      <c r="AJ49">
        <f t="shared" si="11"/>
        <v>7</v>
      </c>
      <c r="AK49">
        <f t="shared" si="27"/>
        <v>0</v>
      </c>
      <c r="AL49">
        <f t="shared" si="12"/>
        <v>1</v>
      </c>
      <c r="AM49">
        <f t="shared" si="13"/>
        <v>0</v>
      </c>
      <c r="AN49">
        <f t="shared" si="14"/>
        <v>0</v>
      </c>
      <c r="AO49">
        <f t="shared" si="15"/>
        <v>0</v>
      </c>
      <c r="AP49" t="s">
        <v>5630</v>
      </c>
      <c r="AQ49" t="b">
        <f>SUMPRODUCT(--ISNUMBER(SEARCH({"I21","I22","I25"},AP49)))&gt;0</f>
        <v>1</v>
      </c>
      <c r="AR49" t="b">
        <f>SUMPRODUCT(--ISNUMBER(SEARCH(Sheet1!B$2:B$14,AP49)))&gt;0</f>
        <v>0</v>
      </c>
      <c r="AS49" t="b">
        <f>SUMPRODUCT(--ISNUMBER(SEARCH(Sheet1!C$2:C$14,AP49)))&gt;0</f>
        <v>0</v>
      </c>
      <c r="AT49" t="b">
        <f>SUMPRODUCT(--ISNUMBER(SEARCH(Sheet1!D$2:D$26,AP49)))&gt;0</f>
        <v>0</v>
      </c>
      <c r="AU49" t="b">
        <f>SUMPRODUCT(--ISNUMBER(SEARCH(Sheet1!E$2:E$15,AP49)))&gt;0</f>
        <v>0</v>
      </c>
      <c r="AV49" t="b">
        <f>SUMPRODUCT(--ISNUMBER(SEARCH(Sheet1!F$2:F$26,AP49)))&gt;0</f>
        <v>0</v>
      </c>
      <c r="AW49" t="b">
        <f>SUMPRODUCT(--ISNUMBER(SEARCH(Sheet1!G$2:G$22,AP49)))&gt;0</f>
        <v>0</v>
      </c>
      <c r="AX49" t="b">
        <f>SUMPRODUCT(--ISNUMBER(SEARCH(Sheet1!H$2:H$35,AP49)))&gt;0</f>
        <v>1</v>
      </c>
      <c r="AY49" t="b">
        <f>SUMPRODUCT(--ISNUMBER(SEARCH(Sheet1!I$2:I$84,AP49)))&gt;0</f>
        <v>0</v>
      </c>
      <c r="AZ49" t="b">
        <f>SUMPRODUCT(--ISNUMBER(SEARCH(Sheet1!J$2:J$8,AP49)))&gt;0</f>
        <v>0</v>
      </c>
      <c r="BA49" t="b">
        <f>SUMPRODUCT(--ISNUMBER(SEARCH(Sheet1!K$2:K$10,AP49)))&gt;0</f>
        <v>0</v>
      </c>
      <c r="BB49" t="b">
        <f>SUMPRODUCT(--ISNUMBER(SEARCH(Sheet1!L$2:L$5,AP49)))&gt;0</f>
        <v>0</v>
      </c>
      <c r="BC49" t="b">
        <f>SUMPRODUCT(--ISNUMBER(SEARCH(Sheet1!M$2:M$12,AP49)))&gt;0</f>
        <v>0</v>
      </c>
      <c r="BD49" t="b">
        <f>SUMPRODUCT(--ISNUMBER(SEARCH(Sheet1!N$2:N$5,AP49)))&gt;0</f>
        <v>0</v>
      </c>
      <c r="BE49">
        <f t="shared" si="16"/>
        <v>1</v>
      </c>
      <c r="BF49">
        <f t="shared" si="17"/>
        <v>2</v>
      </c>
      <c r="BG49">
        <f t="shared" si="18"/>
        <v>0</v>
      </c>
      <c r="BH49">
        <f t="shared" si="19"/>
        <v>0</v>
      </c>
      <c r="BI49">
        <f t="shared" si="20"/>
        <v>0</v>
      </c>
      <c r="BJ49">
        <f t="shared" si="21"/>
        <v>3</v>
      </c>
      <c r="BK49">
        <f t="shared" si="22"/>
        <v>3</v>
      </c>
      <c r="BL49">
        <f t="shared" si="23"/>
        <v>0</v>
      </c>
    </row>
    <row r="50" spans="1:64" ht="45" x14ac:dyDescent="0.25">
      <c r="A50" s="7" t="s">
        <v>380</v>
      </c>
      <c r="B50" s="7" t="s">
        <v>381</v>
      </c>
      <c r="C50" s="10">
        <v>42319</v>
      </c>
      <c r="D50" s="10">
        <v>42332</v>
      </c>
      <c r="E50" s="8">
        <v>13</v>
      </c>
      <c r="F50" s="7" t="s">
        <v>382</v>
      </c>
      <c r="G50" s="8">
        <v>43</v>
      </c>
      <c r="H50" s="7" t="s">
        <v>9</v>
      </c>
      <c r="I50" s="7" t="s">
        <v>42</v>
      </c>
      <c r="J50" s="7" t="s">
        <v>383</v>
      </c>
      <c r="K50" s="7" t="s">
        <v>384</v>
      </c>
      <c r="L50" s="7" t="s">
        <v>385</v>
      </c>
      <c r="M50" s="7" t="s">
        <v>386</v>
      </c>
      <c r="N50" s="10">
        <v>42327</v>
      </c>
      <c r="O50" s="14">
        <v>2</v>
      </c>
      <c r="P50" s="14">
        <v>5</v>
      </c>
      <c r="Q50" s="29"/>
      <c r="R50" s="25"/>
      <c r="S50">
        <f t="shared" si="0"/>
        <v>0</v>
      </c>
      <c r="T50">
        <f t="shared" si="1"/>
        <v>0</v>
      </c>
      <c r="U50">
        <f t="shared" si="2"/>
        <v>30</v>
      </c>
      <c r="V50">
        <f t="shared" si="24"/>
        <v>0</v>
      </c>
      <c r="W50">
        <f t="shared" si="25"/>
        <v>0</v>
      </c>
      <c r="X50">
        <f t="shared" si="3"/>
        <v>0</v>
      </c>
      <c r="Y50" s="23">
        <v>1</v>
      </c>
      <c r="Z50">
        <v>1</v>
      </c>
      <c r="AA50">
        <f t="shared" si="4"/>
        <v>2</v>
      </c>
      <c r="AB50">
        <f t="shared" si="5"/>
        <v>0</v>
      </c>
      <c r="AC50">
        <f t="shared" si="6"/>
        <v>2</v>
      </c>
      <c r="AD50">
        <f t="shared" si="7"/>
        <v>6</v>
      </c>
      <c r="AE50">
        <f t="shared" si="26"/>
        <v>1</v>
      </c>
      <c r="AF50">
        <f t="shared" si="8"/>
        <v>5</v>
      </c>
      <c r="AG50">
        <v>3</v>
      </c>
      <c r="AH50">
        <f t="shared" si="9"/>
        <v>5</v>
      </c>
      <c r="AI50">
        <f t="shared" si="10"/>
        <v>5</v>
      </c>
      <c r="AJ50">
        <f t="shared" si="11"/>
        <v>18</v>
      </c>
      <c r="AK50">
        <f t="shared" si="27"/>
        <v>1</v>
      </c>
      <c r="AL50">
        <f t="shared" si="12"/>
        <v>0</v>
      </c>
      <c r="AM50">
        <f t="shared" si="13"/>
        <v>0</v>
      </c>
      <c r="AN50">
        <f t="shared" si="14"/>
        <v>5</v>
      </c>
      <c r="AO50">
        <f t="shared" si="15"/>
        <v>0</v>
      </c>
      <c r="AP50" t="s">
        <v>5631</v>
      </c>
      <c r="AQ50" t="b">
        <f>SUMPRODUCT(--ISNUMBER(SEARCH({"I21","I22","I25"},AP50)))&gt;0</f>
        <v>0</v>
      </c>
      <c r="AR50" t="b">
        <f>SUMPRODUCT(--ISNUMBER(SEARCH(Sheet1!B$2:B$14,AP50)))&gt;0</f>
        <v>0</v>
      </c>
      <c r="AS50" t="b">
        <f>SUMPRODUCT(--ISNUMBER(SEARCH(Sheet1!C$2:C$14,AP50)))&gt;0</f>
        <v>0</v>
      </c>
      <c r="AT50" t="b">
        <f>SUMPRODUCT(--ISNUMBER(SEARCH(Sheet1!D$2:D$26,AP50)))&gt;0</f>
        <v>1</v>
      </c>
      <c r="AU50" t="b">
        <f>SUMPRODUCT(--ISNUMBER(SEARCH(Sheet1!E$2:E$15,AP50)))&gt;0</f>
        <v>1</v>
      </c>
      <c r="AV50" t="b">
        <f>SUMPRODUCT(--ISNUMBER(SEARCH(Sheet1!F$2:F$26,AP50)))&gt;0</f>
        <v>0</v>
      </c>
      <c r="AW50" t="b">
        <f>SUMPRODUCT(--ISNUMBER(SEARCH(Sheet1!G$2:G$22,AP50)))&gt;0</f>
        <v>1</v>
      </c>
      <c r="AX50" t="b">
        <f>SUMPRODUCT(--ISNUMBER(SEARCH(Sheet1!H$2:H$35,AP50)))&gt;0</f>
        <v>0</v>
      </c>
      <c r="AY50" t="b">
        <f>SUMPRODUCT(--ISNUMBER(SEARCH(Sheet1!I$2:I$84,AP50)))&gt;0</f>
        <v>0</v>
      </c>
      <c r="AZ50" t="b">
        <f>SUMPRODUCT(--ISNUMBER(SEARCH(Sheet1!J$2:J$8,AP50)))&gt;0</f>
        <v>0</v>
      </c>
      <c r="BA50" t="b">
        <f>SUMPRODUCT(--ISNUMBER(SEARCH(Sheet1!K$2:K$10,AP50)))&gt;0</f>
        <v>0</v>
      </c>
      <c r="BB50" t="b">
        <f>SUMPRODUCT(--ISNUMBER(SEARCH(Sheet1!L$2:L$5,AP50)))&gt;0</f>
        <v>0</v>
      </c>
      <c r="BC50" t="b">
        <f>SUMPRODUCT(--ISNUMBER(SEARCH(Sheet1!M$2:M$12,AP50)))&gt;0</f>
        <v>0</v>
      </c>
      <c r="BD50" t="b">
        <f>SUMPRODUCT(--ISNUMBER(SEARCH(Sheet1!N$2:N$5,AP50)))&gt;0</f>
        <v>0</v>
      </c>
      <c r="BE50">
        <f t="shared" si="16"/>
        <v>1</v>
      </c>
      <c r="BF50">
        <f t="shared" si="17"/>
        <v>4</v>
      </c>
      <c r="BG50">
        <f t="shared" si="18"/>
        <v>0</v>
      </c>
      <c r="BH50">
        <f t="shared" si="19"/>
        <v>0</v>
      </c>
      <c r="BI50">
        <f t="shared" si="20"/>
        <v>0</v>
      </c>
      <c r="BJ50">
        <f t="shared" si="21"/>
        <v>5</v>
      </c>
      <c r="BK50">
        <f t="shared" si="22"/>
        <v>0</v>
      </c>
      <c r="BL50">
        <f t="shared" si="23"/>
        <v>5</v>
      </c>
    </row>
    <row r="51" spans="1:64" ht="30" x14ac:dyDescent="0.25">
      <c r="A51" s="7" t="s">
        <v>391</v>
      </c>
      <c r="B51" s="7" t="s">
        <v>392</v>
      </c>
      <c r="C51" s="10">
        <v>42290</v>
      </c>
      <c r="D51" s="10">
        <v>42303</v>
      </c>
      <c r="E51" s="8">
        <v>13</v>
      </c>
      <c r="F51" s="7" t="s">
        <v>29</v>
      </c>
      <c r="G51" s="8">
        <v>69</v>
      </c>
      <c r="H51" s="7" t="s">
        <v>9</v>
      </c>
      <c r="I51" s="7" t="s">
        <v>89</v>
      </c>
      <c r="J51" s="7" t="s">
        <v>112</v>
      </c>
      <c r="K51" s="7" t="s">
        <v>113</v>
      </c>
      <c r="L51" s="7" t="s">
        <v>45</v>
      </c>
      <c r="M51" s="7" t="s">
        <v>46</v>
      </c>
      <c r="N51" s="10">
        <v>42297</v>
      </c>
      <c r="O51" s="14">
        <v>2</v>
      </c>
      <c r="P51" s="14">
        <v>4</v>
      </c>
      <c r="Q51" s="29"/>
      <c r="R51" s="25"/>
      <c r="S51">
        <f t="shared" si="0"/>
        <v>0</v>
      </c>
      <c r="T51">
        <f t="shared" si="1"/>
        <v>0</v>
      </c>
      <c r="U51">
        <f t="shared" si="2"/>
        <v>30</v>
      </c>
      <c r="V51">
        <f t="shared" si="24"/>
        <v>0</v>
      </c>
      <c r="W51">
        <f t="shared" si="25"/>
        <v>0</v>
      </c>
      <c r="X51">
        <f t="shared" si="3"/>
        <v>0</v>
      </c>
      <c r="Y51" s="23">
        <v>1</v>
      </c>
      <c r="Z51">
        <v>1</v>
      </c>
      <c r="AA51">
        <f t="shared" si="4"/>
        <v>2</v>
      </c>
      <c r="AB51">
        <f t="shared" si="5"/>
        <v>0</v>
      </c>
      <c r="AC51">
        <f t="shared" si="6"/>
        <v>2</v>
      </c>
      <c r="AD51">
        <f t="shared" si="7"/>
        <v>6</v>
      </c>
      <c r="AE51">
        <f t="shared" si="26"/>
        <v>1</v>
      </c>
      <c r="AF51">
        <f t="shared" si="8"/>
        <v>5</v>
      </c>
      <c r="AG51">
        <v>3</v>
      </c>
      <c r="AH51">
        <f t="shared" si="9"/>
        <v>3</v>
      </c>
      <c r="AI51">
        <f t="shared" si="10"/>
        <v>4</v>
      </c>
      <c r="AJ51">
        <f t="shared" si="11"/>
        <v>15</v>
      </c>
      <c r="AK51">
        <f t="shared" si="27"/>
        <v>1</v>
      </c>
      <c r="AL51">
        <f t="shared" si="12"/>
        <v>0</v>
      </c>
      <c r="AM51">
        <f t="shared" si="13"/>
        <v>0</v>
      </c>
      <c r="AN51">
        <f t="shared" si="14"/>
        <v>5</v>
      </c>
      <c r="AO51">
        <f t="shared" si="15"/>
        <v>0</v>
      </c>
      <c r="AP51" t="s">
        <v>5632</v>
      </c>
      <c r="AQ51" t="b">
        <f>SUMPRODUCT(--ISNUMBER(SEARCH({"I21","I22","I25"},AP51)))&gt;0</f>
        <v>1</v>
      </c>
      <c r="AR51" t="b">
        <f>SUMPRODUCT(--ISNUMBER(SEARCH(Sheet1!B$2:B$14,AP51)))&gt;0</f>
        <v>0</v>
      </c>
      <c r="AS51" t="b">
        <f>SUMPRODUCT(--ISNUMBER(SEARCH(Sheet1!C$2:C$14,AP51)))&gt;0</f>
        <v>0</v>
      </c>
      <c r="AT51" t="b">
        <f>SUMPRODUCT(--ISNUMBER(SEARCH(Sheet1!D$2:D$26,AP51)))&gt;0</f>
        <v>0</v>
      </c>
      <c r="AU51" t="b">
        <f>SUMPRODUCT(--ISNUMBER(SEARCH(Sheet1!E$2:E$15,AP51)))&gt;0</f>
        <v>0</v>
      </c>
      <c r="AV51" t="b">
        <f>SUMPRODUCT(--ISNUMBER(SEARCH(Sheet1!F$2:F$26,AP51)))&gt;0</f>
        <v>0</v>
      </c>
      <c r="AW51" t="b">
        <f>SUMPRODUCT(--ISNUMBER(SEARCH(Sheet1!G$2:G$22,AP51)))&gt;0</f>
        <v>1</v>
      </c>
      <c r="AX51" t="b">
        <f>SUMPRODUCT(--ISNUMBER(SEARCH(Sheet1!H$2:H$35,AP51)))&gt;0</f>
        <v>0</v>
      </c>
      <c r="AY51" t="b">
        <f>SUMPRODUCT(--ISNUMBER(SEARCH(Sheet1!I$2:I$84,AP51)))&gt;0</f>
        <v>0</v>
      </c>
      <c r="AZ51" t="b">
        <f>SUMPRODUCT(--ISNUMBER(SEARCH(Sheet1!J$2:J$8,AP51)))&gt;0</f>
        <v>0</v>
      </c>
      <c r="BA51" t="b">
        <f>SUMPRODUCT(--ISNUMBER(SEARCH(Sheet1!K$2:K$10,AP51)))&gt;0</f>
        <v>0</v>
      </c>
      <c r="BB51" t="b">
        <f>SUMPRODUCT(--ISNUMBER(SEARCH(Sheet1!L$2:L$5,AP51)))&gt;0</f>
        <v>0</v>
      </c>
      <c r="BC51" t="b">
        <f>SUMPRODUCT(--ISNUMBER(SEARCH(Sheet1!M$2:M$12,AP51)))&gt;0</f>
        <v>0</v>
      </c>
      <c r="BD51" t="b">
        <f>SUMPRODUCT(--ISNUMBER(SEARCH(Sheet1!N$2:N$5,AP51)))&gt;0</f>
        <v>0</v>
      </c>
      <c r="BE51">
        <f t="shared" si="16"/>
        <v>1</v>
      </c>
      <c r="BF51">
        <f t="shared" si="17"/>
        <v>2</v>
      </c>
      <c r="BG51">
        <f t="shared" si="18"/>
        <v>0</v>
      </c>
      <c r="BH51">
        <f t="shared" si="19"/>
        <v>0</v>
      </c>
      <c r="BI51">
        <f t="shared" si="20"/>
        <v>0</v>
      </c>
      <c r="BJ51">
        <f t="shared" si="21"/>
        <v>3</v>
      </c>
      <c r="BK51">
        <f t="shared" si="22"/>
        <v>3</v>
      </c>
      <c r="BL51">
        <f t="shared" si="23"/>
        <v>0</v>
      </c>
    </row>
    <row r="52" spans="1:64" ht="45" x14ac:dyDescent="0.25">
      <c r="A52" s="7" t="s">
        <v>393</v>
      </c>
      <c r="B52" s="7" t="s">
        <v>394</v>
      </c>
      <c r="C52" s="10">
        <v>42290</v>
      </c>
      <c r="D52" s="10">
        <v>42290</v>
      </c>
      <c r="E52" s="8">
        <v>1</v>
      </c>
      <c r="F52" s="7" t="s">
        <v>35</v>
      </c>
      <c r="G52" s="8">
        <v>58</v>
      </c>
      <c r="H52" s="7" t="s">
        <v>17</v>
      </c>
      <c r="I52" s="7" t="s">
        <v>21</v>
      </c>
      <c r="J52" s="7" t="s">
        <v>395</v>
      </c>
      <c r="K52" s="7" t="s">
        <v>396</v>
      </c>
      <c r="L52" s="7" t="s">
        <v>397</v>
      </c>
      <c r="M52" s="7" t="s">
        <v>398</v>
      </c>
      <c r="N52" s="10">
        <v>42290</v>
      </c>
      <c r="O52" s="14">
        <v>3</v>
      </c>
      <c r="P52" s="14">
        <v>2</v>
      </c>
      <c r="Q52" s="29"/>
      <c r="R52" s="25"/>
      <c r="S52">
        <f t="shared" si="0"/>
        <v>0</v>
      </c>
      <c r="T52">
        <f t="shared" si="1"/>
        <v>0</v>
      </c>
      <c r="U52">
        <f t="shared" si="2"/>
        <v>30</v>
      </c>
      <c r="V52">
        <f t="shared" si="24"/>
        <v>0</v>
      </c>
      <c r="W52">
        <f t="shared" si="25"/>
        <v>2</v>
      </c>
      <c r="X52">
        <f t="shared" si="3"/>
        <v>0</v>
      </c>
      <c r="Y52" s="23">
        <v>1</v>
      </c>
      <c r="Z52">
        <v>1</v>
      </c>
      <c r="AA52">
        <f t="shared" si="4"/>
        <v>2</v>
      </c>
      <c r="AB52">
        <f t="shared" si="5"/>
        <v>0</v>
      </c>
      <c r="AC52">
        <f t="shared" si="6"/>
        <v>0</v>
      </c>
      <c r="AD52">
        <f t="shared" si="7"/>
        <v>6</v>
      </c>
      <c r="AE52">
        <f t="shared" si="26"/>
        <v>1</v>
      </c>
      <c r="AF52">
        <f t="shared" si="8"/>
        <v>1</v>
      </c>
      <c r="AG52">
        <v>3</v>
      </c>
      <c r="AH52">
        <f t="shared" si="9"/>
        <v>5</v>
      </c>
      <c r="AI52">
        <f t="shared" si="10"/>
        <v>2</v>
      </c>
      <c r="AJ52">
        <f t="shared" si="11"/>
        <v>11</v>
      </c>
      <c r="AK52">
        <f t="shared" si="27"/>
        <v>1</v>
      </c>
      <c r="AL52">
        <f t="shared" si="12"/>
        <v>1</v>
      </c>
      <c r="AM52">
        <f t="shared" si="13"/>
        <v>0</v>
      </c>
      <c r="AN52">
        <f t="shared" si="14"/>
        <v>0</v>
      </c>
      <c r="AO52">
        <f t="shared" si="15"/>
        <v>0</v>
      </c>
      <c r="AP52" t="s">
        <v>5633</v>
      </c>
      <c r="AQ52" t="b">
        <f>SUMPRODUCT(--ISNUMBER(SEARCH({"I21","I22","I25"},AP52)))&gt;0</f>
        <v>0</v>
      </c>
      <c r="AR52" t="b">
        <f>SUMPRODUCT(--ISNUMBER(SEARCH(Sheet1!B$2:B$14,AP52)))&gt;0</f>
        <v>0</v>
      </c>
      <c r="AS52" t="b">
        <f>SUMPRODUCT(--ISNUMBER(SEARCH(Sheet1!C$2:C$14,AP52)))&gt;0</f>
        <v>0</v>
      </c>
      <c r="AT52" t="b">
        <f>SUMPRODUCT(--ISNUMBER(SEARCH(Sheet1!D$2:D$26,AP52)))&gt;0</f>
        <v>1</v>
      </c>
      <c r="AU52" t="b">
        <f>SUMPRODUCT(--ISNUMBER(SEARCH(Sheet1!E$2:E$15,AP52)))&gt;0</f>
        <v>0</v>
      </c>
      <c r="AV52" t="b">
        <f>SUMPRODUCT(--ISNUMBER(SEARCH(Sheet1!F$2:F$26,AP52)))&gt;0</f>
        <v>0</v>
      </c>
      <c r="AW52" t="b">
        <f>SUMPRODUCT(--ISNUMBER(SEARCH(Sheet1!G$2:G$22,AP52)))&gt;0</f>
        <v>1</v>
      </c>
      <c r="AX52" t="b">
        <f>SUMPRODUCT(--ISNUMBER(SEARCH(Sheet1!H$2:H$35,AP52)))&gt;0</f>
        <v>0</v>
      </c>
      <c r="AY52" t="b">
        <f>SUMPRODUCT(--ISNUMBER(SEARCH(Sheet1!I$2:I$84,AP52)))&gt;0</f>
        <v>1</v>
      </c>
      <c r="AZ52" t="b">
        <f>SUMPRODUCT(--ISNUMBER(SEARCH(Sheet1!J$2:J$8,AP52)))&gt;0</f>
        <v>0</v>
      </c>
      <c r="BA52" t="b">
        <f>SUMPRODUCT(--ISNUMBER(SEARCH(Sheet1!K$2:K$10,AP52)))&gt;0</f>
        <v>0</v>
      </c>
      <c r="BB52" t="b">
        <f>SUMPRODUCT(--ISNUMBER(SEARCH(Sheet1!L$2:L$5,AP52)))&gt;0</f>
        <v>0</v>
      </c>
      <c r="BC52" t="b">
        <f>SUMPRODUCT(--ISNUMBER(SEARCH(Sheet1!M$2:M$12,AP52)))&gt;0</f>
        <v>1</v>
      </c>
      <c r="BD52" t="b">
        <f>SUMPRODUCT(--ISNUMBER(SEARCH(Sheet1!N$2:N$5,AP52)))&gt;0</f>
        <v>0</v>
      </c>
      <c r="BE52">
        <f t="shared" si="16"/>
        <v>1</v>
      </c>
      <c r="BF52">
        <f t="shared" si="17"/>
        <v>4</v>
      </c>
      <c r="BG52">
        <f t="shared" si="18"/>
        <v>0</v>
      </c>
      <c r="BH52">
        <f t="shared" si="19"/>
        <v>4</v>
      </c>
      <c r="BI52">
        <f t="shared" si="20"/>
        <v>0</v>
      </c>
      <c r="BJ52">
        <f t="shared" si="21"/>
        <v>9</v>
      </c>
      <c r="BK52">
        <f t="shared" si="22"/>
        <v>0</v>
      </c>
      <c r="BL52">
        <f t="shared" si="23"/>
        <v>5</v>
      </c>
    </row>
    <row r="53" spans="1:64" ht="30" x14ac:dyDescent="0.25">
      <c r="A53" s="7" t="s">
        <v>399</v>
      </c>
      <c r="B53" s="7" t="s">
        <v>400</v>
      </c>
      <c r="C53" s="10">
        <v>42371</v>
      </c>
      <c r="D53" s="10">
        <v>42375</v>
      </c>
      <c r="E53" s="8">
        <v>4</v>
      </c>
      <c r="F53" s="7" t="s">
        <v>29</v>
      </c>
      <c r="G53" s="8">
        <v>65</v>
      </c>
      <c r="H53" s="7" t="s">
        <v>9</v>
      </c>
      <c r="I53" s="7" t="s">
        <v>24</v>
      </c>
      <c r="J53" s="7" t="s">
        <v>401</v>
      </c>
      <c r="K53" s="7" t="s">
        <v>402</v>
      </c>
      <c r="L53" s="7" t="s">
        <v>102</v>
      </c>
      <c r="M53" s="7" t="s">
        <v>103</v>
      </c>
      <c r="N53" s="10">
        <v>42372</v>
      </c>
      <c r="O53" s="14">
        <v>2</v>
      </c>
      <c r="P53" s="15"/>
      <c r="Q53" s="29"/>
      <c r="R53" s="26">
        <v>140</v>
      </c>
      <c r="S53">
        <f t="shared" si="0"/>
        <v>60</v>
      </c>
      <c r="T53">
        <f t="shared" si="1"/>
        <v>0</v>
      </c>
      <c r="U53">
        <f t="shared" si="2"/>
        <v>30</v>
      </c>
      <c r="V53">
        <f t="shared" si="24"/>
        <v>0</v>
      </c>
      <c r="W53">
        <f t="shared" si="25"/>
        <v>0</v>
      </c>
      <c r="X53">
        <f t="shared" si="3"/>
        <v>0</v>
      </c>
      <c r="Y53" s="23">
        <v>1</v>
      </c>
      <c r="Z53">
        <v>1</v>
      </c>
      <c r="AA53">
        <f t="shared" si="4"/>
        <v>2</v>
      </c>
      <c r="AB53">
        <f t="shared" si="5"/>
        <v>0</v>
      </c>
      <c r="AC53">
        <f t="shared" si="6"/>
        <v>0</v>
      </c>
      <c r="AD53">
        <f t="shared" si="7"/>
        <v>4</v>
      </c>
      <c r="AE53">
        <f t="shared" si="26"/>
        <v>0</v>
      </c>
      <c r="AF53">
        <f t="shared" si="8"/>
        <v>4</v>
      </c>
      <c r="AG53">
        <v>3</v>
      </c>
      <c r="AH53">
        <f t="shared" si="9"/>
        <v>5</v>
      </c>
      <c r="AI53">
        <f t="shared" si="10"/>
        <v>0</v>
      </c>
      <c r="AJ53">
        <f t="shared" si="11"/>
        <v>12</v>
      </c>
      <c r="AK53">
        <f t="shared" si="27"/>
        <v>1</v>
      </c>
      <c r="AL53">
        <f t="shared" si="12"/>
        <v>0</v>
      </c>
      <c r="AM53">
        <f t="shared" si="13"/>
        <v>4</v>
      </c>
      <c r="AN53">
        <f t="shared" si="14"/>
        <v>0</v>
      </c>
      <c r="AO53">
        <f t="shared" si="15"/>
        <v>0</v>
      </c>
      <c r="AP53" t="s">
        <v>5634</v>
      </c>
      <c r="AQ53" t="b">
        <f>SUMPRODUCT(--ISNUMBER(SEARCH({"I21","I22","I25"},AP53)))&gt;0</f>
        <v>1</v>
      </c>
      <c r="AR53" t="b">
        <f>SUMPRODUCT(--ISNUMBER(SEARCH(Sheet1!B$2:B$14,AP53)))&gt;0</f>
        <v>0</v>
      </c>
      <c r="AS53" t="b">
        <f>SUMPRODUCT(--ISNUMBER(SEARCH(Sheet1!C$2:C$14,AP53)))&gt;0</f>
        <v>0</v>
      </c>
      <c r="AT53" t="b">
        <f>SUMPRODUCT(--ISNUMBER(SEARCH(Sheet1!D$2:D$26,AP53)))&gt;0</f>
        <v>0</v>
      </c>
      <c r="AU53" t="b">
        <f>SUMPRODUCT(--ISNUMBER(SEARCH(Sheet1!E$2:E$15,AP53)))&gt;0</f>
        <v>0</v>
      </c>
      <c r="AV53" t="b">
        <f>SUMPRODUCT(--ISNUMBER(SEARCH(Sheet1!F$2:F$26,AP53)))&gt;0</f>
        <v>0</v>
      </c>
      <c r="AW53" t="b">
        <f>SUMPRODUCT(--ISNUMBER(SEARCH(Sheet1!G$2:G$22,AP53)))&gt;0</f>
        <v>0</v>
      </c>
      <c r="AX53" t="b">
        <f>SUMPRODUCT(--ISNUMBER(SEARCH(Sheet1!H$2:H$35,AP53)))&gt;0</f>
        <v>1</v>
      </c>
      <c r="AY53" t="b">
        <f>SUMPRODUCT(--ISNUMBER(SEARCH(Sheet1!I$2:I$84,AP53)))&gt;0</f>
        <v>0</v>
      </c>
      <c r="AZ53" t="b">
        <f>SUMPRODUCT(--ISNUMBER(SEARCH(Sheet1!J$2:J$8,AP53)))&gt;0</f>
        <v>0</v>
      </c>
      <c r="BA53" t="b">
        <f>SUMPRODUCT(--ISNUMBER(SEARCH(Sheet1!K$2:K$10,AP53)))&gt;0</f>
        <v>0</v>
      </c>
      <c r="BB53" t="b">
        <f>SUMPRODUCT(--ISNUMBER(SEARCH(Sheet1!L$2:L$5,AP53)))&gt;0</f>
        <v>0</v>
      </c>
      <c r="BC53" t="b">
        <f>SUMPRODUCT(--ISNUMBER(SEARCH(Sheet1!M$2:M$12,AP53)))&gt;0</f>
        <v>1</v>
      </c>
      <c r="BD53" t="b">
        <f>SUMPRODUCT(--ISNUMBER(SEARCH(Sheet1!N$2:N$5,AP53)))&gt;0</f>
        <v>0</v>
      </c>
      <c r="BE53">
        <f t="shared" si="16"/>
        <v>1</v>
      </c>
      <c r="BF53">
        <f t="shared" si="17"/>
        <v>2</v>
      </c>
      <c r="BG53">
        <f t="shared" si="18"/>
        <v>0</v>
      </c>
      <c r="BH53">
        <f t="shared" si="19"/>
        <v>4</v>
      </c>
      <c r="BI53">
        <f t="shared" si="20"/>
        <v>0</v>
      </c>
      <c r="BJ53">
        <f t="shared" si="21"/>
        <v>7</v>
      </c>
      <c r="BK53">
        <f t="shared" si="22"/>
        <v>0</v>
      </c>
      <c r="BL53">
        <f t="shared" si="23"/>
        <v>5</v>
      </c>
    </row>
    <row r="54" spans="1:64" ht="30" x14ac:dyDescent="0.25">
      <c r="A54" s="7" t="s">
        <v>399</v>
      </c>
      <c r="B54" s="7" t="s">
        <v>403</v>
      </c>
      <c r="C54" s="10">
        <v>42435</v>
      </c>
      <c r="D54" s="10">
        <v>42447</v>
      </c>
      <c r="E54" s="8">
        <v>12</v>
      </c>
      <c r="F54" s="7" t="s">
        <v>14</v>
      </c>
      <c r="G54" s="8">
        <v>65</v>
      </c>
      <c r="H54" s="7" t="s">
        <v>9</v>
      </c>
      <c r="I54" s="7" t="s">
        <v>142</v>
      </c>
      <c r="J54" s="7" t="s">
        <v>22</v>
      </c>
      <c r="K54" s="7" t="s">
        <v>23</v>
      </c>
      <c r="L54" s="7" t="s">
        <v>404</v>
      </c>
      <c r="M54" s="7" t="s">
        <v>405</v>
      </c>
      <c r="N54" s="10">
        <v>42435</v>
      </c>
      <c r="O54" s="14">
        <v>2</v>
      </c>
      <c r="P54" s="15"/>
      <c r="Q54" s="29"/>
      <c r="R54" s="26">
        <v>131</v>
      </c>
      <c r="S54">
        <f t="shared" si="0"/>
        <v>0</v>
      </c>
      <c r="T54">
        <f t="shared" si="1"/>
        <v>0</v>
      </c>
      <c r="U54">
        <f t="shared" si="2"/>
        <v>30</v>
      </c>
      <c r="V54">
        <f t="shared" si="24"/>
        <v>0</v>
      </c>
      <c r="W54">
        <f t="shared" si="25"/>
        <v>0</v>
      </c>
      <c r="X54">
        <f t="shared" si="3"/>
        <v>1</v>
      </c>
      <c r="Y54" s="23">
        <v>1</v>
      </c>
      <c r="Z54">
        <v>1</v>
      </c>
      <c r="AA54">
        <f t="shared" si="4"/>
        <v>2</v>
      </c>
      <c r="AB54">
        <f t="shared" si="5"/>
        <v>0</v>
      </c>
      <c r="AC54">
        <f t="shared" si="6"/>
        <v>2</v>
      </c>
      <c r="AD54">
        <f t="shared" si="7"/>
        <v>7</v>
      </c>
      <c r="AE54">
        <f t="shared" si="26"/>
        <v>1</v>
      </c>
      <c r="AF54">
        <f t="shared" si="8"/>
        <v>5</v>
      </c>
      <c r="AG54">
        <v>3</v>
      </c>
      <c r="AH54">
        <f t="shared" si="9"/>
        <v>5</v>
      </c>
      <c r="AI54">
        <f t="shared" si="10"/>
        <v>0</v>
      </c>
      <c r="AJ54">
        <f t="shared" si="11"/>
        <v>13</v>
      </c>
      <c r="AK54">
        <f t="shared" si="27"/>
        <v>1</v>
      </c>
      <c r="AL54">
        <f t="shared" si="12"/>
        <v>0</v>
      </c>
      <c r="AM54">
        <f t="shared" si="13"/>
        <v>0</v>
      </c>
      <c r="AN54">
        <f t="shared" si="14"/>
        <v>5</v>
      </c>
      <c r="AO54">
        <f t="shared" si="15"/>
        <v>0</v>
      </c>
      <c r="AP54" t="s">
        <v>5635</v>
      </c>
      <c r="AQ54" t="b">
        <f>SUMPRODUCT(--ISNUMBER(SEARCH({"I21","I22","I25"},AP54)))&gt;0</f>
        <v>1</v>
      </c>
      <c r="AR54" t="b">
        <f>SUMPRODUCT(--ISNUMBER(SEARCH(Sheet1!B$2:B$14,AP54)))&gt;0</f>
        <v>0</v>
      </c>
      <c r="AS54" t="b">
        <f>SUMPRODUCT(--ISNUMBER(SEARCH(Sheet1!C$2:C$14,AP54)))&gt;0</f>
        <v>1</v>
      </c>
      <c r="AT54" t="b">
        <f>SUMPRODUCT(--ISNUMBER(SEARCH(Sheet1!D$2:D$26,AP54)))&gt;0</f>
        <v>0</v>
      </c>
      <c r="AU54" t="b">
        <f>SUMPRODUCT(--ISNUMBER(SEARCH(Sheet1!E$2:E$15,AP54)))&gt;0</f>
        <v>0</v>
      </c>
      <c r="AV54" t="b">
        <f>SUMPRODUCT(--ISNUMBER(SEARCH(Sheet1!F$2:F$26,AP54)))&gt;0</f>
        <v>0</v>
      </c>
      <c r="AW54" t="b">
        <f>SUMPRODUCT(--ISNUMBER(SEARCH(Sheet1!G$2:G$22,AP54)))&gt;0</f>
        <v>0</v>
      </c>
      <c r="AX54" t="b">
        <f>SUMPRODUCT(--ISNUMBER(SEARCH(Sheet1!H$2:H$35,AP54)))&gt;0</f>
        <v>1</v>
      </c>
      <c r="AY54" t="b">
        <f>SUMPRODUCT(--ISNUMBER(SEARCH(Sheet1!I$2:I$84,AP54)))&gt;0</f>
        <v>0</v>
      </c>
      <c r="AZ54" t="b">
        <f>SUMPRODUCT(--ISNUMBER(SEARCH(Sheet1!J$2:J$8,AP54)))&gt;0</f>
        <v>0</v>
      </c>
      <c r="BA54" t="b">
        <f>SUMPRODUCT(--ISNUMBER(SEARCH(Sheet1!K$2:K$10,AP54)))&gt;0</f>
        <v>0</v>
      </c>
      <c r="BB54" t="b">
        <f>SUMPRODUCT(--ISNUMBER(SEARCH(Sheet1!L$2:L$5,AP54)))&gt;0</f>
        <v>0</v>
      </c>
      <c r="BC54" t="b">
        <f>SUMPRODUCT(--ISNUMBER(SEARCH(Sheet1!M$2:M$12,AP54)))&gt;0</f>
        <v>1</v>
      </c>
      <c r="BD54" t="b">
        <f>SUMPRODUCT(--ISNUMBER(SEARCH(Sheet1!N$2:N$5,AP54)))&gt;0</f>
        <v>0</v>
      </c>
      <c r="BE54">
        <f t="shared" si="16"/>
        <v>2</v>
      </c>
      <c r="BF54">
        <f t="shared" si="17"/>
        <v>2</v>
      </c>
      <c r="BG54">
        <f t="shared" si="18"/>
        <v>0</v>
      </c>
      <c r="BH54">
        <f t="shared" si="19"/>
        <v>4</v>
      </c>
      <c r="BI54">
        <f t="shared" si="20"/>
        <v>0</v>
      </c>
      <c r="BJ54">
        <f t="shared" si="21"/>
        <v>8</v>
      </c>
      <c r="BK54">
        <f t="shared" si="22"/>
        <v>0</v>
      </c>
      <c r="BL54">
        <f t="shared" si="23"/>
        <v>5</v>
      </c>
    </row>
    <row r="55" spans="1:64" ht="30" x14ac:dyDescent="0.25">
      <c r="A55" s="7" t="s">
        <v>412</v>
      </c>
      <c r="B55" s="7" t="s">
        <v>413</v>
      </c>
      <c r="C55" s="10">
        <v>42404</v>
      </c>
      <c r="D55" s="10">
        <v>42418</v>
      </c>
      <c r="E55" s="8">
        <v>14</v>
      </c>
      <c r="F55" s="7" t="s">
        <v>14</v>
      </c>
      <c r="G55" s="8">
        <v>73</v>
      </c>
      <c r="H55" s="7" t="s">
        <v>9</v>
      </c>
      <c r="I55" s="7" t="s">
        <v>240</v>
      </c>
      <c r="J55" s="7" t="s">
        <v>22</v>
      </c>
      <c r="K55" s="7" t="s">
        <v>23</v>
      </c>
      <c r="L55" s="7" t="s">
        <v>45</v>
      </c>
      <c r="M55" s="7" t="s">
        <v>46</v>
      </c>
      <c r="N55" s="10">
        <v>42408</v>
      </c>
      <c r="O55" s="14">
        <v>1</v>
      </c>
      <c r="P55" s="15"/>
      <c r="Q55" s="29"/>
      <c r="R55" s="26">
        <v>134</v>
      </c>
      <c r="S55">
        <f t="shared" si="0"/>
        <v>0</v>
      </c>
      <c r="T55">
        <f t="shared" si="1"/>
        <v>0</v>
      </c>
      <c r="U55">
        <f t="shared" si="2"/>
        <v>30</v>
      </c>
      <c r="V55">
        <f t="shared" si="24"/>
        <v>0</v>
      </c>
      <c r="W55">
        <f t="shared" si="25"/>
        <v>0</v>
      </c>
      <c r="X55">
        <f t="shared" si="3"/>
        <v>1</v>
      </c>
      <c r="Y55" s="23">
        <v>1</v>
      </c>
      <c r="Z55">
        <v>1</v>
      </c>
      <c r="AA55">
        <f t="shared" si="4"/>
        <v>0</v>
      </c>
      <c r="AB55">
        <f t="shared" si="5"/>
        <v>0</v>
      </c>
      <c r="AC55">
        <f t="shared" si="6"/>
        <v>2</v>
      </c>
      <c r="AD55">
        <f t="shared" si="7"/>
        <v>5</v>
      </c>
      <c r="AE55">
        <f t="shared" si="26"/>
        <v>1</v>
      </c>
      <c r="AF55">
        <f t="shared" si="8"/>
        <v>7</v>
      </c>
      <c r="AG55">
        <v>3</v>
      </c>
      <c r="AH55">
        <f t="shared" si="9"/>
        <v>5</v>
      </c>
      <c r="AI55">
        <f t="shared" si="10"/>
        <v>0</v>
      </c>
      <c r="AJ55">
        <f t="shared" si="11"/>
        <v>15</v>
      </c>
      <c r="AK55">
        <f t="shared" si="27"/>
        <v>1</v>
      </c>
      <c r="AL55">
        <f t="shared" si="12"/>
        <v>0</v>
      </c>
      <c r="AM55">
        <f t="shared" si="13"/>
        <v>0</v>
      </c>
      <c r="AN55">
        <f t="shared" si="14"/>
        <v>0</v>
      </c>
      <c r="AO55">
        <f t="shared" si="15"/>
        <v>7</v>
      </c>
      <c r="AP55" t="s">
        <v>5636</v>
      </c>
      <c r="AQ55" t="b">
        <f>SUMPRODUCT(--ISNUMBER(SEARCH({"I21","I22","I25"},AP55)))&gt;0</f>
        <v>1</v>
      </c>
      <c r="AR55" t="b">
        <f>SUMPRODUCT(--ISNUMBER(SEARCH(Sheet1!B$2:B$14,AP55)))&gt;0</f>
        <v>0</v>
      </c>
      <c r="AS55" t="b">
        <f>SUMPRODUCT(--ISNUMBER(SEARCH(Sheet1!C$2:C$14,AP55)))&gt;0</f>
        <v>1</v>
      </c>
      <c r="AT55" t="b">
        <f>SUMPRODUCT(--ISNUMBER(SEARCH(Sheet1!D$2:D$26,AP55)))&gt;0</f>
        <v>0</v>
      </c>
      <c r="AU55" t="b">
        <f>SUMPRODUCT(--ISNUMBER(SEARCH(Sheet1!E$2:E$15,AP55)))&gt;0</f>
        <v>1</v>
      </c>
      <c r="AV55" t="b">
        <f>SUMPRODUCT(--ISNUMBER(SEARCH(Sheet1!F$2:F$26,AP55)))&gt;0</f>
        <v>0</v>
      </c>
      <c r="AW55" t="b">
        <f>SUMPRODUCT(--ISNUMBER(SEARCH(Sheet1!G$2:G$22,AP55)))&gt;0</f>
        <v>1</v>
      </c>
      <c r="AX55" t="b">
        <f>SUMPRODUCT(--ISNUMBER(SEARCH(Sheet1!H$2:H$35,AP55)))&gt;0</f>
        <v>0</v>
      </c>
      <c r="AY55" t="b">
        <f>SUMPRODUCT(--ISNUMBER(SEARCH(Sheet1!I$2:I$84,AP55)))&gt;0</f>
        <v>0</v>
      </c>
      <c r="AZ55" t="b">
        <f>SUMPRODUCT(--ISNUMBER(SEARCH(Sheet1!J$2:J$8,AP55)))&gt;0</f>
        <v>0</v>
      </c>
      <c r="BA55" t="b">
        <f>SUMPRODUCT(--ISNUMBER(SEARCH(Sheet1!K$2:K$10,AP55)))&gt;0</f>
        <v>0</v>
      </c>
      <c r="BB55" t="b">
        <f>SUMPRODUCT(--ISNUMBER(SEARCH(Sheet1!L$2:L$5,AP55)))&gt;0</f>
        <v>0</v>
      </c>
      <c r="BC55" t="b">
        <f>SUMPRODUCT(--ISNUMBER(SEARCH(Sheet1!M$2:M$12,AP55)))&gt;0</f>
        <v>0</v>
      </c>
      <c r="BD55" t="b">
        <f>SUMPRODUCT(--ISNUMBER(SEARCH(Sheet1!N$2:N$5,AP55)))&gt;0</f>
        <v>0</v>
      </c>
      <c r="BE55">
        <f t="shared" si="16"/>
        <v>2</v>
      </c>
      <c r="BF55">
        <f t="shared" si="17"/>
        <v>4</v>
      </c>
      <c r="BG55">
        <f t="shared" si="18"/>
        <v>0</v>
      </c>
      <c r="BH55">
        <f t="shared" si="19"/>
        <v>0</v>
      </c>
      <c r="BI55">
        <f t="shared" si="20"/>
        <v>0</v>
      </c>
      <c r="BJ55">
        <f t="shared" si="21"/>
        <v>6</v>
      </c>
      <c r="BK55">
        <f t="shared" si="22"/>
        <v>0</v>
      </c>
      <c r="BL55">
        <f t="shared" si="23"/>
        <v>5</v>
      </c>
    </row>
    <row r="56" spans="1:64" ht="45" x14ac:dyDescent="0.25">
      <c r="A56" s="7" t="s">
        <v>416</v>
      </c>
      <c r="B56" s="7" t="s">
        <v>417</v>
      </c>
      <c r="C56" s="10">
        <v>42420</v>
      </c>
      <c r="D56" s="10">
        <v>42425</v>
      </c>
      <c r="E56" s="8">
        <v>5</v>
      </c>
      <c r="F56" s="7" t="s">
        <v>75</v>
      </c>
      <c r="G56" s="8">
        <v>84</v>
      </c>
      <c r="H56" s="7" t="s">
        <v>17</v>
      </c>
      <c r="I56" s="7" t="s">
        <v>24</v>
      </c>
      <c r="J56" s="7" t="s">
        <v>418</v>
      </c>
      <c r="K56" s="7" t="s">
        <v>419</v>
      </c>
      <c r="L56" s="7" t="s">
        <v>385</v>
      </c>
      <c r="M56" s="7" t="s">
        <v>386</v>
      </c>
      <c r="N56" s="10">
        <v>42423</v>
      </c>
      <c r="O56" s="14">
        <v>1</v>
      </c>
      <c r="P56" s="15"/>
      <c r="Q56" s="29"/>
      <c r="R56" s="26">
        <v>136</v>
      </c>
      <c r="S56">
        <f t="shared" si="0"/>
        <v>0</v>
      </c>
      <c r="T56">
        <f t="shared" si="1"/>
        <v>0</v>
      </c>
      <c r="U56">
        <f t="shared" si="2"/>
        <v>30</v>
      </c>
      <c r="V56">
        <f t="shared" si="24"/>
        <v>0</v>
      </c>
      <c r="W56">
        <f t="shared" si="25"/>
        <v>2</v>
      </c>
      <c r="X56">
        <f t="shared" si="3"/>
        <v>0</v>
      </c>
      <c r="Y56" s="23">
        <v>1</v>
      </c>
      <c r="Z56">
        <v>1</v>
      </c>
      <c r="AA56">
        <f t="shared" si="4"/>
        <v>0</v>
      </c>
      <c r="AB56">
        <f t="shared" si="5"/>
        <v>0</v>
      </c>
      <c r="AC56">
        <f t="shared" si="6"/>
        <v>2</v>
      </c>
      <c r="AD56">
        <f t="shared" si="7"/>
        <v>6</v>
      </c>
      <c r="AE56">
        <f t="shared" si="26"/>
        <v>1</v>
      </c>
      <c r="AF56">
        <f t="shared" si="8"/>
        <v>4</v>
      </c>
      <c r="AG56">
        <v>3</v>
      </c>
      <c r="AH56">
        <f t="shared" si="9"/>
        <v>5</v>
      </c>
      <c r="AI56">
        <f t="shared" si="10"/>
        <v>0</v>
      </c>
      <c r="AJ56">
        <f t="shared" si="11"/>
        <v>12</v>
      </c>
      <c r="AK56">
        <f t="shared" si="27"/>
        <v>1</v>
      </c>
      <c r="AL56">
        <f t="shared" si="12"/>
        <v>0</v>
      </c>
      <c r="AM56">
        <f t="shared" si="13"/>
        <v>4</v>
      </c>
      <c r="AN56">
        <f t="shared" si="14"/>
        <v>0</v>
      </c>
      <c r="AO56">
        <f t="shared" si="15"/>
        <v>0</v>
      </c>
      <c r="AP56" t="s">
        <v>5637</v>
      </c>
      <c r="AQ56" t="b">
        <f>SUMPRODUCT(--ISNUMBER(SEARCH({"I21","I22","I25"},AP56)))&gt;0</f>
        <v>0</v>
      </c>
      <c r="AR56" t="b">
        <f>SUMPRODUCT(--ISNUMBER(SEARCH(Sheet1!B$2:B$14,AP56)))&gt;0</f>
        <v>0</v>
      </c>
      <c r="AS56" t="b">
        <f>SUMPRODUCT(--ISNUMBER(SEARCH(Sheet1!C$2:C$14,AP56)))&gt;0</f>
        <v>0</v>
      </c>
      <c r="AT56" t="b">
        <f>SUMPRODUCT(--ISNUMBER(SEARCH(Sheet1!D$2:D$26,AP56)))&gt;0</f>
        <v>1</v>
      </c>
      <c r="AU56" t="b">
        <f>SUMPRODUCT(--ISNUMBER(SEARCH(Sheet1!E$2:E$15,AP56)))&gt;0</f>
        <v>0</v>
      </c>
      <c r="AV56" t="b">
        <f>SUMPRODUCT(--ISNUMBER(SEARCH(Sheet1!F$2:F$26,AP56)))&gt;0</f>
        <v>0</v>
      </c>
      <c r="AW56" t="b">
        <f>SUMPRODUCT(--ISNUMBER(SEARCH(Sheet1!G$2:G$22,AP56)))&gt;0</f>
        <v>0</v>
      </c>
      <c r="AX56" t="b">
        <f>SUMPRODUCT(--ISNUMBER(SEARCH(Sheet1!H$2:H$35,AP56)))&gt;0</f>
        <v>0</v>
      </c>
      <c r="AY56" t="b">
        <f>SUMPRODUCT(--ISNUMBER(SEARCH(Sheet1!I$2:I$84,AP56)))&gt;0</f>
        <v>1</v>
      </c>
      <c r="AZ56" t="b">
        <f>SUMPRODUCT(--ISNUMBER(SEARCH(Sheet1!J$2:J$8,AP56)))&gt;0</f>
        <v>0</v>
      </c>
      <c r="BA56" t="b">
        <f>SUMPRODUCT(--ISNUMBER(SEARCH(Sheet1!K$2:K$10,AP56)))&gt;0</f>
        <v>0</v>
      </c>
      <c r="BB56" t="b">
        <f>SUMPRODUCT(--ISNUMBER(SEARCH(Sheet1!L$2:L$5,AP56)))&gt;0</f>
        <v>0</v>
      </c>
      <c r="BC56" t="b">
        <f>SUMPRODUCT(--ISNUMBER(SEARCH(Sheet1!M$2:M$12,AP56)))&gt;0</f>
        <v>0</v>
      </c>
      <c r="BD56" t="b">
        <f>SUMPRODUCT(--ISNUMBER(SEARCH(Sheet1!N$2:N$5,AP56)))&gt;0</f>
        <v>1</v>
      </c>
      <c r="BE56">
        <f t="shared" si="16"/>
        <v>1</v>
      </c>
      <c r="BF56">
        <f t="shared" si="17"/>
        <v>2</v>
      </c>
      <c r="BG56">
        <f t="shared" si="18"/>
        <v>0</v>
      </c>
      <c r="BH56">
        <f t="shared" si="19"/>
        <v>0</v>
      </c>
      <c r="BI56">
        <f t="shared" si="20"/>
        <v>6</v>
      </c>
      <c r="BJ56">
        <f t="shared" si="21"/>
        <v>9</v>
      </c>
      <c r="BK56">
        <f t="shared" si="22"/>
        <v>0</v>
      </c>
      <c r="BL56">
        <f t="shared" si="23"/>
        <v>5</v>
      </c>
    </row>
    <row r="57" spans="1:64" ht="30" x14ac:dyDescent="0.25">
      <c r="A57" s="7" t="s">
        <v>420</v>
      </c>
      <c r="B57" s="7" t="s">
        <v>421</v>
      </c>
      <c r="C57" s="10">
        <v>42290</v>
      </c>
      <c r="D57" s="10">
        <v>42294</v>
      </c>
      <c r="E57" s="8">
        <v>4</v>
      </c>
      <c r="F57" s="7" t="s">
        <v>8</v>
      </c>
      <c r="G57" s="8">
        <v>67</v>
      </c>
      <c r="H57" s="7" t="s">
        <v>17</v>
      </c>
      <c r="I57" s="7" t="s">
        <v>42</v>
      </c>
      <c r="J57" s="7" t="s">
        <v>210</v>
      </c>
      <c r="K57" s="7" t="s">
        <v>211</v>
      </c>
      <c r="L57" s="7" t="s">
        <v>422</v>
      </c>
      <c r="M57" s="7" t="s">
        <v>423</v>
      </c>
      <c r="N57" s="10">
        <v>42290</v>
      </c>
      <c r="O57" s="14">
        <v>4</v>
      </c>
      <c r="P57" s="14">
        <v>1</v>
      </c>
      <c r="Q57" s="29"/>
      <c r="R57" s="25"/>
      <c r="S57">
        <f t="shared" si="0"/>
        <v>0</v>
      </c>
      <c r="T57">
        <f t="shared" si="1"/>
        <v>0</v>
      </c>
      <c r="U57">
        <f t="shared" si="2"/>
        <v>30</v>
      </c>
      <c r="V57">
        <f t="shared" si="24"/>
        <v>0</v>
      </c>
      <c r="W57">
        <f t="shared" si="25"/>
        <v>0</v>
      </c>
      <c r="X57">
        <f t="shared" si="3"/>
        <v>0</v>
      </c>
      <c r="Y57" s="23">
        <v>1</v>
      </c>
      <c r="Z57">
        <v>1</v>
      </c>
      <c r="AA57">
        <f t="shared" si="4"/>
        <v>2</v>
      </c>
      <c r="AB57">
        <f t="shared" si="5"/>
        <v>0</v>
      </c>
      <c r="AC57">
        <f t="shared" si="6"/>
        <v>0</v>
      </c>
      <c r="AD57">
        <f t="shared" si="7"/>
        <v>4</v>
      </c>
      <c r="AE57">
        <f t="shared" si="26"/>
        <v>0</v>
      </c>
      <c r="AF57">
        <f t="shared" si="8"/>
        <v>4</v>
      </c>
      <c r="AG57">
        <v>3</v>
      </c>
      <c r="AH57">
        <f t="shared" si="9"/>
        <v>3</v>
      </c>
      <c r="AI57">
        <f t="shared" si="10"/>
        <v>1</v>
      </c>
      <c r="AJ57">
        <f t="shared" si="11"/>
        <v>11</v>
      </c>
      <c r="AK57">
        <f t="shared" si="27"/>
        <v>1</v>
      </c>
      <c r="AL57">
        <f t="shared" si="12"/>
        <v>0</v>
      </c>
      <c r="AM57">
        <f t="shared" si="13"/>
        <v>4</v>
      </c>
      <c r="AN57">
        <f t="shared" si="14"/>
        <v>0</v>
      </c>
      <c r="AO57">
        <f t="shared" si="15"/>
        <v>0</v>
      </c>
      <c r="AP57" t="s">
        <v>5638</v>
      </c>
      <c r="AQ57" t="b">
        <f>SUMPRODUCT(--ISNUMBER(SEARCH({"I21","I22","I25"},AP57)))&gt;0</f>
        <v>1</v>
      </c>
      <c r="AR57" t="b">
        <f>SUMPRODUCT(--ISNUMBER(SEARCH(Sheet1!B$2:B$14,AP57)))&gt;0</f>
        <v>1</v>
      </c>
      <c r="AS57" t="b">
        <f>SUMPRODUCT(--ISNUMBER(SEARCH(Sheet1!C$2:C$14,AP57)))&gt;0</f>
        <v>0</v>
      </c>
      <c r="AT57" t="b">
        <f>SUMPRODUCT(--ISNUMBER(SEARCH(Sheet1!D$2:D$26,AP57)))&gt;0</f>
        <v>1</v>
      </c>
      <c r="AU57" t="b">
        <f>SUMPRODUCT(--ISNUMBER(SEARCH(Sheet1!E$2:E$15,AP57)))&gt;0</f>
        <v>0</v>
      </c>
      <c r="AV57" t="b">
        <f>SUMPRODUCT(--ISNUMBER(SEARCH(Sheet1!F$2:F$26,AP57)))&gt;0</f>
        <v>0</v>
      </c>
      <c r="AW57" t="b">
        <f>SUMPRODUCT(--ISNUMBER(SEARCH(Sheet1!G$2:G$22,AP57)))&gt;0</f>
        <v>0</v>
      </c>
      <c r="AX57" t="b">
        <f>SUMPRODUCT(--ISNUMBER(SEARCH(Sheet1!H$2:H$35,AP57)))&gt;0</f>
        <v>0</v>
      </c>
      <c r="AY57" t="b">
        <f>SUMPRODUCT(--ISNUMBER(SEARCH(Sheet1!I$2:I$84,AP57)))&gt;0</f>
        <v>0</v>
      </c>
      <c r="AZ57" t="b">
        <f>SUMPRODUCT(--ISNUMBER(SEARCH(Sheet1!J$2:J$8,AP57)))&gt;0</f>
        <v>0</v>
      </c>
      <c r="BA57" t="b">
        <f>SUMPRODUCT(--ISNUMBER(SEARCH(Sheet1!K$2:K$10,AP57)))&gt;0</f>
        <v>0</v>
      </c>
      <c r="BB57" t="b">
        <f>SUMPRODUCT(--ISNUMBER(SEARCH(Sheet1!L$2:L$5,AP57)))&gt;0</f>
        <v>0</v>
      </c>
      <c r="BC57" t="b">
        <f>SUMPRODUCT(--ISNUMBER(SEARCH(Sheet1!M$2:M$12,AP57)))&gt;0</f>
        <v>0</v>
      </c>
      <c r="BD57" t="b">
        <f>SUMPRODUCT(--ISNUMBER(SEARCH(Sheet1!N$2:N$5,AP57)))&gt;0</f>
        <v>0</v>
      </c>
      <c r="BE57">
        <f t="shared" si="16"/>
        <v>3</v>
      </c>
      <c r="BF57">
        <f t="shared" si="17"/>
        <v>0</v>
      </c>
      <c r="BG57">
        <f t="shared" si="18"/>
        <v>0</v>
      </c>
      <c r="BH57">
        <f t="shared" si="19"/>
        <v>0</v>
      </c>
      <c r="BI57">
        <f t="shared" si="20"/>
        <v>0</v>
      </c>
      <c r="BJ57">
        <f t="shared" si="21"/>
        <v>3</v>
      </c>
      <c r="BK57">
        <f t="shared" si="22"/>
        <v>3</v>
      </c>
      <c r="BL57">
        <f t="shared" si="23"/>
        <v>0</v>
      </c>
    </row>
    <row r="58" spans="1:64" ht="30" x14ac:dyDescent="0.25">
      <c r="A58" s="7" t="s">
        <v>424</v>
      </c>
      <c r="B58" s="7" t="s">
        <v>425</v>
      </c>
      <c r="C58" s="10">
        <v>42332</v>
      </c>
      <c r="D58" s="10">
        <v>42340</v>
      </c>
      <c r="E58" s="8">
        <v>8</v>
      </c>
      <c r="F58" s="7" t="s">
        <v>118</v>
      </c>
      <c r="G58" s="8">
        <v>66</v>
      </c>
      <c r="H58" s="7" t="s">
        <v>9</v>
      </c>
      <c r="I58" s="7" t="s">
        <v>47</v>
      </c>
      <c r="J58" s="7" t="s">
        <v>90</v>
      </c>
      <c r="K58" s="7" t="s">
        <v>91</v>
      </c>
      <c r="L58" s="7" t="s">
        <v>207</v>
      </c>
      <c r="M58" s="7" t="s">
        <v>208</v>
      </c>
      <c r="N58" s="10">
        <v>42332</v>
      </c>
      <c r="O58" s="14">
        <v>2</v>
      </c>
      <c r="P58" s="15"/>
      <c r="Q58" s="29"/>
      <c r="R58" s="25"/>
      <c r="S58">
        <f t="shared" si="0"/>
        <v>0</v>
      </c>
      <c r="T58">
        <f t="shared" si="1"/>
        <v>0</v>
      </c>
      <c r="U58">
        <f t="shared" si="2"/>
        <v>30</v>
      </c>
      <c r="V58">
        <f t="shared" si="24"/>
        <v>0</v>
      </c>
      <c r="W58">
        <f t="shared" si="25"/>
        <v>0</v>
      </c>
      <c r="X58">
        <f t="shared" si="3"/>
        <v>0</v>
      </c>
      <c r="Y58" s="23">
        <v>1</v>
      </c>
      <c r="Z58">
        <v>1</v>
      </c>
      <c r="AA58">
        <f t="shared" si="4"/>
        <v>2</v>
      </c>
      <c r="AB58">
        <f t="shared" si="5"/>
        <v>0</v>
      </c>
      <c r="AC58">
        <f t="shared" si="6"/>
        <v>2</v>
      </c>
      <c r="AD58">
        <f t="shared" si="7"/>
        <v>6</v>
      </c>
      <c r="AE58">
        <f t="shared" si="26"/>
        <v>1</v>
      </c>
      <c r="AF58">
        <f t="shared" si="8"/>
        <v>5</v>
      </c>
      <c r="AG58">
        <v>3</v>
      </c>
      <c r="AH58">
        <f t="shared" si="9"/>
        <v>5</v>
      </c>
      <c r="AI58">
        <f t="shared" si="10"/>
        <v>0</v>
      </c>
      <c r="AJ58">
        <f t="shared" si="11"/>
        <v>13</v>
      </c>
      <c r="AK58">
        <f t="shared" si="27"/>
        <v>1</v>
      </c>
      <c r="AL58">
        <f t="shared" si="12"/>
        <v>0</v>
      </c>
      <c r="AM58">
        <f t="shared" si="13"/>
        <v>0</v>
      </c>
      <c r="AN58">
        <f t="shared" si="14"/>
        <v>5</v>
      </c>
      <c r="AO58">
        <f t="shared" si="15"/>
        <v>0</v>
      </c>
      <c r="AP58" t="s">
        <v>5639</v>
      </c>
      <c r="AQ58" t="b">
        <f>SUMPRODUCT(--ISNUMBER(SEARCH({"I21","I22","I25"},AP58)))&gt;0</f>
        <v>1</v>
      </c>
      <c r="AR58" t="b">
        <f>SUMPRODUCT(--ISNUMBER(SEARCH(Sheet1!B$2:B$14,AP58)))&gt;0</f>
        <v>1</v>
      </c>
      <c r="AS58" t="b">
        <f>SUMPRODUCT(--ISNUMBER(SEARCH(Sheet1!C$2:C$14,AP58)))&gt;0</f>
        <v>1</v>
      </c>
      <c r="AT58" t="b">
        <f>SUMPRODUCT(--ISNUMBER(SEARCH(Sheet1!D$2:D$26,AP58)))&gt;0</f>
        <v>1</v>
      </c>
      <c r="AU58" t="b">
        <f>SUMPRODUCT(--ISNUMBER(SEARCH(Sheet1!E$2:E$15,AP58)))&gt;0</f>
        <v>0</v>
      </c>
      <c r="AV58" t="b">
        <f>SUMPRODUCT(--ISNUMBER(SEARCH(Sheet1!F$2:F$26,AP58)))&gt;0</f>
        <v>0</v>
      </c>
      <c r="AW58" t="b">
        <f>SUMPRODUCT(--ISNUMBER(SEARCH(Sheet1!G$2:G$22,AP58)))&gt;0</f>
        <v>0</v>
      </c>
      <c r="AX58" t="b">
        <f>SUMPRODUCT(--ISNUMBER(SEARCH(Sheet1!H$2:H$35,AP58)))&gt;0</f>
        <v>0</v>
      </c>
      <c r="AY58" t="b">
        <f>SUMPRODUCT(--ISNUMBER(SEARCH(Sheet1!I$2:I$84,AP58)))&gt;0</f>
        <v>0</v>
      </c>
      <c r="AZ58" t="b">
        <f>SUMPRODUCT(--ISNUMBER(SEARCH(Sheet1!J$2:J$8,AP58)))&gt;0</f>
        <v>0</v>
      </c>
      <c r="BA58" t="b">
        <f>SUMPRODUCT(--ISNUMBER(SEARCH(Sheet1!K$2:K$10,AP58)))&gt;0</f>
        <v>0</v>
      </c>
      <c r="BB58" t="b">
        <f>SUMPRODUCT(--ISNUMBER(SEARCH(Sheet1!L$2:L$5,AP58)))&gt;0</f>
        <v>0</v>
      </c>
      <c r="BC58" t="b">
        <f>SUMPRODUCT(--ISNUMBER(SEARCH(Sheet1!M$2:M$12,AP58)))&gt;0</f>
        <v>0</v>
      </c>
      <c r="BD58" t="b">
        <f>SUMPRODUCT(--ISNUMBER(SEARCH(Sheet1!N$2:N$5,AP58)))&gt;0</f>
        <v>0</v>
      </c>
      <c r="BE58">
        <f t="shared" si="16"/>
        <v>4</v>
      </c>
      <c r="BF58">
        <f t="shared" si="17"/>
        <v>0</v>
      </c>
      <c r="BG58">
        <f t="shared" si="18"/>
        <v>0</v>
      </c>
      <c r="BH58">
        <f t="shared" si="19"/>
        <v>0</v>
      </c>
      <c r="BI58">
        <f t="shared" si="20"/>
        <v>0</v>
      </c>
      <c r="BJ58">
        <f t="shared" si="21"/>
        <v>4</v>
      </c>
      <c r="BK58">
        <f t="shared" si="22"/>
        <v>0</v>
      </c>
      <c r="BL58">
        <f t="shared" si="23"/>
        <v>5</v>
      </c>
    </row>
    <row r="59" spans="1:64" ht="30" x14ac:dyDescent="0.25">
      <c r="A59" s="7" t="s">
        <v>426</v>
      </c>
      <c r="B59" s="7" t="s">
        <v>427</v>
      </c>
      <c r="C59" s="10">
        <v>42281</v>
      </c>
      <c r="D59" s="10">
        <v>42287</v>
      </c>
      <c r="E59" s="8">
        <v>6</v>
      </c>
      <c r="F59" s="7" t="s">
        <v>29</v>
      </c>
      <c r="G59" s="8">
        <v>59</v>
      </c>
      <c r="H59" s="7" t="s">
        <v>9</v>
      </c>
      <c r="I59" s="7" t="s">
        <v>24</v>
      </c>
      <c r="J59" s="7" t="s">
        <v>428</v>
      </c>
      <c r="K59" s="7" t="s">
        <v>429</v>
      </c>
      <c r="L59" s="7" t="s">
        <v>135</v>
      </c>
      <c r="M59" s="7" t="s">
        <v>136</v>
      </c>
      <c r="N59" s="10">
        <v>42284</v>
      </c>
      <c r="O59" s="14">
        <v>2</v>
      </c>
      <c r="P59" s="15"/>
      <c r="Q59" s="29"/>
      <c r="R59" s="25"/>
      <c r="S59">
        <f t="shared" si="0"/>
        <v>0</v>
      </c>
      <c r="T59">
        <f t="shared" si="1"/>
        <v>0</v>
      </c>
      <c r="U59">
        <f t="shared" si="2"/>
        <v>30</v>
      </c>
      <c r="V59">
        <f t="shared" si="24"/>
        <v>0</v>
      </c>
      <c r="W59">
        <f t="shared" si="25"/>
        <v>2</v>
      </c>
      <c r="X59">
        <f t="shared" si="3"/>
        <v>0</v>
      </c>
      <c r="Y59" s="23">
        <v>1</v>
      </c>
      <c r="Z59">
        <v>1</v>
      </c>
      <c r="AA59">
        <f t="shared" si="4"/>
        <v>2</v>
      </c>
      <c r="AB59">
        <f t="shared" si="5"/>
        <v>0</v>
      </c>
      <c r="AC59">
        <f t="shared" si="6"/>
        <v>2</v>
      </c>
      <c r="AD59">
        <f t="shared" si="7"/>
        <v>8</v>
      </c>
      <c r="AE59">
        <f t="shared" si="26"/>
        <v>1</v>
      </c>
      <c r="AF59">
        <f t="shared" si="8"/>
        <v>4</v>
      </c>
      <c r="AG59">
        <v>3</v>
      </c>
      <c r="AH59">
        <f t="shared" si="9"/>
        <v>5</v>
      </c>
      <c r="AI59">
        <f t="shared" si="10"/>
        <v>0</v>
      </c>
      <c r="AJ59">
        <f t="shared" si="11"/>
        <v>12</v>
      </c>
      <c r="AK59">
        <f t="shared" si="27"/>
        <v>1</v>
      </c>
      <c r="AL59">
        <f t="shared" si="12"/>
        <v>0</v>
      </c>
      <c r="AM59">
        <f t="shared" si="13"/>
        <v>4</v>
      </c>
      <c r="AN59">
        <f t="shared" si="14"/>
        <v>0</v>
      </c>
      <c r="AO59">
        <f t="shared" si="15"/>
        <v>0</v>
      </c>
      <c r="AP59" t="s">
        <v>5640</v>
      </c>
      <c r="AQ59" t="b">
        <f>SUMPRODUCT(--ISNUMBER(SEARCH({"I21","I22","I25"},AP59)))&gt;0</f>
        <v>0</v>
      </c>
      <c r="AR59" t="b">
        <f>SUMPRODUCT(--ISNUMBER(SEARCH(Sheet1!B$2:B$14,AP59)))&gt;0</f>
        <v>0</v>
      </c>
      <c r="AS59" t="b">
        <f>SUMPRODUCT(--ISNUMBER(SEARCH(Sheet1!C$2:C$14,AP59)))&gt;0</f>
        <v>0</v>
      </c>
      <c r="AT59" t="b">
        <f>SUMPRODUCT(--ISNUMBER(SEARCH(Sheet1!D$2:D$26,AP59)))&gt;0</f>
        <v>1</v>
      </c>
      <c r="AU59" t="b">
        <f>SUMPRODUCT(--ISNUMBER(SEARCH(Sheet1!E$2:E$15,AP59)))&gt;0</f>
        <v>0</v>
      </c>
      <c r="AV59" t="b">
        <f>SUMPRODUCT(--ISNUMBER(SEARCH(Sheet1!F$2:F$26,AP59)))&gt;0</f>
        <v>0</v>
      </c>
      <c r="AW59" t="b">
        <f>SUMPRODUCT(--ISNUMBER(SEARCH(Sheet1!G$2:G$22,AP59)))&gt;0</f>
        <v>1</v>
      </c>
      <c r="AX59" t="b">
        <f>SUMPRODUCT(--ISNUMBER(SEARCH(Sheet1!H$2:H$35,AP59)))&gt;0</f>
        <v>0</v>
      </c>
      <c r="AY59" t="b">
        <f>SUMPRODUCT(--ISNUMBER(SEARCH(Sheet1!I$2:I$84,AP59)))&gt;0</f>
        <v>1</v>
      </c>
      <c r="AZ59" t="b">
        <f>SUMPRODUCT(--ISNUMBER(SEARCH(Sheet1!J$2:J$8,AP59)))&gt;0</f>
        <v>0</v>
      </c>
      <c r="BA59" t="b">
        <f>SUMPRODUCT(--ISNUMBER(SEARCH(Sheet1!K$2:K$10,AP59)))&gt;0</f>
        <v>0</v>
      </c>
      <c r="BB59" t="b">
        <f>SUMPRODUCT(--ISNUMBER(SEARCH(Sheet1!L$2:L$5,AP59)))&gt;0</f>
        <v>0</v>
      </c>
      <c r="BC59" t="b">
        <f>SUMPRODUCT(--ISNUMBER(SEARCH(Sheet1!M$2:M$12,AP59)))&gt;0</f>
        <v>0</v>
      </c>
      <c r="BD59" t="b">
        <f>SUMPRODUCT(--ISNUMBER(SEARCH(Sheet1!N$2:N$5,AP59)))&gt;0</f>
        <v>0</v>
      </c>
      <c r="BE59">
        <f t="shared" si="16"/>
        <v>1</v>
      </c>
      <c r="BF59">
        <f t="shared" si="17"/>
        <v>4</v>
      </c>
      <c r="BG59">
        <f t="shared" si="18"/>
        <v>0</v>
      </c>
      <c r="BH59">
        <f t="shared" si="19"/>
        <v>0</v>
      </c>
      <c r="BI59">
        <f t="shared" si="20"/>
        <v>0</v>
      </c>
      <c r="BJ59">
        <f t="shared" si="21"/>
        <v>5</v>
      </c>
      <c r="BK59">
        <f t="shared" si="22"/>
        <v>0</v>
      </c>
      <c r="BL59">
        <f t="shared" si="23"/>
        <v>5</v>
      </c>
    </row>
    <row r="60" spans="1:64" ht="30" x14ac:dyDescent="0.25">
      <c r="A60" s="7" t="s">
        <v>434</v>
      </c>
      <c r="B60" s="7" t="s">
        <v>435</v>
      </c>
      <c r="C60" s="10">
        <v>42358</v>
      </c>
      <c r="D60" s="10">
        <v>42369</v>
      </c>
      <c r="E60" s="8">
        <v>11</v>
      </c>
      <c r="F60" s="7" t="s">
        <v>14</v>
      </c>
      <c r="G60" s="8">
        <v>60</v>
      </c>
      <c r="H60" s="7" t="s">
        <v>17</v>
      </c>
      <c r="I60" s="7" t="s">
        <v>68</v>
      </c>
      <c r="J60" s="7" t="s">
        <v>436</v>
      </c>
      <c r="K60" s="7" t="s">
        <v>437</v>
      </c>
      <c r="L60" s="7" t="s">
        <v>102</v>
      </c>
      <c r="M60" s="7" t="s">
        <v>103</v>
      </c>
      <c r="N60" s="10">
        <v>42358</v>
      </c>
      <c r="O60" s="14">
        <v>2</v>
      </c>
      <c r="P60" s="15"/>
      <c r="Q60" s="29"/>
      <c r="R60" s="25"/>
      <c r="S60">
        <f t="shared" si="0"/>
        <v>0</v>
      </c>
      <c r="T60">
        <f t="shared" si="1"/>
        <v>0</v>
      </c>
      <c r="U60">
        <f t="shared" si="2"/>
        <v>30</v>
      </c>
      <c r="V60">
        <f t="shared" si="24"/>
        <v>0</v>
      </c>
      <c r="W60">
        <f t="shared" si="25"/>
        <v>0</v>
      </c>
      <c r="X60">
        <f t="shared" si="3"/>
        <v>0</v>
      </c>
      <c r="Y60" s="23">
        <v>1</v>
      </c>
      <c r="Z60">
        <v>1</v>
      </c>
      <c r="AA60">
        <f t="shared" si="4"/>
        <v>2</v>
      </c>
      <c r="AB60">
        <f t="shared" si="5"/>
        <v>0</v>
      </c>
      <c r="AC60">
        <f t="shared" si="6"/>
        <v>2</v>
      </c>
      <c r="AD60">
        <f t="shared" si="7"/>
        <v>6</v>
      </c>
      <c r="AE60">
        <f t="shared" si="26"/>
        <v>1</v>
      </c>
      <c r="AF60">
        <f t="shared" si="8"/>
        <v>5</v>
      </c>
      <c r="AG60">
        <v>3</v>
      </c>
      <c r="AH60">
        <f t="shared" si="9"/>
        <v>5</v>
      </c>
      <c r="AI60">
        <f t="shared" si="10"/>
        <v>0</v>
      </c>
      <c r="AJ60">
        <f t="shared" si="11"/>
        <v>13</v>
      </c>
      <c r="AK60">
        <f t="shared" si="27"/>
        <v>1</v>
      </c>
      <c r="AL60">
        <f t="shared" si="12"/>
        <v>0</v>
      </c>
      <c r="AM60">
        <f t="shared" si="13"/>
        <v>0</v>
      </c>
      <c r="AN60">
        <f t="shared" si="14"/>
        <v>5</v>
      </c>
      <c r="AO60">
        <f t="shared" si="15"/>
        <v>0</v>
      </c>
      <c r="AP60" t="s">
        <v>5641</v>
      </c>
      <c r="AQ60" t="b">
        <f>SUMPRODUCT(--ISNUMBER(SEARCH({"I21","I22","I25"},AP60)))&gt;0</f>
        <v>0</v>
      </c>
      <c r="AR60" t="b">
        <f>SUMPRODUCT(--ISNUMBER(SEARCH(Sheet1!B$2:B$14,AP60)))&gt;0</f>
        <v>0</v>
      </c>
      <c r="AS60" t="b">
        <f>SUMPRODUCT(--ISNUMBER(SEARCH(Sheet1!C$2:C$14,AP60)))&gt;0</f>
        <v>0</v>
      </c>
      <c r="AT60" t="b">
        <f>SUMPRODUCT(--ISNUMBER(SEARCH(Sheet1!D$2:D$26,AP60)))&gt;0</f>
        <v>0</v>
      </c>
      <c r="AU60" t="b">
        <f>SUMPRODUCT(--ISNUMBER(SEARCH(Sheet1!E$2:E$15,AP60)))&gt;0</f>
        <v>0</v>
      </c>
      <c r="AV60" t="b">
        <f>SUMPRODUCT(--ISNUMBER(SEARCH(Sheet1!F$2:F$26,AP60)))&gt;0</f>
        <v>0</v>
      </c>
      <c r="AW60" t="b">
        <f>SUMPRODUCT(--ISNUMBER(SEARCH(Sheet1!G$2:G$22,AP60)))&gt;0</f>
        <v>0</v>
      </c>
      <c r="AX60" t="b">
        <f>SUMPRODUCT(--ISNUMBER(SEARCH(Sheet1!H$2:H$35,AP60)))&gt;0</f>
        <v>0</v>
      </c>
      <c r="AY60" t="b">
        <f>SUMPRODUCT(--ISNUMBER(SEARCH(Sheet1!I$2:I$84,AP60)))&gt;0</f>
        <v>0</v>
      </c>
      <c r="AZ60" t="b">
        <f>SUMPRODUCT(--ISNUMBER(SEARCH(Sheet1!J$2:J$8,AP60)))&gt;0</f>
        <v>0</v>
      </c>
      <c r="BA60" t="b">
        <f>SUMPRODUCT(--ISNUMBER(SEARCH(Sheet1!K$2:K$10,AP60)))&gt;0</f>
        <v>0</v>
      </c>
      <c r="BB60" t="b">
        <f>SUMPRODUCT(--ISNUMBER(SEARCH(Sheet1!L$2:L$5,AP60)))&gt;0</f>
        <v>0</v>
      </c>
      <c r="BC60" t="b">
        <f>SUMPRODUCT(--ISNUMBER(SEARCH(Sheet1!M$2:M$12,AP60)))&gt;0</f>
        <v>1</v>
      </c>
      <c r="BD60" t="b">
        <f>SUMPRODUCT(--ISNUMBER(SEARCH(Sheet1!N$2:N$5,AP60)))&gt;0</f>
        <v>0</v>
      </c>
      <c r="BE60">
        <f t="shared" si="16"/>
        <v>0</v>
      </c>
      <c r="BF60">
        <f t="shared" si="17"/>
        <v>0</v>
      </c>
      <c r="BG60">
        <f t="shared" si="18"/>
        <v>0</v>
      </c>
      <c r="BH60">
        <f t="shared" si="19"/>
        <v>4</v>
      </c>
      <c r="BI60">
        <f t="shared" si="20"/>
        <v>0</v>
      </c>
      <c r="BJ60">
        <f t="shared" si="21"/>
        <v>4</v>
      </c>
      <c r="BK60">
        <f t="shared" si="22"/>
        <v>0</v>
      </c>
      <c r="BL60">
        <f t="shared" si="23"/>
        <v>5</v>
      </c>
    </row>
    <row r="61" spans="1:64" ht="45" x14ac:dyDescent="0.25">
      <c r="A61" s="7" t="s">
        <v>446</v>
      </c>
      <c r="B61" s="7" t="s">
        <v>447</v>
      </c>
      <c r="C61" s="10">
        <v>42394</v>
      </c>
      <c r="D61" s="10">
        <v>42399</v>
      </c>
      <c r="E61" s="8">
        <v>5</v>
      </c>
      <c r="F61" s="7" t="s">
        <v>29</v>
      </c>
      <c r="G61" s="8">
        <v>59</v>
      </c>
      <c r="H61" s="7" t="s">
        <v>9</v>
      </c>
      <c r="I61" s="7" t="s">
        <v>18</v>
      </c>
      <c r="J61" s="7" t="s">
        <v>448</v>
      </c>
      <c r="K61" s="7" t="s">
        <v>449</v>
      </c>
      <c r="L61" s="7" t="s">
        <v>450</v>
      </c>
      <c r="M61" s="7" t="s">
        <v>451</v>
      </c>
      <c r="N61" s="10">
        <v>42394</v>
      </c>
      <c r="O61" s="14">
        <v>1</v>
      </c>
      <c r="P61" s="15"/>
      <c r="Q61" s="29"/>
      <c r="R61" s="26">
        <v>120</v>
      </c>
      <c r="S61">
        <f t="shared" si="0"/>
        <v>0</v>
      </c>
      <c r="T61">
        <f t="shared" si="1"/>
        <v>0</v>
      </c>
      <c r="U61">
        <f t="shared" si="2"/>
        <v>30</v>
      </c>
      <c r="V61">
        <f t="shared" si="24"/>
        <v>0</v>
      </c>
      <c r="W61">
        <f t="shared" si="25"/>
        <v>0</v>
      </c>
      <c r="X61">
        <f t="shared" si="3"/>
        <v>1</v>
      </c>
      <c r="Y61" s="23">
        <v>1</v>
      </c>
      <c r="Z61">
        <v>1</v>
      </c>
      <c r="AA61">
        <f t="shared" si="4"/>
        <v>0</v>
      </c>
      <c r="AB61">
        <f t="shared" si="5"/>
        <v>0</v>
      </c>
      <c r="AC61">
        <f t="shared" si="6"/>
        <v>2</v>
      </c>
      <c r="AD61">
        <f t="shared" si="7"/>
        <v>5</v>
      </c>
      <c r="AE61">
        <f t="shared" si="26"/>
        <v>1</v>
      </c>
      <c r="AF61">
        <f t="shared" si="8"/>
        <v>4</v>
      </c>
      <c r="AG61">
        <v>3</v>
      </c>
      <c r="AH61">
        <f t="shared" si="9"/>
        <v>5</v>
      </c>
      <c r="AI61">
        <f t="shared" si="10"/>
        <v>0</v>
      </c>
      <c r="AJ61">
        <f t="shared" si="11"/>
        <v>12</v>
      </c>
      <c r="AK61">
        <f t="shared" si="27"/>
        <v>1</v>
      </c>
      <c r="AL61">
        <f t="shared" si="12"/>
        <v>0</v>
      </c>
      <c r="AM61">
        <f t="shared" si="13"/>
        <v>4</v>
      </c>
      <c r="AN61">
        <f t="shared" si="14"/>
        <v>0</v>
      </c>
      <c r="AO61">
        <f t="shared" si="15"/>
        <v>0</v>
      </c>
      <c r="AP61" t="s">
        <v>5642</v>
      </c>
      <c r="AQ61" t="b">
        <f>SUMPRODUCT(--ISNUMBER(SEARCH({"I21","I22","I25"},AP61)))&gt;0</f>
        <v>1</v>
      </c>
      <c r="AR61" t="b">
        <f>SUMPRODUCT(--ISNUMBER(SEARCH(Sheet1!B$2:B$14,AP61)))&gt;0</f>
        <v>0</v>
      </c>
      <c r="AS61" t="b">
        <f>SUMPRODUCT(--ISNUMBER(SEARCH(Sheet1!C$2:C$14,AP61)))&gt;0</f>
        <v>1</v>
      </c>
      <c r="AT61" t="b">
        <f>SUMPRODUCT(--ISNUMBER(SEARCH(Sheet1!D$2:D$26,AP61)))&gt;0</f>
        <v>1</v>
      </c>
      <c r="AU61" t="b">
        <f>SUMPRODUCT(--ISNUMBER(SEARCH(Sheet1!E$2:E$15,AP61)))&gt;0</f>
        <v>0</v>
      </c>
      <c r="AV61" t="b">
        <f>SUMPRODUCT(--ISNUMBER(SEARCH(Sheet1!F$2:F$26,AP61)))&gt;0</f>
        <v>0</v>
      </c>
      <c r="AW61" t="b">
        <f>SUMPRODUCT(--ISNUMBER(SEARCH(Sheet1!G$2:G$22,AP61)))&gt;0</f>
        <v>1</v>
      </c>
      <c r="AX61" t="b">
        <f>SUMPRODUCT(--ISNUMBER(SEARCH(Sheet1!H$2:H$35,AP61)))&gt;0</f>
        <v>0</v>
      </c>
      <c r="AY61" t="b">
        <f>SUMPRODUCT(--ISNUMBER(SEARCH(Sheet1!I$2:I$84,AP61)))&gt;0</f>
        <v>0</v>
      </c>
      <c r="AZ61" t="b">
        <f>SUMPRODUCT(--ISNUMBER(SEARCH(Sheet1!J$2:J$8,AP61)))&gt;0</f>
        <v>0</v>
      </c>
      <c r="BA61" t="b">
        <f>SUMPRODUCT(--ISNUMBER(SEARCH(Sheet1!K$2:K$10,AP61)))&gt;0</f>
        <v>0</v>
      </c>
      <c r="BB61" t="b">
        <f>SUMPRODUCT(--ISNUMBER(SEARCH(Sheet1!L$2:L$5,AP61)))&gt;0</f>
        <v>0</v>
      </c>
      <c r="BC61" t="b">
        <f>SUMPRODUCT(--ISNUMBER(SEARCH(Sheet1!M$2:M$12,AP61)))&gt;0</f>
        <v>0</v>
      </c>
      <c r="BD61" t="b">
        <f>SUMPRODUCT(--ISNUMBER(SEARCH(Sheet1!N$2:N$5,AP61)))&gt;0</f>
        <v>0</v>
      </c>
      <c r="BE61">
        <f t="shared" si="16"/>
        <v>3</v>
      </c>
      <c r="BF61">
        <f t="shared" si="17"/>
        <v>2</v>
      </c>
      <c r="BG61">
        <f t="shared" si="18"/>
        <v>0</v>
      </c>
      <c r="BH61">
        <f t="shared" si="19"/>
        <v>0</v>
      </c>
      <c r="BI61">
        <f t="shared" si="20"/>
        <v>0</v>
      </c>
      <c r="BJ61">
        <f t="shared" si="21"/>
        <v>5</v>
      </c>
      <c r="BK61">
        <f t="shared" si="22"/>
        <v>0</v>
      </c>
      <c r="BL61">
        <f t="shared" si="23"/>
        <v>5</v>
      </c>
    </row>
    <row r="62" spans="1:64" ht="30" x14ac:dyDescent="0.25">
      <c r="A62" s="7" t="s">
        <v>452</v>
      </c>
      <c r="B62" s="7" t="s">
        <v>453</v>
      </c>
      <c r="C62" s="10">
        <v>42325</v>
      </c>
      <c r="D62" s="10">
        <v>42333</v>
      </c>
      <c r="E62" s="8">
        <v>8</v>
      </c>
      <c r="F62" s="7" t="s">
        <v>29</v>
      </c>
      <c r="G62" s="8">
        <v>56</v>
      </c>
      <c r="H62" s="7" t="s">
        <v>9</v>
      </c>
      <c r="I62" s="7" t="s">
        <v>18</v>
      </c>
      <c r="J62" s="7" t="s">
        <v>245</v>
      </c>
      <c r="K62" s="7" t="s">
        <v>246</v>
      </c>
      <c r="L62" s="7" t="s">
        <v>87</v>
      </c>
      <c r="M62" s="7" t="s">
        <v>88</v>
      </c>
      <c r="N62" s="10">
        <v>42325</v>
      </c>
      <c r="O62" s="14">
        <v>3</v>
      </c>
      <c r="P62" s="14">
        <v>1</v>
      </c>
      <c r="Q62" s="29"/>
      <c r="R62" s="25"/>
      <c r="S62">
        <f t="shared" si="0"/>
        <v>0</v>
      </c>
      <c r="T62">
        <f t="shared" si="1"/>
        <v>0</v>
      </c>
      <c r="U62">
        <f t="shared" si="2"/>
        <v>30</v>
      </c>
      <c r="V62">
        <f t="shared" si="24"/>
        <v>0</v>
      </c>
      <c r="W62">
        <f t="shared" si="25"/>
        <v>0</v>
      </c>
      <c r="X62">
        <f t="shared" si="3"/>
        <v>0</v>
      </c>
      <c r="Y62" s="23">
        <v>1</v>
      </c>
      <c r="Z62">
        <v>1</v>
      </c>
      <c r="AA62">
        <f t="shared" si="4"/>
        <v>2</v>
      </c>
      <c r="AB62">
        <f t="shared" si="5"/>
        <v>0</v>
      </c>
      <c r="AC62">
        <f t="shared" si="6"/>
        <v>2</v>
      </c>
      <c r="AD62">
        <f t="shared" si="7"/>
        <v>6</v>
      </c>
      <c r="AE62">
        <f t="shared" si="26"/>
        <v>1</v>
      </c>
      <c r="AF62">
        <f t="shared" si="8"/>
        <v>5</v>
      </c>
      <c r="AG62">
        <v>3</v>
      </c>
      <c r="AH62">
        <f t="shared" si="9"/>
        <v>5</v>
      </c>
      <c r="AI62">
        <f t="shared" si="10"/>
        <v>1</v>
      </c>
      <c r="AJ62">
        <f t="shared" si="11"/>
        <v>14</v>
      </c>
      <c r="AK62">
        <f t="shared" si="27"/>
        <v>1</v>
      </c>
      <c r="AL62">
        <f t="shared" si="12"/>
        <v>0</v>
      </c>
      <c r="AM62">
        <f t="shared" si="13"/>
        <v>0</v>
      </c>
      <c r="AN62">
        <f t="shared" si="14"/>
        <v>5</v>
      </c>
      <c r="AO62">
        <f t="shared" si="15"/>
        <v>0</v>
      </c>
      <c r="AP62" t="s">
        <v>5643</v>
      </c>
      <c r="AQ62" t="b">
        <f>SUMPRODUCT(--ISNUMBER(SEARCH({"I21","I22","I25"},AP62)))&gt;0</f>
        <v>1</v>
      </c>
      <c r="AR62" t="b">
        <f>SUMPRODUCT(--ISNUMBER(SEARCH(Sheet1!B$2:B$14,AP62)))&gt;0</f>
        <v>0</v>
      </c>
      <c r="AS62" t="b">
        <f>SUMPRODUCT(--ISNUMBER(SEARCH(Sheet1!C$2:C$14,AP62)))&gt;0</f>
        <v>0</v>
      </c>
      <c r="AT62" t="b">
        <f>SUMPRODUCT(--ISNUMBER(SEARCH(Sheet1!D$2:D$26,AP62)))&gt;0</f>
        <v>1</v>
      </c>
      <c r="AU62" t="b">
        <f>SUMPRODUCT(--ISNUMBER(SEARCH(Sheet1!E$2:E$15,AP62)))&gt;0</f>
        <v>1</v>
      </c>
      <c r="AV62" t="b">
        <f>SUMPRODUCT(--ISNUMBER(SEARCH(Sheet1!F$2:F$26,AP62)))&gt;0</f>
        <v>1</v>
      </c>
      <c r="AW62" t="b">
        <f>SUMPRODUCT(--ISNUMBER(SEARCH(Sheet1!G$2:G$22,AP62)))&gt;0</f>
        <v>1</v>
      </c>
      <c r="AX62" t="b">
        <f>SUMPRODUCT(--ISNUMBER(SEARCH(Sheet1!H$2:H$35,AP62)))&gt;0</f>
        <v>0</v>
      </c>
      <c r="AY62" t="b">
        <f>SUMPRODUCT(--ISNUMBER(SEARCH(Sheet1!I$2:I$84,AP62)))&gt;0</f>
        <v>0</v>
      </c>
      <c r="AZ62" t="b">
        <f>SUMPRODUCT(--ISNUMBER(SEARCH(Sheet1!J$2:J$8,AP62)))&gt;0</f>
        <v>0</v>
      </c>
      <c r="BA62" t="b">
        <f>SUMPRODUCT(--ISNUMBER(SEARCH(Sheet1!K$2:K$10,AP62)))&gt;0</f>
        <v>0</v>
      </c>
      <c r="BB62" t="b">
        <f>SUMPRODUCT(--ISNUMBER(SEARCH(Sheet1!L$2:L$5,AP62)))&gt;0</f>
        <v>0</v>
      </c>
      <c r="BC62" t="b">
        <f>SUMPRODUCT(--ISNUMBER(SEARCH(Sheet1!M$2:M$12,AP62)))&gt;0</f>
        <v>0</v>
      </c>
      <c r="BD62" t="b">
        <f>SUMPRODUCT(--ISNUMBER(SEARCH(Sheet1!N$2:N$5,AP62)))&gt;0</f>
        <v>0</v>
      </c>
      <c r="BE62">
        <f t="shared" si="16"/>
        <v>2</v>
      </c>
      <c r="BF62">
        <f t="shared" si="17"/>
        <v>6</v>
      </c>
      <c r="BG62">
        <f t="shared" si="18"/>
        <v>0</v>
      </c>
      <c r="BH62">
        <f t="shared" si="19"/>
        <v>0</v>
      </c>
      <c r="BI62">
        <f t="shared" si="20"/>
        <v>0</v>
      </c>
      <c r="BJ62">
        <f t="shared" si="21"/>
        <v>8</v>
      </c>
      <c r="BK62">
        <f t="shared" si="22"/>
        <v>0</v>
      </c>
      <c r="BL62">
        <f t="shared" si="23"/>
        <v>5</v>
      </c>
    </row>
    <row r="63" spans="1:64" ht="30" x14ac:dyDescent="0.25">
      <c r="A63" s="7" t="s">
        <v>454</v>
      </c>
      <c r="B63" s="7" t="s">
        <v>455</v>
      </c>
      <c r="C63" s="10">
        <v>42375</v>
      </c>
      <c r="D63" s="10">
        <v>42381</v>
      </c>
      <c r="E63" s="8">
        <v>6</v>
      </c>
      <c r="F63" s="7" t="s">
        <v>29</v>
      </c>
      <c r="G63" s="8">
        <v>67</v>
      </c>
      <c r="H63" s="7" t="s">
        <v>9</v>
      </c>
      <c r="I63" s="7" t="s">
        <v>24</v>
      </c>
      <c r="J63" s="7" t="s">
        <v>179</v>
      </c>
      <c r="K63" s="7" t="s">
        <v>180</v>
      </c>
      <c r="L63" s="7" t="s">
        <v>456</v>
      </c>
      <c r="M63" s="7" t="s">
        <v>457</v>
      </c>
      <c r="N63" s="10">
        <v>42377</v>
      </c>
      <c r="O63" s="14">
        <v>1</v>
      </c>
      <c r="P63" s="15"/>
      <c r="Q63" s="29"/>
      <c r="R63" s="26">
        <v>136</v>
      </c>
      <c r="S63">
        <f t="shared" si="0"/>
        <v>0</v>
      </c>
      <c r="T63">
        <f t="shared" si="1"/>
        <v>0</v>
      </c>
      <c r="U63">
        <f t="shared" si="2"/>
        <v>30</v>
      </c>
      <c r="V63">
        <f t="shared" si="24"/>
        <v>0</v>
      </c>
      <c r="W63">
        <f t="shared" si="25"/>
        <v>0</v>
      </c>
      <c r="X63">
        <f t="shared" si="3"/>
        <v>0</v>
      </c>
      <c r="Y63" s="23">
        <v>1</v>
      </c>
      <c r="Z63">
        <v>1</v>
      </c>
      <c r="AA63">
        <f t="shared" si="4"/>
        <v>0</v>
      </c>
      <c r="AB63">
        <f t="shared" si="5"/>
        <v>0</v>
      </c>
      <c r="AC63">
        <f t="shared" si="6"/>
        <v>2</v>
      </c>
      <c r="AD63">
        <f t="shared" si="7"/>
        <v>4</v>
      </c>
      <c r="AE63">
        <f t="shared" si="26"/>
        <v>0</v>
      </c>
      <c r="AF63">
        <f t="shared" si="8"/>
        <v>4</v>
      </c>
      <c r="AG63">
        <v>3</v>
      </c>
      <c r="AH63">
        <f t="shared" si="9"/>
        <v>5</v>
      </c>
      <c r="AI63">
        <f t="shared" si="10"/>
        <v>0</v>
      </c>
      <c r="AJ63">
        <f t="shared" si="11"/>
        <v>12</v>
      </c>
      <c r="AK63">
        <f t="shared" si="27"/>
        <v>1</v>
      </c>
      <c r="AL63">
        <f t="shared" si="12"/>
        <v>0</v>
      </c>
      <c r="AM63">
        <f t="shared" si="13"/>
        <v>4</v>
      </c>
      <c r="AN63">
        <f t="shared" si="14"/>
        <v>0</v>
      </c>
      <c r="AO63">
        <f t="shared" si="15"/>
        <v>0</v>
      </c>
      <c r="AP63" t="s">
        <v>5644</v>
      </c>
      <c r="AQ63" t="b">
        <f>SUMPRODUCT(--ISNUMBER(SEARCH({"I21","I22","I25"},AP63)))&gt;0</f>
        <v>1</v>
      </c>
      <c r="AR63" t="b">
        <f>SUMPRODUCT(--ISNUMBER(SEARCH(Sheet1!B$2:B$14,AP63)))&gt;0</f>
        <v>0</v>
      </c>
      <c r="AS63" t="b">
        <f>SUMPRODUCT(--ISNUMBER(SEARCH(Sheet1!C$2:C$14,AP63)))&gt;0</f>
        <v>1</v>
      </c>
      <c r="AT63" t="b">
        <f>SUMPRODUCT(--ISNUMBER(SEARCH(Sheet1!D$2:D$26,AP63)))&gt;0</f>
        <v>1</v>
      </c>
      <c r="AU63" t="b">
        <f>SUMPRODUCT(--ISNUMBER(SEARCH(Sheet1!E$2:E$15,AP63)))&gt;0</f>
        <v>1</v>
      </c>
      <c r="AV63" t="b">
        <f>SUMPRODUCT(--ISNUMBER(SEARCH(Sheet1!F$2:F$26,AP63)))&gt;0</f>
        <v>0</v>
      </c>
      <c r="AW63" t="b">
        <f>SUMPRODUCT(--ISNUMBER(SEARCH(Sheet1!G$2:G$22,AP63)))&gt;0</f>
        <v>1</v>
      </c>
      <c r="AX63" t="b">
        <f>SUMPRODUCT(--ISNUMBER(SEARCH(Sheet1!H$2:H$35,AP63)))&gt;0</f>
        <v>1</v>
      </c>
      <c r="AY63" t="b">
        <f>SUMPRODUCT(--ISNUMBER(SEARCH(Sheet1!I$2:I$84,AP63)))&gt;0</f>
        <v>0</v>
      </c>
      <c r="AZ63" t="b">
        <f>SUMPRODUCT(--ISNUMBER(SEARCH(Sheet1!J$2:J$8,AP63)))&gt;0</f>
        <v>0</v>
      </c>
      <c r="BA63" t="b">
        <f>SUMPRODUCT(--ISNUMBER(SEARCH(Sheet1!K$2:K$10,AP63)))&gt;0</f>
        <v>0</v>
      </c>
      <c r="BB63" t="b">
        <f>SUMPRODUCT(--ISNUMBER(SEARCH(Sheet1!L$2:L$5,AP63)))&gt;0</f>
        <v>0</v>
      </c>
      <c r="BC63" t="b">
        <f>SUMPRODUCT(--ISNUMBER(SEARCH(Sheet1!M$2:M$12,AP63)))&gt;0</f>
        <v>0</v>
      </c>
      <c r="BD63" t="b">
        <f>SUMPRODUCT(--ISNUMBER(SEARCH(Sheet1!N$2:N$5,AP63)))&gt;0</f>
        <v>0</v>
      </c>
      <c r="BE63">
        <f t="shared" si="16"/>
        <v>3</v>
      </c>
      <c r="BF63">
        <f t="shared" si="17"/>
        <v>6</v>
      </c>
      <c r="BG63">
        <f t="shared" si="18"/>
        <v>0</v>
      </c>
      <c r="BH63">
        <f t="shared" si="19"/>
        <v>0</v>
      </c>
      <c r="BI63">
        <f t="shared" si="20"/>
        <v>0</v>
      </c>
      <c r="BJ63">
        <f t="shared" si="21"/>
        <v>9</v>
      </c>
      <c r="BK63">
        <f t="shared" si="22"/>
        <v>0</v>
      </c>
      <c r="BL63">
        <f t="shared" si="23"/>
        <v>5</v>
      </c>
    </row>
    <row r="64" spans="1:64" x14ac:dyDescent="0.25">
      <c r="A64" s="7" t="s">
        <v>460</v>
      </c>
      <c r="B64" s="7" t="s">
        <v>461</v>
      </c>
      <c r="C64" s="10">
        <v>42412</v>
      </c>
      <c r="D64" s="10">
        <v>42418</v>
      </c>
      <c r="E64" s="8">
        <v>6</v>
      </c>
      <c r="F64" s="7" t="s">
        <v>29</v>
      </c>
      <c r="G64" s="8">
        <v>55</v>
      </c>
      <c r="H64" s="7" t="s">
        <v>17</v>
      </c>
      <c r="I64" s="7" t="s">
        <v>240</v>
      </c>
      <c r="J64" s="7" t="s">
        <v>22</v>
      </c>
      <c r="K64" s="7" t="s">
        <v>23</v>
      </c>
      <c r="L64" s="7" t="s">
        <v>462</v>
      </c>
      <c r="M64" s="7" t="s">
        <v>463</v>
      </c>
      <c r="N64" s="10">
        <v>42416</v>
      </c>
      <c r="O64" s="14">
        <v>1</v>
      </c>
      <c r="P64" s="14">
        <v>4</v>
      </c>
      <c r="Q64" s="29"/>
      <c r="R64" s="26">
        <v>129</v>
      </c>
      <c r="S64">
        <f t="shared" si="0"/>
        <v>0</v>
      </c>
      <c r="T64">
        <f t="shared" si="1"/>
        <v>0</v>
      </c>
      <c r="U64">
        <f t="shared" si="2"/>
        <v>30</v>
      </c>
      <c r="V64">
        <f t="shared" si="24"/>
        <v>0</v>
      </c>
      <c r="W64">
        <f t="shared" si="25"/>
        <v>0</v>
      </c>
      <c r="X64">
        <f t="shared" si="3"/>
        <v>1</v>
      </c>
      <c r="Y64" s="23">
        <v>1</v>
      </c>
      <c r="Z64">
        <v>1</v>
      </c>
      <c r="AA64">
        <f t="shared" si="4"/>
        <v>0</v>
      </c>
      <c r="AB64">
        <f t="shared" si="5"/>
        <v>0</v>
      </c>
      <c r="AC64">
        <f t="shared" si="6"/>
        <v>2</v>
      </c>
      <c r="AD64">
        <f t="shared" si="7"/>
        <v>5</v>
      </c>
      <c r="AE64">
        <f t="shared" si="26"/>
        <v>1</v>
      </c>
      <c r="AF64">
        <f t="shared" si="8"/>
        <v>4</v>
      </c>
      <c r="AG64">
        <v>3</v>
      </c>
      <c r="AH64">
        <f t="shared" si="9"/>
        <v>5</v>
      </c>
      <c r="AI64">
        <f t="shared" si="10"/>
        <v>4</v>
      </c>
      <c r="AJ64">
        <f t="shared" si="11"/>
        <v>16</v>
      </c>
      <c r="AK64">
        <f t="shared" si="27"/>
        <v>1</v>
      </c>
      <c r="AL64">
        <f t="shared" si="12"/>
        <v>0</v>
      </c>
      <c r="AM64">
        <f t="shared" si="13"/>
        <v>4</v>
      </c>
      <c r="AN64">
        <f t="shared" si="14"/>
        <v>0</v>
      </c>
      <c r="AO64">
        <f t="shared" si="15"/>
        <v>0</v>
      </c>
      <c r="AP64" t="s">
        <v>5645</v>
      </c>
      <c r="AQ64" t="b">
        <f>SUMPRODUCT(--ISNUMBER(SEARCH({"I21","I22","I25"},AP64)))&gt;0</f>
        <v>1</v>
      </c>
      <c r="AR64" t="b">
        <f>SUMPRODUCT(--ISNUMBER(SEARCH(Sheet1!B$2:B$14,AP64)))&gt;0</f>
        <v>0</v>
      </c>
      <c r="AS64" t="b">
        <f>SUMPRODUCT(--ISNUMBER(SEARCH(Sheet1!C$2:C$14,AP64)))&gt;0</f>
        <v>0</v>
      </c>
      <c r="AT64" t="b">
        <f>SUMPRODUCT(--ISNUMBER(SEARCH(Sheet1!D$2:D$26,AP64)))&gt;0</f>
        <v>1</v>
      </c>
      <c r="AU64" t="b">
        <f>SUMPRODUCT(--ISNUMBER(SEARCH(Sheet1!E$2:E$15,AP64)))&gt;0</f>
        <v>0</v>
      </c>
      <c r="AV64" t="b">
        <f>SUMPRODUCT(--ISNUMBER(SEARCH(Sheet1!F$2:F$26,AP64)))&gt;0</f>
        <v>0</v>
      </c>
      <c r="AW64" t="b">
        <f>SUMPRODUCT(--ISNUMBER(SEARCH(Sheet1!G$2:G$22,AP64)))&gt;0</f>
        <v>0</v>
      </c>
      <c r="AX64" t="b">
        <f>SUMPRODUCT(--ISNUMBER(SEARCH(Sheet1!H$2:H$35,AP64)))&gt;0</f>
        <v>1</v>
      </c>
      <c r="AY64" t="b">
        <f>SUMPRODUCT(--ISNUMBER(SEARCH(Sheet1!I$2:I$84,AP64)))&gt;0</f>
        <v>0</v>
      </c>
      <c r="AZ64" t="b">
        <f>SUMPRODUCT(--ISNUMBER(SEARCH(Sheet1!J$2:J$8,AP64)))&gt;0</f>
        <v>0</v>
      </c>
      <c r="BA64" t="b">
        <f>SUMPRODUCT(--ISNUMBER(SEARCH(Sheet1!K$2:K$10,AP64)))&gt;0</f>
        <v>0</v>
      </c>
      <c r="BB64" t="b">
        <f>SUMPRODUCT(--ISNUMBER(SEARCH(Sheet1!L$2:L$5,AP64)))&gt;0</f>
        <v>0</v>
      </c>
      <c r="BC64" t="b">
        <f>SUMPRODUCT(--ISNUMBER(SEARCH(Sheet1!M$2:M$12,AP64)))&gt;0</f>
        <v>0</v>
      </c>
      <c r="BD64" t="b">
        <f>SUMPRODUCT(--ISNUMBER(SEARCH(Sheet1!N$2:N$5,AP64)))&gt;0</f>
        <v>0</v>
      </c>
      <c r="BE64">
        <f t="shared" si="16"/>
        <v>2</v>
      </c>
      <c r="BF64">
        <f t="shared" si="17"/>
        <v>2</v>
      </c>
      <c r="BG64">
        <f t="shared" si="18"/>
        <v>0</v>
      </c>
      <c r="BH64">
        <f t="shared" si="19"/>
        <v>0</v>
      </c>
      <c r="BI64">
        <f t="shared" si="20"/>
        <v>0</v>
      </c>
      <c r="BJ64">
        <f t="shared" si="21"/>
        <v>4</v>
      </c>
      <c r="BK64">
        <f t="shared" si="22"/>
        <v>0</v>
      </c>
      <c r="BL64">
        <f t="shared" si="23"/>
        <v>5</v>
      </c>
    </row>
    <row r="65" spans="1:64" ht="30" x14ac:dyDescent="0.25">
      <c r="A65" s="7" t="s">
        <v>464</v>
      </c>
      <c r="B65" s="7" t="s">
        <v>465</v>
      </c>
      <c r="C65" s="10">
        <v>42394</v>
      </c>
      <c r="D65" s="10">
        <v>42396</v>
      </c>
      <c r="E65" s="8">
        <v>2</v>
      </c>
      <c r="F65" s="7" t="s">
        <v>29</v>
      </c>
      <c r="G65" s="8">
        <v>42</v>
      </c>
      <c r="H65" s="7" t="s">
        <v>17</v>
      </c>
      <c r="I65" s="7" t="s">
        <v>68</v>
      </c>
      <c r="J65" s="7" t="s">
        <v>466</v>
      </c>
      <c r="K65" s="7" t="s">
        <v>467</v>
      </c>
      <c r="L65" s="7" t="s">
        <v>468</v>
      </c>
      <c r="M65" s="7" t="s">
        <v>469</v>
      </c>
      <c r="N65" s="10">
        <v>42395</v>
      </c>
      <c r="O65" s="14">
        <v>1</v>
      </c>
      <c r="P65" s="15"/>
      <c r="Q65" s="29"/>
      <c r="R65" s="26">
        <v>136</v>
      </c>
      <c r="S65">
        <f t="shared" si="0"/>
        <v>0</v>
      </c>
      <c r="T65">
        <f t="shared" si="1"/>
        <v>0</v>
      </c>
      <c r="U65">
        <f t="shared" si="2"/>
        <v>30</v>
      </c>
      <c r="V65">
        <f t="shared" si="24"/>
        <v>0</v>
      </c>
      <c r="W65">
        <f t="shared" si="25"/>
        <v>0</v>
      </c>
      <c r="X65">
        <f t="shared" si="3"/>
        <v>0</v>
      </c>
      <c r="Y65" s="23">
        <v>1</v>
      </c>
      <c r="Z65">
        <v>1</v>
      </c>
      <c r="AA65">
        <f t="shared" si="4"/>
        <v>0</v>
      </c>
      <c r="AB65">
        <f t="shared" si="5"/>
        <v>0</v>
      </c>
      <c r="AC65">
        <f t="shared" si="6"/>
        <v>0</v>
      </c>
      <c r="AD65">
        <f t="shared" si="7"/>
        <v>2</v>
      </c>
      <c r="AE65">
        <f t="shared" si="26"/>
        <v>0</v>
      </c>
      <c r="AF65">
        <f t="shared" si="8"/>
        <v>2</v>
      </c>
      <c r="AG65">
        <v>3</v>
      </c>
      <c r="AH65">
        <f t="shared" si="9"/>
        <v>1</v>
      </c>
      <c r="AI65">
        <f t="shared" si="10"/>
        <v>0</v>
      </c>
      <c r="AJ65">
        <f t="shared" si="11"/>
        <v>6</v>
      </c>
      <c r="AK65">
        <f t="shared" si="27"/>
        <v>0</v>
      </c>
      <c r="AL65">
        <f t="shared" si="12"/>
        <v>2</v>
      </c>
      <c r="AM65">
        <f t="shared" si="13"/>
        <v>0</v>
      </c>
      <c r="AN65">
        <f t="shared" si="14"/>
        <v>0</v>
      </c>
      <c r="AO65">
        <f t="shared" si="15"/>
        <v>0</v>
      </c>
      <c r="AP65" t="s">
        <v>5646</v>
      </c>
      <c r="AQ65" t="b">
        <f>SUMPRODUCT(--ISNUMBER(SEARCH({"I21","I22","I25"},AP65)))&gt;0</f>
        <v>1</v>
      </c>
      <c r="AR65" t="b">
        <f>SUMPRODUCT(--ISNUMBER(SEARCH(Sheet1!B$2:B$14,AP65)))&gt;0</f>
        <v>0</v>
      </c>
      <c r="AS65" t="b">
        <f>SUMPRODUCT(--ISNUMBER(SEARCH(Sheet1!C$2:C$14,AP65)))&gt;0</f>
        <v>0</v>
      </c>
      <c r="AT65" t="b">
        <f>SUMPRODUCT(--ISNUMBER(SEARCH(Sheet1!D$2:D$26,AP65)))&gt;0</f>
        <v>0</v>
      </c>
      <c r="AU65" t="b">
        <f>SUMPRODUCT(--ISNUMBER(SEARCH(Sheet1!E$2:E$15,AP65)))&gt;0</f>
        <v>0</v>
      </c>
      <c r="AV65" t="b">
        <f>SUMPRODUCT(--ISNUMBER(SEARCH(Sheet1!F$2:F$26,AP65)))&gt;0</f>
        <v>0</v>
      </c>
      <c r="AW65" t="b">
        <f>SUMPRODUCT(--ISNUMBER(SEARCH(Sheet1!G$2:G$22,AP65)))&gt;0</f>
        <v>0</v>
      </c>
      <c r="AX65" t="b">
        <f>SUMPRODUCT(--ISNUMBER(SEARCH(Sheet1!H$2:H$35,AP65)))&gt;0</f>
        <v>0</v>
      </c>
      <c r="AY65" t="b">
        <f>SUMPRODUCT(--ISNUMBER(SEARCH(Sheet1!I$2:I$84,AP65)))&gt;0</f>
        <v>0</v>
      </c>
      <c r="AZ65" t="b">
        <f>SUMPRODUCT(--ISNUMBER(SEARCH(Sheet1!J$2:J$8,AP65)))&gt;0</f>
        <v>0</v>
      </c>
      <c r="BA65" t="b">
        <f>SUMPRODUCT(--ISNUMBER(SEARCH(Sheet1!K$2:K$10,AP65)))&gt;0</f>
        <v>0</v>
      </c>
      <c r="BB65" t="b">
        <f>SUMPRODUCT(--ISNUMBER(SEARCH(Sheet1!L$2:L$5,AP65)))&gt;0</f>
        <v>0</v>
      </c>
      <c r="BC65" t="b">
        <f>SUMPRODUCT(--ISNUMBER(SEARCH(Sheet1!M$2:M$12,AP65)))&gt;0</f>
        <v>0</v>
      </c>
      <c r="BD65" t="b">
        <f>SUMPRODUCT(--ISNUMBER(SEARCH(Sheet1!N$2:N$5,AP65)))&gt;0</f>
        <v>0</v>
      </c>
      <c r="BE65">
        <f t="shared" si="16"/>
        <v>1</v>
      </c>
      <c r="BF65">
        <f t="shared" si="17"/>
        <v>0</v>
      </c>
      <c r="BG65">
        <f t="shared" si="18"/>
        <v>0</v>
      </c>
      <c r="BH65">
        <f t="shared" si="19"/>
        <v>0</v>
      </c>
      <c r="BI65">
        <f t="shared" si="20"/>
        <v>0</v>
      </c>
      <c r="BJ65">
        <f t="shared" si="21"/>
        <v>1</v>
      </c>
      <c r="BK65">
        <f t="shared" si="22"/>
        <v>1</v>
      </c>
      <c r="BL65">
        <f t="shared" si="23"/>
        <v>0</v>
      </c>
    </row>
    <row r="66" spans="1:64" ht="30" x14ac:dyDescent="0.25">
      <c r="A66" s="7" t="s">
        <v>476</v>
      </c>
      <c r="B66" s="7" t="s">
        <v>477</v>
      </c>
      <c r="C66" s="10">
        <v>42416</v>
      </c>
      <c r="D66" s="10">
        <v>42424</v>
      </c>
      <c r="E66" s="8">
        <v>8</v>
      </c>
      <c r="F66" s="7" t="s">
        <v>29</v>
      </c>
      <c r="G66" s="8">
        <v>65</v>
      </c>
      <c r="H66" s="7" t="s">
        <v>17</v>
      </c>
      <c r="I66" s="7" t="s">
        <v>89</v>
      </c>
      <c r="J66" s="7" t="s">
        <v>112</v>
      </c>
      <c r="K66" s="7" t="s">
        <v>113</v>
      </c>
      <c r="L66" s="7" t="s">
        <v>478</v>
      </c>
      <c r="M66" s="7" t="s">
        <v>479</v>
      </c>
      <c r="N66" s="10">
        <v>42419</v>
      </c>
      <c r="O66" s="14">
        <v>1</v>
      </c>
      <c r="P66" s="15"/>
      <c r="Q66" s="29"/>
      <c r="R66" s="26">
        <v>132</v>
      </c>
      <c r="S66">
        <f t="shared" ref="S66:S129" si="28">IF(A66&lt;&gt;A67,0,C67-D66)</f>
        <v>0</v>
      </c>
      <c r="T66">
        <f t="shared" ref="T66:T129" si="29">IF(AND(S66&gt;0,S66&lt;=30),1,0)</f>
        <v>0</v>
      </c>
      <c r="U66">
        <f t="shared" ref="U66:U129" si="30">IF(T66=1,S66,30)</f>
        <v>30</v>
      </c>
      <c r="V66">
        <f t="shared" si="24"/>
        <v>0</v>
      </c>
      <c r="W66">
        <f t="shared" si="25"/>
        <v>0</v>
      </c>
      <c r="X66">
        <f t="shared" ref="X66:X129" si="31">IF(AND(R66&gt;0,R66&lt;135),1,0)</f>
        <v>1</v>
      </c>
      <c r="Y66" s="23">
        <v>1</v>
      </c>
      <c r="Z66">
        <v>1</v>
      </c>
      <c r="AA66">
        <f t="shared" ref="AA66:AA129" si="32">IF(O66&gt;1,2,0)</f>
        <v>0</v>
      </c>
      <c r="AB66">
        <f t="shared" ref="AB66:AB129" si="33">IF(O66&gt;5,3,0)</f>
        <v>0</v>
      </c>
      <c r="AC66">
        <f t="shared" ref="AC66:AC129" si="34">IF(E66&gt;4,2,0)</f>
        <v>2</v>
      </c>
      <c r="AD66">
        <f t="shared" ref="AD66:AD129" si="35">SUM(V66:AC66)</f>
        <v>5</v>
      </c>
      <c r="AE66">
        <f t="shared" si="26"/>
        <v>1</v>
      </c>
      <c r="AF66">
        <f t="shared" ref="AF66:AF129" si="36">SUM(AL66:AO66)</f>
        <v>5</v>
      </c>
      <c r="AG66">
        <v>3</v>
      </c>
      <c r="AH66">
        <f t="shared" ref="AH66:AH129" si="37">SUM(BK66:BL66)</f>
        <v>5</v>
      </c>
      <c r="AI66">
        <f t="shared" ref="AI66:AI129" si="38">P66</f>
        <v>0</v>
      </c>
      <c r="AJ66">
        <f t="shared" ref="AJ66:AJ129" si="39">SUM(AF66:AI66)</f>
        <v>13</v>
      </c>
      <c r="AK66">
        <f t="shared" ref="AK66:AK129" si="40">IF(AJ66&gt;9,1,0)</f>
        <v>1</v>
      </c>
      <c r="AL66">
        <f t="shared" ref="AL66:AL129" si="41">IF(E66&lt;4, E66,0)</f>
        <v>0</v>
      </c>
      <c r="AM66">
        <f t="shared" ref="AM66:AM129" si="42">IF(AND(E66&gt;3,E66&lt;7),4,0)</f>
        <v>0</v>
      </c>
      <c r="AN66">
        <f t="shared" ref="AN66:AN129" si="43">IF(AND(E66&gt;6,E66&lt;14),5,0)</f>
        <v>5</v>
      </c>
      <c r="AO66">
        <f t="shared" ref="AO66:AO129" si="44">IF(E66&gt;13,7,0)</f>
        <v>0</v>
      </c>
      <c r="AP66" t="s">
        <v>5647</v>
      </c>
      <c r="AQ66" t="b">
        <f>SUMPRODUCT(--ISNUMBER(SEARCH({"I21","I22","I25"},AP66)))&gt;0</f>
        <v>0</v>
      </c>
      <c r="AR66" t="b">
        <f>SUMPRODUCT(--ISNUMBER(SEARCH(Sheet1!B$2:B$14,AP66)))&gt;0</f>
        <v>0</v>
      </c>
      <c r="AS66" t="b">
        <f>SUMPRODUCT(--ISNUMBER(SEARCH(Sheet1!C$2:C$14,AP66)))&gt;0</f>
        <v>0</v>
      </c>
      <c r="AT66" t="b">
        <f>SUMPRODUCT(--ISNUMBER(SEARCH(Sheet1!D$2:D$26,AP66)))&gt;0</f>
        <v>1</v>
      </c>
      <c r="AU66" t="b">
        <f>SUMPRODUCT(--ISNUMBER(SEARCH(Sheet1!E$2:E$15,AP66)))&gt;0</f>
        <v>1</v>
      </c>
      <c r="AV66" t="b">
        <f>SUMPRODUCT(--ISNUMBER(SEARCH(Sheet1!F$2:F$26,AP66)))&gt;0</f>
        <v>0</v>
      </c>
      <c r="AW66" t="b">
        <f>SUMPRODUCT(--ISNUMBER(SEARCH(Sheet1!G$2:G$22,AP66)))&gt;0</f>
        <v>1</v>
      </c>
      <c r="AX66" t="b">
        <f>SUMPRODUCT(--ISNUMBER(SEARCH(Sheet1!H$2:H$35,AP66)))&gt;0</f>
        <v>0</v>
      </c>
      <c r="AY66" t="b">
        <f>SUMPRODUCT(--ISNUMBER(SEARCH(Sheet1!I$2:I$84,AP66)))&gt;0</f>
        <v>0</v>
      </c>
      <c r="AZ66" t="b">
        <f>SUMPRODUCT(--ISNUMBER(SEARCH(Sheet1!J$2:J$8,AP66)))&gt;0</f>
        <v>1</v>
      </c>
      <c r="BA66" t="b">
        <f>SUMPRODUCT(--ISNUMBER(SEARCH(Sheet1!K$2:K$10,AP66)))&gt;0</f>
        <v>0</v>
      </c>
      <c r="BB66" t="b">
        <f>SUMPRODUCT(--ISNUMBER(SEARCH(Sheet1!L$2:L$5,AP66)))&gt;0</f>
        <v>0</v>
      </c>
      <c r="BC66" t="b">
        <f>SUMPRODUCT(--ISNUMBER(SEARCH(Sheet1!M$2:M$12,AP66)))&gt;0</f>
        <v>0</v>
      </c>
      <c r="BD66" t="b">
        <f>SUMPRODUCT(--ISNUMBER(SEARCH(Sheet1!N$2:N$5,AP66)))&gt;0</f>
        <v>0</v>
      </c>
      <c r="BE66">
        <f t="shared" ref="BE66:BE129" si="45">COUNTIF(AQ66:AT66,TRUE)</f>
        <v>1</v>
      </c>
      <c r="BF66">
        <f t="shared" ref="BF66:BF129" si="46">COUNTIF(AU66:AY66,TRUE)*2</f>
        <v>4</v>
      </c>
      <c r="BG66">
        <f t="shared" ref="BG66:BG129" si="47">COUNTIF(AZ66:BA66,TRUE)*3</f>
        <v>3</v>
      </c>
      <c r="BH66">
        <f t="shared" ref="BH66:BH129" si="48">COUNTIF(BB66:BC66,TRUE)*4</f>
        <v>0</v>
      </c>
      <c r="BI66">
        <f t="shared" ref="BI66:BI129" si="49">COUNTIF(BD66,TRUE)*6</f>
        <v>0</v>
      </c>
      <c r="BJ66">
        <f t="shared" ref="BJ66:BJ129" si="50">SUM(BE66:BI66)</f>
        <v>8</v>
      </c>
      <c r="BK66">
        <f t="shared" ref="BK66:BK129" si="51">IF(BJ66&lt;4,BJ66,0)</f>
        <v>0</v>
      </c>
      <c r="BL66">
        <f t="shared" ref="BL66:BL129" si="52">IF(BJ66&gt;3,5,0)</f>
        <v>5</v>
      </c>
    </row>
    <row r="67" spans="1:64" x14ac:dyDescent="0.25">
      <c r="A67" s="7" t="s">
        <v>480</v>
      </c>
      <c r="B67" s="7" t="s">
        <v>481</v>
      </c>
      <c r="C67" s="10">
        <v>42314</v>
      </c>
      <c r="D67" s="10">
        <v>42319</v>
      </c>
      <c r="E67" s="8">
        <v>5</v>
      </c>
      <c r="F67" s="7" t="s">
        <v>29</v>
      </c>
      <c r="G67" s="8">
        <v>59</v>
      </c>
      <c r="H67" s="7" t="s">
        <v>17</v>
      </c>
      <c r="I67" s="7" t="s">
        <v>42</v>
      </c>
      <c r="J67" s="7" t="s">
        <v>482</v>
      </c>
      <c r="K67" s="7" t="s">
        <v>483</v>
      </c>
      <c r="L67" s="7" t="s">
        <v>243</v>
      </c>
      <c r="M67" s="7" t="s">
        <v>244</v>
      </c>
      <c r="N67" s="10">
        <v>42315</v>
      </c>
      <c r="O67" s="14">
        <v>1</v>
      </c>
      <c r="P67" s="14">
        <v>2</v>
      </c>
      <c r="Q67" s="30">
        <v>9.8000000000000007</v>
      </c>
      <c r="R67" s="26">
        <v>135</v>
      </c>
      <c r="S67">
        <f t="shared" si="28"/>
        <v>0</v>
      </c>
      <c r="T67">
        <f t="shared" si="29"/>
        <v>0</v>
      </c>
      <c r="U67">
        <f t="shared" si="30"/>
        <v>30</v>
      </c>
      <c r="V67">
        <f t="shared" ref="V67:V130" si="53">IF(AND(Q67&gt;0,Q67&lt;12),1,0)</f>
        <v>1</v>
      </c>
      <c r="W67">
        <f t="shared" ref="W67:W130" si="54">IF(OR(AY67=TRUE,BD67=TRUE),2,0)</f>
        <v>0</v>
      </c>
      <c r="X67">
        <f t="shared" si="31"/>
        <v>0</v>
      </c>
      <c r="Y67" s="23">
        <v>1</v>
      </c>
      <c r="Z67">
        <v>1</v>
      </c>
      <c r="AA67">
        <f t="shared" si="32"/>
        <v>0</v>
      </c>
      <c r="AB67">
        <f t="shared" si="33"/>
        <v>0</v>
      </c>
      <c r="AC67">
        <f t="shared" si="34"/>
        <v>2</v>
      </c>
      <c r="AD67">
        <f t="shared" si="35"/>
        <v>5</v>
      </c>
      <c r="AE67">
        <f t="shared" ref="AE67:AE130" si="55">IF(AD67&gt;4,1,0)</f>
        <v>1</v>
      </c>
      <c r="AF67">
        <f t="shared" si="36"/>
        <v>4</v>
      </c>
      <c r="AG67">
        <v>3</v>
      </c>
      <c r="AH67">
        <f t="shared" si="37"/>
        <v>5</v>
      </c>
      <c r="AI67">
        <f t="shared" si="38"/>
        <v>2</v>
      </c>
      <c r="AJ67">
        <f t="shared" si="39"/>
        <v>14</v>
      </c>
      <c r="AK67">
        <f t="shared" si="40"/>
        <v>1</v>
      </c>
      <c r="AL67">
        <f t="shared" si="41"/>
        <v>0</v>
      </c>
      <c r="AM67">
        <f t="shared" si="42"/>
        <v>4</v>
      </c>
      <c r="AN67">
        <f t="shared" si="43"/>
        <v>0</v>
      </c>
      <c r="AO67">
        <f t="shared" si="44"/>
        <v>0</v>
      </c>
      <c r="AP67" t="s">
        <v>5648</v>
      </c>
      <c r="AQ67" t="b">
        <f>SUMPRODUCT(--ISNUMBER(SEARCH({"I21","I22","I25"},AP67)))&gt;0</f>
        <v>1</v>
      </c>
      <c r="AR67" t="b">
        <f>SUMPRODUCT(--ISNUMBER(SEARCH(Sheet1!B$2:B$14,AP67)))&gt;0</f>
        <v>0</v>
      </c>
      <c r="AS67" t="b">
        <f>SUMPRODUCT(--ISNUMBER(SEARCH(Sheet1!C$2:C$14,AP67)))&gt;0</f>
        <v>0</v>
      </c>
      <c r="AT67" t="b">
        <f>SUMPRODUCT(--ISNUMBER(SEARCH(Sheet1!D$2:D$26,AP67)))&gt;0</f>
        <v>0</v>
      </c>
      <c r="AU67" t="b">
        <f>SUMPRODUCT(--ISNUMBER(SEARCH(Sheet1!E$2:E$15,AP67)))&gt;0</f>
        <v>0</v>
      </c>
      <c r="AV67" t="b">
        <f>SUMPRODUCT(--ISNUMBER(SEARCH(Sheet1!F$2:F$26,AP67)))&gt;0</f>
        <v>1</v>
      </c>
      <c r="AW67" t="b">
        <f>SUMPRODUCT(--ISNUMBER(SEARCH(Sheet1!G$2:G$22,AP67)))&gt;0</f>
        <v>0</v>
      </c>
      <c r="AX67" t="b">
        <f>SUMPRODUCT(--ISNUMBER(SEARCH(Sheet1!H$2:H$35,AP67)))&gt;0</f>
        <v>1</v>
      </c>
      <c r="AY67" t="b">
        <f>SUMPRODUCT(--ISNUMBER(SEARCH(Sheet1!I$2:I$84,AP67)))&gt;0</f>
        <v>0</v>
      </c>
      <c r="AZ67" t="b">
        <f>SUMPRODUCT(--ISNUMBER(SEARCH(Sheet1!J$2:J$8,AP67)))&gt;0</f>
        <v>0</v>
      </c>
      <c r="BA67" t="b">
        <f>SUMPRODUCT(--ISNUMBER(SEARCH(Sheet1!K$2:K$10,AP67)))&gt;0</f>
        <v>0</v>
      </c>
      <c r="BB67" t="b">
        <f>SUMPRODUCT(--ISNUMBER(SEARCH(Sheet1!L$2:L$5,AP67)))&gt;0</f>
        <v>0</v>
      </c>
      <c r="BC67" t="b">
        <f>SUMPRODUCT(--ISNUMBER(SEARCH(Sheet1!M$2:M$12,AP67)))&gt;0</f>
        <v>0</v>
      </c>
      <c r="BD67" t="b">
        <f>SUMPRODUCT(--ISNUMBER(SEARCH(Sheet1!N$2:N$5,AP67)))&gt;0</f>
        <v>0</v>
      </c>
      <c r="BE67">
        <f t="shared" si="45"/>
        <v>1</v>
      </c>
      <c r="BF67">
        <f t="shared" si="46"/>
        <v>4</v>
      </c>
      <c r="BG67">
        <f t="shared" si="47"/>
        <v>0</v>
      </c>
      <c r="BH67">
        <f t="shared" si="48"/>
        <v>0</v>
      </c>
      <c r="BI67">
        <f t="shared" si="49"/>
        <v>0</v>
      </c>
      <c r="BJ67">
        <f t="shared" si="50"/>
        <v>5</v>
      </c>
      <c r="BK67">
        <f t="shared" si="51"/>
        <v>0</v>
      </c>
      <c r="BL67">
        <f t="shared" si="52"/>
        <v>5</v>
      </c>
    </row>
    <row r="68" spans="1:64" ht="30" x14ac:dyDescent="0.25">
      <c r="A68" s="7" t="s">
        <v>487</v>
      </c>
      <c r="B68" s="7" t="s">
        <v>488</v>
      </c>
      <c r="C68" s="10">
        <v>42378</v>
      </c>
      <c r="D68" s="10">
        <v>42389</v>
      </c>
      <c r="E68" s="8">
        <v>11</v>
      </c>
      <c r="F68" s="7" t="s">
        <v>14</v>
      </c>
      <c r="G68" s="8">
        <v>72</v>
      </c>
      <c r="H68" s="7" t="s">
        <v>17</v>
      </c>
      <c r="I68" s="7" t="s">
        <v>10</v>
      </c>
      <c r="J68" s="7" t="s">
        <v>227</v>
      </c>
      <c r="K68" s="7" t="s">
        <v>228</v>
      </c>
      <c r="L68" s="7" t="s">
        <v>489</v>
      </c>
      <c r="M68" s="7" t="s">
        <v>490</v>
      </c>
      <c r="N68" s="10">
        <v>42383</v>
      </c>
      <c r="O68" s="14">
        <v>1</v>
      </c>
      <c r="P68" s="15"/>
      <c r="Q68" s="29"/>
      <c r="R68" s="25"/>
      <c r="S68">
        <f t="shared" si="28"/>
        <v>0</v>
      </c>
      <c r="T68">
        <f t="shared" si="29"/>
        <v>0</v>
      </c>
      <c r="U68">
        <f t="shared" si="30"/>
        <v>30</v>
      </c>
      <c r="V68">
        <f t="shared" si="53"/>
        <v>0</v>
      </c>
      <c r="W68">
        <f t="shared" si="54"/>
        <v>0</v>
      </c>
      <c r="X68">
        <f t="shared" si="31"/>
        <v>0</v>
      </c>
      <c r="Y68" s="23">
        <v>1</v>
      </c>
      <c r="Z68">
        <v>1</v>
      </c>
      <c r="AA68">
        <f t="shared" si="32"/>
        <v>0</v>
      </c>
      <c r="AB68">
        <f t="shared" si="33"/>
        <v>0</v>
      </c>
      <c r="AC68">
        <f t="shared" si="34"/>
        <v>2</v>
      </c>
      <c r="AD68">
        <f t="shared" si="35"/>
        <v>4</v>
      </c>
      <c r="AE68">
        <f t="shared" si="55"/>
        <v>0</v>
      </c>
      <c r="AF68">
        <f t="shared" si="36"/>
        <v>5</v>
      </c>
      <c r="AG68">
        <v>3</v>
      </c>
      <c r="AH68">
        <f t="shared" si="37"/>
        <v>5</v>
      </c>
      <c r="AI68">
        <f t="shared" si="38"/>
        <v>0</v>
      </c>
      <c r="AJ68">
        <f t="shared" si="39"/>
        <v>13</v>
      </c>
      <c r="AK68">
        <f t="shared" si="40"/>
        <v>1</v>
      </c>
      <c r="AL68">
        <f t="shared" si="41"/>
        <v>0</v>
      </c>
      <c r="AM68">
        <f t="shared" si="42"/>
        <v>0</v>
      </c>
      <c r="AN68">
        <f t="shared" si="43"/>
        <v>5</v>
      </c>
      <c r="AO68">
        <f t="shared" si="44"/>
        <v>0</v>
      </c>
      <c r="AP68" t="s">
        <v>5649</v>
      </c>
      <c r="AQ68" t="b">
        <f>SUMPRODUCT(--ISNUMBER(SEARCH({"I21","I22","I25"},AP68)))&gt;0</f>
        <v>0</v>
      </c>
      <c r="AR68" t="b">
        <f>SUMPRODUCT(--ISNUMBER(SEARCH(Sheet1!B$2:B$14,AP68)))&gt;0</f>
        <v>1</v>
      </c>
      <c r="AS68" t="b">
        <f>SUMPRODUCT(--ISNUMBER(SEARCH(Sheet1!C$2:C$14,AP68)))&gt;0</f>
        <v>0</v>
      </c>
      <c r="AT68" t="b">
        <f>SUMPRODUCT(--ISNUMBER(SEARCH(Sheet1!D$2:D$26,AP68)))&gt;0</f>
        <v>0</v>
      </c>
      <c r="AU68" t="b">
        <f>SUMPRODUCT(--ISNUMBER(SEARCH(Sheet1!E$2:E$15,AP68)))&gt;0</f>
        <v>1</v>
      </c>
      <c r="AV68" t="b">
        <f>SUMPRODUCT(--ISNUMBER(SEARCH(Sheet1!F$2:F$26,AP68)))&gt;0</f>
        <v>0</v>
      </c>
      <c r="AW68" t="b">
        <f>SUMPRODUCT(--ISNUMBER(SEARCH(Sheet1!G$2:G$22,AP68)))&gt;0</f>
        <v>1</v>
      </c>
      <c r="AX68" t="b">
        <f>SUMPRODUCT(--ISNUMBER(SEARCH(Sheet1!H$2:H$35,AP68)))&gt;0</f>
        <v>1</v>
      </c>
      <c r="AY68" t="b">
        <f>SUMPRODUCT(--ISNUMBER(SEARCH(Sheet1!I$2:I$84,AP68)))&gt;0</f>
        <v>0</v>
      </c>
      <c r="AZ68" t="b">
        <f>SUMPRODUCT(--ISNUMBER(SEARCH(Sheet1!J$2:J$8,AP68)))&gt;0</f>
        <v>0</v>
      </c>
      <c r="BA68" t="b">
        <f>SUMPRODUCT(--ISNUMBER(SEARCH(Sheet1!K$2:K$10,AP68)))&gt;0</f>
        <v>0</v>
      </c>
      <c r="BB68" t="b">
        <f>SUMPRODUCT(--ISNUMBER(SEARCH(Sheet1!L$2:L$5,AP68)))&gt;0</f>
        <v>0</v>
      </c>
      <c r="BC68" t="b">
        <f>SUMPRODUCT(--ISNUMBER(SEARCH(Sheet1!M$2:M$12,AP68)))&gt;0</f>
        <v>0</v>
      </c>
      <c r="BD68" t="b">
        <f>SUMPRODUCT(--ISNUMBER(SEARCH(Sheet1!N$2:N$5,AP68)))&gt;0</f>
        <v>0</v>
      </c>
      <c r="BE68">
        <f t="shared" si="45"/>
        <v>1</v>
      </c>
      <c r="BF68">
        <f t="shared" si="46"/>
        <v>6</v>
      </c>
      <c r="BG68">
        <f t="shared" si="47"/>
        <v>0</v>
      </c>
      <c r="BH68">
        <f t="shared" si="48"/>
        <v>0</v>
      </c>
      <c r="BI68">
        <f t="shared" si="49"/>
        <v>0</v>
      </c>
      <c r="BJ68">
        <f t="shared" si="50"/>
        <v>7</v>
      </c>
      <c r="BK68">
        <f t="shared" si="51"/>
        <v>0</v>
      </c>
      <c r="BL68">
        <f t="shared" si="52"/>
        <v>5</v>
      </c>
    </row>
    <row r="69" spans="1:64" ht="30" x14ac:dyDescent="0.25">
      <c r="A69" s="7" t="s">
        <v>491</v>
      </c>
      <c r="B69" s="7" t="s">
        <v>492</v>
      </c>
      <c r="C69" s="10">
        <v>42380</v>
      </c>
      <c r="D69" s="10">
        <v>42383</v>
      </c>
      <c r="E69" s="8">
        <v>3</v>
      </c>
      <c r="F69" s="7" t="s">
        <v>29</v>
      </c>
      <c r="G69" s="8">
        <v>58</v>
      </c>
      <c r="H69" s="7" t="s">
        <v>9</v>
      </c>
      <c r="I69" s="7" t="s">
        <v>68</v>
      </c>
      <c r="J69" s="7" t="s">
        <v>112</v>
      </c>
      <c r="K69" s="7" t="s">
        <v>113</v>
      </c>
      <c r="L69" s="7" t="s">
        <v>493</v>
      </c>
      <c r="M69" s="7" t="s">
        <v>494</v>
      </c>
      <c r="N69" s="10">
        <v>42382</v>
      </c>
      <c r="O69" s="14">
        <v>1</v>
      </c>
      <c r="P69" s="14">
        <v>1</v>
      </c>
      <c r="Q69" s="29"/>
      <c r="R69" s="26">
        <v>132</v>
      </c>
      <c r="S69">
        <f t="shared" si="28"/>
        <v>0</v>
      </c>
      <c r="T69">
        <f t="shared" si="29"/>
        <v>0</v>
      </c>
      <c r="U69">
        <f t="shared" si="30"/>
        <v>30</v>
      </c>
      <c r="V69">
        <f t="shared" si="53"/>
        <v>0</v>
      </c>
      <c r="W69">
        <f t="shared" si="54"/>
        <v>0</v>
      </c>
      <c r="X69">
        <f t="shared" si="31"/>
        <v>1</v>
      </c>
      <c r="Y69" s="23">
        <v>1</v>
      </c>
      <c r="Z69">
        <v>1</v>
      </c>
      <c r="AA69">
        <f t="shared" si="32"/>
        <v>0</v>
      </c>
      <c r="AB69">
        <f t="shared" si="33"/>
        <v>0</v>
      </c>
      <c r="AC69">
        <f t="shared" si="34"/>
        <v>0</v>
      </c>
      <c r="AD69">
        <f t="shared" si="35"/>
        <v>3</v>
      </c>
      <c r="AE69">
        <f t="shared" si="55"/>
        <v>0</v>
      </c>
      <c r="AF69">
        <f t="shared" si="36"/>
        <v>3</v>
      </c>
      <c r="AG69">
        <v>3</v>
      </c>
      <c r="AH69">
        <f t="shared" si="37"/>
        <v>2</v>
      </c>
      <c r="AI69">
        <f t="shared" si="38"/>
        <v>1</v>
      </c>
      <c r="AJ69">
        <f t="shared" si="39"/>
        <v>9</v>
      </c>
      <c r="AK69">
        <f t="shared" si="40"/>
        <v>0</v>
      </c>
      <c r="AL69">
        <f t="shared" si="41"/>
        <v>3</v>
      </c>
      <c r="AM69">
        <f t="shared" si="42"/>
        <v>0</v>
      </c>
      <c r="AN69">
        <f t="shared" si="43"/>
        <v>0</v>
      </c>
      <c r="AO69">
        <f t="shared" si="44"/>
        <v>0</v>
      </c>
      <c r="AP69" t="s">
        <v>5650</v>
      </c>
      <c r="AQ69" t="b">
        <f>SUMPRODUCT(--ISNUMBER(SEARCH({"I21","I22","I25"},AP69)))&gt;0</f>
        <v>0</v>
      </c>
      <c r="AR69" t="b">
        <f>SUMPRODUCT(--ISNUMBER(SEARCH(Sheet1!B$2:B$14,AP69)))&gt;0</f>
        <v>0</v>
      </c>
      <c r="AS69" t="b">
        <f>SUMPRODUCT(--ISNUMBER(SEARCH(Sheet1!C$2:C$14,AP69)))&gt;0</f>
        <v>0</v>
      </c>
      <c r="AT69" t="b">
        <f>SUMPRODUCT(--ISNUMBER(SEARCH(Sheet1!D$2:D$26,AP69)))&gt;0</f>
        <v>0</v>
      </c>
      <c r="AU69" t="b">
        <f>SUMPRODUCT(--ISNUMBER(SEARCH(Sheet1!E$2:E$15,AP69)))&gt;0</f>
        <v>0</v>
      </c>
      <c r="AV69" t="b">
        <f>SUMPRODUCT(--ISNUMBER(SEARCH(Sheet1!F$2:F$26,AP69)))&gt;0</f>
        <v>0</v>
      </c>
      <c r="AW69" t="b">
        <f>SUMPRODUCT(--ISNUMBER(SEARCH(Sheet1!G$2:G$22,AP69)))&gt;0</f>
        <v>1</v>
      </c>
      <c r="AX69" t="b">
        <f>SUMPRODUCT(--ISNUMBER(SEARCH(Sheet1!H$2:H$35,AP69)))&gt;0</f>
        <v>0</v>
      </c>
      <c r="AY69" t="b">
        <f>SUMPRODUCT(--ISNUMBER(SEARCH(Sheet1!I$2:I$84,AP69)))&gt;0</f>
        <v>0</v>
      </c>
      <c r="AZ69" t="b">
        <f>SUMPRODUCT(--ISNUMBER(SEARCH(Sheet1!J$2:J$8,AP69)))&gt;0</f>
        <v>0</v>
      </c>
      <c r="BA69" t="b">
        <f>SUMPRODUCT(--ISNUMBER(SEARCH(Sheet1!K$2:K$10,AP69)))&gt;0</f>
        <v>0</v>
      </c>
      <c r="BB69" t="b">
        <f>SUMPRODUCT(--ISNUMBER(SEARCH(Sheet1!L$2:L$5,AP69)))&gt;0</f>
        <v>0</v>
      </c>
      <c r="BC69" t="b">
        <f>SUMPRODUCT(--ISNUMBER(SEARCH(Sheet1!M$2:M$12,AP69)))&gt;0</f>
        <v>0</v>
      </c>
      <c r="BD69" t="b">
        <f>SUMPRODUCT(--ISNUMBER(SEARCH(Sheet1!N$2:N$5,AP69)))&gt;0</f>
        <v>0</v>
      </c>
      <c r="BE69">
        <f t="shared" si="45"/>
        <v>0</v>
      </c>
      <c r="BF69">
        <f t="shared" si="46"/>
        <v>2</v>
      </c>
      <c r="BG69">
        <f t="shared" si="47"/>
        <v>0</v>
      </c>
      <c r="BH69">
        <f t="shared" si="48"/>
        <v>0</v>
      </c>
      <c r="BI69">
        <f t="shared" si="49"/>
        <v>0</v>
      </c>
      <c r="BJ69">
        <f t="shared" si="50"/>
        <v>2</v>
      </c>
      <c r="BK69">
        <f t="shared" si="51"/>
        <v>2</v>
      </c>
      <c r="BL69">
        <f t="shared" si="52"/>
        <v>0</v>
      </c>
    </row>
    <row r="70" spans="1:64" x14ac:dyDescent="0.25">
      <c r="A70" s="7" t="s">
        <v>495</v>
      </c>
      <c r="B70" s="7" t="s">
        <v>496</v>
      </c>
      <c r="C70" s="10">
        <v>42283</v>
      </c>
      <c r="D70" s="10">
        <v>42286</v>
      </c>
      <c r="E70" s="8">
        <v>3</v>
      </c>
      <c r="F70" s="7" t="s">
        <v>14</v>
      </c>
      <c r="G70" s="8">
        <v>50</v>
      </c>
      <c r="H70" s="7" t="s">
        <v>9</v>
      </c>
      <c r="I70" s="7" t="s">
        <v>58</v>
      </c>
      <c r="J70" s="7" t="s">
        <v>497</v>
      </c>
      <c r="K70" s="7" t="s">
        <v>498</v>
      </c>
      <c r="L70" s="7" t="s">
        <v>243</v>
      </c>
      <c r="M70" s="7" t="s">
        <v>244</v>
      </c>
      <c r="N70" s="10">
        <v>42284</v>
      </c>
      <c r="O70" s="14">
        <v>5</v>
      </c>
      <c r="P70" s="15"/>
      <c r="Q70" s="30">
        <v>7.5</v>
      </c>
      <c r="R70" s="26">
        <v>137</v>
      </c>
      <c r="S70">
        <f t="shared" si="28"/>
        <v>0</v>
      </c>
      <c r="T70">
        <f t="shared" si="29"/>
        <v>0</v>
      </c>
      <c r="U70">
        <f t="shared" si="30"/>
        <v>30</v>
      </c>
      <c r="V70">
        <f t="shared" si="53"/>
        <v>1</v>
      </c>
      <c r="W70">
        <f t="shared" si="54"/>
        <v>0</v>
      </c>
      <c r="X70">
        <f t="shared" si="31"/>
        <v>0</v>
      </c>
      <c r="Y70" s="23">
        <v>1</v>
      </c>
      <c r="Z70">
        <v>1</v>
      </c>
      <c r="AA70">
        <f t="shared" si="32"/>
        <v>2</v>
      </c>
      <c r="AB70">
        <f t="shared" si="33"/>
        <v>0</v>
      </c>
      <c r="AC70">
        <f t="shared" si="34"/>
        <v>0</v>
      </c>
      <c r="AD70">
        <f t="shared" si="35"/>
        <v>5</v>
      </c>
      <c r="AE70">
        <f t="shared" si="55"/>
        <v>1</v>
      </c>
      <c r="AF70">
        <f t="shared" si="36"/>
        <v>3</v>
      </c>
      <c r="AG70">
        <v>3</v>
      </c>
      <c r="AH70">
        <f t="shared" si="37"/>
        <v>5</v>
      </c>
      <c r="AI70">
        <f t="shared" si="38"/>
        <v>0</v>
      </c>
      <c r="AJ70">
        <f t="shared" si="39"/>
        <v>11</v>
      </c>
      <c r="AK70">
        <f t="shared" si="40"/>
        <v>1</v>
      </c>
      <c r="AL70">
        <f t="shared" si="41"/>
        <v>3</v>
      </c>
      <c r="AM70">
        <f t="shared" si="42"/>
        <v>0</v>
      </c>
      <c r="AN70">
        <f t="shared" si="43"/>
        <v>0</v>
      </c>
      <c r="AO70">
        <f t="shared" si="44"/>
        <v>0</v>
      </c>
      <c r="AP70" t="s">
        <v>5651</v>
      </c>
      <c r="AQ70" t="b">
        <f>SUMPRODUCT(--ISNUMBER(SEARCH({"I21","I22","I25"},AP70)))&gt;0</f>
        <v>0</v>
      </c>
      <c r="AR70" t="b">
        <f>SUMPRODUCT(--ISNUMBER(SEARCH(Sheet1!B$2:B$14,AP70)))&gt;0</f>
        <v>0</v>
      </c>
      <c r="AS70" t="b">
        <f>SUMPRODUCT(--ISNUMBER(SEARCH(Sheet1!C$2:C$14,AP70)))&gt;0</f>
        <v>0</v>
      </c>
      <c r="AT70" t="b">
        <f>SUMPRODUCT(--ISNUMBER(SEARCH(Sheet1!D$2:D$26,AP70)))&gt;0</f>
        <v>0</v>
      </c>
      <c r="AU70" t="b">
        <f>SUMPRODUCT(--ISNUMBER(SEARCH(Sheet1!E$2:E$15,AP70)))&gt;0</f>
        <v>0</v>
      </c>
      <c r="AV70" t="b">
        <f>SUMPRODUCT(--ISNUMBER(SEARCH(Sheet1!F$2:F$26,AP70)))&gt;0</f>
        <v>0</v>
      </c>
      <c r="AW70" t="b">
        <f>SUMPRODUCT(--ISNUMBER(SEARCH(Sheet1!G$2:G$22,AP70)))&gt;0</f>
        <v>1</v>
      </c>
      <c r="AX70" t="b">
        <f>SUMPRODUCT(--ISNUMBER(SEARCH(Sheet1!H$2:H$35,AP70)))&gt;0</f>
        <v>1</v>
      </c>
      <c r="AY70" t="b">
        <f>SUMPRODUCT(--ISNUMBER(SEARCH(Sheet1!I$2:I$84,AP70)))&gt;0</f>
        <v>0</v>
      </c>
      <c r="AZ70" t="b">
        <f>SUMPRODUCT(--ISNUMBER(SEARCH(Sheet1!J$2:J$8,AP70)))&gt;0</f>
        <v>0</v>
      </c>
      <c r="BA70" t="b">
        <f>SUMPRODUCT(--ISNUMBER(SEARCH(Sheet1!K$2:K$10,AP70)))&gt;0</f>
        <v>0</v>
      </c>
      <c r="BB70" t="b">
        <f>SUMPRODUCT(--ISNUMBER(SEARCH(Sheet1!L$2:L$5,AP70)))&gt;0</f>
        <v>0</v>
      </c>
      <c r="BC70" t="b">
        <f>SUMPRODUCT(--ISNUMBER(SEARCH(Sheet1!M$2:M$12,AP70)))&gt;0</f>
        <v>1</v>
      </c>
      <c r="BD70" t="b">
        <f>SUMPRODUCT(--ISNUMBER(SEARCH(Sheet1!N$2:N$5,AP70)))&gt;0</f>
        <v>0</v>
      </c>
      <c r="BE70">
        <f t="shared" si="45"/>
        <v>0</v>
      </c>
      <c r="BF70">
        <f t="shared" si="46"/>
        <v>4</v>
      </c>
      <c r="BG70">
        <f t="shared" si="47"/>
        <v>0</v>
      </c>
      <c r="BH70">
        <f t="shared" si="48"/>
        <v>4</v>
      </c>
      <c r="BI70">
        <f t="shared" si="49"/>
        <v>0</v>
      </c>
      <c r="BJ70">
        <f t="shared" si="50"/>
        <v>8</v>
      </c>
      <c r="BK70">
        <f t="shared" si="51"/>
        <v>0</v>
      </c>
      <c r="BL70">
        <f t="shared" si="52"/>
        <v>5</v>
      </c>
    </row>
    <row r="71" spans="1:64" ht="30" x14ac:dyDescent="0.25">
      <c r="A71" s="7" t="s">
        <v>499</v>
      </c>
      <c r="B71" s="7" t="s">
        <v>500</v>
      </c>
      <c r="C71" s="10">
        <v>42330</v>
      </c>
      <c r="D71" s="10">
        <v>42333</v>
      </c>
      <c r="E71" s="8">
        <v>3</v>
      </c>
      <c r="F71" s="7" t="s">
        <v>29</v>
      </c>
      <c r="G71" s="8">
        <v>41</v>
      </c>
      <c r="H71" s="7" t="s">
        <v>17</v>
      </c>
      <c r="I71" s="7" t="s">
        <v>21</v>
      </c>
      <c r="J71" s="7" t="s">
        <v>501</v>
      </c>
      <c r="K71" s="7" t="s">
        <v>502</v>
      </c>
      <c r="L71" s="7" t="s">
        <v>503</v>
      </c>
      <c r="M71" s="7" t="s">
        <v>504</v>
      </c>
      <c r="N71" s="10">
        <v>42333</v>
      </c>
      <c r="O71" s="14">
        <v>1</v>
      </c>
      <c r="P71" s="14">
        <v>1</v>
      </c>
      <c r="Q71" s="29"/>
      <c r="R71" s="25"/>
      <c r="S71">
        <f t="shared" si="28"/>
        <v>0</v>
      </c>
      <c r="T71">
        <f t="shared" si="29"/>
        <v>0</v>
      </c>
      <c r="U71">
        <f t="shared" si="30"/>
        <v>30</v>
      </c>
      <c r="V71">
        <f t="shared" si="53"/>
        <v>0</v>
      </c>
      <c r="W71">
        <f t="shared" si="54"/>
        <v>0</v>
      </c>
      <c r="X71">
        <f t="shared" si="31"/>
        <v>0</v>
      </c>
      <c r="Y71" s="23">
        <v>1</v>
      </c>
      <c r="Z71">
        <v>1</v>
      </c>
      <c r="AA71">
        <f t="shared" si="32"/>
        <v>0</v>
      </c>
      <c r="AB71">
        <f t="shared" si="33"/>
        <v>0</v>
      </c>
      <c r="AC71">
        <f t="shared" si="34"/>
        <v>0</v>
      </c>
      <c r="AD71">
        <f t="shared" si="35"/>
        <v>2</v>
      </c>
      <c r="AE71">
        <f t="shared" si="55"/>
        <v>0</v>
      </c>
      <c r="AF71">
        <f t="shared" si="36"/>
        <v>3</v>
      </c>
      <c r="AG71">
        <v>3</v>
      </c>
      <c r="AH71">
        <f t="shared" si="37"/>
        <v>0</v>
      </c>
      <c r="AI71">
        <f t="shared" si="38"/>
        <v>1</v>
      </c>
      <c r="AJ71">
        <f t="shared" si="39"/>
        <v>7</v>
      </c>
      <c r="AK71">
        <f t="shared" si="40"/>
        <v>0</v>
      </c>
      <c r="AL71">
        <f t="shared" si="41"/>
        <v>3</v>
      </c>
      <c r="AM71">
        <f t="shared" si="42"/>
        <v>0</v>
      </c>
      <c r="AN71">
        <f t="shared" si="43"/>
        <v>0</v>
      </c>
      <c r="AO71">
        <f t="shared" si="44"/>
        <v>0</v>
      </c>
      <c r="AP71" t="s">
        <v>5652</v>
      </c>
      <c r="AQ71" t="b">
        <f>SUMPRODUCT(--ISNUMBER(SEARCH({"I21","I22","I25"},AP71)))&gt;0</f>
        <v>0</v>
      </c>
      <c r="AR71" t="b">
        <f>SUMPRODUCT(--ISNUMBER(SEARCH(Sheet1!B$2:B$14,AP71)))&gt;0</f>
        <v>0</v>
      </c>
      <c r="AS71" t="b">
        <f>SUMPRODUCT(--ISNUMBER(SEARCH(Sheet1!C$2:C$14,AP71)))&gt;0</f>
        <v>0</v>
      </c>
      <c r="AT71" t="b">
        <f>SUMPRODUCT(--ISNUMBER(SEARCH(Sheet1!D$2:D$26,AP71)))&gt;0</f>
        <v>0</v>
      </c>
      <c r="AU71" t="b">
        <f>SUMPRODUCT(--ISNUMBER(SEARCH(Sheet1!E$2:E$15,AP71)))&gt;0</f>
        <v>0</v>
      </c>
      <c r="AV71" t="b">
        <f>SUMPRODUCT(--ISNUMBER(SEARCH(Sheet1!F$2:F$26,AP71)))&gt;0</f>
        <v>0</v>
      </c>
      <c r="AW71" t="b">
        <f>SUMPRODUCT(--ISNUMBER(SEARCH(Sheet1!G$2:G$22,AP71)))&gt;0</f>
        <v>0</v>
      </c>
      <c r="AX71" t="b">
        <f>SUMPRODUCT(--ISNUMBER(SEARCH(Sheet1!H$2:H$35,AP71)))&gt;0</f>
        <v>0</v>
      </c>
      <c r="AY71" t="b">
        <f>SUMPRODUCT(--ISNUMBER(SEARCH(Sheet1!I$2:I$84,AP71)))&gt;0</f>
        <v>0</v>
      </c>
      <c r="AZ71" t="b">
        <f>SUMPRODUCT(--ISNUMBER(SEARCH(Sheet1!J$2:J$8,AP71)))&gt;0</f>
        <v>0</v>
      </c>
      <c r="BA71" t="b">
        <f>SUMPRODUCT(--ISNUMBER(SEARCH(Sheet1!K$2:K$10,AP71)))&gt;0</f>
        <v>0</v>
      </c>
      <c r="BB71" t="b">
        <f>SUMPRODUCT(--ISNUMBER(SEARCH(Sheet1!L$2:L$5,AP71)))&gt;0</f>
        <v>0</v>
      </c>
      <c r="BC71" t="b">
        <f>SUMPRODUCT(--ISNUMBER(SEARCH(Sheet1!M$2:M$12,AP71)))&gt;0</f>
        <v>0</v>
      </c>
      <c r="BD71" t="b">
        <f>SUMPRODUCT(--ISNUMBER(SEARCH(Sheet1!N$2:N$5,AP71)))&gt;0</f>
        <v>0</v>
      </c>
      <c r="BE71">
        <f t="shared" si="45"/>
        <v>0</v>
      </c>
      <c r="BF71">
        <f t="shared" si="46"/>
        <v>0</v>
      </c>
      <c r="BG71">
        <f t="shared" si="47"/>
        <v>0</v>
      </c>
      <c r="BH71">
        <f t="shared" si="48"/>
        <v>0</v>
      </c>
      <c r="BI71">
        <f t="shared" si="49"/>
        <v>0</v>
      </c>
      <c r="BJ71">
        <f t="shared" si="50"/>
        <v>0</v>
      </c>
      <c r="BK71">
        <f t="shared" si="51"/>
        <v>0</v>
      </c>
      <c r="BL71">
        <f t="shared" si="52"/>
        <v>0</v>
      </c>
    </row>
    <row r="72" spans="1:64" ht="30" x14ac:dyDescent="0.25">
      <c r="A72" s="7" t="s">
        <v>507</v>
      </c>
      <c r="B72" s="7" t="s">
        <v>508</v>
      </c>
      <c r="C72" s="10">
        <v>42298</v>
      </c>
      <c r="D72" s="10">
        <v>42303</v>
      </c>
      <c r="E72" s="8">
        <v>5</v>
      </c>
      <c r="F72" s="7" t="s">
        <v>35</v>
      </c>
      <c r="G72" s="8">
        <v>94</v>
      </c>
      <c r="H72" s="7" t="s">
        <v>9</v>
      </c>
      <c r="I72" s="7" t="s">
        <v>126</v>
      </c>
      <c r="J72" s="7" t="s">
        <v>182</v>
      </c>
      <c r="K72" s="7" t="s">
        <v>183</v>
      </c>
      <c r="L72" s="7" t="s">
        <v>45</v>
      </c>
      <c r="M72" s="7" t="s">
        <v>46</v>
      </c>
      <c r="N72" s="10">
        <v>42300</v>
      </c>
      <c r="O72" s="14">
        <v>2</v>
      </c>
      <c r="P72" s="14">
        <v>2</v>
      </c>
      <c r="Q72" s="29"/>
      <c r="R72" s="25"/>
      <c r="S72">
        <f t="shared" si="28"/>
        <v>0</v>
      </c>
      <c r="T72">
        <f t="shared" si="29"/>
        <v>0</v>
      </c>
      <c r="U72">
        <f t="shared" si="30"/>
        <v>30</v>
      </c>
      <c r="V72">
        <f t="shared" si="53"/>
        <v>0</v>
      </c>
      <c r="W72">
        <f t="shared" si="54"/>
        <v>0</v>
      </c>
      <c r="X72">
        <f t="shared" si="31"/>
        <v>0</v>
      </c>
      <c r="Y72" s="23">
        <v>1</v>
      </c>
      <c r="Z72">
        <v>1</v>
      </c>
      <c r="AA72">
        <f t="shared" si="32"/>
        <v>2</v>
      </c>
      <c r="AB72">
        <f t="shared" si="33"/>
        <v>0</v>
      </c>
      <c r="AC72">
        <f t="shared" si="34"/>
        <v>2</v>
      </c>
      <c r="AD72">
        <f t="shared" si="35"/>
        <v>6</v>
      </c>
      <c r="AE72">
        <f t="shared" si="55"/>
        <v>1</v>
      </c>
      <c r="AF72">
        <f t="shared" si="36"/>
        <v>4</v>
      </c>
      <c r="AG72">
        <v>3</v>
      </c>
      <c r="AH72">
        <f t="shared" si="37"/>
        <v>2</v>
      </c>
      <c r="AI72">
        <f t="shared" si="38"/>
        <v>2</v>
      </c>
      <c r="AJ72">
        <f t="shared" si="39"/>
        <v>11</v>
      </c>
      <c r="AK72">
        <f t="shared" si="40"/>
        <v>1</v>
      </c>
      <c r="AL72">
        <f t="shared" si="41"/>
        <v>0</v>
      </c>
      <c r="AM72">
        <f t="shared" si="42"/>
        <v>4</v>
      </c>
      <c r="AN72">
        <f t="shared" si="43"/>
        <v>0</v>
      </c>
      <c r="AO72">
        <f t="shared" si="44"/>
        <v>0</v>
      </c>
      <c r="AP72" t="s">
        <v>5653</v>
      </c>
      <c r="AQ72" t="b">
        <f>SUMPRODUCT(--ISNUMBER(SEARCH({"I21","I22","I25"},AP72)))&gt;0</f>
        <v>0</v>
      </c>
      <c r="AR72" t="b">
        <f>SUMPRODUCT(--ISNUMBER(SEARCH(Sheet1!B$2:B$14,AP72)))&gt;0</f>
        <v>0</v>
      </c>
      <c r="AS72" t="b">
        <f>SUMPRODUCT(--ISNUMBER(SEARCH(Sheet1!C$2:C$14,AP72)))&gt;0</f>
        <v>0</v>
      </c>
      <c r="AT72" t="b">
        <f>SUMPRODUCT(--ISNUMBER(SEARCH(Sheet1!D$2:D$26,AP72)))&gt;0</f>
        <v>0</v>
      </c>
      <c r="AU72" t="b">
        <f>SUMPRODUCT(--ISNUMBER(SEARCH(Sheet1!E$2:E$15,AP72)))&gt;0</f>
        <v>1</v>
      </c>
      <c r="AV72" t="b">
        <f>SUMPRODUCT(--ISNUMBER(SEARCH(Sheet1!F$2:F$26,AP72)))&gt;0</f>
        <v>0</v>
      </c>
      <c r="AW72" t="b">
        <f>SUMPRODUCT(--ISNUMBER(SEARCH(Sheet1!G$2:G$22,AP72)))&gt;0</f>
        <v>0</v>
      </c>
      <c r="AX72" t="b">
        <f>SUMPRODUCT(--ISNUMBER(SEARCH(Sheet1!H$2:H$35,AP72)))&gt;0</f>
        <v>0</v>
      </c>
      <c r="AY72" t="b">
        <f>SUMPRODUCT(--ISNUMBER(SEARCH(Sheet1!I$2:I$84,AP72)))&gt;0</f>
        <v>0</v>
      </c>
      <c r="AZ72" t="b">
        <f>SUMPRODUCT(--ISNUMBER(SEARCH(Sheet1!J$2:J$8,AP72)))&gt;0</f>
        <v>0</v>
      </c>
      <c r="BA72" t="b">
        <f>SUMPRODUCT(--ISNUMBER(SEARCH(Sheet1!K$2:K$10,AP72)))&gt;0</f>
        <v>0</v>
      </c>
      <c r="BB72" t="b">
        <f>SUMPRODUCT(--ISNUMBER(SEARCH(Sheet1!L$2:L$5,AP72)))&gt;0</f>
        <v>0</v>
      </c>
      <c r="BC72" t="b">
        <f>SUMPRODUCT(--ISNUMBER(SEARCH(Sheet1!M$2:M$12,AP72)))&gt;0</f>
        <v>0</v>
      </c>
      <c r="BD72" t="b">
        <f>SUMPRODUCT(--ISNUMBER(SEARCH(Sheet1!N$2:N$5,AP72)))&gt;0</f>
        <v>0</v>
      </c>
      <c r="BE72">
        <f t="shared" si="45"/>
        <v>0</v>
      </c>
      <c r="BF72">
        <f t="shared" si="46"/>
        <v>2</v>
      </c>
      <c r="BG72">
        <f t="shared" si="47"/>
        <v>0</v>
      </c>
      <c r="BH72">
        <f t="shared" si="48"/>
        <v>0</v>
      </c>
      <c r="BI72">
        <f t="shared" si="49"/>
        <v>0</v>
      </c>
      <c r="BJ72">
        <f t="shared" si="50"/>
        <v>2</v>
      </c>
      <c r="BK72">
        <f t="shared" si="51"/>
        <v>2</v>
      </c>
      <c r="BL72">
        <f t="shared" si="52"/>
        <v>0</v>
      </c>
    </row>
    <row r="73" spans="1:64" ht="30" x14ac:dyDescent="0.25">
      <c r="A73" s="7" t="s">
        <v>509</v>
      </c>
      <c r="B73" s="7" t="s">
        <v>510</v>
      </c>
      <c r="C73" s="10">
        <v>42415</v>
      </c>
      <c r="D73" s="10">
        <v>42435</v>
      </c>
      <c r="E73" s="8">
        <v>20</v>
      </c>
      <c r="F73" s="7" t="s">
        <v>29</v>
      </c>
      <c r="G73" s="8">
        <v>41</v>
      </c>
      <c r="H73" s="7" t="s">
        <v>9</v>
      </c>
      <c r="I73" s="7" t="s">
        <v>42</v>
      </c>
      <c r="J73" s="7" t="s">
        <v>22</v>
      </c>
      <c r="K73" s="7" t="s">
        <v>23</v>
      </c>
      <c r="L73" s="7" t="s">
        <v>207</v>
      </c>
      <c r="M73" s="7" t="s">
        <v>208</v>
      </c>
      <c r="N73" s="10">
        <v>42415</v>
      </c>
      <c r="O73" s="14">
        <v>1</v>
      </c>
      <c r="P73" s="15"/>
      <c r="Q73" s="29"/>
      <c r="R73" s="26">
        <v>139</v>
      </c>
      <c r="S73">
        <f t="shared" si="28"/>
        <v>0</v>
      </c>
      <c r="T73">
        <f t="shared" si="29"/>
        <v>0</v>
      </c>
      <c r="U73">
        <f t="shared" si="30"/>
        <v>30</v>
      </c>
      <c r="V73">
        <f t="shared" si="53"/>
        <v>0</v>
      </c>
      <c r="W73">
        <f t="shared" si="54"/>
        <v>0</v>
      </c>
      <c r="X73">
        <f t="shared" si="31"/>
        <v>0</v>
      </c>
      <c r="Y73" s="23">
        <v>1</v>
      </c>
      <c r="Z73">
        <v>1</v>
      </c>
      <c r="AA73">
        <f t="shared" si="32"/>
        <v>0</v>
      </c>
      <c r="AB73">
        <f t="shared" si="33"/>
        <v>0</v>
      </c>
      <c r="AC73">
        <f t="shared" si="34"/>
        <v>2</v>
      </c>
      <c r="AD73">
        <f t="shared" si="35"/>
        <v>4</v>
      </c>
      <c r="AE73">
        <f t="shared" si="55"/>
        <v>0</v>
      </c>
      <c r="AF73">
        <f t="shared" si="36"/>
        <v>7</v>
      </c>
      <c r="AG73">
        <v>3</v>
      </c>
      <c r="AH73">
        <f t="shared" si="37"/>
        <v>5</v>
      </c>
      <c r="AI73">
        <f t="shared" si="38"/>
        <v>0</v>
      </c>
      <c r="AJ73">
        <f t="shared" si="39"/>
        <v>15</v>
      </c>
      <c r="AK73">
        <f t="shared" si="40"/>
        <v>1</v>
      </c>
      <c r="AL73">
        <f t="shared" si="41"/>
        <v>0</v>
      </c>
      <c r="AM73">
        <f t="shared" si="42"/>
        <v>0</v>
      </c>
      <c r="AN73">
        <f t="shared" si="43"/>
        <v>0</v>
      </c>
      <c r="AO73">
        <f t="shared" si="44"/>
        <v>7</v>
      </c>
      <c r="AP73" t="s">
        <v>5654</v>
      </c>
      <c r="AQ73" t="b">
        <f>SUMPRODUCT(--ISNUMBER(SEARCH({"I21","I22","I25"},AP73)))&gt;0</f>
        <v>0</v>
      </c>
      <c r="AR73" t="b">
        <f>SUMPRODUCT(--ISNUMBER(SEARCH(Sheet1!B$2:B$14,AP73)))&gt;0</f>
        <v>0</v>
      </c>
      <c r="AS73" t="b">
        <f>SUMPRODUCT(--ISNUMBER(SEARCH(Sheet1!C$2:C$14,AP73)))&gt;0</f>
        <v>0</v>
      </c>
      <c r="AT73" t="b">
        <f>SUMPRODUCT(--ISNUMBER(SEARCH(Sheet1!D$2:D$26,AP73)))&gt;0</f>
        <v>0</v>
      </c>
      <c r="AU73" t="b">
        <f>SUMPRODUCT(--ISNUMBER(SEARCH(Sheet1!E$2:E$15,AP73)))&gt;0</f>
        <v>0</v>
      </c>
      <c r="AV73" t="b">
        <f>SUMPRODUCT(--ISNUMBER(SEARCH(Sheet1!F$2:F$26,AP73)))&gt;0</f>
        <v>0</v>
      </c>
      <c r="AW73" t="b">
        <f>SUMPRODUCT(--ISNUMBER(SEARCH(Sheet1!G$2:G$22,AP73)))&gt;0</f>
        <v>1</v>
      </c>
      <c r="AX73" t="b">
        <f>SUMPRODUCT(--ISNUMBER(SEARCH(Sheet1!H$2:H$35,AP73)))&gt;0</f>
        <v>1</v>
      </c>
      <c r="AY73" t="b">
        <f>SUMPRODUCT(--ISNUMBER(SEARCH(Sheet1!I$2:I$84,AP73)))&gt;0</f>
        <v>0</v>
      </c>
      <c r="AZ73" t="b">
        <f>SUMPRODUCT(--ISNUMBER(SEARCH(Sheet1!J$2:J$8,AP73)))&gt;0</f>
        <v>0</v>
      </c>
      <c r="BA73" t="b">
        <f>SUMPRODUCT(--ISNUMBER(SEARCH(Sheet1!K$2:K$10,AP73)))&gt;0</f>
        <v>0</v>
      </c>
      <c r="BB73" t="b">
        <f>SUMPRODUCT(--ISNUMBER(SEARCH(Sheet1!L$2:L$5,AP73)))&gt;0</f>
        <v>0</v>
      </c>
      <c r="BC73" t="b">
        <f>SUMPRODUCT(--ISNUMBER(SEARCH(Sheet1!M$2:M$12,AP73)))&gt;0</f>
        <v>0</v>
      </c>
      <c r="BD73" t="b">
        <f>SUMPRODUCT(--ISNUMBER(SEARCH(Sheet1!N$2:N$5,AP73)))&gt;0</f>
        <v>0</v>
      </c>
      <c r="BE73">
        <f t="shared" si="45"/>
        <v>0</v>
      </c>
      <c r="BF73">
        <f t="shared" si="46"/>
        <v>4</v>
      </c>
      <c r="BG73">
        <f t="shared" si="47"/>
        <v>0</v>
      </c>
      <c r="BH73">
        <f t="shared" si="48"/>
        <v>0</v>
      </c>
      <c r="BI73">
        <f t="shared" si="49"/>
        <v>0</v>
      </c>
      <c r="BJ73">
        <f t="shared" si="50"/>
        <v>4</v>
      </c>
      <c r="BK73">
        <f t="shared" si="51"/>
        <v>0</v>
      </c>
      <c r="BL73">
        <f t="shared" si="52"/>
        <v>5</v>
      </c>
    </row>
    <row r="74" spans="1:64" ht="45" x14ac:dyDescent="0.25">
      <c r="A74" s="7" t="s">
        <v>511</v>
      </c>
      <c r="B74" s="7" t="s">
        <v>512</v>
      </c>
      <c r="C74" s="10">
        <v>42431</v>
      </c>
      <c r="D74" s="10">
        <v>42438</v>
      </c>
      <c r="E74" s="8">
        <v>7</v>
      </c>
      <c r="F74" s="7" t="s">
        <v>8</v>
      </c>
      <c r="G74" s="8">
        <v>75</v>
      </c>
      <c r="H74" s="7" t="s">
        <v>9</v>
      </c>
      <c r="I74" s="7" t="s">
        <v>369</v>
      </c>
      <c r="J74" s="7" t="s">
        <v>22</v>
      </c>
      <c r="K74" s="7" t="s">
        <v>23</v>
      </c>
      <c r="L74" s="7" t="s">
        <v>108</v>
      </c>
      <c r="M74" s="7" t="s">
        <v>109</v>
      </c>
      <c r="N74" s="10">
        <v>42434</v>
      </c>
      <c r="O74" s="14">
        <v>1</v>
      </c>
      <c r="P74" s="15"/>
      <c r="Q74" s="29"/>
      <c r="R74" s="26">
        <v>134</v>
      </c>
      <c r="S74">
        <f t="shared" si="28"/>
        <v>0</v>
      </c>
      <c r="T74">
        <f t="shared" si="29"/>
        <v>0</v>
      </c>
      <c r="U74">
        <f t="shared" si="30"/>
        <v>30</v>
      </c>
      <c r="V74">
        <f t="shared" si="53"/>
        <v>0</v>
      </c>
      <c r="W74">
        <f t="shared" si="54"/>
        <v>0</v>
      </c>
      <c r="X74">
        <f t="shared" si="31"/>
        <v>1</v>
      </c>
      <c r="Y74" s="23">
        <v>1</v>
      </c>
      <c r="Z74">
        <v>1</v>
      </c>
      <c r="AA74">
        <f t="shared" si="32"/>
        <v>0</v>
      </c>
      <c r="AB74">
        <f t="shared" si="33"/>
        <v>0</v>
      </c>
      <c r="AC74">
        <f t="shared" si="34"/>
        <v>2</v>
      </c>
      <c r="AD74">
        <f t="shared" si="35"/>
        <v>5</v>
      </c>
      <c r="AE74">
        <f t="shared" si="55"/>
        <v>1</v>
      </c>
      <c r="AF74">
        <f t="shared" si="36"/>
        <v>5</v>
      </c>
      <c r="AG74">
        <v>3</v>
      </c>
      <c r="AH74">
        <f t="shared" si="37"/>
        <v>3</v>
      </c>
      <c r="AI74">
        <f t="shared" si="38"/>
        <v>0</v>
      </c>
      <c r="AJ74">
        <f t="shared" si="39"/>
        <v>11</v>
      </c>
      <c r="AK74">
        <f t="shared" si="40"/>
        <v>1</v>
      </c>
      <c r="AL74">
        <f t="shared" si="41"/>
        <v>0</v>
      </c>
      <c r="AM74">
        <f t="shared" si="42"/>
        <v>0</v>
      </c>
      <c r="AN74">
        <f t="shared" si="43"/>
        <v>5</v>
      </c>
      <c r="AO74">
        <f t="shared" si="44"/>
        <v>0</v>
      </c>
      <c r="AP74" t="s">
        <v>5655</v>
      </c>
      <c r="AQ74" t="b">
        <f>SUMPRODUCT(--ISNUMBER(SEARCH({"I21","I22","I25"},AP74)))&gt;0</f>
        <v>0</v>
      </c>
      <c r="AR74" t="b">
        <f>SUMPRODUCT(--ISNUMBER(SEARCH(Sheet1!B$2:B$14,AP74)))&gt;0</f>
        <v>0</v>
      </c>
      <c r="AS74" t="b">
        <f>SUMPRODUCT(--ISNUMBER(SEARCH(Sheet1!C$2:C$14,AP74)))&gt;0</f>
        <v>1</v>
      </c>
      <c r="AT74" t="b">
        <f>SUMPRODUCT(--ISNUMBER(SEARCH(Sheet1!D$2:D$26,AP74)))&gt;0</f>
        <v>0</v>
      </c>
      <c r="AU74" t="b">
        <f>SUMPRODUCT(--ISNUMBER(SEARCH(Sheet1!E$2:E$15,AP74)))&gt;0</f>
        <v>0</v>
      </c>
      <c r="AV74" t="b">
        <f>SUMPRODUCT(--ISNUMBER(SEARCH(Sheet1!F$2:F$26,AP74)))&gt;0</f>
        <v>0</v>
      </c>
      <c r="AW74" t="b">
        <f>SUMPRODUCT(--ISNUMBER(SEARCH(Sheet1!G$2:G$22,AP74)))&gt;0</f>
        <v>1</v>
      </c>
      <c r="AX74" t="b">
        <f>SUMPRODUCT(--ISNUMBER(SEARCH(Sheet1!H$2:H$35,AP74)))&gt;0</f>
        <v>0</v>
      </c>
      <c r="AY74" t="b">
        <f>SUMPRODUCT(--ISNUMBER(SEARCH(Sheet1!I$2:I$84,AP74)))&gt;0</f>
        <v>0</v>
      </c>
      <c r="AZ74" t="b">
        <f>SUMPRODUCT(--ISNUMBER(SEARCH(Sheet1!J$2:J$8,AP74)))&gt;0</f>
        <v>0</v>
      </c>
      <c r="BA74" t="b">
        <f>SUMPRODUCT(--ISNUMBER(SEARCH(Sheet1!K$2:K$10,AP74)))&gt;0</f>
        <v>0</v>
      </c>
      <c r="BB74" t="b">
        <f>SUMPRODUCT(--ISNUMBER(SEARCH(Sheet1!L$2:L$5,AP74)))&gt;0</f>
        <v>0</v>
      </c>
      <c r="BC74" t="b">
        <f>SUMPRODUCT(--ISNUMBER(SEARCH(Sheet1!M$2:M$12,AP74)))&gt;0</f>
        <v>0</v>
      </c>
      <c r="BD74" t="b">
        <f>SUMPRODUCT(--ISNUMBER(SEARCH(Sheet1!N$2:N$5,AP74)))&gt;0</f>
        <v>0</v>
      </c>
      <c r="BE74">
        <f t="shared" si="45"/>
        <v>1</v>
      </c>
      <c r="BF74">
        <f t="shared" si="46"/>
        <v>2</v>
      </c>
      <c r="BG74">
        <f t="shared" si="47"/>
        <v>0</v>
      </c>
      <c r="BH74">
        <f t="shared" si="48"/>
        <v>0</v>
      </c>
      <c r="BI74">
        <f t="shared" si="49"/>
        <v>0</v>
      </c>
      <c r="BJ74">
        <f t="shared" si="50"/>
        <v>3</v>
      </c>
      <c r="BK74">
        <f t="shared" si="51"/>
        <v>3</v>
      </c>
      <c r="BL74">
        <f t="shared" si="52"/>
        <v>0</v>
      </c>
    </row>
    <row r="75" spans="1:64" ht="45" x14ac:dyDescent="0.25">
      <c r="A75" s="7" t="s">
        <v>513</v>
      </c>
      <c r="B75" s="7" t="s">
        <v>514</v>
      </c>
      <c r="C75" s="10">
        <v>42358</v>
      </c>
      <c r="D75" s="10">
        <v>42362</v>
      </c>
      <c r="E75" s="8">
        <v>4</v>
      </c>
      <c r="F75" s="7" t="s">
        <v>14</v>
      </c>
      <c r="G75" s="8">
        <v>78</v>
      </c>
      <c r="H75" s="7" t="s">
        <v>17</v>
      </c>
      <c r="I75" s="7" t="s">
        <v>142</v>
      </c>
      <c r="J75" s="7" t="s">
        <v>515</v>
      </c>
      <c r="K75" s="7" t="s">
        <v>516</v>
      </c>
      <c r="L75" s="7" t="s">
        <v>517</v>
      </c>
      <c r="M75" s="7" t="s">
        <v>518</v>
      </c>
      <c r="N75" s="10">
        <v>42359</v>
      </c>
      <c r="O75" s="14">
        <v>3</v>
      </c>
      <c r="P75" s="15"/>
      <c r="Q75" s="29"/>
      <c r="R75" s="25"/>
      <c r="S75">
        <f t="shared" si="28"/>
        <v>0</v>
      </c>
      <c r="T75">
        <f t="shared" si="29"/>
        <v>0</v>
      </c>
      <c r="U75">
        <f t="shared" si="30"/>
        <v>30</v>
      </c>
      <c r="V75">
        <f t="shared" si="53"/>
        <v>0</v>
      </c>
      <c r="W75">
        <f t="shared" si="54"/>
        <v>0</v>
      </c>
      <c r="X75">
        <f t="shared" si="31"/>
        <v>0</v>
      </c>
      <c r="Y75" s="23">
        <v>1</v>
      </c>
      <c r="Z75">
        <v>1</v>
      </c>
      <c r="AA75">
        <f t="shared" si="32"/>
        <v>2</v>
      </c>
      <c r="AB75">
        <f t="shared" si="33"/>
        <v>0</v>
      </c>
      <c r="AC75">
        <f t="shared" si="34"/>
        <v>0</v>
      </c>
      <c r="AD75">
        <f t="shared" si="35"/>
        <v>4</v>
      </c>
      <c r="AE75">
        <f t="shared" si="55"/>
        <v>0</v>
      </c>
      <c r="AF75">
        <f t="shared" si="36"/>
        <v>4</v>
      </c>
      <c r="AG75">
        <v>3</v>
      </c>
      <c r="AH75">
        <f t="shared" si="37"/>
        <v>3</v>
      </c>
      <c r="AI75">
        <f t="shared" si="38"/>
        <v>0</v>
      </c>
      <c r="AJ75">
        <f t="shared" si="39"/>
        <v>10</v>
      </c>
      <c r="AK75">
        <f t="shared" si="40"/>
        <v>1</v>
      </c>
      <c r="AL75">
        <f t="shared" si="41"/>
        <v>0</v>
      </c>
      <c r="AM75">
        <f t="shared" si="42"/>
        <v>4</v>
      </c>
      <c r="AN75">
        <f t="shared" si="43"/>
        <v>0</v>
      </c>
      <c r="AO75">
        <f t="shared" si="44"/>
        <v>0</v>
      </c>
      <c r="AP75" t="s">
        <v>5656</v>
      </c>
      <c r="AQ75" t="b">
        <f>SUMPRODUCT(--ISNUMBER(SEARCH({"I21","I22","I25"},AP75)))&gt;0</f>
        <v>0</v>
      </c>
      <c r="AR75" t="b">
        <f>SUMPRODUCT(--ISNUMBER(SEARCH(Sheet1!B$2:B$14,AP75)))&gt;0</f>
        <v>0</v>
      </c>
      <c r="AS75" t="b">
        <f>SUMPRODUCT(--ISNUMBER(SEARCH(Sheet1!C$2:C$14,AP75)))&gt;0</f>
        <v>1</v>
      </c>
      <c r="AT75" t="b">
        <f>SUMPRODUCT(--ISNUMBER(SEARCH(Sheet1!D$2:D$26,AP75)))&gt;0</f>
        <v>0</v>
      </c>
      <c r="AU75" t="b">
        <f>SUMPRODUCT(--ISNUMBER(SEARCH(Sheet1!E$2:E$15,AP75)))&gt;0</f>
        <v>1</v>
      </c>
      <c r="AV75" t="b">
        <f>SUMPRODUCT(--ISNUMBER(SEARCH(Sheet1!F$2:F$26,AP75)))&gt;0</f>
        <v>0</v>
      </c>
      <c r="AW75" t="b">
        <f>SUMPRODUCT(--ISNUMBER(SEARCH(Sheet1!G$2:G$22,AP75)))&gt;0</f>
        <v>0</v>
      </c>
      <c r="AX75" t="b">
        <f>SUMPRODUCT(--ISNUMBER(SEARCH(Sheet1!H$2:H$35,AP75)))&gt;0</f>
        <v>0</v>
      </c>
      <c r="AY75" t="b">
        <f>SUMPRODUCT(--ISNUMBER(SEARCH(Sheet1!I$2:I$84,AP75)))&gt;0</f>
        <v>0</v>
      </c>
      <c r="AZ75" t="b">
        <f>SUMPRODUCT(--ISNUMBER(SEARCH(Sheet1!J$2:J$8,AP75)))&gt;0</f>
        <v>0</v>
      </c>
      <c r="BA75" t="b">
        <f>SUMPRODUCT(--ISNUMBER(SEARCH(Sheet1!K$2:K$10,AP75)))&gt;0</f>
        <v>0</v>
      </c>
      <c r="BB75" t="b">
        <f>SUMPRODUCT(--ISNUMBER(SEARCH(Sheet1!L$2:L$5,AP75)))&gt;0</f>
        <v>0</v>
      </c>
      <c r="BC75" t="b">
        <f>SUMPRODUCT(--ISNUMBER(SEARCH(Sheet1!M$2:M$12,AP75)))&gt;0</f>
        <v>0</v>
      </c>
      <c r="BD75" t="b">
        <f>SUMPRODUCT(--ISNUMBER(SEARCH(Sheet1!N$2:N$5,AP75)))&gt;0</f>
        <v>0</v>
      </c>
      <c r="BE75">
        <f t="shared" si="45"/>
        <v>1</v>
      </c>
      <c r="BF75">
        <f t="shared" si="46"/>
        <v>2</v>
      </c>
      <c r="BG75">
        <f t="shared" si="47"/>
        <v>0</v>
      </c>
      <c r="BH75">
        <f t="shared" si="48"/>
        <v>0</v>
      </c>
      <c r="BI75">
        <f t="shared" si="49"/>
        <v>0</v>
      </c>
      <c r="BJ75">
        <f t="shared" si="50"/>
        <v>3</v>
      </c>
      <c r="BK75">
        <f t="shared" si="51"/>
        <v>3</v>
      </c>
      <c r="BL75">
        <f t="shared" si="52"/>
        <v>0</v>
      </c>
    </row>
    <row r="76" spans="1:64" ht="45" x14ac:dyDescent="0.25">
      <c r="A76" s="7" t="s">
        <v>519</v>
      </c>
      <c r="B76" s="7" t="s">
        <v>520</v>
      </c>
      <c r="C76" s="10">
        <v>42292</v>
      </c>
      <c r="D76" s="10">
        <v>42299</v>
      </c>
      <c r="E76" s="8">
        <v>7</v>
      </c>
      <c r="F76" s="7" t="s">
        <v>14</v>
      </c>
      <c r="G76" s="8">
        <v>87</v>
      </c>
      <c r="H76" s="7" t="s">
        <v>9</v>
      </c>
      <c r="I76" s="7" t="s">
        <v>89</v>
      </c>
      <c r="J76" s="7" t="s">
        <v>521</v>
      </c>
      <c r="K76" s="7" t="s">
        <v>522</v>
      </c>
      <c r="L76" s="7" t="s">
        <v>523</v>
      </c>
      <c r="M76" s="7" t="s">
        <v>524</v>
      </c>
      <c r="N76" s="10">
        <v>42292</v>
      </c>
      <c r="O76" s="14">
        <v>3</v>
      </c>
      <c r="P76" s="14">
        <v>2</v>
      </c>
      <c r="Q76" s="29"/>
      <c r="R76" s="25"/>
      <c r="S76">
        <f t="shared" si="28"/>
        <v>0</v>
      </c>
      <c r="T76">
        <f t="shared" si="29"/>
        <v>0</v>
      </c>
      <c r="U76">
        <f t="shared" si="30"/>
        <v>30</v>
      </c>
      <c r="V76">
        <f t="shared" si="53"/>
        <v>0</v>
      </c>
      <c r="W76">
        <f t="shared" si="54"/>
        <v>0</v>
      </c>
      <c r="X76">
        <f t="shared" si="31"/>
        <v>0</v>
      </c>
      <c r="Y76" s="23">
        <v>1</v>
      </c>
      <c r="Z76">
        <v>1</v>
      </c>
      <c r="AA76">
        <f t="shared" si="32"/>
        <v>2</v>
      </c>
      <c r="AB76">
        <f t="shared" si="33"/>
        <v>0</v>
      </c>
      <c r="AC76">
        <f t="shared" si="34"/>
        <v>2</v>
      </c>
      <c r="AD76">
        <f t="shared" si="35"/>
        <v>6</v>
      </c>
      <c r="AE76">
        <f t="shared" si="55"/>
        <v>1</v>
      </c>
      <c r="AF76">
        <f t="shared" si="36"/>
        <v>5</v>
      </c>
      <c r="AG76">
        <v>3</v>
      </c>
      <c r="AH76">
        <f t="shared" si="37"/>
        <v>5</v>
      </c>
      <c r="AI76">
        <f t="shared" si="38"/>
        <v>2</v>
      </c>
      <c r="AJ76">
        <f t="shared" si="39"/>
        <v>15</v>
      </c>
      <c r="AK76">
        <f t="shared" si="40"/>
        <v>1</v>
      </c>
      <c r="AL76">
        <f t="shared" si="41"/>
        <v>0</v>
      </c>
      <c r="AM76">
        <f t="shared" si="42"/>
        <v>0</v>
      </c>
      <c r="AN76">
        <f t="shared" si="43"/>
        <v>5</v>
      </c>
      <c r="AO76">
        <f t="shared" si="44"/>
        <v>0</v>
      </c>
      <c r="AP76" t="s">
        <v>5657</v>
      </c>
      <c r="AQ76" t="b">
        <f>SUMPRODUCT(--ISNUMBER(SEARCH({"I21","I22","I25"},AP76)))&gt;0</f>
        <v>1</v>
      </c>
      <c r="AR76" t="b">
        <f>SUMPRODUCT(--ISNUMBER(SEARCH(Sheet1!B$2:B$14,AP76)))&gt;0</f>
        <v>0</v>
      </c>
      <c r="AS76" t="b">
        <f>SUMPRODUCT(--ISNUMBER(SEARCH(Sheet1!C$2:C$14,AP76)))&gt;0</f>
        <v>0</v>
      </c>
      <c r="AT76" t="b">
        <f>SUMPRODUCT(--ISNUMBER(SEARCH(Sheet1!D$2:D$26,AP76)))&gt;0</f>
        <v>0</v>
      </c>
      <c r="AU76" t="b">
        <f>SUMPRODUCT(--ISNUMBER(SEARCH(Sheet1!E$2:E$15,AP76)))&gt;0</f>
        <v>1</v>
      </c>
      <c r="AV76" t="b">
        <f>SUMPRODUCT(--ISNUMBER(SEARCH(Sheet1!F$2:F$26,AP76)))&gt;0</f>
        <v>0</v>
      </c>
      <c r="AW76" t="b">
        <f>SUMPRODUCT(--ISNUMBER(SEARCH(Sheet1!G$2:G$22,AP76)))&gt;0</f>
        <v>0</v>
      </c>
      <c r="AX76" t="b">
        <f>SUMPRODUCT(--ISNUMBER(SEARCH(Sheet1!H$2:H$35,AP76)))&gt;0</f>
        <v>1</v>
      </c>
      <c r="AY76" t="b">
        <f>SUMPRODUCT(--ISNUMBER(SEARCH(Sheet1!I$2:I$84,AP76)))&gt;0</f>
        <v>0</v>
      </c>
      <c r="AZ76" t="b">
        <f>SUMPRODUCT(--ISNUMBER(SEARCH(Sheet1!J$2:J$8,AP76)))&gt;0</f>
        <v>1</v>
      </c>
      <c r="BA76" t="b">
        <f>SUMPRODUCT(--ISNUMBER(SEARCH(Sheet1!K$2:K$10,AP76)))&gt;0</f>
        <v>0</v>
      </c>
      <c r="BB76" t="b">
        <f>SUMPRODUCT(--ISNUMBER(SEARCH(Sheet1!L$2:L$5,AP76)))&gt;0</f>
        <v>0</v>
      </c>
      <c r="BC76" t="b">
        <f>SUMPRODUCT(--ISNUMBER(SEARCH(Sheet1!M$2:M$12,AP76)))&gt;0</f>
        <v>0</v>
      </c>
      <c r="BD76" t="b">
        <f>SUMPRODUCT(--ISNUMBER(SEARCH(Sheet1!N$2:N$5,AP76)))&gt;0</f>
        <v>0</v>
      </c>
      <c r="BE76">
        <f t="shared" si="45"/>
        <v>1</v>
      </c>
      <c r="BF76">
        <f t="shared" si="46"/>
        <v>4</v>
      </c>
      <c r="BG76">
        <f t="shared" si="47"/>
        <v>3</v>
      </c>
      <c r="BH76">
        <f t="shared" si="48"/>
        <v>0</v>
      </c>
      <c r="BI76">
        <f t="shared" si="49"/>
        <v>0</v>
      </c>
      <c r="BJ76">
        <f t="shared" si="50"/>
        <v>8</v>
      </c>
      <c r="BK76">
        <f t="shared" si="51"/>
        <v>0</v>
      </c>
      <c r="BL76">
        <f t="shared" si="52"/>
        <v>5</v>
      </c>
    </row>
    <row r="77" spans="1:64" ht="45" x14ac:dyDescent="0.25">
      <c r="A77" s="7" t="s">
        <v>525</v>
      </c>
      <c r="B77" s="7" t="s">
        <v>526</v>
      </c>
      <c r="C77" s="10">
        <v>42340</v>
      </c>
      <c r="D77" s="10">
        <v>42343</v>
      </c>
      <c r="E77" s="8">
        <v>3</v>
      </c>
      <c r="F77" s="7" t="s">
        <v>29</v>
      </c>
      <c r="G77" s="8">
        <v>60</v>
      </c>
      <c r="H77" s="7" t="s">
        <v>17</v>
      </c>
      <c r="I77" s="7" t="s">
        <v>369</v>
      </c>
      <c r="J77" s="7" t="s">
        <v>527</v>
      </c>
      <c r="K77" s="7" t="s">
        <v>528</v>
      </c>
      <c r="L77" s="7" t="s">
        <v>529</v>
      </c>
      <c r="M77" s="7" t="s">
        <v>530</v>
      </c>
      <c r="N77" s="10">
        <v>42342</v>
      </c>
      <c r="O77" s="14">
        <v>1</v>
      </c>
      <c r="P77" s="14">
        <v>1</v>
      </c>
      <c r="Q77" s="30">
        <v>12.8</v>
      </c>
      <c r="R77" s="26">
        <v>136</v>
      </c>
      <c r="S77">
        <f t="shared" si="28"/>
        <v>0</v>
      </c>
      <c r="T77">
        <f t="shared" si="29"/>
        <v>0</v>
      </c>
      <c r="U77">
        <f t="shared" si="30"/>
        <v>30</v>
      </c>
      <c r="V77">
        <f t="shared" si="53"/>
        <v>0</v>
      </c>
      <c r="W77">
        <f t="shared" si="54"/>
        <v>0</v>
      </c>
      <c r="X77">
        <f t="shared" si="31"/>
        <v>0</v>
      </c>
      <c r="Y77" s="23">
        <v>1</v>
      </c>
      <c r="Z77">
        <v>1</v>
      </c>
      <c r="AA77">
        <f t="shared" si="32"/>
        <v>0</v>
      </c>
      <c r="AB77">
        <f t="shared" si="33"/>
        <v>0</v>
      </c>
      <c r="AC77">
        <f t="shared" si="34"/>
        <v>0</v>
      </c>
      <c r="AD77">
        <f t="shared" si="35"/>
        <v>2</v>
      </c>
      <c r="AE77">
        <f t="shared" si="55"/>
        <v>0</v>
      </c>
      <c r="AF77">
        <f t="shared" si="36"/>
        <v>3</v>
      </c>
      <c r="AG77">
        <v>3</v>
      </c>
      <c r="AH77">
        <f t="shared" si="37"/>
        <v>5</v>
      </c>
      <c r="AI77">
        <f t="shared" si="38"/>
        <v>1</v>
      </c>
      <c r="AJ77">
        <f t="shared" si="39"/>
        <v>12</v>
      </c>
      <c r="AK77">
        <f t="shared" si="40"/>
        <v>1</v>
      </c>
      <c r="AL77">
        <f t="shared" si="41"/>
        <v>3</v>
      </c>
      <c r="AM77">
        <f t="shared" si="42"/>
        <v>0</v>
      </c>
      <c r="AN77">
        <f t="shared" si="43"/>
        <v>0</v>
      </c>
      <c r="AO77">
        <f t="shared" si="44"/>
        <v>0</v>
      </c>
      <c r="AP77" t="s">
        <v>5658</v>
      </c>
      <c r="AQ77" t="b">
        <f>SUMPRODUCT(--ISNUMBER(SEARCH({"I21","I22","I25"},AP77)))&gt;0</f>
        <v>0</v>
      </c>
      <c r="AR77" t="b">
        <f>SUMPRODUCT(--ISNUMBER(SEARCH(Sheet1!B$2:B$14,AP77)))&gt;0</f>
        <v>0</v>
      </c>
      <c r="AS77" t="b">
        <f>SUMPRODUCT(--ISNUMBER(SEARCH(Sheet1!C$2:C$14,AP77)))&gt;0</f>
        <v>0</v>
      </c>
      <c r="AT77" t="b">
        <f>SUMPRODUCT(--ISNUMBER(SEARCH(Sheet1!D$2:D$26,AP77)))&gt;0</f>
        <v>0</v>
      </c>
      <c r="AU77" t="b">
        <f>SUMPRODUCT(--ISNUMBER(SEARCH(Sheet1!E$2:E$15,AP77)))&gt;0</f>
        <v>1</v>
      </c>
      <c r="AV77" t="b">
        <f>SUMPRODUCT(--ISNUMBER(SEARCH(Sheet1!F$2:F$26,AP77)))&gt;0</f>
        <v>1</v>
      </c>
      <c r="AW77" t="b">
        <f>SUMPRODUCT(--ISNUMBER(SEARCH(Sheet1!G$2:G$22,AP77)))&gt;0</f>
        <v>0</v>
      </c>
      <c r="AX77" t="b">
        <f>SUMPRODUCT(--ISNUMBER(SEARCH(Sheet1!H$2:H$35,AP77)))&gt;0</f>
        <v>0</v>
      </c>
      <c r="AY77" t="b">
        <f>SUMPRODUCT(--ISNUMBER(SEARCH(Sheet1!I$2:I$84,AP77)))&gt;0</f>
        <v>0</v>
      </c>
      <c r="AZ77" t="b">
        <f>SUMPRODUCT(--ISNUMBER(SEARCH(Sheet1!J$2:J$8,AP77)))&gt;0</f>
        <v>0</v>
      </c>
      <c r="BA77" t="b">
        <f>SUMPRODUCT(--ISNUMBER(SEARCH(Sheet1!K$2:K$10,AP77)))&gt;0</f>
        <v>0</v>
      </c>
      <c r="BB77" t="b">
        <f>SUMPRODUCT(--ISNUMBER(SEARCH(Sheet1!L$2:L$5,AP77)))&gt;0</f>
        <v>0</v>
      </c>
      <c r="BC77" t="b">
        <f>SUMPRODUCT(--ISNUMBER(SEARCH(Sheet1!M$2:M$12,AP77)))&gt;0</f>
        <v>0</v>
      </c>
      <c r="BD77" t="b">
        <f>SUMPRODUCT(--ISNUMBER(SEARCH(Sheet1!N$2:N$5,AP77)))&gt;0</f>
        <v>0</v>
      </c>
      <c r="BE77">
        <f t="shared" si="45"/>
        <v>0</v>
      </c>
      <c r="BF77">
        <f t="shared" si="46"/>
        <v>4</v>
      </c>
      <c r="BG77">
        <f t="shared" si="47"/>
        <v>0</v>
      </c>
      <c r="BH77">
        <f t="shared" si="48"/>
        <v>0</v>
      </c>
      <c r="BI77">
        <f t="shared" si="49"/>
        <v>0</v>
      </c>
      <c r="BJ77">
        <f t="shared" si="50"/>
        <v>4</v>
      </c>
      <c r="BK77">
        <f t="shared" si="51"/>
        <v>0</v>
      </c>
      <c r="BL77">
        <f t="shared" si="52"/>
        <v>5</v>
      </c>
    </row>
    <row r="78" spans="1:64" ht="30" x14ac:dyDescent="0.25">
      <c r="A78" s="7" t="s">
        <v>531</v>
      </c>
      <c r="B78" s="7" t="s">
        <v>532</v>
      </c>
      <c r="C78" s="10">
        <v>42290</v>
      </c>
      <c r="D78" s="10">
        <v>42297</v>
      </c>
      <c r="E78" s="8">
        <v>7</v>
      </c>
      <c r="F78" s="7" t="s">
        <v>14</v>
      </c>
      <c r="G78" s="8">
        <v>73</v>
      </c>
      <c r="H78" s="7" t="s">
        <v>9</v>
      </c>
      <c r="I78" s="7" t="s">
        <v>21</v>
      </c>
      <c r="J78" s="7" t="s">
        <v>533</v>
      </c>
      <c r="K78" s="7" t="s">
        <v>534</v>
      </c>
      <c r="L78" s="7" t="s">
        <v>133</v>
      </c>
      <c r="M78" s="7" t="s">
        <v>134</v>
      </c>
      <c r="N78" s="10">
        <v>42292</v>
      </c>
      <c r="O78" s="14">
        <v>2</v>
      </c>
      <c r="P78" s="15"/>
      <c r="Q78" s="29"/>
      <c r="R78" s="25"/>
      <c r="S78">
        <f t="shared" si="28"/>
        <v>13</v>
      </c>
      <c r="T78">
        <f t="shared" si="29"/>
        <v>1</v>
      </c>
      <c r="U78">
        <f t="shared" si="30"/>
        <v>13</v>
      </c>
      <c r="V78">
        <f t="shared" si="53"/>
        <v>0</v>
      </c>
      <c r="W78">
        <f t="shared" si="54"/>
        <v>0</v>
      </c>
      <c r="X78">
        <f t="shared" si="31"/>
        <v>0</v>
      </c>
      <c r="Y78" s="23">
        <v>1</v>
      </c>
      <c r="Z78">
        <v>1</v>
      </c>
      <c r="AA78">
        <f t="shared" si="32"/>
        <v>2</v>
      </c>
      <c r="AB78">
        <f t="shared" si="33"/>
        <v>0</v>
      </c>
      <c r="AC78">
        <f t="shared" si="34"/>
        <v>2</v>
      </c>
      <c r="AD78">
        <f t="shared" si="35"/>
        <v>6</v>
      </c>
      <c r="AE78">
        <f t="shared" si="55"/>
        <v>1</v>
      </c>
      <c r="AF78">
        <f t="shared" si="36"/>
        <v>5</v>
      </c>
      <c r="AG78">
        <v>3</v>
      </c>
      <c r="AH78">
        <f t="shared" si="37"/>
        <v>5</v>
      </c>
      <c r="AI78">
        <f t="shared" si="38"/>
        <v>0</v>
      </c>
      <c r="AJ78">
        <f t="shared" si="39"/>
        <v>13</v>
      </c>
      <c r="AK78">
        <f t="shared" si="40"/>
        <v>1</v>
      </c>
      <c r="AL78">
        <f t="shared" si="41"/>
        <v>0</v>
      </c>
      <c r="AM78">
        <f t="shared" si="42"/>
        <v>0</v>
      </c>
      <c r="AN78">
        <f t="shared" si="43"/>
        <v>5</v>
      </c>
      <c r="AO78">
        <f t="shared" si="44"/>
        <v>0</v>
      </c>
      <c r="AP78" t="s">
        <v>5659</v>
      </c>
      <c r="AQ78" t="b">
        <f>SUMPRODUCT(--ISNUMBER(SEARCH({"I21","I22","I25"},AP78)))&gt;0</f>
        <v>0</v>
      </c>
      <c r="AR78" t="b">
        <f>SUMPRODUCT(--ISNUMBER(SEARCH(Sheet1!B$2:B$14,AP78)))&gt;0</f>
        <v>0</v>
      </c>
      <c r="AS78" t="b">
        <f>SUMPRODUCT(--ISNUMBER(SEARCH(Sheet1!C$2:C$14,AP78)))&gt;0</f>
        <v>0</v>
      </c>
      <c r="AT78" t="b">
        <f>SUMPRODUCT(--ISNUMBER(SEARCH(Sheet1!D$2:D$26,AP78)))&gt;0</f>
        <v>1</v>
      </c>
      <c r="AU78" t="b">
        <f>SUMPRODUCT(--ISNUMBER(SEARCH(Sheet1!E$2:E$15,AP78)))&gt;0</f>
        <v>1</v>
      </c>
      <c r="AV78" t="b">
        <f>SUMPRODUCT(--ISNUMBER(SEARCH(Sheet1!F$2:F$26,AP78)))&gt;0</f>
        <v>0</v>
      </c>
      <c r="AW78" t="b">
        <f>SUMPRODUCT(--ISNUMBER(SEARCH(Sheet1!G$2:G$22,AP78)))&gt;0</f>
        <v>1</v>
      </c>
      <c r="AX78" t="b">
        <f>SUMPRODUCT(--ISNUMBER(SEARCH(Sheet1!H$2:H$35,AP78)))&gt;0</f>
        <v>0</v>
      </c>
      <c r="AY78" t="b">
        <f>SUMPRODUCT(--ISNUMBER(SEARCH(Sheet1!I$2:I$84,AP78)))&gt;0</f>
        <v>0</v>
      </c>
      <c r="AZ78" t="b">
        <f>SUMPRODUCT(--ISNUMBER(SEARCH(Sheet1!J$2:J$8,AP78)))&gt;0</f>
        <v>0</v>
      </c>
      <c r="BA78" t="b">
        <f>SUMPRODUCT(--ISNUMBER(SEARCH(Sheet1!K$2:K$10,AP78)))&gt;0</f>
        <v>0</v>
      </c>
      <c r="BB78" t="b">
        <f>SUMPRODUCT(--ISNUMBER(SEARCH(Sheet1!L$2:L$5,AP78)))&gt;0</f>
        <v>0</v>
      </c>
      <c r="BC78" t="b">
        <f>SUMPRODUCT(--ISNUMBER(SEARCH(Sheet1!M$2:M$12,AP78)))&gt;0</f>
        <v>0</v>
      </c>
      <c r="BD78" t="b">
        <f>SUMPRODUCT(--ISNUMBER(SEARCH(Sheet1!N$2:N$5,AP78)))&gt;0</f>
        <v>0</v>
      </c>
      <c r="BE78">
        <f t="shared" si="45"/>
        <v>1</v>
      </c>
      <c r="BF78">
        <f t="shared" si="46"/>
        <v>4</v>
      </c>
      <c r="BG78">
        <f t="shared" si="47"/>
        <v>0</v>
      </c>
      <c r="BH78">
        <f t="shared" si="48"/>
        <v>0</v>
      </c>
      <c r="BI78">
        <f t="shared" si="49"/>
        <v>0</v>
      </c>
      <c r="BJ78">
        <f t="shared" si="50"/>
        <v>5</v>
      </c>
      <c r="BK78">
        <f t="shared" si="51"/>
        <v>0</v>
      </c>
      <c r="BL78">
        <f t="shared" si="52"/>
        <v>5</v>
      </c>
    </row>
    <row r="79" spans="1:64" ht="30" x14ac:dyDescent="0.25">
      <c r="A79" s="7" t="s">
        <v>531</v>
      </c>
      <c r="B79" s="7" t="s">
        <v>535</v>
      </c>
      <c r="C79" s="10">
        <v>42310</v>
      </c>
      <c r="D79" s="10">
        <v>42321</v>
      </c>
      <c r="E79" s="8">
        <v>11</v>
      </c>
      <c r="F79" s="7" t="s">
        <v>14</v>
      </c>
      <c r="G79" s="8">
        <v>73</v>
      </c>
      <c r="H79" s="7" t="s">
        <v>9</v>
      </c>
      <c r="I79" s="7" t="s">
        <v>18</v>
      </c>
      <c r="J79" s="7" t="s">
        <v>38</v>
      </c>
      <c r="K79" s="7" t="s">
        <v>39</v>
      </c>
      <c r="L79" s="7" t="s">
        <v>135</v>
      </c>
      <c r="M79" s="7" t="s">
        <v>136</v>
      </c>
      <c r="N79" s="10">
        <v>42312</v>
      </c>
      <c r="O79" s="14">
        <v>2</v>
      </c>
      <c r="P79" s="15"/>
      <c r="Q79" s="30">
        <v>8.6</v>
      </c>
      <c r="R79" s="26">
        <v>135</v>
      </c>
      <c r="S79">
        <f t="shared" si="28"/>
        <v>0</v>
      </c>
      <c r="T79">
        <f t="shared" si="29"/>
        <v>0</v>
      </c>
      <c r="U79">
        <f t="shared" si="30"/>
        <v>30</v>
      </c>
      <c r="V79">
        <f t="shared" si="53"/>
        <v>1</v>
      </c>
      <c r="W79">
        <f t="shared" si="54"/>
        <v>0</v>
      </c>
      <c r="X79">
        <f t="shared" si="31"/>
        <v>0</v>
      </c>
      <c r="Y79" s="23">
        <v>1</v>
      </c>
      <c r="Z79">
        <v>1</v>
      </c>
      <c r="AA79">
        <f t="shared" si="32"/>
        <v>2</v>
      </c>
      <c r="AB79">
        <f t="shared" si="33"/>
        <v>0</v>
      </c>
      <c r="AC79">
        <f t="shared" si="34"/>
        <v>2</v>
      </c>
      <c r="AD79">
        <f t="shared" si="35"/>
        <v>7</v>
      </c>
      <c r="AE79">
        <f t="shared" si="55"/>
        <v>1</v>
      </c>
      <c r="AF79">
        <f t="shared" si="36"/>
        <v>5</v>
      </c>
      <c r="AG79">
        <v>3</v>
      </c>
      <c r="AH79">
        <f t="shared" si="37"/>
        <v>5</v>
      </c>
      <c r="AI79">
        <f t="shared" si="38"/>
        <v>0</v>
      </c>
      <c r="AJ79">
        <f t="shared" si="39"/>
        <v>13</v>
      </c>
      <c r="AK79">
        <f t="shared" si="40"/>
        <v>1</v>
      </c>
      <c r="AL79">
        <f t="shared" si="41"/>
        <v>0</v>
      </c>
      <c r="AM79">
        <f t="shared" si="42"/>
        <v>0</v>
      </c>
      <c r="AN79">
        <f t="shared" si="43"/>
        <v>5</v>
      </c>
      <c r="AO79">
        <f t="shared" si="44"/>
        <v>0</v>
      </c>
      <c r="AP79" t="s">
        <v>5660</v>
      </c>
      <c r="AQ79" t="b">
        <f>SUMPRODUCT(--ISNUMBER(SEARCH({"I21","I22","I25"},AP79)))&gt;0</f>
        <v>0</v>
      </c>
      <c r="AR79" t="b">
        <f>SUMPRODUCT(--ISNUMBER(SEARCH(Sheet1!B$2:B$14,AP79)))&gt;0</f>
        <v>0</v>
      </c>
      <c r="AS79" t="b">
        <f>SUMPRODUCT(--ISNUMBER(SEARCH(Sheet1!C$2:C$14,AP79)))&gt;0</f>
        <v>0</v>
      </c>
      <c r="AT79" t="b">
        <f>SUMPRODUCT(--ISNUMBER(SEARCH(Sheet1!D$2:D$26,AP79)))&gt;0</f>
        <v>1</v>
      </c>
      <c r="AU79" t="b">
        <f>SUMPRODUCT(--ISNUMBER(SEARCH(Sheet1!E$2:E$15,AP79)))&gt;0</f>
        <v>1</v>
      </c>
      <c r="AV79" t="b">
        <f>SUMPRODUCT(--ISNUMBER(SEARCH(Sheet1!F$2:F$26,AP79)))&gt;0</f>
        <v>0</v>
      </c>
      <c r="AW79" t="b">
        <f>SUMPRODUCT(--ISNUMBER(SEARCH(Sheet1!G$2:G$22,AP79)))&gt;0</f>
        <v>0</v>
      </c>
      <c r="AX79" t="b">
        <f>SUMPRODUCT(--ISNUMBER(SEARCH(Sheet1!H$2:H$35,AP79)))&gt;0</f>
        <v>1</v>
      </c>
      <c r="AY79" t="b">
        <f>SUMPRODUCT(--ISNUMBER(SEARCH(Sheet1!I$2:I$84,AP79)))&gt;0</f>
        <v>0</v>
      </c>
      <c r="AZ79" t="b">
        <f>SUMPRODUCT(--ISNUMBER(SEARCH(Sheet1!J$2:J$8,AP79)))&gt;0</f>
        <v>0</v>
      </c>
      <c r="BA79" t="b">
        <f>SUMPRODUCT(--ISNUMBER(SEARCH(Sheet1!K$2:K$10,AP79)))&gt;0</f>
        <v>0</v>
      </c>
      <c r="BB79" t="b">
        <f>SUMPRODUCT(--ISNUMBER(SEARCH(Sheet1!L$2:L$5,AP79)))&gt;0</f>
        <v>0</v>
      </c>
      <c r="BC79" t="b">
        <f>SUMPRODUCT(--ISNUMBER(SEARCH(Sheet1!M$2:M$12,AP79)))&gt;0</f>
        <v>0</v>
      </c>
      <c r="BD79" t="b">
        <f>SUMPRODUCT(--ISNUMBER(SEARCH(Sheet1!N$2:N$5,AP79)))&gt;0</f>
        <v>0</v>
      </c>
      <c r="BE79">
        <f t="shared" si="45"/>
        <v>1</v>
      </c>
      <c r="BF79">
        <f t="shared" si="46"/>
        <v>4</v>
      </c>
      <c r="BG79">
        <f t="shared" si="47"/>
        <v>0</v>
      </c>
      <c r="BH79">
        <f t="shared" si="48"/>
        <v>0</v>
      </c>
      <c r="BI79">
        <f t="shared" si="49"/>
        <v>0</v>
      </c>
      <c r="BJ79">
        <f t="shared" si="50"/>
        <v>5</v>
      </c>
      <c r="BK79">
        <f t="shared" si="51"/>
        <v>0</v>
      </c>
      <c r="BL79">
        <f t="shared" si="52"/>
        <v>5</v>
      </c>
    </row>
    <row r="80" spans="1:64" ht="30" x14ac:dyDescent="0.25">
      <c r="A80" s="7" t="s">
        <v>536</v>
      </c>
      <c r="B80" s="7" t="s">
        <v>537</v>
      </c>
      <c r="C80" s="10">
        <v>42282</v>
      </c>
      <c r="D80" s="10">
        <v>42291</v>
      </c>
      <c r="E80" s="8">
        <v>9</v>
      </c>
      <c r="F80" s="7" t="s">
        <v>29</v>
      </c>
      <c r="G80" s="8">
        <v>67</v>
      </c>
      <c r="H80" s="7" t="s">
        <v>17</v>
      </c>
      <c r="I80" s="7" t="s">
        <v>24</v>
      </c>
      <c r="J80" s="7" t="s">
        <v>538</v>
      </c>
      <c r="K80" s="7" t="s">
        <v>539</v>
      </c>
      <c r="L80" s="7" t="s">
        <v>540</v>
      </c>
      <c r="M80" s="7" t="s">
        <v>541</v>
      </c>
      <c r="N80" s="10">
        <v>42282</v>
      </c>
      <c r="O80" s="14">
        <v>5</v>
      </c>
      <c r="P80" s="15"/>
      <c r="Q80" s="30">
        <v>10.6</v>
      </c>
      <c r="R80" s="26">
        <v>137</v>
      </c>
      <c r="S80">
        <f t="shared" si="28"/>
        <v>76</v>
      </c>
      <c r="T80">
        <f t="shared" si="29"/>
        <v>0</v>
      </c>
      <c r="U80">
        <f t="shared" si="30"/>
        <v>30</v>
      </c>
      <c r="V80">
        <f t="shared" si="53"/>
        <v>1</v>
      </c>
      <c r="W80">
        <f t="shared" si="54"/>
        <v>0</v>
      </c>
      <c r="X80">
        <f t="shared" si="31"/>
        <v>0</v>
      </c>
      <c r="Y80" s="23">
        <v>1</v>
      </c>
      <c r="Z80">
        <v>1</v>
      </c>
      <c r="AA80">
        <f t="shared" si="32"/>
        <v>2</v>
      </c>
      <c r="AB80">
        <f t="shared" si="33"/>
        <v>0</v>
      </c>
      <c r="AC80">
        <f t="shared" si="34"/>
        <v>2</v>
      </c>
      <c r="AD80">
        <f t="shared" si="35"/>
        <v>7</v>
      </c>
      <c r="AE80">
        <f t="shared" si="55"/>
        <v>1</v>
      </c>
      <c r="AF80">
        <f t="shared" si="36"/>
        <v>5</v>
      </c>
      <c r="AG80">
        <v>3</v>
      </c>
      <c r="AH80">
        <f t="shared" si="37"/>
        <v>5</v>
      </c>
      <c r="AI80">
        <f t="shared" si="38"/>
        <v>0</v>
      </c>
      <c r="AJ80">
        <f t="shared" si="39"/>
        <v>13</v>
      </c>
      <c r="AK80">
        <f t="shared" si="40"/>
        <v>1</v>
      </c>
      <c r="AL80">
        <f t="shared" si="41"/>
        <v>0</v>
      </c>
      <c r="AM80">
        <f t="shared" si="42"/>
        <v>0</v>
      </c>
      <c r="AN80">
        <f t="shared" si="43"/>
        <v>5</v>
      </c>
      <c r="AO80">
        <f t="shared" si="44"/>
        <v>0</v>
      </c>
      <c r="AP80" t="s">
        <v>5661</v>
      </c>
      <c r="AQ80" t="b">
        <f>SUMPRODUCT(--ISNUMBER(SEARCH({"I21","I22","I25"},AP80)))&gt;0</f>
        <v>1</v>
      </c>
      <c r="AR80" t="b">
        <f>SUMPRODUCT(--ISNUMBER(SEARCH(Sheet1!B$2:B$14,AP80)))&gt;0</f>
        <v>0</v>
      </c>
      <c r="AS80" t="b">
        <f>SUMPRODUCT(--ISNUMBER(SEARCH(Sheet1!C$2:C$14,AP80)))&gt;0</f>
        <v>0</v>
      </c>
      <c r="AT80" t="b">
        <f>SUMPRODUCT(--ISNUMBER(SEARCH(Sheet1!D$2:D$26,AP80)))&gt;0</f>
        <v>0</v>
      </c>
      <c r="AU80" t="b">
        <f>SUMPRODUCT(--ISNUMBER(SEARCH(Sheet1!E$2:E$15,AP80)))&gt;0</f>
        <v>1</v>
      </c>
      <c r="AV80" t="b">
        <f>SUMPRODUCT(--ISNUMBER(SEARCH(Sheet1!F$2:F$26,AP80)))&gt;0</f>
        <v>1</v>
      </c>
      <c r="AW80" t="b">
        <f>SUMPRODUCT(--ISNUMBER(SEARCH(Sheet1!G$2:G$22,AP80)))&gt;0</f>
        <v>0</v>
      </c>
      <c r="AX80" t="b">
        <f>SUMPRODUCT(--ISNUMBER(SEARCH(Sheet1!H$2:H$35,AP80)))&gt;0</f>
        <v>1</v>
      </c>
      <c r="AY80" t="b">
        <f>SUMPRODUCT(--ISNUMBER(SEARCH(Sheet1!I$2:I$84,AP80)))&gt;0</f>
        <v>0</v>
      </c>
      <c r="AZ80" t="b">
        <f>SUMPRODUCT(--ISNUMBER(SEARCH(Sheet1!J$2:J$8,AP80)))&gt;0</f>
        <v>0</v>
      </c>
      <c r="BA80" t="b">
        <f>SUMPRODUCT(--ISNUMBER(SEARCH(Sheet1!K$2:K$10,AP80)))&gt;0</f>
        <v>0</v>
      </c>
      <c r="BB80" t="b">
        <f>SUMPRODUCT(--ISNUMBER(SEARCH(Sheet1!L$2:L$5,AP80)))&gt;0</f>
        <v>0</v>
      </c>
      <c r="BC80" t="b">
        <f>SUMPRODUCT(--ISNUMBER(SEARCH(Sheet1!M$2:M$12,AP80)))&gt;0</f>
        <v>0</v>
      </c>
      <c r="BD80" t="b">
        <f>SUMPRODUCT(--ISNUMBER(SEARCH(Sheet1!N$2:N$5,AP80)))&gt;0</f>
        <v>0</v>
      </c>
      <c r="BE80">
        <f t="shared" si="45"/>
        <v>1</v>
      </c>
      <c r="BF80">
        <f t="shared" si="46"/>
        <v>6</v>
      </c>
      <c r="BG80">
        <f t="shared" si="47"/>
        <v>0</v>
      </c>
      <c r="BH80">
        <f t="shared" si="48"/>
        <v>0</v>
      </c>
      <c r="BI80">
        <f t="shared" si="49"/>
        <v>0</v>
      </c>
      <c r="BJ80">
        <f t="shared" si="50"/>
        <v>7</v>
      </c>
      <c r="BK80">
        <f t="shared" si="51"/>
        <v>0</v>
      </c>
      <c r="BL80">
        <f t="shared" si="52"/>
        <v>5</v>
      </c>
    </row>
    <row r="81" spans="1:64" x14ac:dyDescent="0.25">
      <c r="A81" s="7" t="s">
        <v>536</v>
      </c>
      <c r="B81" s="7" t="s">
        <v>543</v>
      </c>
      <c r="C81" s="10">
        <v>42367</v>
      </c>
      <c r="D81" s="10">
        <v>42369</v>
      </c>
      <c r="E81" s="8">
        <v>2</v>
      </c>
      <c r="F81" s="7" t="s">
        <v>29</v>
      </c>
      <c r="G81" s="8">
        <v>67</v>
      </c>
      <c r="H81" s="7" t="s">
        <v>17</v>
      </c>
      <c r="I81" s="7" t="s">
        <v>89</v>
      </c>
      <c r="J81" s="7" t="s">
        <v>22</v>
      </c>
      <c r="K81" s="7" t="s">
        <v>23</v>
      </c>
      <c r="L81" s="7" t="s">
        <v>155</v>
      </c>
      <c r="M81" s="7" t="s">
        <v>156</v>
      </c>
      <c r="N81" s="10">
        <v>42367</v>
      </c>
      <c r="O81" s="14">
        <v>5</v>
      </c>
      <c r="P81" s="14">
        <v>2</v>
      </c>
      <c r="Q81" s="29"/>
      <c r="R81" s="25"/>
      <c r="S81">
        <f t="shared" si="28"/>
        <v>28</v>
      </c>
      <c r="T81">
        <f t="shared" si="29"/>
        <v>1</v>
      </c>
      <c r="U81">
        <f t="shared" si="30"/>
        <v>28</v>
      </c>
      <c r="V81">
        <f t="shared" si="53"/>
        <v>0</v>
      </c>
      <c r="W81">
        <f t="shared" si="54"/>
        <v>0</v>
      </c>
      <c r="X81">
        <f t="shared" si="31"/>
        <v>0</v>
      </c>
      <c r="Y81" s="23">
        <v>1</v>
      </c>
      <c r="Z81">
        <v>1</v>
      </c>
      <c r="AA81">
        <f t="shared" si="32"/>
        <v>2</v>
      </c>
      <c r="AB81">
        <f t="shared" si="33"/>
        <v>0</v>
      </c>
      <c r="AC81">
        <f t="shared" si="34"/>
        <v>0</v>
      </c>
      <c r="AD81">
        <f t="shared" si="35"/>
        <v>4</v>
      </c>
      <c r="AE81">
        <f t="shared" si="55"/>
        <v>0</v>
      </c>
      <c r="AF81">
        <f t="shared" si="36"/>
        <v>2</v>
      </c>
      <c r="AG81">
        <v>3</v>
      </c>
      <c r="AH81">
        <f t="shared" si="37"/>
        <v>5</v>
      </c>
      <c r="AI81">
        <f t="shared" si="38"/>
        <v>2</v>
      </c>
      <c r="AJ81">
        <f t="shared" si="39"/>
        <v>12</v>
      </c>
      <c r="AK81">
        <f t="shared" si="40"/>
        <v>1</v>
      </c>
      <c r="AL81">
        <f t="shared" si="41"/>
        <v>2</v>
      </c>
      <c r="AM81">
        <f t="shared" si="42"/>
        <v>0</v>
      </c>
      <c r="AN81">
        <f t="shared" si="43"/>
        <v>0</v>
      </c>
      <c r="AO81">
        <f t="shared" si="44"/>
        <v>0</v>
      </c>
      <c r="AP81" t="s">
        <v>5662</v>
      </c>
      <c r="AQ81" t="b">
        <f>SUMPRODUCT(--ISNUMBER(SEARCH({"I21","I22","I25"},AP81)))&gt;0</f>
        <v>1</v>
      </c>
      <c r="AR81" t="b">
        <f>SUMPRODUCT(--ISNUMBER(SEARCH(Sheet1!B$2:B$14,AP81)))&gt;0</f>
        <v>0</v>
      </c>
      <c r="AS81" t="b">
        <f>SUMPRODUCT(--ISNUMBER(SEARCH(Sheet1!C$2:C$14,AP81)))&gt;0</f>
        <v>0</v>
      </c>
      <c r="AT81" t="b">
        <f>SUMPRODUCT(--ISNUMBER(SEARCH(Sheet1!D$2:D$26,AP81)))&gt;0</f>
        <v>1</v>
      </c>
      <c r="AU81" t="b">
        <f>SUMPRODUCT(--ISNUMBER(SEARCH(Sheet1!E$2:E$15,AP81)))&gt;0</f>
        <v>1</v>
      </c>
      <c r="AV81" t="b">
        <f>SUMPRODUCT(--ISNUMBER(SEARCH(Sheet1!F$2:F$26,AP81)))&gt;0</f>
        <v>1</v>
      </c>
      <c r="AW81" t="b">
        <f>SUMPRODUCT(--ISNUMBER(SEARCH(Sheet1!G$2:G$22,AP81)))&gt;0</f>
        <v>1</v>
      </c>
      <c r="AX81" t="b">
        <f>SUMPRODUCT(--ISNUMBER(SEARCH(Sheet1!H$2:H$35,AP81)))&gt;0</f>
        <v>1</v>
      </c>
      <c r="AY81" t="b">
        <f>SUMPRODUCT(--ISNUMBER(SEARCH(Sheet1!I$2:I$84,AP81)))&gt;0</f>
        <v>0</v>
      </c>
      <c r="AZ81" t="b">
        <f>SUMPRODUCT(--ISNUMBER(SEARCH(Sheet1!J$2:J$8,AP81)))&gt;0</f>
        <v>0</v>
      </c>
      <c r="BA81" t="b">
        <f>SUMPRODUCT(--ISNUMBER(SEARCH(Sheet1!K$2:K$10,AP81)))&gt;0</f>
        <v>0</v>
      </c>
      <c r="BB81" t="b">
        <f>SUMPRODUCT(--ISNUMBER(SEARCH(Sheet1!L$2:L$5,AP81)))&gt;0</f>
        <v>0</v>
      </c>
      <c r="BC81" t="b">
        <f>SUMPRODUCT(--ISNUMBER(SEARCH(Sheet1!M$2:M$12,AP81)))&gt;0</f>
        <v>0</v>
      </c>
      <c r="BD81" t="b">
        <f>SUMPRODUCT(--ISNUMBER(SEARCH(Sheet1!N$2:N$5,AP81)))&gt;0</f>
        <v>0</v>
      </c>
      <c r="BE81">
        <f t="shared" si="45"/>
        <v>2</v>
      </c>
      <c r="BF81">
        <f t="shared" si="46"/>
        <v>8</v>
      </c>
      <c r="BG81">
        <f t="shared" si="47"/>
        <v>0</v>
      </c>
      <c r="BH81">
        <f t="shared" si="48"/>
        <v>0</v>
      </c>
      <c r="BI81">
        <f t="shared" si="49"/>
        <v>0</v>
      </c>
      <c r="BJ81">
        <f t="shared" si="50"/>
        <v>10</v>
      </c>
      <c r="BK81">
        <f t="shared" si="51"/>
        <v>0</v>
      </c>
      <c r="BL81">
        <f t="shared" si="52"/>
        <v>5</v>
      </c>
    </row>
    <row r="82" spans="1:64" ht="30" x14ac:dyDescent="0.25">
      <c r="A82" s="7" t="s">
        <v>536</v>
      </c>
      <c r="B82" s="7" t="s">
        <v>544</v>
      </c>
      <c r="C82" s="10">
        <v>42397</v>
      </c>
      <c r="D82" s="10">
        <v>42401</v>
      </c>
      <c r="E82" s="8">
        <v>4</v>
      </c>
      <c r="F82" s="7" t="s">
        <v>8</v>
      </c>
      <c r="G82" s="8">
        <v>67</v>
      </c>
      <c r="H82" s="7" t="s">
        <v>17</v>
      </c>
      <c r="I82" s="7" t="s">
        <v>30</v>
      </c>
      <c r="J82" s="7" t="s">
        <v>545</v>
      </c>
      <c r="K82" s="7" t="s">
        <v>546</v>
      </c>
      <c r="L82" s="7" t="s">
        <v>549</v>
      </c>
      <c r="M82" s="7" t="s">
        <v>550</v>
      </c>
      <c r="N82" s="10">
        <v>42401</v>
      </c>
      <c r="O82" s="14">
        <v>5</v>
      </c>
      <c r="P82" s="14">
        <v>2</v>
      </c>
      <c r="Q82" s="29"/>
      <c r="R82" s="26">
        <v>136</v>
      </c>
      <c r="S82">
        <f t="shared" si="28"/>
        <v>0</v>
      </c>
      <c r="T82">
        <f t="shared" si="29"/>
        <v>0</v>
      </c>
      <c r="U82">
        <f t="shared" si="30"/>
        <v>30</v>
      </c>
      <c r="V82">
        <f t="shared" si="53"/>
        <v>0</v>
      </c>
      <c r="W82">
        <f t="shared" si="54"/>
        <v>0</v>
      </c>
      <c r="X82">
        <f t="shared" si="31"/>
        <v>0</v>
      </c>
      <c r="Y82" s="23">
        <v>1</v>
      </c>
      <c r="Z82">
        <v>1</v>
      </c>
      <c r="AA82">
        <f t="shared" si="32"/>
        <v>2</v>
      </c>
      <c r="AB82">
        <f t="shared" si="33"/>
        <v>0</v>
      </c>
      <c r="AC82">
        <f t="shared" si="34"/>
        <v>0</v>
      </c>
      <c r="AD82">
        <f t="shared" si="35"/>
        <v>4</v>
      </c>
      <c r="AE82">
        <f t="shared" si="55"/>
        <v>0</v>
      </c>
      <c r="AF82">
        <f t="shared" si="36"/>
        <v>4</v>
      </c>
      <c r="AG82">
        <v>3</v>
      </c>
      <c r="AH82">
        <f t="shared" si="37"/>
        <v>5</v>
      </c>
      <c r="AI82">
        <f t="shared" si="38"/>
        <v>2</v>
      </c>
      <c r="AJ82">
        <f t="shared" si="39"/>
        <v>14</v>
      </c>
      <c r="AK82">
        <f t="shared" si="40"/>
        <v>1</v>
      </c>
      <c r="AL82">
        <f t="shared" si="41"/>
        <v>0</v>
      </c>
      <c r="AM82">
        <f t="shared" si="42"/>
        <v>4</v>
      </c>
      <c r="AN82">
        <f t="shared" si="43"/>
        <v>0</v>
      </c>
      <c r="AO82">
        <f t="shared" si="44"/>
        <v>0</v>
      </c>
      <c r="AP82" t="s">
        <v>5663</v>
      </c>
      <c r="AQ82" t="b">
        <f>SUMPRODUCT(--ISNUMBER(SEARCH({"I21","I22","I25"},AP82)))&gt;0</f>
        <v>1</v>
      </c>
      <c r="AR82" t="b">
        <f>SUMPRODUCT(--ISNUMBER(SEARCH(Sheet1!B$2:B$14,AP82)))&gt;0</f>
        <v>1</v>
      </c>
      <c r="AS82" t="b">
        <f>SUMPRODUCT(--ISNUMBER(SEARCH(Sheet1!C$2:C$14,AP82)))&gt;0</f>
        <v>0</v>
      </c>
      <c r="AT82" t="b">
        <f>SUMPRODUCT(--ISNUMBER(SEARCH(Sheet1!D$2:D$26,AP82)))&gt;0</f>
        <v>1</v>
      </c>
      <c r="AU82" t="b">
        <f>SUMPRODUCT(--ISNUMBER(SEARCH(Sheet1!E$2:E$15,AP82)))&gt;0</f>
        <v>1</v>
      </c>
      <c r="AV82" t="b">
        <f>SUMPRODUCT(--ISNUMBER(SEARCH(Sheet1!F$2:F$26,AP82)))&gt;0</f>
        <v>0</v>
      </c>
      <c r="AW82" t="b">
        <f>SUMPRODUCT(--ISNUMBER(SEARCH(Sheet1!G$2:G$22,AP82)))&gt;0</f>
        <v>0</v>
      </c>
      <c r="AX82" t="b">
        <f>SUMPRODUCT(--ISNUMBER(SEARCH(Sheet1!H$2:H$35,AP82)))&gt;0</f>
        <v>1</v>
      </c>
      <c r="AY82" t="b">
        <f>SUMPRODUCT(--ISNUMBER(SEARCH(Sheet1!I$2:I$84,AP82)))&gt;0</f>
        <v>0</v>
      </c>
      <c r="AZ82" t="b">
        <f>SUMPRODUCT(--ISNUMBER(SEARCH(Sheet1!J$2:J$8,AP82)))&gt;0</f>
        <v>0</v>
      </c>
      <c r="BA82" t="b">
        <f>SUMPRODUCT(--ISNUMBER(SEARCH(Sheet1!K$2:K$10,AP82)))&gt;0</f>
        <v>0</v>
      </c>
      <c r="BB82" t="b">
        <f>SUMPRODUCT(--ISNUMBER(SEARCH(Sheet1!L$2:L$5,AP82)))&gt;0</f>
        <v>0</v>
      </c>
      <c r="BC82" t="b">
        <f>SUMPRODUCT(--ISNUMBER(SEARCH(Sheet1!M$2:M$12,AP82)))&gt;0</f>
        <v>0</v>
      </c>
      <c r="BD82" t="b">
        <f>SUMPRODUCT(--ISNUMBER(SEARCH(Sheet1!N$2:N$5,AP82)))&gt;0</f>
        <v>0</v>
      </c>
      <c r="BE82">
        <f t="shared" si="45"/>
        <v>3</v>
      </c>
      <c r="BF82">
        <f t="shared" si="46"/>
        <v>4</v>
      </c>
      <c r="BG82">
        <f t="shared" si="47"/>
        <v>0</v>
      </c>
      <c r="BH82">
        <f t="shared" si="48"/>
        <v>0</v>
      </c>
      <c r="BI82">
        <f t="shared" si="49"/>
        <v>0</v>
      </c>
      <c r="BJ82">
        <f t="shared" si="50"/>
        <v>7</v>
      </c>
      <c r="BK82">
        <f t="shared" si="51"/>
        <v>0</v>
      </c>
      <c r="BL82">
        <f t="shared" si="52"/>
        <v>5</v>
      </c>
    </row>
    <row r="83" spans="1:64" ht="30" x14ac:dyDescent="0.25">
      <c r="A83" s="7" t="s">
        <v>551</v>
      </c>
      <c r="B83" s="7" t="s">
        <v>552</v>
      </c>
      <c r="C83" s="10">
        <v>42386</v>
      </c>
      <c r="D83" s="10">
        <v>42391</v>
      </c>
      <c r="E83" s="8">
        <v>5</v>
      </c>
      <c r="F83" s="7" t="s">
        <v>29</v>
      </c>
      <c r="G83" s="8">
        <v>58</v>
      </c>
      <c r="H83" s="7" t="s">
        <v>9</v>
      </c>
      <c r="I83" s="7" t="s">
        <v>47</v>
      </c>
      <c r="J83" s="7" t="s">
        <v>553</v>
      </c>
      <c r="K83" s="7" t="s">
        <v>554</v>
      </c>
      <c r="L83" s="7" t="s">
        <v>378</v>
      </c>
      <c r="M83" s="7" t="s">
        <v>379</v>
      </c>
      <c r="N83" s="10">
        <v>42386</v>
      </c>
      <c r="O83" s="14">
        <v>3</v>
      </c>
      <c r="P83" s="14">
        <v>1</v>
      </c>
      <c r="Q83" s="29"/>
      <c r="R83" s="26">
        <v>120</v>
      </c>
      <c r="S83">
        <f t="shared" si="28"/>
        <v>0</v>
      </c>
      <c r="T83">
        <f t="shared" si="29"/>
        <v>0</v>
      </c>
      <c r="U83">
        <f t="shared" si="30"/>
        <v>30</v>
      </c>
      <c r="V83">
        <f t="shared" si="53"/>
        <v>0</v>
      </c>
      <c r="W83">
        <f t="shared" si="54"/>
        <v>0</v>
      </c>
      <c r="X83">
        <f t="shared" si="31"/>
        <v>1</v>
      </c>
      <c r="Y83" s="23">
        <v>1</v>
      </c>
      <c r="Z83">
        <v>1</v>
      </c>
      <c r="AA83">
        <f t="shared" si="32"/>
        <v>2</v>
      </c>
      <c r="AB83">
        <f t="shared" si="33"/>
        <v>0</v>
      </c>
      <c r="AC83">
        <f t="shared" si="34"/>
        <v>2</v>
      </c>
      <c r="AD83">
        <f t="shared" si="35"/>
        <v>7</v>
      </c>
      <c r="AE83">
        <f t="shared" si="55"/>
        <v>1</v>
      </c>
      <c r="AF83">
        <f t="shared" si="36"/>
        <v>4</v>
      </c>
      <c r="AG83">
        <v>3</v>
      </c>
      <c r="AH83">
        <f t="shared" si="37"/>
        <v>5</v>
      </c>
      <c r="AI83">
        <f t="shared" si="38"/>
        <v>1</v>
      </c>
      <c r="AJ83">
        <f t="shared" si="39"/>
        <v>13</v>
      </c>
      <c r="AK83">
        <f t="shared" si="40"/>
        <v>1</v>
      </c>
      <c r="AL83">
        <f t="shared" si="41"/>
        <v>0</v>
      </c>
      <c r="AM83">
        <f t="shared" si="42"/>
        <v>4</v>
      </c>
      <c r="AN83">
        <f t="shared" si="43"/>
        <v>0</v>
      </c>
      <c r="AO83">
        <f t="shared" si="44"/>
        <v>0</v>
      </c>
      <c r="AP83" t="s">
        <v>5664</v>
      </c>
      <c r="AQ83" t="b">
        <f>SUMPRODUCT(--ISNUMBER(SEARCH({"I21","I22","I25"},AP83)))&gt;0</f>
        <v>0</v>
      </c>
      <c r="AR83" t="b">
        <f>SUMPRODUCT(--ISNUMBER(SEARCH(Sheet1!B$2:B$14,AP83)))&gt;0</f>
        <v>0</v>
      </c>
      <c r="AS83" t="b">
        <f>SUMPRODUCT(--ISNUMBER(SEARCH(Sheet1!C$2:C$14,AP83)))&gt;0</f>
        <v>0</v>
      </c>
      <c r="AT83" t="b">
        <f>SUMPRODUCT(--ISNUMBER(SEARCH(Sheet1!D$2:D$26,AP83)))&gt;0</f>
        <v>0</v>
      </c>
      <c r="AU83" t="b">
        <f>SUMPRODUCT(--ISNUMBER(SEARCH(Sheet1!E$2:E$15,AP83)))&gt;0</f>
        <v>0</v>
      </c>
      <c r="AV83" t="b">
        <f>SUMPRODUCT(--ISNUMBER(SEARCH(Sheet1!F$2:F$26,AP83)))&gt;0</f>
        <v>0</v>
      </c>
      <c r="AW83" t="b">
        <f>SUMPRODUCT(--ISNUMBER(SEARCH(Sheet1!G$2:G$22,AP83)))&gt;0</f>
        <v>1</v>
      </c>
      <c r="AX83" t="b">
        <f>SUMPRODUCT(--ISNUMBER(SEARCH(Sheet1!H$2:H$35,AP83)))&gt;0</f>
        <v>1</v>
      </c>
      <c r="AY83" t="b">
        <f>SUMPRODUCT(--ISNUMBER(SEARCH(Sheet1!I$2:I$84,AP83)))&gt;0</f>
        <v>0</v>
      </c>
      <c r="AZ83" t="b">
        <f>SUMPRODUCT(--ISNUMBER(SEARCH(Sheet1!J$2:J$8,AP83)))&gt;0</f>
        <v>0</v>
      </c>
      <c r="BA83" t="b">
        <f>SUMPRODUCT(--ISNUMBER(SEARCH(Sheet1!K$2:K$10,AP83)))&gt;0</f>
        <v>0</v>
      </c>
      <c r="BB83" t="b">
        <f>SUMPRODUCT(--ISNUMBER(SEARCH(Sheet1!L$2:L$5,AP83)))&gt;0</f>
        <v>0</v>
      </c>
      <c r="BC83" t="b">
        <f>SUMPRODUCT(--ISNUMBER(SEARCH(Sheet1!M$2:M$12,AP83)))&gt;0</f>
        <v>0</v>
      </c>
      <c r="BD83" t="b">
        <f>SUMPRODUCT(--ISNUMBER(SEARCH(Sheet1!N$2:N$5,AP83)))&gt;0</f>
        <v>0</v>
      </c>
      <c r="BE83">
        <f t="shared" si="45"/>
        <v>0</v>
      </c>
      <c r="BF83">
        <f t="shared" si="46"/>
        <v>4</v>
      </c>
      <c r="BG83">
        <f t="shared" si="47"/>
        <v>0</v>
      </c>
      <c r="BH83">
        <f t="shared" si="48"/>
        <v>0</v>
      </c>
      <c r="BI83">
        <f t="shared" si="49"/>
        <v>0</v>
      </c>
      <c r="BJ83">
        <f t="shared" si="50"/>
        <v>4</v>
      </c>
      <c r="BK83">
        <f t="shared" si="51"/>
        <v>0</v>
      </c>
      <c r="BL83">
        <f t="shared" si="52"/>
        <v>5</v>
      </c>
    </row>
    <row r="84" spans="1:64" ht="30" x14ac:dyDescent="0.25">
      <c r="A84" s="7" t="s">
        <v>555</v>
      </c>
      <c r="B84" s="7" t="s">
        <v>556</v>
      </c>
      <c r="C84" s="10">
        <v>42312</v>
      </c>
      <c r="D84" s="10">
        <v>42314</v>
      </c>
      <c r="E84" s="8">
        <v>2</v>
      </c>
      <c r="F84" s="7" t="s">
        <v>29</v>
      </c>
      <c r="G84" s="8">
        <v>55</v>
      </c>
      <c r="H84" s="7" t="s">
        <v>17</v>
      </c>
      <c r="I84" s="7" t="s">
        <v>30</v>
      </c>
      <c r="J84" s="7" t="s">
        <v>557</v>
      </c>
      <c r="K84" s="7" t="s">
        <v>558</v>
      </c>
      <c r="L84" s="7" t="s">
        <v>559</v>
      </c>
      <c r="M84" s="7" t="s">
        <v>560</v>
      </c>
      <c r="N84" s="10">
        <v>42312</v>
      </c>
      <c r="O84" s="14">
        <v>2</v>
      </c>
      <c r="P84" s="15"/>
      <c r="Q84" s="30">
        <v>17.399999999999999</v>
      </c>
      <c r="R84" s="26">
        <v>135</v>
      </c>
      <c r="S84">
        <f t="shared" si="28"/>
        <v>0</v>
      </c>
      <c r="T84">
        <f t="shared" si="29"/>
        <v>0</v>
      </c>
      <c r="U84">
        <f t="shared" si="30"/>
        <v>30</v>
      </c>
      <c r="V84">
        <f t="shared" si="53"/>
        <v>0</v>
      </c>
      <c r="W84">
        <f t="shared" si="54"/>
        <v>2</v>
      </c>
      <c r="X84">
        <f t="shared" si="31"/>
        <v>0</v>
      </c>
      <c r="Y84" s="23">
        <v>1</v>
      </c>
      <c r="Z84">
        <v>1</v>
      </c>
      <c r="AA84">
        <f t="shared" si="32"/>
        <v>2</v>
      </c>
      <c r="AB84">
        <f t="shared" si="33"/>
        <v>0</v>
      </c>
      <c r="AC84">
        <f t="shared" si="34"/>
        <v>0</v>
      </c>
      <c r="AD84">
        <f t="shared" si="35"/>
        <v>6</v>
      </c>
      <c r="AE84">
        <f t="shared" si="55"/>
        <v>1</v>
      </c>
      <c r="AF84">
        <f t="shared" si="36"/>
        <v>2</v>
      </c>
      <c r="AG84">
        <v>3</v>
      </c>
      <c r="AH84">
        <f t="shared" si="37"/>
        <v>5</v>
      </c>
      <c r="AI84">
        <f t="shared" si="38"/>
        <v>0</v>
      </c>
      <c r="AJ84">
        <f t="shared" si="39"/>
        <v>10</v>
      </c>
      <c r="AK84">
        <f t="shared" si="40"/>
        <v>1</v>
      </c>
      <c r="AL84">
        <f t="shared" si="41"/>
        <v>2</v>
      </c>
      <c r="AM84">
        <f t="shared" si="42"/>
        <v>0</v>
      </c>
      <c r="AN84">
        <f t="shared" si="43"/>
        <v>0</v>
      </c>
      <c r="AO84">
        <f t="shared" si="44"/>
        <v>0</v>
      </c>
      <c r="AP84" t="s">
        <v>5665</v>
      </c>
      <c r="AQ84" t="b">
        <f>SUMPRODUCT(--ISNUMBER(SEARCH({"I21","I22","I25"},AP84)))&gt;0</f>
        <v>0</v>
      </c>
      <c r="AR84" t="b">
        <f>SUMPRODUCT(--ISNUMBER(SEARCH(Sheet1!B$2:B$14,AP84)))&gt;0</f>
        <v>0</v>
      </c>
      <c r="AS84" t="b">
        <f>SUMPRODUCT(--ISNUMBER(SEARCH(Sheet1!C$2:C$14,AP84)))&gt;0</f>
        <v>0</v>
      </c>
      <c r="AT84" t="b">
        <f>SUMPRODUCT(--ISNUMBER(SEARCH(Sheet1!D$2:D$26,AP84)))&gt;0</f>
        <v>0</v>
      </c>
      <c r="AU84" t="b">
        <f>SUMPRODUCT(--ISNUMBER(SEARCH(Sheet1!E$2:E$15,AP84)))&gt;0</f>
        <v>0</v>
      </c>
      <c r="AV84" t="b">
        <f>SUMPRODUCT(--ISNUMBER(SEARCH(Sheet1!F$2:F$26,AP84)))&gt;0</f>
        <v>0</v>
      </c>
      <c r="AW84" t="b">
        <f>SUMPRODUCT(--ISNUMBER(SEARCH(Sheet1!G$2:G$22,AP84)))&gt;0</f>
        <v>0</v>
      </c>
      <c r="AX84" t="b">
        <f>SUMPRODUCT(--ISNUMBER(SEARCH(Sheet1!H$2:H$35,AP84)))&gt;0</f>
        <v>1</v>
      </c>
      <c r="AY84" t="b">
        <f>SUMPRODUCT(--ISNUMBER(SEARCH(Sheet1!I$2:I$84,AP84)))&gt;0</f>
        <v>1</v>
      </c>
      <c r="AZ84" t="b">
        <f>SUMPRODUCT(--ISNUMBER(SEARCH(Sheet1!J$2:J$8,AP84)))&gt;0</f>
        <v>0</v>
      </c>
      <c r="BA84" t="b">
        <f>SUMPRODUCT(--ISNUMBER(SEARCH(Sheet1!K$2:K$10,AP84)))&gt;0</f>
        <v>0</v>
      </c>
      <c r="BB84" t="b">
        <f>SUMPRODUCT(--ISNUMBER(SEARCH(Sheet1!L$2:L$5,AP84)))&gt;0</f>
        <v>0</v>
      </c>
      <c r="BC84" t="b">
        <f>SUMPRODUCT(--ISNUMBER(SEARCH(Sheet1!M$2:M$12,AP84)))&gt;0</f>
        <v>0</v>
      </c>
      <c r="BD84" t="b">
        <f>SUMPRODUCT(--ISNUMBER(SEARCH(Sheet1!N$2:N$5,AP84)))&gt;0</f>
        <v>0</v>
      </c>
      <c r="BE84">
        <f t="shared" si="45"/>
        <v>0</v>
      </c>
      <c r="BF84">
        <f t="shared" si="46"/>
        <v>4</v>
      </c>
      <c r="BG84">
        <f t="shared" si="47"/>
        <v>0</v>
      </c>
      <c r="BH84">
        <f t="shared" si="48"/>
        <v>0</v>
      </c>
      <c r="BI84">
        <f t="shared" si="49"/>
        <v>0</v>
      </c>
      <c r="BJ84">
        <f t="shared" si="50"/>
        <v>4</v>
      </c>
      <c r="BK84">
        <f t="shared" si="51"/>
        <v>0</v>
      </c>
      <c r="BL84">
        <f t="shared" si="52"/>
        <v>5</v>
      </c>
    </row>
    <row r="85" spans="1:64" ht="30" x14ac:dyDescent="0.25">
      <c r="A85" s="7" t="s">
        <v>565</v>
      </c>
      <c r="B85" s="7" t="s">
        <v>566</v>
      </c>
      <c r="C85" s="10">
        <v>42301</v>
      </c>
      <c r="D85" s="10">
        <v>42305</v>
      </c>
      <c r="E85" s="8">
        <v>4</v>
      </c>
      <c r="F85" s="7" t="s">
        <v>137</v>
      </c>
      <c r="G85" s="8">
        <v>80</v>
      </c>
      <c r="H85" s="7" t="s">
        <v>17</v>
      </c>
      <c r="I85" s="7" t="s">
        <v>186</v>
      </c>
      <c r="J85" s="7" t="s">
        <v>567</v>
      </c>
      <c r="K85" s="7" t="s">
        <v>568</v>
      </c>
      <c r="L85" s="7" t="s">
        <v>45</v>
      </c>
      <c r="M85" s="7" t="s">
        <v>46</v>
      </c>
      <c r="N85" s="10">
        <v>42304</v>
      </c>
      <c r="O85" s="14">
        <v>2</v>
      </c>
      <c r="P85" s="15"/>
      <c r="Q85" s="29"/>
      <c r="R85" s="25"/>
      <c r="S85">
        <f t="shared" si="28"/>
        <v>0</v>
      </c>
      <c r="T85">
        <f t="shared" si="29"/>
        <v>0</v>
      </c>
      <c r="U85">
        <f t="shared" si="30"/>
        <v>30</v>
      </c>
      <c r="V85">
        <f t="shared" si="53"/>
        <v>0</v>
      </c>
      <c r="W85">
        <f t="shared" si="54"/>
        <v>0</v>
      </c>
      <c r="X85">
        <f t="shared" si="31"/>
        <v>0</v>
      </c>
      <c r="Y85" s="23">
        <v>1</v>
      </c>
      <c r="Z85">
        <v>1</v>
      </c>
      <c r="AA85">
        <f t="shared" si="32"/>
        <v>2</v>
      </c>
      <c r="AB85">
        <f t="shared" si="33"/>
        <v>0</v>
      </c>
      <c r="AC85">
        <f t="shared" si="34"/>
        <v>0</v>
      </c>
      <c r="AD85">
        <f t="shared" si="35"/>
        <v>4</v>
      </c>
      <c r="AE85">
        <f t="shared" si="55"/>
        <v>0</v>
      </c>
      <c r="AF85">
        <f t="shared" si="36"/>
        <v>4</v>
      </c>
      <c r="AG85">
        <v>3</v>
      </c>
      <c r="AH85">
        <f t="shared" si="37"/>
        <v>5</v>
      </c>
      <c r="AI85">
        <f t="shared" si="38"/>
        <v>0</v>
      </c>
      <c r="AJ85">
        <f t="shared" si="39"/>
        <v>12</v>
      </c>
      <c r="AK85">
        <f t="shared" si="40"/>
        <v>1</v>
      </c>
      <c r="AL85">
        <f t="shared" si="41"/>
        <v>0</v>
      </c>
      <c r="AM85">
        <f t="shared" si="42"/>
        <v>4</v>
      </c>
      <c r="AN85">
        <f t="shared" si="43"/>
        <v>0</v>
      </c>
      <c r="AO85">
        <f t="shared" si="44"/>
        <v>0</v>
      </c>
      <c r="AP85" t="s">
        <v>5666</v>
      </c>
      <c r="AQ85" t="b">
        <f>SUMPRODUCT(--ISNUMBER(SEARCH({"I21","I22","I25"},AP85)))&gt;0</f>
        <v>0</v>
      </c>
      <c r="AR85" t="b">
        <f>SUMPRODUCT(--ISNUMBER(SEARCH(Sheet1!B$2:B$14,AP85)))&gt;0</f>
        <v>0</v>
      </c>
      <c r="AS85" t="b">
        <f>SUMPRODUCT(--ISNUMBER(SEARCH(Sheet1!C$2:C$14,AP85)))&gt;0</f>
        <v>0</v>
      </c>
      <c r="AT85" t="b">
        <f>SUMPRODUCT(--ISNUMBER(SEARCH(Sheet1!D$2:D$26,AP85)))&gt;0</f>
        <v>0</v>
      </c>
      <c r="AU85" t="b">
        <f>SUMPRODUCT(--ISNUMBER(SEARCH(Sheet1!E$2:E$15,AP85)))&gt;0</f>
        <v>1</v>
      </c>
      <c r="AV85" t="b">
        <f>SUMPRODUCT(--ISNUMBER(SEARCH(Sheet1!F$2:F$26,AP85)))&gt;0</f>
        <v>0</v>
      </c>
      <c r="AW85" t="b">
        <f>SUMPRODUCT(--ISNUMBER(SEARCH(Sheet1!G$2:G$22,AP85)))&gt;0</f>
        <v>1</v>
      </c>
      <c r="AX85" t="b">
        <f>SUMPRODUCT(--ISNUMBER(SEARCH(Sheet1!H$2:H$35,AP85)))&gt;0</f>
        <v>1</v>
      </c>
      <c r="AY85" t="b">
        <f>SUMPRODUCT(--ISNUMBER(SEARCH(Sheet1!I$2:I$84,AP85)))&gt;0</f>
        <v>0</v>
      </c>
      <c r="AZ85" t="b">
        <f>SUMPRODUCT(--ISNUMBER(SEARCH(Sheet1!J$2:J$8,AP85)))&gt;0</f>
        <v>0</v>
      </c>
      <c r="BA85" t="b">
        <f>SUMPRODUCT(--ISNUMBER(SEARCH(Sheet1!K$2:K$10,AP85)))&gt;0</f>
        <v>0</v>
      </c>
      <c r="BB85" t="b">
        <f>SUMPRODUCT(--ISNUMBER(SEARCH(Sheet1!L$2:L$5,AP85)))&gt;0</f>
        <v>0</v>
      </c>
      <c r="BC85" t="b">
        <f>SUMPRODUCT(--ISNUMBER(SEARCH(Sheet1!M$2:M$12,AP85)))&gt;0</f>
        <v>0</v>
      </c>
      <c r="BD85" t="b">
        <f>SUMPRODUCT(--ISNUMBER(SEARCH(Sheet1!N$2:N$5,AP85)))&gt;0</f>
        <v>0</v>
      </c>
      <c r="BE85">
        <f t="shared" si="45"/>
        <v>0</v>
      </c>
      <c r="BF85">
        <f t="shared" si="46"/>
        <v>6</v>
      </c>
      <c r="BG85">
        <f t="shared" si="47"/>
        <v>0</v>
      </c>
      <c r="BH85">
        <f t="shared" si="48"/>
        <v>0</v>
      </c>
      <c r="BI85">
        <f t="shared" si="49"/>
        <v>0</v>
      </c>
      <c r="BJ85">
        <f t="shared" si="50"/>
        <v>6</v>
      </c>
      <c r="BK85">
        <f t="shared" si="51"/>
        <v>0</v>
      </c>
      <c r="BL85">
        <f t="shared" si="52"/>
        <v>5</v>
      </c>
    </row>
    <row r="86" spans="1:64" ht="30" x14ac:dyDescent="0.25">
      <c r="A86" s="7" t="s">
        <v>569</v>
      </c>
      <c r="B86" s="7" t="s">
        <v>570</v>
      </c>
      <c r="C86" s="10">
        <v>42360</v>
      </c>
      <c r="D86" s="10">
        <v>42362</v>
      </c>
      <c r="E86" s="8">
        <v>2</v>
      </c>
      <c r="F86" s="7" t="s">
        <v>29</v>
      </c>
      <c r="G86" s="8">
        <v>73</v>
      </c>
      <c r="H86" s="7" t="s">
        <v>17</v>
      </c>
      <c r="I86" s="7" t="s">
        <v>24</v>
      </c>
      <c r="J86" s="7" t="s">
        <v>571</v>
      </c>
      <c r="K86" s="7" t="s">
        <v>572</v>
      </c>
      <c r="L86" s="7" t="s">
        <v>573</v>
      </c>
      <c r="M86" s="7" t="s">
        <v>574</v>
      </c>
      <c r="N86" s="10">
        <v>42360</v>
      </c>
      <c r="O86" s="14">
        <v>1</v>
      </c>
      <c r="P86" s="14">
        <v>2</v>
      </c>
      <c r="Q86" s="29"/>
      <c r="R86" s="25"/>
      <c r="S86">
        <f t="shared" si="28"/>
        <v>0</v>
      </c>
      <c r="T86">
        <f t="shared" si="29"/>
        <v>0</v>
      </c>
      <c r="U86">
        <f t="shared" si="30"/>
        <v>30</v>
      </c>
      <c r="V86">
        <f t="shared" si="53"/>
        <v>0</v>
      </c>
      <c r="W86">
        <f t="shared" si="54"/>
        <v>2</v>
      </c>
      <c r="X86">
        <f t="shared" si="31"/>
        <v>0</v>
      </c>
      <c r="Y86" s="23">
        <v>1</v>
      </c>
      <c r="Z86">
        <v>1</v>
      </c>
      <c r="AA86">
        <f t="shared" si="32"/>
        <v>0</v>
      </c>
      <c r="AB86">
        <f t="shared" si="33"/>
        <v>0</v>
      </c>
      <c r="AC86">
        <f t="shared" si="34"/>
        <v>0</v>
      </c>
      <c r="AD86">
        <f t="shared" si="35"/>
        <v>4</v>
      </c>
      <c r="AE86">
        <f t="shared" si="55"/>
        <v>0</v>
      </c>
      <c r="AF86">
        <f t="shared" si="36"/>
        <v>2</v>
      </c>
      <c r="AG86">
        <v>3</v>
      </c>
      <c r="AH86">
        <f t="shared" si="37"/>
        <v>2</v>
      </c>
      <c r="AI86">
        <f t="shared" si="38"/>
        <v>2</v>
      </c>
      <c r="AJ86">
        <f t="shared" si="39"/>
        <v>9</v>
      </c>
      <c r="AK86">
        <f t="shared" si="40"/>
        <v>0</v>
      </c>
      <c r="AL86">
        <f t="shared" si="41"/>
        <v>2</v>
      </c>
      <c r="AM86">
        <f t="shared" si="42"/>
        <v>0</v>
      </c>
      <c r="AN86">
        <f t="shared" si="43"/>
        <v>0</v>
      </c>
      <c r="AO86">
        <f t="shared" si="44"/>
        <v>0</v>
      </c>
      <c r="AP86" t="s">
        <v>5667</v>
      </c>
      <c r="AQ86" t="b">
        <f>SUMPRODUCT(--ISNUMBER(SEARCH({"I21","I22","I25"},AP86)))&gt;0</f>
        <v>0</v>
      </c>
      <c r="AR86" t="b">
        <f>SUMPRODUCT(--ISNUMBER(SEARCH(Sheet1!B$2:B$14,AP86)))&gt;0</f>
        <v>0</v>
      </c>
      <c r="AS86" t="b">
        <f>SUMPRODUCT(--ISNUMBER(SEARCH(Sheet1!C$2:C$14,AP86)))&gt;0</f>
        <v>0</v>
      </c>
      <c r="AT86" t="b">
        <f>SUMPRODUCT(--ISNUMBER(SEARCH(Sheet1!D$2:D$26,AP86)))&gt;0</f>
        <v>0</v>
      </c>
      <c r="AU86" t="b">
        <f>SUMPRODUCT(--ISNUMBER(SEARCH(Sheet1!E$2:E$15,AP86)))&gt;0</f>
        <v>0</v>
      </c>
      <c r="AV86" t="b">
        <f>SUMPRODUCT(--ISNUMBER(SEARCH(Sheet1!F$2:F$26,AP86)))&gt;0</f>
        <v>0</v>
      </c>
      <c r="AW86" t="b">
        <f>SUMPRODUCT(--ISNUMBER(SEARCH(Sheet1!G$2:G$22,AP86)))&gt;0</f>
        <v>0</v>
      </c>
      <c r="AX86" t="b">
        <f>SUMPRODUCT(--ISNUMBER(SEARCH(Sheet1!H$2:H$35,AP86)))&gt;0</f>
        <v>0</v>
      </c>
      <c r="AY86" t="b">
        <f>SUMPRODUCT(--ISNUMBER(SEARCH(Sheet1!I$2:I$84,AP86)))&gt;0</f>
        <v>1</v>
      </c>
      <c r="AZ86" t="b">
        <f>SUMPRODUCT(--ISNUMBER(SEARCH(Sheet1!J$2:J$8,AP86)))&gt;0</f>
        <v>0</v>
      </c>
      <c r="BA86" t="b">
        <f>SUMPRODUCT(--ISNUMBER(SEARCH(Sheet1!K$2:K$10,AP86)))&gt;0</f>
        <v>0</v>
      </c>
      <c r="BB86" t="b">
        <f>SUMPRODUCT(--ISNUMBER(SEARCH(Sheet1!L$2:L$5,AP86)))&gt;0</f>
        <v>0</v>
      </c>
      <c r="BC86" t="b">
        <f>SUMPRODUCT(--ISNUMBER(SEARCH(Sheet1!M$2:M$12,AP86)))&gt;0</f>
        <v>0</v>
      </c>
      <c r="BD86" t="b">
        <f>SUMPRODUCT(--ISNUMBER(SEARCH(Sheet1!N$2:N$5,AP86)))&gt;0</f>
        <v>0</v>
      </c>
      <c r="BE86">
        <f t="shared" si="45"/>
        <v>0</v>
      </c>
      <c r="BF86">
        <f t="shared" si="46"/>
        <v>2</v>
      </c>
      <c r="BG86">
        <f t="shared" si="47"/>
        <v>0</v>
      </c>
      <c r="BH86">
        <f t="shared" si="48"/>
        <v>0</v>
      </c>
      <c r="BI86">
        <f t="shared" si="49"/>
        <v>0</v>
      </c>
      <c r="BJ86">
        <f t="shared" si="50"/>
        <v>2</v>
      </c>
      <c r="BK86">
        <f t="shared" si="51"/>
        <v>2</v>
      </c>
      <c r="BL86">
        <f t="shared" si="52"/>
        <v>0</v>
      </c>
    </row>
    <row r="87" spans="1:64" ht="30" x14ac:dyDescent="0.25">
      <c r="A87" s="7" t="s">
        <v>575</v>
      </c>
      <c r="B87" s="7" t="s">
        <v>576</v>
      </c>
      <c r="C87" s="10">
        <v>42375</v>
      </c>
      <c r="D87" s="10">
        <v>42382</v>
      </c>
      <c r="E87" s="8">
        <v>7</v>
      </c>
      <c r="F87" s="7" t="s">
        <v>14</v>
      </c>
      <c r="G87" s="8">
        <v>81</v>
      </c>
      <c r="H87" s="7" t="s">
        <v>9</v>
      </c>
      <c r="I87" s="7" t="s">
        <v>68</v>
      </c>
      <c r="J87" s="7" t="s">
        <v>577</v>
      </c>
      <c r="K87" s="7" t="s">
        <v>333</v>
      </c>
      <c r="L87" s="7" t="s">
        <v>422</v>
      </c>
      <c r="M87" s="7" t="s">
        <v>423</v>
      </c>
      <c r="N87" s="10">
        <v>42380</v>
      </c>
      <c r="O87" s="14">
        <v>3</v>
      </c>
      <c r="P87" s="14">
        <v>1</v>
      </c>
      <c r="Q87" s="29"/>
      <c r="R87" s="26">
        <v>131</v>
      </c>
      <c r="S87">
        <f t="shared" si="28"/>
        <v>0</v>
      </c>
      <c r="T87">
        <f t="shared" si="29"/>
        <v>0</v>
      </c>
      <c r="U87">
        <f t="shared" si="30"/>
        <v>30</v>
      </c>
      <c r="V87">
        <f t="shared" si="53"/>
        <v>0</v>
      </c>
      <c r="W87">
        <f t="shared" si="54"/>
        <v>0</v>
      </c>
      <c r="X87">
        <f t="shared" si="31"/>
        <v>1</v>
      </c>
      <c r="Y87" s="23">
        <v>1</v>
      </c>
      <c r="Z87">
        <v>1</v>
      </c>
      <c r="AA87">
        <f t="shared" si="32"/>
        <v>2</v>
      </c>
      <c r="AB87">
        <f t="shared" si="33"/>
        <v>0</v>
      </c>
      <c r="AC87">
        <f t="shared" si="34"/>
        <v>2</v>
      </c>
      <c r="AD87">
        <f t="shared" si="35"/>
        <v>7</v>
      </c>
      <c r="AE87">
        <f t="shared" si="55"/>
        <v>1</v>
      </c>
      <c r="AF87">
        <f t="shared" si="36"/>
        <v>5</v>
      </c>
      <c r="AG87">
        <v>3</v>
      </c>
      <c r="AH87">
        <f t="shared" si="37"/>
        <v>5</v>
      </c>
      <c r="AI87">
        <f t="shared" si="38"/>
        <v>1</v>
      </c>
      <c r="AJ87">
        <f t="shared" si="39"/>
        <v>14</v>
      </c>
      <c r="AK87">
        <f t="shared" si="40"/>
        <v>1</v>
      </c>
      <c r="AL87">
        <f t="shared" si="41"/>
        <v>0</v>
      </c>
      <c r="AM87">
        <f t="shared" si="42"/>
        <v>0</v>
      </c>
      <c r="AN87">
        <f t="shared" si="43"/>
        <v>5</v>
      </c>
      <c r="AO87">
        <f t="shared" si="44"/>
        <v>0</v>
      </c>
      <c r="AP87" t="s">
        <v>5668</v>
      </c>
      <c r="AQ87" t="b">
        <f>SUMPRODUCT(--ISNUMBER(SEARCH({"I21","I22","I25"},AP87)))&gt;0</f>
        <v>1</v>
      </c>
      <c r="AR87" t="b">
        <f>SUMPRODUCT(--ISNUMBER(SEARCH(Sheet1!B$2:B$14,AP87)))&gt;0</f>
        <v>1</v>
      </c>
      <c r="AS87" t="b">
        <f>SUMPRODUCT(--ISNUMBER(SEARCH(Sheet1!C$2:C$14,AP87)))&gt;0</f>
        <v>0</v>
      </c>
      <c r="AT87" t="b">
        <f>SUMPRODUCT(--ISNUMBER(SEARCH(Sheet1!D$2:D$26,AP87)))&gt;0</f>
        <v>1</v>
      </c>
      <c r="AU87" t="b">
        <f>SUMPRODUCT(--ISNUMBER(SEARCH(Sheet1!E$2:E$15,AP87)))&gt;0</f>
        <v>0</v>
      </c>
      <c r="AV87" t="b">
        <f>SUMPRODUCT(--ISNUMBER(SEARCH(Sheet1!F$2:F$26,AP87)))&gt;0</f>
        <v>0</v>
      </c>
      <c r="AW87" t="b">
        <f>SUMPRODUCT(--ISNUMBER(SEARCH(Sheet1!G$2:G$22,AP87)))&gt;0</f>
        <v>0</v>
      </c>
      <c r="AX87" t="b">
        <f>SUMPRODUCT(--ISNUMBER(SEARCH(Sheet1!H$2:H$35,AP87)))&gt;0</f>
        <v>1</v>
      </c>
      <c r="AY87" t="b">
        <f>SUMPRODUCT(--ISNUMBER(SEARCH(Sheet1!I$2:I$84,AP87)))&gt;0</f>
        <v>0</v>
      </c>
      <c r="AZ87" t="b">
        <f>SUMPRODUCT(--ISNUMBER(SEARCH(Sheet1!J$2:J$8,AP87)))&gt;0</f>
        <v>0</v>
      </c>
      <c r="BA87" t="b">
        <f>SUMPRODUCT(--ISNUMBER(SEARCH(Sheet1!K$2:K$10,AP87)))&gt;0</f>
        <v>0</v>
      </c>
      <c r="BB87" t="b">
        <f>SUMPRODUCT(--ISNUMBER(SEARCH(Sheet1!L$2:L$5,AP87)))&gt;0</f>
        <v>0</v>
      </c>
      <c r="BC87" t="b">
        <f>SUMPRODUCT(--ISNUMBER(SEARCH(Sheet1!M$2:M$12,AP87)))&gt;0</f>
        <v>0</v>
      </c>
      <c r="BD87" t="b">
        <f>SUMPRODUCT(--ISNUMBER(SEARCH(Sheet1!N$2:N$5,AP87)))&gt;0</f>
        <v>0</v>
      </c>
      <c r="BE87">
        <f t="shared" si="45"/>
        <v>3</v>
      </c>
      <c r="BF87">
        <f t="shared" si="46"/>
        <v>2</v>
      </c>
      <c r="BG87">
        <f t="shared" si="47"/>
        <v>0</v>
      </c>
      <c r="BH87">
        <f t="shared" si="48"/>
        <v>0</v>
      </c>
      <c r="BI87">
        <f t="shared" si="49"/>
        <v>0</v>
      </c>
      <c r="BJ87">
        <f t="shared" si="50"/>
        <v>5</v>
      </c>
      <c r="BK87">
        <f t="shared" si="51"/>
        <v>0</v>
      </c>
      <c r="BL87">
        <f t="shared" si="52"/>
        <v>5</v>
      </c>
    </row>
    <row r="88" spans="1:64" ht="30" x14ac:dyDescent="0.25">
      <c r="A88" s="7" t="s">
        <v>578</v>
      </c>
      <c r="B88" s="7" t="s">
        <v>579</v>
      </c>
      <c r="C88" s="10">
        <v>42421</v>
      </c>
      <c r="D88" s="10">
        <v>42440</v>
      </c>
      <c r="E88" s="8">
        <v>19</v>
      </c>
      <c r="F88" s="7" t="s">
        <v>580</v>
      </c>
      <c r="G88" s="8">
        <v>44</v>
      </c>
      <c r="H88" s="7" t="s">
        <v>17</v>
      </c>
      <c r="I88" s="7" t="s">
        <v>369</v>
      </c>
      <c r="J88" s="7" t="s">
        <v>22</v>
      </c>
      <c r="K88" s="7" t="s">
        <v>23</v>
      </c>
      <c r="L88" s="7" t="s">
        <v>85</v>
      </c>
      <c r="M88" s="7" t="s">
        <v>86</v>
      </c>
      <c r="N88" s="10">
        <v>42423</v>
      </c>
      <c r="O88" s="14">
        <v>4</v>
      </c>
      <c r="P88" s="15"/>
      <c r="Q88" s="29"/>
      <c r="R88" s="26">
        <v>141</v>
      </c>
      <c r="S88">
        <f t="shared" si="28"/>
        <v>0</v>
      </c>
      <c r="T88">
        <f t="shared" si="29"/>
        <v>0</v>
      </c>
      <c r="U88">
        <f t="shared" si="30"/>
        <v>30</v>
      </c>
      <c r="V88">
        <f t="shared" si="53"/>
        <v>0</v>
      </c>
      <c r="W88">
        <f t="shared" si="54"/>
        <v>0</v>
      </c>
      <c r="X88">
        <f t="shared" si="31"/>
        <v>0</v>
      </c>
      <c r="Y88" s="23">
        <v>1</v>
      </c>
      <c r="Z88">
        <v>1</v>
      </c>
      <c r="AA88">
        <f t="shared" si="32"/>
        <v>2</v>
      </c>
      <c r="AB88">
        <f t="shared" si="33"/>
        <v>0</v>
      </c>
      <c r="AC88">
        <f t="shared" si="34"/>
        <v>2</v>
      </c>
      <c r="AD88">
        <f t="shared" si="35"/>
        <v>6</v>
      </c>
      <c r="AE88">
        <f t="shared" si="55"/>
        <v>1</v>
      </c>
      <c r="AF88">
        <f t="shared" si="36"/>
        <v>7</v>
      </c>
      <c r="AG88">
        <v>3</v>
      </c>
      <c r="AH88">
        <f t="shared" si="37"/>
        <v>0</v>
      </c>
      <c r="AI88">
        <f t="shared" si="38"/>
        <v>0</v>
      </c>
      <c r="AJ88">
        <f t="shared" si="39"/>
        <v>10</v>
      </c>
      <c r="AK88">
        <f t="shared" si="40"/>
        <v>1</v>
      </c>
      <c r="AL88">
        <f t="shared" si="41"/>
        <v>0</v>
      </c>
      <c r="AM88">
        <f t="shared" si="42"/>
        <v>0</v>
      </c>
      <c r="AN88">
        <f t="shared" si="43"/>
        <v>0</v>
      </c>
      <c r="AO88">
        <f t="shared" si="44"/>
        <v>7</v>
      </c>
      <c r="AP88" t="s">
        <v>5669</v>
      </c>
      <c r="AQ88" t="b">
        <f>SUMPRODUCT(--ISNUMBER(SEARCH({"I21","I22","I25"},AP88)))&gt;0</f>
        <v>0</v>
      </c>
      <c r="AR88" t="b">
        <f>SUMPRODUCT(--ISNUMBER(SEARCH(Sheet1!B$2:B$14,AP88)))&gt;0</f>
        <v>0</v>
      </c>
      <c r="AS88" t="b">
        <f>SUMPRODUCT(--ISNUMBER(SEARCH(Sheet1!C$2:C$14,AP88)))&gt;0</f>
        <v>0</v>
      </c>
      <c r="AT88" t="b">
        <f>SUMPRODUCT(--ISNUMBER(SEARCH(Sheet1!D$2:D$26,AP88)))&gt;0</f>
        <v>0</v>
      </c>
      <c r="AU88" t="b">
        <f>SUMPRODUCT(--ISNUMBER(SEARCH(Sheet1!E$2:E$15,AP88)))&gt;0</f>
        <v>0</v>
      </c>
      <c r="AV88" t="b">
        <f>SUMPRODUCT(--ISNUMBER(SEARCH(Sheet1!F$2:F$26,AP88)))&gt;0</f>
        <v>0</v>
      </c>
      <c r="AW88" t="b">
        <f>SUMPRODUCT(--ISNUMBER(SEARCH(Sheet1!G$2:G$22,AP88)))&gt;0</f>
        <v>0</v>
      </c>
      <c r="AX88" t="b">
        <f>SUMPRODUCT(--ISNUMBER(SEARCH(Sheet1!H$2:H$35,AP88)))&gt;0</f>
        <v>0</v>
      </c>
      <c r="AY88" t="b">
        <f>SUMPRODUCT(--ISNUMBER(SEARCH(Sheet1!I$2:I$84,AP88)))&gt;0</f>
        <v>0</v>
      </c>
      <c r="AZ88" t="b">
        <f>SUMPRODUCT(--ISNUMBER(SEARCH(Sheet1!J$2:J$8,AP88)))&gt;0</f>
        <v>0</v>
      </c>
      <c r="BA88" t="b">
        <f>SUMPRODUCT(--ISNUMBER(SEARCH(Sheet1!K$2:K$10,AP88)))&gt;0</f>
        <v>0</v>
      </c>
      <c r="BB88" t="b">
        <f>SUMPRODUCT(--ISNUMBER(SEARCH(Sheet1!L$2:L$5,AP88)))&gt;0</f>
        <v>0</v>
      </c>
      <c r="BC88" t="b">
        <f>SUMPRODUCT(--ISNUMBER(SEARCH(Sheet1!M$2:M$12,AP88)))&gt;0</f>
        <v>0</v>
      </c>
      <c r="BD88" t="b">
        <f>SUMPRODUCT(--ISNUMBER(SEARCH(Sheet1!N$2:N$5,AP88)))&gt;0</f>
        <v>0</v>
      </c>
      <c r="BE88">
        <f t="shared" si="45"/>
        <v>0</v>
      </c>
      <c r="BF88">
        <f t="shared" si="46"/>
        <v>0</v>
      </c>
      <c r="BG88">
        <f t="shared" si="47"/>
        <v>0</v>
      </c>
      <c r="BH88">
        <f t="shared" si="48"/>
        <v>0</v>
      </c>
      <c r="BI88">
        <f t="shared" si="49"/>
        <v>0</v>
      </c>
      <c r="BJ88">
        <f t="shared" si="50"/>
        <v>0</v>
      </c>
      <c r="BK88">
        <f t="shared" si="51"/>
        <v>0</v>
      </c>
      <c r="BL88">
        <f t="shared" si="52"/>
        <v>0</v>
      </c>
    </row>
    <row r="89" spans="1:64" ht="45" x14ac:dyDescent="0.25">
      <c r="A89" s="7" t="s">
        <v>581</v>
      </c>
      <c r="B89" s="7" t="s">
        <v>582</v>
      </c>
      <c r="C89" s="10">
        <v>42441</v>
      </c>
      <c r="D89" s="10">
        <v>42453</v>
      </c>
      <c r="E89" s="8">
        <v>12</v>
      </c>
      <c r="F89" s="7" t="s">
        <v>29</v>
      </c>
      <c r="G89" s="8">
        <v>63</v>
      </c>
      <c r="H89" s="7" t="s">
        <v>9</v>
      </c>
      <c r="I89" s="7" t="s">
        <v>24</v>
      </c>
      <c r="J89" s="7" t="s">
        <v>583</v>
      </c>
      <c r="K89" s="7" t="s">
        <v>584</v>
      </c>
      <c r="L89" s="7" t="s">
        <v>175</v>
      </c>
      <c r="M89" s="7" t="s">
        <v>176</v>
      </c>
      <c r="N89" s="10">
        <v>42447</v>
      </c>
      <c r="O89" s="14">
        <v>2</v>
      </c>
      <c r="P89" s="14">
        <v>2</v>
      </c>
      <c r="Q89" s="29"/>
      <c r="R89" s="25"/>
      <c r="S89">
        <f t="shared" si="28"/>
        <v>0</v>
      </c>
      <c r="T89">
        <f t="shared" si="29"/>
        <v>0</v>
      </c>
      <c r="U89">
        <f t="shared" si="30"/>
        <v>30</v>
      </c>
      <c r="V89">
        <f t="shared" si="53"/>
        <v>0</v>
      </c>
      <c r="W89">
        <f t="shared" si="54"/>
        <v>0</v>
      </c>
      <c r="X89">
        <f t="shared" si="31"/>
        <v>0</v>
      </c>
      <c r="Y89" s="23">
        <v>1</v>
      </c>
      <c r="Z89">
        <v>1</v>
      </c>
      <c r="AA89">
        <f t="shared" si="32"/>
        <v>2</v>
      </c>
      <c r="AB89">
        <f t="shared" si="33"/>
        <v>0</v>
      </c>
      <c r="AC89">
        <f t="shared" si="34"/>
        <v>2</v>
      </c>
      <c r="AD89">
        <f t="shared" si="35"/>
        <v>6</v>
      </c>
      <c r="AE89">
        <f t="shared" si="55"/>
        <v>1</v>
      </c>
      <c r="AF89">
        <f t="shared" si="36"/>
        <v>5</v>
      </c>
      <c r="AG89">
        <v>3</v>
      </c>
      <c r="AH89">
        <f t="shared" si="37"/>
        <v>0</v>
      </c>
      <c r="AI89">
        <f t="shared" si="38"/>
        <v>2</v>
      </c>
      <c r="AJ89">
        <f t="shared" si="39"/>
        <v>10</v>
      </c>
      <c r="AK89">
        <f t="shared" si="40"/>
        <v>1</v>
      </c>
      <c r="AL89">
        <f t="shared" si="41"/>
        <v>0</v>
      </c>
      <c r="AM89">
        <f t="shared" si="42"/>
        <v>0</v>
      </c>
      <c r="AN89">
        <f t="shared" si="43"/>
        <v>5</v>
      </c>
      <c r="AO89">
        <f t="shared" si="44"/>
        <v>0</v>
      </c>
      <c r="AP89" t="s">
        <v>5670</v>
      </c>
      <c r="AQ89" t="b">
        <f>SUMPRODUCT(--ISNUMBER(SEARCH({"I21","I22","I25"},AP89)))&gt;0</f>
        <v>0</v>
      </c>
      <c r="AR89" t="b">
        <f>SUMPRODUCT(--ISNUMBER(SEARCH(Sheet1!B$2:B$14,AP89)))&gt;0</f>
        <v>0</v>
      </c>
      <c r="AS89" t="b">
        <f>SUMPRODUCT(--ISNUMBER(SEARCH(Sheet1!C$2:C$14,AP89)))&gt;0</f>
        <v>0</v>
      </c>
      <c r="AT89" t="b">
        <f>SUMPRODUCT(--ISNUMBER(SEARCH(Sheet1!D$2:D$26,AP89)))&gt;0</f>
        <v>0</v>
      </c>
      <c r="AU89" t="b">
        <f>SUMPRODUCT(--ISNUMBER(SEARCH(Sheet1!E$2:E$15,AP89)))&gt;0</f>
        <v>0</v>
      </c>
      <c r="AV89" t="b">
        <f>SUMPRODUCT(--ISNUMBER(SEARCH(Sheet1!F$2:F$26,AP89)))&gt;0</f>
        <v>0</v>
      </c>
      <c r="AW89" t="b">
        <f>SUMPRODUCT(--ISNUMBER(SEARCH(Sheet1!G$2:G$22,AP89)))&gt;0</f>
        <v>0</v>
      </c>
      <c r="AX89" t="b">
        <f>SUMPRODUCT(--ISNUMBER(SEARCH(Sheet1!H$2:H$35,AP89)))&gt;0</f>
        <v>0</v>
      </c>
      <c r="AY89" t="b">
        <f>SUMPRODUCT(--ISNUMBER(SEARCH(Sheet1!I$2:I$84,AP89)))&gt;0</f>
        <v>0</v>
      </c>
      <c r="AZ89" t="b">
        <f>SUMPRODUCT(--ISNUMBER(SEARCH(Sheet1!J$2:J$8,AP89)))&gt;0</f>
        <v>0</v>
      </c>
      <c r="BA89" t="b">
        <f>SUMPRODUCT(--ISNUMBER(SEARCH(Sheet1!K$2:K$10,AP89)))&gt;0</f>
        <v>0</v>
      </c>
      <c r="BB89" t="b">
        <f>SUMPRODUCT(--ISNUMBER(SEARCH(Sheet1!L$2:L$5,AP89)))&gt;0</f>
        <v>0</v>
      </c>
      <c r="BC89" t="b">
        <f>SUMPRODUCT(--ISNUMBER(SEARCH(Sheet1!M$2:M$12,AP89)))&gt;0</f>
        <v>0</v>
      </c>
      <c r="BD89" t="b">
        <f>SUMPRODUCT(--ISNUMBER(SEARCH(Sheet1!N$2:N$5,AP89)))&gt;0</f>
        <v>0</v>
      </c>
      <c r="BE89">
        <f t="shared" si="45"/>
        <v>0</v>
      </c>
      <c r="BF89">
        <f t="shared" si="46"/>
        <v>0</v>
      </c>
      <c r="BG89">
        <f t="shared" si="47"/>
        <v>0</v>
      </c>
      <c r="BH89">
        <f t="shared" si="48"/>
        <v>0</v>
      </c>
      <c r="BI89">
        <f t="shared" si="49"/>
        <v>0</v>
      </c>
      <c r="BJ89">
        <f t="shared" si="50"/>
        <v>0</v>
      </c>
      <c r="BK89">
        <f t="shared" si="51"/>
        <v>0</v>
      </c>
      <c r="BL89">
        <f t="shared" si="52"/>
        <v>0</v>
      </c>
    </row>
    <row r="90" spans="1:64" ht="30" x14ac:dyDescent="0.25">
      <c r="A90" s="7" t="s">
        <v>585</v>
      </c>
      <c r="B90" s="7" t="s">
        <v>586</v>
      </c>
      <c r="C90" s="10">
        <v>42425</v>
      </c>
      <c r="D90" s="10">
        <v>42433</v>
      </c>
      <c r="E90" s="8">
        <v>8</v>
      </c>
      <c r="F90" s="7" t="s">
        <v>137</v>
      </c>
      <c r="G90" s="8">
        <v>49</v>
      </c>
      <c r="H90" s="7" t="s">
        <v>17</v>
      </c>
      <c r="I90" s="7" t="s">
        <v>42</v>
      </c>
      <c r="J90" s="7" t="s">
        <v>22</v>
      </c>
      <c r="K90" s="7" t="s">
        <v>23</v>
      </c>
      <c r="L90" s="7" t="s">
        <v>588</v>
      </c>
      <c r="M90" s="7" t="s">
        <v>589</v>
      </c>
      <c r="N90" s="10">
        <v>42428</v>
      </c>
      <c r="O90" s="14">
        <v>4</v>
      </c>
      <c r="P90" s="15"/>
      <c r="Q90" s="29"/>
      <c r="R90" s="26">
        <v>143</v>
      </c>
      <c r="S90">
        <f t="shared" si="28"/>
        <v>3</v>
      </c>
      <c r="T90">
        <f t="shared" si="29"/>
        <v>1</v>
      </c>
      <c r="U90">
        <f t="shared" si="30"/>
        <v>3</v>
      </c>
      <c r="V90">
        <f t="shared" si="53"/>
        <v>0</v>
      </c>
      <c r="W90">
        <f t="shared" si="54"/>
        <v>0</v>
      </c>
      <c r="X90">
        <f t="shared" si="31"/>
        <v>0</v>
      </c>
      <c r="Y90" s="23">
        <v>1</v>
      </c>
      <c r="Z90">
        <v>1</v>
      </c>
      <c r="AA90">
        <f t="shared" si="32"/>
        <v>2</v>
      </c>
      <c r="AB90">
        <f t="shared" si="33"/>
        <v>0</v>
      </c>
      <c r="AC90">
        <f t="shared" si="34"/>
        <v>2</v>
      </c>
      <c r="AD90">
        <f t="shared" si="35"/>
        <v>6</v>
      </c>
      <c r="AE90">
        <f t="shared" si="55"/>
        <v>1</v>
      </c>
      <c r="AF90">
        <f t="shared" si="36"/>
        <v>5</v>
      </c>
      <c r="AG90">
        <v>3</v>
      </c>
      <c r="AH90">
        <f t="shared" si="37"/>
        <v>0</v>
      </c>
      <c r="AI90">
        <f t="shared" si="38"/>
        <v>0</v>
      </c>
      <c r="AJ90">
        <f t="shared" si="39"/>
        <v>8</v>
      </c>
      <c r="AK90">
        <f t="shared" si="40"/>
        <v>0</v>
      </c>
      <c r="AL90">
        <f t="shared" si="41"/>
        <v>0</v>
      </c>
      <c r="AM90">
        <f t="shared" si="42"/>
        <v>0</v>
      </c>
      <c r="AN90">
        <f t="shared" si="43"/>
        <v>5</v>
      </c>
      <c r="AO90">
        <f t="shared" si="44"/>
        <v>0</v>
      </c>
      <c r="AP90" t="s">
        <v>5671</v>
      </c>
      <c r="AQ90" t="b">
        <f>SUMPRODUCT(--ISNUMBER(SEARCH({"I21","I22","I25"},AP90)))&gt;0</f>
        <v>0</v>
      </c>
      <c r="AR90" t="b">
        <f>SUMPRODUCT(--ISNUMBER(SEARCH(Sheet1!B$2:B$14,AP90)))&gt;0</f>
        <v>0</v>
      </c>
      <c r="AS90" t="b">
        <f>SUMPRODUCT(--ISNUMBER(SEARCH(Sheet1!C$2:C$14,AP90)))&gt;0</f>
        <v>0</v>
      </c>
      <c r="AT90" t="b">
        <f>SUMPRODUCT(--ISNUMBER(SEARCH(Sheet1!D$2:D$26,AP90)))&gt;0</f>
        <v>0</v>
      </c>
      <c r="AU90" t="b">
        <f>SUMPRODUCT(--ISNUMBER(SEARCH(Sheet1!E$2:E$15,AP90)))&gt;0</f>
        <v>0</v>
      </c>
      <c r="AV90" t="b">
        <f>SUMPRODUCT(--ISNUMBER(SEARCH(Sheet1!F$2:F$26,AP90)))&gt;0</f>
        <v>0</v>
      </c>
      <c r="AW90" t="b">
        <f>SUMPRODUCT(--ISNUMBER(SEARCH(Sheet1!G$2:G$22,AP90)))&gt;0</f>
        <v>0</v>
      </c>
      <c r="AX90" t="b">
        <f>SUMPRODUCT(--ISNUMBER(SEARCH(Sheet1!H$2:H$35,AP90)))&gt;0</f>
        <v>0</v>
      </c>
      <c r="AY90" t="b">
        <f>SUMPRODUCT(--ISNUMBER(SEARCH(Sheet1!I$2:I$84,AP90)))&gt;0</f>
        <v>0</v>
      </c>
      <c r="AZ90" t="b">
        <f>SUMPRODUCT(--ISNUMBER(SEARCH(Sheet1!J$2:J$8,AP90)))&gt;0</f>
        <v>0</v>
      </c>
      <c r="BA90" t="b">
        <f>SUMPRODUCT(--ISNUMBER(SEARCH(Sheet1!K$2:K$10,AP90)))&gt;0</f>
        <v>0</v>
      </c>
      <c r="BB90" t="b">
        <f>SUMPRODUCT(--ISNUMBER(SEARCH(Sheet1!L$2:L$5,AP90)))&gt;0</f>
        <v>0</v>
      </c>
      <c r="BC90" t="b">
        <f>SUMPRODUCT(--ISNUMBER(SEARCH(Sheet1!M$2:M$12,AP90)))&gt;0</f>
        <v>0</v>
      </c>
      <c r="BD90" t="b">
        <f>SUMPRODUCT(--ISNUMBER(SEARCH(Sheet1!N$2:N$5,AP90)))&gt;0</f>
        <v>0</v>
      </c>
      <c r="BE90">
        <f t="shared" si="45"/>
        <v>0</v>
      </c>
      <c r="BF90">
        <f t="shared" si="46"/>
        <v>0</v>
      </c>
      <c r="BG90">
        <f t="shared" si="47"/>
        <v>0</v>
      </c>
      <c r="BH90">
        <f t="shared" si="48"/>
        <v>0</v>
      </c>
      <c r="BI90">
        <f t="shared" si="49"/>
        <v>0</v>
      </c>
      <c r="BJ90">
        <f t="shared" si="50"/>
        <v>0</v>
      </c>
      <c r="BK90">
        <f t="shared" si="51"/>
        <v>0</v>
      </c>
      <c r="BL90">
        <f t="shared" si="52"/>
        <v>0</v>
      </c>
    </row>
    <row r="91" spans="1:64" ht="45" x14ac:dyDescent="0.25">
      <c r="A91" s="7" t="s">
        <v>585</v>
      </c>
      <c r="B91" s="7" t="s">
        <v>590</v>
      </c>
      <c r="C91" s="10">
        <v>42436</v>
      </c>
      <c r="D91" s="10">
        <v>42446</v>
      </c>
      <c r="E91" s="8">
        <v>10</v>
      </c>
      <c r="F91" s="7" t="s">
        <v>14</v>
      </c>
      <c r="G91" s="8">
        <v>49</v>
      </c>
      <c r="H91" s="7" t="s">
        <v>17</v>
      </c>
      <c r="I91" s="7" t="s">
        <v>42</v>
      </c>
      <c r="J91" s="7" t="s">
        <v>43</v>
      </c>
      <c r="K91" s="7" t="s">
        <v>44</v>
      </c>
      <c r="L91" s="7" t="s">
        <v>95</v>
      </c>
      <c r="M91" s="7" t="s">
        <v>96</v>
      </c>
      <c r="N91" s="10">
        <v>42436</v>
      </c>
      <c r="O91" s="14">
        <v>4</v>
      </c>
      <c r="P91" s="15"/>
      <c r="Q91" s="29"/>
      <c r="R91" s="26">
        <v>136</v>
      </c>
      <c r="S91">
        <f t="shared" si="28"/>
        <v>0</v>
      </c>
      <c r="T91">
        <f t="shared" si="29"/>
        <v>0</v>
      </c>
      <c r="U91">
        <f t="shared" si="30"/>
        <v>30</v>
      </c>
      <c r="V91">
        <f t="shared" si="53"/>
        <v>0</v>
      </c>
      <c r="W91">
        <f t="shared" si="54"/>
        <v>0</v>
      </c>
      <c r="X91">
        <f t="shared" si="31"/>
        <v>0</v>
      </c>
      <c r="Y91" s="23">
        <v>1</v>
      </c>
      <c r="Z91">
        <v>1</v>
      </c>
      <c r="AA91">
        <f t="shared" si="32"/>
        <v>2</v>
      </c>
      <c r="AB91">
        <f t="shared" si="33"/>
        <v>0</v>
      </c>
      <c r="AC91">
        <f t="shared" si="34"/>
        <v>2</v>
      </c>
      <c r="AD91">
        <f t="shared" si="35"/>
        <v>6</v>
      </c>
      <c r="AE91">
        <f t="shared" si="55"/>
        <v>1</v>
      </c>
      <c r="AF91">
        <f t="shared" si="36"/>
        <v>5</v>
      </c>
      <c r="AG91">
        <v>3</v>
      </c>
      <c r="AH91">
        <f t="shared" si="37"/>
        <v>1</v>
      </c>
      <c r="AI91">
        <f t="shared" si="38"/>
        <v>0</v>
      </c>
      <c r="AJ91">
        <f t="shared" si="39"/>
        <v>9</v>
      </c>
      <c r="AK91">
        <f t="shared" si="40"/>
        <v>0</v>
      </c>
      <c r="AL91">
        <f t="shared" si="41"/>
        <v>0</v>
      </c>
      <c r="AM91">
        <f t="shared" si="42"/>
        <v>0</v>
      </c>
      <c r="AN91">
        <f t="shared" si="43"/>
        <v>5</v>
      </c>
      <c r="AO91">
        <f t="shared" si="44"/>
        <v>0</v>
      </c>
      <c r="AP91" t="s">
        <v>5672</v>
      </c>
      <c r="AQ91" t="b">
        <f>SUMPRODUCT(--ISNUMBER(SEARCH({"I21","I22","I25"},AP91)))&gt;0</f>
        <v>0</v>
      </c>
      <c r="AR91" t="b">
        <f>SUMPRODUCT(--ISNUMBER(SEARCH(Sheet1!B$2:B$14,AP91)))&gt;0</f>
        <v>1</v>
      </c>
      <c r="AS91" t="b">
        <f>SUMPRODUCT(--ISNUMBER(SEARCH(Sheet1!C$2:C$14,AP91)))&gt;0</f>
        <v>0</v>
      </c>
      <c r="AT91" t="b">
        <f>SUMPRODUCT(--ISNUMBER(SEARCH(Sheet1!D$2:D$26,AP91)))&gt;0</f>
        <v>0</v>
      </c>
      <c r="AU91" t="b">
        <f>SUMPRODUCT(--ISNUMBER(SEARCH(Sheet1!E$2:E$15,AP91)))&gt;0</f>
        <v>0</v>
      </c>
      <c r="AV91" t="b">
        <f>SUMPRODUCT(--ISNUMBER(SEARCH(Sheet1!F$2:F$26,AP91)))&gt;0</f>
        <v>0</v>
      </c>
      <c r="AW91" t="b">
        <f>SUMPRODUCT(--ISNUMBER(SEARCH(Sheet1!G$2:G$22,AP91)))&gt;0</f>
        <v>0</v>
      </c>
      <c r="AX91" t="b">
        <f>SUMPRODUCT(--ISNUMBER(SEARCH(Sheet1!H$2:H$35,AP91)))&gt;0</f>
        <v>0</v>
      </c>
      <c r="AY91" t="b">
        <f>SUMPRODUCT(--ISNUMBER(SEARCH(Sheet1!I$2:I$84,AP91)))&gt;0</f>
        <v>0</v>
      </c>
      <c r="AZ91" t="b">
        <f>SUMPRODUCT(--ISNUMBER(SEARCH(Sheet1!J$2:J$8,AP91)))&gt;0</f>
        <v>0</v>
      </c>
      <c r="BA91" t="b">
        <f>SUMPRODUCT(--ISNUMBER(SEARCH(Sheet1!K$2:K$10,AP91)))&gt;0</f>
        <v>0</v>
      </c>
      <c r="BB91" t="b">
        <f>SUMPRODUCT(--ISNUMBER(SEARCH(Sheet1!L$2:L$5,AP91)))&gt;0</f>
        <v>0</v>
      </c>
      <c r="BC91" t="b">
        <f>SUMPRODUCT(--ISNUMBER(SEARCH(Sheet1!M$2:M$12,AP91)))&gt;0</f>
        <v>0</v>
      </c>
      <c r="BD91" t="b">
        <f>SUMPRODUCT(--ISNUMBER(SEARCH(Sheet1!N$2:N$5,AP91)))&gt;0</f>
        <v>0</v>
      </c>
      <c r="BE91">
        <f t="shared" si="45"/>
        <v>1</v>
      </c>
      <c r="BF91">
        <f t="shared" si="46"/>
        <v>0</v>
      </c>
      <c r="BG91">
        <f t="shared" si="47"/>
        <v>0</v>
      </c>
      <c r="BH91">
        <f t="shared" si="48"/>
        <v>0</v>
      </c>
      <c r="BI91">
        <f t="shared" si="49"/>
        <v>0</v>
      </c>
      <c r="BJ91">
        <f t="shared" si="50"/>
        <v>1</v>
      </c>
      <c r="BK91">
        <f t="shared" si="51"/>
        <v>1</v>
      </c>
      <c r="BL91">
        <f t="shared" si="52"/>
        <v>0</v>
      </c>
    </row>
    <row r="92" spans="1:64" x14ac:dyDescent="0.25">
      <c r="A92" s="7" t="s">
        <v>596</v>
      </c>
      <c r="B92" s="7" t="s">
        <v>597</v>
      </c>
      <c r="C92" s="10">
        <v>42275</v>
      </c>
      <c r="D92" s="10">
        <v>42290</v>
      </c>
      <c r="E92" s="8">
        <v>15</v>
      </c>
      <c r="F92" s="7" t="s">
        <v>35</v>
      </c>
      <c r="G92" s="8">
        <v>66</v>
      </c>
      <c r="H92" s="7" t="s">
        <v>9</v>
      </c>
      <c r="I92" s="7" t="s">
        <v>58</v>
      </c>
      <c r="J92" s="7" t="s">
        <v>567</v>
      </c>
      <c r="K92" s="7" t="s">
        <v>568</v>
      </c>
      <c r="L92" s="7" t="s">
        <v>243</v>
      </c>
      <c r="M92" s="7" t="s">
        <v>244</v>
      </c>
      <c r="N92" s="10">
        <v>42279</v>
      </c>
      <c r="O92" s="14">
        <v>1</v>
      </c>
      <c r="P92" s="15"/>
      <c r="Q92" s="29"/>
      <c r="R92" s="25"/>
      <c r="S92">
        <f t="shared" si="28"/>
        <v>0</v>
      </c>
      <c r="T92">
        <f t="shared" si="29"/>
        <v>0</v>
      </c>
      <c r="U92">
        <f t="shared" si="30"/>
        <v>30</v>
      </c>
      <c r="V92">
        <f t="shared" si="53"/>
        <v>0</v>
      </c>
      <c r="W92">
        <f t="shared" si="54"/>
        <v>2</v>
      </c>
      <c r="X92">
        <f t="shared" si="31"/>
        <v>0</v>
      </c>
      <c r="Y92" s="23">
        <v>1</v>
      </c>
      <c r="Z92">
        <v>1</v>
      </c>
      <c r="AA92">
        <f t="shared" si="32"/>
        <v>0</v>
      </c>
      <c r="AB92">
        <f t="shared" si="33"/>
        <v>0</v>
      </c>
      <c r="AC92">
        <f t="shared" si="34"/>
        <v>2</v>
      </c>
      <c r="AD92">
        <f t="shared" si="35"/>
        <v>6</v>
      </c>
      <c r="AE92">
        <f t="shared" si="55"/>
        <v>1</v>
      </c>
      <c r="AF92">
        <f t="shared" si="36"/>
        <v>7</v>
      </c>
      <c r="AG92">
        <v>3</v>
      </c>
      <c r="AH92">
        <f t="shared" si="37"/>
        <v>5</v>
      </c>
      <c r="AI92">
        <f t="shared" si="38"/>
        <v>0</v>
      </c>
      <c r="AJ92">
        <f t="shared" si="39"/>
        <v>15</v>
      </c>
      <c r="AK92">
        <f t="shared" si="40"/>
        <v>1</v>
      </c>
      <c r="AL92">
        <f t="shared" si="41"/>
        <v>0</v>
      </c>
      <c r="AM92">
        <f t="shared" si="42"/>
        <v>0</v>
      </c>
      <c r="AN92">
        <f t="shared" si="43"/>
        <v>0</v>
      </c>
      <c r="AO92">
        <f t="shared" si="44"/>
        <v>7</v>
      </c>
      <c r="AP92" t="s">
        <v>5673</v>
      </c>
      <c r="AQ92" t="b">
        <f>SUMPRODUCT(--ISNUMBER(SEARCH({"I21","I22","I25"},AP92)))&gt;0</f>
        <v>0</v>
      </c>
      <c r="AR92" t="b">
        <f>SUMPRODUCT(--ISNUMBER(SEARCH(Sheet1!B$2:B$14,AP92)))&gt;0</f>
        <v>0</v>
      </c>
      <c r="AS92" t="b">
        <f>SUMPRODUCT(--ISNUMBER(SEARCH(Sheet1!C$2:C$14,AP92)))&gt;0</f>
        <v>0</v>
      </c>
      <c r="AT92" t="b">
        <f>SUMPRODUCT(--ISNUMBER(SEARCH(Sheet1!D$2:D$26,AP92)))&gt;0</f>
        <v>1</v>
      </c>
      <c r="AU92" t="b">
        <f>SUMPRODUCT(--ISNUMBER(SEARCH(Sheet1!E$2:E$15,AP92)))&gt;0</f>
        <v>0</v>
      </c>
      <c r="AV92" t="b">
        <f>SUMPRODUCT(--ISNUMBER(SEARCH(Sheet1!F$2:F$26,AP92)))&gt;0</f>
        <v>0</v>
      </c>
      <c r="AW92" t="b">
        <f>SUMPRODUCT(--ISNUMBER(SEARCH(Sheet1!G$2:G$22,AP92)))&gt;0</f>
        <v>0</v>
      </c>
      <c r="AX92" t="b">
        <f>SUMPRODUCT(--ISNUMBER(SEARCH(Sheet1!H$2:H$35,AP92)))&gt;0</f>
        <v>1</v>
      </c>
      <c r="AY92" t="b">
        <f>SUMPRODUCT(--ISNUMBER(SEARCH(Sheet1!I$2:I$84,AP92)))&gt;0</f>
        <v>1</v>
      </c>
      <c r="AZ92" t="b">
        <f>SUMPRODUCT(--ISNUMBER(SEARCH(Sheet1!J$2:J$8,AP92)))&gt;0</f>
        <v>0</v>
      </c>
      <c r="BA92" t="b">
        <f>SUMPRODUCT(--ISNUMBER(SEARCH(Sheet1!K$2:K$10,AP92)))&gt;0</f>
        <v>0</v>
      </c>
      <c r="BB92" t="b">
        <f>SUMPRODUCT(--ISNUMBER(SEARCH(Sheet1!L$2:L$5,AP92)))&gt;0</f>
        <v>0</v>
      </c>
      <c r="BC92" t="b">
        <f>SUMPRODUCT(--ISNUMBER(SEARCH(Sheet1!M$2:M$12,AP92)))&gt;0</f>
        <v>0</v>
      </c>
      <c r="BD92" t="b">
        <f>SUMPRODUCT(--ISNUMBER(SEARCH(Sheet1!N$2:N$5,AP92)))&gt;0</f>
        <v>0</v>
      </c>
      <c r="BE92">
        <f t="shared" si="45"/>
        <v>1</v>
      </c>
      <c r="BF92">
        <f t="shared" si="46"/>
        <v>4</v>
      </c>
      <c r="BG92">
        <f t="shared" si="47"/>
        <v>0</v>
      </c>
      <c r="BH92">
        <f t="shared" si="48"/>
        <v>0</v>
      </c>
      <c r="BI92">
        <f t="shared" si="49"/>
        <v>0</v>
      </c>
      <c r="BJ92">
        <f t="shared" si="50"/>
        <v>5</v>
      </c>
      <c r="BK92">
        <f t="shared" si="51"/>
        <v>0</v>
      </c>
      <c r="BL92">
        <f t="shared" si="52"/>
        <v>5</v>
      </c>
    </row>
    <row r="93" spans="1:64" ht="45" x14ac:dyDescent="0.25">
      <c r="A93" s="7" t="s">
        <v>602</v>
      </c>
      <c r="B93" s="7" t="s">
        <v>603</v>
      </c>
      <c r="C93" s="10">
        <v>42270</v>
      </c>
      <c r="D93" s="10">
        <v>42284</v>
      </c>
      <c r="E93" s="8">
        <v>14</v>
      </c>
      <c r="F93" s="7" t="s">
        <v>14</v>
      </c>
      <c r="G93" s="8">
        <v>84</v>
      </c>
      <c r="H93" s="7" t="s">
        <v>17</v>
      </c>
      <c r="I93" s="7" t="s">
        <v>68</v>
      </c>
      <c r="J93" s="7" t="s">
        <v>227</v>
      </c>
      <c r="K93" s="7" t="s">
        <v>228</v>
      </c>
      <c r="L93" s="7" t="s">
        <v>108</v>
      </c>
      <c r="M93" s="7" t="s">
        <v>109</v>
      </c>
      <c r="N93" s="10">
        <v>42270</v>
      </c>
      <c r="O93" s="14">
        <v>2</v>
      </c>
      <c r="P93" s="15"/>
      <c r="Q93" s="29"/>
      <c r="R93" s="25"/>
      <c r="S93">
        <f t="shared" si="28"/>
        <v>5</v>
      </c>
      <c r="T93">
        <f t="shared" si="29"/>
        <v>1</v>
      </c>
      <c r="U93">
        <f t="shared" si="30"/>
        <v>5</v>
      </c>
      <c r="V93">
        <f t="shared" si="53"/>
        <v>0</v>
      </c>
      <c r="W93">
        <f t="shared" si="54"/>
        <v>0</v>
      </c>
      <c r="X93">
        <f t="shared" si="31"/>
        <v>0</v>
      </c>
      <c r="Y93" s="23">
        <v>1</v>
      </c>
      <c r="Z93">
        <v>1</v>
      </c>
      <c r="AA93">
        <f t="shared" si="32"/>
        <v>2</v>
      </c>
      <c r="AB93">
        <f t="shared" si="33"/>
        <v>0</v>
      </c>
      <c r="AC93">
        <f t="shared" si="34"/>
        <v>2</v>
      </c>
      <c r="AD93">
        <f t="shared" si="35"/>
        <v>6</v>
      </c>
      <c r="AE93">
        <f t="shared" si="55"/>
        <v>1</v>
      </c>
      <c r="AF93">
        <f t="shared" si="36"/>
        <v>7</v>
      </c>
      <c r="AG93">
        <v>3</v>
      </c>
      <c r="AH93">
        <f t="shared" si="37"/>
        <v>2</v>
      </c>
      <c r="AI93">
        <f t="shared" si="38"/>
        <v>0</v>
      </c>
      <c r="AJ93">
        <f t="shared" si="39"/>
        <v>12</v>
      </c>
      <c r="AK93">
        <f t="shared" si="40"/>
        <v>1</v>
      </c>
      <c r="AL93">
        <f t="shared" si="41"/>
        <v>0</v>
      </c>
      <c r="AM93">
        <f t="shared" si="42"/>
        <v>0</v>
      </c>
      <c r="AN93">
        <f t="shared" si="43"/>
        <v>0</v>
      </c>
      <c r="AO93">
        <f t="shared" si="44"/>
        <v>7</v>
      </c>
      <c r="AP93" t="s">
        <v>5674</v>
      </c>
      <c r="AQ93" t="b">
        <f>SUMPRODUCT(--ISNUMBER(SEARCH({"I21","I22","I25"},AP93)))&gt;0</f>
        <v>0</v>
      </c>
      <c r="AR93" t="b">
        <f>SUMPRODUCT(--ISNUMBER(SEARCH(Sheet1!B$2:B$14,AP93)))&gt;0</f>
        <v>0</v>
      </c>
      <c r="AS93" t="b">
        <f>SUMPRODUCT(--ISNUMBER(SEARCH(Sheet1!C$2:C$14,AP93)))&gt;0</f>
        <v>0</v>
      </c>
      <c r="AT93" t="b">
        <f>SUMPRODUCT(--ISNUMBER(SEARCH(Sheet1!D$2:D$26,AP93)))&gt;0</f>
        <v>0</v>
      </c>
      <c r="AU93" t="b">
        <f>SUMPRODUCT(--ISNUMBER(SEARCH(Sheet1!E$2:E$15,AP93)))&gt;0</f>
        <v>1</v>
      </c>
      <c r="AV93" t="b">
        <f>SUMPRODUCT(--ISNUMBER(SEARCH(Sheet1!F$2:F$26,AP93)))&gt;0</f>
        <v>0</v>
      </c>
      <c r="AW93" t="b">
        <f>SUMPRODUCT(--ISNUMBER(SEARCH(Sheet1!G$2:G$22,AP93)))&gt;0</f>
        <v>0</v>
      </c>
      <c r="AX93" t="b">
        <f>SUMPRODUCT(--ISNUMBER(SEARCH(Sheet1!H$2:H$35,AP93)))&gt;0</f>
        <v>0</v>
      </c>
      <c r="AY93" t="b">
        <f>SUMPRODUCT(--ISNUMBER(SEARCH(Sheet1!I$2:I$84,AP93)))&gt;0</f>
        <v>0</v>
      </c>
      <c r="AZ93" t="b">
        <f>SUMPRODUCT(--ISNUMBER(SEARCH(Sheet1!J$2:J$8,AP93)))&gt;0</f>
        <v>0</v>
      </c>
      <c r="BA93" t="b">
        <f>SUMPRODUCT(--ISNUMBER(SEARCH(Sheet1!K$2:K$10,AP93)))&gt;0</f>
        <v>0</v>
      </c>
      <c r="BB93" t="b">
        <f>SUMPRODUCT(--ISNUMBER(SEARCH(Sheet1!L$2:L$5,AP93)))&gt;0</f>
        <v>0</v>
      </c>
      <c r="BC93" t="b">
        <f>SUMPRODUCT(--ISNUMBER(SEARCH(Sheet1!M$2:M$12,AP93)))&gt;0</f>
        <v>0</v>
      </c>
      <c r="BD93" t="b">
        <f>SUMPRODUCT(--ISNUMBER(SEARCH(Sheet1!N$2:N$5,AP93)))&gt;0</f>
        <v>0</v>
      </c>
      <c r="BE93">
        <f t="shared" si="45"/>
        <v>0</v>
      </c>
      <c r="BF93">
        <f t="shared" si="46"/>
        <v>2</v>
      </c>
      <c r="BG93">
        <f t="shared" si="47"/>
        <v>0</v>
      </c>
      <c r="BH93">
        <f t="shared" si="48"/>
        <v>0</v>
      </c>
      <c r="BI93">
        <f t="shared" si="49"/>
        <v>0</v>
      </c>
      <c r="BJ93">
        <f t="shared" si="50"/>
        <v>2</v>
      </c>
      <c r="BK93">
        <f t="shared" si="51"/>
        <v>2</v>
      </c>
      <c r="BL93">
        <f t="shared" si="52"/>
        <v>0</v>
      </c>
    </row>
    <row r="94" spans="1:64" ht="45" x14ac:dyDescent="0.25">
      <c r="A94" s="7" t="s">
        <v>602</v>
      </c>
      <c r="B94" s="7" t="s">
        <v>606</v>
      </c>
      <c r="C94" s="10">
        <v>42289</v>
      </c>
      <c r="D94" s="10">
        <v>42302</v>
      </c>
      <c r="E94" s="8">
        <v>13</v>
      </c>
      <c r="F94" s="7" t="s">
        <v>35</v>
      </c>
      <c r="G94" s="8">
        <v>84</v>
      </c>
      <c r="H94" s="7" t="s">
        <v>17</v>
      </c>
      <c r="I94" s="7" t="s">
        <v>186</v>
      </c>
      <c r="J94" s="7" t="s">
        <v>11</v>
      </c>
      <c r="K94" s="7" t="s">
        <v>12</v>
      </c>
      <c r="L94" s="7" t="s">
        <v>607</v>
      </c>
      <c r="M94" s="7" t="s">
        <v>608</v>
      </c>
      <c r="N94" s="10">
        <v>42290</v>
      </c>
      <c r="O94" s="14">
        <v>2</v>
      </c>
      <c r="P94" s="15"/>
      <c r="Q94" s="29"/>
      <c r="R94" s="25"/>
      <c r="S94">
        <f t="shared" si="28"/>
        <v>0</v>
      </c>
      <c r="T94">
        <f t="shared" si="29"/>
        <v>0</v>
      </c>
      <c r="U94">
        <f t="shared" si="30"/>
        <v>30</v>
      </c>
      <c r="V94">
        <f t="shared" si="53"/>
        <v>0</v>
      </c>
      <c r="W94">
        <f t="shared" si="54"/>
        <v>0</v>
      </c>
      <c r="X94">
        <f t="shared" si="31"/>
        <v>0</v>
      </c>
      <c r="Y94" s="23">
        <v>1</v>
      </c>
      <c r="Z94">
        <v>1</v>
      </c>
      <c r="AA94">
        <f t="shared" si="32"/>
        <v>2</v>
      </c>
      <c r="AB94">
        <f t="shared" si="33"/>
        <v>0</v>
      </c>
      <c r="AC94">
        <f t="shared" si="34"/>
        <v>2</v>
      </c>
      <c r="AD94">
        <f t="shared" si="35"/>
        <v>6</v>
      </c>
      <c r="AE94">
        <f t="shared" si="55"/>
        <v>1</v>
      </c>
      <c r="AF94">
        <f t="shared" si="36"/>
        <v>5</v>
      </c>
      <c r="AG94">
        <v>3</v>
      </c>
      <c r="AH94">
        <f t="shared" si="37"/>
        <v>5</v>
      </c>
      <c r="AI94">
        <f t="shared" si="38"/>
        <v>0</v>
      </c>
      <c r="AJ94">
        <f t="shared" si="39"/>
        <v>13</v>
      </c>
      <c r="AK94">
        <f t="shared" si="40"/>
        <v>1</v>
      </c>
      <c r="AL94">
        <f t="shared" si="41"/>
        <v>0</v>
      </c>
      <c r="AM94">
        <f t="shared" si="42"/>
        <v>0</v>
      </c>
      <c r="AN94">
        <f t="shared" si="43"/>
        <v>5</v>
      </c>
      <c r="AO94">
        <f t="shared" si="44"/>
        <v>0</v>
      </c>
      <c r="AP94" t="s">
        <v>5675</v>
      </c>
      <c r="AQ94" t="b">
        <f>SUMPRODUCT(--ISNUMBER(SEARCH({"I21","I22","I25"},AP94)))&gt;0</f>
        <v>0</v>
      </c>
      <c r="AR94" t="b">
        <f>SUMPRODUCT(--ISNUMBER(SEARCH(Sheet1!B$2:B$14,AP94)))&gt;0</f>
        <v>0</v>
      </c>
      <c r="AS94" t="b">
        <f>SUMPRODUCT(--ISNUMBER(SEARCH(Sheet1!C$2:C$14,AP94)))&gt;0</f>
        <v>0</v>
      </c>
      <c r="AT94" t="b">
        <f>SUMPRODUCT(--ISNUMBER(SEARCH(Sheet1!D$2:D$26,AP94)))&gt;0</f>
        <v>0</v>
      </c>
      <c r="AU94" t="b">
        <f>SUMPRODUCT(--ISNUMBER(SEARCH(Sheet1!E$2:E$15,AP94)))&gt;0</f>
        <v>1</v>
      </c>
      <c r="AV94" t="b">
        <f>SUMPRODUCT(--ISNUMBER(SEARCH(Sheet1!F$2:F$26,AP94)))&gt;0</f>
        <v>0</v>
      </c>
      <c r="AW94" t="b">
        <f>SUMPRODUCT(--ISNUMBER(SEARCH(Sheet1!G$2:G$22,AP94)))&gt;0</f>
        <v>1</v>
      </c>
      <c r="AX94" t="b">
        <f>SUMPRODUCT(--ISNUMBER(SEARCH(Sheet1!H$2:H$35,AP94)))&gt;0</f>
        <v>0</v>
      </c>
      <c r="AY94" t="b">
        <f>SUMPRODUCT(--ISNUMBER(SEARCH(Sheet1!I$2:I$84,AP94)))&gt;0</f>
        <v>0</v>
      </c>
      <c r="AZ94" t="b">
        <f>SUMPRODUCT(--ISNUMBER(SEARCH(Sheet1!J$2:J$8,AP94)))&gt;0</f>
        <v>0</v>
      </c>
      <c r="BA94" t="b">
        <f>SUMPRODUCT(--ISNUMBER(SEARCH(Sheet1!K$2:K$10,AP94)))&gt;0</f>
        <v>0</v>
      </c>
      <c r="BB94" t="b">
        <f>SUMPRODUCT(--ISNUMBER(SEARCH(Sheet1!L$2:L$5,AP94)))&gt;0</f>
        <v>0</v>
      </c>
      <c r="BC94" t="b">
        <f>SUMPRODUCT(--ISNUMBER(SEARCH(Sheet1!M$2:M$12,AP94)))&gt;0</f>
        <v>0</v>
      </c>
      <c r="BD94" t="b">
        <f>SUMPRODUCT(--ISNUMBER(SEARCH(Sheet1!N$2:N$5,AP94)))&gt;0</f>
        <v>0</v>
      </c>
      <c r="BE94">
        <f t="shared" si="45"/>
        <v>0</v>
      </c>
      <c r="BF94">
        <f t="shared" si="46"/>
        <v>4</v>
      </c>
      <c r="BG94">
        <f t="shared" si="47"/>
        <v>0</v>
      </c>
      <c r="BH94">
        <f t="shared" si="48"/>
        <v>0</v>
      </c>
      <c r="BI94">
        <f t="shared" si="49"/>
        <v>0</v>
      </c>
      <c r="BJ94">
        <f t="shared" si="50"/>
        <v>4</v>
      </c>
      <c r="BK94">
        <f t="shared" si="51"/>
        <v>0</v>
      </c>
      <c r="BL94">
        <f t="shared" si="52"/>
        <v>5</v>
      </c>
    </row>
    <row r="95" spans="1:64" ht="30" x14ac:dyDescent="0.25">
      <c r="A95" s="7" t="s">
        <v>609</v>
      </c>
      <c r="B95" s="7" t="s">
        <v>610</v>
      </c>
      <c r="C95" s="10">
        <v>42282</v>
      </c>
      <c r="D95" s="10">
        <v>42288</v>
      </c>
      <c r="E95" s="8">
        <v>6</v>
      </c>
      <c r="F95" s="7" t="s">
        <v>29</v>
      </c>
      <c r="G95" s="8">
        <v>61</v>
      </c>
      <c r="H95" s="7" t="s">
        <v>17</v>
      </c>
      <c r="I95" s="7" t="s">
        <v>47</v>
      </c>
      <c r="J95" s="7" t="s">
        <v>295</v>
      </c>
      <c r="K95" s="7" t="s">
        <v>296</v>
      </c>
      <c r="L95" s="7" t="s">
        <v>611</v>
      </c>
      <c r="M95" s="7" t="s">
        <v>612</v>
      </c>
      <c r="N95" s="10">
        <v>42284</v>
      </c>
      <c r="O95" s="14">
        <v>3</v>
      </c>
      <c r="P95" s="15"/>
      <c r="Q95" s="30">
        <v>7.4</v>
      </c>
      <c r="R95" s="26">
        <v>134</v>
      </c>
      <c r="S95">
        <f t="shared" si="28"/>
        <v>0</v>
      </c>
      <c r="T95">
        <f t="shared" si="29"/>
        <v>0</v>
      </c>
      <c r="U95">
        <f t="shared" si="30"/>
        <v>30</v>
      </c>
      <c r="V95">
        <f t="shared" si="53"/>
        <v>1</v>
      </c>
      <c r="W95">
        <f t="shared" si="54"/>
        <v>0</v>
      </c>
      <c r="X95">
        <f t="shared" si="31"/>
        <v>1</v>
      </c>
      <c r="Y95" s="23">
        <v>1</v>
      </c>
      <c r="Z95">
        <v>1</v>
      </c>
      <c r="AA95">
        <f t="shared" si="32"/>
        <v>2</v>
      </c>
      <c r="AB95">
        <f t="shared" si="33"/>
        <v>0</v>
      </c>
      <c r="AC95">
        <f t="shared" si="34"/>
        <v>2</v>
      </c>
      <c r="AD95">
        <f t="shared" si="35"/>
        <v>8</v>
      </c>
      <c r="AE95">
        <f t="shared" si="55"/>
        <v>1</v>
      </c>
      <c r="AF95">
        <f t="shared" si="36"/>
        <v>4</v>
      </c>
      <c r="AG95">
        <v>3</v>
      </c>
      <c r="AH95">
        <f t="shared" si="37"/>
        <v>5</v>
      </c>
      <c r="AI95">
        <f t="shared" si="38"/>
        <v>0</v>
      </c>
      <c r="AJ95">
        <f t="shared" si="39"/>
        <v>12</v>
      </c>
      <c r="AK95">
        <f t="shared" si="40"/>
        <v>1</v>
      </c>
      <c r="AL95">
        <f t="shared" si="41"/>
        <v>0</v>
      </c>
      <c r="AM95">
        <f t="shared" si="42"/>
        <v>4</v>
      </c>
      <c r="AN95">
        <f t="shared" si="43"/>
        <v>0</v>
      </c>
      <c r="AO95">
        <f t="shared" si="44"/>
        <v>0</v>
      </c>
      <c r="AP95" t="s">
        <v>5676</v>
      </c>
      <c r="AQ95" t="b">
        <f>SUMPRODUCT(--ISNUMBER(SEARCH({"I21","I22","I25"},AP95)))&gt;0</f>
        <v>1</v>
      </c>
      <c r="AR95" t="b">
        <f>SUMPRODUCT(--ISNUMBER(SEARCH(Sheet1!B$2:B$14,AP95)))&gt;0</f>
        <v>0</v>
      </c>
      <c r="AS95" t="b">
        <f>SUMPRODUCT(--ISNUMBER(SEARCH(Sheet1!C$2:C$14,AP95)))&gt;0</f>
        <v>0</v>
      </c>
      <c r="AT95" t="b">
        <f>SUMPRODUCT(--ISNUMBER(SEARCH(Sheet1!D$2:D$26,AP95)))&gt;0</f>
        <v>1</v>
      </c>
      <c r="AU95" t="b">
        <f>SUMPRODUCT(--ISNUMBER(SEARCH(Sheet1!E$2:E$15,AP95)))&gt;0</f>
        <v>1</v>
      </c>
      <c r="AV95" t="b">
        <f>SUMPRODUCT(--ISNUMBER(SEARCH(Sheet1!F$2:F$26,AP95)))&gt;0</f>
        <v>0</v>
      </c>
      <c r="AW95" t="b">
        <f>SUMPRODUCT(--ISNUMBER(SEARCH(Sheet1!G$2:G$22,AP95)))&gt;0</f>
        <v>0</v>
      </c>
      <c r="AX95" t="b">
        <f>SUMPRODUCT(--ISNUMBER(SEARCH(Sheet1!H$2:H$35,AP95)))&gt;0</f>
        <v>1</v>
      </c>
      <c r="AY95" t="b">
        <f>SUMPRODUCT(--ISNUMBER(SEARCH(Sheet1!I$2:I$84,AP95)))&gt;0</f>
        <v>0</v>
      </c>
      <c r="AZ95" t="b">
        <f>SUMPRODUCT(--ISNUMBER(SEARCH(Sheet1!J$2:J$8,AP95)))&gt;0</f>
        <v>0</v>
      </c>
      <c r="BA95" t="b">
        <f>SUMPRODUCT(--ISNUMBER(SEARCH(Sheet1!K$2:K$10,AP95)))&gt;0</f>
        <v>0</v>
      </c>
      <c r="BB95" t="b">
        <f>SUMPRODUCT(--ISNUMBER(SEARCH(Sheet1!L$2:L$5,AP95)))&gt;0</f>
        <v>0</v>
      </c>
      <c r="BC95" t="b">
        <f>SUMPRODUCT(--ISNUMBER(SEARCH(Sheet1!M$2:M$12,AP95)))&gt;0</f>
        <v>0</v>
      </c>
      <c r="BD95" t="b">
        <f>SUMPRODUCT(--ISNUMBER(SEARCH(Sheet1!N$2:N$5,AP95)))&gt;0</f>
        <v>0</v>
      </c>
      <c r="BE95">
        <f t="shared" si="45"/>
        <v>2</v>
      </c>
      <c r="BF95">
        <f t="shared" si="46"/>
        <v>4</v>
      </c>
      <c r="BG95">
        <f t="shared" si="47"/>
        <v>0</v>
      </c>
      <c r="BH95">
        <f t="shared" si="48"/>
        <v>0</v>
      </c>
      <c r="BI95">
        <f t="shared" si="49"/>
        <v>0</v>
      </c>
      <c r="BJ95">
        <f t="shared" si="50"/>
        <v>6</v>
      </c>
      <c r="BK95">
        <f t="shared" si="51"/>
        <v>0</v>
      </c>
      <c r="BL95">
        <f t="shared" si="52"/>
        <v>5</v>
      </c>
    </row>
    <row r="96" spans="1:64" ht="30" x14ac:dyDescent="0.25">
      <c r="A96" s="7" t="s">
        <v>615</v>
      </c>
      <c r="B96" s="7" t="s">
        <v>616</v>
      </c>
      <c r="C96" s="10">
        <v>42422</v>
      </c>
      <c r="D96" s="10">
        <v>42433</v>
      </c>
      <c r="E96" s="8">
        <v>11</v>
      </c>
      <c r="F96" s="7" t="s">
        <v>14</v>
      </c>
      <c r="G96" s="8">
        <v>64</v>
      </c>
      <c r="H96" s="7" t="s">
        <v>9</v>
      </c>
      <c r="I96" s="7" t="s">
        <v>126</v>
      </c>
      <c r="J96" s="7" t="s">
        <v>617</v>
      </c>
      <c r="K96" s="7" t="s">
        <v>618</v>
      </c>
      <c r="L96" s="7" t="s">
        <v>470</v>
      </c>
      <c r="M96" s="7" t="s">
        <v>471</v>
      </c>
      <c r="N96" s="10">
        <v>42424</v>
      </c>
      <c r="O96" s="14">
        <v>2</v>
      </c>
      <c r="P96" s="15"/>
      <c r="Q96" s="29"/>
      <c r="R96" s="26">
        <v>139</v>
      </c>
      <c r="S96">
        <f t="shared" si="28"/>
        <v>0</v>
      </c>
      <c r="T96">
        <f t="shared" si="29"/>
        <v>0</v>
      </c>
      <c r="U96">
        <f t="shared" si="30"/>
        <v>30</v>
      </c>
      <c r="V96">
        <f t="shared" si="53"/>
        <v>0</v>
      </c>
      <c r="W96">
        <f t="shared" si="54"/>
        <v>0</v>
      </c>
      <c r="X96">
        <f t="shared" si="31"/>
        <v>0</v>
      </c>
      <c r="Y96" s="23">
        <v>1</v>
      </c>
      <c r="Z96">
        <v>1</v>
      </c>
      <c r="AA96">
        <f t="shared" si="32"/>
        <v>2</v>
      </c>
      <c r="AB96">
        <f t="shared" si="33"/>
        <v>0</v>
      </c>
      <c r="AC96">
        <f t="shared" si="34"/>
        <v>2</v>
      </c>
      <c r="AD96">
        <f t="shared" si="35"/>
        <v>6</v>
      </c>
      <c r="AE96">
        <f t="shared" si="55"/>
        <v>1</v>
      </c>
      <c r="AF96">
        <f t="shared" si="36"/>
        <v>5</v>
      </c>
      <c r="AG96">
        <v>3</v>
      </c>
      <c r="AH96">
        <f t="shared" si="37"/>
        <v>5</v>
      </c>
      <c r="AI96">
        <f t="shared" si="38"/>
        <v>0</v>
      </c>
      <c r="AJ96">
        <f t="shared" si="39"/>
        <v>13</v>
      </c>
      <c r="AK96">
        <f t="shared" si="40"/>
        <v>1</v>
      </c>
      <c r="AL96">
        <f t="shared" si="41"/>
        <v>0</v>
      </c>
      <c r="AM96">
        <f t="shared" si="42"/>
        <v>0</v>
      </c>
      <c r="AN96">
        <f t="shared" si="43"/>
        <v>5</v>
      </c>
      <c r="AO96">
        <f t="shared" si="44"/>
        <v>0</v>
      </c>
      <c r="AP96" t="s">
        <v>5677</v>
      </c>
      <c r="AQ96" t="b">
        <f>SUMPRODUCT(--ISNUMBER(SEARCH({"I21","I22","I25"},AP96)))&gt;0</f>
        <v>1</v>
      </c>
      <c r="AR96" t="b">
        <f>SUMPRODUCT(--ISNUMBER(SEARCH(Sheet1!B$2:B$14,AP96)))&gt;0</f>
        <v>0</v>
      </c>
      <c r="AS96" t="b">
        <f>SUMPRODUCT(--ISNUMBER(SEARCH(Sheet1!C$2:C$14,AP96)))&gt;0</f>
        <v>0</v>
      </c>
      <c r="AT96" t="b">
        <f>SUMPRODUCT(--ISNUMBER(SEARCH(Sheet1!D$2:D$26,AP96)))&gt;0</f>
        <v>1</v>
      </c>
      <c r="AU96" t="b">
        <f>SUMPRODUCT(--ISNUMBER(SEARCH(Sheet1!E$2:E$15,AP96)))&gt;0</f>
        <v>0</v>
      </c>
      <c r="AV96" t="b">
        <f>SUMPRODUCT(--ISNUMBER(SEARCH(Sheet1!F$2:F$26,AP96)))&gt;0</f>
        <v>1</v>
      </c>
      <c r="AW96" t="b">
        <f>SUMPRODUCT(--ISNUMBER(SEARCH(Sheet1!G$2:G$22,AP96)))&gt;0</f>
        <v>0</v>
      </c>
      <c r="AX96" t="b">
        <f>SUMPRODUCT(--ISNUMBER(SEARCH(Sheet1!H$2:H$35,AP96)))&gt;0</f>
        <v>1</v>
      </c>
      <c r="AY96" t="b">
        <f>SUMPRODUCT(--ISNUMBER(SEARCH(Sheet1!I$2:I$84,AP96)))&gt;0</f>
        <v>0</v>
      </c>
      <c r="AZ96" t="b">
        <f>SUMPRODUCT(--ISNUMBER(SEARCH(Sheet1!J$2:J$8,AP96)))&gt;0</f>
        <v>0</v>
      </c>
      <c r="BA96" t="b">
        <f>SUMPRODUCT(--ISNUMBER(SEARCH(Sheet1!K$2:K$10,AP96)))&gt;0</f>
        <v>0</v>
      </c>
      <c r="BB96" t="b">
        <f>SUMPRODUCT(--ISNUMBER(SEARCH(Sheet1!L$2:L$5,AP96)))&gt;0</f>
        <v>0</v>
      </c>
      <c r="BC96" t="b">
        <f>SUMPRODUCT(--ISNUMBER(SEARCH(Sheet1!M$2:M$12,AP96)))&gt;0</f>
        <v>0</v>
      </c>
      <c r="BD96" t="b">
        <f>SUMPRODUCT(--ISNUMBER(SEARCH(Sheet1!N$2:N$5,AP96)))&gt;0</f>
        <v>0</v>
      </c>
      <c r="BE96">
        <f t="shared" si="45"/>
        <v>2</v>
      </c>
      <c r="BF96">
        <f t="shared" si="46"/>
        <v>4</v>
      </c>
      <c r="BG96">
        <f t="shared" si="47"/>
        <v>0</v>
      </c>
      <c r="BH96">
        <f t="shared" si="48"/>
        <v>0</v>
      </c>
      <c r="BI96">
        <f t="shared" si="49"/>
        <v>0</v>
      </c>
      <c r="BJ96">
        <f t="shared" si="50"/>
        <v>6</v>
      </c>
      <c r="BK96">
        <f t="shared" si="51"/>
        <v>0</v>
      </c>
      <c r="BL96">
        <f t="shared" si="52"/>
        <v>5</v>
      </c>
    </row>
    <row r="97" spans="1:64" ht="30" x14ac:dyDescent="0.25">
      <c r="A97" s="7" t="s">
        <v>619</v>
      </c>
      <c r="B97" s="7" t="s">
        <v>620</v>
      </c>
      <c r="C97" s="10">
        <v>42313</v>
      </c>
      <c r="D97" s="10">
        <v>42328</v>
      </c>
      <c r="E97" s="8">
        <v>15</v>
      </c>
      <c r="F97" s="7" t="s">
        <v>8</v>
      </c>
      <c r="G97" s="8">
        <v>57</v>
      </c>
      <c r="H97" s="7" t="s">
        <v>17</v>
      </c>
      <c r="I97" s="7" t="s">
        <v>58</v>
      </c>
      <c r="J97" s="7" t="s">
        <v>227</v>
      </c>
      <c r="K97" s="7" t="s">
        <v>228</v>
      </c>
      <c r="L97" s="7" t="s">
        <v>85</v>
      </c>
      <c r="M97" s="7" t="s">
        <v>86</v>
      </c>
      <c r="N97" s="10">
        <v>42315</v>
      </c>
      <c r="O97" s="14">
        <v>6</v>
      </c>
      <c r="P97" s="14">
        <v>2</v>
      </c>
      <c r="Q97" s="30">
        <v>9.1</v>
      </c>
      <c r="R97" s="26">
        <v>138</v>
      </c>
      <c r="S97">
        <f t="shared" si="28"/>
        <v>52</v>
      </c>
      <c r="T97">
        <f t="shared" si="29"/>
        <v>0</v>
      </c>
      <c r="U97">
        <f t="shared" si="30"/>
        <v>30</v>
      </c>
      <c r="V97">
        <f t="shared" si="53"/>
        <v>1</v>
      </c>
      <c r="W97">
        <f t="shared" si="54"/>
        <v>0</v>
      </c>
      <c r="X97">
        <f t="shared" si="31"/>
        <v>0</v>
      </c>
      <c r="Y97" s="23">
        <v>1</v>
      </c>
      <c r="Z97">
        <v>1</v>
      </c>
      <c r="AA97">
        <f t="shared" si="32"/>
        <v>2</v>
      </c>
      <c r="AB97">
        <f t="shared" si="33"/>
        <v>3</v>
      </c>
      <c r="AC97">
        <f t="shared" si="34"/>
        <v>2</v>
      </c>
      <c r="AD97">
        <f t="shared" si="35"/>
        <v>10</v>
      </c>
      <c r="AE97">
        <f t="shared" si="55"/>
        <v>1</v>
      </c>
      <c r="AF97">
        <f t="shared" si="36"/>
        <v>7</v>
      </c>
      <c r="AG97">
        <v>3</v>
      </c>
      <c r="AH97">
        <f t="shared" si="37"/>
        <v>0</v>
      </c>
      <c r="AI97">
        <f t="shared" si="38"/>
        <v>2</v>
      </c>
      <c r="AJ97">
        <f t="shared" si="39"/>
        <v>12</v>
      </c>
      <c r="AK97">
        <f t="shared" si="40"/>
        <v>1</v>
      </c>
      <c r="AL97">
        <f t="shared" si="41"/>
        <v>0</v>
      </c>
      <c r="AM97">
        <f t="shared" si="42"/>
        <v>0</v>
      </c>
      <c r="AN97">
        <f t="shared" si="43"/>
        <v>0</v>
      </c>
      <c r="AO97">
        <f t="shared" si="44"/>
        <v>7</v>
      </c>
      <c r="AP97" t="s">
        <v>5678</v>
      </c>
      <c r="AQ97" t="b">
        <f>SUMPRODUCT(--ISNUMBER(SEARCH({"I21","I22","I25"},AP97)))&gt;0</f>
        <v>0</v>
      </c>
      <c r="AR97" t="b">
        <f>SUMPRODUCT(--ISNUMBER(SEARCH(Sheet1!B$2:B$14,AP97)))&gt;0</f>
        <v>0</v>
      </c>
      <c r="AS97" t="b">
        <f>SUMPRODUCT(--ISNUMBER(SEARCH(Sheet1!C$2:C$14,AP97)))&gt;0</f>
        <v>0</v>
      </c>
      <c r="AT97" t="b">
        <f>SUMPRODUCT(--ISNUMBER(SEARCH(Sheet1!D$2:D$26,AP97)))&gt;0</f>
        <v>0</v>
      </c>
      <c r="AU97" t="b">
        <f>SUMPRODUCT(--ISNUMBER(SEARCH(Sheet1!E$2:E$15,AP97)))&gt;0</f>
        <v>0</v>
      </c>
      <c r="AV97" t="b">
        <f>SUMPRODUCT(--ISNUMBER(SEARCH(Sheet1!F$2:F$26,AP97)))&gt;0</f>
        <v>0</v>
      </c>
      <c r="AW97" t="b">
        <f>SUMPRODUCT(--ISNUMBER(SEARCH(Sheet1!G$2:G$22,AP97)))&gt;0</f>
        <v>0</v>
      </c>
      <c r="AX97" t="b">
        <f>SUMPRODUCT(--ISNUMBER(SEARCH(Sheet1!H$2:H$35,AP97)))&gt;0</f>
        <v>0</v>
      </c>
      <c r="AY97" t="b">
        <f>SUMPRODUCT(--ISNUMBER(SEARCH(Sheet1!I$2:I$84,AP97)))&gt;0</f>
        <v>0</v>
      </c>
      <c r="AZ97" t="b">
        <f>SUMPRODUCT(--ISNUMBER(SEARCH(Sheet1!J$2:J$8,AP97)))&gt;0</f>
        <v>0</v>
      </c>
      <c r="BA97" t="b">
        <f>SUMPRODUCT(--ISNUMBER(SEARCH(Sheet1!K$2:K$10,AP97)))&gt;0</f>
        <v>0</v>
      </c>
      <c r="BB97" t="b">
        <f>SUMPRODUCT(--ISNUMBER(SEARCH(Sheet1!L$2:L$5,AP97)))&gt;0</f>
        <v>0</v>
      </c>
      <c r="BC97" t="b">
        <f>SUMPRODUCT(--ISNUMBER(SEARCH(Sheet1!M$2:M$12,AP97)))&gt;0</f>
        <v>0</v>
      </c>
      <c r="BD97" t="b">
        <f>SUMPRODUCT(--ISNUMBER(SEARCH(Sheet1!N$2:N$5,AP97)))&gt;0</f>
        <v>0</v>
      </c>
      <c r="BE97">
        <f t="shared" si="45"/>
        <v>0</v>
      </c>
      <c r="BF97">
        <f t="shared" si="46"/>
        <v>0</v>
      </c>
      <c r="BG97">
        <f t="shared" si="47"/>
        <v>0</v>
      </c>
      <c r="BH97">
        <f t="shared" si="48"/>
        <v>0</v>
      </c>
      <c r="BI97">
        <f t="shared" si="49"/>
        <v>0</v>
      </c>
      <c r="BJ97">
        <f t="shared" si="50"/>
        <v>0</v>
      </c>
      <c r="BK97">
        <f t="shared" si="51"/>
        <v>0</v>
      </c>
      <c r="BL97">
        <f t="shared" si="52"/>
        <v>0</v>
      </c>
    </row>
    <row r="98" spans="1:64" ht="30" x14ac:dyDescent="0.25">
      <c r="A98" s="7" t="s">
        <v>619</v>
      </c>
      <c r="B98" s="7" t="s">
        <v>621</v>
      </c>
      <c r="C98" s="10">
        <v>42380</v>
      </c>
      <c r="D98" s="10">
        <v>42388</v>
      </c>
      <c r="E98" s="8">
        <v>8</v>
      </c>
      <c r="F98" s="7" t="s">
        <v>29</v>
      </c>
      <c r="G98" s="8">
        <v>57</v>
      </c>
      <c r="H98" s="7" t="s">
        <v>17</v>
      </c>
      <c r="I98" s="7" t="s">
        <v>58</v>
      </c>
      <c r="J98" s="7" t="s">
        <v>22</v>
      </c>
      <c r="K98" s="7" t="s">
        <v>23</v>
      </c>
      <c r="L98" s="7" t="s">
        <v>153</v>
      </c>
      <c r="M98" s="7" t="s">
        <v>154</v>
      </c>
      <c r="N98" s="10">
        <v>42380</v>
      </c>
      <c r="O98" s="14">
        <v>6</v>
      </c>
      <c r="P98" s="14">
        <v>3</v>
      </c>
      <c r="Q98" s="29"/>
      <c r="R98" s="26">
        <v>135</v>
      </c>
      <c r="S98">
        <f t="shared" si="28"/>
        <v>16</v>
      </c>
      <c r="T98">
        <f t="shared" si="29"/>
        <v>1</v>
      </c>
      <c r="U98">
        <f t="shared" si="30"/>
        <v>16</v>
      </c>
      <c r="V98">
        <f t="shared" si="53"/>
        <v>0</v>
      </c>
      <c r="W98">
        <f t="shared" si="54"/>
        <v>0</v>
      </c>
      <c r="X98">
        <f t="shared" si="31"/>
        <v>0</v>
      </c>
      <c r="Y98" s="23">
        <v>1</v>
      </c>
      <c r="Z98">
        <v>1</v>
      </c>
      <c r="AA98">
        <f t="shared" si="32"/>
        <v>2</v>
      </c>
      <c r="AB98">
        <f t="shared" si="33"/>
        <v>3</v>
      </c>
      <c r="AC98">
        <f t="shared" si="34"/>
        <v>2</v>
      </c>
      <c r="AD98">
        <f t="shared" si="35"/>
        <v>9</v>
      </c>
      <c r="AE98">
        <f t="shared" si="55"/>
        <v>1</v>
      </c>
      <c r="AF98">
        <f t="shared" si="36"/>
        <v>5</v>
      </c>
      <c r="AG98">
        <v>3</v>
      </c>
      <c r="AH98">
        <f t="shared" si="37"/>
        <v>0</v>
      </c>
      <c r="AI98">
        <f t="shared" si="38"/>
        <v>3</v>
      </c>
      <c r="AJ98">
        <f t="shared" si="39"/>
        <v>11</v>
      </c>
      <c r="AK98">
        <f t="shared" si="40"/>
        <v>1</v>
      </c>
      <c r="AL98">
        <f t="shared" si="41"/>
        <v>0</v>
      </c>
      <c r="AM98">
        <f t="shared" si="42"/>
        <v>0</v>
      </c>
      <c r="AN98">
        <f t="shared" si="43"/>
        <v>5</v>
      </c>
      <c r="AO98">
        <f t="shared" si="44"/>
        <v>0</v>
      </c>
      <c r="AP98" t="s">
        <v>5679</v>
      </c>
      <c r="AQ98" t="b">
        <f>SUMPRODUCT(--ISNUMBER(SEARCH({"I21","I22","I25"},AP98)))&gt;0</f>
        <v>0</v>
      </c>
      <c r="AR98" t="b">
        <f>SUMPRODUCT(--ISNUMBER(SEARCH(Sheet1!B$2:B$14,AP98)))&gt;0</f>
        <v>0</v>
      </c>
      <c r="AS98" t="b">
        <f>SUMPRODUCT(--ISNUMBER(SEARCH(Sheet1!C$2:C$14,AP98)))&gt;0</f>
        <v>0</v>
      </c>
      <c r="AT98" t="b">
        <f>SUMPRODUCT(--ISNUMBER(SEARCH(Sheet1!D$2:D$26,AP98)))&gt;0</f>
        <v>0</v>
      </c>
      <c r="AU98" t="b">
        <f>SUMPRODUCT(--ISNUMBER(SEARCH(Sheet1!E$2:E$15,AP98)))&gt;0</f>
        <v>0</v>
      </c>
      <c r="AV98" t="b">
        <f>SUMPRODUCT(--ISNUMBER(SEARCH(Sheet1!F$2:F$26,AP98)))&gt;0</f>
        <v>0</v>
      </c>
      <c r="AW98" t="b">
        <f>SUMPRODUCT(--ISNUMBER(SEARCH(Sheet1!G$2:G$22,AP98)))&gt;0</f>
        <v>0</v>
      </c>
      <c r="AX98" t="b">
        <f>SUMPRODUCT(--ISNUMBER(SEARCH(Sheet1!H$2:H$35,AP98)))&gt;0</f>
        <v>0</v>
      </c>
      <c r="AY98" t="b">
        <f>SUMPRODUCT(--ISNUMBER(SEARCH(Sheet1!I$2:I$84,AP98)))&gt;0</f>
        <v>0</v>
      </c>
      <c r="AZ98" t="b">
        <f>SUMPRODUCT(--ISNUMBER(SEARCH(Sheet1!J$2:J$8,AP98)))&gt;0</f>
        <v>0</v>
      </c>
      <c r="BA98" t="b">
        <f>SUMPRODUCT(--ISNUMBER(SEARCH(Sheet1!K$2:K$10,AP98)))&gt;0</f>
        <v>0</v>
      </c>
      <c r="BB98" t="b">
        <f>SUMPRODUCT(--ISNUMBER(SEARCH(Sheet1!L$2:L$5,AP98)))&gt;0</f>
        <v>0</v>
      </c>
      <c r="BC98" t="b">
        <f>SUMPRODUCT(--ISNUMBER(SEARCH(Sheet1!M$2:M$12,AP98)))&gt;0</f>
        <v>0</v>
      </c>
      <c r="BD98" t="b">
        <f>SUMPRODUCT(--ISNUMBER(SEARCH(Sheet1!N$2:N$5,AP98)))&gt;0</f>
        <v>0</v>
      </c>
      <c r="BE98">
        <f t="shared" si="45"/>
        <v>0</v>
      </c>
      <c r="BF98">
        <f t="shared" si="46"/>
        <v>0</v>
      </c>
      <c r="BG98">
        <f t="shared" si="47"/>
        <v>0</v>
      </c>
      <c r="BH98">
        <f t="shared" si="48"/>
        <v>0</v>
      </c>
      <c r="BI98">
        <f t="shared" si="49"/>
        <v>0</v>
      </c>
      <c r="BJ98">
        <f t="shared" si="50"/>
        <v>0</v>
      </c>
      <c r="BK98">
        <f t="shared" si="51"/>
        <v>0</v>
      </c>
      <c r="BL98">
        <f t="shared" si="52"/>
        <v>0</v>
      </c>
    </row>
    <row r="99" spans="1:64" ht="30" x14ac:dyDescent="0.25">
      <c r="A99" s="7" t="s">
        <v>619</v>
      </c>
      <c r="B99" s="7" t="s">
        <v>623</v>
      </c>
      <c r="C99" s="10">
        <v>42404</v>
      </c>
      <c r="D99" s="10">
        <v>42417</v>
      </c>
      <c r="E99" s="8">
        <v>13</v>
      </c>
      <c r="F99" s="7" t="s">
        <v>29</v>
      </c>
      <c r="G99" s="8">
        <v>57</v>
      </c>
      <c r="H99" s="7" t="s">
        <v>17</v>
      </c>
      <c r="I99" s="7" t="s">
        <v>47</v>
      </c>
      <c r="J99" s="7" t="s">
        <v>624</v>
      </c>
      <c r="K99" s="7" t="s">
        <v>625</v>
      </c>
      <c r="L99" s="7" t="s">
        <v>85</v>
      </c>
      <c r="M99" s="7" t="s">
        <v>86</v>
      </c>
      <c r="N99" s="10">
        <v>42408</v>
      </c>
      <c r="O99" s="14">
        <v>6</v>
      </c>
      <c r="P99" s="14">
        <v>3</v>
      </c>
      <c r="Q99" s="29"/>
      <c r="R99" s="26">
        <v>137</v>
      </c>
      <c r="S99">
        <f t="shared" si="28"/>
        <v>0</v>
      </c>
      <c r="T99">
        <f t="shared" si="29"/>
        <v>0</v>
      </c>
      <c r="U99">
        <f t="shared" si="30"/>
        <v>30</v>
      </c>
      <c r="V99">
        <f t="shared" si="53"/>
        <v>0</v>
      </c>
      <c r="W99">
        <f t="shared" si="54"/>
        <v>0</v>
      </c>
      <c r="X99">
        <f t="shared" si="31"/>
        <v>0</v>
      </c>
      <c r="Y99" s="23">
        <v>1</v>
      </c>
      <c r="Z99">
        <v>1</v>
      </c>
      <c r="AA99">
        <f t="shared" si="32"/>
        <v>2</v>
      </c>
      <c r="AB99">
        <f t="shared" si="33"/>
        <v>3</v>
      </c>
      <c r="AC99">
        <f t="shared" si="34"/>
        <v>2</v>
      </c>
      <c r="AD99">
        <f t="shared" si="35"/>
        <v>9</v>
      </c>
      <c r="AE99">
        <f t="shared" si="55"/>
        <v>1</v>
      </c>
      <c r="AF99">
        <f t="shared" si="36"/>
        <v>5</v>
      </c>
      <c r="AG99">
        <v>3</v>
      </c>
      <c r="AH99">
        <f t="shared" si="37"/>
        <v>0</v>
      </c>
      <c r="AI99">
        <f t="shared" si="38"/>
        <v>3</v>
      </c>
      <c r="AJ99">
        <f t="shared" si="39"/>
        <v>11</v>
      </c>
      <c r="AK99">
        <f t="shared" si="40"/>
        <v>1</v>
      </c>
      <c r="AL99">
        <f t="shared" si="41"/>
        <v>0</v>
      </c>
      <c r="AM99">
        <f t="shared" si="42"/>
        <v>0</v>
      </c>
      <c r="AN99">
        <f t="shared" si="43"/>
        <v>5</v>
      </c>
      <c r="AO99">
        <f t="shared" si="44"/>
        <v>0</v>
      </c>
      <c r="AP99" t="s">
        <v>5680</v>
      </c>
      <c r="AQ99" t="b">
        <f>SUMPRODUCT(--ISNUMBER(SEARCH({"I21","I22","I25"},AP99)))&gt;0</f>
        <v>0</v>
      </c>
      <c r="AR99" t="b">
        <f>SUMPRODUCT(--ISNUMBER(SEARCH(Sheet1!B$2:B$14,AP99)))&gt;0</f>
        <v>0</v>
      </c>
      <c r="AS99" t="b">
        <f>SUMPRODUCT(--ISNUMBER(SEARCH(Sheet1!C$2:C$14,AP99)))&gt;0</f>
        <v>0</v>
      </c>
      <c r="AT99" t="b">
        <f>SUMPRODUCT(--ISNUMBER(SEARCH(Sheet1!D$2:D$26,AP99)))&gt;0</f>
        <v>0</v>
      </c>
      <c r="AU99" t="b">
        <f>SUMPRODUCT(--ISNUMBER(SEARCH(Sheet1!E$2:E$15,AP99)))&gt;0</f>
        <v>0</v>
      </c>
      <c r="AV99" t="b">
        <f>SUMPRODUCT(--ISNUMBER(SEARCH(Sheet1!F$2:F$26,AP99)))&gt;0</f>
        <v>0</v>
      </c>
      <c r="AW99" t="b">
        <f>SUMPRODUCT(--ISNUMBER(SEARCH(Sheet1!G$2:G$22,AP99)))&gt;0</f>
        <v>0</v>
      </c>
      <c r="AX99" t="b">
        <f>SUMPRODUCT(--ISNUMBER(SEARCH(Sheet1!H$2:H$35,AP99)))&gt;0</f>
        <v>0</v>
      </c>
      <c r="AY99" t="b">
        <f>SUMPRODUCT(--ISNUMBER(SEARCH(Sheet1!I$2:I$84,AP99)))&gt;0</f>
        <v>0</v>
      </c>
      <c r="AZ99" t="b">
        <f>SUMPRODUCT(--ISNUMBER(SEARCH(Sheet1!J$2:J$8,AP99)))&gt;0</f>
        <v>0</v>
      </c>
      <c r="BA99" t="b">
        <f>SUMPRODUCT(--ISNUMBER(SEARCH(Sheet1!K$2:K$10,AP99)))&gt;0</f>
        <v>0</v>
      </c>
      <c r="BB99" t="b">
        <f>SUMPRODUCT(--ISNUMBER(SEARCH(Sheet1!L$2:L$5,AP99)))&gt;0</f>
        <v>0</v>
      </c>
      <c r="BC99" t="b">
        <f>SUMPRODUCT(--ISNUMBER(SEARCH(Sheet1!M$2:M$12,AP99)))&gt;0</f>
        <v>0</v>
      </c>
      <c r="BD99" t="b">
        <f>SUMPRODUCT(--ISNUMBER(SEARCH(Sheet1!N$2:N$5,AP99)))&gt;0</f>
        <v>0</v>
      </c>
      <c r="BE99">
        <f t="shared" si="45"/>
        <v>0</v>
      </c>
      <c r="BF99">
        <f t="shared" si="46"/>
        <v>0</v>
      </c>
      <c r="BG99">
        <f t="shared" si="47"/>
        <v>0</v>
      </c>
      <c r="BH99">
        <f t="shared" si="48"/>
        <v>0</v>
      </c>
      <c r="BI99">
        <f t="shared" si="49"/>
        <v>0</v>
      </c>
      <c r="BJ99">
        <f t="shared" si="50"/>
        <v>0</v>
      </c>
      <c r="BK99">
        <f t="shared" si="51"/>
        <v>0</v>
      </c>
      <c r="BL99">
        <f t="shared" si="52"/>
        <v>0</v>
      </c>
    </row>
    <row r="100" spans="1:64" ht="30" x14ac:dyDescent="0.25">
      <c r="A100" s="7" t="s">
        <v>626</v>
      </c>
      <c r="B100" s="7" t="s">
        <v>627</v>
      </c>
      <c r="C100" s="10">
        <v>42359</v>
      </c>
      <c r="D100" s="10">
        <v>42362</v>
      </c>
      <c r="E100" s="8">
        <v>3</v>
      </c>
      <c r="F100" s="7" t="s">
        <v>8</v>
      </c>
      <c r="G100" s="8">
        <v>84</v>
      </c>
      <c r="H100" s="7" t="s">
        <v>9</v>
      </c>
      <c r="I100" s="7" t="s">
        <v>42</v>
      </c>
      <c r="J100" s="7" t="s">
        <v>52</v>
      </c>
      <c r="K100" s="7" t="s">
        <v>53</v>
      </c>
      <c r="L100" s="7" t="s">
        <v>54</v>
      </c>
      <c r="M100" s="7" t="s">
        <v>55</v>
      </c>
      <c r="N100" s="10">
        <v>42361</v>
      </c>
      <c r="O100" s="14">
        <v>2</v>
      </c>
      <c r="P100" s="15"/>
      <c r="Q100" s="29"/>
      <c r="R100" s="25"/>
      <c r="S100">
        <f t="shared" si="28"/>
        <v>0</v>
      </c>
      <c r="T100">
        <f t="shared" si="29"/>
        <v>0</v>
      </c>
      <c r="U100">
        <f t="shared" si="30"/>
        <v>30</v>
      </c>
      <c r="V100">
        <f t="shared" si="53"/>
        <v>0</v>
      </c>
      <c r="W100">
        <f t="shared" si="54"/>
        <v>0</v>
      </c>
      <c r="X100">
        <f t="shared" si="31"/>
        <v>0</v>
      </c>
      <c r="Y100" s="23">
        <v>1</v>
      </c>
      <c r="Z100">
        <v>1</v>
      </c>
      <c r="AA100">
        <f t="shared" si="32"/>
        <v>2</v>
      </c>
      <c r="AB100">
        <f t="shared" si="33"/>
        <v>0</v>
      </c>
      <c r="AC100">
        <f t="shared" si="34"/>
        <v>0</v>
      </c>
      <c r="AD100">
        <f t="shared" si="35"/>
        <v>4</v>
      </c>
      <c r="AE100">
        <f t="shared" si="55"/>
        <v>0</v>
      </c>
      <c r="AF100">
        <f t="shared" si="36"/>
        <v>3</v>
      </c>
      <c r="AG100">
        <v>3</v>
      </c>
      <c r="AH100">
        <f t="shared" si="37"/>
        <v>5</v>
      </c>
      <c r="AI100">
        <f t="shared" si="38"/>
        <v>0</v>
      </c>
      <c r="AJ100">
        <f t="shared" si="39"/>
        <v>11</v>
      </c>
      <c r="AK100">
        <f t="shared" si="40"/>
        <v>1</v>
      </c>
      <c r="AL100">
        <f t="shared" si="41"/>
        <v>3</v>
      </c>
      <c r="AM100">
        <f t="shared" si="42"/>
        <v>0</v>
      </c>
      <c r="AN100">
        <f t="shared" si="43"/>
        <v>0</v>
      </c>
      <c r="AO100">
        <f t="shared" si="44"/>
        <v>0</v>
      </c>
      <c r="AP100" t="s">
        <v>5681</v>
      </c>
      <c r="AQ100" t="b">
        <f>SUMPRODUCT(--ISNUMBER(SEARCH({"I21","I22","I25"},AP100)))&gt;0</f>
        <v>1</v>
      </c>
      <c r="AR100" t="b">
        <f>SUMPRODUCT(--ISNUMBER(SEARCH(Sheet1!B$2:B$14,AP100)))&gt;0</f>
        <v>0</v>
      </c>
      <c r="AS100" t="b">
        <f>SUMPRODUCT(--ISNUMBER(SEARCH(Sheet1!C$2:C$14,AP100)))&gt;0</f>
        <v>1</v>
      </c>
      <c r="AT100" t="b">
        <f>SUMPRODUCT(--ISNUMBER(SEARCH(Sheet1!D$2:D$26,AP100)))&gt;0</f>
        <v>0</v>
      </c>
      <c r="AU100" t="b">
        <f>SUMPRODUCT(--ISNUMBER(SEARCH(Sheet1!E$2:E$15,AP100)))&gt;0</f>
        <v>1</v>
      </c>
      <c r="AV100" t="b">
        <f>SUMPRODUCT(--ISNUMBER(SEARCH(Sheet1!F$2:F$26,AP100)))&gt;0</f>
        <v>0</v>
      </c>
      <c r="AW100" t="b">
        <f>SUMPRODUCT(--ISNUMBER(SEARCH(Sheet1!G$2:G$22,AP100)))&gt;0</f>
        <v>1</v>
      </c>
      <c r="AX100" t="b">
        <f>SUMPRODUCT(--ISNUMBER(SEARCH(Sheet1!H$2:H$35,AP100)))&gt;0</f>
        <v>0</v>
      </c>
      <c r="AY100" t="b">
        <f>SUMPRODUCT(--ISNUMBER(SEARCH(Sheet1!I$2:I$84,AP100)))&gt;0</f>
        <v>0</v>
      </c>
      <c r="AZ100" t="b">
        <f>SUMPRODUCT(--ISNUMBER(SEARCH(Sheet1!J$2:J$8,AP100)))&gt;0</f>
        <v>0</v>
      </c>
      <c r="BA100" t="b">
        <f>SUMPRODUCT(--ISNUMBER(SEARCH(Sheet1!K$2:K$10,AP100)))&gt;0</f>
        <v>0</v>
      </c>
      <c r="BB100" t="b">
        <f>SUMPRODUCT(--ISNUMBER(SEARCH(Sheet1!L$2:L$5,AP100)))&gt;0</f>
        <v>0</v>
      </c>
      <c r="BC100" t="b">
        <f>SUMPRODUCT(--ISNUMBER(SEARCH(Sheet1!M$2:M$12,AP100)))&gt;0</f>
        <v>0</v>
      </c>
      <c r="BD100" t="b">
        <f>SUMPRODUCT(--ISNUMBER(SEARCH(Sheet1!N$2:N$5,AP100)))&gt;0</f>
        <v>0</v>
      </c>
      <c r="BE100">
        <f t="shared" si="45"/>
        <v>2</v>
      </c>
      <c r="BF100">
        <f t="shared" si="46"/>
        <v>4</v>
      </c>
      <c r="BG100">
        <f t="shared" si="47"/>
        <v>0</v>
      </c>
      <c r="BH100">
        <f t="shared" si="48"/>
        <v>0</v>
      </c>
      <c r="BI100">
        <f t="shared" si="49"/>
        <v>0</v>
      </c>
      <c r="BJ100">
        <f t="shared" si="50"/>
        <v>6</v>
      </c>
      <c r="BK100">
        <f t="shared" si="51"/>
        <v>0</v>
      </c>
      <c r="BL100">
        <f t="shared" si="52"/>
        <v>5</v>
      </c>
    </row>
    <row r="101" spans="1:64" ht="30" x14ac:dyDescent="0.25">
      <c r="A101" s="7" t="s">
        <v>628</v>
      </c>
      <c r="B101" s="7" t="s">
        <v>629</v>
      </c>
      <c r="C101" s="10">
        <v>42303</v>
      </c>
      <c r="D101" s="10">
        <v>42304</v>
      </c>
      <c r="E101" s="8">
        <v>1</v>
      </c>
      <c r="F101" s="7" t="s">
        <v>8</v>
      </c>
      <c r="G101" s="8">
        <v>59</v>
      </c>
      <c r="H101" s="7" t="s">
        <v>17</v>
      </c>
      <c r="I101" s="7" t="s">
        <v>42</v>
      </c>
      <c r="J101" s="7" t="s">
        <v>630</v>
      </c>
      <c r="K101" s="7" t="s">
        <v>631</v>
      </c>
      <c r="L101" s="7" t="s">
        <v>298</v>
      </c>
      <c r="M101" s="7" t="s">
        <v>299</v>
      </c>
      <c r="N101" s="10">
        <v>42304</v>
      </c>
      <c r="O101" s="14">
        <v>2</v>
      </c>
      <c r="P101" s="14">
        <v>1</v>
      </c>
      <c r="Q101" s="29"/>
      <c r="R101" s="25"/>
      <c r="S101">
        <f t="shared" si="28"/>
        <v>0</v>
      </c>
      <c r="T101">
        <f t="shared" si="29"/>
        <v>0</v>
      </c>
      <c r="U101">
        <f t="shared" si="30"/>
        <v>30</v>
      </c>
      <c r="V101">
        <f t="shared" si="53"/>
        <v>0</v>
      </c>
      <c r="W101">
        <f t="shared" si="54"/>
        <v>2</v>
      </c>
      <c r="X101">
        <f t="shared" si="31"/>
        <v>0</v>
      </c>
      <c r="Y101" s="23">
        <v>1</v>
      </c>
      <c r="Z101">
        <v>1</v>
      </c>
      <c r="AA101">
        <f t="shared" si="32"/>
        <v>2</v>
      </c>
      <c r="AB101">
        <f t="shared" si="33"/>
        <v>0</v>
      </c>
      <c r="AC101">
        <f t="shared" si="34"/>
        <v>0</v>
      </c>
      <c r="AD101">
        <f t="shared" si="35"/>
        <v>6</v>
      </c>
      <c r="AE101">
        <f t="shared" si="55"/>
        <v>1</v>
      </c>
      <c r="AF101">
        <f t="shared" si="36"/>
        <v>1</v>
      </c>
      <c r="AG101">
        <v>3</v>
      </c>
      <c r="AH101">
        <f t="shared" si="37"/>
        <v>5</v>
      </c>
      <c r="AI101">
        <f t="shared" si="38"/>
        <v>1</v>
      </c>
      <c r="AJ101">
        <f t="shared" si="39"/>
        <v>10</v>
      </c>
      <c r="AK101">
        <f t="shared" si="40"/>
        <v>1</v>
      </c>
      <c r="AL101">
        <f t="shared" si="41"/>
        <v>1</v>
      </c>
      <c r="AM101">
        <f t="shared" si="42"/>
        <v>0</v>
      </c>
      <c r="AN101">
        <f t="shared" si="43"/>
        <v>0</v>
      </c>
      <c r="AO101">
        <f t="shared" si="44"/>
        <v>0</v>
      </c>
      <c r="AP101" t="s">
        <v>5682</v>
      </c>
      <c r="AQ101" t="b">
        <f>SUMPRODUCT(--ISNUMBER(SEARCH({"I21","I22","I25"},AP101)))&gt;0</f>
        <v>0</v>
      </c>
      <c r="AR101" t="b">
        <f>SUMPRODUCT(--ISNUMBER(SEARCH(Sheet1!B$2:B$14,AP101)))&gt;0</f>
        <v>0</v>
      </c>
      <c r="AS101" t="b">
        <f>SUMPRODUCT(--ISNUMBER(SEARCH(Sheet1!C$2:C$14,AP101)))&gt;0</f>
        <v>0</v>
      </c>
      <c r="AT101" t="b">
        <f>SUMPRODUCT(--ISNUMBER(SEARCH(Sheet1!D$2:D$26,AP101)))&gt;0</f>
        <v>1</v>
      </c>
      <c r="AU101" t="b">
        <f>SUMPRODUCT(--ISNUMBER(SEARCH(Sheet1!E$2:E$15,AP101)))&gt;0</f>
        <v>0</v>
      </c>
      <c r="AV101" t="b">
        <f>SUMPRODUCT(--ISNUMBER(SEARCH(Sheet1!F$2:F$26,AP101)))&gt;0</f>
        <v>0</v>
      </c>
      <c r="AW101" t="b">
        <f>SUMPRODUCT(--ISNUMBER(SEARCH(Sheet1!G$2:G$22,AP101)))&gt;0</f>
        <v>0</v>
      </c>
      <c r="AX101" t="b">
        <f>SUMPRODUCT(--ISNUMBER(SEARCH(Sheet1!H$2:H$35,AP101)))&gt;0</f>
        <v>0</v>
      </c>
      <c r="AY101" t="b">
        <f>SUMPRODUCT(--ISNUMBER(SEARCH(Sheet1!I$2:I$84,AP101)))&gt;0</f>
        <v>1</v>
      </c>
      <c r="AZ101" t="b">
        <f>SUMPRODUCT(--ISNUMBER(SEARCH(Sheet1!J$2:J$8,AP101)))&gt;0</f>
        <v>0</v>
      </c>
      <c r="BA101" t="b">
        <f>SUMPRODUCT(--ISNUMBER(SEARCH(Sheet1!K$2:K$10,AP101)))&gt;0</f>
        <v>0</v>
      </c>
      <c r="BB101" t="b">
        <f>SUMPRODUCT(--ISNUMBER(SEARCH(Sheet1!L$2:L$5,AP101)))&gt;0</f>
        <v>0</v>
      </c>
      <c r="BC101" t="b">
        <f>SUMPRODUCT(--ISNUMBER(SEARCH(Sheet1!M$2:M$12,AP101)))&gt;0</f>
        <v>0</v>
      </c>
      <c r="BD101" t="b">
        <f>SUMPRODUCT(--ISNUMBER(SEARCH(Sheet1!N$2:N$5,AP101)))&gt;0</f>
        <v>1</v>
      </c>
      <c r="BE101">
        <f t="shared" si="45"/>
        <v>1</v>
      </c>
      <c r="BF101">
        <f t="shared" si="46"/>
        <v>2</v>
      </c>
      <c r="BG101">
        <f t="shared" si="47"/>
        <v>0</v>
      </c>
      <c r="BH101">
        <f t="shared" si="48"/>
        <v>0</v>
      </c>
      <c r="BI101">
        <f t="shared" si="49"/>
        <v>6</v>
      </c>
      <c r="BJ101">
        <f t="shared" si="50"/>
        <v>9</v>
      </c>
      <c r="BK101">
        <f t="shared" si="51"/>
        <v>0</v>
      </c>
      <c r="BL101">
        <f t="shared" si="52"/>
        <v>5</v>
      </c>
    </row>
    <row r="102" spans="1:64" ht="30" x14ac:dyDescent="0.25">
      <c r="A102" s="7" t="s">
        <v>632</v>
      </c>
      <c r="B102" s="7" t="s">
        <v>633</v>
      </c>
      <c r="C102" s="10">
        <v>42406</v>
      </c>
      <c r="D102" s="10">
        <v>42415</v>
      </c>
      <c r="E102" s="8">
        <v>9</v>
      </c>
      <c r="F102" s="7" t="s">
        <v>14</v>
      </c>
      <c r="G102" s="8">
        <v>60</v>
      </c>
      <c r="H102" s="7" t="s">
        <v>9</v>
      </c>
      <c r="I102" s="7" t="s">
        <v>99</v>
      </c>
      <c r="J102" s="7" t="s">
        <v>22</v>
      </c>
      <c r="K102" s="7" t="s">
        <v>23</v>
      </c>
      <c r="L102" s="7" t="s">
        <v>45</v>
      </c>
      <c r="M102" s="7" t="s">
        <v>46</v>
      </c>
      <c r="N102" s="10">
        <v>42409</v>
      </c>
      <c r="O102" s="14">
        <v>4</v>
      </c>
      <c r="P102" s="14">
        <v>1</v>
      </c>
      <c r="Q102" s="29"/>
      <c r="R102" s="26">
        <v>139</v>
      </c>
      <c r="S102">
        <f t="shared" si="28"/>
        <v>0</v>
      </c>
      <c r="T102">
        <f t="shared" si="29"/>
        <v>0</v>
      </c>
      <c r="U102">
        <f t="shared" si="30"/>
        <v>30</v>
      </c>
      <c r="V102">
        <f t="shared" si="53"/>
        <v>0</v>
      </c>
      <c r="W102">
        <f t="shared" si="54"/>
        <v>0</v>
      </c>
      <c r="X102">
        <f t="shared" si="31"/>
        <v>0</v>
      </c>
      <c r="Y102" s="23">
        <v>1</v>
      </c>
      <c r="Z102">
        <v>1</v>
      </c>
      <c r="AA102">
        <f t="shared" si="32"/>
        <v>2</v>
      </c>
      <c r="AB102">
        <f t="shared" si="33"/>
        <v>0</v>
      </c>
      <c r="AC102">
        <f t="shared" si="34"/>
        <v>2</v>
      </c>
      <c r="AD102">
        <f t="shared" si="35"/>
        <v>6</v>
      </c>
      <c r="AE102">
        <f t="shared" si="55"/>
        <v>1</v>
      </c>
      <c r="AF102">
        <f t="shared" si="36"/>
        <v>5</v>
      </c>
      <c r="AG102">
        <v>3</v>
      </c>
      <c r="AH102">
        <f t="shared" si="37"/>
        <v>5</v>
      </c>
      <c r="AI102">
        <f t="shared" si="38"/>
        <v>1</v>
      </c>
      <c r="AJ102">
        <f t="shared" si="39"/>
        <v>14</v>
      </c>
      <c r="AK102">
        <f t="shared" si="40"/>
        <v>1</v>
      </c>
      <c r="AL102">
        <f t="shared" si="41"/>
        <v>0</v>
      </c>
      <c r="AM102">
        <f t="shared" si="42"/>
        <v>0</v>
      </c>
      <c r="AN102">
        <f t="shared" si="43"/>
        <v>5</v>
      </c>
      <c r="AO102">
        <f t="shared" si="44"/>
        <v>0</v>
      </c>
      <c r="AP102" t="s">
        <v>5683</v>
      </c>
      <c r="AQ102" t="b">
        <f>SUMPRODUCT(--ISNUMBER(SEARCH({"I21","I22","I25"},AP102)))&gt;0</f>
        <v>1</v>
      </c>
      <c r="AR102" t="b">
        <f>SUMPRODUCT(--ISNUMBER(SEARCH(Sheet1!B$2:B$14,AP102)))&gt;0</f>
        <v>1</v>
      </c>
      <c r="AS102" t="b">
        <f>SUMPRODUCT(--ISNUMBER(SEARCH(Sheet1!C$2:C$14,AP102)))&gt;0</f>
        <v>0</v>
      </c>
      <c r="AT102" t="b">
        <f>SUMPRODUCT(--ISNUMBER(SEARCH(Sheet1!D$2:D$26,AP102)))&gt;0</f>
        <v>1</v>
      </c>
      <c r="AU102" t="b">
        <f>SUMPRODUCT(--ISNUMBER(SEARCH(Sheet1!E$2:E$15,AP102)))&gt;0</f>
        <v>0</v>
      </c>
      <c r="AV102" t="b">
        <f>SUMPRODUCT(--ISNUMBER(SEARCH(Sheet1!F$2:F$26,AP102)))&gt;0</f>
        <v>0</v>
      </c>
      <c r="AW102" t="b">
        <f>SUMPRODUCT(--ISNUMBER(SEARCH(Sheet1!G$2:G$22,AP102)))&gt;0</f>
        <v>1</v>
      </c>
      <c r="AX102" t="b">
        <f>SUMPRODUCT(--ISNUMBER(SEARCH(Sheet1!H$2:H$35,AP102)))&gt;0</f>
        <v>0</v>
      </c>
      <c r="AY102" t="b">
        <f>SUMPRODUCT(--ISNUMBER(SEARCH(Sheet1!I$2:I$84,AP102)))&gt;0</f>
        <v>0</v>
      </c>
      <c r="AZ102" t="b">
        <f>SUMPRODUCT(--ISNUMBER(SEARCH(Sheet1!J$2:J$8,AP102)))&gt;0</f>
        <v>0</v>
      </c>
      <c r="BA102" t="b">
        <f>SUMPRODUCT(--ISNUMBER(SEARCH(Sheet1!K$2:K$10,AP102)))&gt;0</f>
        <v>0</v>
      </c>
      <c r="BB102" t="b">
        <f>SUMPRODUCT(--ISNUMBER(SEARCH(Sheet1!L$2:L$5,AP102)))&gt;0</f>
        <v>0</v>
      </c>
      <c r="BC102" t="b">
        <f>SUMPRODUCT(--ISNUMBER(SEARCH(Sheet1!M$2:M$12,AP102)))&gt;0</f>
        <v>0</v>
      </c>
      <c r="BD102" t="b">
        <f>SUMPRODUCT(--ISNUMBER(SEARCH(Sheet1!N$2:N$5,AP102)))&gt;0</f>
        <v>0</v>
      </c>
      <c r="BE102">
        <f t="shared" si="45"/>
        <v>3</v>
      </c>
      <c r="BF102">
        <f t="shared" si="46"/>
        <v>2</v>
      </c>
      <c r="BG102">
        <f t="shared" si="47"/>
        <v>0</v>
      </c>
      <c r="BH102">
        <f t="shared" si="48"/>
        <v>0</v>
      </c>
      <c r="BI102">
        <f t="shared" si="49"/>
        <v>0</v>
      </c>
      <c r="BJ102">
        <f t="shared" si="50"/>
        <v>5</v>
      </c>
      <c r="BK102">
        <f t="shared" si="51"/>
        <v>0</v>
      </c>
      <c r="BL102">
        <f t="shared" si="52"/>
        <v>5</v>
      </c>
    </row>
    <row r="103" spans="1:64" ht="30" x14ac:dyDescent="0.25">
      <c r="A103" s="7" t="s">
        <v>634</v>
      </c>
      <c r="B103" s="7" t="s">
        <v>635</v>
      </c>
      <c r="C103" s="10">
        <v>42430</v>
      </c>
      <c r="D103" s="10">
        <v>42432</v>
      </c>
      <c r="E103" s="8">
        <v>2</v>
      </c>
      <c r="F103" s="7" t="s">
        <v>29</v>
      </c>
      <c r="G103" s="8">
        <v>39</v>
      </c>
      <c r="H103" s="7" t="s">
        <v>17</v>
      </c>
      <c r="I103" s="7" t="s">
        <v>42</v>
      </c>
      <c r="J103" s="7" t="s">
        <v>636</v>
      </c>
      <c r="K103" s="7" t="s">
        <v>637</v>
      </c>
      <c r="L103" s="7" t="s">
        <v>638</v>
      </c>
      <c r="M103" s="7" t="s">
        <v>639</v>
      </c>
      <c r="N103" s="10">
        <v>42430</v>
      </c>
      <c r="O103" s="14">
        <v>1</v>
      </c>
      <c r="P103" s="15"/>
      <c r="Q103" s="29"/>
      <c r="R103" s="26">
        <v>134</v>
      </c>
      <c r="S103">
        <f t="shared" si="28"/>
        <v>0</v>
      </c>
      <c r="T103">
        <f t="shared" si="29"/>
        <v>0</v>
      </c>
      <c r="U103">
        <f t="shared" si="30"/>
        <v>30</v>
      </c>
      <c r="V103">
        <f t="shared" si="53"/>
        <v>0</v>
      </c>
      <c r="W103">
        <f t="shared" si="54"/>
        <v>0</v>
      </c>
      <c r="X103">
        <f t="shared" si="31"/>
        <v>1</v>
      </c>
      <c r="Y103" s="23">
        <v>1</v>
      </c>
      <c r="Z103">
        <v>1</v>
      </c>
      <c r="AA103">
        <f t="shared" si="32"/>
        <v>0</v>
      </c>
      <c r="AB103">
        <f t="shared" si="33"/>
        <v>0</v>
      </c>
      <c r="AC103">
        <f t="shared" si="34"/>
        <v>0</v>
      </c>
      <c r="AD103">
        <f t="shared" si="35"/>
        <v>3</v>
      </c>
      <c r="AE103">
        <f t="shared" si="55"/>
        <v>0</v>
      </c>
      <c r="AF103">
        <f t="shared" si="36"/>
        <v>2</v>
      </c>
      <c r="AG103">
        <v>3</v>
      </c>
      <c r="AH103">
        <f t="shared" si="37"/>
        <v>0</v>
      </c>
      <c r="AI103">
        <f t="shared" si="38"/>
        <v>0</v>
      </c>
      <c r="AJ103">
        <f t="shared" si="39"/>
        <v>5</v>
      </c>
      <c r="AK103">
        <f t="shared" si="40"/>
        <v>0</v>
      </c>
      <c r="AL103">
        <f t="shared" si="41"/>
        <v>2</v>
      </c>
      <c r="AM103">
        <f t="shared" si="42"/>
        <v>0</v>
      </c>
      <c r="AN103">
        <f t="shared" si="43"/>
        <v>0</v>
      </c>
      <c r="AO103">
        <f t="shared" si="44"/>
        <v>0</v>
      </c>
      <c r="AP103" t="s">
        <v>5684</v>
      </c>
      <c r="AQ103" t="b">
        <f>SUMPRODUCT(--ISNUMBER(SEARCH({"I21","I22","I25"},AP103)))&gt;0</f>
        <v>0</v>
      </c>
      <c r="AR103" t="b">
        <f>SUMPRODUCT(--ISNUMBER(SEARCH(Sheet1!B$2:B$14,AP103)))&gt;0</f>
        <v>0</v>
      </c>
      <c r="AS103" t="b">
        <f>SUMPRODUCT(--ISNUMBER(SEARCH(Sheet1!C$2:C$14,AP103)))&gt;0</f>
        <v>0</v>
      </c>
      <c r="AT103" t="b">
        <f>SUMPRODUCT(--ISNUMBER(SEARCH(Sheet1!D$2:D$26,AP103)))&gt;0</f>
        <v>0</v>
      </c>
      <c r="AU103" t="b">
        <f>SUMPRODUCT(--ISNUMBER(SEARCH(Sheet1!E$2:E$15,AP103)))&gt;0</f>
        <v>0</v>
      </c>
      <c r="AV103" t="b">
        <f>SUMPRODUCT(--ISNUMBER(SEARCH(Sheet1!F$2:F$26,AP103)))&gt;0</f>
        <v>0</v>
      </c>
      <c r="AW103" t="b">
        <f>SUMPRODUCT(--ISNUMBER(SEARCH(Sheet1!G$2:G$22,AP103)))&gt;0</f>
        <v>0</v>
      </c>
      <c r="AX103" t="b">
        <f>SUMPRODUCT(--ISNUMBER(SEARCH(Sheet1!H$2:H$35,AP103)))&gt;0</f>
        <v>0</v>
      </c>
      <c r="AY103" t="b">
        <f>SUMPRODUCT(--ISNUMBER(SEARCH(Sheet1!I$2:I$84,AP103)))&gt;0</f>
        <v>0</v>
      </c>
      <c r="AZ103" t="b">
        <f>SUMPRODUCT(--ISNUMBER(SEARCH(Sheet1!J$2:J$8,AP103)))&gt;0</f>
        <v>0</v>
      </c>
      <c r="BA103" t="b">
        <f>SUMPRODUCT(--ISNUMBER(SEARCH(Sheet1!K$2:K$10,AP103)))&gt;0</f>
        <v>0</v>
      </c>
      <c r="BB103" t="b">
        <f>SUMPRODUCT(--ISNUMBER(SEARCH(Sheet1!L$2:L$5,AP103)))&gt;0</f>
        <v>0</v>
      </c>
      <c r="BC103" t="b">
        <f>SUMPRODUCT(--ISNUMBER(SEARCH(Sheet1!M$2:M$12,AP103)))&gt;0</f>
        <v>0</v>
      </c>
      <c r="BD103" t="b">
        <f>SUMPRODUCT(--ISNUMBER(SEARCH(Sheet1!N$2:N$5,AP103)))&gt;0</f>
        <v>0</v>
      </c>
      <c r="BE103">
        <f t="shared" si="45"/>
        <v>0</v>
      </c>
      <c r="BF103">
        <f t="shared" si="46"/>
        <v>0</v>
      </c>
      <c r="BG103">
        <f t="shared" si="47"/>
        <v>0</v>
      </c>
      <c r="BH103">
        <f t="shared" si="48"/>
        <v>0</v>
      </c>
      <c r="BI103">
        <f t="shared" si="49"/>
        <v>0</v>
      </c>
      <c r="BJ103">
        <f t="shared" si="50"/>
        <v>0</v>
      </c>
      <c r="BK103">
        <f t="shared" si="51"/>
        <v>0</v>
      </c>
      <c r="BL103">
        <f t="shared" si="52"/>
        <v>0</v>
      </c>
    </row>
    <row r="104" spans="1:64" ht="30" x14ac:dyDescent="0.25">
      <c r="A104" s="7" t="s">
        <v>640</v>
      </c>
      <c r="B104" s="7" t="s">
        <v>641</v>
      </c>
      <c r="C104" s="10">
        <v>42324</v>
      </c>
      <c r="D104" s="10">
        <v>42326</v>
      </c>
      <c r="E104" s="8">
        <v>2</v>
      </c>
      <c r="F104" s="7" t="s">
        <v>29</v>
      </c>
      <c r="G104" s="8">
        <v>55</v>
      </c>
      <c r="H104" s="7" t="s">
        <v>9</v>
      </c>
      <c r="I104" s="7" t="s">
        <v>47</v>
      </c>
      <c r="J104" s="7" t="s">
        <v>210</v>
      </c>
      <c r="K104" s="7" t="s">
        <v>211</v>
      </c>
      <c r="L104" s="7" t="s">
        <v>54</v>
      </c>
      <c r="M104" s="7" t="s">
        <v>55</v>
      </c>
      <c r="N104" s="10">
        <v>42325</v>
      </c>
      <c r="O104" s="14">
        <v>1</v>
      </c>
      <c r="P104" s="14">
        <v>5</v>
      </c>
      <c r="Q104" s="29"/>
      <c r="R104" s="25"/>
      <c r="S104">
        <f t="shared" si="28"/>
        <v>0</v>
      </c>
      <c r="T104">
        <f t="shared" si="29"/>
        <v>0</v>
      </c>
      <c r="U104">
        <f t="shared" si="30"/>
        <v>30</v>
      </c>
      <c r="V104">
        <f t="shared" si="53"/>
        <v>0</v>
      </c>
      <c r="W104">
        <f t="shared" si="54"/>
        <v>0</v>
      </c>
      <c r="X104">
        <f t="shared" si="31"/>
        <v>0</v>
      </c>
      <c r="Y104" s="23">
        <v>1</v>
      </c>
      <c r="Z104">
        <v>1</v>
      </c>
      <c r="AA104">
        <f t="shared" si="32"/>
        <v>0</v>
      </c>
      <c r="AB104">
        <f t="shared" si="33"/>
        <v>0</v>
      </c>
      <c r="AC104">
        <f t="shared" si="34"/>
        <v>0</v>
      </c>
      <c r="AD104">
        <f t="shared" si="35"/>
        <v>2</v>
      </c>
      <c r="AE104">
        <f t="shared" si="55"/>
        <v>0</v>
      </c>
      <c r="AF104">
        <f t="shared" si="36"/>
        <v>2</v>
      </c>
      <c r="AG104">
        <v>3</v>
      </c>
      <c r="AH104">
        <f t="shared" si="37"/>
        <v>5</v>
      </c>
      <c r="AI104">
        <f t="shared" si="38"/>
        <v>5</v>
      </c>
      <c r="AJ104">
        <f t="shared" si="39"/>
        <v>15</v>
      </c>
      <c r="AK104">
        <f t="shared" si="40"/>
        <v>1</v>
      </c>
      <c r="AL104">
        <f t="shared" si="41"/>
        <v>2</v>
      </c>
      <c r="AM104">
        <f t="shared" si="42"/>
        <v>0</v>
      </c>
      <c r="AN104">
        <f t="shared" si="43"/>
        <v>0</v>
      </c>
      <c r="AO104">
        <f t="shared" si="44"/>
        <v>0</v>
      </c>
      <c r="AP104" t="s">
        <v>5685</v>
      </c>
      <c r="AQ104" t="b">
        <f>SUMPRODUCT(--ISNUMBER(SEARCH({"I21","I22","I25"},AP104)))&gt;0</f>
        <v>1</v>
      </c>
      <c r="AR104" t="b">
        <f>SUMPRODUCT(--ISNUMBER(SEARCH(Sheet1!B$2:B$14,AP104)))&gt;0</f>
        <v>1</v>
      </c>
      <c r="AS104" t="b">
        <f>SUMPRODUCT(--ISNUMBER(SEARCH(Sheet1!C$2:C$14,AP104)))&gt;0</f>
        <v>1</v>
      </c>
      <c r="AT104" t="b">
        <f>SUMPRODUCT(--ISNUMBER(SEARCH(Sheet1!D$2:D$26,AP104)))&gt;0</f>
        <v>1</v>
      </c>
      <c r="AU104" t="b">
        <f>SUMPRODUCT(--ISNUMBER(SEARCH(Sheet1!E$2:E$15,AP104)))&gt;0</f>
        <v>0</v>
      </c>
      <c r="AV104" t="b">
        <f>SUMPRODUCT(--ISNUMBER(SEARCH(Sheet1!F$2:F$26,AP104)))&gt;0</f>
        <v>1</v>
      </c>
      <c r="AW104" t="b">
        <f>SUMPRODUCT(--ISNUMBER(SEARCH(Sheet1!G$2:G$22,AP104)))&gt;0</f>
        <v>0</v>
      </c>
      <c r="AX104" t="b">
        <f>SUMPRODUCT(--ISNUMBER(SEARCH(Sheet1!H$2:H$35,AP104)))&gt;0</f>
        <v>0</v>
      </c>
      <c r="AY104" t="b">
        <f>SUMPRODUCT(--ISNUMBER(SEARCH(Sheet1!I$2:I$84,AP104)))&gt;0</f>
        <v>0</v>
      </c>
      <c r="AZ104" t="b">
        <f>SUMPRODUCT(--ISNUMBER(SEARCH(Sheet1!J$2:J$8,AP104)))&gt;0</f>
        <v>0</v>
      </c>
      <c r="BA104" t="b">
        <f>SUMPRODUCT(--ISNUMBER(SEARCH(Sheet1!K$2:K$10,AP104)))&gt;0</f>
        <v>0</v>
      </c>
      <c r="BB104" t="b">
        <f>SUMPRODUCT(--ISNUMBER(SEARCH(Sheet1!L$2:L$5,AP104)))&gt;0</f>
        <v>0</v>
      </c>
      <c r="BC104" t="b">
        <f>SUMPRODUCT(--ISNUMBER(SEARCH(Sheet1!M$2:M$12,AP104)))&gt;0</f>
        <v>0</v>
      </c>
      <c r="BD104" t="b">
        <f>SUMPRODUCT(--ISNUMBER(SEARCH(Sheet1!N$2:N$5,AP104)))&gt;0</f>
        <v>0</v>
      </c>
      <c r="BE104">
        <f t="shared" si="45"/>
        <v>4</v>
      </c>
      <c r="BF104">
        <f t="shared" si="46"/>
        <v>2</v>
      </c>
      <c r="BG104">
        <f t="shared" si="47"/>
        <v>0</v>
      </c>
      <c r="BH104">
        <f t="shared" si="48"/>
        <v>0</v>
      </c>
      <c r="BI104">
        <f t="shared" si="49"/>
        <v>0</v>
      </c>
      <c r="BJ104">
        <f t="shared" si="50"/>
        <v>6</v>
      </c>
      <c r="BK104">
        <f t="shared" si="51"/>
        <v>0</v>
      </c>
      <c r="BL104">
        <f t="shared" si="52"/>
        <v>5</v>
      </c>
    </row>
    <row r="105" spans="1:64" ht="30" x14ac:dyDescent="0.25">
      <c r="A105" s="7" t="s">
        <v>645</v>
      </c>
      <c r="B105" s="7" t="s">
        <v>646</v>
      </c>
      <c r="C105" s="10">
        <v>42362</v>
      </c>
      <c r="D105" s="10">
        <v>42368</v>
      </c>
      <c r="E105" s="8">
        <v>6</v>
      </c>
      <c r="F105" s="7" t="s">
        <v>29</v>
      </c>
      <c r="G105" s="8">
        <v>79</v>
      </c>
      <c r="H105" s="7" t="s">
        <v>9</v>
      </c>
      <c r="I105" s="7" t="s">
        <v>47</v>
      </c>
      <c r="J105" s="7" t="s">
        <v>647</v>
      </c>
      <c r="K105" s="7" t="s">
        <v>648</v>
      </c>
      <c r="L105" s="7" t="s">
        <v>54</v>
      </c>
      <c r="M105" s="7" t="s">
        <v>55</v>
      </c>
      <c r="N105" s="10">
        <v>42367</v>
      </c>
      <c r="O105" s="14">
        <v>1</v>
      </c>
      <c r="P105" s="14">
        <v>2</v>
      </c>
      <c r="Q105" s="29"/>
      <c r="R105" s="25"/>
      <c r="S105">
        <f t="shared" si="28"/>
        <v>0</v>
      </c>
      <c r="T105">
        <f t="shared" si="29"/>
        <v>0</v>
      </c>
      <c r="U105">
        <f t="shared" si="30"/>
        <v>30</v>
      </c>
      <c r="V105">
        <f t="shared" si="53"/>
        <v>0</v>
      </c>
      <c r="W105">
        <f t="shared" si="54"/>
        <v>0</v>
      </c>
      <c r="X105">
        <f t="shared" si="31"/>
        <v>0</v>
      </c>
      <c r="Y105" s="23">
        <v>1</v>
      </c>
      <c r="Z105">
        <v>1</v>
      </c>
      <c r="AA105">
        <f t="shared" si="32"/>
        <v>0</v>
      </c>
      <c r="AB105">
        <f t="shared" si="33"/>
        <v>0</v>
      </c>
      <c r="AC105">
        <f t="shared" si="34"/>
        <v>2</v>
      </c>
      <c r="AD105">
        <f t="shared" si="35"/>
        <v>4</v>
      </c>
      <c r="AE105">
        <f t="shared" si="55"/>
        <v>0</v>
      </c>
      <c r="AF105">
        <f t="shared" si="36"/>
        <v>4</v>
      </c>
      <c r="AG105">
        <v>3</v>
      </c>
      <c r="AH105">
        <f t="shared" si="37"/>
        <v>5</v>
      </c>
      <c r="AI105">
        <f t="shared" si="38"/>
        <v>2</v>
      </c>
      <c r="AJ105">
        <f t="shared" si="39"/>
        <v>14</v>
      </c>
      <c r="AK105">
        <f t="shared" si="40"/>
        <v>1</v>
      </c>
      <c r="AL105">
        <f t="shared" si="41"/>
        <v>0</v>
      </c>
      <c r="AM105">
        <f t="shared" si="42"/>
        <v>4</v>
      </c>
      <c r="AN105">
        <f t="shared" si="43"/>
        <v>0</v>
      </c>
      <c r="AO105">
        <f t="shared" si="44"/>
        <v>0</v>
      </c>
      <c r="AP105" t="s">
        <v>5686</v>
      </c>
      <c r="AQ105" t="b">
        <f>SUMPRODUCT(--ISNUMBER(SEARCH({"I21","I22","I25"},AP105)))&gt;0</f>
        <v>1</v>
      </c>
      <c r="AR105" t="b">
        <f>SUMPRODUCT(--ISNUMBER(SEARCH(Sheet1!B$2:B$14,AP105)))&gt;0</f>
        <v>0</v>
      </c>
      <c r="AS105" t="b">
        <f>SUMPRODUCT(--ISNUMBER(SEARCH(Sheet1!C$2:C$14,AP105)))&gt;0</f>
        <v>0</v>
      </c>
      <c r="AT105" t="b">
        <f>SUMPRODUCT(--ISNUMBER(SEARCH(Sheet1!D$2:D$26,AP105)))&gt;0</f>
        <v>0</v>
      </c>
      <c r="AU105" t="b">
        <f>SUMPRODUCT(--ISNUMBER(SEARCH(Sheet1!E$2:E$15,AP105)))&gt;0</f>
        <v>1</v>
      </c>
      <c r="AV105" t="b">
        <f>SUMPRODUCT(--ISNUMBER(SEARCH(Sheet1!F$2:F$26,AP105)))&gt;0</f>
        <v>0</v>
      </c>
      <c r="AW105" t="b">
        <f>SUMPRODUCT(--ISNUMBER(SEARCH(Sheet1!G$2:G$22,AP105)))&gt;0</f>
        <v>0</v>
      </c>
      <c r="AX105" t="b">
        <f>SUMPRODUCT(--ISNUMBER(SEARCH(Sheet1!H$2:H$35,AP105)))&gt;0</f>
        <v>1</v>
      </c>
      <c r="AY105" t="b">
        <f>SUMPRODUCT(--ISNUMBER(SEARCH(Sheet1!I$2:I$84,AP105)))&gt;0</f>
        <v>0</v>
      </c>
      <c r="AZ105" t="b">
        <f>SUMPRODUCT(--ISNUMBER(SEARCH(Sheet1!J$2:J$8,AP105)))&gt;0</f>
        <v>0</v>
      </c>
      <c r="BA105" t="b">
        <f>SUMPRODUCT(--ISNUMBER(SEARCH(Sheet1!K$2:K$10,AP105)))&gt;0</f>
        <v>0</v>
      </c>
      <c r="BB105" t="b">
        <f>SUMPRODUCT(--ISNUMBER(SEARCH(Sheet1!L$2:L$5,AP105)))&gt;0</f>
        <v>0</v>
      </c>
      <c r="BC105" t="b">
        <f>SUMPRODUCT(--ISNUMBER(SEARCH(Sheet1!M$2:M$12,AP105)))&gt;0</f>
        <v>0</v>
      </c>
      <c r="BD105" t="b">
        <f>SUMPRODUCT(--ISNUMBER(SEARCH(Sheet1!N$2:N$5,AP105)))&gt;0</f>
        <v>0</v>
      </c>
      <c r="BE105">
        <f t="shared" si="45"/>
        <v>1</v>
      </c>
      <c r="BF105">
        <f t="shared" si="46"/>
        <v>4</v>
      </c>
      <c r="BG105">
        <f t="shared" si="47"/>
        <v>0</v>
      </c>
      <c r="BH105">
        <f t="shared" si="48"/>
        <v>0</v>
      </c>
      <c r="BI105">
        <f t="shared" si="49"/>
        <v>0</v>
      </c>
      <c r="BJ105">
        <f t="shared" si="50"/>
        <v>5</v>
      </c>
      <c r="BK105">
        <f t="shared" si="51"/>
        <v>0</v>
      </c>
      <c r="BL105">
        <f t="shared" si="52"/>
        <v>5</v>
      </c>
    </row>
    <row r="106" spans="1:64" ht="45" x14ac:dyDescent="0.25">
      <c r="A106" s="7" t="s">
        <v>651</v>
      </c>
      <c r="B106" s="7" t="s">
        <v>652</v>
      </c>
      <c r="C106" s="10">
        <v>42288</v>
      </c>
      <c r="D106" s="10">
        <v>42293</v>
      </c>
      <c r="E106" s="8">
        <v>5</v>
      </c>
      <c r="F106" s="7" t="s">
        <v>14</v>
      </c>
      <c r="G106" s="8">
        <v>82</v>
      </c>
      <c r="H106" s="7" t="s">
        <v>9</v>
      </c>
      <c r="I106" s="7" t="s">
        <v>58</v>
      </c>
      <c r="J106" s="7" t="s">
        <v>210</v>
      </c>
      <c r="K106" s="7" t="s">
        <v>211</v>
      </c>
      <c r="L106" s="7" t="s">
        <v>653</v>
      </c>
      <c r="M106" s="7" t="s">
        <v>654</v>
      </c>
      <c r="N106" s="10">
        <v>42292</v>
      </c>
      <c r="O106" s="14">
        <v>1</v>
      </c>
      <c r="P106" s="15"/>
      <c r="Q106" s="29"/>
      <c r="R106" s="25"/>
      <c r="S106">
        <f t="shared" si="28"/>
        <v>0</v>
      </c>
      <c r="T106">
        <f t="shared" si="29"/>
        <v>0</v>
      </c>
      <c r="U106">
        <f t="shared" si="30"/>
        <v>30</v>
      </c>
      <c r="V106">
        <f t="shared" si="53"/>
        <v>0</v>
      </c>
      <c r="W106">
        <f t="shared" si="54"/>
        <v>0</v>
      </c>
      <c r="X106">
        <f t="shared" si="31"/>
        <v>0</v>
      </c>
      <c r="Y106" s="23">
        <v>1</v>
      </c>
      <c r="Z106">
        <v>1</v>
      </c>
      <c r="AA106">
        <f t="shared" si="32"/>
        <v>0</v>
      </c>
      <c r="AB106">
        <f t="shared" si="33"/>
        <v>0</v>
      </c>
      <c r="AC106">
        <f t="shared" si="34"/>
        <v>2</v>
      </c>
      <c r="AD106">
        <f t="shared" si="35"/>
        <v>4</v>
      </c>
      <c r="AE106">
        <f t="shared" si="55"/>
        <v>0</v>
      </c>
      <c r="AF106">
        <f t="shared" si="36"/>
        <v>4</v>
      </c>
      <c r="AG106">
        <v>3</v>
      </c>
      <c r="AH106">
        <f t="shared" si="37"/>
        <v>5</v>
      </c>
      <c r="AI106">
        <f t="shared" si="38"/>
        <v>0</v>
      </c>
      <c r="AJ106">
        <f t="shared" si="39"/>
        <v>12</v>
      </c>
      <c r="AK106">
        <f t="shared" si="40"/>
        <v>1</v>
      </c>
      <c r="AL106">
        <f t="shared" si="41"/>
        <v>0</v>
      </c>
      <c r="AM106">
        <f t="shared" si="42"/>
        <v>4</v>
      </c>
      <c r="AN106">
        <f t="shared" si="43"/>
        <v>0</v>
      </c>
      <c r="AO106">
        <f t="shared" si="44"/>
        <v>0</v>
      </c>
      <c r="AP106" t="s">
        <v>5687</v>
      </c>
      <c r="AQ106" t="b">
        <f>SUMPRODUCT(--ISNUMBER(SEARCH({"I21","I22","I25"},AP106)))&gt;0</f>
        <v>1</v>
      </c>
      <c r="AR106" t="b">
        <f>SUMPRODUCT(--ISNUMBER(SEARCH(Sheet1!B$2:B$14,AP106)))&gt;0</f>
        <v>0</v>
      </c>
      <c r="AS106" t="b">
        <f>SUMPRODUCT(--ISNUMBER(SEARCH(Sheet1!C$2:C$14,AP106)))&gt;0</f>
        <v>0</v>
      </c>
      <c r="AT106" t="b">
        <f>SUMPRODUCT(--ISNUMBER(SEARCH(Sheet1!D$2:D$26,AP106)))&gt;0</f>
        <v>0</v>
      </c>
      <c r="AU106" t="b">
        <f>SUMPRODUCT(--ISNUMBER(SEARCH(Sheet1!E$2:E$15,AP106)))&gt;0</f>
        <v>1</v>
      </c>
      <c r="AV106" t="b">
        <f>SUMPRODUCT(--ISNUMBER(SEARCH(Sheet1!F$2:F$26,AP106)))&gt;0</f>
        <v>0</v>
      </c>
      <c r="AW106" t="b">
        <f>SUMPRODUCT(--ISNUMBER(SEARCH(Sheet1!G$2:G$22,AP106)))&gt;0</f>
        <v>0</v>
      </c>
      <c r="AX106" t="b">
        <f>SUMPRODUCT(--ISNUMBER(SEARCH(Sheet1!H$2:H$35,AP106)))&gt;0</f>
        <v>1</v>
      </c>
      <c r="AY106" t="b">
        <f>SUMPRODUCT(--ISNUMBER(SEARCH(Sheet1!I$2:I$84,AP106)))&gt;0</f>
        <v>0</v>
      </c>
      <c r="AZ106" t="b">
        <f>SUMPRODUCT(--ISNUMBER(SEARCH(Sheet1!J$2:J$8,AP106)))&gt;0</f>
        <v>0</v>
      </c>
      <c r="BA106" t="b">
        <f>SUMPRODUCT(--ISNUMBER(SEARCH(Sheet1!K$2:K$10,AP106)))&gt;0</f>
        <v>0</v>
      </c>
      <c r="BB106" t="b">
        <f>SUMPRODUCT(--ISNUMBER(SEARCH(Sheet1!L$2:L$5,AP106)))&gt;0</f>
        <v>0</v>
      </c>
      <c r="BC106" t="b">
        <f>SUMPRODUCT(--ISNUMBER(SEARCH(Sheet1!M$2:M$12,AP106)))&gt;0</f>
        <v>0</v>
      </c>
      <c r="BD106" t="b">
        <f>SUMPRODUCT(--ISNUMBER(SEARCH(Sheet1!N$2:N$5,AP106)))&gt;0</f>
        <v>0</v>
      </c>
      <c r="BE106">
        <f t="shared" si="45"/>
        <v>1</v>
      </c>
      <c r="BF106">
        <f t="shared" si="46"/>
        <v>4</v>
      </c>
      <c r="BG106">
        <f t="shared" si="47"/>
        <v>0</v>
      </c>
      <c r="BH106">
        <f t="shared" si="48"/>
        <v>0</v>
      </c>
      <c r="BI106">
        <f t="shared" si="49"/>
        <v>0</v>
      </c>
      <c r="BJ106">
        <f t="shared" si="50"/>
        <v>5</v>
      </c>
      <c r="BK106">
        <f t="shared" si="51"/>
        <v>0</v>
      </c>
      <c r="BL106">
        <f t="shared" si="52"/>
        <v>5</v>
      </c>
    </row>
    <row r="107" spans="1:64" ht="30" x14ac:dyDescent="0.25">
      <c r="A107" s="7" t="s">
        <v>655</v>
      </c>
      <c r="B107" s="7" t="s">
        <v>656</v>
      </c>
      <c r="C107" s="10">
        <v>42332</v>
      </c>
      <c r="D107" s="10">
        <v>42340</v>
      </c>
      <c r="E107" s="8">
        <v>8</v>
      </c>
      <c r="F107" s="7" t="s">
        <v>8</v>
      </c>
      <c r="G107" s="8">
        <v>52</v>
      </c>
      <c r="H107" s="7" t="s">
        <v>17</v>
      </c>
      <c r="I107" s="7" t="s">
        <v>126</v>
      </c>
      <c r="J107" s="7" t="s">
        <v>657</v>
      </c>
      <c r="K107" s="7" t="s">
        <v>658</v>
      </c>
      <c r="L107" s="7" t="s">
        <v>659</v>
      </c>
      <c r="M107" s="7" t="s">
        <v>660</v>
      </c>
      <c r="N107" s="10">
        <v>42336</v>
      </c>
      <c r="O107" s="14">
        <v>2</v>
      </c>
      <c r="P107" s="14">
        <v>1</v>
      </c>
      <c r="Q107" s="29"/>
      <c r="R107" s="25"/>
      <c r="S107">
        <f t="shared" si="28"/>
        <v>0</v>
      </c>
      <c r="T107">
        <f t="shared" si="29"/>
        <v>0</v>
      </c>
      <c r="U107">
        <f t="shared" si="30"/>
        <v>30</v>
      </c>
      <c r="V107">
        <f t="shared" si="53"/>
        <v>0</v>
      </c>
      <c r="W107">
        <f t="shared" si="54"/>
        <v>0</v>
      </c>
      <c r="X107">
        <f t="shared" si="31"/>
        <v>0</v>
      </c>
      <c r="Y107" s="23">
        <v>1</v>
      </c>
      <c r="Z107">
        <v>1</v>
      </c>
      <c r="AA107">
        <f t="shared" si="32"/>
        <v>2</v>
      </c>
      <c r="AB107">
        <f t="shared" si="33"/>
        <v>0</v>
      </c>
      <c r="AC107">
        <f t="shared" si="34"/>
        <v>2</v>
      </c>
      <c r="AD107">
        <f t="shared" si="35"/>
        <v>6</v>
      </c>
      <c r="AE107">
        <f t="shared" si="55"/>
        <v>1</v>
      </c>
      <c r="AF107">
        <f t="shared" si="36"/>
        <v>5</v>
      </c>
      <c r="AG107">
        <v>3</v>
      </c>
      <c r="AH107">
        <f t="shared" si="37"/>
        <v>5</v>
      </c>
      <c r="AI107">
        <f t="shared" si="38"/>
        <v>1</v>
      </c>
      <c r="AJ107">
        <f t="shared" si="39"/>
        <v>14</v>
      </c>
      <c r="AK107">
        <f t="shared" si="40"/>
        <v>1</v>
      </c>
      <c r="AL107">
        <f t="shared" si="41"/>
        <v>0</v>
      </c>
      <c r="AM107">
        <f t="shared" si="42"/>
        <v>0</v>
      </c>
      <c r="AN107">
        <f t="shared" si="43"/>
        <v>5</v>
      </c>
      <c r="AO107">
        <f t="shared" si="44"/>
        <v>0</v>
      </c>
      <c r="AP107" t="s">
        <v>5688</v>
      </c>
      <c r="AQ107" t="b">
        <f>SUMPRODUCT(--ISNUMBER(SEARCH({"I21","I22","I25"},AP107)))&gt;0</f>
        <v>0</v>
      </c>
      <c r="AR107" t="b">
        <f>SUMPRODUCT(--ISNUMBER(SEARCH(Sheet1!B$2:B$14,AP107)))&gt;0</f>
        <v>0</v>
      </c>
      <c r="AS107" t="b">
        <f>SUMPRODUCT(--ISNUMBER(SEARCH(Sheet1!C$2:C$14,AP107)))&gt;0</f>
        <v>0</v>
      </c>
      <c r="AT107" t="b">
        <f>SUMPRODUCT(--ISNUMBER(SEARCH(Sheet1!D$2:D$26,AP107)))&gt;0</f>
        <v>1</v>
      </c>
      <c r="AU107" t="b">
        <f>SUMPRODUCT(--ISNUMBER(SEARCH(Sheet1!E$2:E$15,AP107)))&gt;0</f>
        <v>0</v>
      </c>
      <c r="AV107" t="b">
        <f>SUMPRODUCT(--ISNUMBER(SEARCH(Sheet1!F$2:F$26,AP107)))&gt;0</f>
        <v>0</v>
      </c>
      <c r="AW107" t="b">
        <f>SUMPRODUCT(--ISNUMBER(SEARCH(Sheet1!G$2:G$22,AP107)))&gt;0</f>
        <v>1</v>
      </c>
      <c r="AX107" t="b">
        <f>SUMPRODUCT(--ISNUMBER(SEARCH(Sheet1!H$2:H$35,AP107)))&gt;0</f>
        <v>1</v>
      </c>
      <c r="AY107" t="b">
        <f>SUMPRODUCT(--ISNUMBER(SEARCH(Sheet1!I$2:I$84,AP107)))&gt;0</f>
        <v>0</v>
      </c>
      <c r="AZ107" t="b">
        <f>SUMPRODUCT(--ISNUMBER(SEARCH(Sheet1!J$2:J$8,AP107)))&gt;0</f>
        <v>0</v>
      </c>
      <c r="BA107" t="b">
        <f>SUMPRODUCT(--ISNUMBER(SEARCH(Sheet1!K$2:K$10,AP107)))&gt;0</f>
        <v>0</v>
      </c>
      <c r="BB107" t="b">
        <f>SUMPRODUCT(--ISNUMBER(SEARCH(Sheet1!L$2:L$5,AP107)))&gt;0</f>
        <v>0</v>
      </c>
      <c r="BC107" t="b">
        <f>SUMPRODUCT(--ISNUMBER(SEARCH(Sheet1!M$2:M$12,AP107)))&gt;0</f>
        <v>0</v>
      </c>
      <c r="BD107" t="b">
        <f>SUMPRODUCT(--ISNUMBER(SEARCH(Sheet1!N$2:N$5,AP107)))&gt;0</f>
        <v>0</v>
      </c>
      <c r="BE107">
        <f t="shared" si="45"/>
        <v>1</v>
      </c>
      <c r="BF107">
        <f t="shared" si="46"/>
        <v>4</v>
      </c>
      <c r="BG107">
        <f t="shared" si="47"/>
        <v>0</v>
      </c>
      <c r="BH107">
        <f t="shared" si="48"/>
        <v>0</v>
      </c>
      <c r="BI107">
        <f t="shared" si="49"/>
        <v>0</v>
      </c>
      <c r="BJ107">
        <f t="shared" si="50"/>
        <v>5</v>
      </c>
      <c r="BK107">
        <f t="shared" si="51"/>
        <v>0</v>
      </c>
      <c r="BL107">
        <f t="shared" si="52"/>
        <v>5</v>
      </c>
    </row>
    <row r="108" spans="1:64" ht="30" x14ac:dyDescent="0.25">
      <c r="A108" s="7" t="s">
        <v>661</v>
      </c>
      <c r="B108" s="7" t="s">
        <v>662</v>
      </c>
      <c r="C108" s="10">
        <v>42445</v>
      </c>
      <c r="D108" s="10">
        <v>42451</v>
      </c>
      <c r="E108" s="8">
        <v>6</v>
      </c>
      <c r="F108" s="7" t="s">
        <v>8</v>
      </c>
      <c r="G108" s="8">
        <v>58</v>
      </c>
      <c r="H108" s="7" t="s">
        <v>9</v>
      </c>
      <c r="I108" s="7" t="s">
        <v>47</v>
      </c>
      <c r="J108" s="7" t="s">
        <v>663</v>
      </c>
      <c r="K108" s="7" t="s">
        <v>664</v>
      </c>
      <c r="L108" s="7" t="s">
        <v>665</v>
      </c>
      <c r="M108" s="7" t="s">
        <v>666</v>
      </c>
      <c r="N108" s="10">
        <v>42447</v>
      </c>
      <c r="O108" s="14">
        <v>3</v>
      </c>
      <c r="P108" s="15"/>
      <c r="Q108" s="29"/>
      <c r="R108" s="26">
        <v>130</v>
      </c>
      <c r="S108">
        <f t="shared" si="28"/>
        <v>0</v>
      </c>
      <c r="T108">
        <f t="shared" si="29"/>
        <v>0</v>
      </c>
      <c r="U108">
        <f t="shared" si="30"/>
        <v>30</v>
      </c>
      <c r="V108">
        <f t="shared" si="53"/>
        <v>0</v>
      </c>
      <c r="W108">
        <f t="shared" si="54"/>
        <v>0</v>
      </c>
      <c r="X108">
        <f t="shared" si="31"/>
        <v>1</v>
      </c>
      <c r="Y108" s="23">
        <v>1</v>
      </c>
      <c r="Z108">
        <v>1</v>
      </c>
      <c r="AA108">
        <f t="shared" si="32"/>
        <v>2</v>
      </c>
      <c r="AB108">
        <f t="shared" si="33"/>
        <v>0</v>
      </c>
      <c r="AC108">
        <f t="shared" si="34"/>
        <v>2</v>
      </c>
      <c r="AD108">
        <f t="shared" si="35"/>
        <v>7</v>
      </c>
      <c r="AE108">
        <f t="shared" si="55"/>
        <v>1</v>
      </c>
      <c r="AF108">
        <f t="shared" si="36"/>
        <v>4</v>
      </c>
      <c r="AG108">
        <v>3</v>
      </c>
      <c r="AH108">
        <f t="shared" si="37"/>
        <v>5</v>
      </c>
      <c r="AI108">
        <f t="shared" si="38"/>
        <v>0</v>
      </c>
      <c r="AJ108">
        <f t="shared" si="39"/>
        <v>12</v>
      </c>
      <c r="AK108">
        <f t="shared" si="40"/>
        <v>1</v>
      </c>
      <c r="AL108">
        <f t="shared" si="41"/>
        <v>0</v>
      </c>
      <c r="AM108">
        <f t="shared" si="42"/>
        <v>4</v>
      </c>
      <c r="AN108">
        <f t="shared" si="43"/>
        <v>0</v>
      </c>
      <c r="AO108">
        <f t="shared" si="44"/>
        <v>0</v>
      </c>
      <c r="AP108" t="s">
        <v>5689</v>
      </c>
      <c r="AQ108" t="b">
        <f>SUMPRODUCT(--ISNUMBER(SEARCH({"I21","I22","I25"},AP108)))&gt;0</f>
        <v>1</v>
      </c>
      <c r="AR108" t="b">
        <f>SUMPRODUCT(--ISNUMBER(SEARCH(Sheet1!B$2:B$14,AP108)))&gt;0</f>
        <v>1</v>
      </c>
      <c r="AS108" t="b">
        <f>SUMPRODUCT(--ISNUMBER(SEARCH(Sheet1!C$2:C$14,AP108)))&gt;0</f>
        <v>0</v>
      </c>
      <c r="AT108" t="b">
        <f>SUMPRODUCT(--ISNUMBER(SEARCH(Sheet1!D$2:D$26,AP108)))&gt;0</f>
        <v>0</v>
      </c>
      <c r="AU108" t="b">
        <f>SUMPRODUCT(--ISNUMBER(SEARCH(Sheet1!E$2:E$15,AP108)))&gt;0</f>
        <v>0</v>
      </c>
      <c r="AV108" t="b">
        <f>SUMPRODUCT(--ISNUMBER(SEARCH(Sheet1!F$2:F$26,AP108)))&gt;0</f>
        <v>0</v>
      </c>
      <c r="AW108" t="b">
        <f>SUMPRODUCT(--ISNUMBER(SEARCH(Sheet1!G$2:G$22,AP108)))&gt;0</f>
        <v>1</v>
      </c>
      <c r="AX108" t="b">
        <f>SUMPRODUCT(--ISNUMBER(SEARCH(Sheet1!H$2:H$35,AP108)))&gt;0</f>
        <v>0</v>
      </c>
      <c r="AY108" t="b">
        <f>SUMPRODUCT(--ISNUMBER(SEARCH(Sheet1!I$2:I$84,AP108)))&gt;0</f>
        <v>0</v>
      </c>
      <c r="AZ108" t="b">
        <f>SUMPRODUCT(--ISNUMBER(SEARCH(Sheet1!J$2:J$8,AP108)))&gt;0</f>
        <v>0</v>
      </c>
      <c r="BA108" t="b">
        <f>SUMPRODUCT(--ISNUMBER(SEARCH(Sheet1!K$2:K$10,AP108)))&gt;0</f>
        <v>0</v>
      </c>
      <c r="BB108" t="b">
        <f>SUMPRODUCT(--ISNUMBER(SEARCH(Sheet1!L$2:L$5,AP108)))&gt;0</f>
        <v>0</v>
      </c>
      <c r="BC108" t="b">
        <f>SUMPRODUCT(--ISNUMBER(SEARCH(Sheet1!M$2:M$12,AP108)))&gt;0</f>
        <v>0</v>
      </c>
      <c r="BD108" t="b">
        <f>SUMPRODUCT(--ISNUMBER(SEARCH(Sheet1!N$2:N$5,AP108)))&gt;0</f>
        <v>0</v>
      </c>
      <c r="BE108">
        <f t="shared" si="45"/>
        <v>2</v>
      </c>
      <c r="BF108">
        <f t="shared" si="46"/>
        <v>2</v>
      </c>
      <c r="BG108">
        <f t="shared" si="47"/>
        <v>0</v>
      </c>
      <c r="BH108">
        <f t="shared" si="48"/>
        <v>0</v>
      </c>
      <c r="BI108">
        <f t="shared" si="49"/>
        <v>0</v>
      </c>
      <c r="BJ108">
        <f t="shared" si="50"/>
        <v>4</v>
      </c>
      <c r="BK108">
        <f t="shared" si="51"/>
        <v>0</v>
      </c>
      <c r="BL108">
        <f t="shared" si="52"/>
        <v>5</v>
      </c>
    </row>
    <row r="109" spans="1:64" ht="30" x14ac:dyDescent="0.25">
      <c r="A109" s="7" t="s">
        <v>667</v>
      </c>
      <c r="B109" s="7" t="s">
        <v>668</v>
      </c>
      <c r="C109" s="10">
        <v>42332</v>
      </c>
      <c r="D109" s="10">
        <v>42339</v>
      </c>
      <c r="E109" s="8">
        <v>7</v>
      </c>
      <c r="F109" s="7" t="s">
        <v>330</v>
      </c>
      <c r="G109" s="8">
        <v>56</v>
      </c>
      <c r="H109" s="7" t="s">
        <v>17</v>
      </c>
      <c r="I109" s="7" t="s">
        <v>30</v>
      </c>
      <c r="J109" s="7" t="s">
        <v>669</v>
      </c>
      <c r="K109" s="7" t="s">
        <v>670</v>
      </c>
      <c r="L109" s="7" t="s">
        <v>161</v>
      </c>
      <c r="M109" s="7" t="s">
        <v>162</v>
      </c>
      <c r="N109" s="10">
        <v>42333</v>
      </c>
      <c r="O109" s="14">
        <v>1</v>
      </c>
      <c r="P109" s="15"/>
      <c r="Q109" s="29"/>
      <c r="R109" s="25"/>
      <c r="S109">
        <f t="shared" si="28"/>
        <v>0</v>
      </c>
      <c r="T109">
        <f t="shared" si="29"/>
        <v>0</v>
      </c>
      <c r="U109">
        <f t="shared" si="30"/>
        <v>30</v>
      </c>
      <c r="V109">
        <f t="shared" si="53"/>
        <v>0</v>
      </c>
      <c r="W109">
        <f t="shared" si="54"/>
        <v>2</v>
      </c>
      <c r="X109">
        <f t="shared" si="31"/>
        <v>0</v>
      </c>
      <c r="Y109" s="23">
        <v>1</v>
      </c>
      <c r="Z109">
        <v>1</v>
      </c>
      <c r="AA109">
        <f t="shared" si="32"/>
        <v>0</v>
      </c>
      <c r="AB109">
        <f t="shared" si="33"/>
        <v>0</v>
      </c>
      <c r="AC109">
        <f t="shared" si="34"/>
        <v>2</v>
      </c>
      <c r="AD109">
        <f t="shared" si="35"/>
        <v>6</v>
      </c>
      <c r="AE109">
        <f t="shared" si="55"/>
        <v>1</v>
      </c>
      <c r="AF109">
        <f t="shared" si="36"/>
        <v>5</v>
      </c>
      <c r="AG109">
        <v>3</v>
      </c>
      <c r="AH109">
        <f t="shared" si="37"/>
        <v>2</v>
      </c>
      <c r="AI109">
        <f t="shared" si="38"/>
        <v>0</v>
      </c>
      <c r="AJ109">
        <f t="shared" si="39"/>
        <v>10</v>
      </c>
      <c r="AK109">
        <f t="shared" si="40"/>
        <v>1</v>
      </c>
      <c r="AL109">
        <f t="shared" si="41"/>
        <v>0</v>
      </c>
      <c r="AM109">
        <f t="shared" si="42"/>
        <v>0</v>
      </c>
      <c r="AN109">
        <f t="shared" si="43"/>
        <v>5</v>
      </c>
      <c r="AO109">
        <f t="shared" si="44"/>
        <v>0</v>
      </c>
      <c r="AP109" t="s">
        <v>5690</v>
      </c>
      <c r="AQ109" t="b">
        <f>SUMPRODUCT(--ISNUMBER(SEARCH({"I21","I22","I25"},AP109)))&gt;0</f>
        <v>0</v>
      </c>
      <c r="AR109" t="b">
        <f>SUMPRODUCT(--ISNUMBER(SEARCH(Sheet1!B$2:B$14,AP109)))&gt;0</f>
        <v>0</v>
      </c>
      <c r="AS109" t="b">
        <f>SUMPRODUCT(--ISNUMBER(SEARCH(Sheet1!C$2:C$14,AP109)))&gt;0</f>
        <v>0</v>
      </c>
      <c r="AT109" t="b">
        <f>SUMPRODUCT(--ISNUMBER(SEARCH(Sheet1!D$2:D$26,AP109)))&gt;0</f>
        <v>0</v>
      </c>
      <c r="AU109" t="b">
        <f>SUMPRODUCT(--ISNUMBER(SEARCH(Sheet1!E$2:E$15,AP109)))&gt;0</f>
        <v>0</v>
      </c>
      <c r="AV109" t="b">
        <f>SUMPRODUCT(--ISNUMBER(SEARCH(Sheet1!F$2:F$26,AP109)))&gt;0</f>
        <v>0</v>
      </c>
      <c r="AW109" t="b">
        <f>SUMPRODUCT(--ISNUMBER(SEARCH(Sheet1!G$2:G$22,AP109)))&gt;0</f>
        <v>0</v>
      </c>
      <c r="AX109" t="b">
        <f>SUMPRODUCT(--ISNUMBER(SEARCH(Sheet1!H$2:H$35,AP109)))&gt;0</f>
        <v>0</v>
      </c>
      <c r="AY109" t="b">
        <f>SUMPRODUCT(--ISNUMBER(SEARCH(Sheet1!I$2:I$84,AP109)))&gt;0</f>
        <v>1</v>
      </c>
      <c r="AZ109" t="b">
        <f>SUMPRODUCT(--ISNUMBER(SEARCH(Sheet1!J$2:J$8,AP109)))&gt;0</f>
        <v>0</v>
      </c>
      <c r="BA109" t="b">
        <f>SUMPRODUCT(--ISNUMBER(SEARCH(Sheet1!K$2:K$10,AP109)))&gt;0</f>
        <v>0</v>
      </c>
      <c r="BB109" t="b">
        <f>SUMPRODUCT(--ISNUMBER(SEARCH(Sheet1!L$2:L$5,AP109)))&gt;0</f>
        <v>0</v>
      </c>
      <c r="BC109" t="b">
        <f>SUMPRODUCT(--ISNUMBER(SEARCH(Sheet1!M$2:M$12,AP109)))&gt;0</f>
        <v>0</v>
      </c>
      <c r="BD109" t="b">
        <f>SUMPRODUCT(--ISNUMBER(SEARCH(Sheet1!N$2:N$5,AP109)))&gt;0</f>
        <v>0</v>
      </c>
      <c r="BE109">
        <f t="shared" si="45"/>
        <v>0</v>
      </c>
      <c r="BF109">
        <f t="shared" si="46"/>
        <v>2</v>
      </c>
      <c r="BG109">
        <f t="shared" si="47"/>
        <v>0</v>
      </c>
      <c r="BH109">
        <f t="shared" si="48"/>
        <v>0</v>
      </c>
      <c r="BI109">
        <f t="shared" si="49"/>
        <v>0</v>
      </c>
      <c r="BJ109">
        <f t="shared" si="50"/>
        <v>2</v>
      </c>
      <c r="BK109">
        <f t="shared" si="51"/>
        <v>2</v>
      </c>
      <c r="BL109">
        <f t="shared" si="52"/>
        <v>0</v>
      </c>
    </row>
    <row r="110" spans="1:64" x14ac:dyDescent="0.25">
      <c r="A110" s="7" t="s">
        <v>673</v>
      </c>
      <c r="B110" s="7" t="s">
        <v>674</v>
      </c>
      <c r="C110" s="10">
        <v>42314</v>
      </c>
      <c r="D110" s="10">
        <v>42322</v>
      </c>
      <c r="E110" s="8">
        <v>8</v>
      </c>
      <c r="F110" s="7" t="s">
        <v>29</v>
      </c>
      <c r="G110" s="8">
        <v>38</v>
      </c>
      <c r="H110" s="7" t="s">
        <v>9</v>
      </c>
      <c r="I110" s="7" t="s">
        <v>18</v>
      </c>
      <c r="J110" s="7" t="s">
        <v>675</v>
      </c>
      <c r="K110" s="7" t="s">
        <v>676</v>
      </c>
      <c r="L110" s="7" t="s">
        <v>677</v>
      </c>
      <c r="M110" s="7" t="s">
        <v>678</v>
      </c>
      <c r="N110" s="10">
        <v>42319</v>
      </c>
      <c r="O110" s="14">
        <v>5</v>
      </c>
      <c r="P110" s="14">
        <v>2</v>
      </c>
      <c r="Q110" s="30">
        <v>14.1</v>
      </c>
      <c r="R110" s="26">
        <v>135</v>
      </c>
      <c r="S110">
        <f t="shared" si="28"/>
        <v>0</v>
      </c>
      <c r="T110">
        <f t="shared" si="29"/>
        <v>0</v>
      </c>
      <c r="U110">
        <f t="shared" si="30"/>
        <v>30</v>
      </c>
      <c r="V110">
        <f t="shared" si="53"/>
        <v>0</v>
      </c>
      <c r="W110">
        <f t="shared" si="54"/>
        <v>0</v>
      </c>
      <c r="X110">
        <f t="shared" si="31"/>
        <v>0</v>
      </c>
      <c r="Y110" s="23">
        <v>1</v>
      </c>
      <c r="Z110">
        <v>1</v>
      </c>
      <c r="AA110">
        <f t="shared" si="32"/>
        <v>2</v>
      </c>
      <c r="AB110">
        <f t="shared" si="33"/>
        <v>0</v>
      </c>
      <c r="AC110">
        <f t="shared" si="34"/>
        <v>2</v>
      </c>
      <c r="AD110">
        <f t="shared" si="35"/>
        <v>6</v>
      </c>
      <c r="AE110">
        <f t="shared" si="55"/>
        <v>1</v>
      </c>
      <c r="AF110">
        <f t="shared" si="36"/>
        <v>5</v>
      </c>
      <c r="AG110">
        <v>3</v>
      </c>
      <c r="AH110">
        <f t="shared" si="37"/>
        <v>3</v>
      </c>
      <c r="AI110">
        <f t="shared" si="38"/>
        <v>2</v>
      </c>
      <c r="AJ110">
        <f t="shared" si="39"/>
        <v>13</v>
      </c>
      <c r="AK110">
        <f t="shared" si="40"/>
        <v>1</v>
      </c>
      <c r="AL110">
        <f t="shared" si="41"/>
        <v>0</v>
      </c>
      <c r="AM110">
        <f t="shared" si="42"/>
        <v>0</v>
      </c>
      <c r="AN110">
        <f t="shared" si="43"/>
        <v>5</v>
      </c>
      <c r="AO110">
        <f t="shared" si="44"/>
        <v>0</v>
      </c>
      <c r="AP110" t="s">
        <v>5691</v>
      </c>
      <c r="AQ110" t="b">
        <f>SUMPRODUCT(--ISNUMBER(SEARCH({"I21","I22","I25"},AP110)))&gt;0</f>
        <v>0</v>
      </c>
      <c r="AR110" t="b">
        <f>SUMPRODUCT(--ISNUMBER(SEARCH(Sheet1!B$2:B$14,AP110)))&gt;0</f>
        <v>0</v>
      </c>
      <c r="AS110" t="b">
        <f>SUMPRODUCT(--ISNUMBER(SEARCH(Sheet1!C$2:C$14,AP110)))&gt;0</f>
        <v>0</v>
      </c>
      <c r="AT110" t="b">
        <f>SUMPRODUCT(--ISNUMBER(SEARCH(Sheet1!D$2:D$26,AP110)))&gt;0</f>
        <v>1</v>
      </c>
      <c r="AU110" t="b">
        <f>SUMPRODUCT(--ISNUMBER(SEARCH(Sheet1!E$2:E$15,AP110)))&gt;0</f>
        <v>0</v>
      </c>
      <c r="AV110" t="b">
        <f>SUMPRODUCT(--ISNUMBER(SEARCH(Sheet1!F$2:F$26,AP110)))&gt;0</f>
        <v>0</v>
      </c>
      <c r="AW110" t="b">
        <f>SUMPRODUCT(--ISNUMBER(SEARCH(Sheet1!G$2:G$22,AP110)))&gt;0</f>
        <v>1</v>
      </c>
      <c r="AX110" t="b">
        <f>SUMPRODUCT(--ISNUMBER(SEARCH(Sheet1!H$2:H$35,AP110)))&gt;0</f>
        <v>0</v>
      </c>
      <c r="AY110" t="b">
        <f>SUMPRODUCT(--ISNUMBER(SEARCH(Sheet1!I$2:I$84,AP110)))&gt;0</f>
        <v>0</v>
      </c>
      <c r="AZ110" t="b">
        <f>SUMPRODUCT(--ISNUMBER(SEARCH(Sheet1!J$2:J$8,AP110)))&gt;0</f>
        <v>0</v>
      </c>
      <c r="BA110" t="b">
        <f>SUMPRODUCT(--ISNUMBER(SEARCH(Sheet1!K$2:K$10,AP110)))&gt;0</f>
        <v>0</v>
      </c>
      <c r="BB110" t="b">
        <f>SUMPRODUCT(--ISNUMBER(SEARCH(Sheet1!L$2:L$5,AP110)))&gt;0</f>
        <v>0</v>
      </c>
      <c r="BC110" t="b">
        <f>SUMPRODUCT(--ISNUMBER(SEARCH(Sheet1!M$2:M$12,AP110)))&gt;0</f>
        <v>0</v>
      </c>
      <c r="BD110" t="b">
        <f>SUMPRODUCT(--ISNUMBER(SEARCH(Sheet1!N$2:N$5,AP110)))&gt;0</f>
        <v>0</v>
      </c>
      <c r="BE110">
        <f t="shared" si="45"/>
        <v>1</v>
      </c>
      <c r="BF110">
        <f t="shared" si="46"/>
        <v>2</v>
      </c>
      <c r="BG110">
        <f t="shared" si="47"/>
        <v>0</v>
      </c>
      <c r="BH110">
        <f t="shared" si="48"/>
        <v>0</v>
      </c>
      <c r="BI110">
        <f t="shared" si="49"/>
        <v>0</v>
      </c>
      <c r="BJ110">
        <f t="shared" si="50"/>
        <v>3</v>
      </c>
      <c r="BK110">
        <f t="shared" si="51"/>
        <v>3</v>
      </c>
      <c r="BL110">
        <f t="shared" si="52"/>
        <v>0</v>
      </c>
    </row>
    <row r="111" spans="1:64" ht="30" x14ac:dyDescent="0.25">
      <c r="A111" s="7" t="s">
        <v>680</v>
      </c>
      <c r="B111" s="7" t="s">
        <v>681</v>
      </c>
      <c r="C111" s="10">
        <v>42272</v>
      </c>
      <c r="D111" s="10">
        <v>42278</v>
      </c>
      <c r="E111" s="8">
        <v>6</v>
      </c>
      <c r="F111" s="7" t="s">
        <v>580</v>
      </c>
      <c r="G111" s="8">
        <v>58</v>
      </c>
      <c r="H111" s="7" t="s">
        <v>17</v>
      </c>
      <c r="I111" s="7" t="s">
        <v>42</v>
      </c>
      <c r="J111" s="7" t="s">
        <v>357</v>
      </c>
      <c r="K111" s="7" t="s">
        <v>358</v>
      </c>
      <c r="L111" s="7" t="s">
        <v>87</v>
      </c>
      <c r="M111" s="7" t="s">
        <v>88</v>
      </c>
      <c r="N111" s="10">
        <v>42272</v>
      </c>
      <c r="O111" s="14">
        <v>2</v>
      </c>
      <c r="P111" s="15"/>
      <c r="Q111" s="29"/>
      <c r="R111" s="25"/>
      <c r="S111">
        <f t="shared" si="28"/>
        <v>0</v>
      </c>
      <c r="T111">
        <f t="shared" si="29"/>
        <v>0</v>
      </c>
      <c r="U111">
        <f t="shared" si="30"/>
        <v>30</v>
      </c>
      <c r="V111">
        <f t="shared" si="53"/>
        <v>0</v>
      </c>
      <c r="W111">
        <f t="shared" si="54"/>
        <v>0</v>
      </c>
      <c r="X111">
        <f t="shared" si="31"/>
        <v>0</v>
      </c>
      <c r="Y111" s="23">
        <v>1</v>
      </c>
      <c r="Z111">
        <v>1</v>
      </c>
      <c r="AA111">
        <f t="shared" si="32"/>
        <v>2</v>
      </c>
      <c r="AB111">
        <f t="shared" si="33"/>
        <v>0</v>
      </c>
      <c r="AC111">
        <f t="shared" si="34"/>
        <v>2</v>
      </c>
      <c r="AD111">
        <f t="shared" si="35"/>
        <v>6</v>
      </c>
      <c r="AE111">
        <f t="shared" si="55"/>
        <v>1</v>
      </c>
      <c r="AF111">
        <f t="shared" si="36"/>
        <v>4</v>
      </c>
      <c r="AG111">
        <v>3</v>
      </c>
      <c r="AH111">
        <f t="shared" si="37"/>
        <v>0</v>
      </c>
      <c r="AI111">
        <f t="shared" si="38"/>
        <v>0</v>
      </c>
      <c r="AJ111">
        <f t="shared" si="39"/>
        <v>7</v>
      </c>
      <c r="AK111">
        <f t="shared" si="40"/>
        <v>0</v>
      </c>
      <c r="AL111">
        <f t="shared" si="41"/>
        <v>0</v>
      </c>
      <c r="AM111">
        <f t="shared" si="42"/>
        <v>4</v>
      </c>
      <c r="AN111">
        <f t="shared" si="43"/>
        <v>0</v>
      </c>
      <c r="AO111">
        <f t="shared" si="44"/>
        <v>0</v>
      </c>
      <c r="AP111" t="s">
        <v>5692</v>
      </c>
      <c r="AQ111" t="b">
        <f>SUMPRODUCT(--ISNUMBER(SEARCH({"I21","I22","I25"},AP111)))&gt;0</f>
        <v>0</v>
      </c>
      <c r="AR111" t="b">
        <f>SUMPRODUCT(--ISNUMBER(SEARCH(Sheet1!B$2:B$14,AP111)))&gt;0</f>
        <v>0</v>
      </c>
      <c r="AS111" t="b">
        <f>SUMPRODUCT(--ISNUMBER(SEARCH(Sheet1!C$2:C$14,AP111)))&gt;0</f>
        <v>0</v>
      </c>
      <c r="AT111" t="b">
        <f>SUMPRODUCT(--ISNUMBER(SEARCH(Sheet1!D$2:D$26,AP111)))&gt;0</f>
        <v>0</v>
      </c>
      <c r="AU111" t="b">
        <f>SUMPRODUCT(--ISNUMBER(SEARCH(Sheet1!E$2:E$15,AP111)))&gt;0</f>
        <v>0</v>
      </c>
      <c r="AV111" t="b">
        <f>SUMPRODUCT(--ISNUMBER(SEARCH(Sheet1!F$2:F$26,AP111)))&gt;0</f>
        <v>0</v>
      </c>
      <c r="AW111" t="b">
        <f>SUMPRODUCT(--ISNUMBER(SEARCH(Sheet1!G$2:G$22,AP111)))&gt;0</f>
        <v>0</v>
      </c>
      <c r="AX111" t="b">
        <f>SUMPRODUCT(--ISNUMBER(SEARCH(Sheet1!H$2:H$35,AP111)))&gt;0</f>
        <v>0</v>
      </c>
      <c r="AY111" t="b">
        <f>SUMPRODUCT(--ISNUMBER(SEARCH(Sheet1!I$2:I$84,AP111)))&gt;0</f>
        <v>0</v>
      </c>
      <c r="AZ111" t="b">
        <f>SUMPRODUCT(--ISNUMBER(SEARCH(Sheet1!J$2:J$8,AP111)))&gt;0</f>
        <v>0</v>
      </c>
      <c r="BA111" t="b">
        <f>SUMPRODUCT(--ISNUMBER(SEARCH(Sheet1!K$2:K$10,AP111)))&gt;0</f>
        <v>0</v>
      </c>
      <c r="BB111" t="b">
        <f>SUMPRODUCT(--ISNUMBER(SEARCH(Sheet1!L$2:L$5,AP111)))&gt;0</f>
        <v>0</v>
      </c>
      <c r="BC111" t="b">
        <f>SUMPRODUCT(--ISNUMBER(SEARCH(Sheet1!M$2:M$12,AP111)))&gt;0</f>
        <v>0</v>
      </c>
      <c r="BD111" t="b">
        <f>SUMPRODUCT(--ISNUMBER(SEARCH(Sheet1!N$2:N$5,AP111)))&gt;0</f>
        <v>0</v>
      </c>
      <c r="BE111">
        <f t="shared" si="45"/>
        <v>0</v>
      </c>
      <c r="BF111">
        <f t="shared" si="46"/>
        <v>0</v>
      </c>
      <c r="BG111">
        <f t="shared" si="47"/>
        <v>0</v>
      </c>
      <c r="BH111">
        <f t="shared" si="48"/>
        <v>0</v>
      </c>
      <c r="BI111">
        <f t="shared" si="49"/>
        <v>0</v>
      </c>
      <c r="BJ111">
        <f t="shared" si="50"/>
        <v>0</v>
      </c>
      <c r="BK111">
        <f t="shared" si="51"/>
        <v>0</v>
      </c>
      <c r="BL111">
        <f t="shared" si="52"/>
        <v>0</v>
      </c>
    </row>
    <row r="112" spans="1:64" x14ac:dyDescent="0.25">
      <c r="A112" s="7" t="s">
        <v>684</v>
      </c>
      <c r="B112" s="7" t="s">
        <v>685</v>
      </c>
      <c r="C112" s="10">
        <v>42335</v>
      </c>
      <c r="D112" s="10">
        <v>42339</v>
      </c>
      <c r="E112" s="8">
        <v>4</v>
      </c>
      <c r="F112" s="7" t="s">
        <v>137</v>
      </c>
      <c r="G112" s="8">
        <v>89</v>
      </c>
      <c r="H112" s="7" t="s">
        <v>9</v>
      </c>
      <c r="I112" s="7" t="s">
        <v>30</v>
      </c>
      <c r="J112" s="7" t="s">
        <v>686</v>
      </c>
      <c r="K112" s="7" t="s">
        <v>687</v>
      </c>
      <c r="L112" s="7" t="s">
        <v>688</v>
      </c>
      <c r="M112" s="7" t="s">
        <v>689</v>
      </c>
      <c r="N112" s="10">
        <v>42335</v>
      </c>
      <c r="O112" s="14">
        <v>1</v>
      </c>
      <c r="P112" s="15"/>
      <c r="Q112" s="29"/>
      <c r="R112" s="25"/>
      <c r="S112">
        <f t="shared" si="28"/>
        <v>0</v>
      </c>
      <c r="T112">
        <f t="shared" si="29"/>
        <v>0</v>
      </c>
      <c r="U112">
        <f t="shared" si="30"/>
        <v>30</v>
      </c>
      <c r="V112">
        <f t="shared" si="53"/>
        <v>0</v>
      </c>
      <c r="W112">
        <f t="shared" si="54"/>
        <v>0</v>
      </c>
      <c r="X112">
        <f t="shared" si="31"/>
        <v>0</v>
      </c>
      <c r="Y112" s="23">
        <v>1</v>
      </c>
      <c r="Z112">
        <v>1</v>
      </c>
      <c r="AA112">
        <f t="shared" si="32"/>
        <v>0</v>
      </c>
      <c r="AB112">
        <f t="shared" si="33"/>
        <v>0</v>
      </c>
      <c r="AC112">
        <f t="shared" si="34"/>
        <v>0</v>
      </c>
      <c r="AD112">
        <f t="shared" si="35"/>
        <v>2</v>
      </c>
      <c r="AE112">
        <f t="shared" si="55"/>
        <v>0</v>
      </c>
      <c r="AF112">
        <f t="shared" si="36"/>
        <v>4</v>
      </c>
      <c r="AG112">
        <v>3</v>
      </c>
      <c r="AH112">
        <f t="shared" si="37"/>
        <v>3</v>
      </c>
      <c r="AI112">
        <f t="shared" si="38"/>
        <v>0</v>
      </c>
      <c r="AJ112">
        <f t="shared" si="39"/>
        <v>10</v>
      </c>
      <c r="AK112">
        <f t="shared" si="40"/>
        <v>1</v>
      </c>
      <c r="AL112">
        <f t="shared" si="41"/>
        <v>0</v>
      </c>
      <c r="AM112">
        <f t="shared" si="42"/>
        <v>4</v>
      </c>
      <c r="AN112">
        <f t="shared" si="43"/>
        <v>0</v>
      </c>
      <c r="AO112">
        <f t="shared" si="44"/>
        <v>0</v>
      </c>
      <c r="AP112" t="s">
        <v>5693</v>
      </c>
      <c r="AQ112" t="b">
        <f>SUMPRODUCT(--ISNUMBER(SEARCH({"I21","I22","I25"},AP112)))&gt;0</f>
        <v>0</v>
      </c>
      <c r="AR112" t="b">
        <f>SUMPRODUCT(--ISNUMBER(SEARCH(Sheet1!B$2:B$14,AP112)))&gt;0</f>
        <v>0</v>
      </c>
      <c r="AS112" t="b">
        <f>SUMPRODUCT(--ISNUMBER(SEARCH(Sheet1!C$2:C$14,AP112)))&gt;0</f>
        <v>0</v>
      </c>
      <c r="AT112" t="b">
        <f>SUMPRODUCT(--ISNUMBER(SEARCH(Sheet1!D$2:D$26,AP112)))&gt;0</f>
        <v>0</v>
      </c>
      <c r="AU112" t="b">
        <f>SUMPRODUCT(--ISNUMBER(SEARCH(Sheet1!E$2:E$15,AP112)))&gt;0</f>
        <v>0</v>
      </c>
      <c r="AV112" t="b">
        <f>SUMPRODUCT(--ISNUMBER(SEARCH(Sheet1!F$2:F$26,AP112)))&gt;0</f>
        <v>0</v>
      </c>
      <c r="AW112" t="b">
        <f>SUMPRODUCT(--ISNUMBER(SEARCH(Sheet1!G$2:G$22,AP112)))&gt;0</f>
        <v>0</v>
      </c>
      <c r="AX112" t="b">
        <f>SUMPRODUCT(--ISNUMBER(SEARCH(Sheet1!H$2:H$35,AP112)))&gt;0</f>
        <v>0</v>
      </c>
      <c r="AY112" t="b">
        <f>SUMPRODUCT(--ISNUMBER(SEARCH(Sheet1!I$2:I$84,AP112)))&gt;0</f>
        <v>0</v>
      </c>
      <c r="AZ112" t="b">
        <f>SUMPRODUCT(--ISNUMBER(SEARCH(Sheet1!J$2:J$8,AP112)))&gt;0</f>
        <v>1</v>
      </c>
      <c r="BA112" t="b">
        <f>SUMPRODUCT(--ISNUMBER(SEARCH(Sheet1!K$2:K$10,AP112)))&gt;0</f>
        <v>0</v>
      </c>
      <c r="BB112" t="b">
        <f>SUMPRODUCT(--ISNUMBER(SEARCH(Sheet1!L$2:L$5,AP112)))&gt;0</f>
        <v>0</v>
      </c>
      <c r="BC112" t="b">
        <f>SUMPRODUCT(--ISNUMBER(SEARCH(Sheet1!M$2:M$12,AP112)))&gt;0</f>
        <v>0</v>
      </c>
      <c r="BD112" t="b">
        <f>SUMPRODUCT(--ISNUMBER(SEARCH(Sheet1!N$2:N$5,AP112)))&gt;0</f>
        <v>0</v>
      </c>
      <c r="BE112">
        <f t="shared" si="45"/>
        <v>0</v>
      </c>
      <c r="BF112">
        <f t="shared" si="46"/>
        <v>0</v>
      </c>
      <c r="BG112">
        <f t="shared" si="47"/>
        <v>3</v>
      </c>
      <c r="BH112">
        <f t="shared" si="48"/>
        <v>0</v>
      </c>
      <c r="BI112">
        <f t="shared" si="49"/>
        <v>0</v>
      </c>
      <c r="BJ112">
        <f t="shared" si="50"/>
        <v>3</v>
      </c>
      <c r="BK112">
        <f t="shared" si="51"/>
        <v>3</v>
      </c>
      <c r="BL112">
        <f t="shared" si="52"/>
        <v>0</v>
      </c>
    </row>
    <row r="113" spans="1:64" ht="45" x14ac:dyDescent="0.25">
      <c r="A113" s="7" t="s">
        <v>690</v>
      </c>
      <c r="B113" s="7" t="s">
        <v>691</v>
      </c>
      <c r="C113" s="10">
        <v>42349</v>
      </c>
      <c r="D113" s="10">
        <v>42359</v>
      </c>
      <c r="E113" s="8">
        <v>10</v>
      </c>
      <c r="F113" s="7" t="s">
        <v>29</v>
      </c>
      <c r="G113" s="8">
        <v>51</v>
      </c>
      <c r="H113" s="7" t="s">
        <v>9</v>
      </c>
      <c r="I113" s="7" t="s">
        <v>47</v>
      </c>
      <c r="J113" s="7" t="s">
        <v>112</v>
      </c>
      <c r="K113" s="7" t="s">
        <v>113</v>
      </c>
      <c r="L113" s="7" t="s">
        <v>692</v>
      </c>
      <c r="M113" s="7" t="s">
        <v>693</v>
      </c>
      <c r="N113" s="10">
        <v>42354</v>
      </c>
      <c r="O113" s="14">
        <v>1</v>
      </c>
      <c r="P113" s="15"/>
      <c r="Q113" s="29"/>
      <c r="R113" s="25"/>
      <c r="S113">
        <f t="shared" si="28"/>
        <v>0</v>
      </c>
      <c r="T113">
        <f t="shared" si="29"/>
        <v>0</v>
      </c>
      <c r="U113">
        <f t="shared" si="30"/>
        <v>30</v>
      </c>
      <c r="V113">
        <f t="shared" si="53"/>
        <v>0</v>
      </c>
      <c r="W113">
        <f t="shared" si="54"/>
        <v>0</v>
      </c>
      <c r="X113">
        <f t="shared" si="31"/>
        <v>0</v>
      </c>
      <c r="Y113" s="23">
        <v>1</v>
      </c>
      <c r="Z113">
        <v>1</v>
      </c>
      <c r="AA113">
        <f t="shared" si="32"/>
        <v>0</v>
      </c>
      <c r="AB113">
        <f t="shared" si="33"/>
        <v>0</v>
      </c>
      <c r="AC113">
        <f t="shared" si="34"/>
        <v>2</v>
      </c>
      <c r="AD113">
        <f t="shared" si="35"/>
        <v>4</v>
      </c>
      <c r="AE113">
        <f t="shared" si="55"/>
        <v>0</v>
      </c>
      <c r="AF113">
        <f t="shared" si="36"/>
        <v>5</v>
      </c>
      <c r="AG113">
        <v>3</v>
      </c>
      <c r="AH113">
        <f t="shared" si="37"/>
        <v>3</v>
      </c>
      <c r="AI113">
        <f t="shared" si="38"/>
        <v>0</v>
      </c>
      <c r="AJ113">
        <f t="shared" si="39"/>
        <v>11</v>
      </c>
      <c r="AK113">
        <f t="shared" si="40"/>
        <v>1</v>
      </c>
      <c r="AL113">
        <f t="shared" si="41"/>
        <v>0</v>
      </c>
      <c r="AM113">
        <f t="shared" si="42"/>
        <v>0</v>
      </c>
      <c r="AN113">
        <f t="shared" si="43"/>
        <v>5</v>
      </c>
      <c r="AO113">
        <f t="shared" si="44"/>
        <v>0</v>
      </c>
      <c r="AP113" t="s">
        <v>5694</v>
      </c>
      <c r="AQ113" t="b">
        <f>SUMPRODUCT(--ISNUMBER(SEARCH({"I21","I22","I25"},AP113)))&gt;0</f>
        <v>0</v>
      </c>
      <c r="AR113" t="b">
        <f>SUMPRODUCT(--ISNUMBER(SEARCH(Sheet1!B$2:B$14,AP113)))&gt;0</f>
        <v>0</v>
      </c>
      <c r="AS113" t="b">
        <f>SUMPRODUCT(--ISNUMBER(SEARCH(Sheet1!C$2:C$14,AP113)))&gt;0</f>
        <v>0</v>
      </c>
      <c r="AT113" t="b">
        <f>SUMPRODUCT(--ISNUMBER(SEARCH(Sheet1!D$2:D$26,AP113)))&gt;0</f>
        <v>1</v>
      </c>
      <c r="AU113" t="b">
        <f>SUMPRODUCT(--ISNUMBER(SEARCH(Sheet1!E$2:E$15,AP113)))&gt;0</f>
        <v>0</v>
      </c>
      <c r="AV113" t="b">
        <f>SUMPRODUCT(--ISNUMBER(SEARCH(Sheet1!F$2:F$26,AP113)))&gt;0</f>
        <v>0</v>
      </c>
      <c r="AW113" t="b">
        <f>SUMPRODUCT(--ISNUMBER(SEARCH(Sheet1!G$2:G$22,AP113)))&gt;0</f>
        <v>1</v>
      </c>
      <c r="AX113" t="b">
        <f>SUMPRODUCT(--ISNUMBER(SEARCH(Sheet1!H$2:H$35,AP113)))&gt;0</f>
        <v>0</v>
      </c>
      <c r="AY113" t="b">
        <f>SUMPRODUCT(--ISNUMBER(SEARCH(Sheet1!I$2:I$84,AP113)))&gt;0</f>
        <v>0</v>
      </c>
      <c r="AZ113" t="b">
        <f>SUMPRODUCT(--ISNUMBER(SEARCH(Sheet1!J$2:J$8,AP113)))&gt;0</f>
        <v>0</v>
      </c>
      <c r="BA113" t="b">
        <f>SUMPRODUCT(--ISNUMBER(SEARCH(Sheet1!K$2:K$10,AP113)))&gt;0</f>
        <v>0</v>
      </c>
      <c r="BB113" t="b">
        <f>SUMPRODUCT(--ISNUMBER(SEARCH(Sheet1!L$2:L$5,AP113)))&gt;0</f>
        <v>0</v>
      </c>
      <c r="BC113" t="b">
        <f>SUMPRODUCT(--ISNUMBER(SEARCH(Sheet1!M$2:M$12,AP113)))&gt;0</f>
        <v>0</v>
      </c>
      <c r="BD113" t="b">
        <f>SUMPRODUCT(--ISNUMBER(SEARCH(Sheet1!N$2:N$5,AP113)))&gt;0</f>
        <v>0</v>
      </c>
      <c r="BE113">
        <f t="shared" si="45"/>
        <v>1</v>
      </c>
      <c r="BF113">
        <f t="shared" si="46"/>
        <v>2</v>
      </c>
      <c r="BG113">
        <f t="shared" si="47"/>
        <v>0</v>
      </c>
      <c r="BH113">
        <f t="shared" si="48"/>
        <v>0</v>
      </c>
      <c r="BI113">
        <f t="shared" si="49"/>
        <v>0</v>
      </c>
      <c r="BJ113">
        <f t="shared" si="50"/>
        <v>3</v>
      </c>
      <c r="BK113">
        <f t="shared" si="51"/>
        <v>3</v>
      </c>
      <c r="BL113">
        <f t="shared" si="52"/>
        <v>0</v>
      </c>
    </row>
    <row r="114" spans="1:64" ht="45" x14ac:dyDescent="0.25">
      <c r="A114" s="7" t="s">
        <v>694</v>
      </c>
      <c r="B114" s="7" t="s">
        <v>695</v>
      </c>
      <c r="C114" s="10">
        <v>42394</v>
      </c>
      <c r="D114" s="10">
        <v>42404</v>
      </c>
      <c r="E114" s="8">
        <v>10</v>
      </c>
      <c r="F114" s="7" t="s">
        <v>29</v>
      </c>
      <c r="G114" s="8">
        <v>70</v>
      </c>
      <c r="H114" s="7" t="s">
        <v>17</v>
      </c>
      <c r="I114" s="7" t="s">
        <v>30</v>
      </c>
      <c r="J114" s="7" t="s">
        <v>22</v>
      </c>
      <c r="K114" s="7" t="s">
        <v>23</v>
      </c>
      <c r="L114" s="7" t="s">
        <v>108</v>
      </c>
      <c r="M114" s="7" t="s">
        <v>109</v>
      </c>
      <c r="N114" s="10">
        <v>42396</v>
      </c>
      <c r="O114" s="14">
        <v>1</v>
      </c>
      <c r="P114" s="14">
        <v>1</v>
      </c>
      <c r="Q114" s="29"/>
      <c r="R114" s="26">
        <v>136</v>
      </c>
      <c r="S114">
        <f t="shared" si="28"/>
        <v>0</v>
      </c>
      <c r="T114">
        <f t="shared" si="29"/>
        <v>0</v>
      </c>
      <c r="U114">
        <f t="shared" si="30"/>
        <v>30</v>
      </c>
      <c r="V114">
        <f t="shared" si="53"/>
        <v>0</v>
      </c>
      <c r="W114">
        <f t="shared" si="54"/>
        <v>0</v>
      </c>
      <c r="X114">
        <f t="shared" si="31"/>
        <v>0</v>
      </c>
      <c r="Y114" s="23">
        <v>1</v>
      </c>
      <c r="Z114">
        <v>1</v>
      </c>
      <c r="AA114">
        <f t="shared" si="32"/>
        <v>0</v>
      </c>
      <c r="AB114">
        <f t="shared" si="33"/>
        <v>0</v>
      </c>
      <c r="AC114">
        <f t="shared" si="34"/>
        <v>2</v>
      </c>
      <c r="AD114">
        <f t="shared" si="35"/>
        <v>4</v>
      </c>
      <c r="AE114">
        <f t="shared" si="55"/>
        <v>0</v>
      </c>
      <c r="AF114">
        <f t="shared" si="36"/>
        <v>5</v>
      </c>
      <c r="AG114">
        <v>3</v>
      </c>
      <c r="AH114">
        <f t="shared" si="37"/>
        <v>5</v>
      </c>
      <c r="AI114">
        <f t="shared" si="38"/>
        <v>1</v>
      </c>
      <c r="AJ114">
        <f t="shared" si="39"/>
        <v>14</v>
      </c>
      <c r="AK114">
        <f t="shared" si="40"/>
        <v>1</v>
      </c>
      <c r="AL114">
        <f t="shared" si="41"/>
        <v>0</v>
      </c>
      <c r="AM114">
        <f t="shared" si="42"/>
        <v>0</v>
      </c>
      <c r="AN114">
        <f t="shared" si="43"/>
        <v>5</v>
      </c>
      <c r="AO114">
        <f t="shared" si="44"/>
        <v>0</v>
      </c>
      <c r="AP114" t="s">
        <v>5695</v>
      </c>
      <c r="AQ114" t="b">
        <f>SUMPRODUCT(--ISNUMBER(SEARCH({"I21","I22","I25"},AP114)))&gt;0</f>
        <v>0</v>
      </c>
      <c r="AR114" t="b">
        <f>SUMPRODUCT(--ISNUMBER(SEARCH(Sheet1!B$2:B$14,AP114)))&gt;0</f>
        <v>0</v>
      </c>
      <c r="AS114" t="b">
        <f>SUMPRODUCT(--ISNUMBER(SEARCH(Sheet1!C$2:C$14,AP114)))&gt;0</f>
        <v>0</v>
      </c>
      <c r="AT114" t="b">
        <f>SUMPRODUCT(--ISNUMBER(SEARCH(Sheet1!D$2:D$26,AP114)))&gt;0</f>
        <v>0</v>
      </c>
      <c r="AU114" t="b">
        <f>SUMPRODUCT(--ISNUMBER(SEARCH(Sheet1!E$2:E$15,AP114)))&gt;0</f>
        <v>0</v>
      </c>
      <c r="AV114" t="b">
        <f>SUMPRODUCT(--ISNUMBER(SEARCH(Sheet1!F$2:F$26,AP114)))&gt;0</f>
        <v>0</v>
      </c>
      <c r="AW114" t="b">
        <f>SUMPRODUCT(--ISNUMBER(SEARCH(Sheet1!G$2:G$22,AP114)))&gt;0</f>
        <v>1</v>
      </c>
      <c r="AX114" t="b">
        <f>SUMPRODUCT(--ISNUMBER(SEARCH(Sheet1!H$2:H$35,AP114)))&gt;0</f>
        <v>1</v>
      </c>
      <c r="AY114" t="b">
        <f>SUMPRODUCT(--ISNUMBER(SEARCH(Sheet1!I$2:I$84,AP114)))&gt;0</f>
        <v>0</v>
      </c>
      <c r="AZ114" t="b">
        <f>SUMPRODUCT(--ISNUMBER(SEARCH(Sheet1!J$2:J$8,AP114)))&gt;0</f>
        <v>0</v>
      </c>
      <c r="BA114" t="b">
        <f>SUMPRODUCT(--ISNUMBER(SEARCH(Sheet1!K$2:K$10,AP114)))&gt;0</f>
        <v>0</v>
      </c>
      <c r="BB114" t="b">
        <f>SUMPRODUCT(--ISNUMBER(SEARCH(Sheet1!L$2:L$5,AP114)))&gt;0</f>
        <v>0</v>
      </c>
      <c r="BC114" t="b">
        <f>SUMPRODUCT(--ISNUMBER(SEARCH(Sheet1!M$2:M$12,AP114)))&gt;0</f>
        <v>0</v>
      </c>
      <c r="BD114" t="b">
        <f>SUMPRODUCT(--ISNUMBER(SEARCH(Sheet1!N$2:N$5,AP114)))&gt;0</f>
        <v>0</v>
      </c>
      <c r="BE114">
        <f t="shared" si="45"/>
        <v>0</v>
      </c>
      <c r="BF114">
        <f t="shared" si="46"/>
        <v>4</v>
      </c>
      <c r="BG114">
        <f t="shared" si="47"/>
        <v>0</v>
      </c>
      <c r="BH114">
        <f t="shared" si="48"/>
        <v>0</v>
      </c>
      <c r="BI114">
        <f t="shared" si="49"/>
        <v>0</v>
      </c>
      <c r="BJ114">
        <f t="shared" si="50"/>
        <v>4</v>
      </c>
      <c r="BK114">
        <f t="shared" si="51"/>
        <v>0</v>
      </c>
      <c r="BL114">
        <f t="shared" si="52"/>
        <v>5</v>
      </c>
    </row>
    <row r="115" spans="1:64" ht="45" x14ac:dyDescent="0.25">
      <c r="A115" s="7" t="s">
        <v>696</v>
      </c>
      <c r="B115" s="7" t="s">
        <v>697</v>
      </c>
      <c r="C115" s="10">
        <v>42260</v>
      </c>
      <c r="D115" s="10">
        <v>42298</v>
      </c>
      <c r="E115" s="8">
        <v>38</v>
      </c>
      <c r="F115" s="7" t="s">
        <v>8</v>
      </c>
      <c r="G115" s="8">
        <v>65</v>
      </c>
      <c r="H115" s="7" t="s">
        <v>9</v>
      </c>
      <c r="I115" s="7" t="s">
        <v>126</v>
      </c>
      <c r="J115" s="7" t="s">
        <v>698</v>
      </c>
      <c r="K115" s="7" t="s">
        <v>699</v>
      </c>
      <c r="L115" s="7" t="s">
        <v>700</v>
      </c>
      <c r="M115" s="7" t="s">
        <v>701</v>
      </c>
      <c r="N115" s="10">
        <v>42260</v>
      </c>
      <c r="O115" s="14">
        <v>1</v>
      </c>
      <c r="P115" s="15"/>
      <c r="Q115" s="29"/>
      <c r="R115" s="25"/>
      <c r="S115">
        <f t="shared" si="28"/>
        <v>0</v>
      </c>
      <c r="T115">
        <f t="shared" si="29"/>
        <v>0</v>
      </c>
      <c r="U115">
        <f t="shared" si="30"/>
        <v>30</v>
      </c>
      <c r="V115">
        <f t="shared" si="53"/>
        <v>0</v>
      </c>
      <c r="W115">
        <f t="shared" si="54"/>
        <v>0</v>
      </c>
      <c r="X115">
        <f t="shared" si="31"/>
        <v>0</v>
      </c>
      <c r="Y115" s="23">
        <v>1</v>
      </c>
      <c r="Z115">
        <v>1</v>
      </c>
      <c r="AA115">
        <f t="shared" si="32"/>
        <v>0</v>
      </c>
      <c r="AB115">
        <f t="shared" si="33"/>
        <v>0</v>
      </c>
      <c r="AC115">
        <f t="shared" si="34"/>
        <v>2</v>
      </c>
      <c r="AD115">
        <f t="shared" si="35"/>
        <v>4</v>
      </c>
      <c r="AE115">
        <f t="shared" si="55"/>
        <v>0</v>
      </c>
      <c r="AF115">
        <f t="shared" si="36"/>
        <v>7</v>
      </c>
      <c r="AG115">
        <v>3</v>
      </c>
      <c r="AH115">
        <f t="shared" si="37"/>
        <v>0</v>
      </c>
      <c r="AI115">
        <f t="shared" si="38"/>
        <v>0</v>
      </c>
      <c r="AJ115">
        <f t="shared" si="39"/>
        <v>10</v>
      </c>
      <c r="AK115">
        <f t="shared" si="40"/>
        <v>1</v>
      </c>
      <c r="AL115">
        <f t="shared" si="41"/>
        <v>0</v>
      </c>
      <c r="AM115">
        <f t="shared" si="42"/>
        <v>0</v>
      </c>
      <c r="AN115">
        <f t="shared" si="43"/>
        <v>0</v>
      </c>
      <c r="AO115">
        <f t="shared" si="44"/>
        <v>7</v>
      </c>
      <c r="AP115" t="s">
        <v>5696</v>
      </c>
      <c r="AQ115" t="b">
        <f>SUMPRODUCT(--ISNUMBER(SEARCH({"I21","I22","I25"},AP115)))&gt;0</f>
        <v>0</v>
      </c>
      <c r="AR115" t="b">
        <f>SUMPRODUCT(--ISNUMBER(SEARCH(Sheet1!B$2:B$14,AP115)))&gt;0</f>
        <v>0</v>
      </c>
      <c r="AS115" t="b">
        <f>SUMPRODUCT(--ISNUMBER(SEARCH(Sheet1!C$2:C$14,AP115)))&gt;0</f>
        <v>0</v>
      </c>
      <c r="AT115" t="b">
        <f>SUMPRODUCT(--ISNUMBER(SEARCH(Sheet1!D$2:D$26,AP115)))&gt;0</f>
        <v>0</v>
      </c>
      <c r="AU115" t="b">
        <f>SUMPRODUCT(--ISNUMBER(SEARCH(Sheet1!E$2:E$15,AP115)))&gt;0</f>
        <v>0</v>
      </c>
      <c r="AV115" t="b">
        <f>SUMPRODUCT(--ISNUMBER(SEARCH(Sheet1!F$2:F$26,AP115)))&gt;0</f>
        <v>0</v>
      </c>
      <c r="AW115" t="b">
        <f>SUMPRODUCT(--ISNUMBER(SEARCH(Sheet1!G$2:G$22,AP115)))&gt;0</f>
        <v>0</v>
      </c>
      <c r="AX115" t="b">
        <f>SUMPRODUCT(--ISNUMBER(SEARCH(Sheet1!H$2:H$35,AP115)))&gt;0</f>
        <v>0</v>
      </c>
      <c r="AY115" t="b">
        <f>SUMPRODUCT(--ISNUMBER(SEARCH(Sheet1!I$2:I$84,AP115)))&gt;0</f>
        <v>0</v>
      </c>
      <c r="AZ115" t="b">
        <f>SUMPRODUCT(--ISNUMBER(SEARCH(Sheet1!J$2:J$8,AP115)))&gt;0</f>
        <v>0</v>
      </c>
      <c r="BA115" t="b">
        <f>SUMPRODUCT(--ISNUMBER(SEARCH(Sheet1!K$2:K$10,AP115)))&gt;0</f>
        <v>0</v>
      </c>
      <c r="BB115" t="b">
        <f>SUMPRODUCT(--ISNUMBER(SEARCH(Sheet1!L$2:L$5,AP115)))&gt;0</f>
        <v>0</v>
      </c>
      <c r="BC115" t="b">
        <f>SUMPRODUCT(--ISNUMBER(SEARCH(Sheet1!M$2:M$12,AP115)))&gt;0</f>
        <v>0</v>
      </c>
      <c r="BD115" t="b">
        <f>SUMPRODUCT(--ISNUMBER(SEARCH(Sheet1!N$2:N$5,AP115)))&gt;0</f>
        <v>0</v>
      </c>
      <c r="BE115">
        <f t="shared" si="45"/>
        <v>0</v>
      </c>
      <c r="BF115">
        <f t="shared" si="46"/>
        <v>0</v>
      </c>
      <c r="BG115">
        <f t="shared" si="47"/>
        <v>0</v>
      </c>
      <c r="BH115">
        <f t="shared" si="48"/>
        <v>0</v>
      </c>
      <c r="BI115">
        <f t="shared" si="49"/>
        <v>0</v>
      </c>
      <c r="BJ115">
        <f t="shared" si="50"/>
        <v>0</v>
      </c>
      <c r="BK115">
        <f t="shared" si="51"/>
        <v>0</v>
      </c>
      <c r="BL115">
        <f t="shared" si="52"/>
        <v>0</v>
      </c>
    </row>
    <row r="116" spans="1:64" ht="30" x14ac:dyDescent="0.25">
      <c r="A116" s="7" t="s">
        <v>702</v>
      </c>
      <c r="B116" s="7" t="s">
        <v>703</v>
      </c>
      <c r="C116" s="10">
        <v>42345</v>
      </c>
      <c r="D116" s="10">
        <v>42348</v>
      </c>
      <c r="E116" s="8">
        <v>3</v>
      </c>
      <c r="F116" s="7" t="s">
        <v>118</v>
      </c>
      <c r="G116" s="8">
        <v>67</v>
      </c>
      <c r="H116" s="7" t="s">
        <v>17</v>
      </c>
      <c r="I116" s="7" t="s">
        <v>24</v>
      </c>
      <c r="J116" s="7" t="s">
        <v>271</v>
      </c>
      <c r="K116" s="7" t="s">
        <v>272</v>
      </c>
      <c r="L116" s="7" t="s">
        <v>121</v>
      </c>
      <c r="M116" s="7" t="s">
        <v>122</v>
      </c>
      <c r="N116" s="10">
        <v>42346</v>
      </c>
      <c r="O116" s="14">
        <v>2</v>
      </c>
      <c r="P116" s="15"/>
      <c r="Q116" s="30">
        <v>15.6</v>
      </c>
      <c r="R116" s="26">
        <v>138</v>
      </c>
      <c r="S116">
        <f t="shared" si="28"/>
        <v>0</v>
      </c>
      <c r="T116">
        <f t="shared" si="29"/>
        <v>0</v>
      </c>
      <c r="U116">
        <f t="shared" si="30"/>
        <v>30</v>
      </c>
      <c r="V116">
        <f t="shared" si="53"/>
        <v>0</v>
      </c>
      <c r="W116">
        <f t="shared" si="54"/>
        <v>0</v>
      </c>
      <c r="X116">
        <f t="shared" si="31"/>
        <v>0</v>
      </c>
      <c r="Y116" s="23">
        <v>1</v>
      </c>
      <c r="Z116">
        <v>1</v>
      </c>
      <c r="AA116">
        <f t="shared" si="32"/>
        <v>2</v>
      </c>
      <c r="AB116">
        <f t="shared" si="33"/>
        <v>0</v>
      </c>
      <c r="AC116">
        <f t="shared" si="34"/>
        <v>0</v>
      </c>
      <c r="AD116">
        <f t="shared" si="35"/>
        <v>4</v>
      </c>
      <c r="AE116">
        <f t="shared" si="55"/>
        <v>0</v>
      </c>
      <c r="AF116">
        <f t="shared" si="36"/>
        <v>3</v>
      </c>
      <c r="AG116">
        <v>3</v>
      </c>
      <c r="AH116">
        <f t="shared" si="37"/>
        <v>2</v>
      </c>
      <c r="AI116">
        <f t="shared" si="38"/>
        <v>0</v>
      </c>
      <c r="AJ116">
        <f t="shared" si="39"/>
        <v>8</v>
      </c>
      <c r="AK116">
        <f t="shared" si="40"/>
        <v>0</v>
      </c>
      <c r="AL116">
        <f t="shared" si="41"/>
        <v>3</v>
      </c>
      <c r="AM116">
        <f t="shared" si="42"/>
        <v>0</v>
      </c>
      <c r="AN116">
        <f t="shared" si="43"/>
        <v>0</v>
      </c>
      <c r="AO116">
        <f t="shared" si="44"/>
        <v>0</v>
      </c>
      <c r="AP116" t="s">
        <v>5697</v>
      </c>
      <c r="AQ116" t="b">
        <f>SUMPRODUCT(--ISNUMBER(SEARCH({"I21","I22","I25"},AP116)))&gt;0</f>
        <v>0</v>
      </c>
      <c r="AR116" t="b">
        <f>SUMPRODUCT(--ISNUMBER(SEARCH(Sheet1!B$2:B$14,AP116)))&gt;0</f>
        <v>1</v>
      </c>
      <c r="AS116" t="b">
        <f>SUMPRODUCT(--ISNUMBER(SEARCH(Sheet1!C$2:C$14,AP116)))&gt;0</f>
        <v>0</v>
      </c>
      <c r="AT116" t="b">
        <f>SUMPRODUCT(--ISNUMBER(SEARCH(Sheet1!D$2:D$26,AP116)))&gt;0</f>
        <v>1</v>
      </c>
      <c r="AU116" t="b">
        <f>SUMPRODUCT(--ISNUMBER(SEARCH(Sheet1!E$2:E$15,AP116)))&gt;0</f>
        <v>0</v>
      </c>
      <c r="AV116" t="b">
        <f>SUMPRODUCT(--ISNUMBER(SEARCH(Sheet1!F$2:F$26,AP116)))&gt;0</f>
        <v>0</v>
      </c>
      <c r="AW116" t="b">
        <f>SUMPRODUCT(--ISNUMBER(SEARCH(Sheet1!G$2:G$22,AP116)))&gt;0</f>
        <v>0</v>
      </c>
      <c r="AX116" t="b">
        <f>SUMPRODUCT(--ISNUMBER(SEARCH(Sheet1!H$2:H$35,AP116)))&gt;0</f>
        <v>0</v>
      </c>
      <c r="AY116" t="b">
        <f>SUMPRODUCT(--ISNUMBER(SEARCH(Sheet1!I$2:I$84,AP116)))&gt;0</f>
        <v>0</v>
      </c>
      <c r="AZ116" t="b">
        <f>SUMPRODUCT(--ISNUMBER(SEARCH(Sheet1!J$2:J$8,AP116)))&gt;0</f>
        <v>0</v>
      </c>
      <c r="BA116" t="b">
        <f>SUMPRODUCT(--ISNUMBER(SEARCH(Sheet1!K$2:K$10,AP116)))&gt;0</f>
        <v>0</v>
      </c>
      <c r="BB116" t="b">
        <f>SUMPRODUCT(--ISNUMBER(SEARCH(Sheet1!L$2:L$5,AP116)))&gt;0</f>
        <v>0</v>
      </c>
      <c r="BC116" t="b">
        <f>SUMPRODUCT(--ISNUMBER(SEARCH(Sheet1!M$2:M$12,AP116)))&gt;0</f>
        <v>0</v>
      </c>
      <c r="BD116" t="b">
        <f>SUMPRODUCT(--ISNUMBER(SEARCH(Sheet1!N$2:N$5,AP116)))&gt;0</f>
        <v>0</v>
      </c>
      <c r="BE116">
        <f t="shared" si="45"/>
        <v>2</v>
      </c>
      <c r="BF116">
        <f t="shared" si="46"/>
        <v>0</v>
      </c>
      <c r="BG116">
        <f t="shared" si="47"/>
        <v>0</v>
      </c>
      <c r="BH116">
        <f t="shared" si="48"/>
        <v>0</v>
      </c>
      <c r="BI116">
        <f t="shared" si="49"/>
        <v>0</v>
      </c>
      <c r="BJ116">
        <f t="shared" si="50"/>
        <v>2</v>
      </c>
      <c r="BK116">
        <f t="shared" si="51"/>
        <v>2</v>
      </c>
      <c r="BL116">
        <f t="shared" si="52"/>
        <v>0</v>
      </c>
    </row>
    <row r="117" spans="1:64" ht="30" x14ac:dyDescent="0.25">
      <c r="A117" s="7" t="s">
        <v>704</v>
      </c>
      <c r="B117" s="7" t="s">
        <v>705</v>
      </c>
      <c r="C117" s="10">
        <v>42449</v>
      </c>
      <c r="D117" s="10">
        <v>42453</v>
      </c>
      <c r="E117" s="8">
        <v>4</v>
      </c>
      <c r="F117" s="7" t="s">
        <v>29</v>
      </c>
      <c r="G117" s="8">
        <v>62</v>
      </c>
      <c r="H117" s="7" t="s">
        <v>9</v>
      </c>
      <c r="I117" s="7" t="s">
        <v>68</v>
      </c>
      <c r="J117" s="7" t="s">
        <v>22</v>
      </c>
      <c r="K117" s="7" t="s">
        <v>23</v>
      </c>
      <c r="L117" s="7" t="s">
        <v>121</v>
      </c>
      <c r="M117" s="7" t="s">
        <v>122</v>
      </c>
      <c r="N117" s="10">
        <v>42449</v>
      </c>
      <c r="O117" s="14">
        <v>1</v>
      </c>
      <c r="P117" s="14">
        <v>1</v>
      </c>
      <c r="Q117" s="29"/>
      <c r="R117" s="26">
        <v>142</v>
      </c>
      <c r="S117">
        <f t="shared" si="28"/>
        <v>0</v>
      </c>
      <c r="T117">
        <f t="shared" si="29"/>
        <v>0</v>
      </c>
      <c r="U117">
        <f t="shared" si="30"/>
        <v>30</v>
      </c>
      <c r="V117">
        <f t="shared" si="53"/>
        <v>0</v>
      </c>
      <c r="W117">
        <f t="shared" si="54"/>
        <v>0</v>
      </c>
      <c r="X117">
        <f t="shared" si="31"/>
        <v>0</v>
      </c>
      <c r="Y117" s="23">
        <v>1</v>
      </c>
      <c r="Z117">
        <v>1</v>
      </c>
      <c r="AA117">
        <f t="shared" si="32"/>
        <v>0</v>
      </c>
      <c r="AB117">
        <f t="shared" si="33"/>
        <v>0</v>
      </c>
      <c r="AC117">
        <f t="shared" si="34"/>
        <v>0</v>
      </c>
      <c r="AD117">
        <f t="shared" si="35"/>
        <v>2</v>
      </c>
      <c r="AE117">
        <f t="shared" si="55"/>
        <v>0</v>
      </c>
      <c r="AF117">
        <f t="shared" si="36"/>
        <v>4</v>
      </c>
      <c r="AG117">
        <v>3</v>
      </c>
      <c r="AH117">
        <f t="shared" si="37"/>
        <v>2</v>
      </c>
      <c r="AI117">
        <f t="shared" si="38"/>
        <v>1</v>
      </c>
      <c r="AJ117">
        <f t="shared" si="39"/>
        <v>10</v>
      </c>
      <c r="AK117">
        <f t="shared" si="40"/>
        <v>1</v>
      </c>
      <c r="AL117">
        <f t="shared" si="41"/>
        <v>0</v>
      </c>
      <c r="AM117">
        <f t="shared" si="42"/>
        <v>4</v>
      </c>
      <c r="AN117">
        <f t="shared" si="43"/>
        <v>0</v>
      </c>
      <c r="AO117">
        <f t="shared" si="44"/>
        <v>0</v>
      </c>
      <c r="AP117" t="s">
        <v>5698</v>
      </c>
      <c r="AQ117" t="b">
        <f>SUMPRODUCT(--ISNUMBER(SEARCH({"I21","I22","I25"},AP117)))&gt;0</f>
        <v>0</v>
      </c>
      <c r="AR117" t="b">
        <f>SUMPRODUCT(--ISNUMBER(SEARCH(Sheet1!B$2:B$14,AP117)))&gt;0</f>
        <v>0</v>
      </c>
      <c r="AS117" t="b">
        <f>SUMPRODUCT(--ISNUMBER(SEARCH(Sheet1!C$2:C$14,AP117)))&gt;0</f>
        <v>0</v>
      </c>
      <c r="AT117" t="b">
        <f>SUMPRODUCT(--ISNUMBER(SEARCH(Sheet1!D$2:D$26,AP117)))&gt;0</f>
        <v>0</v>
      </c>
      <c r="AU117" t="b">
        <f>SUMPRODUCT(--ISNUMBER(SEARCH(Sheet1!E$2:E$15,AP117)))&gt;0</f>
        <v>0</v>
      </c>
      <c r="AV117" t="b">
        <f>SUMPRODUCT(--ISNUMBER(SEARCH(Sheet1!F$2:F$26,AP117)))&gt;0</f>
        <v>0</v>
      </c>
      <c r="AW117" t="b">
        <f>SUMPRODUCT(--ISNUMBER(SEARCH(Sheet1!G$2:G$22,AP117)))&gt;0</f>
        <v>1</v>
      </c>
      <c r="AX117" t="b">
        <f>SUMPRODUCT(--ISNUMBER(SEARCH(Sheet1!H$2:H$35,AP117)))&gt;0</f>
        <v>0</v>
      </c>
      <c r="AY117" t="b">
        <f>SUMPRODUCT(--ISNUMBER(SEARCH(Sheet1!I$2:I$84,AP117)))&gt;0</f>
        <v>0</v>
      </c>
      <c r="AZ117" t="b">
        <f>SUMPRODUCT(--ISNUMBER(SEARCH(Sheet1!J$2:J$8,AP117)))&gt;0</f>
        <v>0</v>
      </c>
      <c r="BA117" t="b">
        <f>SUMPRODUCT(--ISNUMBER(SEARCH(Sheet1!K$2:K$10,AP117)))&gt;0</f>
        <v>0</v>
      </c>
      <c r="BB117" t="b">
        <f>SUMPRODUCT(--ISNUMBER(SEARCH(Sheet1!L$2:L$5,AP117)))&gt;0</f>
        <v>0</v>
      </c>
      <c r="BC117" t="b">
        <f>SUMPRODUCT(--ISNUMBER(SEARCH(Sheet1!M$2:M$12,AP117)))&gt;0</f>
        <v>0</v>
      </c>
      <c r="BD117" t="b">
        <f>SUMPRODUCT(--ISNUMBER(SEARCH(Sheet1!N$2:N$5,AP117)))&gt;0</f>
        <v>0</v>
      </c>
      <c r="BE117">
        <f t="shared" si="45"/>
        <v>0</v>
      </c>
      <c r="BF117">
        <f t="shared" si="46"/>
        <v>2</v>
      </c>
      <c r="BG117">
        <f t="shared" si="47"/>
        <v>0</v>
      </c>
      <c r="BH117">
        <f t="shared" si="48"/>
        <v>0</v>
      </c>
      <c r="BI117">
        <f t="shared" si="49"/>
        <v>0</v>
      </c>
      <c r="BJ117">
        <f t="shared" si="50"/>
        <v>2</v>
      </c>
      <c r="BK117">
        <f t="shared" si="51"/>
        <v>2</v>
      </c>
      <c r="BL117">
        <f t="shared" si="52"/>
        <v>0</v>
      </c>
    </row>
    <row r="118" spans="1:64" ht="30" x14ac:dyDescent="0.25">
      <c r="A118" s="7" t="s">
        <v>706</v>
      </c>
      <c r="B118" s="7" t="s">
        <v>707</v>
      </c>
      <c r="C118" s="10">
        <v>42401</v>
      </c>
      <c r="D118" s="10">
        <v>42412</v>
      </c>
      <c r="E118" s="8">
        <v>11</v>
      </c>
      <c r="F118" s="7" t="s">
        <v>8</v>
      </c>
      <c r="G118" s="8">
        <v>84</v>
      </c>
      <c r="H118" s="7" t="s">
        <v>17</v>
      </c>
      <c r="I118" s="7" t="s">
        <v>68</v>
      </c>
      <c r="J118" s="7" t="s">
        <v>708</v>
      </c>
      <c r="K118" s="7" t="s">
        <v>709</v>
      </c>
      <c r="L118" s="7" t="s">
        <v>135</v>
      </c>
      <c r="M118" s="7" t="s">
        <v>136</v>
      </c>
      <c r="N118" s="10">
        <v>42404</v>
      </c>
      <c r="O118" s="14">
        <v>1</v>
      </c>
      <c r="P118" s="14">
        <v>2</v>
      </c>
      <c r="Q118" s="29"/>
      <c r="R118" s="26">
        <v>131</v>
      </c>
      <c r="S118">
        <f t="shared" si="28"/>
        <v>0</v>
      </c>
      <c r="T118">
        <f t="shared" si="29"/>
        <v>0</v>
      </c>
      <c r="U118">
        <f t="shared" si="30"/>
        <v>30</v>
      </c>
      <c r="V118">
        <f t="shared" si="53"/>
        <v>0</v>
      </c>
      <c r="W118">
        <f t="shared" si="54"/>
        <v>0</v>
      </c>
      <c r="X118">
        <f t="shared" si="31"/>
        <v>1</v>
      </c>
      <c r="Y118" s="23">
        <v>1</v>
      </c>
      <c r="Z118">
        <v>1</v>
      </c>
      <c r="AA118">
        <f t="shared" si="32"/>
        <v>0</v>
      </c>
      <c r="AB118">
        <f t="shared" si="33"/>
        <v>0</v>
      </c>
      <c r="AC118">
        <f t="shared" si="34"/>
        <v>2</v>
      </c>
      <c r="AD118">
        <f t="shared" si="35"/>
        <v>5</v>
      </c>
      <c r="AE118">
        <f t="shared" si="55"/>
        <v>1</v>
      </c>
      <c r="AF118">
        <f t="shared" si="36"/>
        <v>5</v>
      </c>
      <c r="AG118">
        <v>3</v>
      </c>
      <c r="AH118">
        <f t="shared" si="37"/>
        <v>5</v>
      </c>
      <c r="AI118">
        <f t="shared" si="38"/>
        <v>2</v>
      </c>
      <c r="AJ118">
        <f t="shared" si="39"/>
        <v>15</v>
      </c>
      <c r="AK118">
        <f t="shared" si="40"/>
        <v>1</v>
      </c>
      <c r="AL118">
        <f t="shared" si="41"/>
        <v>0</v>
      </c>
      <c r="AM118">
        <f t="shared" si="42"/>
        <v>0</v>
      </c>
      <c r="AN118">
        <f t="shared" si="43"/>
        <v>5</v>
      </c>
      <c r="AO118">
        <f t="shared" si="44"/>
        <v>0</v>
      </c>
      <c r="AP118" t="s">
        <v>5699</v>
      </c>
      <c r="AQ118" t="b">
        <f>SUMPRODUCT(--ISNUMBER(SEARCH({"I21","I22","I25"},AP118)))&gt;0</f>
        <v>1</v>
      </c>
      <c r="AR118" t="b">
        <f>SUMPRODUCT(--ISNUMBER(SEARCH(Sheet1!B$2:B$14,AP118)))&gt;0</f>
        <v>0</v>
      </c>
      <c r="AS118" t="b">
        <f>SUMPRODUCT(--ISNUMBER(SEARCH(Sheet1!C$2:C$14,AP118)))&gt;0</f>
        <v>0</v>
      </c>
      <c r="AT118" t="b">
        <f>SUMPRODUCT(--ISNUMBER(SEARCH(Sheet1!D$2:D$26,AP118)))&gt;0</f>
        <v>1</v>
      </c>
      <c r="AU118" t="b">
        <f>SUMPRODUCT(--ISNUMBER(SEARCH(Sheet1!E$2:E$15,AP118)))&gt;0</f>
        <v>0</v>
      </c>
      <c r="AV118" t="b">
        <f>SUMPRODUCT(--ISNUMBER(SEARCH(Sheet1!F$2:F$26,AP118)))&gt;0</f>
        <v>0</v>
      </c>
      <c r="AW118" t="b">
        <f>SUMPRODUCT(--ISNUMBER(SEARCH(Sheet1!G$2:G$22,AP118)))&gt;0</f>
        <v>0</v>
      </c>
      <c r="AX118" t="b">
        <f>SUMPRODUCT(--ISNUMBER(SEARCH(Sheet1!H$2:H$35,AP118)))&gt;0</f>
        <v>0</v>
      </c>
      <c r="AY118" t="b">
        <f>SUMPRODUCT(--ISNUMBER(SEARCH(Sheet1!I$2:I$84,AP118)))&gt;0</f>
        <v>0</v>
      </c>
      <c r="AZ118" t="b">
        <f>SUMPRODUCT(--ISNUMBER(SEARCH(Sheet1!J$2:J$8,AP118)))&gt;0</f>
        <v>0</v>
      </c>
      <c r="BA118" t="b">
        <f>SUMPRODUCT(--ISNUMBER(SEARCH(Sheet1!K$2:K$10,AP118)))&gt;0</f>
        <v>1</v>
      </c>
      <c r="BB118" t="b">
        <f>SUMPRODUCT(--ISNUMBER(SEARCH(Sheet1!L$2:L$5,AP118)))&gt;0</f>
        <v>0</v>
      </c>
      <c r="BC118" t="b">
        <f>SUMPRODUCT(--ISNUMBER(SEARCH(Sheet1!M$2:M$12,AP118)))&gt;0</f>
        <v>0</v>
      </c>
      <c r="BD118" t="b">
        <f>SUMPRODUCT(--ISNUMBER(SEARCH(Sheet1!N$2:N$5,AP118)))&gt;0</f>
        <v>0</v>
      </c>
      <c r="BE118">
        <f t="shared" si="45"/>
        <v>2</v>
      </c>
      <c r="BF118">
        <f t="shared" si="46"/>
        <v>0</v>
      </c>
      <c r="BG118">
        <f t="shared" si="47"/>
        <v>3</v>
      </c>
      <c r="BH118">
        <f t="shared" si="48"/>
        <v>0</v>
      </c>
      <c r="BI118">
        <f t="shared" si="49"/>
        <v>0</v>
      </c>
      <c r="BJ118">
        <f t="shared" si="50"/>
        <v>5</v>
      </c>
      <c r="BK118">
        <f t="shared" si="51"/>
        <v>0</v>
      </c>
      <c r="BL118">
        <f t="shared" si="52"/>
        <v>5</v>
      </c>
    </row>
    <row r="119" spans="1:64" ht="30" x14ac:dyDescent="0.25">
      <c r="A119" s="7" t="s">
        <v>710</v>
      </c>
      <c r="B119" s="7" t="s">
        <v>711</v>
      </c>
      <c r="C119" s="10">
        <v>42419</v>
      </c>
      <c r="D119" s="10">
        <v>42429</v>
      </c>
      <c r="E119" s="8">
        <v>10</v>
      </c>
      <c r="F119" s="7" t="s">
        <v>8</v>
      </c>
      <c r="G119" s="8">
        <v>62</v>
      </c>
      <c r="H119" s="7" t="s">
        <v>17</v>
      </c>
      <c r="I119" s="7" t="s">
        <v>18</v>
      </c>
      <c r="J119" s="7" t="s">
        <v>712</v>
      </c>
      <c r="K119" s="7" t="s">
        <v>713</v>
      </c>
      <c r="L119" s="7" t="s">
        <v>714</v>
      </c>
      <c r="M119" s="7" t="s">
        <v>715</v>
      </c>
      <c r="N119" s="10">
        <v>42421</v>
      </c>
      <c r="O119" s="14">
        <v>1</v>
      </c>
      <c r="P119" s="15"/>
      <c r="Q119" s="29"/>
      <c r="R119" s="26">
        <v>125</v>
      </c>
      <c r="S119">
        <f t="shared" si="28"/>
        <v>0</v>
      </c>
      <c r="T119">
        <f t="shared" si="29"/>
        <v>0</v>
      </c>
      <c r="U119">
        <f t="shared" si="30"/>
        <v>30</v>
      </c>
      <c r="V119">
        <f t="shared" si="53"/>
        <v>0</v>
      </c>
      <c r="W119">
        <f t="shared" si="54"/>
        <v>2</v>
      </c>
      <c r="X119">
        <f t="shared" si="31"/>
        <v>1</v>
      </c>
      <c r="Y119" s="23">
        <v>1</v>
      </c>
      <c r="Z119">
        <v>1</v>
      </c>
      <c r="AA119">
        <f t="shared" si="32"/>
        <v>0</v>
      </c>
      <c r="AB119">
        <f t="shared" si="33"/>
        <v>0</v>
      </c>
      <c r="AC119">
        <f t="shared" si="34"/>
        <v>2</v>
      </c>
      <c r="AD119">
        <f t="shared" si="35"/>
        <v>7</v>
      </c>
      <c r="AE119">
        <f t="shared" si="55"/>
        <v>1</v>
      </c>
      <c r="AF119">
        <f t="shared" si="36"/>
        <v>5</v>
      </c>
      <c r="AG119">
        <v>3</v>
      </c>
      <c r="AH119">
        <f t="shared" si="37"/>
        <v>5</v>
      </c>
      <c r="AI119">
        <f t="shared" si="38"/>
        <v>0</v>
      </c>
      <c r="AJ119">
        <f t="shared" si="39"/>
        <v>13</v>
      </c>
      <c r="AK119">
        <f t="shared" si="40"/>
        <v>1</v>
      </c>
      <c r="AL119">
        <f t="shared" si="41"/>
        <v>0</v>
      </c>
      <c r="AM119">
        <f t="shared" si="42"/>
        <v>0</v>
      </c>
      <c r="AN119">
        <f t="shared" si="43"/>
        <v>5</v>
      </c>
      <c r="AO119">
        <f t="shared" si="44"/>
        <v>0</v>
      </c>
      <c r="AP119" t="s">
        <v>5700</v>
      </c>
      <c r="AQ119" t="b">
        <f>SUMPRODUCT(--ISNUMBER(SEARCH({"I21","I22","I25"},AP119)))&gt;0</f>
        <v>0</v>
      </c>
      <c r="AR119" t="b">
        <f>SUMPRODUCT(--ISNUMBER(SEARCH(Sheet1!B$2:B$14,AP119)))&gt;0</f>
        <v>0</v>
      </c>
      <c r="AS119" t="b">
        <f>SUMPRODUCT(--ISNUMBER(SEARCH(Sheet1!C$2:C$14,AP119)))&gt;0</f>
        <v>0</v>
      </c>
      <c r="AT119" t="b">
        <f>SUMPRODUCT(--ISNUMBER(SEARCH(Sheet1!D$2:D$26,AP119)))&gt;0</f>
        <v>0</v>
      </c>
      <c r="AU119" t="b">
        <f>SUMPRODUCT(--ISNUMBER(SEARCH(Sheet1!E$2:E$15,AP119)))&gt;0</f>
        <v>0</v>
      </c>
      <c r="AV119" t="b">
        <f>SUMPRODUCT(--ISNUMBER(SEARCH(Sheet1!F$2:F$26,AP119)))&gt;0</f>
        <v>0</v>
      </c>
      <c r="AW119" t="b">
        <f>SUMPRODUCT(--ISNUMBER(SEARCH(Sheet1!G$2:G$22,AP119)))&gt;0</f>
        <v>1</v>
      </c>
      <c r="AX119" t="b">
        <f>SUMPRODUCT(--ISNUMBER(SEARCH(Sheet1!H$2:H$35,AP119)))&gt;0</f>
        <v>0</v>
      </c>
      <c r="AY119" t="b">
        <f>SUMPRODUCT(--ISNUMBER(SEARCH(Sheet1!I$2:I$84,AP119)))&gt;0</f>
        <v>1</v>
      </c>
      <c r="AZ119" t="b">
        <f>SUMPRODUCT(--ISNUMBER(SEARCH(Sheet1!J$2:J$8,AP119)))&gt;0</f>
        <v>0</v>
      </c>
      <c r="BA119" t="b">
        <f>SUMPRODUCT(--ISNUMBER(SEARCH(Sheet1!K$2:K$10,AP119)))&gt;0</f>
        <v>0</v>
      </c>
      <c r="BB119" t="b">
        <f>SUMPRODUCT(--ISNUMBER(SEARCH(Sheet1!L$2:L$5,AP119)))&gt;0</f>
        <v>0</v>
      </c>
      <c r="BC119" t="b">
        <f>SUMPRODUCT(--ISNUMBER(SEARCH(Sheet1!M$2:M$12,AP119)))&gt;0</f>
        <v>0</v>
      </c>
      <c r="BD119" t="b">
        <f>SUMPRODUCT(--ISNUMBER(SEARCH(Sheet1!N$2:N$5,AP119)))&gt;0</f>
        <v>0</v>
      </c>
      <c r="BE119">
        <f t="shared" si="45"/>
        <v>0</v>
      </c>
      <c r="BF119">
        <f t="shared" si="46"/>
        <v>4</v>
      </c>
      <c r="BG119">
        <f t="shared" si="47"/>
        <v>0</v>
      </c>
      <c r="BH119">
        <f t="shared" si="48"/>
        <v>0</v>
      </c>
      <c r="BI119">
        <f t="shared" si="49"/>
        <v>0</v>
      </c>
      <c r="BJ119">
        <f t="shared" si="50"/>
        <v>4</v>
      </c>
      <c r="BK119">
        <f t="shared" si="51"/>
        <v>0</v>
      </c>
      <c r="BL119">
        <f t="shared" si="52"/>
        <v>5</v>
      </c>
    </row>
    <row r="120" spans="1:64" ht="30" x14ac:dyDescent="0.25">
      <c r="A120" s="7" t="s">
        <v>716</v>
      </c>
      <c r="B120" s="7" t="s">
        <v>717</v>
      </c>
      <c r="C120" s="10">
        <v>42367</v>
      </c>
      <c r="D120" s="10">
        <v>42369</v>
      </c>
      <c r="E120" s="8">
        <v>2</v>
      </c>
      <c r="F120" s="7" t="s">
        <v>29</v>
      </c>
      <c r="G120" s="8">
        <v>55</v>
      </c>
      <c r="H120" s="7" t="s">
        <v>17</v>
      </c>
      <c r="I120" s="7" t="s">
        <v>68</v>
      </c>
      <c r="J120" s="7" t="s">
        <v>718</v>
      </c>
      <c r="K120" s="7" t="s">
        <v>719</v>
      </c>
      <c r="L120" s="7" t="s">
        <v>720</v>
      </c>
      <c r="M120" s="7" t="s">
        <v>721</v>
      </c>
      <c r="N120" s="10">
        <v>42368</v>
      </c>
      <c r="O120" s="14">
        <v>1</v>
      </c>
      <c r="P120" s="15"/>
      <c r="Q120" s="29"/>
      <c r="R120" s="25"/>
      <c r="S120">
        <f t="shared" si="28"/>
        <v>0</v>
      </c>
      <c r="T120">
        <f t="shared" si="29"/>
        <v>0</v>
      </c>
      <c r="U120">
        <f t="shared" si="30"/>
        <v>30</v>
      </c>
      <c r="V120">
        <f t="shared" si="53"/>
        <v>0</v>
      </c>
      <c r="W120">
        <f t="shared" si="54"/>
        <v>0</v>
      </c>
      <c r="X120">
        <f t="shared" si="31"/>
        <v>0</v>
      </c>
      <c r="Y120" s="23">
        <v>1</v>
      </c>
      <c r="Z120">
        <v>1</v>
      </c>
      <c r="AA120">
        <f t="shared" si="32"/>
        <v>0</v>
      </c>
      <c r="AB120">
        <f t="shared" si="33"/>
        <v>0</v>
      </c>
      <c r="AC120">
        <f t="shared" si="34"/>
        <v>0</v>
      </c>
      <c r="AD120">
        <f t="shared" si="35"/>
        <v>2</v>
      </c>
      <c r="AE120">
        <f t="shared" si="55"/>
        <v>0</v>
      </c>
      <c r="AF120">
        <f t="shared" si="36"/>
        <v>2</v>
      </c>
      <c r="AG120">
        <v>3</v>
      </c>
      <c r="AH120">
        <f t="shared" si="37"/>
        <v>3</v>
      </c>
      <c r="AI120">
        <f t="shared" si="38"/>
        <v>0</v>
      </c>
      <c r="AJ120">
        <f t="shared" si="39"/>
        <v>8</v>
      </c>
      <c r="AK120">
        <f t="shared" si="40"/>
        <v>0</v>
      </c>
      <c r="AL120">
        <f t="shared" si="41"/>
        <v>2</v>
      </c>
      <c r="AM120">
        <f t="shared" si="42"/>
        <v>0</v>
      </c>
      <c r="AN120">
        <f t="shared" si="43"/>
        <v>0</v>
      </c>
      <c r="AO120">
        <f t="shared" si="44"/>
        <v>0</v>
      </c>
      <c r="AP120" t="s">
        <v>5701</v>
      </c>
      <c r="AQ120" t="b">
        <f>SUMPRODUCT(--ISNUMBER(SEARCH({"I21","I22","I25"},AP120)))&gt;0</f>
        <v>0</v>
      </c>
      <c r="AR120" t="b">
        <f>SUMPRODUCT(--ISNUMBER(SEARCH(Sheet1!B$2:B$14,AP120)))&gt;0</f>
        <v>1</v>
      </c>
      <c r="AS120" t="b">
        <f>SUMPRODUCT(--ISNUMBER(SEARCH(Sheet1!C$2:C$14,AP120)))&gt;0</f>
        <v>1</v>
      </c>
      <c r="AT120" t="b">
        <f>SUMPRODUCT(--ISNUMBER(SEARCH(Sheet1!D$2:D$26,AP120)))&gt;0</f>
        <v>1</v>
      </c>
      <c r="AU120" t="b">
        <f>SUMPRODUCT(--ISNUMBER(SEARCH(Sheet1!E$2:E$15,AP120)))&gt;0</f>
        <v>0</v>
      </c>
      <c r="AV120" t="b">
        <f>SUMPRODUCT(--ISNUMBER(SEARCH(Sheet1!F$2:F$26,AP120)))&gt;0</f>
        <v>0</v>
      </c>
      <c r="AW120" t="b">
        <f>SUMPRODUCT(--ISNUMBER(SEARCH(Sheet1!G$2:G$22,AP120)))&gt;0</f>
        <v>0</v>
      </c>
      <c r="AX120" t="b">
        <f>SUMPRODUCT(--ISNUMBER(SEARCH(Sheet1!H$2:H$35,AP120)))&gt;0</f>
        <v>0</v>
      </c>
      <c r="AY120" t="b">
        <f>SUMPRODUCT(--ISNUMBER(SEARCH(Sheet1!I$2:I$84,AP120)))&gt;0</f>
        <v>0</v>
      </c>
      <c r="AZ120" t="b">
        <f>SUMPRODUCT(--ISNUMBER(SEARCH(Sheet1!J$2:J$8,AP120)))&gt;0</f>
        <v>0</v>
      </c>
      <c r="BA120" t="b">
        <f>SUMPRODUCT(--ISNUMBER(SEARCH(Sheet1!K$2:K$10,AP120)))&gt;0</f>
        <v>0</v>
      </c>
      <c r="BB120" t="b">
        <f>SUMPRODUCT(--ISNUMBER(SEARCH(Sheet1!L$2:L$5,AP120)))&gt;0</f>
        <v>0</v>
      </c>
      <c r="BC120" t="b">
        <f>SUMPRODUCT(--ISNUMBER(SEARCH(Sheet1!M$2:M$12,AP120)))&gt;0</f>
        <v>0</v>
      </c>
      <c r="BD120" t="b">
        <f>SUMPRODUCT(--ISNUMBER(SEARCH(Sheet1!N$2:N$5,AP120)))&gt;0</f>
        <v>0</v>
      </c>
      <c r="BE120">
        <f t="shared" si="45"/>
        <v>3</v>
      </c>
      <c r="BF120">
        <f t="shared" si="46"/>
        <v>0</v>
      </c>
      <c r="BG120">
        <f t="shared" si="47"/>
        <v>0</v>
      </c>
      <c r="BH120">
        <f t="shared" si="48"/>
        <v>0</v>
      </c>
      <c r="BI120">
        <f t="shared" si="49"/>
        <v>0</v>
      </c>
      <c r="BJ120">
        <f t="shared" si="50"/>
        <v>3</v>
      </c>
      <c r="BK120">
        <f t="shared" si="51"/>
        <v>3</v>
      </c>
      <c r="BL120">
        <f t="shared" si="52"/>
        <v>0</v>
      </c>
    </row>
    <row r="121" spans="1:64" ht="30" x14ac:dyDescent="0.25">
      <c r="A121" s="7" t="s">
        <v>722</v>
      </c>
      <c r="B121" s="7" t="s">
        <v>723</v>
      </c>
      <c r="C121" s="10">
        <v>42363</v>
      </c>
      <c r="D121" s="10">
        <v>42381</v>
      </c>
      <c r="E121" s="8">
        <v>18</v>
      </c>
      <c r="F121" s="7" t="s">
        <v>330</v>
      </c>
      <c r="G121" s="8">
        <v>61</v>
      </c>
      <c r="H121" s="7" t="s">
        <v>17</v>
      </c>
      <c r="I121" s="7" t="s">
        <v>30</v>
      </c>
      <c r="J121" s="7" t="s">
        <v>724</v>
      </c>
      <c r="K121" s="7" t="s">
        <v>725</v>
      </c>
      <c r="L121" s="7" t="s">
        <v>728</v>
      </c>
      <c r="M121" s="7" t="s">
        <v>729</v>
      </c>
      <c r="N121" s="10">
        <v>42369</v>
      </c>
      <c r="O121" s="14">
        <v>1</v>
      </c>
      <c r="P121" s="15"/>
      <c r="Q121" s="29"/>
      <c r="R121" s="25"/>
      <c r="S121">
        <f t="shared" si="28"/>
        <v>0</v>
      </c>
      <c r="T121">
        <f t="shared" si="29"/>
        <v>0</v>
      </c>
      <c r="U121">
        <f t="shared" si="30"/>
        <v>30</v>
      </c>
      <c r="V121">
        <f t="shared" si="53"/>
        <v>0</v>
      </c>
      <c r="W121">
        <f t="shared" si="54"/>
        <v>2</v>
      </c>
      <c r="X121">
        <f t="shared" si="31"/>
        <v>0</v>
      </c>
      <c r="Y121" s="23">
        <v>1</v>
      </c>
      <c r="Z121">
        <v>1</v>
      </c>
      <c r="AA121">
        <f t="shared" si="32"/>
        <v>0</v>
      </c>
      <c r="AB121">
        <f t="shared" si="33"/>
        <v>0</v>
      </c>
      <c r="AC121">
        <f t="shared" si="34"/>
        <v>2</v>
      </c>
      <c r="AD121">
        <f t="shared" si="35"/>
        <v>6</v>
      </c>
      <c r="AE121">
        <f t="shared" si="55"/>
        <v>1</v>
      </c>
      <c r="AF121">
        <f t="shared" si="36"/>
        <v>7</v>
      </c>
      <c r="AG121">
        <v>3</v>
      </c>
      <c r="AH121">
        <f t="shared" si="37"/>
        <v>5</v>
      </c>
      <c r="AI121">
        <f t="shared" si="38"/>
        <v>0</v>
      </c>
      <c r="AJ121">
        <f t="shared" si="39"/>
        <v>15</v>
      </c>
      <c r="AK121">
        <f t="shared" si="40"/>
        <v>1</v>
      </c>
      <c r="AL121">
        <f t="shared" si="41"/>
        <v>0</v>
      </c>
      <c r="AM121">
        <f t="shared" si="42"/>
        <v>0</v>
      </c>
      <c r="AN121">
        <f t="shared" si="43"/>
        <v>0</v>
      </c>
      <c r="AO121">
        <f t="shared" si="44"/>
        <v>7</v>
      </c>
      <c r="AP121" t="s">
        <v>5702</v>
      </c>
      <c r="AQ121" t="b">
        <f>SUMPRODUCT(--ISNUMBER(SEARCH({"I21","I22","I25"},AP121)))&gt;0</f>
        <v>0</v>
      </c>
      <c r="AR121" t="b">
        <f>SUMPRODUCT(--ISNUMBER(SEARCH(Sheet1!B$2:B$14,AP121)))&gt;0</f>
        <v>0</v>
      </c>
      <c r="AS121" t="b">
        <f>SUMPRODUCT(--ISNUMBER(SEARCH(Sheet1!C$2:C$14,AP121)))&gt;0</f>
        <v>0</v>
      </c>
      <c r="AT121" t="b">
        <f>SUMPRODUCT(--ISNUMBER(SEARCH(Sheet1!D$2:D$26,AP121)))&gt;0</f>
        <v>0</v>
      </c>
      <c r="AU121" t="b">
        <f>SUMPRODUCT(--ISNUMBER(SEARCH(Sheet1!E$2:E$15,AP121)))&gt;0</f>
        <v>1</v>
      </c>
      <c r="AV121" t="b">
        <f>SUMPRODUCT(--ISNUMBER(SEARCH(Sheet1!F$2:F$26,AP121)))&gt;0</f>
        <v>0</v>
      </c>
      <c r="AW121" t="b">
        <f>SUMPRODUCT(--ISNUMBER(SEARCH(Sheet1!G$2:G$22,AP121)))&gt;0</f>
        <v>0</v>
      </c>
      <c r="AX121" t="b">
        <f>SUMPRODUCT(--ISNUMBER(SEARCH(Sheet1!H$2:H$35,AP121)))&gt;0</f>
        <v>1</v>
      </c>
      <c r="AY121" t="b">
        <f>SUMPRODUCT(--ISNUMBER(SEARCH(Sheet1!I$2:I$84,AP121)))&gt;0</f>
        <v>1</v>
      </c>
      <c r="AZ121" t="b">
        <f>SUMPRODUCT(--ISNUMBER(SEARCH(Sheet1!J$2:J$8,AP121)))&gt;0</f>
        <v>0</v>
      </c>
      <c r="BA121" t="b">
        <f>SUMPRODUCT(--ISNUMBER(SEARCH(Sheet1!K$2:K$10,AP121)))&gt;0</f>
        <v>0</v>
      </c>
      <c r="BB121" t="b">
        <f>SUMPRODUCT(--ISNUMBER(SEARCH(Sheet1!L$2:L$5,AP121)))&gt;0</f>
        <v>0</v>
      </c>
      <c r="BC121" t="b">
        <f>SUMPRODUCT(--ISNUMBER(SEARCH(Sheet1!M$2:M$12,AP121)))&gt;0</f>
        <v>0</v>
      </c>
      <c r="BD121" t="b">
        <f>SUMPRODUCT(--ISNUMBER(SEARCH(Sheet1!N$2:N$5,AP121)))&gt;0</f>
        <v>0</v>
      </c>
      <c r="BE121">
        <f t="shared" si="45"/>
        <v>0</v>
      </c>
      <c r="BF121">
        <f t="shared" si="46"/>
        <v>6</v>
      </c>
      <c r="BG121">
        <f t="shared" si="47"/>
        <v>0</v>
      </c>
      <c r="BH121">
        <f t="shared" si="48"/>
        <v>0</v>
      </c>
      <c r="BI121">
        <f t="shared" si="49"/>
        <v>0</v>
      </c>
      <c r="BJ121">
        <f t="shared" si="50"/>
        <v>6</v>
      </c>
      <c r="BK121">
        <f t="shared" si="51"/>
        <v>0</v>
      </c>
      <c r="BL121">
        <f t="shared" si="52"/>
        <v>5</v>
      </c>
    </row>
    <row r="122" spans="1:64" ht="30" x14ac:dyDescent="0.25">
      <c r="A122" s="7" t="s">
        <v>732</v>
      </c>
      <c r="B122" s="7" t="s">
        <v>733</v>
      </c>
      <c r="C122" s="10">
        <v>42286</v>
      </c>
      <c r="D122" s="10">
        <v>42306</v>
      </c>
      <c r="E122" s="8">
        <v>20</v>
      </c>
      <c r="F122" s="7" t="s">
        <v>29</v>
      </c>
      <c r="G122" s="8">
        <v>55</v>
      </c>
      <c r="H122" s="7" t="s">
        <v>17</v>
      </c>
      <c r="I122" s="7" t="s">
        <v>58</v>
      </c>
      <c r="J122" s="7" t="s">
        <v>734</v>
      </c>
      <c r="K122" s="7" t="s">
        <v>735</v>
      </c>
      <c r="L122" s="7" t="s">
        <v>736</v>
      </c>
      <c r="M122" s="7" t="s">
        <v>737</v>
      </c>
      <c r="N122" s="10">
        <v>42301</v>
      </c>
      <c r="O122" s="14">
        <v>1</v>
      </c>
      <c r="P122" s="15"/>
      <c r="Q122" s="30">
        <v>14</v>
      </c>
      <c r="R122" s="26">
        <v>125</v>
      </c>
      <c r="S122">
        <f t="shared" si="28"/>
        <v>0</v>
      </c>
      <c r="T122">
        <f t="shared" si="29"/>
        <v>0</v>
      </c>
      <c r="U122">
        <f t="shared" si="30"/>
        <v>30</v>
      </c>
      <c r="V122">
        <f t="shared" si="53"/>
        <v>0</v>
      </c>
      <c r="W122">
        <f t="shared" si="54"/>
        <v>0</v>
      </c>
      <c r="X122">
        <f t="shared" si="31"/>
        <v>1</v>
      </c>
      <c r="Y122" s="23">
        <v>1</v>
      </c>
      <c r="Z122">
        <v>1</v>
      </c>
      <c r="AA122">
        <f t="shared" si="32"/>
        <v>0</v>
      </c>
      <c r="AB122">
        <f t="shared" si="33"/>
        <v>0</v>
      </c>
      <c r="AC122">
        <f t="shared" si="34"/>
        <v>2</v>
      </c>
      <c r="AD122">
        <f t="shared" si="35"/>
        <v>5</v>
      </c>
      <c r="AE122">
        <f t="shared" si="55"/>
        <v>1</v>
      </c>
      <c r="AF122">
        <f t="shared" si="36"/>
        <v>7</v>
      </c>
      <c r="AG122">
        <v>3</v>
      </c>
      <c r="AH122">
        <f t="shared" si="37"/>
        <v>5</v>
      </c>
      <c r="AI122">
        <f t="shared" si="38"/>
        <v>0</v>
      </c>
      <c r="AJ122">
        <f t="shared" si="39"/>
        <v>15</v>
      </c>
      <c r="AK122">
        <f t="shared" si="40"/>
        <v>1</v>
      </c>
      <c r="AL122">
        <f t="shared" si="41"/>
        <v>0</v>
      </c>
      <c r="AM122">
        <f t="shared" si="42"/>
        <v>0</v>
      </c>
      <c r="AN122">
        <f t="shared" si="43"/>
        <v>0</v>
      </c>
      <c r="AO122">
        <f t="shared" si="44"/>
        <v>7</v>
      </c>
      <c r="AP122" t="s">
        <v>5703</v>
      </c>
      <c r="AQ122" t="b">
        <f>SUMPRODUCT(--ISNUMBER(SEARCH({"I21","I22","I25"},AP122)))&gt;0</f>
        <v>1</v>
      </c>
      <c r="AR122" t="b">
        <f>SUMPRODUCT(--ISNUMBER(SEARCH(Sheet1!B$2:B$14,AP122)))&gt;0</f>
        <v>0</v>
      </c>
      <c r="AS122" t="b">
        <f>SUMPRODUCT(--ISNUMBER(SEARCH(Sheet1!C$2:C$14,AP122)))&gt;0</f>
        <v>0</v>
      </c>
      <c r="AT122" t="b">
        <f>SUMPRODUCT(--ISNUMBER(SEARCH(Sheet1!D$2:D$26,AP122)))&gt;0</f>
        <v>1</v>
      </c>
      <c r="AU122" t="b">
        <f>SUMPRODUCT(--ISNUMBER(SEARCH(Sheet1!E$2:E$15,AP122)))&gt;0</f>
        <v>1</v>
      </c>
      <c r="AV122" t="b">
        <f>SUMPRODUCT(--ISNUMBER(SEARCH(Sheet1!F$2:F$26,AP122)))&gt;0</f>
        <v>0</v>
      </c>
      <c r="AW122" t="b">
        <f>SUMPRODUCT(--ISNUMBER(SEARCH(Sheet1!G$2:G$22,AP122)))&gt;0</f>
        <v>0</v>
      </c>
      <c r="AX122" t="b">
        <f>SUMPRODUCT(--ISNUMBER(SEARCH(Sheet1!H$2:H$35,AP122)))&gt;0</f>
        <v>1</v>
      </c>
      <c r="AY122" t="b">
        <f>SUMPRODUCT(--ISNUMBER(SEARCH(Sheet1!I$2:I$84,AP122)))&gt;0</f>
        <v>0</v>
      </c>
      <c r="AZ122" t="b">
        <f>SUMPRODUCT(--ISNUMBER(SEARCH(Sheet1!J$2:J$8,AP122)))&gt;0</f>
        <v>0</v>
      </c>
      <c r="BA122" t="b">
        <f>SUMPRODUCT(--ISNUMBER(SEARCH(Sheet1!K$2:K$10,AP122)))&gt;0</f>
        <v>1</v>
      </c>
      <c r="BB122" t="b">
        <f>SUMPRODUCT(--ISNUMBER(SEARCH(Sheet1!L$2:L$5,AP122)))&gt;0</f>
        <v>0</v>
      </c>
      <c r="BC122" t="b">
        <f>SUMPRODUCT(--ISNUMBER(SEARCH(Sheet1!M$2:M$12,AP122)))&gt;0</f>
        <v>0</v>
      </c>
      <c r="BD122" t="b">
        <f>SUMPRODUCT(--ISNUMBER(SEARCH(Sheet1!N$2:N$5,AP122)))&gt;0</f>
        <v>0</v>
      </c>
      <c r="BE122">
        <f t="shared" si="45"/>
        <v>2</v>
      </c>
      <c r="BF122">
        <f t="shared" si="46"/>
        <v>4</v>
      </c>
      <c r="BG122">
        <f t="shared" si="47"/>
        <v>3</v>
      </c>
      <c r="BH122">
        <f t="shared" si="48"/>
        <v>0</v>
      </c>
      <c r="BI122">
        <f t="shared" si="49"/>
        <v>0</v>
      </c>
      <c r="BJ122">
        <f t="shared" si="50"/>
        <v>9</v>
      </c>
      <c r="BK122">
        <f t="shared" si="51"/>
        <v>0</v>
      </c>
      <c r="BL122">
        <f t="shared" si="52"/>
        <v>5</v>
      </c>
    </row>
    <row r="123" spans="1:64" ht="45" x14ac:dyDescent="0.25">
      <c r="A123" s="7" t="s">
        <v>738</v>
      </c>
      <c r="B123" s="7" t="s">
        <v>739</v>
      </c>
      <c r="C123" s="10">
        <v>42452</v>
      </c>
      <c r="D123" s="10">
        <v>42460</v>
      </c>
      <c r="E123" s="8">
        <v>8</v>
      </c>
      <c r="F123" s="7" t="s">
        <v>29</v>
      </c>
      <c r="G123" s="8">
        <v>60</v>
      </c>
      <c r="H123" s="7" t="s">
        <v>17</v>
      </c>
      <c r="I123" s="7" t="s">
        <v>24</v>
      </c>
      <c r="J123" s="7" t="s">
        <v>740</v>
      </c>
      <c r="K123" s="7" t="s">
        <v>741</v>
      </c>
      <c r="L123" s="7" t="s">
        <v>742</v>
      </c>
      <c r="M123" s="7" t="s">
        <v>743</v>
      </c>
      <c r="N123" s="10">
        <v>42457</v>
      </c>
      <c r="O123" s="14">
        <v>1</v>
      </c>
      <c r="P123" s="15"/>
      <c r="Q123" s="29"/>
      <c r="R123" s="25"/>
      <c r="S123">
        <f t="shared" si="28"/>
        <v>0</v>
      </c>
      <c r="T123">
        <f t="shared" si="29"/>
        <v>0</v>
      </c>
      <c r="U123">
        <f t="shared" si="30"/>
        <v>30</v>
      </c>
      <c r="V123">
        <f t="shared" si="53"/>
        <v>0</v>
      </c>
      <c r="W123">
        <f t="shared" si="54"/>
        <v>0</v>
      </c>
      <c r="X123">
        <f t="shared" si="31"/>
        <v>0</v>
      </c>
      <c r="Y123" s="23">
        <v>1</v>
      </c>
      <c r="Z123">
        <v>1</v>
      </c>
      <c r="AA123">
        <f t="shared" si="32"/>
        <v>0</v>
      </c>
      <c r="AB123">
        <f t="shared" si="33"/>
        <v>0</v>
      </c>
      <c r="AC123">
        <f t="shared" si="34"/>
        <v>2</v>
      </c>
      <c r="AD123">
        <f t="shared" si="35"/>
        <v>4</v>
      </c>
      <c r="AE123">
        <f t="shared" si="55"/>
        <v>0</v>
      </c>
      <c r="AF123">
        <f t="shared" si="36"/>
        <v>5</v>
      </c>
      <c r="AG123">
        <v>3</v>
      </c>
      <c r="AH123">
        <f t="shared" si="37"/>
        <v>0</v>
      </c>
      <c r="AI123">
        <f t="shared" si="38"/>
        <v>0</v>
      </c>
      <c r="AJ123">
        <f t="shared" si="39"/>
        <v>8</v>
      </c>
      <c r="AK123">
        <f t="shared" si="40"/>
        <v>0</v>
      </c>
      <c r="AL123">
        <f t="shared" si="41"/>
        <v>0</v>
      </c>
      <c r="AM123">
        <f t="shared" si="42"/>
        <v>0</v>
      </c>
      <c r="AN123">
        <f t="shared" si="43"/>
        <v>5</v>
      </c>
      <c r="AO123">
        <f t="shared" si="44"/>
        <v>0</v>
      </c>
      <c r="AP123" t="s">
        <v>5704</v>
      </c>
      <c r="AQ123" t="b">
        <f>SUMPRODUCT(--ISNUMBER(SEARCH({"I21","I22","I25"},AP123)))&gt;0</f>
        <v>0</v>
      </c>
      <c r="AR123" t="b">
        <f>SUMPRODUCT(--ISNUMBER(SEARCH(Sheet1!B$2:B$14,AP123)))&gt;0</f>
        <v>0</v>
      </c>
      <c r="AS123" t="b">
        <f>SUMPRODUCT(--ISNUMBER(SEARCH(Sheet1!C$2:C$14,AP123)))&gt;0</f>
        <v>0</v>
      </c>
      <c r="AT123" t="b">
        <f>SUMPRODUCT(--ISNUMBER(SEARCH(Sheet1!D$2:D$26,AP123)))&gt;0</f>
        <v>0</v>
      </c>
      <c r="AU123" t="b">
        <f>SUMPRODUCT(--ISNUMBER(SEARCH(Sheet1!E$2:E$15,AP123)))&gt;0</f>
        <v>0</v>
      </c>
      <c r="AV123" t="b">
        <f>SUMPRODUCT(--ISNUMBER(SEARCH(Sheet1!F$2:F$26,AP123)))&gt;0</f>
        <v>0</v>
      </c>
      <c r="AW123" t="b">
        <f>SUMPRODUCT(--ISNUMBER(SEARCH(Sheet1!G$2:G$22,AP123)))&gt;0</f>
        <v>0</v>
      </c>
      <c r="AX123" t="b">
        <f>SUMPRODUCT(--ISNUMBER(SEARCH(Sheet1!H$2:H$35,AP123)))&gt;0</f>
        <v>0</v>
      </c>
      <c r="AY123" t="b">
        <f>SUMPRODUCT(--ISNUMBER(SEARCH(Sheet1!I$2:I$84,AP123)))&gt;0</f>
        <v>0</v>
      </c>
      <c r="AZ123" t="b">
        <f>SUMPRODUCT(--ISNUMBER(SEARCH(Sheet1!J$2:J$8,AP123)))&gt;0</f>
        <v>0</v>
      </c>
      <c r="BA123" t="b">
        <f>SUMPRODUCT(--ISNUMBER(SEARCH(Sheet1!K$2:K$10,AP123)))&gt;0</f>
        <v>0</v>
      </c>
      <c r="BB123" t="b">
        <f>SUMPRODUCT(--ISNUMBER(SEARCH(Sheet1!L$2:L$5,AP123)))&gt;0</f>
        <v>0</v>
      </c>
      <c r="BC123" t="b">
        <f>SUMPRODUCT(--ISNUMBER(SEARCH(Sheet1!M$2:M$12,AP123)))&gt;0</f>
        <v>0</v>
      </c>
      <c r="BD123" t="b">
        <f>SUMPRODUCT(--ISNUMBER(SEARCH(Sheet1!N$2:N$5,AP123)))&gt;0</f>
        <v>0</v>
      </c>
      <c r="BE123">
        <f t="shared" si="45"/>
        <v>0</v>
      </c>
      <c r="BF123">
        <f t="shared" si="46"/>
        <v>0</v>
      </c>
      <c r="BG123">
        <f t="shared" si="47"/>
        <v>0</v>
      </c>
      <c r="BH123">
        <f t="shared" si="48"/>
        <v>0</v>
      </c>
      <c r="BI123">
        <f t="shared" si="49"/>
        <v>0</v>
      </c>
      <c r="BJ123">
        <f t="shared" si="50"/>
        <v>0</v>
      </c>
      <c r="BK123">
        <f t="shared" si="51"/>
        <v>0</v>
      </c>
      <c r="BL123">
        <f t="shared" si="52"/>
        <v>0</v>
      </c>
    </row>
    <row r="124" spans="1:64" ht="30" x14ac:dyDescent="0.25">
      <c r="A124" s="7" t="s">
        <v>744</v>
      </c>
      <c r="B124" s="7" t="s">
        <v>745</v>
      </c>
      <c r="C124" s="10">
        <v>42287</v>
      </c>
      <c r="D124" s="10">
        <v>42291</v>
      </c>
      <c r="E124" s="8">
        <v>4</v>
      </c>
      <c r="F124" s="7" t="s">
        <v>14</v>
      </c>
      <c r="G124" s="8">
        <v>73</v>
      </c>
      <c r="H124" s="7" t="s">
        <v>9</v>
      </c>
      <c r="I124" s="7" t="s">
        <v>24</v>
      </c>
      <c r="J124" s="7" t="s">
        <v>746</v>
      </c>
      <c r="K124" s="7" t="s">
        <v>747</v>
      </c>
      <c r="L124" s="7" t="s">
        <v>133</v>
      </c>
      <c r="M124" s="7" t="s">
        <v>134</v>
      </c>
      <c r="N124" s="10">
        <v>42287</v>
      </c>
      <c r="O124" s="14">
        <v>1</v>
      </c>
      <c r="P124" s="15"/>
      <c r="Q124" s="29"/>
      <c r="R124" s="25"/>
      <c r="S124">
        <f t="shared" si="28"/>
        <v>0</v>
      </c>
      <c r="T124">
        <f t="shared" si="29"/>
        <v>0</v>
      </c>
      <c r="U124">
        <f t="shared" si="30"/>
        <v>30</v>
      </c>
      <c r="V124">
        <f t="shared" si="53"/>
        <v>0</v>
      </c>
      <c r="W124">
        <f t="shared" si="54"/>
        <v>0</v>
      </c>
      <c r="X124">
        <f t="shared" si="31"/>
        <v>0</v>
      </c>
      <c r="Y124" s="23">
        <v>1</v>
      </c>
      <c r="Z124">
        <v>1</v>
      </c>
      <c r="AA124">
        <f t="shared" si="32"/>
        <v>0</v>
      </c>
      <c r="AB124">
        <f t="shared" si="33"/>
        <v>0</v>
      </c>
      <c r="AC124">
        <f t="shared" si="34"/>
        <v>0</v>
      </c>
      <c r="AD124">
        <f t="shared" si="35"/>
        <v>2</v>
      </c>
      <c r="AE124">
        <f t="shared" si="55"/>
        <v>0</v>
      </c>
      <c r="AF124">
        <f t="shared" si="36"/>
        <v>4</v>
      </c>
      <c r="AG124">
        <v>3</v>
      </c>
      <c r="AH124">
        <f t="shared" si="37"/>
        <v>0</v>
      </c>
      <c r="AI124">
        <f t="shared" si="38"/>
        <v>0</v>
      </c>
      <c r="AJ124">
        <f t="shared" si="39"/>
        <v>7</v>
      </c>
      <c r="AK124">
        <f t="shared" si="40"/>
        <v>0</v>
      </c>
      <c r="AL124">
        <f t="shared" si="41"/>
        <v>0</v>
      </c>
      <c r="AM124">
        <f t="shared" si="42"/>
        <v>4</v>
      </c>
      <c r="AN124">
        <f t="shared" si="43"/>
        <v>0</v>
      </c>
      <c r="AO124">
        <f t="shared" si="44"/>
        <v>0</v>
      </c>
      <c r="AP124" t="s">
        <v>5705</v>
      </c>
      <c r="AQ124" t="b">
        <f>SUMPRODUCT(--ISNUMBER(SEARCH({"I21","I22","I25"},AP124)))&gt;0</f>
        <v>0</v>
      </c>
      <c r="AR124" t="b">
        <f>SUMPRODUCT(--ISNUMBER(SEARCH(Sheet1!B$2:B$14,AP124)))&gt;0</f>
        <v>0</v>
      </c>
      <c r="AS124" t="b">
        <f>SUMPRODUCT(--ISNUMBER(SEARCH(Sheet1!C$2:C$14,AP124)))&gt;0</f>
        <v>0</v>
      </c>
      <c r="AT124" t="b">
        <f>SUMPRODUCT(--ISNUMBER(SEARCH(Sheet1!D$2:D$26,AP124)))&gt;0</f>
        <v>0</v>
      </c>
      <c r="AU124" t="b">
        <f>SUMPRODUCT(--ISNUMBER(SEARCH(Sheet1!E$2:E$15,AP124)))&gt;0</f>
        <v>0</v>
      </c>
      <c r="AV124" t="b">
        <f>SUMPRODUCT(--ISNUMBER(SEARCH(Sheet1!F$2:F$26,AP124)))&gt;0</f>
        <v>0</v>
      </c>
      <c r="AW124" t="b">
        <f>SUMPRODUCT(--ISNUMBER(SEARCH(Sheet1!G$2:G$22,AP124)))&gt;0</f>
        <v>0</v>
      </c>
      <c r="AX124" t="b">
        <f>SUMPRODUCT(--ISNUMBER(SEARCH(Sheet1!H$2:H$35,AP124)))&gt;0</f>
        <v>0</v>
      </c>
      <c r="AY124" t="b">
        <f>SUMPRODUCT(--ISNUMBER(SEARCH(Sheet1!I$2:I$84,AP124)))&gt;0</f>
        <v>0</v>
      </c>
      <c r="AZ124" t="b">
        <f>SUMPRODUCT(--ISNUMBER(SEARCH(Sheet1!J$2:J$8,AP124)))&gt;0</f>
        <v>0</v>
      </c>
      <c r="BA124" t="b">
        <f>SUMPRODUCT(--ISNUMBER(SEARCH(Sheet1!K$2:K$10,AP124)))&gt;0</f>
        <v>0</v>
      </c>
      <c r="BB124" t="b">
        <f>SUMPRODUCT(--ISNUMBER(SEARCH(Sheet1!L$2:L$5,AP124)))&gt;0</f>
        <v>0</v>
      </c>
      <c r="BC124" t="b">
        <f>SUMPRODUCT(--ISNUMBER(SEARCH(Sheet1!M$2:M$12,AP124)))&gt;0</f>
        <v>0</v>
      </c>
      <c r="BD124" t="b">
        <f>SUMPRODUCT(--ISNUMBER(SEARCH(Sheet1!N$2:N$5,AP124)))&gt;0</f>
        <v>0</v>
      </c>
      <c r="BE124">
        <f t="shared" si="45"/>
        <v>0</v>
      </c>
      <c r="BF124">
        <f t="shared" si="46"/>
        <v>0</v>
      </c>
      <c r="BG124">
        <f t="shared" si="47"/>
        <v>0</v>
      </c>
      <c r="BH124">
        <f t="shared" si="48"/>
        <v>0</v>
      </c>
      <c r="BI124">
        <f t="shared" si="49"/>
        <v>0</v>
      </c>
      <c r="BJ124">
        <f t="shared" si="50"/>
        <v>0</v>
      </c>
      <c r="BK124">
        <f t="shared" si="51"/>
        <v>0</v>
      </c>
      <c r="BL124">
        <f t="shared" si="52"/>
        <v>0</v>
      </c>
    </row>
    <row r="125" spans="1:64" x14ac:dyDescent="0.25">
      <c r="A125" s="7" t="s">
        <v>748</v>
      </c>
      <c r="B125" s="7" t="s">
        <v>751</v>
      </c>
      <c r="C125" s="10">
        <v>42327</v>
      </c>
      <c r="D125" s="10">
        <v>42330</v>
      </c>
      <c r="E125" s="8">
        <v>3</v>
      </c>
      <c r="F125" s="7" t="s">
        <v>29</v>
      </c>
      <c r="G125" s="8">
        <v>58</v>
      </c>
      <c r="H125" s="7" t="s">
        <v>9</v>
      </c>
      <c r="I125" s="7" t="s">
        <v>47</v>
      </c>
      <c r="J125" s="7" t="s">
        <v>752</v>
      </c>
      <c r="K125" s="7" t="s">
        <v>753</v>
      </c>
      <c r="L125" s="7" t="s">
        <v>243</v>
      </c>
      <c r="M125" s="7" t="s">
        <v>244</v>
      </c>
      <c r="N125" s="10">
        <v>42328</v>
      </c>
      <c r="O125" s="14">
        <v>2</v>
      </c>
      <c r="P125" s="14">
        <v>1</v>
      </c>
      <c r="Q125" s="29"/>
      <c r="R125" s="25"/>
      <c r="S125">
        <f t="shared" si="28"/>
        <v>0</v>
      </c>
      <c r="T125">
        <f t="shared" si="29"/>
        <v>0</v>
      </c>
      <c r="U125">
        <f t="shared" si="30"/>
        <v>30</v>
      </c>
      <c r="V125">
        <f t="shared" si="53"/>
        <v>0</v>
      </c>
      <c r="W125">
        <f t="shared" si="54"/>
        <v>0</v>
      </c>
      <c r="X125">
        <f t="shared" si="31"/>
        <v>0</v>
      </c>
      <c r="Y125" s="23">
        <v>1</v>
      </c>
      <c r="Z125">
        <v>1</v>
      </c>
      <c r="AA125">
        <f t="shared" si="32"/>
        <v>2</v>
      </c>
      <c r="AB125">
        <f t="shared" si="33"/>
        <v>0</v>
      </c>
      <c r="AC125">
        <f t="shared" si="34"/>
        <v>0</v>
      </c>
      <c r="AD125">
        <f t="shared" si="35"/>
        <v>4</v>
      </c>
      <c r="AE125">
        <f t="shared" si="55"/>
        <v>0</v>
      </c>
      <c r="AF125">
        <f t="shared" si="36"/>
        <v>3</v>
      </c>
      <c r="AG125">
        <v>3</v>
      </c>
      <c r="AH125">
        <f t="shared" si="37"/>
        <v>5</v>
      </c>
      <c r="AI125">
        <f t="shared" si="38"/>
        <v>1</v>
      </c>
      <c r="AJ125">
        <f t="shared" si="39"/>
        <v>12</v>
      </c>
      <c r="AK125">
        <f t="shared" si="40"/>
        <v>1</v>
      </c>
      <c r="AL125">
        <f t="shared" si="41"/>
        <v>3</v>
      </c>
      <c r="AM125">
        <f t="shared" si="42"/>
        <v>0</v>
      </c>
      <c r="AN125">
        <f t="shared" si="43"/>
        <v>0</v>
      </c>
      <c r="AO125">
        <f t="shared" si="44"/>
        <v>0</v>
      </c>
      <c r="AP125" t="s">
        <v>5706</v>
      </c>
      <c r="AQ125" t="b">
        <f>SUMPRODUCT(--ISNUMBER(SEARCH({"I21","I22","I25"},AP125)))&gt;0</f>
        <v>0</v>
      </c>
      <c r="AR125" t="b">
        <f>SUMPRODUCT(--ISNUMBER(SEARCH(Sheet1!B$2:B$14,AP125)))&gt;0</f>
        <v>0</v>
      </c>
      <c r="AS125" t="b">
        <f>SUMPRODUCT(--ISNUMBER(SEARCH(Sheet1!C$2:C$14,AP125)))&gt;0</f>
        <v>1</v>
      </c>
      <c r="AT125" t="b">
        <f>SUMPRODUCT(--ISNUMBER(SEARCH(Sheet1!D$2:D$26,AP125)))&gt;0</f>
        <v>0</v>
      </c>
      <c r="AU125" t="b">
        <f>SUMPRODUCT(--ISNUMBER(SEARCH(Sheet1!E$2:E$15,AP125)))&gt;0</f>
        <v>0</v>
      </c>
      <c r="AV125" t="b">
        <f>SUMPRODUCT(--ISNUMBER(SEARCH(Sheet1!F$2:F$26,AP125)))&gt;0</f>
        <v>1</v>
      </c>
      <c r="AW125" t="b">
        <f>SUMPRODUCT(--ISNUMBER(SEARCH(Sheet1!G$2:G$22,AP125)))&gt;0</f>
        <v>0</v>
      </c>
      <c r="AX125" t="b">
        <f>SUMPRODUCT(--ISNUMBER(SEARCH(Sheet1!H$2:H$35,AP125)))&gt;0</f>
        <v>1</v>
      </c>
      <c r="AY125" t="b">
        <f>SUMPRODUCT(--ISNUMBER(SEARCH(Sheet1!I$2:I$84,AP125)))&gt;0</f>
        <v>0</v>
      </c>
      <c r="AZ125" t="b">
        <f>SUMPRODUCT(--ISNUMBER(SEARCH(Sheet1!J$2:J$8,AP125)))&gt;0</f>
        <v>0</v>
      </c>
      <c r="BA125" t="b">
        <f>SUMPRODUCT(--ISNUMBER(SEARCH(Sheet1!K$2:K$10,AP125)))&gt;0</f>
        <v>0</v>
      </c>
      <c r="BB125" t="b">
        <f>SUMPRODUCT(--ISNUMBER(SEARCH(Sheet1!L$2:L$5,AP125)))&gt;0</f>
        <v>0</v>
      </c>
      <c r="BC125" t="b">
        <f>SUMPRODUCT(--ISNUMBER(SEARCH(Sheet1!M$2:M$12,AP125)))&gt;0</f>
        <v>0</v>
      </c>
      <c r="BD125" t="b">
        <f>SUMPRODUCT(--ISNUMBER(SEARCH(Sheet1!N$2:N$5,AP125)))&gt;0</f>
        <v>0</v>
      </c>
      <c r="BE125">
        <f t="shared" si="45"/>
        <v>1</v>
      </c>
      <c r="BF125">
        <f t="shared" si="46"/>
        <v>4</v>
      </c>
      <c r="BG125">
        <f t="shared" si="47"/>
        <v>0</v>
      </c>
      <c r="BH125">
        <f t="shared" si="48"/>
        <v>0</v>
      </c>
      <c r="BI125">
        <f t="shared" si="49"/>
        <v>0</v>
      </c>
      <c r="BJ125">
        <f t="shared" si="50"/>
        <v>5</v>
      </c>
      <c r="BK125">
        <f t="shared" si="51"/>
        <v>0</v>
      </c>
      <c r="BL125">
        <f t="shared" si="52"/>
        <v>5</v>
      </c>
    </row>
    <row r="126" spans="1:64" ht="45" x14ac:dyDescent="0.25">
      <c r="A126" s="7" t="s">
        <v>757</v>
      </c>
      <c r="B126" s="7" t="s">
        <v>758</v>
      </c>
      <c r="C126" s="10">
        <v>42412</v>
      </c>
      <c r="D126" s="10">
        <v>42424</v>
      </c>
      <c r="E126" s="8">
        <v>12</v>
      </c>
      <c r="F126" s="7" t="s">
        <v>8</v>
      </c>
      <c r="G126" s="8">
        <v>53</v>
      </c>
      <c r="H126" s="7" t="s">
        <v>9</v>
      </c>
      <c r="I126" s="7" t="s">
        <v>24</v>
      </c>
      <c r="J126" s="7" t="s">
        <v>759</v>
      </c>
      <c r="K126" s="7" t="s">
        <v>760</v>
      </c>
      <c r="L126" s="7" t="s">
        <v>761</v>
      </c>
      <c r="M126" s="7" t="s">
        <v>762</v>
      </c>
      <c r="N126" s="10">
        <v>42417</v>
      </c>
      <c r="O126" s="14">
        <v>2</v>
      </c>
      <c r="P126" s="15"/>
      <c r="Q126" s="29"/>
      <c r="R126" s="25"/>
      <c r="S126">
        <f t="shared" si="28"/>
        <v>0</v>
      </c>
      <c r="T126">
        <f t="shared" si="29"/>
        <v>0</v>
      </c>
      <c r="U126">
        <f t="shared" si="30"/>
        <v>30</v>
      </c>
      <c r="V126">
        <f t="shared" si="53"/>
        <v>0</v>
      </c>
      <c r="W126">
        <f t="shared" si="54"/>
        <v>0</v>
      </c>
      <c r="X126">
        <f t="shared" si="31"/>
        <v>0</v>
      </c>
      <c r="Y126" s="23">
        <v>1</v>
      </c>
      <c r="Z126">
        <v>1</v>
      </c>
      <c r="AA126">
        <f t="shared" si="32"/>
        <v>2</v>
      </c>
      <c r="AB126">
        <f t="shared" si="33"/>
        <v>0</v>
      </c>
      <c r="AC126">
        <f t="shared" si="34"/>
        <v>2</v>
      </c>
      <c r="AD126">
        <f t="shared" si="35"/>
        <v>6</v>
      </c>
      <c r="AE126">
        <f t="shared" si="55"/>
        <v>1</v>
      </c>
      <c r="AF126">
        <f t="shared" si="36"/>
        <v>5</v>
      </c>
      <c r="AG126">
        <v>3</v>
      </c>
      <c r="AH126">
        <f t="shared" si="37"/>
        <v>5</v>
      </c>
      <c r="AI126">
        <f t="shared" si="38"/>
        <v>0</v>
      </c>
      <c r="AJ126">
        <f t="shared" si="39"/>
        <v>13</v>
      </c>
      <c r="AK126">
        <f t="shared" si="40"/>
        <v>1</v>
      </c>
      <c r="AL126">
        <f t="shared" si="41"/>
        <v>0</v>
      </c>
      <c r="AM126">
        <f t="shared" si="42"/>
        <v>0</v>
      </c>
      <c r="AN126">
        <f t="shared" si="43"/>
        <v>5</v>
      </c>
      <c r="AO126">
        <f t="shared" si="44"/>
        <v>0</v>
      </c>
      <c r="AP126" t="s">
        <v>5707</v>
      </c>
      <c r="AQ126" t="b">
        <f>SUMPRODUCT(--ISNUMBER(SEARCH({"I21","I22","I25"},AP126)))&gt;0</f>
        <v>0</v>
      </c>
      <c r="AR126" t="b">
        <f>SUMPRODUCT(--ISNUMBER(SEARCH(Sheet1!B$2:B$14,AP126)))&gt;0</f>
        <v>0</v>
      </c>
      <c r="AS126" t="b">
        <f>SUMPRODUCT(--ISNUMBER(SEARCH(Sheet1!C$2:C$14,AP126)))&gt;0</f>
        <v>1</v>
      </c>
      <c r="AT126" t="b">
        <f>SUMPRODUCT(--ISNUMBER(SEARCH(Sheet1!D$2:D$26,AP126)))&gt;0</f>
        <v>1</v>
      </c>
      <c r="AU126" t="b">
        <f>SUMPRODUCT(--ISNUMBER(SEARCH(Sheet1!E$2:E$15,AP126)))&gt;0</f>
        <v>0</v>
      </c>
      <c r="AV126" t="b">
        <f>SUMPRODUCT(--ISNUMBER(SEARCH(Sheet1!F$2:F$26,AP126)))&gt;0</f>
        <v>1</v>
      </c>
      <c r="AW126" t="b">
        <f>SUMPRODUCT(--ISNUMBER(SEARCH(Sheet1!G$2:G$22,AP126)))&gt;0</f>
        <v>0</v>
      </c>
      <c r="AX126" t="b">
        <f>SUMPRODUCT(--ISNUMBER(SEARCH(Sheet1!H$2:H$35,AP126)))&gt;0</f>
        <v>0</v>
      </c>
      <c r="AY126" t="b">
        <f>SUMPRODUCT(--ISNUMBER(SEARCH(Sheet1!I$2:I$84,AP126)))&gt;0</f>
        <v>0</v>
      </c>
      <c r="AZ126" t="b">
        <f>SUMPRODUCT(--ISNUMBER(SEARCH(Sheet1!J$2:J$8,AP126)))&gt;0</f>
        <v>0</v>
      </c>
      <c r="BA126" t="b">
        <f>SUMPRODUCT(--ISNUMBER(SEARCH(Sheet1!K$2:K$10,AP126)))&gt;0</f>
        <v>0</v>
      </c>
      <c r="BB126" t="b">
        <f>SUMPRODUCT(--ISNUMBER(SEARCH(Sheet1!L$2:L$5,AP126)))&gt;0</f>
        <v>0</v>
      </c>
      <c r="BC126" t="b">
        <f>SUMPRODUCT(--ISNUMBER(SEARCH(Sheet1!M$2:M$12,AP126)))&gt;0</f>
        <v>0</v>
      </c>
      <c r="BD126" t="b">
        <f>SUMPRODUCT(--ISNUMBER(SEARCH(Sheet1!N$2:N$5,AP126)))&gt;0</f>
        <v>0</v>
      </c>
      <c r="BE126">
        <f t="shared" si="45"/>
        <v>2</v>
      </c>
      <c r="BF126">
        <f t="shared" si="46"/>
        <v>2</v>
      </c>
      <c r="BG126">
        <f t="shared" si="47"/>
        <v>0</v>
      </c>
      <c r="BH126">
        <f t="shared" si="48"/>
        <v>0</v>
      </c>
      <c r="BI126">
        <f t="shared" si="49"/>
        <v>0</v>
      </c>
      <c r="BJ126">
        <f t="shared" si="50"/>
        <v>4</v>
      </c>
      <c r="BK126">
        <f t="shared" si="51"/>
        <v>0</v>
      </c>
      <c r="BL126">
        <f t="shared" si="52"/>
        <v>5</v>
      </c>
    </row>
    <row r="127" spans="1:64" ht="45" x14ac:dyDescent="0.25">
      <c r="A127" s="7" t="s">
        <v>763</v>
      </c>
      <c r="B127" s="7" t="s">
        <v>764</v>
      </c>
      <c r="C127" s="10">
        <v>42422</v>
      </c>
      <c r="D127" s="10">
        <v>42426</v>
      </c>
      <c r="E127" s="8">
        <v>4</v>
      </c>
      <c r="F127" s="7" t="s">
        <v>29</v>
      </c>
      <c r="G127" s="8">
        <v>35</v>
      </c>
      <c r="H127" s="7" t="s">
        <v>9</v>
      </c>
      <c r="I127" s="7" t="s">
        <v>89</v>
      </c>
      <c r="J127" s="7" t="s">
        <v>682</v>
      </c>
      <c r="K127" s="7" t="s">
        <v>683</v>
      </c>
      <c r="L127" s="7" t="s">
        <v>692</v>
      </c>
      <c r="M127" s="7" t="s">
        <v>693</v>
      </c>
      <c r="N127" s="10">
        <v>42422</v>
      </c>
      <c r="O127" s="14">
        <v>1</v>
      </c>
      <c r="P127" s="14">
        <v>3</v>
      </c>
      <c r="Q127" s="29"/>
      <c r="R127" s="26">
        <v>136</v>
      </c>
      <c r="S127">
        <f t="shared" si="28"/>
        <v>0</v>
      </c>
      <c r="T127">
        <f t="shared" si="29"/>
        <v>0</v>
      </c>
      <c r="U127">
        <f t="shared" si="30"/>
        <v>30</v>
      </c>
      <c r="V127">
        <f t="shared" si="53"/>
        <v>0</v>
      </c>
      <c r="W127">
        <f t="shared" si="54"/>
        <v>0</v>
      </c>
      <c r="X127">
        <f t="shared" si="31"/>
        <v>0</v>
      </c>
      <c r="Y127" s="23">
        <v>1</v>
      </c>
      <c r="Z127">
        <v>1</v>
      </c>
      <c r="AA127">
        <f t="shared" si="32"/>
        <v>0</v>
      </c>
      <c r="AB127">
        <f t="shared" si="33"/>
        <v>0</v>
      </c>
      <c r="AC127">
        <f t="shared" si="34"/>
        <v>0</v>
      </c>
      <c r="AD127">
        <f t="shared" si="35"/>
        <v>2</v>
      </c>
      <c r="AE127">
        <f t="shared" si="55"/>
        <v>0</v>
      </c>
      <c r="AF127">
        <f t="shared" si="36"/>
        <v>4</v>
      </c>
      <c r="AG127">
        <v>3</v>
      </c>
      <c r="AH127">
        <f t="shared" si="37"/>
        <v>2</v>
      </c>
      <c r="AI127">
        <f t="shared" si="38"/>
        <v>3</v>
      </c>
      <c r="AJ127">
        <f t="shared" si="39"/>
        <v>12</v>
      </c>
      <c r="AK127">
        <f t="shared" si="40"/>
        <v>1</v>
      </c>
      <c r="AL127">
        <f t="shared" si="41"/>
        <v>0</v>
      </c>
      <c r="AM127">
        <f t="shared" si="42"/>
        <v>4</v>
      </c>
      <c r="AN127">
        <f t="shared" si="43"/>
        <v>0</v>
      </c>
      <c r="AO127">
        <f t="shared" si="44"/>
        <v>0</v>
      </c>
      <c r="AP127" t="s">
        <v>5708</v>
      </c>
      <c r="AQ127" t="b">
        <f>SUMPRODUCT(--ISNUMBER(SEARCH({"I21","I22","I25"},AP127)))&gt;0</f>
        <v>0</v>
      </c>
      <c r="AR127" t="b">
        <f>SUMPRODUCT(--ISNUMBER(SEARCH(Sheet1!B$2:B$14,AP127)))&gt;0</f>
        <v>0</v>
      </c>
      <c r="AS127" t="b">
        <f>SUMPRODUCT(--ISNUMBER(SEARCH(Sheet1!C$2:C$14,AP127)))&gt;0</f>
        <v>0</v>
      </c>
      <c r="AT127" t="b">
        <f>SUMPRODUCT(--ISNUMBER(SEARCH(Sheet1!D$2:D$26,AP127)))&gt;0</f>
        <v>0</v>
      </c>
      <c r="AU127" t="b">
        <f>SUMPRODUCT(--ISNUMBER(SEARCH(Sheet1!E$2:E$15,AP127)))&gt;0</f>
        <v>0</v>
      </c>
      <c r="AV127" t="b">
        <f>SUMPRODUCT(--ISNUMBER(SEARCH(Sheet1!F$2:F$26,AP127)))&gt;0</f>
        <v>0</v>
      </c>
      <c r="AW127" t="b">
        <f>SUMPRODUCT(--ISNUMBER(SEARCH(Sheet1!G$2:G$22,AP127)))&gt;0</f>
        <v>1</v>
      </c>
      <c r="AX127" t="b">
        <f>SUMPRODUCT(--ISNUMBER(SEARCH(Sheet1!H$2:H$35,AP127)))&gt;0</f>
        <v>0</v>
      </c>
      <c r="AY127" t="b">
        <f>SUMPRODUCT(--ISNUMBER(SEARCH(Sheet1!I$2:I$84,AP127)))&gt;0</f>
        <v>0</v>
      </c>
      <c r="AZ127" t="b">
        <f>SUMPRODUCT(--ISNUMBER(SEARCH(Sheet1!J$2:J$8,AP127)))&gt;0</f>
        <v>0</v>
      </c>
      <c r="BA127" t="b">
        <f>SUMPRODUCT(--ISNUMBER(SEARCH(Sheet1!K$2:K$10,AP127)))&gt;0</f>
        <v>0</v>
      </c>
      <c r="BB127" t="b">
        <f>SUMPRODUCT(--ISNUMBER(SEARCH(Sheet1!L$2:L$5,AP127)))&gt;0</f>
        <v>0</v>
      </c>
      <c r="BC127" t="b">
        <f>SUMPRODUCT(--ISNUMBER(SEARCH(Sheet1!M$2:M$12,AP127)))&gt;0</f>
        <v>0</v>
      </c>
      <c r="BD127" t="b">
        <f>SUMPRODUCT(--ISNUMBER(SEARCH(Sheet1!N$2:N$5,AP127)))&gt;0</f>
        <v>0</v>
      </c>
      <c r="BE127">
        <f t="shared" si="45"/>
        <v>0</v>
      </c>
      <c r="BF127">
        <f t="shared" si="46"/>
        <v>2</v>
      </c>
      <c r="BG127">
        <f t="shared" si="47"/>
        <v>0</v>
      </c>
      <c r="BH127">
        <f t="shared" si="48"/>
        <v>0</v>
      </c>
      <c r="BI127">
        <f t="shared" si="49"/>
        <v>0</v>
      </c>
      <c r="BJ127">
        <f t="shared" si="50"/>
        <v>2</v>
      </c>
      <c r="BK127">
        <f t="shared" si="51"/>
        <v>2</v>
      </c>
      <c r="BL127">
        <f t="shared" si="52"/>
        <v>0</v>
      </c>
    </row>
    <row r="128" spans="1:64" ht="30" x14ac:dyDescent="0.25">
      <c r="A128" s="7" t="s">
        <v>765</v>
      </c>
      <c r="B128" s="7" t="s">
        <v>766</v>
      </c>
      <c r="C128" s="10">
        <v>42432</v>
      </c>
      <c r="D128" s="10">
        <v>42440</v>
      </c>
      <c r="E128" s="8">
        <v>8</v>
      </c>
      <c r="F128" s="7" t="s">
        <v>14</v>
      </c>
      <c r="G128" s="8">
        <v>79</v>
      </c>
      <c r="H128" s="7" t="s">
        <v>17</v>
      </c>
      <c r="I128" s="7" t="s">
        <v>65</v>
      </c>
      <c r="J128" s="7" t="s">
        <v>767</v>
      </c>
      <c r="K128" s="7" t="s">
        <v>768</v>
      </c>
      <c r="L128" s="7" t="s">
        <v>769</v>
      </c>
      <c r="M128" s="7" t="s">
        <v>770</v>
      </c>
      <c r="N128" s="10">
        <v>42432</v>
      </c>
      <c r="O128" s="14">
        <v>2</v>
      </c>
      <c r="P128" s="15"/>
      <c r="Q128" s="29"/>
      <c r="R128" s="25"/>
      <c r="S128">
        <f t="shared" si="28"/>
        <v>0</v>
      </c>
      <c r="T128">
        <f t="shared" si="29"/>
        <v>0</v>
      </c>
      <c r="U128">
        <f t="shared" si="30"/>
        <v>30</v>
      </c>
      <c r="V128">
        <f t="shared" si="53"/>
        <v>0</v>
      </c>
      <c r="W128">
        <f t="shared" si="54"/>
        <v>0</v>
      </c>
      <c r="X128">
        <f t="shared" si="31"/>
        <v>0</v>
      </c>
      <c r="Y128" s="23">
        <v>1</v>
      </c>
      <c r="Z128">
        <v>1</v>
      </c>
      <c r="AA128">
        <f t="shared" si="32"/>
        <v>2</v>
      </c>
      <c r="AB128">
        <f t="shared" si="33"/>
        <v>0</v>
      </c>
      <c r="AC128">
        <f t="shared" si="34"/>
        <v>2</v>
      </c>
      <c r="AD128">
        <f t="shared" si="35"/>
        <v>6</v>
      </c>
      <c r="AE128">
        <f t="shared" si="55"/>
        <v>1</v>
      </c>
      <c r="AF128">
        <f t="shared" si="36"/>
        <v>5</v>
      </c>
      <c r="AG128">
        <v>3</v>
      </c>
      <c r="AH128">
        <f t="shared" si="37"/>
        <v>5</v>
      </c>
      <c r="AI128">
        <f t="shared" si="38"/>
        <v>0</v>
      </c>
      <c r="AJ128">
        <f t="shared" si="39"/>
        <v>13</v>
      </c>
      <c r="AK128">
        <f t="shared" si="40"/>
        <v>1</v>
      </c>
      <c r="AL128">
        <f t="shared" si="41"/>
        <v>0</v>
      </c>
      <c r="AM128">
        <f t="shared" si="42"/>
        <v>0</v>
      </c>
      <c r="AN128">
        <f t="shared" si="43"/>
        <v>5</v>
      </c>
      <c r="AO128">
        <f t="shared" si="44"/>
        <v>0</v>
      </c>
      <c r="AP128" t="s">
        <v>5709</v>
      </c>
      <c r="AQ128" t="b">
        <f>SUMPRODUCT(--ISNUMBER(SEARCH({"I21","I22","I25"},AP128)))&gt;0</f>
        <v>1</v>
      </c>
      <c r="AR128" t="b">
        <f>SUMPRODUCT(--ISNUMBER(SEARCH(Sheet1!B$2:B$14,AP128)))&gt;0</f>
        <v>1</v>
      </c>
      <c r="AS128" t="b">
        <f>SUMPRODUCT(--ISNUMBER(SEARCH(Sheet1!C$2:C$14,AP128)))&gt;0</f>
        <v>1</v>
      </c>
      <c r="AT128" t="b">
        <f>SUMPRODUCT(--ISNUMBER(SEARCH(Sheet1!D$2:D$26,AP128)))&gt;0</f>
        <v>1</v>
      </c>
      <c r="AU128" t="b">
        <f>SUMPRODUCT(--ISNUMBER(SEARCH(Sheet1!E$2:E$15,AP128)))&gt;0</f>
        <v>0</v>
      </c>
      <c r="AV128" t="b">
        <f>SUMPRODUCT(--ISNUMBER(SEARCH(Sheet1!F$2:F$26,AP128)))&gt;0</f>
        <v>0</v>
      </c>
      <c r="AW128" t="b">
        <f>SUMPRODUCT(--ISNUMBER(SEARCH(Sheet1!G$2:G$22,AP128)))&gt;0</f>
        <v>0</v>
      </c>
      <c r="AX128" t="b">
        <f>SUMPRODUCT(--ISNUMBER(SEARCH(Sheet1!H$2:H$35,AP128)))&gt;0</f>
        <v>0</v>
      </c>
      <c r="AY128" t="b">
        <f>SUMPRODUCT(--ISNUMBER(SEARCH(Sheet1!I$2:I$84,AP128)))&gt;0</f>
        <v>0</v>
      </c>
      <c r="AZ128" t="b">
        <f>SUMPRODUCT(--ISNUMBER(SEARCH(Sheet1!J$2:J$8,AP128)))&gt;0</f>
        <v>0</v>
      </c>
      <c r="BA128" t="b">
        <f>SUMPRODUCT(--ISNUMBER(SEARCH(Sheet1!K$2:K$10,AP128)))&gt;0</f>
        <v>0</v>
      </c>
      <c r="BB128" t="b">
        <f>SUMPRODUCT(--ISNUMBER(SEARCH(Sheet1!L$2:L$5,AP128)))&gt;0</f>
        <v>0</v>
      </c>
      <c r="BC128" t="b">
        <f>SUMPRODUCT(--ISNUMBER(SEARCH(Sheet1!M$2:M$12,AP128)))&gt;0</f>
        <v>0</v>
      </c>
      <c r="BD128" t="b">
        <f>SUMPRODUCT(--ISNUMBER(SEARCH(Sheet1!N$2:N$5,AP128)))&gt;0</f>
        <v>0</v>
      </c>
      <c r="BE128">
        <f t="shared" si="45"/>
        <v>4</v>
      </c>
      <c r="BF128">
        <f t="shared" si="46"/>
        <v>0</v>
      </c>
      <c r="BG128">
        <f t="shared" si="47"/>
        <v>0</v>
      </c>
      <c r="BH128">
        <f t="shared" si="48"/>
        <v>0</v>
      </c>
      <c r="BI128">
        <f t="shared" si="49"/>
        <v>0</v>
      </c>
      <c r="BJ128">
        <f t="shared" si="50"/>
        <v>4</v>
      </c>
      <c r="BK128">
        <f t="shared" si="51"/>
        <v>0</v>
      </c>
      <c r="BL128">
        <f t="shared" si="52"/>
        <v>5</v>
      </c>
    </row>
    <row r="129" spans="1:64" ht="30" x14ac:dyDescent="0.25">
      <c r="A129" s="7" t="s">
        <v>771</v>
      </c>
      <c r="B129" s="7" t="s">
        <v>772</v>
      </c>
      <c r="C129" s="10">
        <v>42350</v>
      </c>
      <c r="D129" s="10">
        <v>42354</v>
      </c>
      <c r="E129" s="8">
        <v>4</v>
      </c>
      <c r="F129" s="7" t="s">
        <v>29</v>
      </c>
      <c r="G129" s="8">
        <v>88</v>
      </c>
      <c r="H129" s="7" t="s">
        <v>9</v>
      </c>
      <c r="I129" s="7" t="s">
        <v>24</v>
      </c>
      <c r="J129" s="7" t="s">
        <v>773</v>
      </c>
      <c r="K129" s="7" t="s">
        <v>774</v>
      </c>
      <c r="L129" s="7" t="s">
        <v>775</v>
      </c>
      <c r="M129" s="7" t="s">
        <v>776</v>
      </c>
      <c r="N129" s="10">
        <v>42353</v>
      </c>
      <c r="O129" s="14">
        <v>1</v>
      </c>
      <c r="P129" s="14">
        <v>1</v>
      </c>
      <c r="Q129" s="29"/>
      <c r="R129" s="25"/>
      <c r="S129">
        <f t="shared" si="28"/>
        <v>0</v>
      </c>
      <c r="T129">
        <f t="shared" si="29"/>
        <v>0</v>
      </c>
      <c r="U129">
        <f t="shared" si="30"/>
        <v>30</v>
      </c>
      <c r="V129">
        <f t="shared" si="53"/>
        <v>0</v>
      </c>
      <c r="W129">
        <f t="shared" si="54"/>
        <v>0</v>
      </c>
      <c r="X129">
        <f t="shared" si="31"/>
        <v>0</v>
      </c>
      <c r="Y129" s="23">
        <v>1</v>
      </c>
      <c r="Z129">
        <v>1</v>
      </c>
      <c r="AA129">
        <f t="shared" si="32"/>
        <v>0</v>
      </c>
      <c r="AB129">
        <f t="shared" si="33"/>
        <v>0</v>
      </c>
      <c r="AC129">
        <f t="shared" si="34"/>
        <v>0</v>
      </c>
      <c r="AD129">
        <f t="shared" si="35"/>
        <v>2</v>
      </c>
      <c r="AE129">
        <f t="shared" si="55"/>
        <v>0</v>
      </c>
      <c r="AF129">
        <f t="shared" si="36"/>
        <v>4</v>
      </c>
      <c r="AG129">
        <v>3</v>
      </c>
      <c r="AH129">
        <f t="shared" si="37"/>
        <v>3</v>
      </c>
      <c r="AI129">
        <f t="shared" si="38"/>
        <v>1</v>
      </c>
      <c r="AJ129">
        <f t="shared" si="39"/>
        <v>11</v>
      </c>
      <c r="AK129">
        <f t="shared" si="40"/>
        <v>1</v>
      </c>
      <c r="AL129">
        <f t="shared" si="41"/>
        <v>0</v>
      </c>
      <c r="AM129">
        <f t="shared" si="42"/>
        <v>4</v>
      </c>
      <c r="AN129">
        <f t="shared" si="43"/>
        <v>0</v>
      </c>
      <c r="AO129">
        <f t="shared" si="44"/>
        <v>0</v>
      </c>
      <c r="AP129" t="s">
        <v>5710</v>
      </c>
      <c r="AQ129" t="b">
        <f>SUMPRODUCT(--ISNUMBER(SEARCH({"I21","I22","I25"},AP129)))&gt;0</f>
        <v>1</v>
      </c>
      <c r="AR129" t="b">
        <f>SUMPRODUCT(--ISNUMBER(SEARCH(Sheet1!B$2:B$14,AP129)))&gt;0</f>
        <v>0</v>
      </c>
      <c r="AS129" t="b">
        <f>SUMPRODUCT(--ISNUMBER(SEARCH(Sheet1!C$2:C$14,AP129)))&gt;0</f>
        <v>0</v>
      </c>
      <c r="AT129" t="b">
        <f>SUMPRODUCT(--ISNUMBER(SEARCH(Sheet1!D$2:D$26,AP129)))&gt;0</f>
        <v>0</v>
      </c>
      <c r="AU129" t="b">
        <f>SUMPRODUCT(--ISNUMBER(SEARCH(Sheet1!E$2:E$15,AP129)))&gt;0</f>
        <v>0</v>
      </c>
      <c r="AV129" t="b">
        <f>SUMPRODUCT(--ISNUMBER(SEARCH(Sheet1!F$2:F$26,AP129)))&gt;0</f>
        <v>0</v>
      </c>
      <c r="AW129" t="b">
        <f>SUMPRODUCT(--ISNUMBER(SEARCH(Sheet1!G$2:G$22,AP129)))&gt;0</f>
        <v>1</v>
      </c>
      <c r="AX129" t="b">
        <f>SUMPRODUCT(--ISNUMBER(SEARCH(Sheet1!H$2:H$35,AP129)))&gt;0</f>
        <v>0</v>
      </c>
      <c r="AY129" t="b">
        <f>SUMPRODUCT(--ISNUMBER(SEARCH(Sheet1!I$2:I$84,AP129)))&gt;0</f>
        <v>0</v>
      </c>
      <c r="AZ129" t="b">
        <f>SUMPRODUCT(--ISNUMBER(SEARCH(Sheet1!J$2:J$8,AP129)))&gt;0</f>
        <v>0</v>
      </c>
      <c r="BA129" t="b">
        <f>SUMPRODUCT(--ISNUMBER(SEARCH(Sheet1!K$2:K$10,AP129)))&gt;0</f>
        <v>0</v>
      </c>
      <c r="BB129" t="b">
        <f>SUMPRODUCT(--ISNUMBER(SEARCH(Sheet1!L$2:L$5,AP129)))&gt;0</f>
        <v>0</v>
      </c>
      <c r="BC129" t="b">
        <f>SUMPRODUCT(--ISNUMBER(SEARCH(Sheet1!M$2:M$12,AP129)))&gt;0</f>
        <v>0</v>
      </c>
      <c r="BD129" t="b">
        <f>SUMPRODUCT(--ISNUMBER(SEARCH(Sheet1!N$2:N$5,AP129)))&gt;0</f>
        <v>0</v>
      </c>
      <c r="BE129">
        <f t="shared" si="45"/>
        <v>1</v>
      </c>
      <c r="BF129">
        <f t="shared" si="46"/>
        <v>2</v>
      </c>
      <c r="BG129">
        <f t="shared" si="47"/>
        <v>0</v>
      </c>
      <c r="BH129">
        <f t="shared" si="48"/>
        <v>0</v>
      </c>
      <c r="BI129">
        <f t="shared" si="49"/>
        <v>0</v>
      </c>
      <c r="BJ129">
        <f t="shared" si="50"/>
        <v>3</v>
      </c>
      <c r="BK129">
        <f t="shared" si="51"/>
        <v>3</v>
      </c>
      <c r="BL129">
        <f t="shared" si="52"/>
        <v>0</v>
      </c>
    </row>
    <row r="130" spans="1:64" ht="30" x14ac:dyDescent="0.25">
      <c r="A130" s="7" t="s">
        <v>784</v>
      </c>
      <c r="B130" s="7" t="s">
        <v>785</v>
      </c>
      <c r="C130" s="10">
        <v>42347</v>
      </c>
      <c r="D130" s="10">
        <v>42353</v>
      </c>
      <c r="E130" s="8">
        <v>6</v>
      </c>
      <c r="F130" s="7" t="s">
        <v>14</v>
      </c>
      <c r="G130" s="8">
        <v>78</v>
      </c>
      <c r="H130" s="7" t="s">
        <v>17</v>
      </c>
      <c r="I130" s="7" t="s">
        <v>24</v>
      </c>
      <c r="J130" s="7" t="s">
        <v>90</v>
      </c>
      <c r="K130" s="7" t="s">
        <v>91</v>
      </c>
      <c r="L130" s="7" t="s">
        <v>598</v>
      </c>
      <c r="M130" s="7" t="s">
        <v>599</v>
      </c>
      <c r="N130" s="10">
        <v>42347</v>
      </c>
      <c r="O130" s="14">
        <v>1</v>
      </c>
      <c r="P130" s="15"/>
      <c r="Q130" s="30">
        <v>12.8</v>
      </c>
      <c r="R130" s="26">
        <v>132</v>
      </c>
      <c r="S130">
        <f t="shared" ref="S130:S193" si="56">IF(A130&lt;&gt;A131,0,C131-D130)</f>
        <v>0</v>
      </c>
      <c r="T130">
        <f t="shared" ref="T130:T193" si="57">IF(AND(S130&gt;0,S130&lt;=30),1,0)</f>
        <v>0</v>
      </c>
      <c r="U130">
        <f t="shared" ref="U130:U193" si="58">IF(T130=1,S130,30)</f>
        <v>30</v>
      </c>
      <c r="V130">
        <f t="shared" si="53"/>
        <v>0</v>
      </c>
      <c r="W130">
        <f t="shared" si="54"/>
        <v>0</v>
      </c>
      <c r="X130">
        <f t="shared" ref="X130:X193" si="59">IF(AND(R130&gt;0,R130&lt;135),1,0)</f>
        <v>1</v>
      </c>
      <c r="Y130" s="23">
        <v>1</v>
      </c>
      <c r="Z130">
        <v>1</v>
      </c>
      <c r="AA130">
        <f t="shared" ref="AA130:AA193" si="60">IF(O130&gt;1,2,0)</f>
        <v>0</v>
      </c>
      <c r="AB130">
        <f t="shared" ref="AB130:AB193" si="61">IF(O130&gt;5,3,0)</f>
        <v>0</v>
      </c>
      <c r="AC130">
        <f t="shared" ref="AC130:AC193" si="62">IF(E130&gt;4,2,0)</f>
        <v>2</v>
      </c>
      <c r="AD130">
        <f t="shared" ref="AD130:AD193" si="63">SUM(V130:AC130)</f>
        <v>5</v>
      </c>
      <c r="AE130">
        <f t="shared" si="55"/>
        <v>1</v>
      </c>
      <c r="AF130">
        <f t="shared" ref="AF130:AF193" si="64">SUM(AL130:AO130)</f>
        <v>4</v>
      </c>
      <c r="AG130">
        <v>3</v>
      </c>
      <c r="AH130">
        <f t="shared" ref="AH130:AH193" si="65">SUM(BK130:BL130)</f>
        <v>5</v>
      </c>
      <c r="AI130">
        <f t="shared" ref="AI130:AI193" si="66">P130</f>
        <v>0</v>
      </c>
      <c r="AJ130">
        <f t="shared" ref="AJ130:AJ193" si="67">SUM(AF130:AI130)</f>
        <v>12</v>
      </c>
      <c r="AK130">
        <f t="shared" ref="AK130:AK193" si="68">IF(AJ130&gt;9,1,0)</f>
        <v>1</v>
      </c>
      <c r="AL130">
        <f t="shared" ref="AL130:AL193" si="69">IF(E130&lt;4, E130,0)</f>
        <v>0</v>
      </c>
      <c r="AM130">
        <f t="shared" ref="AM130:AM193" si="70">IF(AND(E130&gt;3,E130&lt;7),4,0)</f>
        <v>4</v>
      </c>
      <c r="AN130">
        <f t="shared" ref="AN130:AN193" si="71">IF(AND(E130&gt;6,E130&lt;14),5,0)</f>
        <v>0</v>
      </c>
      <c r="AO130">
        <f t="shared" ref="AO130:AO193" si="72">IF(E130&gt;13,7,0)</f>
        <v>0</v>
      </c>
      <c r="AP130" t="s">
        <v>5711</v>
      </c>
      <c r="AQ130" t="b">
        <f>SUMPRODUCT(--ISNUMBER(SEARCH({"I21","I22","I25"},AP130)))&gt;0</f>
        <v>1</v>
      </c>
      <c r="AR130" t="b">
        <f>SUMPRODUCT(--ISNUMBER(SEARCH(Sheet1!B$2:B$14,AP130)))&gt;0</f>
        <v>1</v>
      </c>
      <c r="AS130" t="b">
        <f>SUMPRODUCT(--ISNUMBER(SEARCH(Sheet1!C$2:C$14,AP130)))&gt;0</f>
        <v>0</v>
      </c>
      <c r="AT130" t="b">
        <f>SUMPRODUCT(--ISNUMBER(SEARCH(Sheet1!D$2:D$26,AP130)))&gt;0</f>
        <v>1</v>
      </c>
      <c r="AU130" t="b">
        <f>SUMPRODUCT(--ISNUMBER(SEARCH(Sheet1!E$2:E$15,AP130)))&gt;0</f>
        <v>0</v>
      </c>
      <c r="AV130" t="b">
        <f>SUMPRODUCT(--ISNUMBER(SEARCH(Sheet1!F$2:F$26,AP130)))&gt;0</f>
        <v>0</v>
      </c>
      <c r="AW130" t="b">
        <f>SUMPRODUCT(--ISNUMBER(SEARCH(Sheet1!G$2:G$22,AP130)))&gt;0</f>
        <v>0</v>
      </c>
      <c r="AX130" t="b">
        <f>SUMPRODUCT(--ISNUMBER(SEARCH(Sheet1!H$2:H$35,AP130)))&gt;0</f>
        <v>1</v>
      </c>
      <c r="AY130" t="b">
        <f>SUMPRODUCT(--ISNUMBER(SEARCH(Sheet1!I$2:I$84,AP130)))&gt;0</f>
        <v>0</v>
      </c>
      <c r="AZ130" t="b">
        <f>SUMPRODUCT(--ISNUMBER(SEARCH(Sheet1!J$2:J$8,AP130)))&gt;0</f>
        <v>1</v>
      </c>
      <c r="BA130" t="b">
        <f>SUMPRODUCT(--ISNUMBER(SEARCH(Sheet1!K$2:K$10,AP130)))&gt;0</f>
        <v>0</v>
      </c>
      <c r="BB130" t="b">
        <f>SUMPRODUCT(--ISNUMBER(SEARCH(Sheet1!L$2:L$5,AP130)))&gt;0</f>
        <v>0</v>
      </c>
      <c r="BC130" t="b">
        <f>SUMPRODUCT(--ISNUMBER(SEARCH(Sheet1!M$2:M$12,AP130)))&gt;0</f>
        <v>0</v>
      </c>
      <c r="BD130" t="b">
        <f>SUMPRODUCT(--ISNUMBER(SEARCH(Sheet1!N$2:N$5,AP130)))&gt;0</f>
        <v>0</v>
      </c>
      <c r="BE130">
        <f t="shared" ref="BE130:BE193" si="73">COUNTIF(AQ130:AT130,TRUE)</f>
        <v>3</v>
      </c>
      <c r="BF130">
        <f t="shared" ref="BF130:BF193" si="74">COUNTIF(AU130:AY130,TRUE)*2</f>
        <v>2</v>
      </c>
      <c r="BG130">
        <f t="shared" ref="BG130:BG193" si="75">COUNTIF(AZ130:BA130,TRUE)*3</f>
        <v>3</v>
      </c>
      <c r="BH130">
        <f t="shared" ref="BH130:BH193" si="76">COUNTIF(BB130:BC130,TRUE)*4</f>
        <v>0</v>
      </c>
      <c r="BI130">
        <f t="shared" ref="BI130:BI193" si="77">COUNTIF(BD130,TRUE)*6</f>
        <v>0</v>
      </c>
      <c r="BJ130">
        <f t="shared" ref="BJ130:BJ193" si="78">SUM(BE130:BI130)</f>
        <v>8</v>
      </c>
      <c r="BK130">
        <f t="shared" ref="BK130:BK193" si="79">IF(BJ130&lt;4,BJ130,0)</f>
        <v>0</v>
      </c>
      <c r="BL130">
        <f t="shared" ref="BL130:BL193" si="80">IF(BJ130&gt;3,5,0)</f>
        <v>5</v>
      </c>
    </row>
    <row r="131" spans="1:64" ht="30" x14ac:dyDescent="0.25">
      <c r="A131" s="7" t="s">
        <v>786</v>
      </c>
      <c r="B131" s="7" t="s">
        <v>787</v>
      </c>
      <c r="C131" s="10">
        <v>42359</v>
      </c>
      <c r="D131" s="10">
        <v>42368</v>
      </c>
      <c r="E131" s="8">
        <v>9</v>
      </c>
      <c r="F131" s="7" t="s">
        <v>118</v>
      </c>
      <c r="G131" s="8">
        <v>77</v>
      </c>
      <c r="H131" s="7" t="s">
        <v>17</v>
      </c>
      <c r="I131" s="7" t="s">
        <v>89</v>
      </c>
      <c r="J131" s="7" t="s">
        <v>271</v>
      </c>
      <c r="K131" s="7" t="s">
        <v>272</v>
      </c>
      <c r="L131" s="7" t="s">
        <v>378</v>
      </c>
      <c r="M131" s="7" t="s">
        <v>379</v>
      </c>
      <c r="N131" s="10">
        <v>42360</v>
      </c>
      <c r="O131" s="14">
        <v>2</v>
      </c>
      <c r="P131" s="15"/>
      <c r="Q131" s="29"/>
      <c r="R131" s="25"/>
      <c r="S131">
        <f t="shared" si="56"/>
        <v>0</v>
      </c>
      <c r="T131">
        <f t="shared" si="57"/>
        <v>0</v>
      </c>
      <c r="U131">
        <f t="shared" si="58"/>
        <v>30</v>
      </c>
      <c r="V131">
        <f t="shared" ref="V131:V194" si="81">IF(AND(Q131&gt;0,Q131&lt;12),1,0)</f>
        <v>0</v>
      </c>
      <c r="W131">
        <f t="shared" ref="W131:W194" si="82">IF(OR(AY131=TRUE,BD131=TRUE),2,0)</f>
        <v>0</v>
      </c>
      <c r="X131">
        <f t="shared" si="59"/>
        <v>0</v>
      </c>
      <c r="Y131" s="23">
        <v>1</v>
      </c>
      <c r="Z131">
        <v>1</v>
      </c>
      <c r="AA131">
        <f t="shared" si="60"/>
        <v>2</v>
      </c>
      <c r="AB131">
        <f t="shared" si="61"/>
        <v>0</v>
      </c>
      <c r="AC131">
        <f t="shared" si="62"/>
        <v>2</v>
      </c>
      <c r="AD131">
        <f t="shared" si="63"/>
        <v>6</v>
      </c>
      <c r="AE131">
        <f t="shared" ref="AE131:AE194" si="83">IF(AD131&gt;4,1,0)</f>
        <v>1</v>
      </c>
      <c r="AF131">
        <f t="shared" si="64"/>
        <v>5</v>
      </c>
      <c r="AG131">
        <v>3</v>
      </c>
      <c r="AH131">
        <f t="shared" si="65"/>
        <v>2</v>
      </c>
      <c r="AI131">
        <f t="shared" si="66"/>
        <v>0</v>
      </c>
      <c r="AJ131">
        <f t="shared" si="67"/>
        <v>10</v>
      </c>
      <c r="AK131">
        <f t="shared" si="68"/>
        <v>1</v>
      </c>
      <c r="AL131">
        <f t="shared" si="69"/>
        <v>0</v>
      </c>
      <c r="AM131">
        <f t="shared" si="70"/>
        <v>0</v>
      </c>
      <c r="AN131">
        <f t="shared" si="71"/>
        <v>5</v>
      </c>
      <c r="AO131">
        <f t="shared" si="72"/>
        <v>0</v>
      </c>
      <c r="AP131" t="s">
        <v>5712</v>
      </c>
      <c r="AQ131" t="b">
        <f>SUMPRODUCT(--ISNUMBER(SEARCH({"I21","I22","I25"},AP131)))&gt;0</f>
        <v>0</v>
      </c>
      <c r="AR131" t="b">
        <f>SUMPRODUCT(--ISNUMBER(SEARCH(Sheet1!B$2:B$14,AP131)))&gt;0</f>
        <v>1</v>
      </c>
      <c r="AS131" t="b">
        <f>SUMPRODUCT(--ISNUMBER(SEARCH(Sheet1!C$2:C$14,AP131)))&gt;0</f>
        <v>0</v>
      </c>
      <c r="AT131" t="b">
        <f>SUMPRODUCT(--ISNUMBER(SEARCH(Sheet1!D$2:D$26,AP131)))&gt;0</f>
        <v>1</v>
      </c>
      <c r="AU131" t="b">
        <f>SUMPRODUCT(--ISNUMBER(SEARCH(Sheet1!E$2:E$15,AP131)))&gt;0</f>
        <v>0</v>
      </c>
      <c r="AV131" t="b">
        <f>SUMPRODUCT(--ISNUMBER(SEARCH(Sheet1!F$2:F$26,AP131)))&gt;0</f>
        <v>0</v>
      </c>
      <c r="AW131" t="b">
        <f>SUMPRODUCT(--ISNUMBER(SEARCH(Sheet1!G$2:G$22,AP131)))&gt;0</f>
        <v>0</v>
      </c>
      <c r="AX131" t="b">
        <f>SUMPRODUCT(--ISNUMBER(SEARCH(Sheet1!H$2:H$35,AP131)))&gt;0</f>
        <v>0</v>
      </c>
      <c r="AY131" t="b">
        <f>SUMPRODUCT(--ISNUMBER(SEARCH(Sheet1!I$2:I$84,AP131)))&gt;0</f>
        <v>0</v>
      </c>
      <c r="AZ131" t="b">
        <f>SUMPRODUCT(--ISNUMBER(SEARCH(Sheet1!J$2:J$8,AP131)))&gt;0</f>
        <v>0</v>
      </c>
      <c r="BA131" t="b">
        <f>SUMPRODUCT(--ISNUMBER(SEARCH(Sheet1!K$2:K$10,AP131)))&gt;0</f>
        <v>0</v>
      </c>
      <c r="BB131" t="b">
        <f>SUMPRODUCT(--ISNUMBER(SEARCH(Sheet1!L$2:L$5,AP131)))&gt;0</f>
        <v>0</v>
      </c>
      <c r="BC131" t="b">
        <f>SUMPRODUCT(--ISNUMBER(SEARCH(Sheet1!M$2:M$12,AP131)))&gt;0</f>
        <v>0</v>
      </c>
      <c r="BD131" t="b">
        <f>SUMPRODUCT(--ISNUMBER(SEARCH(Sheet1!N$2:N$5,AP131)))&gt;0</f>
        <v>0</v>
      </c>
      <c r="BE131">
        <f t="shared" si="73"/>
        <v>2</v>
      </c>
      <c r="BF131">
        <f t="shared" si="74"/>
        <v>0</v>
      </c>
      <c r="BG131">
        <f t="shared" si="75"/>
        <v>0</v>
      </c>
      <c r="BH131">
        <f t="shared" si="76"/>
        <v>0</v>
      </c>
      <c r="BI131">
        <f t="shared" si="77"/>
        <v>0</v>
      </c>
      <c r="BJ131">
        <f t="shared" si="78"/>
        <v>2</v>
      </c>
      <c r="BK131">
        <f t="shared" si="79"/>
        <v>2</v>
      </c>
      <c r="BL131">
        <f t="shared" si="80"/>
        <v>0</v>
      </c>
    </row>
    <row r="132" spans="1:64" ht="30" x14ac:dyDescent="0.25">
      <c r="A132" s="7" t="s">
        <v>788</v>
      </c>
      <c r="B132" s="7" t="s">
        <v>789</v>
      </c>
      <c r="C132" s="10">
        <v>42300</v>
      </c>
      <c r="D132" s="10">
        <v>42332</v>
      </c>
      <c r="E132" s="8">
        <v>32</v>
      </c>
      <c r="F132" s="7" t="s">
        <v>118</v>
      </c>
      <c r="G132" s="8">
        <v>53</v>
      </c>
      <c r="H132" s="7" t="s">
        <v>9</v>
      </c>
      <c r="I132" s="7" t="s">
        <v>18</v>
      </c>
      <c r="J132" s="7" t="s">
        <v>790</v>
      </c>
      <c r="K132" s="7" t="s">
        <v>791</v>
      </c>
      <c r="L132" s="7" t="s">
        <v>792</v>
      </c>
      <c r="M132" s="7" t="s">
        <v>793</v>
      </c>
      <c r="N132" s="10">
        <v>42300</v>
      </c>
      <c r="O132" s="14">
        <v>8</v>
      </c>
      <c r="P132" s="15"/>
      <c r="Q132" s="29"/>
      <c r="R132" s="25"/>
      <c r="S132">
        <f t="shared" si="56"/>
        <v>2</v>
      </c>
      <c r="T132">
        <f t="shared" si="57"/>
        <v>1</v>
      </c>
      <c r="U132">
        <f t="shared" si="58"/>
        <v>2</v>
      </c>
      <c r="V132">
        <f t="shared" si="81"/>
        <v>0</v>
      </c>
      <c r="W132">
        <f t="shared" si="82"/>
        <v>0</v>
      </c>
      <c r="X132">
        <f t="shared" si="59"/>
        <v>0</v>
      </c>
      <c r="Y132" s="23">
        <v>1</v>
      </c>
      <c r="Z132">
        <v>1</v>
      </c>
      <c r="AA132">
        <f t="shared" si="60"/>
        <v>2</v>
      </c>
      <c r="AB132">
        <f t="shared" si="61"/>
        <v>3</v>
      </c>
      <c r="AC132">
        <f t="shared" si="62"/>
        <v>2</v>
      </c>
      <c r="AD132">
        <f t="shared" si="63"/>
        <v>9</v>
      </c>
      <c r="AE132">
        <f t="shared" si="83"/>
        <v>1</v>
      </c>
      <c r="AF132">
        <f t="shared" si="64"/>
        <v>7</v>
      </c>
      <c r="AG132">
        <v>3</v>
      </c>
      <c r="AH132">
        <f t="shared" si="65"/>
        <v>5</v>
      </c>
      <c r="AI132">
        <f t="shared" si="66"/>
        <v>0</v>
      </c>
      <c r="AJ132">
        <f t="shared" si="67"/>
        <v>15</v>
      </c>
      <c r="AK132">
        <f t="shared" si="68"/>
        <v>1</v>
      </c>
      <c r="AL132">
        <f t="shared" si="69"/>
        <v>0</v>
      </c>
      <c r="AM132">
        <f t="shared" si="70"/>
        <v>0</v>
      </c>
      <c r="AN132">
        <f t="shared" si="71"/>
        <v>0</v>
      </c>
      <c r="AO132">
        <f t="shared" si="72"/>
        <v>7</v>
      </c>
      <c r="AP132" t="s">
        <v>5713</v>
      </c>
      <c r="AQ132" t="b">
        <f>SUMPRODUCT(--ISNUMBER(SEARCH({"I21","I22","I25"},AP132)))&gt;0</f>
        <v>1</v>
      </c>
      <c r="AR132" t="b">
        <f>SUMPRODUCT(--ISNUMBER(SEARCH(Sheet1!B$2:B$14,AP132)))&gt;0</f>
        <v>0</v>
      </c>
      <c r="AS132" t="b">
        <f>SUMPRODUCT(--ISNUMBER(SEARCH(Sheet1!C$2:C$14,AP132)))&gt;0</f>
        <v>0</v>
      </c>
      <c r="AT132" t="b">
        <f>SUMPRODUCT(--ISNUMBER(SEARCH(Sheet1!D$2:D$26,AP132)))&gt;0</f>
        <v>1</v>
      </c>
      <c r="AU132" t="b">
        <f>SUMPRODUCT(--ISNUMBER(SEARCH(Sheet1!E$2:E$15,AP132)))&gt;0</f>
        <v>0</v>
      </c>
      <c r="AV132" t="b">
        <f>SUMPRODUCT(--ISNUMBER(SEARCH(Sheet1!F$2:F$26,AP132)))&gt;0</f>
        <v>1</v>
      </c>
      <c r="AW132" t="b">
        <f>SUMPRODUCT(--ISNUMBER(SEARCH(Sheet1!G$2:G$22,AP132)))&gt;0</f>
        <v>0</v>
      </c>
      <c r="AX132" t="b">
        <f>SUMPRODUCT(--ISNUMBER(SEARCH(Sheet1!H$2:H$35,AP132)))&gt;0</f>
        <v>0</v>
      </c>
      <c r="AY132" t="b">
        <f>SUMPRODUCT(--ISNUMBER(SEARCH(Sheet1!I$2:I$84,AP132)))&gt;0</f>
        <v>0</v>
      </c>
      <c r="AZ132" t="b">
        <f>SUMPRODUCT(--ISNUMBER(SEARCH(Sheet1!J$2:J$8,AP132)))&gt;0</f>
        <v>0</v>
      </c>
      <c r="BA132" t="b">
        <f>SUMPRODUCT(--ISNUMBER(SEARCH(Sheet1!K$2:K$10,AP132)))&gt;0</f>
        <v>0</v>
      </c>
      <c r="BB132" t="b">
        <f>SUMPRODUCT(--ISNUMBER(SEARCH(Sheet1!L$2:L$5,AP132)))&gt;0</f>
        <v>0</v>
      </c>
      <c r="BC132" t="b">
        <f>SUMPRODUCT(--ISNUMBER(SEARCH(Sheet1!M$2:M$12,AP132)))&gt;0</f>
        <v>0</v>
      </c>
      <c r="BD132" t="b">
        <f>SUMPRODUCT(--ISNUMBER(SEARCH(Sheet1!N$2:N$5,AP132)))&gt;0</f>
        <v>0</v>
      </c>
      <c r="BE132">
        <f t="shared" si="73"/>
        <v>2</v>
      </c>
      <c r="BF132">
        <f t="shared" si="74"/>
        <v>2</v>
      </c>
      <c r="BG132">
        <f t="shared" si="75"/>
        <v>0</v>
      </c>
      <c r="BH132">
        <f t="shared" si="76"/>
        <v>0</v>
      </c>
      <c r="BI132">
        <f t="shared" si="77"/>
        <v>0</v>
      </c>
      <c r="BJ132">
        <f t="shared" si="78"/>
        <v>4</v>
      </c>
      <c r="BK132">
        <f t="shared" si="79"/>
        <v>0</v>
      </c>
      <c r="BL132">
        <f t="shared" si="80"/>
        <v>5</v>
      </c>
    </row>
    <row r="133" spans="1:64" ht="30" x14ac:dyDescent="0.25">
      <c r="A133" s="7" t="s">
        <v>788</v>
      </c>
      <c r="B133" s="7" t="s">
        <v>794</v>
      </c>
      <c r="C133" s="10">
        <v>42334</v>
      </c>
      <c r="D133" s="10">
        <v>42369</v>
      </c>
      <c r="E133" s="8">
        <v>35</v>
      </c>
      <c r="F133" s="7" t="s">
        <v>118</v>
      </c>
      <c r="G133" s="8">
        <v>53</v>
      </c>
      <c r="H133" s="7" t="s">
        <v>9</v>
      </c>
      <c r="I133" s="7" t="s">
        <v>68</v>
      </c>
      <c r="J133" s="7" t="s">
        <v>779</v>
      </c>
      <c r="K133" s="7" t="s">
        <v>780</v>
      </c>
      <c r="L133" s="7" t="s">
        <v>795</v>
      </c>
      <c r="M133" s="7" t="s">
        <v>796</v>
      </c>
      <c r="N133" s="10">
        <v>42341</v>
      </c>
      <c r="O133" s="14">
        <v>8</v>
      </c>
      <c r="P133" s="15"/>
      <c r="Q133" s="29"/>
      <c r="R133" s="25"/>
      <c r="S133">
        <f t="shared" si="56"/>
        <v>0</v>
      </c>
      <c r="T133">
        <f t="shared" si="57"/>
        <v>0</v>
      </c>
      <c r="U133">
        <f t="shared" si="58"/>
        <v>30</v>
      </c>
      <c r="V133">
        <f t="shared" si="81"/>
        <v>0</v>
      </c>
      <c r="W133">
        <f t="shared" si="82"/>
        <v>0</v>
      </c>
      <c r="X133">
        <f t="shared" si="59"/>
        <v>0</v>
      </c>
      <c r="Y133" s="23">
        <v>1</v>
      </c>
      <c r="Z133">
        <v>1</v>
      </c>
      <c r="AA133">
        <f t="shared" si="60"/>
        <v>2</v>
      </c>
      <c r="AB133">
        <f t="shared" si="61"/>
        <v>3</v>
      </c>
      <c r="AC133">
        <f t="shared" si="62"/>
        <v>2</v>
      </c>
      <c r="AD133">
        <f t="shared" si="63"/>
        <v>9</v>
      </c>
      <c r="AE133">
        <f t="shared" si="83"/>
        <v>1</v>
      </c>
      <c r="AF133">
        <f t="shared" si="64"/>
        <v>7</v>
      </c>
      <c r="AG133">
        <v>3</v>
      </c>
      <c r="AH133">
        <f t="shared" si="65"/>
        <v>5</v>
      </c>
      <c r="AI133">
        <f t="shared" si="66"/>
        <v>0</v>
      </c>
      <c r="AJ133">
        <f t="shared" si="67"/>
        <v>15</v>
      </c>
      <c r="AK133">
        <f t="shared" si="68"/>
        <v>1</v>
      </c>
      <c r="AL133">
        <f t="shared" si="69"/>
        <v>0</v>
      </c>
      <c r="AM133">
        <f t="shared" si="70"/>
        <v>0</v>
      </c>
      <c r="AN133">
        <f t="shared" si="71"/>
        <v>0</v>
      </c>
      <c r="AO133">
        <f t="shared" si="72"/>
        <v>7</v>
      </c>
      <c r="AP133" t="s">
        <v>5714</v>
      </c>
      <c r="AQ133" t="b">
        <f>SUMPRODUCT(--ISNUMBER(SEARCH({"I21","I22","I25"},AP133)))&gt;0</f>
        <v>0</v>
      </c>
      <c r="AR133" t="b">
        <f>SUMPRODUCT(--ISNUMBER(SEARCH(Sheet1!B$2:B$14,AP133)))&gt;0</f>
        <v>0</v>
      </c>
      <c r="AS133" t="b">
        <f>SUMPRODUCT(--ISNUMBER(SEARCH(Sheet1!C$2:C$14,AP133)))&gt;0</f>
        <v>1</v>
      </c>
      <c r="AT133" t="b">
        <f>SUMPRODUCT(--ISNUMBER(SEARCH(Sheet1!D$2:D$26,AP133)))&gt;0</f>
        <v>1</v>
      </c>
      <c r="AU133" t="b">
        <f>SUMPRODUCT(--ISNUMBER(SEARCH(Sheet1!E$2:E$15,AP133)))&gt;0</f>
        <v>0</v>
      </c>
      <c r="AV133" t="b">
        <f>SUMPRODUCT(--ISNUMBER(SEARCH(Sheet1!F$2:F$26,AP133)))&gt;0</f>
        <v>0</v>
      </c>
      <c r="AW133" t="b">
        <f>SUMPRODUCT(--ISNUMBER(SEARCH(Sheet1!G$2:G$22,AP133)))&gt;0</f>
        <v>0</v>
      </c>
      <c r="AX133" t="b">
        <f>SUMPRODUCT(--ISNUMBER(SEARCH(Sheet1!H$2:H$35,AP133)))&gt;0</f>
        <v>1</v>
      </c>
      <c r="AY133" t="b">
        <f>SUMPRODUCT(--ISNUMBER(SEARCH(Sheet1!I$2:I$84,AP133)))&gt;0</f>
        <v>0</v>
      </c>
      <c r="AZ133" t="b">
        <f>SUMPRODUCT(--ISNUMBER(SEARCH(Sheet1!J$2:J$8,AP133)))&gt;0</f>
        <v>0</v>
      </c>
      <c r="BA133" t="b">
        <f>SUMPRODUCT(--ISNUMBER(SEARCH(Sheet1!K$2:K$10,AP133)))&gt;0</f>
        <v>0</v>
      </c>
      <c r="BB133" t="b">
        <f>SUMPRODUCT(--ISNUMBER(SEARCH(Sheet1!L$2:L$5,AP133)))&gt;0</f>
        <v>0</v>
      </c>
      <c r="BC133" t="b">
        <f>SUMPRODUCT(--ISNUMBER(SEARCH(Sheet1!M$2:M$12,AP133)))&gt;0</f>
        <v>0</v>
      </c>
      <c r="BD133" t="b">
        <f>SUMPRODUCT(--ISNUMBER(SEARCH(Sheet1!N$2:N$5,AP133)))&gt;0</f>
        <v>0</v>
      </c>
      <c r="BE133">
        <f t="shared" si="73"/>
        <v>2</v>
      </c>
      <c r="BF133">
        <f t="shared" si="74"/>
        <v>2</v>
      </c>
      <c r="BG133">
        <f t="shared" si="75"/>
        <v>0</v>
      </c>
      <c r="BH133">
        <f t="shared" si="76"/>
        <v>0</v>
      </c>
      <c r="BI133">
        <f t="shared" si="77"/>
        <v>0</v>
      </c>
      <c r="BJ133">
        <f t="shared" si="78"/>
        <v>4</v>
      </c>
      <c r="BK133">
        <f t="shared" si="79"/>
        <v>0</v>
      </c>
      <c r="BL133">
        <f t="shared" si="80"/>
        <v>5</v>
      </c>
    </row>
    <row r="134" spans="1:64" ht="30" x14ac:dyDescent="0.25">
      <c r="A134" s="7" t="s">
        <v>799</v>
      </c>
      <c r="B134" s="7" t="s">
        <v>800</v>
      </c>
      <c r="C134" s="10">
        <v>42412</v>
      </c>
      <c r="D134" s="10">
        <v>42431</v>
      </c>
      <c r="E134" s="8">
        <v>19</v>
      </c>
      <c r="F134" s="7" t="s">
        <v>14</v>
      </c>
      <c r="G134" s="8">
        <v>62</v>
      </c>
      <c r="H134" s="7" t="s">
        <v>17</v>
      </c>
      <c r="I134" s="7" t="s">
        <v>126</v>
      </c>
      <c r="J134" s="7" t="s">
        <v>801</v>
      </c>
      <c r="K134" s="7" t="s">
        <v>802</v>
      </c>
      <c r="L134" s="7" t="s">
        <v>559</v>
      </c>
      <c r="M134" s="7" t="s">
        <v>560</v>
      </c>
      <c r="N134" s="10">
        <v>42412</v>
      </c>
      <c r="O134" s="14">
        <v>1</v>
      </c>
      <c r="P134" s="15"/>
      <c r="Q134" s="29"/>
      <c r="R134" s="26">
        <v>134</v>
      </c>
      <c r="S134">
        <f t="shared" si="56"/>
        <v>0</v>
      </c>
      <c r="T134">
        <f t="shared" si="57"/>
        <v>0</v>
      </c>
      <c r="U134">
        <f t="shared" si="58"/>
        <v>30</v>
      </c>
      <c r="V134">
        <f t="shared" si="81"/>
        <v>0</v>
      </c>
      <c r="W134">
        <f t="shared" si="82"/>
        <v>2</v>
      </c>
      <c r="X134">
        <f t="shared" si="59"/>
        <v>1</v>
      </c>
      <c r="Y134" s="23">
        <v>1</v>
      </c>
      <c r="Z134">
        <v>1</v>
      </c>
      <c r="AA134">
        <f t="shared" si="60"/>
        <v>0</v>
      </c>
      <c r="AB134">
        <f t="shared" si="61"/>
        <v>0</v>
      </c>
      <c r="AC134">
        <f t="shared" si="62"/>
        <v>2</v>
      </c>
      <c r="AD134">
        <f t="shared" si="63"/>
        <v>7</v>
      </c>
      <c r="AE134">
        <f t="shared" si="83"/>
        <v>1</v>
      </c>
      <c r="AF134">
        <f t="shared" si="64"/>
        <v>7</v>
      </c>
      <c r="AG134">
        <v>3</v>
      </c>
      <c r="AH134">
        <f t="shared" si="65"/>
        <v>5</v>
      </c>
      <c r="AI134">
        <f t="shared" si="66"/>
        <v>0</v>
      </c>
      <c r="AJ134">
        <f t="shared" si="67"/>
        <v>15</v>
      </c>
      <c r="AK134">
        <f t="shared" si="68"/>
        <v>1</v>
      </c>
      <c r="AL134">
        <f t="shared" si="69"/>
        <v>0</v>
      </c>
      <c r="AM134">
        <f t="shared" si="70"/>
        <v>0</v>
      </c>
      <c r="AN134">
        <f t="shared" si="71"/>
        <v>0</v>
      </c>
      <c r="AO134">
        <f t="shared" si="72"/>
        <v>7</v>
      </c>
      <c r="AP134" t="s">
        <v>5715</v>
      </c>
      <c r="AQ134" t="b">
        <f>SUMPRODUCT(--ISNUMBER(SEARCH({"I21","I22","I25"},AP134)))&gt;0</f>
        <v>1</v>
      </c>
      <c r="AR134" t="b">
        <f>SUMPRODUCT(--ISNUMBER(SEARCH(Sheet1!B$2:B$14,AP134)))&gt;0</f>
        <v>1</v>
      </c>
      <c r="AS134" t="b">
        <f>SUMPRODUCT(--ISNUMBER(SEARCH(Sheet1!C$2:C$14,AP134)))&gt;0</f>
        <v>0</v>
      </c>
      <c r="AT134" t="b">
        <f>SUMPRODUCT(--ISNUMBER(SEARCH(Sheet1!D$2:D$26,AP134)))&gt;0</f>
        <v>0</v>
      </c>
      <c r="AU134" t="b">
        <f>SUMPRODUCT(--ISNUMBER(SEARCH(Sheet1!E$2:E$15,AP134)))&gt;0</f>
        <v>1</v>
      </c>
      <c r="AV134" t="b">
        <f>SUMPRODUCT(--ISNUMBER(SEARCH(Sheet1!F$2:F$26,AP134)))&gt;0</f>
        <v>0</v>
      </c>
      <c r="AW134" t="b">
        <f>SUMPRODUCT(--ISNUMBER(SEARCH(Sheet1!G$2:G$22,AP134)))&gt;0</f>
        <v>1</v>
      </c>
      <c r="AX134" t="b">
        <f>SUMPRODUCT(--ISNUMBER(SEARCH(Sheet1!H$2:H$35,AP134)))&gt;0</f>
        <v>0</v>
      </c>
      <c r="AY134" t="b">
        <f>SUMPRODUCT(--ISNUMBER(SEARCH(Sheet1!I$2:I$84,AP134)))&gt;0</f>
        <v>1</v>
      </c>
      <c r="AZ134" t="b">
        <f>SUMPRODUCT(--ISNUMBER(SEARCH(Sheet1!J$2:J$8,AP134)))&gt;0</f>
        <v>0</v>
      </c>
      <c r="BA134" t="b">
        <f>SUMPRODUCT(--ISNUMBER(SEARCH(Sheet1!K$2:K$10,AP134)))&gt;0</f>
        <v>0</v>
      </c>
      <c r="BB134" t="b">
        <f>SUMPRODUCT(--ISNUMBER(SEARCH(Sheet1!L$2:L$5,AP134)))&gt;0</f>
        <v>0</v>
      </c>
      <c r="BC134" t="b">
        <f>SUMPRODUCT(--ISNUMBER(SEARCH(Sheet1!M$2:M$12,AP134)))&gt;0</f>
        <v>0</v>
      </c>
      <c r="BD134" t="b">
        <f>SUMPRODUCT(--ISNUMBER(SEARCH(Sheet1!N$2:N$5,AP134)))&gt;0</f>
        <v>1</v>
      </c>
      <c r="BE134">
        <f t="shared" si="73"/>
        <v>2</v>
      </c>
      <c r="BF134">
        <f t="shared" si="74"/>
        <v>6</v>
      </c>
      <c r="BG134">
        <f t="shared" si="75"/>
        <v>0</v>
      </c>
      <c r="BH134">
        <f t="shared" si="76"/>
        <v>0</v>
      </c>
      <c r="BI134">
        <f t="shared" si="77"/>
        <v>6</v>
      </c>
      <c r="BJ134">
        <f t="shared" si="78"/>
        <v>14</v>
      </c>
      <c r="BK134">
        <f t="shared" si="79"/>
        <v>0</v>
      </c>
      <c r="BL134">
        <f t="shared" si="80"/>
        <v>5</v>
      </c>
    </row>
    <row r="135" spans="1:64" ht="30" x14ac:dyDescent="0.25">
      <c r="A135" s="7" t="s">
        <v>804</v>
      </c>
      <c r="B135" s="7" t="s">
        <v>805</v>
      </c>
      <c r="C135" s="10">
        <v>42450</v>
      </c>
      <c r="D135" s="10">
        <v>42452</v>
      </c>
      <c r="E135" s="8">
        <v>2</v>
      </c>
      <c r="F135" s="7" t="s">
        <v>29</v>
      </c>
      <c r="G135" s="8">
        <v>45</v>
      </c>
      <c r="H135" s="7" t="s">
        <v>9</v>
      </c>
      <c r="I135" s="7" t="s">
        <v>47</v>
      </c>
      <c r="J135" s="7" t="s">
        <v>210</v>
      </c>
      <c r="K135" s="7" t="s">
        <v>211</v>
      </c>
      <c r="L135" s="7" t="s">
        <v>470</v>
      </c>
      <c r="M135" s="7" t="s">
        <v>471</v>
      </c>
      <c r="N135" s="10">
        <v>42451</v>
      </c>
      <c r="O135" s="14">
        <v>1</v>
      </c>
      <c r="P135" s="15"/>
      <c r="Q135" s="29"/>
      <c r="R135" s="26">
        <v>136</v>
      </c>
      <c r="S135">
        <f t="shared" si="56"/>
        <v>0</v>
      </c>
      <c r="T135">
        <f t="shared" si="57"/>
        <v>0</v>
      </c>
      <c r="U135">
        <f t="shared" si="58"/>
        <v>30</v>
      </c>
      <c r="V135">
        <f t="shared" si="81"/>
        <v>0</v>
      </c>
      <c r="W135">
        <f t="shared" si="82"/>
        <v>0</v>
      </c>
      <c r="X135">
        <f t="shared" si="59"/>
        <v>0</v>
      </c>
      <c r="Y135" s="23">
        <v>1</v>
      </c>
      <c r="Z135">
        <v>1</v>
      </c>
      <c r="AA135">
        <f t="shared" si="60"/>
        <v>0</v>
      </c>
      <c r="AB135">
        <f t="shared" si="61"/>
        <v>0</v>
      </c>
      <c r="AC135">
        <f t="shared" si="62"/>
        <v>0</v>
      </c>
      <c r="AD135">
        <f t="shared" si="63"/>
        <v>2</v>
      </c>
      <c r="AE135">
        <f t="shared" si="83"/>
        <v>0</v>
      </c>
      <c r="AF135">
        <f t="shared" si="64"/>
        <v>2</v>
      </c>
      <c r="AG135">
        <v>3</v>
      </c>
      <c r="AH135">
        <f t="shared" si="65"/>
        <v>3</v>
      </c>
      <c r="AI135">
        <f t="shared" si="66"/>
        <v>0</v>
      </c>
      <c r="AJ135">
        <f t="shared" si="67"/>
        <v>8</v>
      </c>
      <c r="AK135">
        <f t="shared" si="68"/>
        <v>0</v>
      </c>
      <c r="AL135">
        <f t="shared" si="69"/>
        <v>2</v>
      </c>
      <c r="AM135">
        <f t="shared" si="70"/>
        <v>0</v>
      </c>
      <c r="AN135">
        <f t="shared" si="71"/>
        <v>0</v>
      </c>
      <c r="AO135">
        <f t="shared" si="72"/>
        <v>0</v>
      </c>
      <c r="AP135" t="s">
        <v>5716</v>
      </c>
      <c r="AQ135" t="b">
        <f>SUMPRODUCT(--ISNUMBER(SEARCH({"I21","I22","I25"},AP135)))&gt;0</f>
        <v>1</v>
      </c>
      <c r="AR135" t="b">
        <f>SUMPRODUCT(--ISNUMBER(SEARCH(Sheet1!B$2:B$14,AP135)))&gt;0</f>
        <v>0</v>
      </c>
      <c r="AS135" t="b">
        <f>SUMPRODUCT(--ISNUMBER(SEARCH(Sheet1!C$2:C$14,AP135)))&gt;0</f>
        <v>0</v>
      </c>
      <c r="AT135" t="b">
        <f>SUMPRODUCT(--ISNUMBER(SEARCH(Sheet1!D$2:D$26,AP135)))&gt;0</f>
        <v>0</v>
      </c>
      <c r="AU135" t="b">
        <f>SUMPRODUCT(--ISNUMBER(SEARCH(Sheet1!E$2:E$15,AP135)))&gt;0</f>
        <v>0</v>
      </c>
      <c r="AV135" t="b">
        <f>SUMPRODUCT(--ISNUMBER(SEARCH(Sheet1!F$2:F$26,AP135)))&gt;0</f>
        <v>0</v>
      </c>
      <c r="AW135" t="b">
        <f>SUMPRODUCT(--ISNUMBER(SEARCH(Sheet1!G$2:G$22,AP135)))&gt;0</f>
        <v>1</v>
      </c>
      <c r="AX135" t="b">
        <f>SUMPRODUCT(--ISNUMBER(SEARCH(Sheet1!H$2:H$35,AP135)))&gt;0</f>
        <v>0</v>
      </c>
      <c r="AY135" t="b">
        <f>SUMPRODUCT(--ISNUMBER(SEARCH(Sheet1!I$2:I$84,AP135)))&gt;0</f>
        <v>0</v>
      </c>
      <c r="AZ135" t="b">
        <f>SUMPRODUCT(--ISNUMBER(SEARCH(Sheet1!J$2:J$8,AP135)))&gt;0</f>
        <v>0</v>
      </c>
      <c r="BA135" t="b">
        <f>SUMPRODUCT(--ISNUMBER(SEARCH(Sheet1!K$2:K$10,AP135)))&gt;0</f>
        <v>0</v>
      </c>
      <c r="BB135" t="b">
        <f>SUMPRODUCT(--ISNUMBER(SEARCH(Sheet1!L$2:L$5,AP135)))&gt;0</f>
        <v>0</v>
      </c>
      <c r="BC135" t="b">
        <f>SUMPRODUCT(--ISNUMBER(SEARCH(Sheet1!M$2:M$12,AP135)))&gt;0</f>
        <v>0</v>
      </c>
      <c r="BD135" t="b">
        <f>SUMPRODUCT(--ISNUMBER(SEARCH(Sheet1!N$2:N$5,AP135)))&gt;0</f>
        <v>0</v>
      </c>
      <c r="BE135">
        <f t="shared" si="73"/>
        <v>1</v>
      </c>
      <c r="BF135">
        <f t="shared" si="74"/>
        <v>2</v>
      </c>
      <c r="BG135">
        <f t="shared" si="75"/>
        <v>0</v>
      </c>
      <c r="BH135">
        <f t="shared" si="76"/>
        <v>0</v>
      </c>
      <c r="BI135">
        <f t="shared" si="77"/>
        <v>0</v>
      </c>
      <c r="BJ135">
        <f t="shared" si="78"/>
        <v>3</v>
      </c>
      <c r="BK135">
        <f t="shared" si="79"/>
        <v>3</v>
      </c>
      <c r="BL135">
        <f t="shared" si="80"/>
        <v>0</v>
      </c>
    </row>
    <row r="136" spans="1:64" ht="30" x14ac:dyDescent="0.25">
      <c r="A136" s="7" t="s">
        <v>806</v>
      </c>
      <c r="B136" s="7" t="s">
        <v>807</v>
      </c>
      <c r="C136" s="10">
        <v>42276</v>
      </c>
      <c r="D136" s="10">
        <v>42284</v>
      </c>
      <c r="E136" s="8">
        <v>8</v>
      </c>
      <c r="F136" s="7" t="s">
        <v>29</v>
      </c>
      <c r="G136" s="8">
        <v>70</v>
      </c>
      <c r="H136" s="7" t="s">
        <v>9</v>
      </c>
      <c r="I136" s="7" t="s">
        <v>152</v>
      </c>
      <c r="J136" s="7" t="s">
        <v>304</v>
      </c>
      <c r="K136" s="7" t="s">
        <v>305</v>
      </c>
      <c r="L136" s="7" t="s">
        <v>808</v>
      </c>
      <c r="M136" s="7" t="s">
        <v>809</v>
      </c>
      <c r="N136" s="10">
        <v>42277</v>
      </c>
      <c r="O136" s="14">
        <v>5</v>
      </c>
      <c r="P136" s="14">
        <v>3</v>
      </c>
      <c r="Q136" s="29"/>
      <c r="R136" s="25"/>
      <c r="S136">
        <f t="shared" si="56"/>
        <v>155</v>
      </c>
      <c r="T136">
        <f t="shared" si="57"/>
        <v>0</v>
      </c>
      <c r="U136">
        <f t="shared" si="58"/>
        <v>30</v>
      </c>
      <c r="V136">
        <f t="shared" si="81"/>
        <v>0</v>
      </c>
      <c r="W136">
        <f t="shared" si="82"/>
        <v>0</v>
      </c>
      <c r="X136">
        <f t="shared" si="59"/>
        <v>0</v>
      </c>
      <c r="Y136" s="23">
        <v>1</v>
      </c>
      <c r="Z136">
        <v>1</v>
      </c>
      <c r="AA136">
        <f t="shared" si="60"/>
        <v>2</v>
      </c>
      <c r="AB136">
        <f t="shared" si="61"/>
        <v>0</v>
      </c>
      <c r="AC136">
        <f t="shared" si="62"/>
        <v>2</v>
      </c>
      <c r="AD136">
        <f t="shared" si="63"/>
        <v>6</v>
      </c>
      <c r="AE136">
        <f t="shared" si="83"/>
        <v>1</v>
      </c>
      <c r="AF136">
        <f t="shared" si="64"/>
        <v>5</v>
      </c>
      <c r="AG136">
        <v>3</v>
      </c>
      <c r="AH136">
        <f t="shared" si="65"/>
        <v>5</v>
      </c>
      <c r="AI136">
        <f t="shared" si="66"/>
        <v>3</v>
      </c>
      <c r="AJ136">
        <f t="shared" si="67"/>
        <v>16</v>
      </c>
      <c r="AK136">
        <f t="shared" si="68"/>
        <v>1</v>
      </c>
      <c r="AL136">
        <f t="shared" si="69"/>
        <v>0</v>
      </c>
      <c r="AM136">
        <f t="shared" si="70"/>
        <v>0</v>
      </c>
      <c r="AN136">
        <f t="shared" si="71"/>
        <v>5</v>
      </c>
      <c r="AO136">
        <f t="shared" si="72"/>
        <v>0</v>
      </c>
      <c r="AP136" t="s">
        <v>5717</v>
      </c>
      <c r="AQ136" t="b">
        <f>SUMPRODUCT(--ISNUMBER(SEARCH({"I21","I22","I25"},AP136)))&gt;0</f>
        <v>1</v>
      </c>
      <c r="AR136" t="b">
        <f>SUMPRODUCT(--ISNUMBER(SEARCH(Sheet1!B$2:B$14,AP136)))&gt;0</f>
        <v>0</v>
      </c>
      <c r="AS136" t="b">
        <f>SUMPRODUCT(--ISNUMBER(SEARCH(Sheet1!C$2:C$14,AP136)))&gt;0</f>
        <v>0</v>
      </c>
      <c r="AT136" t="b">
        <f>SUMPRODUCT(--ISNUMBER(SEARCH(Sheet1!D$2:D$26,AP136)))&gt;0</f>
        <v>1</v>
      </c>
      <c r="AU136" t="b">
        <f>SUMPRODUCT(--ISNUMBER(SEARCH(Sheet1!E$2:E$15,AP136)))&gt;0</f>
        <v>1</v>
      </c>
      <c r="AV136" t="b">
        <f>SUMPRODUCT(--ISNUMBER(SEARCH(Sheet1!F$2:F$26,AP136)))&gt;0</f>
        <v>0</v>
      </c>
      <c r="AW136" t="b">
        <f>SUMPRODUCT(--ISNUMBER(SEARCH(Sheet1!G$2:G$22,AP136)))&gt;0</f>
        <v>1</v>
      </c>
      <c r="AX136" t="b">
        <f>SUMPRODUCT(--ISNUMBER(SEARCH(Sheet1!H$2:H$35,AP136)))&gt;0</f>
        <v>1</v>
      </c>
      <c r="AY136" t="b">
        <f>SUMPRODUCT(--ISNUMBER(SEARCH(Sheet1!I$2:I$84,AP136)))&gt;0</f>
        <v>0</v>
      </c>
      <c r="AZ136" t="b">
        <f>SUMPRODUCT(--ISNUMBER(SEARCH(Sheet1!J$2:J$8,AP136)))&gt;0</f>
        <v>0</v>
      </c>
      <c r="BA136" t="b">
        <f>SUMPRODUCT(--ISNUMBER(SEARCH(Sheet1!K$2:K$10,AP136)))&gt;0</f>
        <v>0</v>
      </c>
      <c r="BB136" t="b">
        <f>SUMPRODUCT(--ISNUMBER(SEARCH(Sheet1!L$2:L$5,AP136)))&gt;0</f>
        <v>0</v>
      </c>
      <c r="BC136" t="b">
        <f>SUMPRODUCT(--ISNUMBER(SEARCH(Sheet1!M$2:M$12,AP136)))&gt;0</f>
        <v>0</v>
      </c>
      <c r="BD136" t="b">
        <f>SUMPRODUCT(--ISNUMBER(SEARCH(Sheet1!N$2:N$5,AP136)))&gt;0</f>
        <v>0</v>
      </c>
      <c r="BE136">
        <f t="shared" si="73"/>
        <v>2</v>
      </c>
      <c r="BF136">
        <f t="shared" si="74"/>
        <v>6</v>
      </c>
      <c r="BG136">
        <f t="shared" si="75"/>
        <v>0</v>
      </c>
      <c r="BH136">
        <f t="shared" si="76"/>
        <v>0</v>
      </c>
      <c r="BI136">
        <f t="shared" si="77"/>
        <v>0</v>
      </c>
      <c r="BJ136">
        <f t="shared" si="78"/>
        <v>8</v>
      </c>
      <c r="BK136">
        <f t="shared" si="79"/>
        <v>0</v>
      </c>
      <c r="BL136">
        <f t="shared" si="80"/>
        <v>5</v>
      </c>
    </row>
    <row r="137" spans="1:64" ht="30" x14ac:dyDescent="0.25">
      <c r="A137" s="7" t="s">
        <v>806</v>
      </c>
      <c r="B137" s="7" t="s">
        <v>810</v>
      </c>
      <c r="C137" s="10">
        <v>42439</v>
      </c>
      <c r="D137" s="10">
        <v>42444</v>
      </c>
      <c r="E137" s="8">
        <v>5</v>
      </c>
      <c r="F137" s="7" t="s">
        <v>29</v>
      </c>
      <c r="G137" s="8">
        <v>71</v>
      </c>
      <c r="H137" s="7" t="s">
        <v>9</v>
      </c>
      <c r="I137" s="7" t="s">
        <v>369</v>
      </c>
      <c r="J137" s="7" t="s">
        <v>304</v>
      </c>
      <c r="K137" s="7" t="s">
        <v>305</v>
      </c>
      <c r="L137" s="7" t="s">
        <v>306</v>
      </c>
      <c r="M137" s="7" t="s">
        <v>307</v>
      </c>
      <c r="N137" s="10">
        <v>42440</v>
      </c>
      <c r="O137" s="14">
        <v>5</v>
      </c>
      <c r="P137" s="14">
        <v>4</v>
      </c>
      <c r="Q137" s="29"/>
      <c r="R137" s="26">
        <v>135</v>
      </c>
      <c r="S137">
        <f t="shared" si="56"/>
        <v>0</v>
      </c>
      <c r="T137">
        <f t="shared" si="57"/>
        <v>0</v>
      </c>
      <c r="U137">
        <f t="shared" si="58"/>
        <v>30</v>
      </c>
      <c r="V137">
        <f t="shared" si="81"/>
        <v>0</v>
      </c>
      <c r="W137">
        <f t="shared" si="82"/>
        <v>0</v>
      </c>
      <c r="X137">
        <f t="shared" si="59"/>
        <v>0</v>
      </c>
      <c r="Y137" s="23">
        <v>1</v>
      </c>
      <c r="Z137">
        <v>1</v>
      </c>
      <c r="AA137">
        <f t="shared" si="60"/>
        <v>2</v>
      </c>
      <c r="AB137">
        <f t="shared" si="61"/>
        <v>0</v>
      </c>
      <c r="AC137">
        <f t="shared" si="62"/>
        <v>2</v>
      </c>
      <c r="AD137">
        <f t="shared" si="63"/>
        <v>6</v>
      </c>
      <c r="AE137">
        <f t="shared" si="83"/>
        <v>1</v>
      </c>
      <c r="AF137">
        <f t="shared" si="64"/>
        <v>4</v>
      </c>
      <c r="AG137">
        <v>3</v>
      </c>
      <c r="AH137">
        <f t="shared" si="65"/>
        <v>5</v>
      </c>
      <c r="AI137">
        <f t="shared" si="66"/>
        <v>4</v>
      </c>
      <c r="AJ137">
        <f t="shared" si="67"/>
        <v>16</v>
      </c>
      <c r="AK137">
        <f t="shared" si="68"/>
        <v>1</v>
      </c>
      <c r="AL137">
        <f t="shared" si="69"/>
        <v>0</v>
      </c>
      <c r="AM137">
        <f t="shared" si="70"/>
        <v>4</v>
      </c>
      <c r="AN137">
        <f t="shared" si="71"/>
        <v>0</v>
      </c>
      <c r="AO137">
        <f t="shared" si="72"/>
        <v>0</v>
      </c>
      <c r="AP137" t="s">
        <v>5718</v>
      </c>
      <c r="AQ137" t="b">
        <f>SUMPRODUCT(--ISNUMBER(SEARCH({"I21","I22","I25"},AP137)))&gt;0</f>
        <v>1</v>
      </c>
      <c r="AR137" t="b">
        <f>SUMPRODUCT(--ISNUMBER(SEARCH(Sheet1!B$2:B$14,AP137)))&gt;0</f>
        <v>0</v>
      </c>
      <c r="AS137" t="b">
        <f>SUMPRODUCT(--ISNUMBER(SEARCH(Sheet1!C$2:C$14,AP137)))&gt;0</f>
        <v>0</v>
      </c>
      <c r="AT137" t="b">
        <f>SUMPRODUCT(--ISNUMBER(SEARCH(Sheet1!D$2:D$26,AP137)))&gt;0</f>
        <v>1</v>
      </c>
      <c r="AU137" t="b">
        <f>SUMPRODUCT(--ISNUMBER(SEARCH(Sheet1!E$2:E$15,AP137)))&gt;0</f>
        <v>1</v>
      </c>
      <c r="AV137" t="b">
        <f>SUMPRODUCT(--ISNUMBER(SEARCH(Sheet1!F$2:F$26,AP137)))&gt;0</f>
        <v>1</v>
      </c>
      <c r="AW137" t="b">
        <f>SUMPRODUCT(--ISNUMBER(SEARCH(Sheet1!G$2:G$22,AP137)))&gt;0</f>
        <v>1</v>
      </c>
      <c r="AX137" t="b">
        <f>SUMPRODUCT(--ISNUMBER(SEARCH(Sheet1!H$2:H$35,AP137)))&gt;0</f>
        <v>0</v>
      </c>
      <c r="AY137" t="b">
        <f>SUMPRODUCT(--ISNUMBER(SEARCH(Sheet1!I$2:I$84,AP137)))&gt;0</f>
        <v>0</v>
      </c>
      <c r="AZ137" t="b">
        <f>SUMPRODUCT(--ISNUMBER(SEARCH(Sheet1!J$2:J$8,AP137)))&gt;0</f>
        <v>0</v>
      </c>
      <c r="BA137" t="b">
        <f>SUMPRODUCT(--ISNUMBER(SEARCH(Sheet1!K$2:K$10,AP137)))&gt;0</f>
        <v>0</v>
      </c>
      <c r="BB137" t="b">
        <f>SUMPRODUCT(--ISNUMBER(SEARCH(Sheet1!L$2:L$5,AP137)))&gt;0</f>
        <v>0</v>
      </c>
      <c r="BC137" t="b">
        <f>SUMPRODUCT(--ISNUMBER(SEARCH(Sheet1!M$2:M$12,AP137)))&gt;0</f>
        <v>0</v>
      </c>
      <c r="BD137" t="b">
        <f>SUMPRODUCT(--ISNUMBER(SEARCH(Sheet1!N$2:N$5,AP137)))&gt;0</f>
        <v>0</v>
      </c>
      <c r="BE137">
        <f t="shared" si="73"/>
        <v>2</v>
      </c>
      <c r="BF137">
        <f t="shared" si="74"/>
        <v>6</v>
      </c>
      <c r="BG137">
        <f t="shared" si="75"/>
        <v>0</v>
      </c>
      <c r="BH137">
        <f t="shared" si="76"/>
        <v>0</v>
      </c>
      <c r="BI137">
        <f t="shared" si="77"/>
        <v>0</v>
      </c>
      <c r="BJ137">
        <f t="shared" si="78"/>
        <v>8</v>
      </c>
      <c r="BK137">
        <f t="shared" si="79"/>
        <v>0</v>
      </c>
      <c r="BL137">
        <f t="shared" si="80"/>
        <v>5</v>
      </c>
    </row>
    <row r="138" spans="1:64" ht="30" x14ac:dyDescent="0.25">
      <c r="A138" s="7" t="s">
        <v>811</v>
      </c>
      <c r="B138" s="7" t="s">
        <v>812</v>
      </c>
      <c r="C138" s="10">
        <v>42365</v>
      </c>
      <c r="D138" s="10">
        <v>42368</v>
      </c>
      <c r="E138" s="8">
        <v>3</v>
      </c>
      <c r="F138" s="7" t="s">
        <v>29</v>
      </c>
      <c r="G138" s="8">
        <v>34</v>
      </c>
      <c r="H138" s="7" t="s">
        <v>9</v>
      </c>
      <c r="I138" s="7" t="s">
        <v>47</v>
      </c>
      <c r="J138" s="7" t="s">
        <v>813</v>
      </c>
      <c r="K138" s="7" t="s">
        <v>814</v>
      </c>
      <c r="L138" s="7" t="s">
        <v>815</v>
      </c>
      <c r="M138" s="7" t="s">
        <v>816</v>
      </c>
      <c r="N138" s="10">
        <v>42365</v>
      </c>
      <c r="O138" s="14">
        <v>2</v>
      </c>
      <c r="P138" s="15"/>
      <c r="Q138" s="29"/>
      <c r="R138" s="25"/>
      <c r="S138">
        <f t="shared" si="56"/>
        <v>3</v>
      </c>
      <c r="T138">
        <f t="shared" si="57"/>
        <v>1</v>
      </c>
      <c r="U138">
        <f t="shared" si="58"/>
        <v>3</v>
      </c>
      <c r="V138">
        <f t="shared" si="81"/>
        <v>0</v>
      </c>
      <c r="W138">
        <f t="shared" si="82"/>
        <v>0</v>
      </c>
      <c r="X138">
        <f t="shared" si="59"/>
        <v>0</v>
      </c>
      <c r="Y138" s="23">
        <v>1</v>
      </c>
      <c r="Z138">
        <v>1</v>
      </c>
      <c r="AA138">
        <f t="shared" si="60"/>
        <v>2</v>
      </c>
      <c r="AB138">
        <f t="shared" si="61"/>
        <v>0</v>
      </c>
      <c r="AC138">
        <f t="shared" si="62"/>
        <v>0</v>
      </c>
      <c r="AD138">
        <f t="shared" si="63"/>
        <v>4</v>
      </c>
      <c r="AE138">
        <f t="shared" si="83"/>
        <v>0</v>
      </c>
      <c r="AF138">
        <f t="shared" si="64"/>
        <v>3</v>
      </c>
      <c r="AG138">
        <v>3</v>
      </c>
      <c r="AH138">
        <f t="shared" si="65"/>
        <v>0</v>
      </c>
      <c r="AI138">
        <f t="shared" si="66"/>
        <v>0</v>
      </c>
      <c r="AJ138">
        <f t="shared" si="67"/>
        <v>6</v>
      </c>
      <c r="AK138">
        <f t="shared" si="68"/>
        <v>0</v>
      </c>
      <c r="AL138">
        <f t="shared" si="69"/>
        <v>3</v>
      </c>
      <c r="AM138">
        <f t="shared" si="70"/>
        <v>0</v>
      </c>
      <c r="AN138">
        <f t="shared" si="71"/>
        <v>0</v>
      </c>
      <c r="AO138">
        <f t="shared" si="72"/>
        <v>0</v>
      </c>
      <c r="AP138" t="s">
        <v>5719</v>
      </c>
      <c r="AQ138" t="b">
        <f>SUMPRODUCT(--ISNUMBER(SEARCH({"I21","I22","I25"},AP138)))&gt;0</f>
        <v>0</v>
      </c>
      <c r="AR138" t="b">
        <f>SUMPRODUCT(--ISNUMBER(SEARCH(Sheet1!B$2:B$14,AP138)))&gt;0</f>
        <v>0</v>
      </c>
      <c r="AS138" t="b">
        <f>SUMPRODUCT(--ISNUMBER(SEARCH(Sheet1!C$2:C$14,AP138)))&gt;0</f>
        <v>0</v>
      </c>
      <c r="AT138" t="b">
        <f>SUMPRODUCT(--ISNUMBER(SEARCH(Sheet1!D$2:D$26,AP138)))&gt;0</f>
        <v>0</v>
      </c>
      <c r="AU138" t="b">
        <f>SUMPRODUCT(--ISNUMBER(SEARCH(Sheet1!E$2:E$15,AP138)))&gt;0</f>
        <v>0</v>
      </c>
      <c r="AV138" t="b">
        <f>SUMPRODUCT(--ISNUMBER(SEARCH(Sheet1!F$2:F$26,AP138)))&gt;0</f>
        <v>0</v>
      </c>
      <c r="AW138" t="b">
        <f>SUMPRODUCT(--ISNUMBER(SEARCH(Sheet1!G$2:G$22,AP138)))&gt;0</f>
        <v>0</v>
      </c>
      <c r="AX138" t="b">
        <f>SUMPRODUCT(--ISNUMBER(SEARCH(Sheet1!H$2:H$35,AP138)))&gt;0</f>
        <v>0</v>
      </c>
      <c r="AY138" t="b">
        <f>SUMPRODUCT(--ISNUMBER(SEARCH(Sheet1!I$2:I$84,AP138)))&gt;0</f>
        <v>0</v>
      </c>
      <c r="AZ138" t="b">
        <f>SUMPRODUCT(--ISNUMBER(SEARCH(Sheet1!J$2:J$8,AP138)))&gt;0</f>
        <v>0</v>
      </c>
      <c r="BA138" t="b">
        <f>SUMPRODUCT(--ISNUMBER(SEARCH(Sheet1!K$2:K$10,AP138)))&gt;0</f>
        <v>0</v>
      </c>
      <c r="BB138" t="b">
        <f>SUMPRODUCT(--ISNUMBER(SEARCH(Sheet1!L$2:L$5,AP138)))&gt;0</f>
        <v>0</v>
      </c>
      <c r="BC138" t="b">
        <f>SUMPRODUCT(--ISNUMBER(SEARCH(Sheet1!M$2:M$12,AP138)))&gt;0</f>
        <v>0</v>
      </c>
      <c r="BD138" t="b">
        <f>SUMPRODUCT(--ISNUMBER(SEARCH(Sheet1!N$2:N$5,AP138)))&gt;0</f>
        <v>0</v>
      </c>
      <c r="BE138">
        <f t="shared" si="73"/>
        <v>0</v>
      </c>
      <c r="BF138">
        <f t="shared" si="74"/>
        <v>0</v>
      </c>
      <c r="BG138">
        <f t="shared" si="75"/>
        <v>0</v>
      </c>
      <c r="BH138">
        <f t="shared" si="76"/>
        <v>0</v>
      </c>
      <c r="BI138">
        <f t="shared" si="77"/>
        <v>0</v>
      </c>
      <c r="BJ138">
        <f t="shared" si="78"/>
        <v>0</v>
      </c>
      <c r="BK138">
        <f t="shared" si="79"/>
        <v>0</v>
      </c>
      <c r="BL138">
        <f t="shared" si="80"/>
        <v>0</v>
      </c>
    </row>
    <row r="139" spans="1:64" ht="30" x14ac:dyDescent="0.25">
      <c r="A139" s="7" t="s">
        <v>811</v>
      </c>
      <c r="B139" s="7" t="s">
        <v>817</v>
      </c>
      <c r="C139" s="10">
        <v>42371</v>
      </c>
      <c r="D139" s="10">
        <v>42374</v>
      </c>
      <c r="E139" s="8">
        <v>3</v>
      </c>
      <c r="F139" s="7" t="s">
        <v>29</v>
      </c>
      <c r="G139" s="8">
        <v>34</v>
      </c>
      <c r="H139" s="7" t="s">
        <v>9</v>
      </c>
      <c r="I139" s="7" t="s">
        <v>47</v>
      </c>
      <c r="J139" s="7" t="s">
        <v>813</v>
      </c>
      <c r="K139" s="7" t="s">
        <v>814</v>
      </c>
      <c r="L139" s="7" t="s">
        <v>133</v>
      </c>
      <c r="M139" s="7" t="s">
        <v>134</v>
      </c>
      <c r="N139" s="10">
        <v>42372</v>
      </c>
      <c r="O139" s="14">
        <v>2</v>
      </c>
      <c r="P139" s="15"/>
      <c r="Q139" s="29"/>
      <c r="R139" s="26">
        <v>137</v>
      </c>
      <c r="S139">
        <f t="shared" si="56"/>
        <v>0</v>
      </c>
      <c r="T139">
        <f t="shared" si="57"/>
        <v>0</v>
      </c>
      <c r="U139">
        <f t="shared" si="58"/>
        <v>30</v>
      </c>
      <c r="V139">
        <f t="shared" si="81"/>
        <v>0</v>
      </c>
      <c r="W139">
        <f t="shared" si="82"/>
        <v>0</v>
      </c>
      <c r="X139">
        <f t="shared" si="59"/>
        <v>0</v>
      </c>
      <c r="Y139" s="23">
        <v>1</v>
      </c>
      <c r="Z139">
        <v>1</v>
      </c>
      <c r="AA139">
        <f t="shared" si="60"/>
        <v>2</v>
      </c>
      <c r="AB139">
        <f t="shared" si="61"/>
        <v>0</v>
      </c>
      <c r="AC139">
        <f t="shared" si="62"/>
        <v>0</v>
      </c>
      <c r="AD139">
        <f t="shared" si="63"/>
        <v>4</v>
      </c>
      <c r="AE139">
        <f t="shared" si="83"/>
        <v>0</v>
      </c>
      <c r="AF139">
        <f t="shared" si="64"/>
        <v>3</v>
      </c>
      <c r="AG139">
        <v>3</v>
      </c>
      <c r="AH139">
        <f t="shared" si="65"/>
        <v>0</v>
      </c>
      <c r="AI139">
        <f t="shared" si="66"/>
        <v>0</v>
      </c>
      <c r="AJ139">
        <f t="shared" si="67"/>
        <v>6</v>
      </c>
      <c r="AK139">
        <f t="shared" si="68"/>
        <v>0</v>
      </c>
      <c r="AL139">
        <f t="shared" si="69"/>
        <v>3</v>
      </c>
      <c r="AM139">
        <f t="shared" si="70"/>
        <v>0</v>
      </c>
      <c r="AN139">
        <f t="shared" si="71"/>
        <v>0</v>
      </c>
      <c r="AO139">
        <f t="shared" si="72"/>
        <v>0</v>
      </c>
      <c r="AP139" t="s">
        <v>5720</v>
      </c>
      <c r="AQ139" t="b">
        <f>SUMPRODUCT(--ISNUMBER(SEARCH({"I21","I22","I25"},AP139)))&gt;0</f>
        <v>0</v>
      </c>
      <c r="AR139" t="b">
        <f>SUMPRODUCT(--ISNUMBER(SEARCH(Sheet1!B$2:B$14,AP139)))&gt;0</f>
        <v>0</v>
      </c>
      <c r="AS139" t="b">
        <f>SUMPRODUCT(--ISNUMBER(SEARCH(Sheet1!C$2:C$14,AP139)))&gt;0</f>
        <v>0</v>
      </c>
      <c r="AT139" t="b">
        <f>SUMPRODUCT(--ISNUMBER(SEARCH(Sheet1!D$2:D$26,AP139)))&gt;0</f>
        <v>0</v>
      </c>
      <c r="AU139" t="b">
        <f>SUMPRODUCT(--ISNUMBER(SEARCH(Sheet1!E$2:E$15,AP139)))&gt;0</f>
        <v>0</v>
      </c>
      <c r="AV139" t="b">
        <f>SUMPRODUCT(--ISNUMBER(SEARCH(Sheet1!F$2:F$26,AP139)))&gt;0</f>
        <v>0</v>
      </c>
      <c r="AW139" t="b">
        <f>SUMPRODUCT(--ISNUMBER(SEARCH(Sheet1!G$2:G$22,AP139)))&gt;0</f>
        <v>0</v>
      </c>
      <c r="AX139" t="b">
        <f>SUMPRODUCT(--ISNUMBER(SEARCH(Sheet1!H$2:H$35,AP139)))&gt;0</f>
        <v>0</v>
      </c>
      <c r="AY139" t="b">
        <f>SUMPRODUCT(--ISNUMBER(SEARCH(Sheet1!I$2:I$84,AP139)))&gt;0</f>
        <v>0</v>
      </c>
      <c r="AZ139" t="b">
        <f>SUMPRODUCT(--ISNUMBER(SEARCH(Sheet1!J$2:J$8,AP139)))&gt;0</f>
        <v>0</v>
      </c>
      <c r="BA139" t="b">
        <f>SUMPRODUCT(--ISNUMBER(SEARCH(Sheet1!K$2:K$10,AP139)))&gt;0</f>
        <v>0</v>
      </c>
      <c r="BB139" t="b">
        <f>SUMPRODUCT(--ISNUMBER(SEARCH(Sheet1!L$2:L$5,AP139)))&gt;0</f>
        <v>0</v>
      </c>
      <c r="BC139" t="b">
        <f>SUMPRODUCT(--ISNUMBER(SEARCH(Sheet1!M$2:M$12,AP139)))&gt;0</f>
        <v>0</v>
      </c>
      <c r="BD139" t="b">
        <f>SUMPRODUCT(--ISNUMBER(SEARCH(Sheet1!N$2:N$5,AP139)))&gt;0</f>
        <v>0</v>
      </c>
      <c r="BE139">
        <f t="shared" si="73"/>
        <v>0</v>
      </c>
      <c r="BF139">
        <f t="shared" si="74"/>
        <v>0</v>
      </c>
      <c r="BG139">
        <f t="shared" si="75"/>
        <v>0</v>
      </c>
      <c r="BH139">
        <f t="shared" si="76"/>
        <v>0</v>
      </c>
      <c r="BI139">
        <f t="shared" si="77"/>
        <v>0</v>
      </c>
      <c r="BJ139">
        <f t="shared" si="78"/>
        <v>0</v>
      </c>
      <c r="BK139">
        <f t="shared" si="79"/>
        <v>0</v>
      </c>
      <c r="BL139">
        <f t="shared" si="80"/>
        <v>0</v>
      </c>
    </row>
    <row r="140" spans="1:64" ht="30" x14ac:dyDescent="0.25">
      <c r="A140" s="7" t="s">
        <v>818</v>
      </c>
      <c r="B140" s="7" t="s">
        <v>819</v>
      </c>
      <c r="C140" s="10">
        <v>42376</v>
      </c>
      <c r="D140" s="10">
        <v>42397</v>
      </c>
      <c r="E140" s="8">
        <v>21</v>
      </c>
      <c r="F140" s="7" t="s">
        <v>820</v>
      </c>
      <c r="G140" s="8">
        <v>66</v>
      </c>
      <c r="H140" s="7" t="s">
        <v>9</v>
      </c>
      <c r="I140" s="7" t="s">
        <v>18</v>
      </c>
      <c r="J140" s="7" t="s">
        <v>22</v>
      </c>
      <c r="K140" s="7" t="s">
        <v>23</v>
      </c>
      <c r="L140" s="7" t="s">
        <v>821</v>
      </c>
      <c r="M140" s="7" t="s">
        <v>822</v>
      </c>
      <c r="N140" s="10">
        <v>42376</v>
      </c>
      <c r="O140" s="14">
        <v>2</v>
      </c>
      <c r="P140" s="15"/>
      <c r="Q140" s="29"/>
      <c r="R140" s="26">
        <v>136</v>
      </c>
      <c r="S140">
        <f t="shared" si="56"/>
        <v>36</v>
      </c>
      <c r="T140">
        <f t="shared" si="57"/>
        <v>0</v>
      </c>
      <c r="U140">
        <f t="shared" si="58"/>
        <v>30</v>
      </c>
      <c r="V140">
        <f t="shared" si="81"/>
        <v>0</v>
      </c>
      <c r="W140">
        <f t="shared" si="82"/>
        <v>0</v>
      </c>
      <c r="X140">
        <f t="shared" si="59"/>
        <v>0</v>
      </c>
      <c r="Y140" s="23">
        <v>1</v>
      </c>
      <c r="Z140">
        <v>1</v>
      </c>
      <c r="AA140">
        <f t="shared" si="60"/>
        <v>2</v>
      </c>
      <c r="AB140">
        <f t="shared" si="61"/>
        <v>0</v>
      </c>
      <c r="AC140">
        <f t="shared" si="62"/>
        <v>2</v>
      </c>
      <c r="AD140">
        <f t="shared" si="63"/>
        <v>6</v>
      </c>
      <c r="AE140">
        <f t="shared" si="83"/>
        <v>1</v>
      </c>
      <c r="AF140">
        <f t="shared" si="64"/>
        <v>7</v>
      </c>
      <c r="AG140">
        <v>3</v>
      </c>
      <c r="AH140">
        <f t="shared" si="65"/>
        <v>5</v>
      </c>
      <c r="AI140">
        <f t="shared" si="66"/>
        <v>0</v>
      </c>
      <c r="AJ140">
        <f t="shared" si="67"/>
        <v>15</v>
      </c>
      <c r="AK140">
        <f t="shared" si="68"/>
        <v>1</v>
      </c>
      <c r="AL140">
        <f t="shared" si="69"/>
        <v>0</v>
      </c>
      <c r="AM140">
        <f t="shared" si="70"/>
        <v>0</v>
      </c>
      <c r="AN140">
        <f t="shared" si="71"/>
        <v>0</v>
      </c>
      <c r="AO140">
        <f t="shared" si="72"/>
        <v>7</v>
      </c>
      <c r="AP140" t="s">
        <v>5721</v>
      </c>
      <c r="AQ140" t="b">
        <f>SUMPRODUCT(--ISNUMBER(SEARCH({"I21","I22","I25"},AP140)))&gt;0</f>
        <v>0</v>
      </c>
      <c r="AR140" t="b">
        <f>SUMPRODUCT(--ISNUMBER(SEARCH(Sheet1!B$2:B$14,AP140)))&gt;0</f>
        <v>0</v>
      </c>
      <c r="AS140" t="b">
        <f>SUMPRODUCT(--ISNUMBER(SEARCH(Sheet1!C$2:C$14,AP140)))&gt;0</f>
        <v>0</v>
      </c>
      <c r="AT140" t="b">
        <f>SUMPRODUCT(--ISNUMBER(SEARCH(Sheet1!D$2:D$26,AP140)))&gt;0</f>
        <v>1</v>
      </c>
      <c r="AU140" t="b">
        <f>SUMPRODUCT(--ISNUMBER(SEARCH(Sheet1!E$2:E$15,AP140)))&gt;0</f>
        <v>1</v>
      </c>
      <c r="AV140" t="b">
        <f>SUMPRODUCT(--ISNUMBER(SEARCH(Sheet1!F$2:F$26,AP140)))&gt;0</f>
        <v>0</v>
      </c>
      <c r="AW140" t="b">
        <f>SUMPRODUCT(--ISNUMBER(SEARCH(Sheet1!G$2:G$22,AP140)))&gt;0</f>
        <v>0</v>
      </c>
      <c r="AX140" t="b">
        <f>SUMPRODUCT(--ISNUMBER(SEARCH(Sheet1!H$2:H$35,AP140)))&gt;0</f>
        <v>1</v>
      </c>
      <c r="AY140" t="b">
        <f>SUMPRODUCT(--ISNUMBER(SEARCH(Sheet1!I$2:I$84,AP140)))&gt;0</f>
        <v>0</v>
      </c>
      <c r="AZ140" t="b">
        <f>SUMPRODUCT(--ISNUMBER(SEARCH(Sheet1!J$2:J$8,AP140)))&gt;0</f>
        <v>0</v>
      </c>
      <c r="BA140" t="b">
        <f>SUMPRODUCT(--ISNUMBER(SEARCH(Sheet1!K$2:K$10,AP140)))&gt;0</f>
        <v>0</v>
      </c>
      <c r="BB140" t="b">
        <f>SUMPRODUCT(--ISNUMBER(SEARCH(Sheet1!L$2:L$5,AP140)))&gt;0</f>
        <v>0</v>
      </c>
      <c r="BC140" t="b">
        <f>SUMPRODUCT(--ISNUMBER(SEARCH(Sheet1!M$2:M$12,AP140)))&gt;0</f>
        <v>0</v>
      </c>
      <c r="BD140" t="b">
        <f>SUMPRODUCT(--ISNUMBER(SEARCH(Sheet1!N$2:N$5,AP140)))&gt;0</f>
        <v>0</v>
      </c>
      <c r="BE140">
        <f t="shared" si="73"/>
        <v>1</v>
      </c>
      <c r="BF140">
        <f t="shared" si="74"/>
        <v>4</v>
      </c>
      <c r="BG140">
        <f t="shared" si="75"/>
        <v>0</v>
      </c>
      <c r="BH140">
        <f t="shared" si="76"/>
        <v>0</v>
      </c>
      <c r="BI140">
        <f t="shared" si="77"/>
        <v>0</v>
      </c>
      <c r="BJ140">
        <f t="shared" si="78"/>
        <v>5</v>
      </c>
      <c r="BK140">
        <f t="shared" si="79"/>
        <v>0</v>
      </c>
      <c r="BL140">
        <f t="shared" si="80"/>
        <v>5</v>
      </c>
    </row>
    <row r="141" spans="1:64" x14ac:dyDescent="0.25">
      <c r="A141" s="7" t="s">
        <v>818</v>
      </c>
      <c r="B141" s="7" t="s">
        <v>823</v>
      </c>
      <c r="C141" s="10">
        <v>42433</v>
      </c>
      <c r="D141" s="10">
        <v>42459</v>
      </c>
      <c r="E141" s="8">
        <v>26</v>
      </c>
      <c r="F141" s="7" t="s">
        <v>35</v>
      </c>
      <c r="G141" s="8">
        <v>67</v>
      </c>
      <c r="H141" s="7" t="s">
        <v>9</v>
      </c>
      <c r="I141" s="7" t="s">
        <v>42</v>
      </c>
      <c r="J141" s="7" t="s">
        <v>22</v>
      </c>
      <c r="K141" s="7" t="s">
        <v>23</v>
      </c>
      <c r="L141" s="7" t="s">
        <v>243</v>
      </c>
      <c r="M141" s="7" t="s">
        <v>244</v>
      </c>
      <c r="N141" s="10">
        <v>42433</v>
      </c>
      <c r="O141" s="14">
        <v>2</v>
      </c>
      <c r="P141" s="15"/>
      <c r="Q141" s="29"/>
      <c r="R141" s="26">
        <v>132</v>
      </c>
      <c r="S141">
        <f t="shared" si="56"/>
        <v>0</v>
      </c>
      <c r="T141">
        <f t="shared" si="57"/>
        <v>0</v>
      </c>
      <c r="U141">
        <f t="shared" si="58"/>
        <v>30</v>
      </c>
      <c r="V141">
        <f t="shared" si="81"/>
        <v>0</v>
      </c>
      <c r="W141">
        <f t="shared" si="82"/>
        <v>0</v>
      </c>
      <c r="X141">
        <f t="shared" si="59"/>
        <v>1</v>
      </c>
      <c r="Y141" s="23">
        <v>1</v>
      </c>
      <c r="Z141">
        <v>1</v>
      </c>
      <c r="AA141">
        <f t="shared" si="60"/>
        <v>2</v>
      </c>
      <c r="AB141">
        <f t="shared" si="61"/>
        <v>0</v>
      </c>
      <c r="AC141">
        <f t="shared" si="62"/>
        <v>2</v>
      </c>
      <c r="AD141">
        <f t="shared" si="63"/>
        <v>7</v>
      </c>
      <c r="AE141">
        <f t="shared" si="83"/>
        <v>1</v>
      </c>
      <c r="AF141">
        <f t="shared" si="64"/>
        <v>7</v>
      </c>
      <c r="AG141">
        <v>3</v>
      </c>
      <c r="AH141">
        <f t="shared" si="65"/>
        <v>5</v>
      </c>
      <c r="AI141">
        <f t="shared" si="66"/>
        <v>0</v>
      </c>
      <c r="AJ141">
        <f t="shared" si="67"/>
        <v>15</v>
      </c>
      <c r="AK141">
        <f t="shared" si="68"/>
        <v>1</v>
      </c>
      <c r="AL141">
        <f t="shared" si="69"/>
        <v>0</v>
      </c>
      <c r="AM141">
        <f t="shared" si="70"/>
        <v>0</v>
      </c>
      <c r="AN141">
        <f t="shared" si="71"/>
        <v>0</v>
      </c>
      <c r="AO141">
        <f t="shared" si="72"/>
        <v>7</v>
      </c>
      <c r="AP141" t="s">
        <v>5722</v>
      </c>
      <c r="AQ141" t="b">
        <f>SUMPRODUCT(--ISNUMBER(SEARCH({"I21","I22","I25"},AP141)))&gt;0</f>
        <v>0</v>
      </c>
      <c r="AR141" t="b">
        <f>SUMPRODUCT(--ISNUMBER(SEARCH(Sheet1!B$2:B$14,AP141)))&gt;0</f>
        <v>0</v>
      </c>
      <c r="AS141" t="b">
        <f>SUMPRODUCT(--ISNUMBER(SEARCH(Sheet1!C$2:C$14,AP141)))&gt;0</f>
        <v>0</v>
      </c>
      <c r="AT141" t="b">
        <f>SUMPRODUCT(--ISNUMBER(SEARCH(Sheet1!D$2:D$26,AP141)))&gt;0</f>
        <v>1</v>
      </c>
      <c r="AU141" t="b">
        <f>SUMPRODUCT(--ISNUMBER(SEARCH(Sheet1!E$2:E$15,AP141)))&gt;0</f>
        <v>0</v>
      </c>
      <c r="AV141" t="b">
        <f>SUMPRODUCT(--ISNUMBER(SEARCH(Sheet1!F$2:F$26,AP141)))&gt;0</f>
        <v>1</v>
      </c>
      <c r="AW141" t="b">
        <f>SUMPRODUCT(--ISNUMBER(SEARCH(Sheet1!G$2:G$22,AP141)))&gt;0</f>
        <v>0</v>
      </c>
      <c r="AX141" t="b">
        <f>SUMPRODUCT(--ISNUMBER(SEARCH(Sheet1!H$2:H$35,AP141)))&gt;0</f>
        <v>1</v>
      </c>
      <c r="AY141" t="b">
        <f>SUMPRODUCT(--ISNUMBER(SEARCH(Sheet1!I$2:I$84,AP141)))&gt;0</f>
        <v>0</v>
      </c>
      <c r="AZ141" t="b">
        <f>SUMPRODUCT(--ISNUMBER(SEARCH(Sheet1!J$2:J$8,AP141)))&gt;0</f>
        <v>0</v>
      </c>
      <c r="BA141" t="b">
        <f>SUMPRODUCT(--ISNUMBER(SEARCH(Sheet1!K$2:K$10,AP141)))&gt;0</f>
        <v>0</v>
      </c>
      <c r="BB141" t="b">
        <f>SUMPRODUCT(--ISNUMBER(SEARCH(Sheet1!L$2:L$5,AP141)))&gt;0</f>
        <v>0</v>
      </c>
      <c r="BC141" t="b">
        <f>SUMPRODUCT(--ISNUMBER(SEARCH(Sheet1!M$2:M$12,AP141)))&gt;0</f>
        <v>0</v>
      </c>
      <c r="BD141" t="b">
        <f>SUMPRODUCT(--ISNUMBER(SEARCH(Sheet1!N$2:N$5,AP141)))&gt;0</f>
        <v>0</v>
      </c>
      <c r="BE141">
        <f t="shared" si="73"/>
        <v>1</v>
      </c>
      <c r="BF141">
        <f t="shared" si="74"/>
        <v>4</v>
      </c>
      <c r="BG141">
        <f t="shared" si="75"/>
        <v>0</v>
      </c>
      <c r="BH141">
        <f t="shared" si="76"/>
        <v>0</v>
      </c>
      <c r="BI141">
        <f t="shared" si="77"/>
        <v>0</v>
      </c>
      <c r="BJ141">
        <f t="shared" si="78"/>
        <v>5</v>
      </c>
      <c r="BK141">
        <f t="shared" si="79"/>
        <v>0</v>
      </c>
      <c r="BL141">
        <f t="shared" si="80"/>
        <v>5</v>
      </c>
    </row>
    <row r="142" spans="1:64" ht="30" x14ac:dyDescent="0.25">
      <c r="A142" s="7" t="s">
        <v>826</v>
      </c>
      <c r="B142" s="7" t="s">
        <v>827</v>
      </c>
      <c r="C142" s="10">
        <v>42330</v>
      </c>
      <c r="D142" s="10">
        <v>42340</v>
      </c>
      <c r="E142" s="8">
        <v>10</v>
      </c>
      <c r="F142" s="7" t="s">
        <v>118</v>
      </c>
      <c r="G142" s="8">
        <v>56</v>
      </c>
      <c r="H142" s="7" t="s">
        <v>17</v>
      </c>
      <c r="I142" s="7" t="s">
        <v>58</v>
      </c>
      <c r="J142" s="7" t="s">
        <v>828</v>
      </c>
      <c r="K142" s="7" t="s">
        <v>829</v>
      </c>
      <c r="L142" s="7" t="s">
        <v>87</v>
      </c>
      <c r="M142" s="7" t="s">
        <v>88</v>
      </c>
      <c r="N142" s="10">
        <v>42330</v>
      </c>
      <c r="O142" s="14">
        <v>2</v>
      </c>
      <c r="P142" s="15"/>
      <c r="Q142" s="29"/>
      <c r="R142" s="25"/>
      <c r="S142">
        <f t="shared" si="56"/>
        <v>0</v>
      </c>
      <c r="T142">
        <f t="shared" si="57"/>
        <v>0</v>
      </c>
      <c r="U142">
        <f t="shared" si="58"/>
        <v>30</v>
      </c>
      <c r="V142">
        <f t="shared" si="81"/>
        <v>0</v>
      </c>
      <c r="W142">
        <f t="shared" si="82"/>
        <v>0</v>
      </c>
      <c r="X142">
        <f t="shared" si="59"/>
        <v>0</v>
      </c>
      <c r="Y142" s="23">
        <v>1</v>
      </c>
      <c r="Z142">
        <v>1</v>
      </c>
      <c r="AA142">
        <f t="shared" si="60"/>
        <v>2</v>
      </c>
      <c r="AB142">
        <f t="shared" si="61"/>
        <v>0</v>
      </c>
      <c r="AC142">
        <f t="shared" si="62"/>
        <v>2</v>
      </c>
      <c r="AD142">
        <f t="shared" si="63"/>
        <v>6</v>
      </c>
      <c r="AE142">
        <f t="shared" si="83"/>
        <v>1</v>
      </c>
      <c r="AF142">
        <f t="shared" si="64"/>
        <v>5</v>
      </c>
      <c r="AG142">
        <v>3</v>
      </c>
      <c r="AH142">
        <f t="shared" si="65"/>
        <v>3</v>
      </c>
      <c r="AI142">
        <f t="shared" si="66"/>
        <v>0</v>
      </c>
      <c r="AJ142">
        <f t="shared" si="67"/>
        <v>11</v>
      </c>
      <c r="AK142">
        <f t="shared" si="68"/>
        <v>1</v>
      </c>
      <c r="AL142">
        <f t="shared" si="69"/>
        <v>0</v>
      </c>
      <c r="AM142">
        <f t="shared" si="70"/>
        <v>0</v>
      </c>
      <c r="AN142">
        <f t="shared" si="71"/>
        <v>5</v>
      </c>
      <c r="AO142">
        <f t="shared" si="72"/>
        <v>0</v>
      </c>
      <c r="AP142" t="s">
        <v>5723</v>
      </c>
      <c r="AQ142" t="b">
        <f>SUMPRODUCT(--ISNUMBER(SEARCH({"I21","I22","I25"},AP142)))&gt;0</f>
        <v>0</v>
      </c>
      <c r="AR142" t="b">
        <f>SUMPRODUCT(--ISNUMBER(SEARCH(Sheet1!B$2:B$14,AP142)))&gt;0</f>
        <v>0</v>
      </c>
      <c r="AS142" t="b">
        <f>SUMPRODUCT(--ISNUMBER(SEARCH(Sheet1!C$2:C$14,AP142)))&gt;0</f>
        <v>0</v>
      </c>
      <c r="AT142" t="b">
        <f>SUMPRODUCT(--ISNUMBER(SEARCH(Sheet1!D$2:D$26,AP142)))&gt;0</f>
        <v>1</v>
      </c>
      <c r="AU142" t="b">
        <f>SUMPRODUCT(--ISNUMBER(SEARCH(Sheet1!E$2:E$15,AP142)))&gt;0</f>
        <v>0</v>
      </c>
      <c r="AV142" t="b">
        <f>SUMPRODUCT(--ISNUMBER(SEARCH(Sheet1!F$2:F$26,AP142)))&gt;0</f>
        <v>0</v>
      </c>
      <c r="AW142" t="b">
        <f>SUMPRODUCT(--ISNUMBER(SEARCH(Sheet1!G$2:G$22,AP142)))&gt;0</f>
        <v>1</v>
      </c>
      <c r="AX142" t="b">
        <f>SUMPRODUCT(--ISNUMBER(SEARCH(Sheet1!H$2:H$35,AP142)))&gt;0</f>
        <v>0</v>
      </c>
      <c r="AY142" t="b">
        <f>SUMPRODUCT(--ISNUMBER(SEARCH(Sheet1!I$2:I$84,AP142)))&gt;0</f>
        <v>0</v>
      </c>
      <c r="AZ142" t="b">
        <f>SUMPRODUCT(--ISNUMBER(SEARCH(Sheet1!J$2:J$8,AP142)))&gt;0</f>
        <v>0</v>
      </c>
      <c r="BA142" t="b">
        <f>SUMPRODUCT(--ISNUMBER(SEARCH(Sheet1!K$2:K$10,AP142)))&gt;0</f>
        <v>0</v>
      </c>
      <c r="BB142" t="b">
        <f>SUMPRODUCT(--ISNUMBER(SEARCH(Sheet1!L$2:L$5,AP142)))&gt;0</f>
        <v>0</v>
      </c>
      <c r="BC142" t="b">
        <f>SUMPRODUCT(--ISNUMBER(SEARCH(Sheet1!M$2:M$12,AP142)))&gt;0</f>
        <v>0</v>
      </c>
      <c r="BD142" t="b">
        <f>SUMPRODUCT(--ISNUMBER(SEARCH(Sheet1!N$2:N$5,AP142)))&gt;0</f>
        <v>0</v>
      </c>
      <c r="BE142">
        <f t="shared" si="73"/>
        <v>1</v>
      </c>
      <c r="BF142">
        <f t="shared" si="74"/>
        <v>2</v>
      </c>
      <c r="BG142">
        <f t="shared" si="75"/>
        <v>0</v>
      </c>
      <c r="BH142">
        <f t="shared" si="76"/>
        <v>0</v>
      </c>
      <c r="BI142">
        <f t="shared" si="77"/>
        <v>0</v>
      </c>
      <c r="BJ142">
        <f t="shared" si="78"/>
        <v>3</v>
      </c>
      <c r="BK142">
        <f t="shared" si="79"/>
        <v>3</v>
      </c>
      <c r="BL142">
        <f t="shared" si="80"/>
        <v>0</v>
      </c>
    </row>
    <row r="143" spans="1:64" ht="30" x14ac:dyDescent="0.25">
      <c r="A143" s="7" t="s">
        <v>830</v>
      </c>
      <c r="B143" s="7" t="s">
        <v>831</v>
      </c>
      <c r="C143" s="10">
        <v>42298</v>
      </c>
      <c r="D143" s="10">
        <v>42303</v>
      </c>
      <c r="E143" s="8">
        <v>5</v>
      </c>
      <c r="F143" s="7" t="s">
        <v>137</v>
      </c>
      <c r="G143" s="8">
        <v>77</v>
      </c>
      <c r="H143" s="7" t="s">
        <v>9</v>
      </c>
      <c r="I143" s="7" t="s">
        <v>89</v>
      </c>
      <c r="J143" s="7" t="s">
        <v>38</v>
      </c>
      <c r="K143" s="7" t="s">
        <v>39</v>
      </c>
      <c r="L143" s="7" t="s">
        <v>604</v>
      </c>
      <c r="M143" s="7" t="s">
        <v>605</v>
      </c>
      <c r="N143" s="10">
        <v>42299</v>
      </c>
      <c r="O143" s="14">
        <v>3</v>
      </c>
      <c r="P143" s="15"/>
      <c r="Q143" s="29"/>
      <c r="R143" s="25"/>
      <c r="S143">
        <f t="shared" si="56"/>
        <v>0</v>
      </c>
      <c r="T143">
        <f t="shared" si="57"/>
        <v>0</v>
      </c>
      <c r="U143">
        <f t="shared" si="58"/>
        <v>30</v>
      </c>
      <c r="V143">
        <f t="shared" si="81"/>
        <v>0</v>
      </c>
      <c r="W143">
        <f t="shared" si="82"/>
        <v>0</v>
      </c>
      <c r="X143">
        <f t="shared" si="59"/>
        <v>0</v>
      </c>
      <c r="Y143" s="23">
        <v>1</v>
      </c>
      <c r="Z143">
        <v>1</v>
      </c>
      <c r="AA143">
        <f t="shared" si="60"/>
        <v>2</v>
      </c>
      <c r="AB143">
        <f t="shared" si="61"/>
        <v>0</v>
      </c>
      <c r="AC143">
        <f t="shared" si="62"/>
        <v>2</v>
      </c>
      <c r="AD143">
        <f t="shared" si="63"/>
        <v>6</v>
      </c>
      <c r="AE143">
        <f t="shared" si="83"/>
        <v>1</v>
      </c>
      <c r="AF143">
        <f t="shared" si="64"/>
        <v>4</v>
      </c>
      <c r="AG143">
        <v>3</v>
      </c>
      <c r="AH143">
        <f t="shared" si="65"/>
        <v>5</v>
      </c>
      <c r="AI143">
        <f t="shared" si="66"/>
        <v>0</v>
      </c>
      <c r="AJ143">
        <f t="shared" si="67"/>
        <v>12</v>
      </c>
      <c r="AK143">
        <f t="shared" si="68"/>
        <v>1</v>
      </c>
      <c r="AL143">
        <f t="shared" si="69"/>
        <v>0</v>
      </c>
      <c r="AM143">
        <f t="shared" si="70"/>
        <v>4</v>
      </c>
      <c r="AN143">
        <f t="shared" si="71"/>
        <v>0</v>
      </c>
      <c r="AO143">
        <f t="shared" si="72"/>
        <v>0</v>
      </c>
      <c r="AP143" t="s">
        <v>5724</v>
      </c>
      <c r="AQ143" t="b">
        <f>SUMPRODUCT(--ISNUMBER(SEARCH({"I21","I22","I25"},AP143)))&gt;0</f>
        <v>0</v>
      </c>
      <c r="AR143" t="b">
        <f>SUMPRODUCT(--ISNUMBER(SEARCH(Sheet1!B$2:B$14,AP143)))&gt;0</f>
        <v>1</v>
      </c>
      <c r="AS143" t="b">
        <f>SUMPRODUCT(--ISNUMBER(SEARCH(Sheet1!C$2:C$14,AP143)))&gt;0</f>
        <v>0</v>
      </c>
      <c r="AT143" t="b">
        <f>SUMPRODUCT(--ISNUMBER(SEARCH(Sheet1!D$2:D$26,AP143)))&gt;0</f>
        <v>1</v>
      </c>
      <c r="AU143" t="b">
        <f>SUMPRODUCT(--ISNUMBER(SEARCH(Sheet1!E$2:E$15,AP143)))&gt;0</f>
        <v>0</v>
      </c>
      <c r="AV143" t="b">
        <f>SUMPRODUCT(--ISNUMBER(SEARCH(Sheet1!F$2:F$26,AP143)))&gt;0</f>
        <v>1</v>
      </c>
      <c r="AW143" t="b">
        <f>SUMPRODUCT(--ISNUMBER(SEARCH(Sheet1!G$2:G$22,AP143)))&gt;0</f>
        <v>1</v>
      </c>
      <c r="AX143" t="b">
        <f>SUMPRODUCT(--ISNUMBER(SEARCH(Sheet1!H$2:H$35,AP143)))&gt;0</f>
        <v>1</v>
      </c>
      <c r="AY143" t="b">
        <f>SUMPRODUCT(--ISNUMBER(SEARCH(Sheet1!I$2:I$84,AP143)))&gt;0</f>
        <v>0</v>
      </c>
      <c r="AZ143" t="b">
        <f>SUMPRODUCT(--ISNUMBER(SEARCH(Sheet1!J$2:J$8,AP143)))&gt;0</f>
        <v>0</v>
      </c>
      <c r="BA143" t="b">
        <f>SUMPRODUCT(--ISNUMBER(SEARCH(Sheet1!K$2:K$10,AP143)))&gt;0</f>
        <v>0</v>
      </c>
      <c r="BB143" t="b">
        <f>SUMPRODUCT(--ISNUMBER(SEARCH(Sheet1!L$2:L$5,AP143)))&gt;0</f>
        <v>0</v>
      </c>
      <c r="BC143" t="b">
        <f>SUMPRODUCT(--ISNUMBER(SEARCH(Sheet1!M$2:M$12,AP143)))&gt;0</f>
        <v>0</v>
      </c>
      <c r="BD143" t="b">
        <f>SUMPRODUCT(--ISNUMBER(SEARCH(Sheet1!N$2:N$5,AP143)))&gt;0</f>
        <v>0</v>
      </c>
      <c r="BE143">
        <f t="shared" si="73"/>
        <v>2</v>
      </c>
      <c r="BF143">
        <f t="shared" si="74"/>
        <v>6</v>
      </c>
      <c r="BG143">
        <f t="shared" si="75"/>
        <v>0</v>
      </c>
      <c r="BH143">
        <f t="shared" si="76"/>
        <v>0</v>
      </c>
      <c r="BI143">
        <f t="shared" si="77"/>
        <v>0</v>
      </c>
      <c r="BJ143">
        <f t="shared" si="78"/>
        <v>8</v>
      </c>
      <c r="BK143">
        <f t="shared" si="79"/>
        <v>0</v>
      </c>
      <c r="BL143">
        <f t="shared" si="80"/>
        <v>5</v>
      </c>
    </row>
    <row r="144" spans="1:64" ht="30" x14ac:dyDescent="0.25">
      <c r="A144" s="7" t="s">
        <v>833</v>
      </c>
      <c r="B144" s="7" t="s">
        <v>834</v>
      </c>
      <c r="C144" s="10">
        <v>42361</v>
      </c>
      <c r="D144" s="10">
        <v>42363</v>
      </c>
      <c r="E144" s="8">
        <v>2</v>
      </c>
      <c r="F144" s="7" t="s">
        <v>29</v>
      </c>
      <c r="G144" s="8">
        <v>71</v>
      </c>
      <c r="H144" s="7" t="s">
        <v>17</v>
      </c>
      <c r="I144" s="7" t="s">
        <v>369</v>
      </c>
      <c r="J144" s="7" t="s">
        <v>143</v>
      </c>
      <c r="K144" s="7" t="s">
        <v>144</v>
      </c>
      <c r="L144" s="7" t="s">
        <v>133</v>
      </c>
      <c r="M144" s="7" t="s">
        <v>134</v>
      </c>
      <c r="N144" s="10">
        <v>42362</v>
      </c>
      <c r="O144" s="14">
        <v>2</v>
      </c>
      <c r="P144" s="15"/>
      <c r="Q144" s="29"/>
      <c r="R144" s="25"/>
      <c r="S144">
        <f t="shared" si="56"/>
        <v>0</v>
      </c>
      <c r="T144">
        <f t="shared" si="57"/>
        <v>0</v>
      </c>
      <c r="U144">
        <f t="shared" si="58"/>
        <v>30</v>
      </c>
      <c r="V144">
        <f t="shared" si="81"/>
        <v>0</v>
      </c>
      <c r="W144">
        <f t="shared" si="82"/>
        <v>0</v>
      </c>
      <c r="X144">
        <f t="shared" si="59"/>
        <v>0</v>
      </c>
      <c r="Y144" s="23">
        <v>1</v>
      </c>
      <c r="Z144">
        <v>1</v>
      </c>
      <c r="AA144">
        <f t="shared" si="60"/>
        <v>2</v>
      </c>
      <c r="AB144">
        <f t="shared" si="61"/>
        <v>0</v>
      </c>
      <c r="AC144">
        <f t="shared" si="62"/>
        <v>0</v>
      </c>
      <c r="AD144">
        <f t="shared" si="63"/>
        <v>4</v>
      </c>
      <c r="AE144">
        <f t="shared" si="83"/>
        <v>0</v>
      </c>
      <c r="AF144">
        <f t="shared" si="64"/>
        <v>2</v>
      </c>
      <c r="AG144">
        <v>3</v>
      </c>
      <c r="AH144">
        <f t="shared" si="65"/>
        <v>5</v>
      </c>
      <c r="AI144">
        <f t="shared" si="66"/>
        <v>0</v>
      </c>
      <c r="AJ144">
        <f t="shared" si="67"/>
        <v>10</v>
      </c>
      <c r="AK144">
        <f t="shared" si="68"/>
        <v>1</v>
      </c>
      <c r="AL144">
        <f t="shared" si="69"/>
        <v>2</v>
      </c>
      <c r="AM144">
        <f t="shared" si="70"/>
        <v>0</v>
      </c>
      <c r="AN144">
        <f t="shared" si="71"/>
        <v>0</v>
      </c>
      <c r="AO144">
        <f t="shared" si="72"/>
        <v>0</v>
      </c>
      <c r="AP144" t="s">
        <v>5725</v>
      </c>
      <c r="AQ144" t="b">
        <f>SUMPRODUCT(--ISNUMBER(SEARCH({"I21","I22","I25"},AP144)))&gt;0</f>
        <v>1</v>
      </c>
      <c r="AR144" t="b">
        <f>SUMPRODUCT(--ISNUMBER(SEARCH(Sheet1!B$2:B$14,AP144)))&gt;0</f>
        <v>0</v>
      </c>
      <c r="AS144" t="b">
        <f>SUMPRODUCT(--ISNUMBER(SEARCH(Sheet1!C$2:C$14,AP144)))&gt;0</f>
        <v>0</v>
      </c>
      <c r="AT144" t="b">
        <f>SUMPRODUCT(--ISNUMBER(SEARCH(Sheet1!D$2:D$26,AP144)))&gt;0</f>
        <v>1</v>
      </c>
      <c r="AU144" t="b">
        <f>SUMPRODUCT(--ISNUMBER(SEARCH(Sheet1!E$2:E$15,AP144)))&gt;0</f>
        <v>1</v>
      </c>
      <c r="AV144" t="b">
        <f>SUMPRODUCT(--ISNUMBER(SEARCH(Sheet1!F$2:F$26,AP144)))&gt;0</f>
        <v>0</v>
      </c>
      <c r="AW144" t="b">
        <f>SUMPRODUCT(--ISNUMBER(SEARCH(Sheet1!G$2:G$22,AP144)))&gt;0</f>
        <v>1</v>
      </c>
      <c r="AX144" t="b">
        <f>SUMPRODUCT(--ISNUMBER(SEARCH(Sheet1!H$2:H$35,AP144)))&gt;0</f>
        <v>0</v>
      </c>
      <c r="AY144" t="b">
        <f>SUMPRODUCT(--ISNUMBER(SEARCH(Sheet1!I$2:I$84,AP144)))&gt;0</f>
        <v>0</v>
      </c>
      <c r="AZ144" t="b">
        <f>SUMPRODUCT(--ISNUMBER(SEARCH(Sheet1!J$2:J$8,AP144)))&gt;0</f>
        <v>0</v>
      </c>
      <c r="BA144" t="b">
        <f>SUMPRODUCT(--ISNUMBER(SEARCH(Sheet1!K$2:K$10,AP144)))&gt;0</f>
        <v>0</v>
      </c>
      <c r="BB144" t="b">
        <f>SUMPRODUCT(--ISNUMBER(SEARCH(Sheet1!L$2:L$5,AP144)))&gt;0</f>
        <v>0</v>
      </c>
      <c r="BC144" t="b">
        <f>SUMPRODUCT(--ISNUMBER(SEARCH(Sheet1!M$2:M$12,AP144)))&gt;0</f>
        <v>0</v>
      </c>
      <c r="BD144" t="b">
        <f>SUMPRODUCT(--ISNUMBER(SEARCH(Sheet1!N$2:N$5,AP144)))&gt;0</f>
        <v>0</v>
      </c>
      <c r="BE144">
        <f t="shared" si="73"/>
        <v>2</v>
      </c>
      <c r="BF144">
        <f t="shared" si="74"/>
        <v>4</v>
      </c>
      <c r="BG144">
        <f t="shared" si="75"/>
        <v>0</v>
      </c>
      <c r="BH144">
        <f t="shared" si="76"/>
        <v>0</v>
      </c>
      <c r="BI144">
        <f t="shared" si="77"/>
        <v>0</v>
      </c>
      <c r="BJ144">
        <f t="shared" si="78"/>
        <v>6</v>
      </c>
      <c r="BK144">
        <f t="shared" si="79"/>
        <v>0</v>
      </c>
      <c r="BL144">
        <f t="shared" si="80"/>
        <v>5</v>
      </c>
    </row>
    <row r="145" spans="1:64" x14ac:dyDescent="0.25">
      <c r="A145" s="7" t="s">
        <v>837</v>
      </c>
      <c r="B145" s="7" t="s">
        <v>838</v>
      </c>
      <c r="C145" s="10">
        <v>42443</v>
      </c>
      <c r="D145" s="10">
        <v>42451</v>
      </c>
      <c r="E145" s="8">
        <v>8</v>
      </c>
      <c r="F145" s="7" t="s">
        <v>29</v>
      </c>
      <c r="G145" s="8">
        <v>77</v>
      </c>
      <c r="H145" s="7" t="s">
        <v>17</v>
      </c>
      <c r="I145" s="7" t="s">
        <v>47</v>
      </c>
      <c r="J145" s="7" t="s">
        <v>839</v>
      </c>
      <c r="K145" s="7" t="s">
        <v>840</v>
      </c>
      <c r="L145" s="7" t="s">
        <v>243</v>
      </c>
      <c r="M145" s="7" t="s">
        <v>244</v>
      </c>
      <c r="N145" s="10">
        <v>42443</v>
      </c>
      <c r="O145" s="14">
        <v>2</v>
      </c>
      <c r="P145" s="14">
        <v>1</v>
      </c>
      <c r="Q145" s="29"/>
      <c r="R145" s="26">
        <v>133</v>
      </c>
      <c r="S145">
        <f t="shared" si="56"/>
        <v>0</v>
      </c>
      <c r="T145">
        <f t="shared" si="57"/>
        <v>0</v>
      </c>
      <c r="U145">
        <f t="shared" si="58"/>
        <v>30</v>
      </c>
      <c r="V145">
        <f t="shared" si="81"/>
        <v>0</v>
      </c>
      <c r="W145">
        <f t="shared" si="82"/>
        <v>0</v>
      </c>
      <c r="X145">
        <f t="shared" si="59"/>
        <v>1</v>
      </c>
      <c r="Y145" s="23">
        <v>1</v>
      </c>
      <c r="Z145">
        <v>1</v>
      </c>
      <c r="AA145">
        <f t="shared" si="60"/>
        <v>2</v>
      </c>
      <c r="AB145">
        <f t="shared" si="61"/>
        <v>0</v>
      </c>
      <c r="AC145">
        <f t="shared" si="62"/>
        <v>2</v>
      </c>
      <c r="AD145">
        <f t="shared" si="63"/>
        <v>7</v>
      </c>
      <c r="AE145">
        <f t="shared" si="83"/>
        <v>1</v>
      </c>
      <c r="AF145">
        <f t="shared" si="64"/>
        <v>5</v>
      </c>
      <c r="AG145">
        <v>3</v>
      </c>
      <c r="AH145">
        <f t="shared" si="65"/>
        <v>2</v>
      </c>
      <c r="AI145">
        <f t="shared" si="66"/>
        <v>1</v>
      </c>
      <c r="AJ145">
        <f t="shared" si="67"/>
        <v>11</v>
      </c>
      <c r="AK145">
        <f t="shared" si="68"/>
        <v>1</v>
      </c>
      <c r="AL145">
        <f t="shared" si="69"/>
        <v>0</v>
      </c>
      <c r="AM145">
        <f t="shared" si="70"/>
        <v>0</v>
      </c>
      <c r="AN145">
        <f t="shared" si="71"/>
        <v>5</v>
      </c>
      <c r="AO145">
        <f t="shared" si="72"/>
        <v>0</v>
      </c>
      <c r="AP145" t="s">
        <v>5726</v>
      </c>
      <c r="AQ145" t="b">
        <f>SUMPRODUCT(--ISNUMBER(SEARCH({"I21","I22","I25"},AP145)))&gt;0</f>
        <v>0</v>
      </c>
      <c r="AR145" t="b">
        <f>SUMPRODUCT(--ISNUMBER(SEARCH(Sheet1!B$2:B$14,AP145)))&gt;0</f>
        <v>0</v>
      </c>
      <c r="AS145" t="b">
        <f>SUMPRODUCT(--ISNUMBER(SEARCH(Sheet1!C$2:C$14,AP145)))&gt;0</f>
        <v>0</v>
      </c>
      <c r="AT145" t="b">
        <f>SUMPRODUCT(--ISNUMBER(SEARCH(Sheet1!D$2:D$26,AP145)))&gt;0</f>
        <v>0</v>
      </c>
      <c r="AU145" t="b">
        <f>SUMPRODUCT(--ISNUMBER(SEARCH(Sheet1!E$2:E$15,AP145)))&gt;0</f>
        <v>0</v>
      </c>
      <c r="AV145" t="b">
        <f>SUMPRODUCT(--ISNUMBER(SEARCH(Sheet1!F$2:F$26,AP145)))&gt;0</f>
        <v>0</v>
      </c>
      <c r="AW145" t="b">
        <f>SUMPRODUCT(--ISNUMBER(SEARCH(Sheet1!G$2:G$22,AP145)))&gt;0</f>
        <v>0</v>
      </c>
      <c r="AX145" t="b">
        <f>SUMPRODUCT(--ISNUMBER(SEARCH(Sheet1!H$2:H$35,AP145)))&gt;0</f>
        <v>1</v>
      </c>
      <c r="AY145" t="b">
        <f>SUMPRODUCT(--ISNUMBER(SEARCH(Sheet1!I$2:I$84,AP145)))&gt;0</f>
        <v>0</v>
      </c>
      <c r="AZ145" t="b">
        <f>SUMPRODUCT(--ISNUMBER(SEARCH(Sheet1!J$2:J$8,AP145)))&gt;0</f>
        <v>0</v>
      </c>
      <c r="BA145" t="b">
        <f>SUMPRODUCT(--ISNUMBER(SEARCH(Sheet1!K$2:K$10,AP145)))&gt;0</f>
        <v>0</v>
      </c>
      <c r="BB145" t="b">
        <f>SUMPRODUCT(--ISNUMBER(SEARCH(Sheet1!L$2:L$5,AP145)))&gt;0</f>
        <v>0</v>
      </c>
      <c r="BC145" t="b">
        <f>SUMPRODUCT(--ISNUMBER(SEARCH(Sheet1!M$2:M$12,AP145)))&gt;0</f>
        <v>0</v>
      </c>
      <c r="BD145" t="b">
        <f>SUMPRODUCT(--ISNUMBER(SEARCH(Sheet1!N$2:N$5,AP145)))&gt;0</f>
        <v>0</v>
      </c>
      <c r="BE145">
        <f t="shared" si="73"/>
        <v>0</v>
      </c>
      <c r="BF145">
        <f t="shared" si="74"/>
        <v>2</v>
      </c>
      <c r="BG145">
        <f t="shared" si="75"/>
        <v>0</v>
      </c>
      <c r="BH145">
        <f t="shared" si="76"/>
        <v>0</v>
      </c>
      <c r="BI145">
        <f t="shared" si="77"/>
        <v>0</v>
      </c>
      <c r="BJ145">
        <f t="shared" si="78"/>
        <v>2</v>
      </c>
      <c r="BK145">
        <f t="shared" si="79"/>
        <v>2</v>
      </c>
      <c r="BL145">
        <f t="shared" si="80"/>
        <v>0</v>
      </c>
    </row>
    <row r="146" spans="1:64" ht="30" x14ac:dyDescent="0.25">
      <c r="A146" s="7" t="s">
        <v>841</v>
      </c>
      <c r="B146" s="7" t="s">
        <v>842</v>
      </c>
      <c r="C146" s="10">
        <v>42323</v>
      </c>
      <c r="D146" s="10">
        <v>42327</v>
      </c>
      <c r="E146" s="8">
        <v>4</v>
      </c>
      <c r="F146" s="7" t="s">
        <v>29</v>
      </c>
      <c r="G146" s="8">
        <v>70</v>
      </c>
      <c r="H146" s="7" t="s">
        <v>17</v>
      </c>
      <c r="I146" s="7" t="s">
        <v>99</v>
      </c>
      <c r="J146" s="7" t="s">
        <v>843</v>
      </c>
      <c r="K146" s="7" t="s">
        <v>844</v>
      </c>
      <c r="L146" s="7" t="s">
        <v>63</v>
      </c>
      <c r="M146" s="7" t="s">
        <v>64</v>
      </c>
      <c r="N146" s="10">
        <v>42325</v>
      </c>
      <c r="O146" s="14">
        <v>6</v>
      </c>
      <c r="P146" s="15"/>
      <c r="Q146" s="29"/>
      <c r="R146" s="25"/>
      <c r="S146">
        <f t="shared" si="56"/>
        <v>122</v>
      </c>
      <c r="T146">
        <f t="shared" si="57"/>
        <v>0</v>
      </c>
      <c r="U146">
        <f t="shared" si="58"/>
        <v>30</v>
      </c>
      <c r="V146">
        <f t="shared" si="81"/>
        <v>0</v>
      </c>
      <c r="W146">
        <f t="shared" si="82"/>
        <v>2</v>
      </c>
      <c r="X146">
        <f t="shared" si="59"/>
        <v>0</v>
      </c>
      <c r="Y146" s="23">
        <v>1</v>
      </c>
      <c r="Z146">
        <v>1</v>
      </c>
      <c r="AA146">
        <f t="shared" si="60"/>
        <v>2</v>
      </c>
      <c r="AB146">
        <f t="shared" si="61"/>
        <v>3</v>
      </c>
      <c r="AC146">
        <f t="shared" si="62"/>
        <v>0</v>
      </c>
      <c r="AD146">
        <f t="shared" si="63"/>
        <v>9</v>
      </c>
      <c r="AE146">
        <f t="shared" si="83"/>
        <v>1</v>
      </c>
      <c r="AF146">
        <f t="shared" si="64"/>
        <v>4</v>
      </c>
      <c r="AG146">
        <v>3</v>
      </c>
      <c r="AH146">
        <f t="shared" si="65"/>
        <v>5</v>
      </c>
      <c r="AI146">
        <f t="shared" si="66"/>
        <v>0</v>
      </c>
      <c r="AJ146">
        <f t="shared" si="67"/>
        <v>12</v>
      </c>
      <c r="AK146">
        <f t="shared" si="68"/>
        <v>1</v>
      </c>
      <c r="AL146">
        <f t="shared" si="69"/>
        <v>0</v>
      </c>
      <c r="AM146">
        <f t="shared" si="70"/>
        <v>4</v>
      </c>
      <c r="AN146">
        <f t="shared" si="71"/>
        <v>0</v>
      </c>
      <c r="AO146">
        <f t="shared" si="72"/>
        <v>0</v>
      </c>
      <c r="AP146" t="s">
        <v>5727</v>
      </c>
      <c r="AQ146" t="b">
        <f>SUMPRODUCT(--ISNUMBER(SEARCH({"I21","I22","I25"},AP146)))&gt;0</f>
        <v>1</v>
      </c>
      <c r="AR146" t="b">
        <f>SUMPRODUCT(--ISNUMBER(SEARCH(Sheet1!B$2:B$14,AP146)))&gt;0</f>
        <v>0</v>
      </c>
      <c r="AS146" t="b">
        <f>SUMPRODUCT(--ISNUMBER(SEARCH(Sheet1!C$2:C$14,AP146)))&gt;0</f>
        <v>1</v>
      </c>
      <c r="AT146" t="b">
        <f>SUMPRODUCT(--ISNUMBER(SEARCH(Sheet1!D$2:D$26,AP146)))&gt;0</f>
        <v>0</v>
      </c>
      <c r="AU146" t="b">
        <f>SUMPRODUCT(--ISNUMBER(SEARCH(Sheet1!E$2:E$15,AP146)))&gt;0</f>
        <v>0</v>
      </c>
      <c r="AV146" t="b">
        <f>SUMPRODUCT(--ISNUMBER(SEARCH(Sheet1!F$2:F$26,AP146)))&gt;0</f>
        <v>0</v>
      </c>
      <c r="AW146" t="b">
        <f>SUMPRODUCT(--ISNUMBER(SEARCH(Sheet1!G$2:G$22,AP146)))&gt;0</f>
        <v>1</v>
      </c>
      <c r="AX146" t="b">
        <f>SUMPRODUCT(--ISNUMBER(SEARCH(Sheet1!H$2:H$35,AP146)))&gt;0</f>
        <v>1</v>
      </c>
      <c r="AY146" t="b">
        <f>SUMPRODUCT(--ISNUMBER(SEARCH(Sheet1!I$2:I$84,AP146)))&gt;0</f>
        <v>1</v>
      </c>
      <c r="AZ146" t="b">
        <f>SUMPRODUCT(--ISNUMBER(SEARCH(Sheet1!J$2:J$8,AP146)))&gt;0</f>
        <v>0</v>
      </c>
      <c r="BA146" t="b">
        <f>SUMPRODUCT(--ISNUMBER(SEARCH(Sheet1!K$2:K$10,AP146)))&gt;0</f>
        <v>0</v>
      </c>
      <c r="BB146" t="b">
        <f>SUMPRODUCT(--ISNUMBER(SEARCH(Sheet1!L$2:L$5,AP146)))&gt;0</f>
        <v>0</v>
      </c>
      <c r="BC146" t="b">
        <f>SUMPRODUCT(--ISNUMBER(SEARCH(Sheet1!M$2:M$12,AP146)))&gt;0</f>
        <v>0</v>
      </c>
      <c r="BD146" t="b">
        <f>SUMPRODUCT(--ISNUMBER(SEARCH(Sheet1!N$2:N$5,AP146)))&gt;0</f>
        <v>0</v>
      </c>
      <c r="BE146">
        <f t="shared" si="73"/>
        <v>2</v>
      </c>
      <c r="BF146">
        <f t="shared" si="74"/>
        <v>6</v>
      </c>
      <c r="BG146">
        <f t="shared" si="75"/>
        <v>0</v>
      </c>
      <c r="BH146">
        <f t="shared" si="76"/>
        <v>0</v>
      </c>
      <c r="BI146">
        <f t="shared" si="77"/>
        <v>0</v>
      </c>
      <c r="BJ146">
        <f t="shared" si="78"/>
        <v>8</v>
      </c>
      <c r="BK146">
        <f t="shared" si="79"/>
        <v>0</v>
      </c>
      <c r="BL146">
        <f t="shared" si="80"/>
        <v>5</v>
      </c>
    </row>
    <row r="147" spans="1:64" ht="45" x14ac:dyDescent="0.25">
      <c r="A147" s="7" t="s">
        <v>841</v>
      </c>
      <c r="B147" s="7" t="s">
        <v>847</v>
      </c>
      <c r="C147" s="10">
        <v>42449</v>
      </c>
      <c r="D147" s="10">
        <v>42451</v>
      </c>
      <c r="E147" s="8">
        <v>2</v>
      </c>
      <c r="F147" s="7" t="s">
        <v>29</v>
      </c>
      <c r="G147" s="8">
        <v>70</v>
      </c>
      <c r="H147" s="7" t="s">
        <v>17</v>
      </c>
      <c r="I147" s="7" t="s">
        <v>24</v>
      </c>
      <c r="J147" s="7" t="s">
        <v>458</v>
      </c>
      <c r="K147" s="7" t="s">
        <v>459</v>
      </c>
      <c r="L147" s="7" t="s">
        <v>848</v>
      </c>
      <c r="M147" s="7" t="s">
        <v>849</v>
      </c>
      <c r="N147" s="10">
        <v>42450</v>
      </c>
      <c r="O147" s="14">
        <v>6</v>
      </c>
      <c r="P147" s="15"/>
      <c r="Q147" s="29"/>
      <c r="R147" s="26">
        <v>137</v>
      </c>
      <c r="S147">
        <f t="shared" si="56"/>
        <v>0</v>
      </c>
      <c r="T147">
        <f t="shared" si="57"/>
        <v>0</v>
      </c>
      <c r="U147">
        <f t="shared" si="58"/>
        <v>30</v>
      </c>
      <c r="V147">
        <f t="shared" si="81"/>
        <v>0</v>
      </c>
      <c r="W147">
        <f t="shared" si="82"/>
        <v>0</v>
      </c>
      <c r="X147">
        <f t="shared" si="59"/>
        <v>0</v>
      </c>
      <c r="Y147" s="23">
        <v>1</v>
      </c>
      <c r="Z147">
        <v>1</v>
      </c>
      <c r="AA147">
        <f t="shared" si="60"/>
        <v>2</v>
      </c>
      <c r="AB147">
        <f t="shared" si="61"/>
        <v>3</v>
      </c>
      <c r="AC147">
        <f t="shared" si="62"/>
        <v>0</v>
      </c>
      <c r="AD147">
        <f t="shared" si="63"/>
        <v>7</v>
      </c>
      <c r="AE147">
        <f t="shared" si="83"/>
        <v>1</v>
      </c>
      <c r="AF147">
        <f t="shared" si="64"/>
        <v>2</v>
      </c>
      <c r="AG147">
        <v>3</v>
      </c>
      <c r="AH147">
        <f t="shared" si="65"/>
        <v>3</v>
      </c>
      <c r="AI147">
        <f t="shared" si="66"/>
        <v>0</v>
      </c>
      <c r="AJ147">
        <f t="shared" si="67"/>
        <v>8</v>
      </c>
      <c r="AK147">
        <f t="shared" si="68"/>
        <v>0</v>
      </c>
      <c r="AL147">
        <f t="shared" si="69"/>
        <v>2</v>
      </c>
      <c r="AM147">
        <f t="shared" si="70"/>
        <v>0</v>
      </c>
      <c r="AN147">
        <f t="shared" si="71"/>
        <v>0</v>
      </c>
      <c r="AO147">
        <f t="shared" si="72"/>
        <v>0</v>
      </c>
      <c r="AP147" t="s">
        <v>5728</v>
      </c>
      <c r="AQ147" t="b">
        <f>SUMPRODUCT(--ISNUMBER(SEARCH({"I21","I22","I25"},AP147)))&gt;0</f>
        <v>0</v>
      </c>
      <c r="AR147" t="b">
        <f>SUMPRODUCT(--ISNUMBER(SEARCH(Sheet1!B$2:B$14,AP147)))&gt;0</f>
        <v>0</v>
      </c>
      <c r="AS147" t="b">
        <f>SUMPRODUCT(--ISNUMBER(SEARCH(Sheet1!C$2:C$14,AP147)))&gt;0</f>
        <v>1</v>
      </c>
      <c r="AT147" t="b">
        <f>SUMPRODUCT(--ISNUMBER(SEARCH(Sheet1!D$2:D$26,AP147)))&gt;0</f>
        <v>0</v>
      </c>
      <c r="AU147" t="b">
        <f>SUMPRODUCT(--ISNUMBER(SEARCH(Sheet1!E$2:E$15,AP147)))&gt;0</f>
        <v>0</v>
      </c>
      <c r="AV147" t="b">
        <f>SUMPRODUCT(--ISNUMBER(SEARCH(Sheet1!F$2:F$26,AP147)))&gt;0</f>
        <v>0</v>
      </c>
      <c r="AW147" t="b">
        <f>SUMPRODUCT(--ISNUMBER(SEARCH(Sheet1!G$2:G$22,AP147)))&gt;0</f>
        <v>1</v>
      </c>
      <c r="AX147" t="b">
        <f>SUMPRODUCT(--ISNUMBER(SEARCH(Sheet1!H$2:H$35,AP147)))&gt;0</f>
        <v>0</v>
      </c>
      <c r="AY147" t="b">
        <f>SUMPRODUCT(--ISNUMBER(SEARCH(Sheet1!I$2:I$84,AP147)))&gt;0</f>
        <v>0</v>
      </c>
      <c r="AZ147" t="b">
        <f>SUMPRODUCT(--ISNUMBER(SEARCH(Sheet1!J$2:J$8,AP147)))&gt;0</f>
        <v>0</v>
      </c>
      <c r="BA147" t="b">
        <f>SUMPRODUCT(--ISNUMBER(SEARCH(Sheet1!K$2:K$10,AP147)))&gt;0</f>
        <v>0</v>
      </c>
      <c r="BB147" t="b">
        <f>SUMPRODUCT(--ISNUMBER(SEARCH(Sheet1!L$2:L$5,AP147)))&gt;0</f>
        <v>0</v>
      </c>
      <c r="BC147" t="b">
        <f>SUMPRODUCT(--ISNUMBER(SEARCH(Sheet1!M$2:M$12,AP147)))&gt;0</f>
        <v>0</v>
      </c>
      <c r="BD147" t="b">
        <f>SUMPRODUCT(--ISNUMBER(SEARCH(Sheet1!N$2:N$5,AP147)))&gt;0</f>
        <v>0</v>
      </c>
      <c r="BE147">
        <f t="shared" si="73"/>
        <v>1</v>
      </c>
      <c r="BF147">
        <f t="shared" si="74"/>
        <v>2</v>
      </c>
      <c r="BG147">
        <f t="shared" si="75"/>
        <v>0</v>
      </c>
      <c r="BH147">
        <f t="shared" si="76"/>
        <v>0</v>
      </c>
      <c r="BI147">
        <f t="shared" si="77"/>
        <v>0</v>
      </c>
      <c r="BJ147">
        <f t="shared" si="78"/>
        <v>3</v>
      </c>
      <c r="BK147">
        <f t="shared" si="79"/>
        <v>3</v>
      </c>
      <c r="BL147">
        <f t="shared" si="80"/>
        <v>0</v>
      </c>
    </row>
    <row r="148" spans="1:64" x14ac:dyDescent="0.25">
      <c r="A148" s="7" t="s">
        <v>850</v>
      </c>
      <c r="B148" s="7" t="s">
        <v>851</v>
      </c>
      <c r="C148" s="10">
        <v>42286</v>
      </c>
      <c r="D148" s="10">
        <v>42290</v>
      </c>
      <c r="E148" s="8">
        <v>4</v>
      </c>
      <c r="F148" s="7" t="s">
        <v>8</v>
      </c>
      <c r="G148" s="8">
        <v>86</v>
      </c>
      <c r="H148" s="7" t="s">
        <v>17</v>
      </c>
      <c r="I148" s="7" t="s">
        <v>47</v>
      </c>
      <c r="J148" s="7" t="s">
        <v>839</v>
      </c>
      <c r="K148" s="7" t="s">
        <v>840</v>
      </c>
      <c r="L148" s="7" t="s">
        <v>243</v>
      </c>
      <c r="M148" s="7" t="s">
        <v>244</v>
      </c>
      <c r="N148" s="10">
        <v>42289</v>
      </c>
      <c r="O148" s="14">
        <v>2</v>
      </c>
      <c r="P148" s="15"/>
      <c r="Q148" s="29"/>
      <c r="R148" s="25"/>
      <c r="S148">
        <f t="shared" si="56"/>
        <v>0</v>
      </c>
      <c r="T148">
        <f t="shared" si="57"/>
        <v>0</v>
      </c>
      <c r="U148">
        <f t="shared" si="58"/>
        <v>30</v>
      </c>
      <c r="V148">
        <f t="shared" si="81"/>
        <v>0</v>
      </c>
      <c r="W148">
        <f t="shared" si="82"/>
        <v>0</v>
      </c>
      <c r="X148">
        <f t="shared" si="59"/>
        <v>0</v>
      </c>
      <c r="Y148" s="23">
        <v>1</v>
      </c>
      <c r="Z148">
        <v>1</v>
      </c>
      <c r="AA148">
        <f t="shared" si="60"/>
        <v>2</v>
      </c>
      <c r="AB148">
        <f t="shared" si="61"/>
        <v>0</v>
      </c>
      <c r="AC148">
        <f t="shared" si="62"/>
        <v>0</v>
      </c>
      <c r="AD148">
        <f t="shared" si="63"/>
        <v>4</v>
      </c>
      <c r="AE148">
        <f t="shared" si="83"/>
        <v>0</v>
      </c>
      <c r="AF148">
        <f t="shared" si="64"/>
        <v>4</v>
      </c>
      <c r="AG148">
        <v>3</v>
      </c>
      <c r="AH148">
        <f t="shared" si="65"/>
        <v>2</v>
      </c>
      <c r="AI148">
        <f t="shared" si="66"/>
        <v>0</v>
      </c>
      <c r="AJ148">
        <f t="shared" si="67"/>
        <v>9</v>
      </c>
      <c r="AK148">
        <f t="shared" si="68"/>
        <v>0</v>
      </c>
      <c r="AL148">
        <f t="shared" si="69"/>
        <v>0</v>
      </c>
      <c r="AM148">
        <f t="shared" si="70"/>
        <v>4</v>
      </c>
      <c r="AN148">
        <f t="shared" si="71"/>
        <v>0</v>
      </c>
      <c r="AO148">
        <f t="shared" si="72"/>
        <v>0</v>
      </c>
      <c r="AP148" t="s">
        <v>5729</v>
      </c>
      <c r="AQ148" t="b">
        <f>SUMPRODUCT(--ISNUMBER(SEARCH({"I21","I22","I25"},AP148)))&gt;0</f>
        <v>0</v>
      </c>
      <c r="AR148" t="b">
        <f>SUMPRODUCT(--ISNUMBER(SEARCH(Sheet1!B$2:B$14,AP148)))&gt;0</f>
        <v>0</v>
      </c>
      <c r="AS148" t="b">
        <f>SUMPRODUCT(--ISNUMBER(SEARCH(Sheet1!C$2:C$14,AP148)))&gt;0</f>
        <v>0</v>
      </c>
      <c r="AT148" t="b">
        <f>SUMPRODUCT(--ISNUMBER(SEARCH(Sheet1!D$2:D$26,AP148)))&gt;0</f>
        <v>0</v>
      </c>
      <c r="AU148" t="b">
        <f>SUMPRODUCT(--ISNUMBER(SEARCH(Sheet1!E$2:E$15,AP148)))&gt;0</f>
        <v>0</v>
      </c>
      <c r="AV148" t="b">
        <f>SUMPRODUCT(--ISNUMBER(SEARCH(Sheet1!F$2:F$26,AP148)))&gt;0</f>
        <v>0</v>
      </c>
      <c r="AW148" t="b">
        <f>SUMPRODUCT(--ISNUMBER(SEARCH(Sheet1!G$2:G$22,AP148)))&gt;0</f>
        <v>0</v>
      </c>
      <c r="AX148" t="b">
        <f>SUMPRODUCT(--ISNUMBER(SEARCH(Sheet1!H$2:H$35,AP148)))&gt;0</f>
        <v>1</v>
      </c>
      <c r="AY148" t="b">
        <f>SUMPRODUCT(--ISNUMBER(SEARCH(Sheet1!I$2:I$84,AP148)))&gt;0</f>
        <v>0</v>
      </c>
      <c r="AZ148" t="b">
        <f>SUMPRODUCT(--ISNUMBER(SEARCH(Sheet1!J$2:J$8,AP148)))&gt;0</f>
        <v>0</v>
      </c>
      <c r="BA148" t="b">
        <f>SUMPRODUCT(--ISNUMBER(SEARCH(Sheet1!K$2:K$10,AP148)))&gt;0</f>
        <v>0</v>
      </c>
      <c r="BB148" t="b">
        <f>SUMPRODUCT(--ISNUMBER(SEARCH(Sheet1!L$2:L$5,AP148)))&gt;0</f>
        <v>0</v>
      </c>
      <c r="BC148" t="b">
        <f>SUMPRODUCT(--ISNUMBER(SEARCH(Sheet1!M$2:M$12,AP148)))&gt;0</f>
        <v>0</v>
      </c>
      <c r="BD148" t="b">
        <f>SUMPRODUCT(--ISNUMBER(SEARCH(Sheet1!N$2:N$5,AP148)))&gt;0</f>
        <v>0</v>
      </c>
      <c r="BE148">
        <f t="shared" si="73"/>
        <v>0</v>
      </c>
      <c r="BF148">
        <f t="shared" si="74"/>
        <v>2</v>
      </c>
      <c r="BG148">
        <f t="shared" si="75"/>
        <v>0</v>
      </c>
      <c r="BH148">
        <f t="shared" si="76"/>
        <v>0</v>
      </c>
      <c r="BI148">
        <f t="shared" si="77"/>
        <v>0</v>
      </c>
      <c r="BJ148">
        <f t="shared" si="78"/>
        <v>2</v>
      </c>
      <c r="BK148">
        <f t="shared" si="79"/>
        <v>2</v>
      </c>
      <c r="BL148">
        <f t="shared" si="80"/>
        <v>0</v>
      </c>
    </row>
    <row r="149" spans="1:64" x14ac:dyDescent="0.25">
      <c r="A149" s="7" t="s">
        <v>852</v>
      </c>
      <c r="B149" s="7" t="s">
        <v>853</v>
      </c>
      <c r="C149" s="10">
        <v>42384</v>
      </c>
      <c r="D149" s="10">
        <v>42388</v>
      </c>
      <c r="E149" s="8">
        <v>4</v>
      </c>
      <c r="F149" s="7" t="s">
        <v>29</v>
      </c>
      <c r="G149" s="8">
        <v>49</v>
      </c>
      <c r="H149" s="7" t="s">
        <v>17</v>
      </c>
      <c r="I149" s="7" t="s">
        <v>30</v>
      </c>
      <c r="J149" s="7" t="s">
        <v>854</v>
      </c>
      <c r="K149" s="7" t="s">
        <v>855</v>
      </c>
      <c r="L149" s="7" t="s">
        <v>243</v>
      </c>
      <c r="M149" s="7" t="s">
        <v>244</v>
      </c>
      <c r="N149" s="10">
        <v>42385</v>
      </c>
      <c r="O149" s="14">
        <v>2</v>
      </c>
      <c r="P149" s="14">
        <v>1</v>
      </c>
      <c r="Q149" s="29"/>
      <c r="R149" s="26">
        <v>130</v>
      </c>
      <c r="S149">
        <f t="shared" si="56"/>
        <v>5</v>
      </c>
      <c r="T149">
        <f t="shared" si="57"/>
        <v>1</v>
      </c>
      <c r="U149">
        <f t="shared" si="58"/>
        <v>5</v>
      </c>
      <c r="V149">
        <f t="shared" si="81"/>
        <v>0</v>
      </c>
      <c r="W149">
        <f t="shared" si="82"/>
        <v>0</v>
      </c>
      <c r="X149">
        <f t="shared" si="59"/>
        <v>1</v>
      </c>
      <c r="Y149" s="23">
        <v>1</v>
      </c>
      <c r="Z149">
        <v>1</v>
      </c>
      <c r="AA149">
        <f t="shared" si="60"/>
        <v>2</v>
      </c>
      <c r="AB149">
        <f t="shared" si="61"/>
        <v>0</v>
      </c>
      <c r="AC149">
        <f t="shared" si="62"/>
        <v>0</v>
      </c>
      <c r="AD149">
        <f t="shared" si="63"/>
        <v>5</v>
      </c>
      <c r="AE149">
        <f t="shared" si="83"/>
        <v>1</v>
      </c>
      <c r="AF149">
        <f t="shared" si="64"/>
        <v>4</v>
      </c>
      <c r="AG149">
        <v>3</v>
      </c>
      <c r="AH149">
        <f t="shared" si="65"/>
        <v>5</v>
      </c>
      <c r="AI149">
        <f t="shared" si="66"/>
        <v>1</v>
      </c>
      <c r="AJ149">
        <f t="shared" si="67"/>
        <v>13</v>
      </c>
      <c r="AK149">
        <f t="shared" si="68"/>
        <v>1</v>
      </c>
      <c r="AL149">
        <f t="shared" si="69"/>
        <v>0</v>
      </c>
      <c r="AM149">
        <f t="shared" si="70"/>
        <v>4</v>
      </c>
      <c r="AN149">
        <f t="shared" si="71"/>
        <v>0</v>
      </c>
      <c r="AO149">
        <f t="shared" si="72"/>
        <v>0</v>
      </c>
      <c r="AP149" t="s">
        <v>5730</v>
      </c>
      <c r="AQ149" t="b">
        <f>SUMPRODUCT(--ISNUMBER(SEARCH({"I21","I22","I25"},AP149)))&gt;0</f>
        <v>0</v>
      </c>
      <c r="AR149" t="b">
        <f>SUMPRODUCT(--ISNUMBER(SEARCH(Sheet1!B$2:B$14,AP149)))&gt;0</f>
        <v>0</v>
      </c>
      <c r="AS149" t="b">
        <f>SUMPRODUCT(--ISNUMBER(SEARCH(Sheet1!C$2:C$14,AP149)))&gt;0</f>
        <v>0</v>
      </c>
      <c r="AT149" t="b">
        <f>SUMPRODUCT(--ISNUMBER(SEARCH(Sheet1!D$2:D$26,AP149)))&gt;0</f>
        <v>1</v>
      </c>
      <c r="AU149" t="b">
        <f>SUMPRODUCT(--ISNUMBER(SEARCH(Sheet1!E$2:E$15,AP149)))&gt;0</f>
        <v>1</v>
      </c>
      <c r="AV149" t="b">
        <f>SUMPRODUCT(--ISNUMBER(SEARCH(Sheet1!F$2:F$26,AP149)))&gt;0</f>
        <v>1</v>
      </c>
      <c r="AW149" t="b">
        <f>SUMPRODUCT(--ISNUMBER(SEARCH(Sheet1!G$2:G$22,AP149)))&gt;0</f>
        <v>0</v>
      </c>
      <c r="AX149" t="b">
        <f>SUMPRODUCT(--ISNUMBER(SEARCH(Sheet1!H$2:H$35,AP149)))&gt;0</f>
        <v>1</v>
      </c>
      <c r="AY149" t="b">
        <f>SUMPRODUCT(--ISNUMBER(SEARCH(Sheet1!I$2:I$84,AP149)))&gt;0</f>
        <v>0</v>
      </c>
      <c r="AZ149" t="b">
        <f>SUMPRODUCT(--ISNUMBER(SEARCH(Sheet1!J$2:J$8,AP149)))&gt;0</f>
        <v>0</v>
      </c>
      <c r="BA149" t="b">
        <f>SUMPRODUCT(--ISNUMBER(SEARCH(Sheet1!K$2:K$10,AP149)))&gt;0</f>
        <v>0</v>
      </c>
      <c r="BB149" t="b">
        <f>SUMPRODUCT(--ISNUMBER(SEARCH(Sheet1!L$2:L$5,AP149)))&gt;0</f>
        <v>0</v>
      </c>
      <c r="BC149" t="b">
        <f>SUMPRODUCT(--ISNUMBER(SEARCH(Sheet1!M$2:M$12,AP149)))&gt;0</f>
        <v>0</v>
      </c>
      <c r="BD149" t="b">
        <f>SUMPRODUCT(--ISNUMBER(SEARCH(Sheet1!N$2:N$5,AP149)))&gt;0</f>
        <v>0</v>
      </c>
      <c r="BE149">
        <f t="shared" si="73"/>
        <v>1</v>
      </c>
      <c r="BF149">
        <f t="shared" si="74"/>
        <v>6</v>
      </c>
      <c r="BG149">
        <f t="shared" si="75"/>
        <v>0</v>
      </c>
      <c r="BH149">
        <f t="shared" si="76"/>
        <v>0</v>
      </c>
      <c r="BI149">
        <f t="shared" si="77"/>
        <v>0</v>
      </c>
      <c r="BJ149">
        <f t="shared" si="78"/>
        <v>7</v>
      </c>
      <c r="BK149">
        <f t="shared" si="79"/>
        <v>0</v>
      </c>
      <c r="BL149">
        <f t="shared" si="80"/>
        <v>5</v>
      </c>
    </row>
    <row r="150" spans="1:64" x14ac:dyDescent="0.25">
      <c r="A150" s="7" t="s">
        <v>852</v>
      </c>
      <c r="B150" s="7" t="s">
        <v>856</v>
      </c>
      <c r="C150" s="10">
        <v>42393</v>
      </c>
      <c r="D150" s="10">
        <v>42395</v>
      </c>
      <c r="E150" s="8">
        <v>2</v>
      </c>
      <c r="F150" s="7" t="s">
        <v>29</v>
      </c>
      <c r="G150" s="8">
        <v>49</v>
      </c>
      <c r="H150" s="7" t="s">
        <v>17</v>
      </c>
      <c r="I150" s="7" t="s">
        <v>65</v>
      </c>
      <c r="J150" s="7" t="s">
        <v>295</v>
      </c>
      <c r="K150" s="7" t="s">
        <v>296</v>
      </c>
      <c r="L150" s="7" t="s">
        <v>155</v>
      </c>
      <c r="M150" s="7" t="s">
        <v>156</v>
      </c>
      <c r="N150" s="10">
        <v>42393</v>
      </c>
      <c r="O150" s="14">
        <v>2</v>
      </c>
      <c r="P150" s="14">
        <v>1</v>
      </c>
      <c r="Q150" s="29"/>
      <c r="R150" s="26">
        <v>127</v>
      </c>
      <c r="S150">
        <f t="shared" si="56"/>
        <v>0</v>
      </c>
      <c r="T150">
        <f t="shared" si="57"/>
        <v>0</v>
      </c>
      <c r="U150">
        <f t="shared" si="58"/>
        <v>30</v>
      </c>
      <c r="V150">
        <f t="shared" si="81"/>
        <v>0</v>
      </c>
      <c r="W150">
        <f t="shared" si="82"/>
        <v>0</v>
      </c>
      <c r="X150">
        <f t="shared" si="59"/>
        <v>1</v>
      </c>
      <c r="Y150" s="23">
        <v>1</v>
      </c>
      <c r="Z150">
        <v>1</v>
      </c>
      <c r="AA150">
        <f t="shared" si="60"/>
        <v>2</v>
      </c>
      <c r="AB150">
        <f t="shared" si="61"/>
        <v>0</v>
      </c>
      <c r="AC150">
        <f t="shared" si="62"/>
        <v>0</v>
      </c>
      <c r="AD150">
        <f t="shared" si="63"/>
        <v>5</v>
      </c>
      <c r="AE150">
        <f t="shared" si="83"/>
        <v>1</v>
      </c>
      <c r="AF150">
        <f t="shared" si="64"/>
        <v>2</v>
      </c>
      <c r="AG150">
        <v>3</v>
      </c>
      <c r="AH150">
        <f t="shared" si="65"/>
        <v>5</v>
      </c>
      <c r="AI150">
        <f t="shared" si="66"/>
        <v>1</v>
      </c>
      <c r="AJ150">
        <f t="shared" si="67"/>
        <v>11</v>
      </c>
      <c r="AK150">
        <f t="shared" si="68"/>
        <v>1</v>
      </c>
      <c r="AL150">
        <f t="shared" si="69"/>
        <v>2</v>
      </c>
      <c r="AM150">
        <f t="shared" si="70"/>
        <v>0</v>
      </c>
      <c r="AN150">
        <f t="shared" si="71"/>
        <v>0</v>
      </c>
      <c r="AO150">
        <f t="shared" si="72"/>
        <v>0</v>
      </c>
      <c r="AP150" t="s">
        <v>5731</v>
      </c>
      <c r="AQ150" t="b">
        <f>SUMPRODUCT(--ISNUMBER(SEARCH({"I21","I22","I25"},AP150)))&gt;0</f>
        <v>0</v>
      </c>
      <c r="AR150" t="b">
        <f>SUMPRODUCT(--ISNUMBER(SEARCH(Sheet1!B$2:B$14,AP150)))&gt;0</f>
        <v>0</v>
      </c>
      <c r="AS150" t="b">
        <f>SUMPRODUCT(--ISNUMBER(SEARCH(Sheet1!C$2:C$14,AP150)))&gt;0</f>
        <v>0</v>
      </c>
      <c r="AT150" t="b">
        <f>SUMPRODUCT(--ISNUMBER(SEARCH(Sheet1!D$2:D$26,AP150)))&gt;0</f>
        <v>1</v>
      </c>
      <c r="AU150" t="b">
        <f>SUMPRODUCT(--ISNUMBER(SEARCH(Sheet1!E$2:E$15,AP150)))&gt;0</f>
        <v>1</v>
      </c>
      <c r="AV150" t="b">
        <f>SUMPRODUCT(--ISNUMBER(SEARCH(Sheet1!F$2:F$26,AP150)))&gt;0</f>
        <v>0</v>
      </c>
      <c r="AW150" t="b">
        <f>SUMPRODUCT(--ISNUMBER(SEARCH(Sheet1!G$2:G$22,AP150)))&gt;0</f>
        <v>0</v>
      </c>
      <c r="AX150" t="b">
        <f>SUMPRODUCT(--ISNUMBER(SEARCH(Sheet1!H$2:H$35,AP150)))&gt;0</f>
        <v>1</v>
      </c>
      <c r="AY150" t="b">
        <f>SUMPRODUCT(--ISNUMBER(SEARCH(Sheet1!I$2:I$84,AP150)))&gt;0</f>
        <v>0</v>
      </c>
      <c r="AZ150" t="b">
        <f>SUMPRODUCT(--ISNUMBER(SEARCH(Sheet1!J$2:J$8,AP150)))&gt;0</f>
        <v>0</v>
      </c>
      <c r="BA150" t="b">
        <f>SUMPRODUCT(--ISNUMBER(SEARCH(Sheet1!K$2:K$10,AP150)))&gt;0</f>
        <v>0</v>
      </c>
      <c r="BB150" t="b">
        <f>SUMPRODUCT(--ISNUMBER(SEARCH(Sheet1!L$2:L$5,AP150)))&gt;0</f>
        <v>0</v>
      </c>
      <c r="BC150" t="b">
        <f>SUMPRODUCT(--ISNUMBER(SEARCH(Sheet1!M$2:M$12,AP150)))&gt;0</f>
        <v>0</v>
      </c>
      <c r="BD150" t="b">
        <f>SUMPRODUCT(--ISNUMBER(SEARCH(Sheet1!N$2:N$5,AP150)))&gt;0</f>
        <v>0</v>
      </c>
      <c r="BE150">
        <f t="shared" si="73"/>
        <v>1</v>
      </c>
      <c r="BF150">
        <f t="shared" si="74"/>
        <v>4</v>
      </c>
      <c r="BG150">
        <f t="shared" si="75"/>
        <v>0</v>
      </c>
      <c r="BH150">
        <f t="shared" si="76"/>
        <v>0</v>
      </c>
      <c r="BI150">
        <f t="shared" si="77"/>
        <v>0</v>
      </c>
      <c r="BJ150">
        <f t="shared" si="78"/>
        <v>5</v>
      </c>
      <c r="BK150">
        <f t="shared" si="79"/>
        <v>0</v>
      </c>
      <c r="BL150">
        <f t="shared" si="80"/>
        <v>5</v>
      </c>
    </row>
    <row r="151" spans="1:64" ht="30" x14ac:dyDescent="0.25">
      <c r="A151" s="7" t="s">
        <v>857</v>
      </c>
      <c r="B151" s="7" t="s">
        <v>858</v>
      </c>
      <c r="C151" s="10">
        <v>42440</v>
      </c>
      <c r="D151" s="10">
        <v>42445</v>
      </c>
      <c r="E151" s="8">
        <v>5</v>
      </c>
      <c r="F151" s="7" t="s">
        <v>29</v>
      </c>
      <c r="G151" s="8">
        <v>45</v>
      </c>
      <c r="H151" s="7" t="s">
        <v>9</v>
      </c>
      <c r="I151" s="7" t="s">
        <v>30</v>
      </c>
      <c r="J151" s="7" t="s">
        <v>613</v>
      </c>
      <c r="K151" s="7" t="s">
        <v>614</v>
      </c>
      <c r="L151" s="7" t="s">
        <v>859</v>
      </c>
      <c r="M151" s="7" t="s">
        <v>860</v>
      </c>
      <c r="N151" s="10">
        <v>42441</v>
      </c>
      <c r="O151" s="14">
        <v>1</v>
      </c>
      <c r="P151" s="15"/>
      <c r="Q151" s="29"/>
      <c r="R151" s="26">
        <v>136</v>
      </c>
      <c r="S151">
        <f t="shared" si="56"/>
        <v>0</v>
      </c>
      <c r="T151">
        <f t="shared" si="57"/>
        <v>0</v>
      </c>
      <c r="U151">
        <f t="shared" si="58"/>
        <v>30</v>
      </c>
      <c r="V151">
        <f t="shared" si="81"/>
        <v>0</v>
      </c>
      <c r="W151">
        <f t="shared" si="82"/>
        <v>0</v>
      </c>
      <c r="X151">
        <f t="shared" si="59"/>
        <v>0</v>
      </c>
      <c r="Y151" s="23">
        <v>1</v>
      </c>
      <c r="Z151">
        <v>1</v>
      </c>
      <c r="AA151">
        <f t="shared" si="60"/>
        <v>0</v>
      </c>
      <c r="AB151">
        <f t="shared" si="61"/>
        <v>0</v>
      </c>
      <c r="AC151">
        <f t="shared" si="62"/>
        <v>2</v>
      </c>
      <c r="AD151">
        <f t="shared" si="63"/>
        <v>4</v>
      </c>
      <c r="AE151">
        <f t="shared" si="83"/>
        <v>0</v>
      </c>
      <c r="AF151">
        <f t="shared" si="64"/>
        <v>4</v>
      </c>
      <c r="AG151">
        <v>3</v>
      </c>
      <c r="AH151">
        <f t="shared" si="65"/>
        <v>2</v>
      </c>
      <c r="AI151">
        <f t="shared" si="66"/>
        <v>0</v>
      </c>
      <c r="AJ151">
        <f t="shared" si="67"/>
        <v>9</v>
      </c>
      <c r="AK151">
        <f t="shared" si="68"/>
        <v>0</v>
      </c>
      <c r="AL151">
        <f t="shared" si="69"/>
        <v>0</v>
      </c>
      <c r="AM151">
        <f t="shared" si="70"/>
        <v>4</v>
      </c>
      <c r="AN151">
        <f t="shared" si="71"/>
        <v>0</v>
      </c>
      <c r="AO151">
        <f t="shared" si="72"/>
        <v>0</v>
      </c>
      <c r="AP151" t="s">
        <v>5732</v>
      </c>
      <c r="AQ151" t="b">
        <f>SUMPRODUCT(--ISNUMBER(SEARCH({"I21","I22","I25"},AP151)))&gt;0</f>
        <v>0</v>
      </c>
      <c r="AR151" t="b">
        <f>SUMPRODUCT(--ISNUMBER(SEARCH(Sheet1!B$2:B$14,AP151)))&gt;0</f>
        <v>0</v>
      </c>
      <c r="AS151" t="b">
        <f>SUMPRODUCT(--ISNUMBER(SEARCH(Sheet1!C$2:C$14,AP151)))&gt;0</f>
        <v>0</v>
      </c>
      <c r="AT151" t="b">
        <f>SUMPRODUCT(--ISNUMBER(SEARCH(Sheet1!D$2:D$26,AP151)))&gt;0</f>
        <v>0</v>
      </c>
      <c r="AU151" t="b">
        <f>SUMPRODUCT(--ISNUMBER(SEARCH(Sheet1!E$2:E$15,AP151)))&gt;0</f>
        <v>0</v>
      </c>
      <c r="AV151" t="b">
        <f>SUMPRODUCT(--ISNUMBER(SEARCH(Sheet1!F$2:F$26,AP151)))&gt;0</f>
        <v>0</v>
      </c>
      <c r="AW151" t="b">
        <f>SUMPRODUCT(--ISNUMBER(SEARCH(Sheet1!G$2:G$22,AP151)))&gt;0</f>
        <v>1</v>
      </c>
      <c r="AX151" t="b">
        <f>SUMPRODUCT(--ISNUMBER(SEARCH(Sheet1!H$2:H$35,AP151)))&gt;0</f>
        <v>0</v>
      </c>
      <c r="AY151" t="b">
        <f>SUMPRODUCT(--ISNUMBER(SEARCH(Sheet1!I$2:I$84,AP151)))&gt;0</f>
        <v>0</v>
      </c>
      <c r="AZ151" t="b">
        <f>SUMPRODUCT(--ISNUMBER(SEARCH(Sheet1!J$2:J$8,AP151)))&gt;0</f>
        <v>0</v>
      </c>
      <c r="BA151" t="b">
        <f>SUMPRODUCT(--ISNUMBER(SEARCH(Sheet1!K$2:K$10,AP151)))&gt;0</f>
        <v>0</v>
      </c>
      <c r="BB151" t="b">
        <f>SUMPRODUCT(--ISNUMBER(SEARCH(Sheet1!L$2:L$5,AP151)))&gt;0</f>
        <v>0</v>
      </c>
      <c r="BC151" t="b">
        <f>SUMPRODUCT(--ISNUMBER(SEARCH(Sheet1!M$2:M$12,AP151)))&gt;0</f>
        <v>0</v>
      </c>
      <c r="BD151" t="b">
        <f>SUMPRODUCT(--ISNUMBER(SEARCH(Sheet1!N$2:N$5,AP151)))&gt;0</f>
        <v>0</v>
      </c>
      <c r="BE151">
        <f t="shared" si="73"/>
        <v>0</v>
      </c>
      <c r="BF151">
        <f t="shared" si="74"/>
        <v>2</v>
      </c>
      <c r="BG151">
        <f t="shared" si="75"/>
        <v>0</v>
      </c>
      <c r="BH151">
        <f t="shared" si="76"/>
        <v>0</v>
      </c>
      <c r="BI151">
        <f t="shared" si="77"/>
        <v>0</v>
      </c>
      <c r="BJ151">
        <f t="shared" si="78"/>
        <v>2</v>
      </c>
      <c r="BK151">
        <f t="shared" si="79"/>
        <v>2</v>
      </c>
      <c r="BL151">
        <f t="shared" si="80"/>
        <v>0</v>
      </c>
    </row>
    <row r="152" spans="1:64" ht="30" x14ac:dyDescent="0.25">
      <c r="A152" s="7" t="s">
        <v>861</v>
      </c>
      <c r="B152" s="7" t="s">
        <v>862</v>
      </c>
      <c r="C152" s="10">
        <v>42412</v>
      </c>
      <c r="D152" s="10">
        <v>42417</v>
      </c>
      <c r="E152" s="8">
        <v>5</v>
      </c>
      <c r="F152" s="7" t="s">
        <v>14</v>
      </c>
      <c r="G152" s="8">
        <v>73</v>
      </c>
      <c r="H152" s="7" t="s">
        <v>17</v>
      </c>
      <c r="I152" s="7" t="s">
        <v>240</v>
      </c>
      <c r="J152" s="7" t="s">
        <v>22</v>
      </c>
      <c r="K152" s="7" t="s">
        <v>23</v>
      </c>
      <c r="L152" s="7" t="s">
        <v>192</v>
      </c>
      <c r="M152" s="7" t="s">
        <v>193</v>
      </c>
      <c r="N152" s="10">
        <v>42413</v>
      </c>
      <c r="O152" s="14">
        <v>1</v>
      </c>
      <c r="P152" s="15"/>
      <c r="Q152" s="29"/>
      <c r="R152" s="26">
        <v>136</v>
      </c>
      <c r="S152">
        <f t="shared" si="56"/>
        <v>0</v>
      </c>
      <c r="T152">
        <f t="shared" si="57"/>
        <v>0</v>
      </c>
      <c r="U152">
        <f t="shared" si="58"/>
        <v>30</v>
      </c>
      <c r="V152">
        <f t="shared" si="81"/>
        <v>0</v>
      </c>
      <c r="W152">
        <f t="shared" si="82"/>
        <v>0</v>
      </c>
      <c r="X152">
        <f t="shared" si="59"/>
        <v>0</v>
      </c>
      <c r="Y152" s="23">
        <v>1</v>
      </c>
      <c r="Z152">
        <v>1</v>
      </c>
      <c r="AA152">
        <f t="shared" si="60"/>
        <v>0</v>
      </c>
      <c r="AB152">
        <f t="shared" si="61"/>
        <v>0</v>
      </c>
      <c r="AC152">
        <f t="shared" si="62"/>
        <v>2</v>
      </c>
      <c r="AD152">
        <f t="shared" si="63"/>
        <v>4</v>
      </c>
      <c r="AE152">
        <f t="shared" si="83"/>
        <v>0</v>
      </c>
      <c r="AF152">
        <f t="shared" si="64"/>
        <v>4</v>
      </c>
      <c r="AG152">
        <v>3</v>
      </c>
      <c r="AH152">
        <f t="shared" si="65"/>
        <v>3</v>
      </c>
      <c r="AI152">
        <f t="shared" si="66"/>
        <v>0</v>
      </c>
      <c r="AJ152">
        <f t="shared" si="67"/>
        <v>10</v>
      </c>
      <c r="AK152">
        <f t="shared" si="68"/>
        <v>1</v>
      </c>
      <c r="AL152">
        <f t="shared" si="69"/>
        <v>0</v>
      </c>
      <c r="AM152">
        <f t="shared" si="70"/>
        <v>4</v>
      </c>
      <c r="AN152">
        <f t="shared" si="71"/>
        <v>0</v>
      </c>
      <c r="AO152">
        <f t="shared" si="72"/>
        <v>0</v>
      </c>
      <c r="AP152" t="s">
        <v>5733</v>
      </c>
      <c r="AQ152" t="b">
        <f>SUMPRODUCT(--ISNUMBER(SEARCH({"I21","I22","I25"},AP152)))&gt;0</f>
        <v>0</v>
      </c>
      <c r="AR152" t="b">
        <f>SUMPRODUCT(--ISNUMBER(SEARCH(Sheet1!B$2:B$14,AP152)))&gt;0</f>
        <v>0</v>
      </c>
      <c r="AS152" t="b">
        <f>SUMPRODUCT(--ISNUMBER(SEARCH(Sheet1!C$2:C$14,AP152)))&gt;0</f>
        <v>0</v>
      </c>
      <c r="AT152" t="b">
        <f>SUMPRODUCT(--ISNUMBER(SEARCH(Sheet1!D$2:D$26,AP152)))&gt;0</f>
        <v>0</v>
      </c>
      <c r="AU152" t="b">
        <f>SUMPRODUCT(--ISNUMBER(SEARCH(Sheet1!E$2:E$15,AP152)))&gt;0</f>
        <v>0</v>
      </c>
      <c r="AV152" t="b">
        <f>SUMPRODUCT(--ISNUMBER(SEARCH(Sheet1!F$2:F$26,AP152)))&gt;0</f>
        <v>0</v>
      </c>
      <c r="AW152" t="b">
        <f>SUMPRODUCT(--ISNUMBER(SEARCH(Sheet1!G$2:G$22,AP152)))&gt;0</f>
        <v>0</v>
      </c>
      <c r="AX152" t="b">
        <f>SUMPRODUCT(--ISNUMBER(SEARCH(Sheet1!H$2:H$35,AP152)))&gt;0</f>
        <v>0</v>
      </c>
      <c r="AY152" t="b">
        <f>SUMPRODUCT(--ISNUMBER(SEARCH(Sheet1!I$2:I$84,AP152)))&gt;0</f>
        <v>0</v>
      </c>
      <c r="AZ152" t="b">
        <f>SUMPRODUCT(--ISNUMBER(SEARCH(Sheet1!J$2:J$8,AP152)))&gt;0</f>
        <v>1</v>
      </c>
      <c r="BA152" t="b">
        <f>SUMPRODUCT(--ISNUMBER(SEARCH(Sheet1!K$2:K$10,AP152)))&gt;0</f>
        <v>0</v>
      </c>
      <c r="BB152" t="b">
        <f>SUMPRODUCT(--ISNUMBER(SEARCH(Sheet1!L$2:L$5,AP152)))&gt;0</f>
        <v>0</v>
      </c>
      <c r="BC152" t="b">
        <f>SUMPRODUCT(--ISNUMBER(SEARCH(Sheet1!M$2:M$12,AP152)))&gt;0</f>
        <v>0</v>
      </c>
      <c r="BD152" t="b">
        <f>SUMPRODUCT(--ISNUMBER(SEARCH(Sheet1!N$2:N$5,AP152)))&gt;0</f>
        <v>0</v>
      </c>
      <c r="BE152">
        <f t="shared" si="73"/>
        <v>0</v>
      </c>
      <c r="BF152">
        <f t="shared" si="74"/>
        <v>0</v>
      </c>
      <c r="BG152">
        <f t="shared" si="75"/>
        <v>3</v>
      </c>
      <c r="BH152">
        <f t="shared" si="76"/>
        <v>0</v>
      </c>
      <c r="BI152">
        <f t="shared" si="77"/>
        <v>0</v>
      </c>
      <c r="BJ152">
        <f t="shared" si="78"/>
        <v>3</v>
      </c>
      <c r="BK152">
        <f t="shared" si="79"/>
        <v>3</v>
      </c>
      <c r="BL152">
        <f t="shared" si="80"/>
        <v>0</v>
      </c>
    </row>
    <row r="153" spans="1:64" ht="30" x14ac:dyDescent="0.25">
      <c r="A153" s="7" t="s">
        <v>863</v>
      </c>
      <c r="B153" s="7" t="s">
        <v>864</v>
      </c>
      <c r="C153" s="10">
        <v>42424</v>
      </c>
      <c r="D153" s="10">
        <v>42432</v>
      </c>
      <c r="E153" s="8">
        <v>8</v>
      </c>
      <c r="F153" s="7" t="s">
        <v>29</v>
      </c>
      <c r="G153" s="8">
        <v>33</v>
      </c>
      <c r="H153" s="7" t="s">
        <v>9</v>
      </c>
      <c r="I153" s="7" t="s">
        <v>24</v>
      </c>
      <c r="J153" s="7" t="s">
        <v>865</v>
      </c>
      <c r="K153" s="7" t="s">
        <v>866</v>
      </c>
      <c r="L153" s="7" t="s">
        <v>547</v>
      </c>
      <c r="M153" s="7" t="s">
        <v>548</v>
      </c>
      <c r="N153" s="10">
        <v>42432</v>
      </c>
      <c r="O153" s="14">
        <v>2</v>
      </c>
      <c r="P153" s="14">
        <v>4</v>
      </c>
      <c r="Q153" s="29"/>
      <c r="R153" s="26">
        <v>139</v>
      </c>
      <c r="S153">
        <f t="shared" si="56"/>
        <v>0</v>
      </c>
      <c r="T153">
        <f t="shared" si="57"/>
        <v>0</v>
      </c>
      <c r="U153">
        <f t="shared" si="58"/>
        <v>30</v>
      </c>
      <c r="V153">
        <f t="shared" si="81"/>
        <v>0</v>
      </c>
      <c r="W153">
        <f t="shared" si="82"/>
        <v>0</v>
      </c>
      <c r="X153">
        <f t="shared" si="59"/>
        <v>0</v>
      </c>
      <c r="Y153" s="23">
        <v>1</v>
      </c>
      <c r="Z153">
        <v>1</v>
      </c>
      <c r="AA153">
        <f t="shared" si="60"/>
        <v>2</v>
      </c>
      <c r="AB153">
        <f t="shared" si="61"/>
        <v>0</v>
      </c>
      <c r="AC153">
        <f t="shared" si="62"/>
        <v>2</v>
      </c>
      <c r="AD153">
        <f t="shared" si="63"/>
        <v>6</v>
      </c>
      <c r="AE153">
        <f t="shared" si="83"/>
        <v>1</v>
      </c>
      <c r="AF153">
        <f t="shared" si="64"/>
        <v>5</v>
      </c>
      <c r="AG153">
        <v>3</v>
      </c>
      <c r="AH153">
        <f t="shared" si="65"/>
        <v>2</v>
      </c>
      <c r="AI153">
        <f t="shared" si="66"/>
        <v>4</v>
      </c>
      <c r="AJ153">
        <f t="shared" si="67"/>
        <v>14</v>
      </c>
      <c r="AK153">
        <f t="shared" si="68"/>
        <v>1</v>
      </c>
      <c r="AL153">
        <f t="shared" si="69"/>
        <v>0</v>
      </c>
      <c r="AM153">
        <f t="shared" si="70"/>
        <v>0</v>
      </c>
      <c r="AN153">
        <f t="shared" si="71"/>
        <v>5</v>
      </c>
      <c r="AO153">
        <f t="shared" si="72"/>
        <v>0</v>
      </c>
      <c r="AP153" t="s">
        <v>5734</v>
      </c>
      <c r="AQ153" t="b">
        <f>SUMPRODUCT(--ISNUMBER(SEARCH({"I21","I22","I25"},AP153)))&gt;0</f>
        <v>0</v>
      </c>
      <c r="AR153" t="b">
        <f>SUMPRODUCT(--ISNUMBER(SEARCH(Sheet1!B$2:B$14,AP153)))&gt;0</f>
        <v>0</v>
      </c>
      <c r="AS153" t="b">
        <f>SUMPRODUCT(--ISNUMBER(SEARCH(Sheet1!C$2:C$14,AP153)))&gt;0</f>
        <v>0</v>
      </c>
      <c r="AT153" t="b">
        <f>SUMPRODUCT(--ISNUMBER(SEARCH(Sheet1!D$2:D$26,AP153)))&gt;0</f>
        <v>0</v>
      </c>
      <c r="AU153" t="b">
        <f>SUMPRODUCT(--ISNUMBER(SEARCH(Sheet1!E$2:E$15,AP153)))&gt;0</f>
        <v>0</v>
      </c>
      <c r="AV153" t="b">
        <f>SUMPRODUCT(--ISNUMBER(SEARCH(Sheet1!F$2:F$26,AP153)))&gt;0</f>
        <v>0</v>
      </c>
      <c r="AW153" t="b">
        <f>SUMPRODUCT(--ISNUMBER(SEARCH(Sheet1!G$2:G$22,AP153)))&gt;0</f>
        <v>1</v>
      </c>
      <c r="AX153" t="b">
        <f>SUMPRODUCT(--ISNUMBER(SEARCH(Sheet1!H$2:H$35,AP153)))&gt;0</f>
        <v>0</v>
      </c>
      <c r="AY153" t="b">
        <f>SUMPRODUCT(--ISNUMBER(SEARCH(Sheet1!I$2:I$84,AP153)))&gt;0</f>
        <v>0</v>
      </c>
      <c r="AZ153" t="b">
        <f>SUMPRODUCT(--ISNUMBER(SEARCH(Sheet1!J$2:J$8,AP153)))&gt;0</f>
        <v>0</v>
      </c>
      <c r="BA153" t="b">
        <f>SUMPRODUCT(--ISNUMBER(SEARCH(Sheet1!K$2:K$10,AP153)))&gt;0</f>
        <v>0</v>
      </c>
      <c r="BB153" t="b">
        <f>SUMPRODUCT(--ISNUMBER(SEARCH(Sheet1!L$2:L$5,AP153)))&gt;0</f>
        <v>0</v>
      </c>
      <c r="BC153" t="b">
        <f>SUMPRODUCT(--ISNUMBER(SEARCH(Sheet1!M$2:M$12,AP153)))&gt;0</f>
        <v>0</v>
      </c>
      <c r="BD153" t="b">
        <f>SUMPRODUCT(--ISNUMBER(SEARCH(Sheet1!N$2:N$5,AP153)))&gt;0</f>
        <v>0</v>
      </c>
      <c r="BE153">
        <f t="shared" si="73"/>
        <v>0</v>
      </c>
      <c r="BF153">
        <f t="shared" si="74"/>
        <v>2</v>
      </c>
      <c r="BG153">
        <f t="shared" si="75"/>
        <v>0</v>
      </c>
      <c r="BH153">
        <f t="shared" si="76"/>
        <v>0</v>
      </c>
      <c r="BI153">
        <f t="shared" si="77"/>
        <v>0</v>
      </c>
      <c r="BJ153">
        <f t="shared" si="78"/>
        <v>2</v>
      </c>
      <c r="BK153">
        <f t="shared" si="79"/>
        <v>2</v>
      </c>
      <c r="BL153">
        <f t="shared" si="80"/>
        <v>0</v>
      </c>
    </row>
    <row r="154" spans="1:64" ht="30" x14ac:dyDescent="0.25">
      <c r="A154" s="7" t="s">
        <v>871</v>
      </c>
      <c r="B154" s="7" t="s">
        <v>872</v>
      </c>
      <c r="C154" s="10">
        <v>42308</v>
      </c>
      <c r="D154" s="10">
        <v>42312</v>
      </c>
      <c r="E154" s="8">
        <v>4</v>
      </c>
      <c r="F154" s="7" t="s">
        <v>8</v>
      </c>
      <c r="G154" s="8">
        <v>67</v>
      </c>
      <c r="H154" s="7" t="s">
        <v>17</v>
      </c>
      <c r="I154" s="7" t="s">
        <v>30</v>
      </c>
      <c r="J154" s="7" t="s">
        <v>22</v>
      </c>
      <c r="K154" s="7" t="s">
        <v>23</v>
      </c>
      <c r="L154" s="7" t="s">
        <v>873</v>
      </c>
      <c r="M154" s="7" t="s">
        <v>874</v>
      </c>
      <c r="N154" s="10">
        <v>42309</v>
      </c>
      <c r="O154" s="14">
        <v>1</v>
      </c>
      <c r="P154" s="15"/>
      <c r="Q154" s="29"/>
      <c r="R154" s="25"/>
      <c r="S154">
        <f t="shared" si="56"/>
        <v>0</v>
      </c>
      <c r="T154">
        <f t="shared" si="57"/>
        <v>0</v>
      </c>
      <c r="U154">
        <f t="shared" si="58"/>
        <v>30</v>
      </c>
      <c r="V154">
        <f t="shared" si="81"/>
        <v>0</v>
      </c>
      <c r="W154">
        <f t="shared" si="82"/>
        <v>0</v>
      </c>
      <c r="X154">
        <f t="shared" si="59"/>
        <v>0</v>
      </c>
      <c r="Y154" s="23">
        <v>1</v>
      </c>
      <c r="Z154">
        <v>1</v>
      </c>
      <c r="AA154">
        <f t="shared" si="60"/>
        <v>0</v>
      </c>
      <c r="AB154">
        <f t="shared" si="61"/>
        <v>0</v>
      </c>
      <c r="AC154">
        <f t="shared" si="62"/>
        <v>0</v>
      </c>
      <c r="AD154">
        <f t="shared" si="63"/>
        <v>2</v>
      </c>
      <c r="AE154">
        <f t="shared" si="83"/>
        <v>0</v>
      </c>
      <c r="AF154">
        <f t="shared" si="64"/>
        <v>4</v>
      </c>
      <c r="AG154">
        <v>3</v>
      </c>
      <c r="AH154">
        <f t="shared" si="65"/>
        <v>0</v>
      </c>
      <c r="AI154">
        <f t="shared" si="66"/>
        <v>0</v>
      </c>
      <c r="AJ154">
        <f t="shared" si="67"/>
        <v>7</v>
      </c>
      <c r="AK154">
        <f t="shared" si="68"/>
        <v>0</v>
      </c>
      <c r="AL154">
        <f t="shared" si="69"/>
        <v>0</v>
      </c>
      <c r="AM154">
        <f t="shared" si="70"/>
        <v>4</v>
      </c>
      <c r="AN154">
        <f t="shared" si="71"/>
        <v>0</v>
      </c>
      <c r="AO154">
        <f t="shared" si="72"/>
        <v>0</v>
      </c>
      <c r="AP154" t="s">
        <v>5735</v>
      </c>
      <c r="AQ154" t="b">
        <f>SUMPRODUCT(--ISNUMBER(SEARCH({"I21","I22","I25"},AP154)))&gt;0</f>
        <v>0</v>
      </c>
      <c r="AR154" t="b">
        <f>SUMPRODUCT(--ISNUMBER(SEARCH(Sheet1!B$2:B$14,AP154)))&gt;0</f>
        <v>0</v>
      </c>
      <c r="AS154" t="b">
        <f>SUMPRODUCT(--ISNUMBER(SEARCH(Sheet1!C$2:C$14,AP154)))&gt;0</f>
        <v>0</v>
      </c>
      <c r="AT154" t="b">
        <f>SUMPRODUCT(--ISNUMBER(SEARCH(Sheet1!D$2:D$26,AP154)))&gt;0</f>
        <v>0</v>
      </c>
      <c r="AU154" t="b">
        <f>SUMPRODUCT(--ISNUMBER(SEARCH(Sheet1!E$2:E$15,AP154)))&gt;0</f>
        <v>0</v>
      </c>
      <c r="AV154" t="b">
        <f>SUMPRODUCT(--ISNUMBER(SEARCH(Sheet1!F$2:F$26,AP154)))&gt;0</f>
        <v>0</v>
      </c>
      <c r="AW154" t="b">
        <f>SUMPRODUCT(--ISNUMBER(SEARCH(Sheet1!G$2:G$22,AP154)))&gt;0</f>
        <v>0</v>
      </c>
      <c r="AX154" t="b">
        <f>SUMPRODUCT(--ISNUMBER(SEARCH(Sheet1!H$2:H$35,AP154)))&gt;0</f>
        <v>0</v>
      </c>
      <c r="AY154" t="b">
        <f>SUMPRODUCT(--ISNUMBER(SEARCH(Sheet1!I$2:I$84,AP154)))&gt;0</f>
        <v>0</v>
      </c>
      <c r="AZ154" t="b">
        <f>SUMPRODUCT(--ISNUMBER(SEARCH(Sheet1!J$2:J$8,AP154)))&gt;0</f>
        <v>0</v>
      </c>
      <c r="BA154" t="b">
        <f>SUMPRODUCT(--ISNUMBER(SEARCH(Sheet1!K$2:K$10,AP154)))&gt;0</f>
        <v>0</v>
      </c>
      <c r="BB154" t="b">
        <f>SUMPRODUCT(--ISNUMBER(SEARCH(Sheet1!L$2:L$5,AP154)))&gt;0</f>
        <v>0</v>
      </c>
      <c r="BC154" t="b">
        <f>SUMPRODUCT(--ISNUMBER(SEARCH(Sheet1!M$2:M$12,AP154)))&gt;0</f>
        <v>0</v>
      </c>
      <c r="BD154" t="b">
        <f>SUMPRODUCT(--ISNUMBER(SEARCH(Sheet1!N$2:N$5,AP154)))&gt;0</f>
        <v>0</v>
      </c>
      <c r="BE154">
        <f t="shared" si="73"/>
        <v>0</v>
      </c>
      <c r="BF154">
        <f t="shared" si="74"/>
        <v>0</v>
      </c>
      <c r="BG154">
        <f t="shared" si="75"/>
        <v>0</v>
      </c>
      <c r="BH154">
        <f t="shared" si="76"/>
        <v>0</v>
      </c>
      <c r="BI154">
        <f t="shared" si="77"/>
        <v>0</v>
      </c>
      <c r="BJ154">
        <f t="shared" si="78"/>
        <v>0</v>
      </c>
      <c r="BK154">
        <f t="shared" si="79"/>
        <v>0</v>
      </c>
      <c r="BL154">
        <f t="shared" si="80"/>
        <v>0</v>
      </c>
    </row>
    <row r="155" spans="1:64" ht="30" x14ac:dyDescent="0.25">
      <c r="A155" s="7" t="s">
        <v>877</v>
      </c>
      <c r="B155" s="7" t="s">
        <v>878</v>
      </c>
      <c r="C155" s="10">
        <v>42335</v>
      </c>
      <c r="D155" s="10">
        <v>42352</v>
      </c>
      <c r="E155" s="8">
        <v>17</v>
      </c>
      <c r="F155" s="7" t="s">
        <v>14</v>
      </c>
      <c r="G155" s="8">
        <v>60</v>
      </c>
      <c r="H155" s="7" t="s">
        <v>17</v>
      </c>
      <c r="I155" s="7" t="s">
        <v>47</v>
      </c>
      <c r="J155" s="7" t="s">
        <v>879</v>
      </c>
      <c r="K155" s="7" t="s">
        <v>880</v>
      </c>
      <c r="L155" s="7" t="s">
        <v>102</v>
      </c>
      <c r="M155" s="7" t="s">
        <v>103</v>
      </c>
      <c r="N155" s="10">
        <v>42336</v>
      </c>
      <c r="O155" s="14">
        <v>1</v>
      </c>
      <c r="P155" s="15"/>
      <c r="Q155" s="29"/>
      <c r="R155" s="25"/>
      <c r="S155">
        <f t="shared" si="56"/>
        <v>0</v>
      </c>
      <c r="T155">
        <f t="shared" si="57"/>
        <v>0</v>
      </c>
      <c r="U155">
        <f t="shared" si="58"/>
        <v>30</v>
      </c>
      <c r="V155">
        <f t="shared" si="81"/>
        <v>0</v>
      </c>
      <c r="W155">
        <f t="shared" si="82"/>
        <v>0</v>
      </c>
      <c r="X155">
        <f t="shared" si="59"/>
        <v>0</v>
      </c>
      <c r="Y155" s="23">
        <v>1</v>
      </c>
      <c r="Z155">
        <v>1</v>
      </c>
      <c r="AA155">
        <f t="shared" si="60"/>
        <v>0</v>
      </c>
      <c r="AB155">
        <f t="shared" si="61"/>
        <v>0</v>
      </c>
      <c r="AC155">
        <f t="shared" si="62"/>
        <v>2</v>
      </c>
      <c r="AD155">
        <f t="shared" si="63"/>
        <v>4</v>
      </c>
      <c r="AE155">
        <f t="shared" si="83"/>
        <v>0</v>
      </c>
      <c r="AF155">
        <f t="shared" si="64"/>
        <v>7</v>
      </c>
      <c r="AG155">
        <v>3</v>
      </c>
      <c r="AH155">
        <f t="shared" si="65"/>
        <v>5</v>
      </c>
      <c r="AI155">
        <f t="shared" si="66"/>
        <v>0</v>
      </c>
      <c r="AJ155">
        <f t="shared" si="67"/>
        <v>15</v>
      </c>
      <c r="AK155">
        <f t="shared" si="68"/>
        <v>1</v>
      </c>
      <c r="AL155">
        <f t="shared" si="69"/>
        <v>0</v>
      </c>
      <c r="AM155">
        <f t="shared" si="70"/>
        <v>0</v>
      </c>
      <c r="AN155">
        <f t="shared" si="71"/>
        <v>0</v>
      </c>
      <c r="AO155">
        <f t="shared" si="72"/>
        <v>7</v>
      </c>
      <c r="AP155" t="s">
        <v>5736</v>
      </c>
      <c r="AQ155" t="b">
        <f>SUMPRODUCT(--ISNUMBER(SEARCH({"I21","I22","I25"},AP155)))&gt;0</f>
        <v>0</v>
      </c>
      <c r="AR155" t="b">
        <f>SUMPRODUCT(--ISNUMBER(SEARCH(Sheet1!B$2:B$14,AP155)))&gt;0</f>
        <v>0</v>
      </c>
      <c r="AS155" t="b">
        <f>SUMPRODUCT(--ISNUMBER(SEARCH(Sheet1!C$2:C$14,AP155)))&gt;0</f>
        <v>0</v>
      </c>
      <c r="AT155" t="b">
        <f>SUMPRODUCT(--ISNUMBER(SEARCH(Sheet1!D$2:D$26,AP155)))&gt;0</f>
        <v>0</v>
      </c>
      <c r="AU155" t="b">
        <f>SUMPRODUCT(--ISNUMBER(SEARCH(Sheet1!E$2:E$15,AP155)))&gt;0</f>
        <v>0</v>
      </c>
      <c r="AV155" t="b">
        <f>SUMPRODUCT(--ISNUMBER(SEARCH(Sheet1!F$2:F$26,AP155)))&gt;0</f>
        <v>0</v>
      </c>
      <c r="AW155" t="b">
        <f>SUMPRODUCT(--ISNUMBER(SEARCH(Sheet1!G$2:G$22,AP155)))&gt;0</f>
        <v>1</v>
      </c>
      <c r="AX155" t="b">
        <f>SUMPRODUCT(--ISNUMBER(SEARCH(Sheet1!H$2:H$35,AP155)))&gt;0</f>
        <v>1</v>
      </c>
      <c r="AY155" t="b">
        <f>SUMPRODUCT(--ISNUMBER(SEARCH(Sheet1!I$2:I$84,AP155)))&gt;0</f>
        <v>0</v>
      </c>
      <c r="AZ155" t="b">
        <f>SUMPRODUCT(--ISNUMBER(SEARCH(Sheet1!J$2:J$8,AP155)))&gt;0</f>
        <v>0</v>
      </c>
      <c r="BA155" t="b">
        <f>SUMPRODUCT(--ISNUMBER(SEARCH(Sheet1!K$2:K$10,AP155)))&gt;0</f>
        <v>0</v>
      </c>
      <c r="BB155" t="b">
        <f>SUMPRODUCT(--ISNUMBER(SEARCH(Sheet1!L$2:L$5,AP155)))&gt;0</f>
        <v>0</v>
      </c>
      <c r="BC155" t="b">
        <f>SUMPRODUCT(--ISNUMBER(SEARCH(Sheet1!M$2:M$12,AP155)))&gt;0</f>
        <v>1</v>
      </c>
      <c r="BD155" t="b">
        <f>SUMPRODUCT(--ISNUMBER(SEARCH(Sheet1!N$2:N$5,AP155)))&gt;0</f>
        <v>0</v>
      </c>
      <c r="BE155">
        <f t="shared" si="73"/>
        <v>0</v>
      </c>
      <c r="BF155">
        <f t="shared" si="74"/>
        <v>4</v>
      </c>
      <c r="BG155">
        <f t="shared" si="75"/>
        <v>0</v>
      </c>
      <c r="BH155">
        <f t="shared" si="76"/>
        <v>4</v>
      </c>
      <c r="BI155">
        <f t="shared" si="77"/>
        <v>0</v>
      </c>
      <c r="BJ155">
        <f t="shared" si="78"/>
        <v>8</v>
      </c>
      <c r="BK155">
        <f t="shared" si="79"/>
        <v>0</v>
      </c>
      <c r="BL155">
        <f t="shared" si="80"/>
        <v>5</v>
      </c>
    </row>
    <row r="156" spans="1:64" ht="45" x14ac:dyDescent="0.25">
      <c r="A156" s="7" t="s">
        <v>881</v>
      </c>
      <c r="B156" s="7" t="s">
        <v>885</v>
      </c>
      <c r="C156" s="10">
        <v>42305</v>
      </c>
      <c r="D156" s="10">
        <v>42307</v>
      </c>
      <c r="E156" s="8">
        <v>2</v>
      </c>
      <c r="F156" s="7" t="s">
        <v>29</v>
      </c>
      <c r="G156" s="8">
        <v>61</v>
      </c>
      <c r="H156" s="7" t="s">
        <v>17</v>
      </c>
      <c r="I156" s="7" t="s">
        <v>99</v>
      </c>
      <c r="J156" s="7" t="s">
        <v>708</v>
      </c>
      <c r="K156" s="7" t="s">
        <v>709</v>
      </c>
      <c r="L156" s="7" t="s">
        <v>397</v>
      </c>
      <c r="M156" s="7" t="s">
        <v>398</v>
      </c>
      <c r="N156" s="10">
        <v>42307</v>
      </c>
      <c r="O156" s="14">
        <v>7</v>
      </c>
      <c r="P156" s="15"/>
      <c r="Q156" s="29"/>
      <c r="R156" s="25"/>
      <c r="S156">
        <f t="shared" si="56"/>
        <v>0</v>
      </c>
      <c r="T156">
        <f t="shared" si="57"/>
        <v>0</v>
      </c>
      <c r="U156">
        <f t="shared" si="58"/>
        <v>30</v>
      </c>
      <c r="V156">
        <f t="shared" si="81"/>
        <v>0</v>
      </c>
      <c r="W156">
        <f t="shared" si="82"/>
        <v>0</v>
      </c>
      <c r="X156">
        <f t="shared" si="59"/>
        <v>0</v>
      </c>
      <c r="Y156" s="23">
        <v>1</v>
      </c>
      <c r="Z156">
        <v>1</v>
      </c>
      <c r="AA156">
        <f t="shared" si="60"/>
        <v>2</v>
      </c>
      <c r="AB156">
        <f t="shared" si="61"/>
        <v>3</v>
      </c>
      <c r="AC156">
        <f t="shared" si="62"/>
        <v>0</v>
      </c>
      <c r="AD156">
        <f t="shared" si="63"/>
        <v>7</v>
      </c>
      <c r="AE156">
        <f t="shared" si="83"/>
        <v>1</v>
      </c>
      <c r="AF156">
        <f t="shared" si="64"/>
        <v>2</v>
      </c>
      <c r="AG156">
        <v>3</v>
      </c>
      <c r="AH156">
        <f t="shared" si="65"/>
        <v>5</v>
      </c>
      <c r="AI156">
        <f t="shared" si="66"/>
        <v>0</v>
      </c>
      <c r="AJ156">
        <f t="shared" si="67"/>
        <v>10</v>
      </c>
      <c r="AK156">
        <f t="shared" si="68"/>
        <v>1</v>
      </c>
      <c r="AL156">
        <f t="shared" si="69"/>
        <v>2</v>
      </c>
      <c r="AM156">
        <f t="shared" si="70"/>
        <v>0</v>
      </c>
      <c r="AN156">
        <f t="shared" si="71"/>
        <v>0</v>
      </c>
      <c r="AO156">
        <f t="shared" si="72"/>
        <v>0</v>
      </c>
      <c r="AP156" t="s">
        <v>5737</v>
      </c>
      <c r="AQ156" t="b">
        <f>SUMPRODUCT(--ISNUMBER(SEARCH({"I21","I22","I25"},AP156)))&gt;0</f>
        <v>0</v>
      </c>
      <c r="AR156" t="b">
        <f>SUMPRODUCT(--ISNUMBER(SEARCH(Sheet1!B$2:B$14,AP156)))&gt;0</f>
        <v>0</v>
      </c>
      <c r="AS156" t="b">
        <f>SUMPRODUCT(--ISNUMBER(SEARCH(Sheet1!C$2:C$14,AP156)))&gt;0</f>
        <v>0</v>
      </c>
      <c r="AT156" t="b">
        <f>SUMPRODUCT(--ISNUMBER(SEARCH(Sheet1!D$2:D$26,AP156)))&gt;0</f>
        <v>1</v>
      </c>
      <c r="AU156" t="b">
        <f>SUMPRODUCT(--ISNUMBER(SEARCH(Sheet1!E$2:E$15,AP156)))&gt;0</f>
        <v>0</v>
      </c>
      <c r="AV156" t="b">
        <f>SUMPRODUCT(--ISNUMBER(SEARCH(Sheet1!F$2:F$26,AP156)))&gt;0</f>
        <v>0</v>
      </c>
      <c r="AW156" t="b">
        <f>SUMPRODUCT(--ISNUMBER(SEARCH(Sheet1!G$2:G$22,AP156)))&gt;0</f>
        <v>0</v>
      </c>
      <c r="AX156" t="b">
        <f>SUMPRODUCT(--ISNUMBER(SEARCH(Sheet1!H$2:H$35,AP156)))&gt;0</f>
        <v>1</v>
      </c>
      <c r="AY156" t="b">
        <f>SUMPRODUCT(--ISNUMBER(SEARCH(Sheet1!I$2:I$84,AP156)))&gt;0</f>
        <v>0</v>
      </c>
      <c r="AZ156" t="b">
        <f>SUMPRODUCT(--ISNUMBER(SEARCH(Sheet1!J$2:J$8,AP156)))&gt;0</f>
        <v>1</v>
      </c>
      <c r="BA156" t="b">
        <f>SUMPRODUCT(--ISNUMBER(SEARCH(Sheet1!K$2:K$10,AP156)))&gt;0</f>
        <v>0</v>
      </c>
      <c r="BB156" t="b">
        <f>SUMPRODUCT(--ISNUMBER(SEARCH(Sheet1!L$2:L$5,AP156)))&gt;0</f>
        <v>0</v>
      </c>
      <c r="BC156" t="b">
        <f>SUMPRODUCT(--ISNUMBER(SEARCH(Sheet1!M$2:M$12,AP156)))&gt;0</f>
        <v>0</v>
      </c>
      <c r="BD156" t="b">
        <f>SUMPRODUCT(--ISNUMBER(SEARCH(Sheet1!N$2:N$5,AP156)))&gt;0</f>
        <v>0</v>
      </c>
      <c r="BE156">
        <f t="shared" si="73"/>
        <v>1</v>
      </c>
      <c r="BF156">
        <f t="shared" si="74"/>
        <v>2</v>
      </c>
      <c r="BG156">
        <f t="shared" si="75"/>
        <v>3</v>
      </c>
      <c r="BH156">
        <f t="shared" si="76"/>
        <v>0</v>
      </c>
      <c r="BI156">
        <f t="shared" si="77"/>
        <v>0</v>
      </c>
      <c r="BJ156">
        <f t="shared" si="78"/>
        <v>6</v>
      </c>
      <c r="BK156">
        <f t="shared" si="79"/>
        <v>0</v>
      </c>
      <c r="BL156">
        <f t="shared" si="80"/>
        <v>5</v>
      </c>
    </row>
    <row r="157" spans="1:64" ht="30" x14ac:dyDescent="0.25">
      <c r="A157" s="7" t="s">
        <v>888</v>
      </c>
      <c r="B157" s="7" t="s">
        <v>889</v>
      </c>
      <c r="C157" s="10">
        <v>42317</v>
      </c>
      <c r="D157" s="10">
        <v>42327</v>
      </c>
      <c r="E157" s="8">
        <v>10</v>
      </c>
      <c r="F157" s="7" t="s">
        <v>14</v>
      </c>
      <c r="G157" s="8">
        <v>86</v>
      </c>
      <c r="H157" s="7" t="s">
        <v>9</v>
      </c>
      <c r="I157" s="7" t="s">
        <v>58</v>
      </c>
      <c r="J157" s="7" t="s">
        <v>890</v>
      </c>
      <c r="K157" s="7" t="s">
        <v>891</v>
      </c>
      <c r="L157" s="7" t="s">
        <v>775</v>
      </c>
      <c r="M157" s="7" t="s">
        <v>776</v>
      </c>
      <c r="N157" s="10">
        <v>42319</v>
      </c>
      <c r="O157" s="14">
        <v>4</v>
      </c>
      <c r="P157" s="14">
        <v>2</v>
      </c>
      <c r="Q157" s="30">
        <v>8.8000000000000007</v>
      </c>
      <c r="R157" s="26">
        <v>140</v>
      </c>
      <c r="S157">
        <f t="shared" si="56"/>
        <v>50</v>
      </c>
      <c r="T157">
        <f t="shared" si="57"/>
        <v>0</v>
      </c>
      <c r="U157">
        <f t="shared" si="58"/>
        <v>30</v>
      </c>
      <c r="V157">
        <f t="shared" si="81"/>
        <v>1</v>
      </c>
      <c r="W157">
        <f t="shared" si="82"/>
        <v>0</v>
      </c>
      <c r="X157">
        <f t="shared" si="59"/>
        <v>0</v>
      </c>
      <c r="Y157" s="23">
        <v>1</v>
      </c>
      <c r="Z157">
        <v>1</v>
      </c>
      <c r="AA157">
        <f t="shared" si="60"/>
        <v>2</v>
      </c>
      <c r="AB157">
        <f t="shared" si="61"/>
        <v>0</v>
      </c>
      <c r="AC157">
        <f t="shared" si="62"/>
        <v>2</v>
      </c>
      <c r="AD157">
        <f t="shared" si="63"/>
        <v>7</v>
      </c>
      <c r="AE157">
        <f t="shared" si="83"/>
        <v>1</v>
      </c>
      <c r="AF157">
        <f t="shared" si="64"/>
        <v>5</v>
      </c>
      <c r="AG157">
        <v>3</v>
      </c>
      <c r="AH157">
        <f t="shared" si="65"/>
        <v>5</v>
      </c>
      <c r="AI157">
        <f t="shared" si="66"/>
        <v>2</v>
      </c>
      <c r="AJ157">
        <f t="shared" si="67"/>
        <v>15</v>
      </c>
      <c r="AK157">
        <f t="shared" si="68"/>
        <v>1</v>
      </c>
      <c r="AL157">
        <f t="shared" si="69"/>
        <v>0</v>
      </c>
      <c r="AM157">
        <f t="shared" si="70"/>
        <v>0</v>
      </c>
      <c r="AN157">
        <f t="shared" si="71"/>
        <v>5</v>
      </c>
      <c r="AO157">
        <f t="shared" si="72"/>
        <v>0</v>
      </c>
      <c r="AP157" t="s">
        <v>5738</v>
      </c>
      <c r="AQ157" t="b">
        <f>SUMPRODUCT(--ISNUMBER(SEARCH({"I21","I22","I25"},AP157)))&gt;0</f>
        <v>1</v>
      </c>
      <c r="AR157" t="b">
        <f>SUMPRODUCT(--ISNUMBER(SEARCH(Sheet1!B$2:B$14,AP157)))&gt;0</f>
        <v>0</v>
      </c>
      <c r="AS157" t="b">
        <f>SUMPRODUCT(--ISNUMBER(SEARCH(Sheet1!C$2:C$14,AP157)))&gt;0</f>
        <v>1</v>
      </c>
      <c r="AT157" t="b">
        <f>SUMPRODUCT(--ISNUMBER(SEARCH(Sheet1!D$2:D$26,AP157)))&gt;0</f>
        <v>1</v>
      </c>
      <c r="AU157" t="b">
        <f>SUMPRODUCT(--ISNUMBER(SEARCH(Sheet1!E$2:E$15,AP157)))&gt;0</f>
        <v>0</v>
      </c>
      <c r="AV157" t="b">
        <f>SUMPRODUCT(--ISNUMBER(SEARCH(Sheet1!F$2:F$26,AP157)))&gt;0</f>
        <v>0</v>
      </c>
      <c r="AW157" t="b">
        <f>SUMPRODUCT(--ISNUMBER(SEARCH(Sheet1!G$2:G$22,AP157)))&gt;0</f>
        <v>0</v>
      </c>
      <c r="AX157" t="b">
        <f>SUMPRODUCT(--ISNUMBER(SEARCH(Sheet1!H$2:H$35,AP157)))&gt;0</f>
        <v>0</v>
      </c>
      <c r="AY157" t="b">
        <f>SUMPRODUCT(--ISNUMBER(SEARCH(Sheet1!I$2:I$84,AP157)))&gt;0</f>
        <v>0</v>
      </c>
      <c r="AZ157" t="b">
        <f>SUMPRODUCT(--ISNUMBER(SEARCH(Sheet1!J$2:J$8,AP157)))&gt;0</f>
        <v>1</v>
      </c>
      <c r="BA157" t="b">
        <f>SUMPRODUCT(--ISNUMBER(SEARCH(Sheet1!K$2:K$10,AP157)))&gt;0</f>
        <v>0</v>
      </c>
      <c r="BB157" t="b">
        <f>SUMPRODUCT(--ISNUMBER(SEARCH(Sheet1!L$2:L$5,AP157)))&gt;0</f>
        <v>0</v>
      </c>
      <c r="BC157" t="b">
        <f>SUMPRODUCT(--ISNUMBER(SEARCH(Sheet1!M$2:M$12,AP157)))&gt;0</f>
        <v>0</v>
      </c>
      <c r="BD157" t="b">
        <f>SUMPRODUCT(--ISNUMBER(SEARCH(Sheet1!N$2:N$5,AP157)))&gt;0</f>
        <v>0</v>
      </c>
      <c r="BE157">
        <f t="shared" si="73"/>
        <v>3</v>
      </c>
      <c r="BF157">
        <f t="shared" si="74"/>
        <v>0</v>
      </c>
      <c r="BG157">
        <f t="shared" si="75"/>
        <v>3</v>
      </c>
      <c r="BH157">
        <f t="shared" si="76"/>
        <v>0</v>
      </c>
      <c r="BI157">
        <f t="shared" si="77"/>
        <v>0</v>
      </c>
      <c r="BJ157">
        <f t="shared" si="78"/>
        <v>6</v>
      </c>
      <c r="BK157">
        <f t="shared" si="79"/>
        <v>0</v>
      </c>
      <c r="BL157">
        <f t="shared" si="80"/>
        <v>5</v>
      </c>
    </row>
    <row r="158" spans="1:64" ht="30" x14ac:dyDescent="0.25">
      <c r="A158" s="7" t="s">
        <v>888</v>
      </c>
      <c r="B158" s="7" t="s">
        <v>892</v>
      </c>
      <c r="C158" s="10">
        <v>42377</v>
      </c>
      <c r="D158" s="10">
        <v>42382</v>
      </c>
      <c r="E158" s="8">
        <v>5</v>
      </c>
      <c r="F158" s="7" t="s">
        <v>14</v>
      </c>
      <c r="G158" s="8">
        <v>86</v>
      </c>
      <c r="H158" s="7" t="s">
        <v>9</v>
      </c>
      <c r="I158" s="7" t="s">
        <v>21</v>
      </c>
      <c r="J158" s="7" t="s">
        <v>210</v>
      </c>
      <c r="K158" s="7" t="s">
        <v>211</v>
      </c>
      <c r="L158" s="7" t="s">
        <v>54</v>
      </c>
      <c r="M158" s="7" t="s">
        <v>55</v>
      </c>
      <c r="N158" s="10">
        <v>42377</v>
      </c>
      <c r="O158" s="14">
        <v>4</v>
      </c>
      <c r="P158" s="14">
        <v>2</v>
      </c>
      <c r="Q158" s="29"/>
      <c r="R158" s="26">
        <v>139</v>
      </c>
      <c r="S158">
        <f t="shared" si="56"/>
        <v>0</v>
      </c>
      <c r="T158">
        <f t="shared" si="57"/>
        <v>0</v>
      </c>
      <c r="U158">
        <f t="shared" si="58"/>
        <v>30</v>
      </c>
      <c r="V158">
        <f t="shared" si="81"/>
        <v>0</v>
      </c>
      <c r="W158">
        <f t="shared" si="82"/>
        <v>0</v>
      </c>
      <c r="X158">
        <f t="shared" si="59"/>
        <v>0</v>
      </c>
      <c r="Y158" s="23">
        <v>1</v>
      </c>
      <c r="Z158">
        <v>1</v>
      </c>
      <c r="AA158">
        <f t="shared" si="60"/>
        <v>2</v>
      </c>
      <c r="AB158">
        <f t="shared" si="61"/>
        <v>0</v>
      </c>
      <c r="AC158">
        <f t="shared" si="62"/>
        <v>2</v>
      </c>
      <c r="AD158">
        <f t="shared" si="63"/>
        <v>6</v>
      </c>
      <c r="AE158">
        <f t="shared" si="83"/>
        <v>1</v>
      </c>
      <c r="AF158">
        <f t="shared" si="64"/>
        <v>4</v>
      </c>
      <c r="AG158">
        <v>3</v>
      </c>
      <c r="AH158">
        <f t="shared" si="65"/>
        <v>5</v>
      </c>
      <c r="AI158">
        <f t="shared" si="66"/>
        <v>2</v>
      </c>
      <c r="AJ158">
        <f t="shared" si="67"/>
        <v>14</v>
      </c>
      <c r="AK158">
        <f t="shared" si="68"/>
        <v>1</v>
      </c>
      <c r="AL158">
        <f t="shared" si="69"/>
        <v>0</v>
      </c>
      <c r="AM158">
        <f t="shared" si="70"/>
        <v>4</v>
      </c>
      <c r="AN158">
        <f t="shared" si="71"/>
        <v>0</v>
      </c>
      <c r="AO158">
        <f t="shared" si="72"/>
        <v>0</v>
      </c>
      <c r="AP158" t="s">
        <v>5739</v>
      </c>
      <c r="AQ158" t="b">
        <f>SUMPRODUCT(--ISNUMBER(SEARCH({"I21","I22","I25"},AP158)))&gt;0</f>
        <v>1</v>
      </c>
      <c r="AR158" t="b">
        <f>SUMPRODUCT(--ISNUMBER(SEARCH(Sheet1!B$2:B$14,AP158)))&gt;0</f>
        <v>0</v>
      </c>
      <c r="AS158" t="b">
        <f>SUMPRODUCT(--ISNUMBER(SEARCH(Sheet1!C$2:C$14,AP158)))&gt;0</f>
        <v>1</v>
      </c>
      <c r="AT158" t="b">
        <f>SUMPRODUCT(--ISNUMBER(SEARCH(Sheet1!D$2:D$26,AP158)))&gt;0</f>
        <v>1</v>
      </c>
      <c r="AU158" t="b">
        <f>SUMPRODUCT(--ISNUMBER(SEARCH(Sheet1!E$2:E$15,AP158)))&gt;0</f>
        <v>1</v>
      </c>
      <c r="AV158" t="b">
        <f>SUMPRODUCT(--ISNUMBER(SEARCH(Sheet1!F$2:F$26,AP158)))&gt;0</f>
        <v>0</v>
      </c>
      <c r="AW158" t="b">
        <f>SUMPRODUCT(--ISNUMBER(SEARCH(Sheet1!G$2:G$22,AP158)))&gt;0</f>
        <v>0</v>
      </c>
      <c r="AX158" t="b">
        <f>SUMPRODUCT(--ISNUMBER(SEARCH(Sheet1!H$2:H$35,AP158)))&gt;0</f>
        <v>0</v>
      </c>
      <c r="AY158" t="b">
        <f>SUMPRODUCT(--ISNUMBER(SEARCH(Sheet1!I$2:I$84,AP158)))&gt;0</f>
        <v>0</v>
      </c>
      <c r="AZ158" t="b">
        <f>SUMPRODUCT(--ISNUMBER(SEARCH(Sheet1!J$2:J$8,AP158)))&gt;0</f>
        <v>0</v>
      </c>
      <c r="BA158" t="b">
        <f>SUMPRODUCT(--ISNUMBER(SEARCH(Sheet1!K$2:K$10,AP158)))&gt;0</f>
        <v>0</v>
      </c>
      <c r="BB158" t="b">
        <f>SUMPRODUCT(--ISNUMBER(SEARCH(Sheet1!L$2:L$5,AP158)))&gt;0</f>
        <v>0</v>
      </c>
      <c r="BC158" t="b">
        <f>SUMPRODUCT(--ISNUMBER(SEARCH(Sheet1!M$2:M$12,AP158)))&gt;0</f>
        <v>0</v>
      </c>
      <c r="BD158" t="b">
        <f>SUMPRODUCT(--ISNUMBER(SEARCH(Sheet1!N$2:N$5,AP158)))&gt;0</f>
        <v>0</v>
      </c>
      <c r="BE158">
        <f t="shared" si="73"/>
        <v>3</v>
      </c>
      <c r="BF158">
        <f t="shared" si="74"/>
        <v>2</v>
      </c>
      <c r="BG158">
        <f t="shared" si="75"/>
        <v>0</v>
      </c>
      <c r="BH158">
        <f t="shared" si="76"/>
        <v>0</v>
      </c>
      <c r="BI158">
        <f t="shared" si="77"/>
        <v>0</v>
      </c>
      <c r="BJ158">
        <f t="shared" si="78"/>
        <v>5</v>
      </c>
      <c r="BK158">
        <f t="shared" si="79"/>
        <v>0</v>
      </c>
      <c r="BL158">
        <f t="shared" si="80"/>
        <v>5</v>
      </c>
    </row>
    <row r="159" spans="1:64" ht="30" x14ac:dyDescent="0.25">
      <c r="A159" s="7" t="s">
        <v>895</v>
      </c>
      <c r="B159" s="7" t="s">
        <v>896</v>
      </c>
      <c r="C159" s="10">
        <v>42345</v>
      </c>
      <c r="D159" s="10">
        <v>42349</v>
      </c>
      <c r="E159" s="8">
        <v>4</v>
      </c>
      <c r="F159" s="7" t="s">
        <v>137</v>
      </c>
      <c r="G159" s="8">
        <v>58</v>
      </c>
      <c r="H159" s="7" t="s">
        <v>17</v>
      </c>
      <c r="I159" s="7" t="s">
        <v>126</v>
      </c>
      <c r="J159" s="7" t="s">
        <v>779</v>
      </c>
      <c r="K159" s="7" t="s">
        <v>780</v>
      </c>
      <c r="L159" s="7" t="s">
        <v>897</v>
      </c>
      <c r="M159" s="7" t="s">
        <v>898</v>
      </c>
      <c r="N159" s="10">
        <v>42345</v>
      </c>
      <c r="O159" s="14">
        <v>1</v>
      </c>
      <c r="P159" s="15"/>
      <c r="Q159" s="30">
        <v>9.9</v>
      </c>
      <c r="R159" s="26">
        <v>137</v>
      </c>
      <c r="S159">
        <f t="shared" si="56"/>
        <v>0</v>
      </c>
      <c r="T159">
        <f t="shared" si="57"/>
        <v>0</v>
      </c>
      <c r="U159">
        <f t="shared" si="58"/>
        <v>30</v>
      </c>
      <c r="V159">
        <f t="shared" si="81"/>
        <v>1</v>
      </c>
      <c r="W159">
        <f t="shared" si="82"/>
        <v>0</v>
      </c>
      <c r="X159">
        <f t="shared" si="59"/>
        <v>0</v>
      </c>
      <c r="Y159" s="23">
        <v>1</v>
      </c>
      <c r="Z159">
        <v>1</v>
      </c>
      <c r="AA159">
        <f t="shared" si="60"/>
        <v>0</v>
      </c>
      <c r="AB159">
        <f t="shared" si="61"/>
        <v>0</v>
      </c>
      <c r="AC159">
        <f t="shared" si="62"/>
        <v>0</v>
      </c>
      <c r="AD159">
        <f t="shared" si="63"/>
        <v>3</v>
      </c>
      <c r="AE159">
        <f t="shared" si="83"/>
        <v>0</v>
      </c>
      <c r="AF159">
        <f t="shared" si="64"/>
        <v>4</v>
      </c>
      <c r="AG159">
        <v>3</v>
      </c>
      <c r="AH159">
        <f t="shared" si="65"/>
        <v>1</v>
      </c>
      <c r="AI159">
        <f t="shared" si="66"/>
        <v>0</v>
      </c>
      <c r="AJ159">
        <f t="shared" si="67"/>
        <v>8</v>
      </c>
      <c r="AK159">
        <f t="shared" si="68"/>
        <v>0</v>
      </c>
      <c r="AL159">
        <f t="shared" si="69"/>
        <v>0</v>
      </c>
      <c r="AM159">
        <f t="shared" si="70"/>
        <v>4</v>
      </c>
      <c r="AN159">
        <f t="shared" si="71"/>
        <v>0</v>
      </c>
      <c r="AO159">
        <f t="shared" si="72"/>
        <v>0</v>
      </c>
      <c r="AP159" t="s">
        <v>5740</v>
      </c>
      <c r="AQ159" t="b">
        <f>SUMPRODUCT(--ISNUMBER(SEARCH({"I21","I22","I25"},AP159)))&gt;0</f>
        <v>0</v>
      </c>
      <c r="AR159" t="b">
        <f>SUMPRODUCT(--ISNUMBER(SEARCH(Sheet1!B$2:B$14,AP159)))&gt;0</f>
        <v>0</v>
      </c>
      <c r="AS159" t="b">
        <f>SUMPRODUCT(--ISNUMBER(SEARCH(Sheet1!C$2:C$14,AP159)))&gt;0</f>
        <v>0</v>
      </c>
      <c r="AT159" t="b">
        <f>SUMPRODUCT(--ISNUMBER(SEARCH(Sheet1!D$2:D$26,AP159)))&gt;0</f>
        <v>1</v>
      </c>
      <c r="AU159" t="b">
        <f>SUMPRODUCT(--ISNUMBER(SEARCH(Sheet1!E$2:E$15,AP159)))&gt;0</f>
        <v>0</v>
      </c>
      <c r="AV159" t="b">
        <f>SUMPRODUCT(--ISNUMBER(SEARCH(Sheet1!F$2:F$26,AP159)))&gt;0</f>
        <v>0</v>
      </c>
      <c r="AW159" t="b">
        <f>SUMPRODUCT(--ISNUMBER(SEARCH(Sheet1!G$2:G$22,AP159)))&gt;0</f>
        <v>0</v>
      </c>
      <c r="AX159" t="b">
        <f>SUMPRODUCT(--ISNUMBER(SEARCH(Sheet1!H$2:H$35,AP159)))&gt;0</f>
        <v>0</v>
      </c>
      <c r="AY159" t="b">
        <f>SUMPRODUCT(--ISNUMBER(SEARCH(Sheet1!I$2:I$84,AP159)))&gt;0</f>
        <v>0</v>
      </c>
      <c r="AZ159" t="b">
        <f>SUMPRODUCT(--ISNUMBER(SEARCH(Sheet1!J$2:J$8,AP159)))&gt;0</f>
        <v>0</v>
      </c>
      <c r="BA159" t="b">
        <f>SUMPRODUCT(--ISNUMBER(SEARCH(Sheet1!K$2:K$10,AP159)))&gt;0</f>
        <v>0</v>
      </c>
      <c r="BB159" t="b">
        <f>SUMPRODUCT(--ISNUMBER(SEARCH(Sheet1!L$2:L$5,AP159)))&gt;0</f>
        <v>0</v>
      </c>
      <c r="BC159" t="b">
        <f>SUMPRODUCT(--ISNUMBER(SEARCH(Sheet1!M$2:M$12,AP159)))&gt;0</f>
        <v>0</v>
      </c>
      <c r="BD159" t="b">
        <f>SUMPRODUCT(--ISNUMBER(SEARCH(Sheet1!N$2:N$5,AP159)))&gt;0</f>
        <v>0</v>
      </c>
      <c r="BE159">
        <f t="shared" si="73"/>
        <v>1</v>
      </c>
      <c r="BF159">
        <f t="shared" si="74"/>
        <v>0</v>
      </c>
      <c r="BG159">
        <f t="shared" si="75"/>
        <v>0</v>
      </c>
      <c r="BH159">
        <f t="shared" si="76"/>
        <v>0</v>
      </c>
      <c r="BI159">
        <f t="shared" si="77"/>
        <v>0</v>
      </c>
      <c r="BJ159">
        <f t="shared" si="78"/>
        <v>1</v>
      </c>
      <c r="BK159">
        <f t="shared" si="79"/>
        <v>1</v>
      </c>
      <c r="BL159">
        <f t="shared" si="80"/>
        <v>0</v>
      </c>
    </row>
    <row r="160" spans="1:64" ht="30" x14ac:dyDescent="0.25">
      <c r="A160" s="7" t="s">
        <v>899</v>
      </c>
      <c r="B160" s="7" t="s">
        <v>900</v>
      </c>
      <c r="C160" s="10">
        <v>42423</v>
      </c>
      <c r="D160" s="10">
        <v>42428</v>
      </c>
      <c r="E160" s="8">
        <v>5</v>
      </c>
      <c r="F160" s="7" t="s">
        <v>29</v>
      </c>
      <c r="G160" s="8">
        <v>56</v>
      </c>
      <c r="H160" s="7" t="s">
        <v>9</v>
      </c>
      <c r="I160" s="7" t="s">
        <v>21</v>
      </c>
      <c r="J160" s="7" t="s">
        <v>901</v>
      </c>
      <c r="K160" s="7" t="s">
        <v>902</v>
      </c>
      <c r="L160" s="7" t="s">
        <v>414</v>
      </c>
      <c r="M160" s="7" t="s">
        <v>415</v>
      </c>
      <c r="N160" s="10">
        <v>42426</v>
      </c>
      <c r="O160" s="14">
        <v>2</v>
      </c>
      <c r="P160" s="14">
        <v>1</v>
      </c>
      <c r="Q160" s="29"/>
      <c r="R160" s="26">
        <v>133</v>
      </c>
      <c r="S160">
        <f t="shared" si="56"/>
        <v>0</v>
      </c>
      <c r="T160">
        <f t="shared" si="57"/>
        <v>0</v>
      </c>
      <c r="U160">
        <f t="shared" si="58"/>
        <v>30</v>
      </c>
      <c r="V160">
        <f t="shared" si="81"/>
        <v>0</v>
      </c>
      <c r="W160">
        <f t="shared" si="82"/>
        <v>2</v>
      </c>
      <c r="X160">
        <f t="shared" si="59"/>
        <v>1</v>
      </c>
      <c r="Y160" s="23">
        <v>1</v>
      </c>
      <c r="Z160">
        <v>1</v>
      </c>
      <c r="AA160">
        <f t="shared" si="60"/>
        <v>2</v>
      </c>
      <c r="AB160">
        <f t="shared" si="61"/>
        <v>0</v>
      </c>
      <c r="AC160">
        <f t="shared" si="62"/>
        <v>2</v>
      </c>
      <c r="AD160">
        <f t="shared" si="63"/>
        <v>9</v>
      </c>
      <c r="AE160">
        <f t="shared" si="83"/>
        <v>1</v>
      </c>
      <c r="AF160">
        <f t="shared" si="64"/>
        <v>4</v>
      </c>
      <c r="AG160">
        <v>3</v>
      </c>
      <c r="AH160">
        <f t="shared" si="65"/>
        <v>2</v>
      </c>
      <c r="AI160">
        <f t="shared" si="66"/>
        <v>1</v>
      </c>
      <c r="AJ160">
        <f t="shared" si="67"/>
        <v>10</v>
      </c>
      <c r="AK160">
        <f t="shared" si="68"/>
        <v>1</v>
      </c>
      <c r="AL160">
        <f t="shared" si="69"/>
        <v>0</v>
      </c>
      <c r="AM160">
        <f t="shared" si="70"/>
        <v>4</v>
      </c>
      <c r="AN160">
        <f t="shared" si="71"/>
        <v>0</v>
      </c>
      <c r="AO160">
        <f t="shared" si="72"/>
        <v>0</v>
      </c>
      <c r="AP160" t="s">
        <v>5741</v>
      </c>
      <c r="AQ160" t="b">
        <f>SUMPRODUCT(--ISNUMBER(SEARCH({"I21","I22","I25"},AP160)))&gt;0</f>
        <v>0</v>
      </c>
      <c r="AR160" t="b">
        <f>SUMPRODUCT(--ISNUMBER(SEARCH(Sheet1!B$2:B$14,AP160)))&gt;0</f>
        <v>0</v>
      </c>
      <c r="AS160" t="b">
        <f>SUMPRODUCT(--ISNUMBER(SEARCH(Sheet1!C$2:C$14,AP160)))&gt;0</f>
        <v>0</v>
      </c>
      <c r="AT160" t="b">
        <f>SUMPRODUCT(--ISNUMBER(SEARCH(Sheet1!D$2:D$26,AP160)))&gt;0</f>
        <v>0</v>
      </c>
      <c r="AU160" t="b">
        <f>SUMPRODUCT(--ISNUMBER(SEARCH(Sheet1!E$2:E$15,AP160)))&gt;0</f>
        <v>0</v>
      </c>
      <c r="AV160" t="b">
        <f>SUMPRODUCT(--ISNUMBER(SEARCH(Sheet1!F$2:F$26,AP160)))&gt;0</f>
        <v>0</v>
      </c>
      <c r="AW160" t="b">
        <f>SUMPRODUCT(--ISNUMBER(SEARCH(Sheet1!G$2:G$22,AP160)))&gt;0</f>
        <v>0</v>
      </c>
      <c r="AX160" t="b">
        <f>SUMPRODUCT(--ISNUMBER(SEARCH(Sheet1!H$2:H$35,AP160)))&gt;0</f>
        <v>0</v>
      </c>
      <c r="AY160" t="b">
        <f>SUMPRODUCT(--ISNUMBER(SEARCH(Sheet1!I$2:I$84,AP160)))&gt;0</f>
        <v>1</v>
      </c>
      <c r="AZ160" t="b">
        <f>SUMPRODUCT(--ISNUMBER(SEARCH(Sheet1!J$2:J$8,AP160)))&gt;0</f>
        <v>0</v>
      </c>
      <c r="BA160" t="b">
        <f>SUMPRODUCT(--ISNUMBER(SEARCH(Sheet1!K$2:K$10,AP160)))&gt;0</f>
        <v>0</v>
      </c>
      <c r="BB160" t="b">
        <f>SUMPRODUCT(--ISNUMBER(SEARCH(Sheet1!L$2:L$5,AP160)))&gt;0</f>
        <v>0</v>
      </c>
      <c r="BC160" t="b">
        <f>SUMPRODUCT(--ISNUMBER(SEARCH(Sheet1!M$2:M$12,AP160)))&gt;0</f>
        <v>0</v>
      </c>
      <c r="BD160" t="b">
        <f>SUMPRODUCT(--ISNUMBER(SEARCH(Sheet1!N$2:N$5,AP160)))&gt;0</f>
        <v>0</v>
      </c>
      <c r="BE160">
        <f t="shared" si="73"/>
        <v>0</v>
      </c>
      <c r="BF160">
        <f t="shared" si="74"/>
        <v>2</v>
      </c>
      <c r="BG160">
        <f t="shared" si="75"/>
        <v>0</v>
      </c>
      <c r="BH160">
        <f t="shared" si="76"/>
        <v>0</v>
      </c>
      <c r="BI160">
        <f t="shared" si="77"/>
        <v>0</v>
      </c>
      <c r="BJ160">
        <f t="shared" si="78"/>
        <v>2</v>
      </c>
      <c r="BK160">
        <f t="shared" si="79"/>
        <v>2</v>
      </c>
      <c r="BL160">
        <f t="shared" si="80"/>
        <v>0</v>
      </c>
    </row>
    <row r="161" spans="1:64" ht="30" x14ac:dyDescent="0.25">
      <c r="A161" s="7" t="s">
        <v>903</v>
      </c>
      <c r="B161" s="7" t="s">
        <v>904</v>
      </c>
      <c r="C161" s="10">
        <v>42405</v>
      </c>
      <c r="D161" s="10">
        <v>42408</v>
      </c>
      <c r="E161" s="8">
        <v>3</v>
      </c>
      <c r="F161" s="7" t="s">
        <v>29</v>
      </c>
      <c r="G161" s="8">
        <v>84</v>
      </c>
      <c r="H161" s="7" t="s">
        <v>17</v>
      </c>
      <c r="I161" s="7" t="s">
        <v>803</v>
      </c>
      <c r="J161" s="7" t="s">
        <v>905</v>
      </c>
      <c r="K161" s="7" t="s">
        <v>906</v>
      </c>
      <c r="L161" s="7" t="s">
        <v>549</v>
      </c>
      <c r="M161" s="7" t="s">
        <v>550</v>
      </c>
      <c r="N161" s="10">
        <v>42408</v>
      </c>
      <c r="O161" s="14">
        <v>4</v>
      </c>
      <c r="P161" s="15"/>
      <c r="Q161" s="29"/>
      <c r="R161" s="26">
        <v>137</v>
      </c>
      <c r="S161">
        <f t="shared" si="56"/>
        <v>18</v>
      </c>
      <c r="T161">
        <f t="shared" si="57"/>
        <v>1</v>
      </c>
      <c r="U161">
        <f t="shared" si="58"/>
        <v>18</v>
      </c>
      <c r="V161">
        <f t="shared" si="81"/>
        <v>0</v>
      </c>
      <c r="W161">
        <f t="shared" si="82"/>
        <v>2</v>
      </c>
      <c r="X161">
        <f t="shared" si="59"/>
        <v>0</v>
      </c>
      <c r="Y161" s="23">
        <v>1</v>
      </c>
      <c r="Z161">
        <v>1</v>
      </c>
      <c r="AA161">
        <f t="shared" si="60"/>
        <v>2</v>
      </c>
      <c r="AB161">
        <f t="shared" si="61"/>
        <v>0</v>
      </c>
      <c r="AC161">
        <f t="shared" si="62"/>
        <v>0</v>
      </c>
      <c r="AD161">
        <f t="shared" si="63"/>
        <v>6</v>
      </c>
      <c r="AE161">
        <f t="shared" si="83"/>
        <v>1</v>
      </c>
      <c r="AF161">
        <f t="shared" si="64"/>
        <v>3</v>
      </c>
      <c r="AG161">
        <v>3</v>
      </c>
      <c r="AH161">
        <f t="shared" si="65"/>
        <v>2</v>
      </c>
      <c r="AI161">
        <f t="shared" si="66"/>
        <v>0</v>
      </c>
      <c r="AJ161">
        <f t="shared" si="67"/>
        <v>8</v>
      </c>
      <c r="AK161">
        <f t="shared" si="68"/>
        <v>0</v>
      </c>
      <c r="AL161">
        <f t="shared" si="69"/>
        <v>3</v>
      </c>
      <c r="AM161">
        <f t="shared" si="70"/>
        <v>0</v>
      </c>
      <c r="AN161">
        <f t="shared" si="71"/>
        <v>0</v>
      </c>
      <c r="AO161">
        <f t="shared" si="72"/>
        <v>0</v>
      </c>
      <c r="AP161" t="s">
        <v>5742</v>
      </c>
      <c r="AQ161" t="b">
        <f>SUMPRODUCT(--ISNUMBER(SEARCH({"I21","I22","I25"},AP161)))&gt;0</f>
        <v>0</v>
      </c>
      <c r="AR161" t="b">
        <f>SUMPRODUCT(--ISNUMBER(SEARCH(Sheet1!B$2:B$14,AP161)))&gt;0</f>
        <v>0</v>
      </c>
      <c r="AS161" t="b">
        <f>SUMPRODUCT(--ISNUMBER(SEARCH(Sheet1!C$2:C$14,AP161)))&gt;0</f>
        <v>0</v>
      </c>
      <c r="AT161" t="b">
        <f>SUMPRODUCT(--ISNUMBER(SEARCH(Sheet1!D$2:D$26,AP161)))&gt;0</f>
        <v>0</v>
      </c>
      <c r="AU161" t="b">
        <f>SUMPRODUCT(--ISNUMBER(SEARCH(Sheet1!E$2:E$15,AP161)))&gt;0</f>
        <v>0</v>
      </c>
      <c r="AV161" t="b">
        <f>SUMPRODUCT(--ISNUMBER(SEARCH(Sheet1!F$2:F$26,AP161)))&gt;0</f>
        <v>0</v>
      </c>
      <c r="AW161" t="b">
        <f>SUMPRODUCT(--ISNUMBER(SEARCH(Sheet1!G$2:G$22,AP161)))&gt;0</f>
        <v>0</v>
      </c>
      <c r="AX161" t="b">
        <f>SUMPRODUCT(--ISNUMBER(SEARCH(Sheet1!H$2:H$35,AP161)))&gt;0</f>
        <v>0</v>
      </c>
      <c r="AY161" t="b">
        <f>SUMPRODUCT(--ISNUMBER(SEARCH(Sheet1!I$2:I$84,AP161)))&gt;0</f>
        <v>1</v>
      </c>
      <c r="AZ161" t="b">
        <f>SUMPRODUCT(--ISNUMBER(SEARCH(Sheet1!J$2:J$8,AP161)))&gt;0</f>
        <v>0</v>
      </c>
      <c r="BA161" t="b">
        <f>SUMPRODUCT(--ISNUMBER(SEARCH(Sheet1!K$2:K$10,AP161)))&gt;0</f>
        <v>0</v>
      </c>
      <c r="BB161" t="b">
        <f>SUMPRODUCT(--ISNUMBER(SEARCH(Sheet1!L$2:L$5,AP161)))&gt;0</f>
        <v>0</v>
      </c>
      <c r="BC161" t="b">
        <f>SUMPRODUCT(--ISNUMBER(SEARCH(Sheet1!M$2:M$12,AP161)))&gt;0</f>
        <v>0</v>
      </c>
      <c r="BD161" t="b">
        <f>SUMPRODUCT(--ISNUMBER(SEARCH(Sheet1!N$2:N$5,AP161)))&gt;0</f>
        <v>0</v>
      </c>
      <c r="BE161">
        <f t="shared" si="73"/>
        <v>0</v>
      </c>
      <c r="BF161">
        <f t="shared" si="74"/>
        <v>2</v>
      </c>
      <c r="BG161">
        <f t="shared" si="75"/>
        <v>0</v>
      </c>
      <c r="BH161">
        <f t="shared" si="76"/>
        <v>0</v>
      </c>
      <c r="BI161">
        <f t="shared" si="77"/>
        <v>0</v>
      </c>
      <c r="BJ161">
        <f t="shared" si="78"/>
        <v>2</v>
      </c>
      <c r="BK161">
        <f t="shared" si="79"/>
        <v>2</v>
      </c>
      <c r="BL161">
        <f t="shared" si="80"/>
        <v>0</v>
      </c>
    </row>
    <row r="162" spans="1:64" ht="45" x14ac:dyDescent="0.25">
      <c r="A162" s="7" t="s">
        <v>903</v>
      </c>
      <c r="B162" s="7" t="s">
        <v>908</v>
      </c>
      <c r="C162" s="10">
        <v>42426</v>
      </c>
      <c r="D162" s="10">
        <v>42451</v>
      </c>
      <c r="E162" s="8">
        <v>25</v>
      </c>
      <c r="F162" s="7" t="s">
        <v>8</v>
      </c>
      <c r="G162" s="8">
        <v>84</v>
      </c>
      <c r="H162" s="7" t="s">
        <v>17</v>
      </c>
      <c r="I162" s="7" t="s">
        <v>142</v>
      </c>
      <c r="J162" s="7" t="s">
        <v>909</v>
      </c>
      <c r="K162" s="7" t="s">
        <v>910</v>
      </c>
      <c r="L162" s="7" t="s">
        <v>95</v>
      </c>
      <c r="M162" s="7" t="s">
        <v>96</v>
      </c>
      <c r="N162" s="10">
        <v>42435</v>
      </c>
      <c r="O162" s="14">
        <v>4</v>
      </c>
      <c r="P162" s="15"/>
      <c r="Q162" s="29"/>
      <c r="R162" s="25"/>
      <c r="S162">
        <f t="shared" si="56"/>
        <v>0</v>
      </c>
      <c r="T162">
        <f t="shared" si="57"/>
        <v>0</v>
      </c>
      <c r="U162">
        <f t="shared" si="58"/>
        <v>30</v>
      </c>
      <c r="V162">
        <f t="shared" si="81"/>
        <v>0</v>
      </c>
      <c r="W162">
        <f t="shared" si="82"/>
        <v>2</v>
      </c>
      <c r="X162">
        <f t="shared" si="59"/>
        <v>0</v>
      </c>
      <c r="Y162" s="23">
        <v>1</v>
      </c>
      <c r="Z162">
        <v>1</v>
      </c>
      <c r="AA162">
        <f t="shared" si="60"/>
        <v>2</v>
      </c>
      <c r="AB162">
        <f t="shared" si="61"/>
        <v>0</v>
      </c>
      <c r="AC162">
        <f t="shared" si="62"/>
        <v>2</v>
      </c>
      <c r="AD162">
        <f t="shared" si="63"/>
        <v>8</v>
      </c>
      <c r="AE162">
        <f t="shared" si="83"/>
        <v>1</v>
      </c>
      <c r="AF162">
        <f t="shared" si="64"/>
        <v>7</v>
      </c>
      <c r="AG162">
        <v>3</v>
      </c>
      <c r="AH162">
        <f t="shared" si="65"/>
        <v>2</v>
      </c>
      <c r="AI162">
        <f t="shared" si="66"/>
        <v>0</v>
      </c>
      <c r="AJ162">
        <f t="shared" si="67"/>
        <v>12</v>
      </c>
      <c r="AK162">
        <f t="shared" si="68"/>
        <v>1</v>
      </c>
      <c r="AL162">
        <f t="shared" si="69"/>
        <v>0</v>
      </c>
      <c r="AM162">
        <f t="shared" si="70"/>
        <v>0</v>
      </c>
      <c r="AN162">
        <f t="shared" si="71"/>
        <v>0</v>
      </c>
      <c r="AO162">
        <f t="shared" si="72"/>
        <v>7</v>
      </c>
      <c r="AP162" t="s">
        <v>5743</v>
      </c>
      <c r="AQ162" t="b">
        <f>SUMPRODUCT(--ISNUMBER(SEARCH({"I21","I22","I25"},AP162)))&gt;0</f>
        <v>0</v>
      </c>
      <c r="AR162" t="b">
        <f>SUMPRODUCT(--ISNUMBER(SEARCH(Sheet1!B$2:B$14,AP162)))&gt;0</f>
        <v>0</v>
      </c>
      <c r="AS162" t="b">
        <f>SUMPRODUCT(--ISNUMBER(SEARCH(Sheet1!C$2:C$14,AP162)))&gt;0</f>
        <v>0</v>
      </c>
      <c r="AT162" t="b">
        <f>SUMPRODUCT(--ISNUMBER(SEARCH(Sheet1!D$2:D$26,AP162)))&gt;0</f>
        <v>0</v>
      </c>
      <c r="AU162" t="b">
        <f>SUMPRODUCT(--ISNUMBER(SEARCH(Sheet1!E$2:E$15,AP162)))&gt;0</f>
        <v>0</v>
      </c>
      <c r="AV162" t="b">
        <f>SUMPRODUCT(--ISNUMBER(SEARCH(Sheet1!F$2:F$26,AP162)))&gt;0</f>
        <v>0</v>
      </c>
      <c r="AW162" t="b">
        <f>SUMPRODUCT(--ISNUMBER(SEARCH(Sheet1!G$2:G$22,AP162)))&gt;0</f>
        <v>0</v>
      </c>
      <c r="AX162" t="b">
        <f>SUMPRODUCT(--ISNUMBER(SEARCH(Sheet1!H$2:H$35,AP162)))&gt;0</f>
        <v>0</v>
      </c>
      <c r="AY162" t="b">
        <f>SUMPRODUCT(--ISNUMBER(SEARCH(Sheet1!I$2:I$84,AP162)))&gt;0</f>
        <v>1</v>
      </c>
      <c r="AZ162" t="b">
        <f>SUMPRODUCT(--ISNUMBER(SEARCH(Sheet1!J$2:J$8,AP162)))&gt;0</f>
        <v>0</v>
      </c>
      <c r="BA162" t="b">
        <f>SUMPRODUCT(--ISNUMBER(SEARCH(Sheet1!K$2:K$10,AP162)))&gt;0</f>
        <v>0</v>
      </c>
      <c r="BB162" t="b">
        <f>SUMPRODUCT(--ISNUMBER(SEARCH(Sheet1!L$2:L$5,AP162)))&gt;0</f>
        <v>0</v>
      </c>
      <c r="BC162" t="b">
        <f>SUMPRODUCT(--ISNUMBER(SEARCH(Sheet1!M$2:M$12,AP162)))&gt;0</f>
        <v>0</v>
      </c>
      <c r="BD162" t="b">
        <f>SUMPRODUCT(--ISNUMBER(SEARCH(Sheet1!N$2:N$5,AP162)))&gt;0</f>
        <v>0</v>
      </c>
      <c r="BE162">
        <f t="shared" si="73"/>
        <v>0</v>
      </c>
      <c r="BF162">
        <f t="shared" si="74"/>
        <v>2</v>
      </c>
      <c r="BG162">
        <f t="shared" si="75"/>
        <v>0</v>
      </c>
      <c r="BH162">
        <f t="shared" si="76"/>
        <v>0</v>
      </c>
      <c r="BI162">
        <f t="shared" si="77"/>
        <v>0</v>
      </c>
      <c r="BJ162">
        <f t="shared" si="78"/>
        <v>2</v>
      </c>
      <c r="BK162">
        <f t="shared" si="79"/>
        <v>2</v>
      </c>
      <c r="BL162">
        <f t="shared" si="80"/>
        <v>0</v>
      </c>
    </row>
    <row r="163" spans="1:64" ht="45" x14ac:dyDescent="0.25">
      <c r="A163" s="7" t="s">
        <v>911</v>
      </c>
      <c r="B163" s="7" t="s">
        <v>912</v>
      </c>
      <c r="C163" s="10">
        <v>42296</v>
      </c>
      <c r="D163" s="10">
        <v>42300</v>
      </c>
      <c r="E163" s="8">
        <v>4</v>
      </c>
      <c r="F163" s="7" t="s">
        <v>29</v>
      </c>
      <c r="G163" s="8">
        <v>92</v>
      </c>
      <c r="H163" s="7" t="s">
        <v>9</v>
      </c>
      <c r="I163" s="7" t="s">
        <v>68</v>
      </c>
      <c r="J163" s="7" t="s">
        <v>52</v>
      </c>
      <c r="K163" s="7" t="s">
        <v>53</v>
      </c>
      <c r="L163" s="7" t="s">
        <v>108</v>
      </c>
      <c r="M163" s="7" t="s">
        <v>109</v>
      </c>
      <c r="N163" s="10">
        <v>42296</v>
      </c>
      <c r="O163" s="14">
        <v>1</v>
      </c>
      <c r="P163" s="15"/>
      <c r="Q163" s="29"/>
      <c r="R163" s="25"/>
      <c r="S163">
        <f t="shared" si="56"/>
        <v>0</v>
      </c>
      <c r="T163">
        <f t="shared" si="57"/>
        <v>0</v>
      </c>
      <c r="U163">
        <f t="shared" si="58"/>
        <v>30</v>
      </c>
      <c r="V163">
        <f t="shared" si="81"/>
        <v>0</v>
      </c>
      <c r="W163">
        <f t="shared" si="82"/>
        <v>0</v>
      </c>
      <c r="X163">
        <f t="shared" si="59"/>
        <v>0</v>
      </c>
      <c r="Y163" s="23">
        <v>1</v>
      </c>
      <c r="Z163">
        <v>1</v>
      </c>
      <c r="AA163">
        <f t="shared" si="60"/>
        <v>0</v>
      </c>
      <c r="AB163">
        <f t="shared" si="61"/>
        <v>0</v>
      </c>
      <c r="AC163">
        <f t="shared" si="62"/>
        <v>0</v>
      </c>
      <c r="AD163">
        <f t="shared" si="63"/>
        <v>2</v>
      </c>
      <c r="AE163">
        <f t="shared" si="83"/>
        <v>0</v>
      </c>
      <c r="AF163">
        <f t="shared" si="64"/>
        <v>4</v>
      </c>
      <c r="AG163">
        <v>3</v>
      </c>
      <c r="AH163">
        <f t="shared" si="65"/>
        <v>5</v>
      </c>
      <c r="AI163">
        <f t="shared" si="66"/>
        <v>0</v>
      </c>
      <c r="AJ163">
        <f t="shared" si="67"/>
        <v>12</v>
      </c>
      <c r="AK163">
        <f t="shared" si="68"/>
        <v>1</v>
      </c>
      <c r="AL163">
        <f t="shared" si="69"/>
        <v>0</v>
      </c>
      <c r="AM163">
        <f t="shared" si="70"/>
        <v>4</v>
      </c>
      <c r="AN163">
        <f t="shared" si="71"/>
        <v>0</v>
      </c>
      <c r="AO163">
        <f t="shared" si="72"/>
        <v>0</v>
      </c>
      <c r="AP163" t="s">
        <v>5744</v>
      </c>
      <c r="AQ163" t="b">
        <f>SUMPRODUCT(--ISNUMBER(SEARCH({"I21","I22","I25"},AP163)))&gt;0</f>
        <v>1</v>
      </c>
      <c r="AR163" t="b">
        <f>SUMPRODUCT(--ISNUMBER(SEARCH(Sheet1!B$2:B$14,AP163)))&gt;0</f>
        <v>0</v>
      </c>
      <c r="AS163" t="b">
        <f>SUMPRODUCT(--ISNUMBER(SEARCH(Sheet1!C$2:C$14,AP163)))&gt;0</f>
        <v>0</v>
      </c>
      <c r="AT163" t="b">
        <f>SUMPRODUCT(--ISNUMBER(SEARCH(Sheet1!D$2:D$26,AP163)))&gt;0</f>
        <v>0</v>
      </c>
      <c r="AU163" t="b">
        <f>SUMPRODUCT(--ISNUMBER(SEARCH(Sheet1!E$2:E$15,AP163)))&gt;0</f>
        <v>1</v>
      </c>
      <c r="AV163" t="b">
        <f>SUMPRODUCT(--ISNUMBER(SEARCH(Sheet1!F$2:F$26,AP163)))&gt;0</f>
        <v>0</v>
      </c>
      <c r="AW163" t="b">
        <f>SUMPRODUCT(--ISNUMBER(SEARCH(Sheet1!G$2:G$22,AP163)))&gt;0</f>
        <v>1</v>
      </c>
      <c r="AX163" t="b">
        <f>SUMPRODUCT(--ISNUMBER(SEARCH(Sheet1!H$2:H$35,AP163)))&gt;0</f>
        <v>1</v>
      </c>
      <c r="AY163" t="b">
        <f>SUMPRODUCT(--ISNUMBER(SEARCH(Sheet1!I$2:I$84,AP163)))&gt;0</f>
        <v>0</v>
      </c>
      <c r="AZ163" t="b">
        <f>SUMPRODUCT(--ISNUMBER(SEARCH(Sheet1!J$2:J$8,AP163)))&gt;0</f>
        <v>0</v>
      </c>
      <c r="BA163" t="b">
        <f>SUMPRODUCT(--ISNUMBER(SEARCH(Sheet1!K$2:K$10,AP163)))&gt;0</f>
        <v>0</v>
      </c>
      <c r="BB163" t="b">
        <f>SUMPRODUCT(--ISNUMBER(SEARCH(Sheet1!L$2:L$5,AP163)))&gt;0</f>
        <v>0</v>
      </c>
      <c r="BC163" t="b">
        <f>SUMPRODUCT(--ISNUMBER(SEARCH(Sheet1!M$2:M$12,AP163)))&gt;0</f>
        <v>0</v>
      </c>
      <c r="BD163" t="b">
        <f>SUMPRODUCT(--ISNUMBER(SEARCH(Sheet1!N$2:N$5,AP163)))&gt;0</f>
        <v>0</v>
      </c>
      <c r="BE163">
        <f t="shared" si="73"/>
        <v>1</v>
      </c>
      <c r="BF163">
        <f t="shared" si="74"/>
        <v>6</v>
      </c>
      <c r="BG163">
        <f t="shared" si="75"/>
        <v>0</v>
      </c>
      <c r="BH163">
        <f t="shared" si="76"/>
        <v>0</v>
      </c>
      <c r="BI163">
        <f t="shared" si="77"/>
        <v>0</v>
      </c>
      <c r="BJ163">
        <f t="shared" si="78"/>
        <v>7</v>
      </c>
      <c r="BK163">
        <f t="shared" si="79"/>
        <v>0</v>
      </c>
      <c r="BL163">
        <f t="shared" si="80"/>
        <v>5</v>
      </c>
    </row>
    <row r="164" spans="1:64" ht="30" x14ac:dyDescent="0.25">
      <c r="A164" s="7" t="s">
        <v>913</v>
      </c>
      <c r="B164" s="7" t="s">
        <v>914</v>
      </c>
      <c r="C164" s="10">
        <v>42281</v>
      </c>
      <c r="D164" s="10">
        <v>42283</v>
      </c>
      <c r="E164" s="8">
        <v>2</v>
      </c>
      <c r="F164" s="7" t="s">
        <v>29</v>
      </c>
      <c r="G164" s="8">
        <v>77</v>
      </c>
      <c r="H164" s="7" t="s">
        <v>17</v>
      </c>
      <c r="I164" s="7" t="s">
        <v>24</v>
      </c>
      <c r="J164" s="7" t="s">
        <v>813</v>
      </c>
      <c r="K164" s="7" t="s">
        <v>814</v>
      </c>
      <c r="L164" s="7" t="s">
        <v>133</v>
      </c>
      <c r="M164" s="7" t="s">
        <v>134</v>
      </c>
      <c r="N164" s="10">
        <v>42282</v>
      </c>
      <c r="O164" s="14">
        <v>2</v>
      </c>
      <c r="P164" s="15"/>
      <c r="Q164" s="30">
        <v>9.9</v>
      </c>
      <c r="R164" s="26">
        <v>137</v>
      </c>
      <c r="S164">
        <f t="shared" si="56"/>
        <v>0</v>
      </c>
      <c r="T164">
        <f t="shared" si="57"/>
        <v>0</v>
      </c>
      <c r="U164">
        <f t="shared" si="58"/>
        <v>30</v>
      </c>
      <c r="V164">
        <f t="shared" si="81"/>
        <v>1</v>
      </c>
      <c r="W164">
        <f t="shared" si="82"/>
        <v>0</v>
      </c>
      <c r="X164">
        <f t="shared" si="59"/>
        <v>0</v>
      </c>
      <c r="Y164" s="23">
        <v>1</v>
      </c>
      <c r="Z164">
        <v>1</v>
      </c>
      <c r="AA164">
        <f t="shared" si="60"/>
        <v>2</v>
      </c>
      <c r="AB164">
        <f t="shared" si="61"/>
        <v>0</v>
      </c>
      <c r="AC164">
        <f t="shared" si="62"/>
        <v>0</v>
      </c>
      <c r="AD164">
        <f t="shared" si="63"/>
        <v>5</v>
      </c>
      <c r="AE164">
        <f t="shared" si="83"/>
        <v>1</v>
      </c>
      <c r="AF164">
        <f t="shared" si="64"/>
        <v>2</v>
      </c>
      <c r="AG164">
        <v>3</v>
      </c>
      <c r="AH164">
        <f t="shared" si="65"/>
        <v>1</v>
      </c>
      <c r="AI164">
        <f t="shared" si="66"/>
        <v>0</v>
      </c>
      <c r="AJ164">
        <f t="shared" si="67"/>
        <v>6</v>
      </c>
      <c r="AK164">
        <f t="shared" si="68"/>
        <v>0</v>
      </c>
      <c r="AL164">
        <f t="shared" si="69"/>
        <v>2</v>
      </c>
      <c r="AM164">
        <f t="shared" si="70"/>
        <v>0</v>
      </c>
      <c r="AN164">
        <f t="shared" si="71"/>
        <v>0</v>
      </c>
      <c r="AO164">
        <f t="shared" si="72"/>
        <v>0</v>
      </c>
      <c r="AP164" t="s">
        <v>5745</v>
      </c>
      <c r="AQ164" t="b">
        <f>SUMPRODUCT(--ISNUMBER(SEARCH({"I21","I22","I25"},AP164)))&gt;0</f>
        <v>1</v>
      </c>
      <c r="AR164" t="b">
        <f>SUMPRODUCT(--ISNUMBER(SEARCH(Sheet1!B$2:B$14,AP164)))&gt;0</f>
        <v>0</v>
      </c>
      <c r="AS164" t="b">
        <f>SUMPRODUCT(--ISNUMBER(SEARCH(Sheet1!C$2:C$14,AP164)))&gt;0</f>
        <v>0</v>
      </c>
      <c r="AT164" t="b">
        <f>SUMPRODUCT(--ISNUMBER(SEARCH(Sheet1!D$2:D$26,AP164)))&gt;0</f>
        <v>0</v>
      </c>
      <c r="AU164" t="b">
        <f>SUMPRODUCT(--ISNUMBER(SEARCH(Sheet1!E$2:E$15,AP164)))&gt;0</f>
        <v>0</v>
      </c>
      <c r="AV164" t="b">
        <f>SUMPRODUCT(--ISNUMBER(SEARCH(Sheet1!F$2:F$26,AP164)))&gt;0</f>
        <v>0</v>
      </c>
      <c r="AW164" t="b">
        <f>SUMPRODUCT(--ISNUMBER(SEARCH(Sheet1!G$2:G$22,AP164)))&gt;0</f>
        <v>0</v>
      </c>
      <c r="AX164" t="b">
        <f>SUMPRODUCT(--ISNUMBER(SEARCH(Sheet1!H$2:H$35,AP164)))&gt;0</f>
        <v>0</v>
      </c>
      <c r="AY164" t="b">
        <f>SUMPRODUCT(--ISNUMBER(SEARCH(Sheet1!I$2:I$84,AP164)))&gt;0</f>
        <v>0</v>
      </c>
      <c r="AZ164" t="b">
        <f>SUMPRODUCT(--ISNUMBER(SEARCH(Sheet1!J$2:J$8,AP164)))&gt;0</f>
        <v>0</v>
      </c>
      <c r="BA164" t="b">
        <f>SUMPRODUCT(--ISNUMBER(SEARCH(Sheet1!K$2:K$10,AP164)))&gt;0</f>
        <v>0</v>
      </c>
      <c r="BB164" t="b">
        <f>SUMPRODUCT(--ISNUMBER(SEARCH(Sheet1!L$2:L$5,AP164)))&gt;0</f>
        <v>0</v>
      </c>
      <c r="BC164" t="b">
        <f>SUMPRODUCT(--ISNUMBER(SEARCH(Sheet1!M$2:M$12,AP164)))&gt;0</f>
        <v>0</v>
      </c>
      <c r="BD164" t="b">
        <f>SUMPRODUCT(--ISNUMBER(SEARCH(Sheet1!N$2:N$5,AP164)))&gt;0</f>
        <v>0</v>
      </c>
      <c r="BE164">
        <f t="shared" si="73"/>
        <v>1</v>
      </c>
      <c r="BF164">
        <f t="shared" si="74"/>
        <v>0</v>
      </c>
      <c r="BG164">
        <f t="shared" si="75"/>
        <v>0</v>
      </c>
      <c r="BH164">
        <f t="shared" si="76"/>
        <v>0</v>
      </c>
      <c r="BI164">
        <f t="shared" si="77"/>
        <v>0</v>
      </c>
      <c r="BJ164">
        <f t="shared" si="78"/>
        <v>1</v>
      </c>
      <c r="BK164">
        <f t="shared" si="79"/>
        <v>1</v>
      </c>
      <c r="BL164">
        <f t="shared" si="80"/>
        <v>0</v>
      </c>
    </row>
    <row r="165" spans="1:64" ht="30" x14ac:dyDescent="0.25">
      <c r="A165" s="7" t="s">
        <v>920</v>
      </c>
      <c r="B165" s="7" t="s">
        <v>921</v>
      </c>
      <c r="C165" s="10">
        <v>42283</v>
      </c>
      <c r="D165" s="10">
        <v>42284</v>
      </c>
      <c r="E165" s="8">
        <v>1</v>
      </c>
      <c r="F165" s="7" t="s">
        <v>580</v>
      </c>
      <c r="G165" s="8">
        <v>47</v>
      </c>
      <c r="H165" s="7" t="s">
        <v>9</v>
      </c>
      <c r="I165" s="7" t="s">
        <v>58</v>
      </c>
      <c r="J165" s="7" t="s">
        <v>922</v>
      </c>
      <c r="K165" s="7" t="s">
        <v>923</v>
      </c>
      <c r="L165" s="7" t="s">
        <v>123</v>
      </c>
      <c r="M165" s="7" t="s">
        <v>124</v>
      </c>
      <c r="N165" s="10">
        <v>42283</v>
      </c>
      <c r="O165" s="14">
        <v>4</v>
      </c>
      <c r="P165" s="14">
        <v>3</v>
      </c>
      <c r="Q165" s="30">
        <v>8.4</v>
      </c>
      <c r="R165" s="26">
        <v>137</v>
      </c>
      <c r="S165">
        <f t="shared" si="56"/>
        <v>0</v>
      </c>
      <c r="T165">
        <f t="shared" si="57"/>
        <v>0</v>
      </c>
      <c r="U165">
        <f t="shared" si="58"/>
        <v>30</v>
      </c>
      <c r="V165">
        <f t="shared" si="81"/>
        <v>1</v>
      </c>
      <c r="W165">
        <f t="shared" si="82"/>
        <v>0</v>
      </c>
      <c r="X165">
        <f t="shared" si="59"/>
        <v>0</v>
      </c>
      <c r="Y165" s="23">
        <v>1</v>
      </c>
      <c r="Z165">
        <v>1</v>
      </c>
      <c r="AA165">
        <f t="shared" si="60"/>
        <v>2</v>
      </c>
      <c r="AB165">
        <f t="shared" si="61"/>
        <v>0</v>
      </c>
      <c r="AC165">
        <f t="shared" si="62"/>
        <v>0</v>
      </c>
      <c r="AD165">
        <f t="shared" si="63"/>
        <v>5</v>
      </c>
      <c r="AE165">
        <f t="shared" si="83"/>
        <v>1</v>
      </c>
      <c r="AF165">
        <f t="shared" si="64"/>
        <v>1</v>
      </c>
      <c r="AG165">
        <v>3</v>
      </c>
      <c r="AH165">
        <f t="shared" si="65"/>
        <v>3</v>
      </c>
      <c r="AI165">
        <f t="shared" si="66"/>
        <v>3</v>
      </c>
      <c r="AJ165">
        <f t="shared" si="67"/>
        <v>10</v>
      </c>
      <c r="AK165">
        <f t="shared" si="68"/>
        <v>1</v>
      </c>
      <c r="AL165">
        <f t="shared" si="69"/>
        <v>1</v>
      </c>
      <c r="AM165">
        <f t="shared" si="70"/>
        <v>0</v>
      </c>
      <c r="AN165">
        <f t="shared" si="71"/>
        <v>0</v>
      </c>
      <c r="AO165">
        <f t="shared" si="72"/>
        <v>0</v>
      </c>
      <c r="AP165" t="s">
        <v>5746</v>
      </c>
      <c r="AQ165" t="b">
        <f>SUMPRODUCT(--ISNUMBER(SEARCH({"I21","I22","I25"},AP165)))&gt;0</f>
        <v>1</v>
      </c>
      <c r="AR165" t="b">
        <f>SUMPRODUCT(--ISNUMBER(SEARCH(Sheet1!B$2:B$14,AP165)))&gt;0</f>
        <v>0</v>
      </c>
      <c r="AS165" t="b">
        <f>SUMPRODUCT(--ISNUMBER(SEARCH(Sheet1!C$2:C$14,AP165)))&gt;0</f>
        <v>0</v>
      </c>
      <c r="AT165" t="b">
        <f>SUMPRODUCT(--ISNUMBER(SEARCH(Sheet1!D$2:D$26,AP165)))&gt;0</f>
        <v>0</v>
      </c>
      <c r="AU165" t="b">
        <f>SUMPRODUCT(--ISNUMBER(SEARCH(Sheet1!E$2:E$15,AP165)))&gt;0</f>
        <v>0</v>
      </c>
      <c r="AV165" t="b">
        <f>SUMPRODUCT(--ISNUMBER(SEARCH(Sheet1!F$2:F$26,AP165)))&gt;0</f>
        <v>0</v>
      </c>
      <c r="AW165" t="b">
        <f>SUMPRODUCT(--ISNUMBER(SEARCH(Sheet1!G$2:G$22,AP165)))&gt;0</f>
        <v>0</v>
      </c>
      <c r="AX165" t="b">
        <f>SUMPRODUCT(--ISNUMBER(SEARCH(Sheet1!H$2:H$35,AP165)))&gt;0</f>
        <v>1</v>
      </c>
      <c r="AY165" t="b">
        <f>SUMPRODUCT(--ISNUMBER(SEARCH(Sheet1!I$2:I$84,AP165)))&gt;0</f>
        <v>0</v>
      </c>
      <c r="AZ165" t="b">
        <f>SUMPRODUCT(--ISNUMBER(SEARCH(Sheet1!J$2:J$8,AP165)))&gt;0</f>
        <v>0</v>
      </c>
      <c r="BA165" t="b">
        <f>SUMPRODUCT(--ISNUMBER(SEARCH(Sheet1!K$2:K$10,AP165)))&gt;0</f>
        <v>0</v>
      </c>
      <c r="BB165" t="b">
        <f>SUMPRODUCT(--ISNUMBER(SEARCH(Sheet1!L$2:L$5,AP165)))&gt;0</f>
        <v>0</v>
      </c>
      <c r="BC165" t="b">
        <f>SUMPRODUCT(--ISNUMBER(SEARCH(Sheet1!M$2:M$12,AP165)))&gt;0</f>
        <v>0</v>
      </c>
      <c r="BD165" t="b">
        <f>SUMPRODUCT(--ISNUMBER(SEARCH(Sheet1!N$2:N$5,AP165)))&gt;0</f>
        <v>0</v>
      </c>
      <c r="BE165">
        <f t="shared" si="73"/>
        <v>1</v>
      </c>
      <c r="BF165">
        <f t="shared" si="74"/>
        <v>2</v>
      </c>
      <c r="BG165">
        <f t="shared" si="75"/>
        <v>0</v>
      </c>
      <c r="BH165">
        <f t="shared" si="76"/>
        <v>0</v>
      </c>
      <c r="BI165">
        <f t="shared" si="77"/>
        <v>0</v>
      </c>
      <c r="BJ165">
        <f t="shared" si="78"/>
        <v>3</v>
      </c>
      <c r="BK165">
        <f t="shared" si="79"/>
        <v>3</v>
      </c>
      <c r="BL165">
        <f t="shared" si="80"/>
        <v>0</v>
      </c>
    </row>
    <row r="166" spans="1:64" ht="30" x14ac:dyDescent="0.25">
      <c r="A166" s="7" t="s">
        <v>926</v>
      </c>
      <c r="B166" s="7" t="s">
        <v>930</v>
      </c>
      <c r="C166" s="10">
        <v>42306</v>
      </c>
      <c r="D166" s="10">
        <v>42311</v>
      </c>
      <c r="E166" s="8">
        <v>5</v>
      </c>
      <c r="F166" s="7" t="s">
        <v>29</v>
      </c>
      <c r="G166" s="8">
        <v>43</v>
      </c>
      <c r="H166" s="7" t="s">
        <v>9</v>
      </c>
      <c r="I166" s="7" t="s">
        <v>126</v>
      </c>
      <c r="J166" s="7" t="s">
        <v>931</v>
      </c>
      <c r="K166" s="7" t="s">
        <v>932</v>
      </c>
      <c r="L166" s="7" t="s">
        <v>432</v>
      </c>
      <c r="M166" s="7" t="s">
        <v>433</v>
      </c>
      <c r="N166" s="10">
        <v>42307</v>
      </c>
      <c r="O166" s="14">
        <v>8</v>
      </c>
      <c r="P166" s="14">
        <v>3</v>
      </c>
      <c r="Q166" s="29"/>
      <c r="R166" s="25"/>
      <c r="S166">
        <f t="shared" si="56"/>
        <v>9</v>
      </c>
      <c r="T166">
        <f t="shared" si="57"/>
        <v>1</v>
      </c>
      <c r="U166">
        <f t="shared" si="58"/>
        <v>9</v>
      </c>
      <c r="V166">
        <f t="shared" si="81"/>
        <v>0</v>
      </c>
      <c r="W166">
        <f t="shared" si="82"/>
        <v>0</v>
      </c>
      <c r="X166">
        <f t="shared" si="59"/>
        <v>0</v>
      </c>
      <c r="Y166" s="23">
        <v>1</v>
      </c>
      <c r="Z166">
        <v>1</v>
      </c>
      <c r="AA166">
        <f t="shared" si="60"/>
        <v>2</v>
      </c>
      <c r="AB166">
        <f t="shared" si="61"/>
        <v>3</v>
      </c>
      <c r="AC166">
        <f t="shared" si="62"/>
        <v>2</v>
      </c>
      <c r="AD166">
        <f t="shared" si="63"/>
        <v>9</v>
      </c>
      <c r="AE166">
        <f t="shared" si="83"/>
        <v>1</v>
      </c>
      <c r="AF166">
        <f t="shared" si="64"/>
        <v>4</v>
      </c>
      <c r="AG166">
        <v>3</v>
      </c>
      <c r="AH166">
        <f t="shared" si="65"/>
        <v>2</v>
      </c>
      <c r="AI166">
        <f t="shared" si="66"/>
        <v>3</v>
      </c>
      <c r="AJ166">
        <f t="shared" si="67"/>
        <v>12</v>
      </c>
      <c r="AK166">
        <f t="shared" si="68"/>
        <v>1</v>
      </c>
      <c r="AL166">
        <f t="shared" si="69"/>
        <v>0</v>
      </c>
      <c r="AM166">
        <f t="shared" si="70"/>
        <v>4</v>
      </c>
      <c r="AN166">
        <f t="shared" si="71"/>
        <v>0</v>
      </c>
      <c r="AO166">
        <f t="shared" si="72"/>
        <v>0</v>
      </c>
      <c r="AP166" t="s">
        <v>5747</v>
      </c>
      <c r="AQ166" t="b">
        <f>SUMPRODUCT(--ISNUMBER(SEARCH({"I21","I22","I25"},AP166)))&gt;0</f>
        <v>0</v>
      </c>
      <c r="AR166" t="b">
        <f>SUMPRODUCT(--ISNUMBER(SEARCH(Sheet1!B$2:B$14,AP166)))&gt;0</f>
        <v>0</v>
      </c>
      <c r="AS166" t="b">
        <f>SUMPRODUCT(--ISNUMBER(SEARCH(Sheet1!C$2:C$14,AP166)))&gt;0</f>
        <v>0</v>
      </c>
      <c r="AT166" t="b">
        <f>SUMPRODUCT(--ISNUMBER(SEARCH(Sheet1!D$2:D$26,AP166)))&gt;0</f>
        <v>0</v>
      </c>
      <c r="AU166" t="b">
        <f>SUMPRODUCT(--ISNUMBER(SEARCH(Sheet1!E$2:E$15,AP166)))&gt;0</f>
        <v>0</v>
      </c>
      <c r="AV166" t="b">
        <f>SUMPRODUCT(--ISNUMBER(SEARCH(Sheet1!F$2:F$26,AP166)))&gt;0</f>
        <v>0</v>
      </c>
      <c r="AW166" t="b">
        <f>SUMPRODUCT(--ISNUMBER(SEARCH(Sheet1!G$2:G$22,AP166)))&gt;0</f>
        <v>0</v>
      </c>
      <c r="AX166" t="b">
        <f>SUMPRODUCT(--ISNUMBER(SEARCH(Sheet1!H$2:H$35,AP166)))&gt;0</f>
        <v>1</v>
      </c>
      <c r="AY166" t="b">
        <f>SUMPRODUCT(--ISNUMBER(SEARCH(Sheet1!I$2:I$84,AP166)))&gt;0</f>
        <v>0</v>
      </c>
      <c r="AZ166" t="b">
        <f>SUMPRODUCT(--ISNUMBER(SEARCH(Sheet1!J$2:J$8,AP166)))&gt;0</f>
        <v>0</v>
      </c>
      <c r="BA166" t="b">
        <f>SUMPRODUCT(--ISNUMBER(SEARCH(Sheet1!K$2:K$10,AP166)))&gt;0</f>
        <v>0</v>
      </c>
      <c r="BB166" t="b">
        <f>SUMPRODUCT(--ISNUMBER(SEARCH(Sheet1!L$2:L$5,AP166)))&gt;0</f>
        <v>0</v>
      </c>
      <c r="BC166" t="b">
        <f>SUMPRODUCT(--ISNUMBER(SEARCH(Sheet1!M$2:M$12,AP166)))&gt;0</f>
        <v>0</v>
      </c>
      <c r="BD166" t="b">
        <f>SUMPRODUCT(--ISNUMBER(SEARCH(Sheet1!N$2:N$5,AP166)))&gt;0</f>
        <v>0</v>
      </c>
      <c r="BE166">
        <f t="shared" si="73"/>
        <v>0</v>
      </c>
      <c r="BF166">
        <f t="shared" si="74"/>
        <v>2</v>
      </c>
      <c r="BG166">
        <f t="shared" si="75"/>
        <v>0</v>
      </c>
      <c r="BH166">
        <f t="shared" si="76"/>
        <v>0</v>
      </c>
      <c r="BI166">
        <f t="shared" si="77"/>
        <v>0</v>
      </c>
      <c r="BJ166">
        <f t="shared" si="78"/>
        <v>2</v>
      </c>
      <c r="BK166">
        <f t="shared" si="79"/>
        <v>2</v>
      </c>
      <c r="BL166">
        <f t="shared" si="80"/>
        <v>0</v>
      </c>
    </row>
    <row r="167" spans="1:64" ht="30" x14ac:dyDescent="0.25">
      <c r="A167" s="7" t="s">
        <v>926</v>
      </c>
      <c r="B167" s="7" t="s">
        <v>933</v>
      </c>
      <c r="C167" s="10">
        <v>42320</v>
      </c>
      <c r="D167" s="10">
        <v>42325</v>
      </c>
      <c r="E167" s="8">
        <v>5</v>
      </c>
      <c r="F167" s="7" t="s">
        <v>29</v>
      </c>
      <c r="G167" s="8">
        <v>43</v>
      </c>
      <c r="H167" s="7" t="s">
        <v>9</v>
      </c>
      <c r="I167" s="7" t="s">
        <v>126</v>
      </c>
      <c r="J167" s="7" t="s">
        <v>934</v>
      </c>
      <c r="K167" s="7" t="s">
        <v>935</v>
      </c>
      <c r="L167" s="7" t="s">
        <v>165</v>
      </c>
      <c r="M167" s="7" t="s">
        <v>166</v>
      </c>
      <c r="N167" s="10">
        <v>42325</v>
      </c>
      <c r="O167" s="14">
        <v>8</v>
      </c>
      <c r="P167" s="14">
        <v>3</v>
      </c>
      <c r="Q167" s="29"/>
      <c r="R167" s="25"/>
      <c r="S167">
        <f t="shared" si="56"/>
        <v>28</v>
      </c>
      <c r="T167">
        <f t="shared" si="57"/>
        <v>1</v>
      </c>
      <c r="U167">
        <f t="shared" si="58"/>
        <v>28</v>
      </c>
      <c r="V167">
        <f t="shared" si="81"/>
        <v>0</v>
      </c>
      <c r="W167">
        <f t="shared" si="82"/>
        <v>0</v>
      </c>
      <c r="X167">
        <f t="shared" si="59"/>
        <v>0</v>
      </c>
      <c r="Y167" s="23">
        <v>1</v>
      </c>
      <c r="Z167">
        <v>1</v>
      </c>
      <c r="AA167">
        <f t="shared" si="60"/>
        <v>2</v>
      </c>
      <c r="AB167">
        <f t="shared" si="61"/>
        <v>3</v>
      </c>
      <c r="AC167">
        <f t="shared" si="62"/>
        <v>2</v>
      </c>
      <c r="AD167">
        <f t="shared" si="63"/>
        <v>9</v>
      </c>
      <c r="AE167">
        <f t="shared" si="83"/>
        <v>1</v>
      </c>
      <c r="AF167">
        <f t="shared" si="64"/>
        <v>4</v>
      </c>
      <c r="AG167">
        <v>3</v>
      </c>
      <c r="AH167">
        <f t="shared" si="65"/>
        <v>0</v>
      </c>
      <c r="AI167">
        <f t="shared" si="66"/>
        <v>3</v>
      </c>
      <c r="AJ167">
        <f t="shared" si="67"/>
        <v>10</v>
      </c>
      <c r="AK167">
        <f t="shared" si="68"/>
        <v>1</v>
      </c>
      <c r="AL167">
        <f t="shared" si="69"/>
        <v>0</v>
      </c>
      <c r="AM167">
        <f t="shared" si="70"/>
        <v>4</v>
      </c>
      <c r="AN167">
        <f t="shared" si="71"/>
        <v>0</v>
      </c>
      <c r="AO167">
        <f t="shared" si="72"/>
        <v>0</v>
      </c>
      <c r="AP167" t="s">
        <v>5748</v>
      </c>
      <c r="AQ167" t="b">
        <f>SUMPRODUCT(--ISNUMBER(SEARCH({"I21","I22","I25"},AP167)))&gt;0</f>
        <v>0</v>
      </c>
      <c r="AR167" t="b">
        <f>SUMPRODUCT(--ISNUMBER(SEARCH(Sheet1!B$2:B$14,AP167)))&gt;0</f>
        <v>0</v>
      </c>
      <c r="AS167" t="b">
        <f>SUMPRODUCT(--ISNUMBER(SEARCH(Sheet1!C$2:C$14,AP167)))&gt;0</f>
        <v>0</v>
      </c>
      <c r="AT167" t="b">
        <f>SUMPRODUCT(--ISNUMBER(SEARCH(Sheet1!D$2:D$26,AP167)))&gt;0</f>
        <v>0</v>
      </c>
      <c r="AU167" t="b">
        <f>SUMPRODUCT(--ISNUMBER(SEARCH(Sheet1!E$2:E$15,AP167)))&gt;0</f>
        <v>0</v>
      </c>
      <c r="AV167" t="b">
        <f>SUMPRODUCT(--ISNUMBER(SEARCH(Sheet1!F$2:F$26,AP167)))&gt;0</f>
        <v>0</v>
      </c>
      <c r="AW167" t="b">
        <f>SUMPRODUCT(--ISNUMBER(SEARCH(Sheet1!G$2:G$22,AP167)))&gt;0</f>
        <v>0</v>
      </c>
      <c r="AX167" t="b">
        <f>SUMPRODUCT(--ISNUMBER(SEARCH(Sheet1!H$2:H$35,AP167)))&gt;0</f>
        <v>0</v>
      </c>
      <c r="AY167" t="b">
        <f>SUMPRODUCT(--ISNUMBER(SEARCH(Sheet1!I$2:I$84,AP167)))&gt;0</f>
        <v>0</v>
      </c>
      <c r="AZ167" t="b">
        <f>SUMPRODUCT(--ISNUMBER(SEARCH(Sheet1!J$2:J$8,AP167)))&gt;0</f>
        <v>0</v>
      </c>
      <c r="BA167" t="b">
        <f>SUMPRODUCT(--ISNUMBER(SEARCH(Sheet1!K$2:K$10,AP167)))&gt;0</f>
        <v>0</v>
      </c>
      <c r="BB167" t="b">
        <f>SUMPRODUCT(--ISNUMBER(SEARCH(Sheet1!L$2:L$5,AP167)))&gt;0</f>
        <v>0</v>
      </c>
      <c r="BC167" t="b">
        <f>SUMPRODUCT(--ISNUMBER(SEARCH(Sheet1!M$2:M$12,AP167)))&gt;0</f>
        <v>0</v>
      </c>
      <c r="BD167" t="b">
        <f>SUMPRODUCT(--ISNUMBER(SEARCH(Sheet1!N$2:N$5,AP167)))&gt;0</f>
        <v>0</v>
      </c>
      <c r="BE167">
        <f t="shared" si="73"/>
        <v>0</v>
      </c>
      <c r="BF167">
        <f t="shared" si="74"/>
        <v>0</v>
      </c>
      <c r="BG167">
        <f t="shared" si="75"/>
        <v>0</v>
      </c>
      <c r="BH167">
        <f t="shared" si="76"/>
        <v>0</v>
      </c>
      <c r="BI167">
        <f t="shared" si="77"/>
        <v>0</v>
      </c>
      <c r="BJ167">
        <f t="shared" si="78"/>
        <v>0</v>
      </c>
      <c r="BK167">
        <f t="shared" si="79"/>
        <v>0</v>
      </c>
      <c r="BL167">
        <f t="shared" si="80"/>
        <v>0</v>
      </c>
    </row>
    <row r="168" spans="1:64" ht="30" x14ac:dyDescent="0.25">
      <c r="A168" s="7" t="s">
        <v>926</v>
      </c>
      <c r="B168" s="7" t="s">
        <v>936</v>
      </c>
      <c r="C168" s="10">
        <v>42353</v>
      </c>
      <c r="D168" s="10">
        <v>42355</v>
      </c>
      <c r="E168" s="8">
        <v>2</v>
      </c>
      <c r="F168" s="7" t="s">
        <v>29</v>
      </c>
      <c r="G168" s="8">
        <v>43</v>
      </c>
      <c r="H168" s="7" t="s">
        <v>9</v>
      </c>
      <c r="I168" s="7" t="s">
        <v>58</v>
      </c>
      <c r="J168" s="7" t="s">
        <v>937</v>
      </c>
      <c r="K168" s="7" t="s">
        <v>938</v>
      </c>
      <c r="L168" s="7" t="s">
        <v>939</v>
      </c>
      <c r="M168" s="7" t="s">
        <v>940</v>
      </c>
      <c r="N168" s="10">
        <v>42354</v>
      </c>
      <c r="O168" s="14">
        <v>8</v>
      </c>
      <c r="P168" s="14">
        <v>5</v>
      </c>
      <c r="Q168" s="29"/>
      <c r="R168" s="25"/>
      <c r="S168">
        <f t="shared" si="56"/>
        <v>15</v>
      </c>
      <c r="T168">
        <f t="shared" si="57"/>
        <v>1</v>
      </c>
      <c r="U168">
        <f t="shared" si="58"/>
        <v>15</v>
      </c>
      <c r="V168">
        <f t="shared" si="81"/>
        <v>0</v>
      </c>
      <c r="W168">
        <f t="shared" si="82"/>
        <v>0</v>
      </c>
      <c r="X168">
        <f t="shared" si="59"/>
        <v>0</v>
      </c>
      <c r="Y168" s="23">
        <v>1</v>
      </c>
      <c r="Z168">
        <v>1</v>
      </c>
      <c r="AA168">
        <f t="shared" si="60"/>
        <v>2</v>
      </c>
      <c r="AB168">
        <f t="shared" si="61"/>
        <v>3</v>
      </c>
      <c r="AC168">
        <f t="shared" si="62"/>
        <v>0</v>
      </c>
      <c r="AD168">
        <f t="shared" si="63"/>
        <v>7</v>
      </c>
      <c r="AE168">
        <f t="shared" si="83"/>
        <v>1</v>
      </c>
      <c r="AF168">
        <f t="shared" si="64"/>
        <v>2</v>
      </c>
      <c r="AG168">
        <v>3</v>
      </c>
      <c r="AH168">
        <f t="shared" si="65"/>
        <v>2</v>
      </c>
      <c r="AI168">
        <f t="shared" si="66"/>
        <v>5</v>
      </c>
      <c r="AJ168">
        <f t="shared" si="67"/>
        <v>12</v>
      </c>
      <c r="AK168">
        <f t="shared" si="68"/>
        <v>1</v>
      </c>
      <c r="AL168">
        <f t="shared" si="69"/>
        <v>2</v>
      </c>
      <c r="AM168">
        <f t="shared" si="70"/>
        <v>0</v>
      </c>
      <c r="AN168">
        <f t="shared" si="71"/>
        <v>0</v>
      </c>
      <c r="AO168">
        <f t="shared" si="72"/>
        <v>0</v>
      </c>
      <c r="AP168" t="s">
        <v>5749</v>
      </c>
      <c r="AQ168" t="b">
        <f>SUMPRODUCT(--ISNUMBER(SEARCH({"I21","I22","I25"},AP168)))&gt;0</f>
        <v>0</v>
      </c>
      <c r="AR168" t="b">
        <f>SUMPRODUCT(--ISNUMBER(SEARCH(Sheet1!B$2:B$14,AP168)))&gt;0</f>
        <v>0</v>
      </c>
      <c r="AS168" t="b">
        <f>SUMPRODUCT(--ISNUMBER(SEARCH(Sheet1!C$2:C$14,AP168)))&gt;0</f>
        <v>0</v>
      </c>
      <c r="AT168" t="b">
        <f>SUMPRODUCT(--ISNUMBER(SEARCH(Sheet1!D$2:D$26,AP168)))&gt;0</f>
        <v>0</v>
      </c>
      <c r="AU168" t="b">
        <f>SUMPRODUCT(--ISNUMBER(SEARCH(Sheet1!E$2:E$15,AP168)))&gt;0</f>
        <v>0</v>
      </c>
      <c r="AV168" t="b">
        <f>SUMPRODUCT(--ISNUMBER(SEARCH(Sheet1!F$2:F$26,AP168)))&gt;0</f>
        <v>0</v>
      </c>
      <c r="AW168" t="b">
        <f>SUMPRODUCT(--ISNUMBER(SEARCH(Sheet1!G$2:G$22,AP168)))&gt;0</f>
        <v>0</v>
      </c>
      <c r="AX168" t="b">
        <f>SUMPRODUCT(--ISNUMBER(SEARCH(Sheet1!H$2:H$35,AP168)))&gt;0</f>
        <v>1</v>
      </c>
      <c r="AY168" t="b">
        <f>SUMPRODUCT(--ISNUMBER(SEARCH(Sheet1!I$2:I$84,AP168)))&gt;0</f>
        <v>0</v>
      </c>
      <c r="AZ168" t="b">
        <f>SUMPRODUCT(--ISNUMBER(SEARCH(Sheet1!J$2:J$8,AP168)))&gt;0</f>
        <v>0</v>
      </c>
      <c r="BA168" t="b">
        <f>SUMPRODUCT(--ISNUMBER(SEARCH(Sheet1!K$2:K$10,AP168)))&gt;0</f>
        <v>0</v>
      </c>
      <c r="BB168" t="b">
        <f>SUMPRODUCT(--ISNUMBER(SEARCH(Sheet1!L$2:L$5,AP168)))&gt;0</f>
        <v>0</v>
      </c>
      <c r="BC168" t="b">
        <f>SUMPRODUCT(--ISNUMBER(SEARCH(Sheet1!M$2:M$12,AP168)))&gt;0</f>
        <v>0</v>
      </c>
      <c r="BD168" t="b">
        <f>SUMPRODUCT(--ISNUMBER(SEARCH(Sheet1!N$2:N$5,AP168)))&gt;0</f>
        <v>0</v>
      </c>
      <c r="BE168">
        <f t="shared" si="73"/>
        <v>0</v>
      </c>
      <c r="BF168">
        <f t="shared" si="74"/>
        <v>2</v>
      </c>
      <c r="BG168">
        <f t="shared" si="75"/>
        <v>0</v>
      </c>
      <c r="BH168">
        <f t="shared" si="76"/>
        <v>0</v>
      </c>
      <c r="BI168">
        <f t="shared" si="77"/>
        <v>0</v>
      </c>
      <c r="BJ168">
        <f t="shared" si="78"/>
        <v>2</v>
      </c>
      <c r="BK168">
        <f t="shared" si="79"/>
        <v>2</v>
      </c>
      <c r="BL168">
        <f t="shared" si="80"/>
        <v>0</v>
      </c>
    </row>
    <row r="169" spans="1:64" ht="30" x14ac:dyDescent="0.25">
      <c r="A169" s="7" t="s">
        <v>926</v>
      </c>
      <c r="B169" s="7" t="s">
        <v>941</v>
      </c>
      <c r="C169" s="10">
        <v>42370</v>
      </c>
      <c r="D169" s="10">
        <v>42372</v>
      </c>
      <c r="E169" s="8">
        <v>2</v>
      </c>
      <c r="F169" s="7" t="s">
        <v>29</v>
      </c>
      <c r="G169" s="8">
        <v>43</v>
      </c>
      <c r="H169" s="7" t="s">
        <v>9</v>
      </c>
      <c r="I169" s="7" t="s">
        <v>68</v>
      </c>
      <c r="J169" s="7" t="s">
        <v>22</v>
      </c>
      <c r="K169" s="7" t="s">
        <v>23</v>
      </c>
      <c r="L169" s="7" t="s">
        <v>63</v>
      </c>
      <c r="M169" s="7" t="s">
        <v>64</v>
      </c>
      <c r="N169" s="10">
        <v>42371</v>
      </c>
      <c r="O169" s="14">
        <v>8</v>
      </c>
      <c r="P169" s="14">
        <v>5</v>
      </c>
      <c r="Q169" s="29"/>
      <c r="R169" s="26">
        <v>140</v>
      </c>
      <c r="S169">
        <f t="shared" si="56"/>
        <v>48</v>
      </c>
      <c r="T169">
        <f t="shared" si="57"/>
        <v>0</v>
      </c>
      <c r="U169">
        <f t="shared" si="58"/>
        <v>30</v>
      </c>
      <c r="V169">
        <f t="shared" si="81"/>
        <v>0</v>
      </c>
      <c r="W169">
        <f t="shared" si="82"/>
        <v>0</v>
      </c>
      <c r="X169">
        <f t="shared" si="59"/>
        <v>0</v>
      </c>
      <c r="Y169" s="23">
        <v>1</v>
      </c>
      <c r="Z169">
        <v>1</v>
      </c>
      <c r="AA169">
        <f t="shared" si="60"/>
        <v>2</v>
      </c>
      <c r="AB169">
        <f t="shared" si="61"/>
        <v>3</v>
      </c>
      <c r="AC169">
        <f t="shared" si="62"/>
        <v>0</v>
      </c>
      <c r="AD169">
        <f t="shared" si="63"/>
        <v>7</v>
      </c>
      <c r="AE169">
        <f t="shared" si="83"/>
        <v>1</v>
      </c>
      <c r="AF169">
        <f t="shared" si="64"/>
        <v>2</v>
      </c>
      <c r="AG169">
        <v>3</v>
      </c>
      <c r="AH169">
        <f t="shared" si="65"/>
        <v>2</v>
      </c>
      <c r="AI169">
        <f t="shared" si="66"/>
        <v>5</v>
      </c>
      <c r="AJ169">
        <f t="shared" si="67"/>
        <v>12</v>
      </c>
      <c r="AK169">
        <f t="shared" si="68"/>
        <v>1</v>
      </c>
      <c r="AL169">
        <f t="shared" si="69"/>
        <v>2</v>
      </c>
      <c r="AM169">
        <f t="shared" si="70"/>
        <v>0</v>
      </c>
      <c r="AN169">
        <f t="shared" si="71"/>
        <v>0</v>
      </c>
      <c r="AO169">
        <f t="shared" si="72"/>
        <v>0</v>
      </c>
      <c r="AP169" t="s">
        <v>5750</v>
      </c>
      <c r="AQ169" t="b">
        <f>SUMPRODUCT(--ISNUMBER(SEARCH({"I21","I22","I25"},AP169)))&gt;0</f>
        <v>0</v>
      </c>
      <c r="AR169" t="b">
        <f>SUMPRODUCT(--ISNUMBER(SEARCH(Sheet1!B$2:B$14,AP169)))&gt;0</f>
        <v>0</v>
      </c>
      <c r="AS169" t="b">
        <f>SUMPRODUCT(--ISNUMBER(SEARCH(Sheet1!C$2:C$14,AP169)))&gt;0</f>
        <v>0</v>
      </c>
      <c r="AT169" t="b">
        <f>SUMPRODUCT(--ISNUMBER(SEARCH(Sheet1!D$2:D$26,AP169)))&gt;0</f>
        <v>0</v>
      </c>
      <c r="AU169" t="b">
        <f>SUMPRODUCT(--ISNUMBER(SEARCH(Sheet1!E$2:E$15,AP169)))&gt;0</f>
        <v>0</v>
      </c>
      <c r="AV169" t="b">
        <f>SUMPRODUCT(--ISNUMBER(SEARCH(Sheet1!F$2:F$26,AP169)))&gt;0</f>
        <v>0</v>
      </c>
      <c r="AW169" t="b">
        <f>SUMPRODUCT(--ISNUMBER(SEARCH(Sheet1!G$2:G$22,AP169)))&gt;0</f>
        <v>0</v>
      </c>
      <c r="AX169" t="b">
        <f>SUMPRODUCT(--ISNUMBER(SEARCH(Sheet1!H$2:H$35,AP169)))&gt;0</f>
        <v>1</v>
      </c>
      <c r="AY169" t="b">
        <f>SUMPRODUCT(--ISNUMBER(SEARCH(Sheet1!I$2:I$84,AP169)))&gt;0</f>
        <v>0</v>
      </c>
      <c r="AZ169" t="b">
        <f>SUMPRODUCT(--ISNUMBER(SEARCH(Sheet1!J$2:J$8,AP169)))&gt;0</f>
        <v>0</v>
      </c>
      <c r="BA169" t="b">
        <f>SUMPRODUCT(--ISNUMBER(SEARCH(Sheet1!K$2:K$10,AP169)))&gt;0</f>
        <v>0</v>
      </c>
      <c r="BB169" t="b">
        <f>SUMPRODUCT(--ISNUMBER(SEARCH(Sheet1!L$2:L$5,AP169)))&gt;0</f>
        <v>0</v>
      </c>
      <c r="BC169" t="b">
        <f>SUMPRODUCT(--ISNUMBER(SEARCH(Sheet1!M$2:M$12,AP169)))&gt;0</f>
        <v>0</v>
      </c>
      <c r="BD169" t="b">
        <f>SUMPRODUCT(--ISNUMBER(SEARCH(Sheet1!N$2:N$5,AP169)))&gt;0</f>
        <v>0</v>
      </c>
      <c r="BE169">
        <f t="shared" si="73"/>
        <v>0</v>
      </c>
      <c r="BF169">
        <f t="shared" si="74"/>
        <v>2</v>
      </c>
      <c r="BG169">
        <f t="shared" si="75"/>
        <v>0</v>
      </c>
      <c r="BH169">
        <f t="shared" si="76"/>
        <v>0</v>
      </c>
      <c r="BI169">
        <f t="shared" si="77"/>
        <v>0</v>
      </c>
      <c r="BJ169">
        <f t="shared" si="78"/>
        <v>2</v>
      </c>
      <c r="BK169">
        <f t="shared" si="79"/>
        <v>2</v>
      </c>
      <c r="BL169">
        <f t="shared" si="80"/>
        <v>0</v>
      </c>
    </row>
    <row r="170" spans="1:64" ht="30" x14ac:dyDescent="0.25">
      <c r="A170" s="7" t="s">
        <v>926</v>
      </c>
      <c r="B170" s="7" t="s">
        <v>942</v>
      </c>
      <c r="C170" s="10">
        <v>42420</v>
      </c>
      <c r="D170" s="10">
        <v>42427</v>
      </c>
      <c r="E170" s="8">
        <v>7</v>
      </c>
      <c r="F170" s="7" t="s">
        <v>29</v>
      </c>
      <c r="G170" s="8">
        <v>43</v>
      </c>
      <c r="H170" s="7" t="s">
        <v>9</v>
      </c>
      <c r="I170" s="7" t="s">
        <v>30</v>
      </c>
      <c r="J170" s="7" t="s">
        <v>943</v>
      </c>
      <c r="K170" s="7" t="s">
        <v>944</v>
      </c>
      <c r="L170" s="7" t="s">
        <v>414</v>
      </c>
      <c r="M170" s="7" t="s">
        <v>415</v>
      </c>
      <c r="N170" s="10">
        <v>42424</v>
      </c>
      <c r="O170" s="14">
        <v>8</v>
      </c>
      <c r="P170" s="14">
        <v>6</v>
      </c>
      <c r="Q170" s="29"/>
      <c r="R170" s="26">
        <v>140</v>
      </c>
      <c r="S170">
        <f t="shared" si="56"/>
        <v>0</v>
      </c>
      <c r="T170">
        <f t="shared" si="57"/>
        <v>0</v>
      </c>
      <c r="U170">
        <f t="shared" si="58"/>
        <v>30</v>
      </c>
      <c r="V170">
        <f t="shared" si="81"/>
        <v>0</v>
      </c>
      <c r="W170">
        <f t="shared" si="82"/>
        <v>0</v>
      </c>
      <c r="X170">
        <f t="shared" si="59"/>
        <v>0</v>
      </c>
      <c r="Y170" s="23">
        <v>1</v>
      </c>
      <c r="Z170">
        <v>1</v>
      </c>
      <c r="AA170">
        <f t="shared" si="60"/>
        <v>2</v>
      </c>
      <c r="AB170">
        <f t="shared" si="61"/>
        <v>3</v>
      </c>
      <c r="AC170">
        <f t="shared" si="62"/>
        <v>2</v>
      </c>
      <c r="AD170">
        <f t="shared" si="63"/>
        <v>9</v>
      </c>
      <c r="AE170">
        <f t="shared" si="83"/>
        <v>1</v>
      </c>
      <c r="AF170">
        <f t="shared" si="64"/>
        <v>5</v>
      </c>
      <c r="AG170">
        <v>3</v>
      </c>
      <c r="AH170">
        <f t="shared" si="65"/>
        <v>2</v>
      </c>
      <c r="AI170">
        <f t="shared" si="66"/>
        <v>6</v>
      </c>
      <c r="AJ170">
        <f t="shared" si="67"/>
        <v>16</v>
      </c>
      <c r="AK170">
        <f t="shared" si="68"/>
        <v>1</v>
      </c>
      <c r="AL170">
        <f t="shared" si="69"/>
        <v>0</v>
      </c>
      <c r="AM170">
        <f t="shared" si="70"/>
        <v>0</v>
      </c>
      <c r="AN170">
        <f t="shared" si="71"/>
        <v>5</v>
      </c>
      <c r="AO170">
        <f t="shared" si="72"/>
        <v>0</v>
      </c>
      <c r="AP170" t="s">
        <v>5751</v>
      </c>
      <c r="AQ170" t="b">
        <f>SUMPRODUCT(--ISNUMBER(SEARCH({"I21","I22","I25"},AP170)))&gt;0</f>
        <v>0</v>
      </c>
      <c r="AR170" t="b">
        <f>SUMPRODUCT(--ISNUMBER(SEARCH(Sheet1!B$2:B$14,AP170)))&gt;0</f>
        <v>0</v>
      </c>
      <c r="AS170" t="b">
        <f>SUMPRODUCT(--ISNUMBER(SEARCH(Sheet1!C$2:C$14,AP170)))&gt;0</f>
        <v>0</v>
      </c>
      <c r="AT170" t="b">
        <f>SUMPRODUCT(--ISNUMBER(SEARCH(Sheet1!D$2:D$26,AP170)))&gt;0</f>
        <v>0</v>
      </c>
      <c r="AU170" t="b">
        <f>SUMPRODUCT(--ISNUMBER(SEARCH(Sheet1!E$2:E$15,AP170)))&gt;0</f>
        <v>0</v>
      </c>
      <c r="AV170" t="b">
        <f>SUMPRODUCT(--ISNUMBER(SEARCH(Sheet1!F$2:F$26,AP170)))&gt;0</f>
        <v>0</v>
      </c>
      <c r="AW170" t="b">
        <f>SUMPRODUCT(--ISNUMBER(SEARCH(Sheet1!G$2:G$22,AP170)))&gt;0</f>
        <v>0</v>
      </c>
      <c r="AX170" t="b">
        <f>SUMPRODUCT(--ISNUMBER(SEARCH(Sheet1!H$2:H$35,AP170)))&gt;0</f>
        <v>1</v>
      </c>
      <c r="AY170" t="b">
        <f>SUMPRODUCT(--ISNUMBER(SEARCH(Sheet1!I$2:I$84,AP170)))&gt;0</f>
        <v>0</v>
      </c>
      <c r="AZ170" t="b">
        <f>SUMPRODUCT(--ISNUMBER(SEARCH(Sheet1!J$2:J$8,AP170)))&gt;0</f>
        <v>0</v>
      </c>
      <c r="BA170" t="b">
        <f>SUMPRODUCT(--ISNUMBER(SEARCH(Sheet1!K$2:K$10,AP170)))&gt;0</f>
        <v>0</v>
      </c>
      <c r="BB170" t="b">
        <f>SUMPRODUCT(--ISNUMBER(SEARCH(Sheet1!L$2:L$5,AP170)))&gt;0</f>
        <v>0</v>
      </c>
      <c r="BC170" t="b">
        <f>SUMPRODUCT(--ISNUMBER(SEARCH(Sheet1!M$2:M$12,AP170)))&gt;0</f>
        <v>0</v>
      </c>
      <c r="BD170" t="b">
        <f>SUMPRODUCT(--ISNUMBER(SEARCH(Sheet1!N$2:N$5,AP170)))&gt;0</f>
        <v>0</v>
      </c>
      <c r="BE170">
        <f t="shared" si="73"/>
        <v>0</v>
      </c>
      <c r="BF170">
        <f t="shared" si="74"/>
        <v>2</v>
      </c>
      <c r="BG170">
        <f t="shared" si="75"/>
        <v>0</v>
      </c>
      <c r="BH170">
        <f t="shared" si="76"/>
        <v>0</v>
      </c>
      <c r="BI170">
        <f t="shared" si="77"/>
        <v>0</v>
      </c>
      <c r="BJ170">
        <f t="shared" si="78"/>
        <v>2</v>
      </c>
      <c r="BK170">
        <f t="shared" si="79"/>
        <v>2</v>
      </c>
      <c r="BL170">
        <f t="shared" si="80"/>
        <v>0</v>
      </c>
    </row>
    <row r="171" spans="1:64" ht="30" x14ac:dyDescent="0.25">
      <c r="A171" s="7" t="s">
        <v>945</v>
      </c>
      <c r="B171" s="7" t="s">
        <v>946</v>
      </c>
      <c r="C171" s="10">
        <v>42364</v>
      </c>
      <c r="D171" s="10">
        <v>42384</v>
      </c>
      <c r="E171" s="8">
        <v>20</v>
      </c>
      <c r="F171" s="7" t="s">
        <v>14</v>
      </c>
      <c r="G171" s="8">
        <v>82</v>
      </c>
      <c r="H171" s="7" t="s">
        <v>9</v>
      </c>
      <c r="I171" s="7" t="s">
        <v>68</v>
      </c>
      <c r="J171" s="7" t="s">
        <v>947</v>
      </c>
      <c r="K171" s="7" t="s">
        <v>333</v>
      </c>
      <c r="L171" s="7" t="s">
        <v>948</v>
      </c>
      <c r="M171" s="7" t="s">
        <v>949</v>
      </c>
      <c r="N171" s="10">
        <v>42380</v>
      </c>
      <c r="O171" s="14">
        <v>2</v>
      </c>
      <c r="P171" s="15"/>
      <c r="Q171" s="29"/>
      <c r="R171" s="25"/>
      <c r="S171">
        <f t="shared" si="56"/>
        <v>0</v>
      </c>
      <c r="T171">
        <f t="shared" si="57"/>
        <v>0</v>
      </c>
      <c r="U171">
        <f t="shared" si="58"/>
        <v>30</v>
      </c>
      <c r="V171">
        <f t="shared" si="81"/>
        <v>0</v>
      </c>
      <c r="W171">
        <f t="shared" si="82"/>
        <v>0</v>
      </c>
      <c r="X171">
        <f t="shared" si="59"/>
        <v>0</v>
      </c>
      <c r="Y171" s="23">
        <v>1</v>
      </c>
      <c r="Z171">
        <v>1</v>
      </c>
      <c r="AA171">
        <f t="shared" si="60"/>
        <v>2</v>
      </c>
      <c r="AB171">
        <f t="shared" si="61"/>
        <v>0</v>
      </c>
      <c r="AC171">
        <f t="shared" si="62"/>
        <v>2</v>
      </c>
      <c r="AD171">
        <f t="shared" si="63"/>
        <v>6</v>
      </c>
      <c r="AE171">
        <f t="shared" si="83"/>
        <v>1</v>
      </c>
      <c r="AF171">
        <f t="shared" si="64"/>
        <v>7</v>
      </c>
      <c r="AG171">
        <v>3</v>
      </c>
      <c r="AH171">
        <f t="shared" si="65"/>
        <v>5</v>
      </c>
      <c r="AI171">
        <f t="shared" si="66"/>
        <v>0</v>
      </c>
      <c r="AJ171">
        <f t="shared" si="67"/>
        <v>15</v>
      </c>
      <c r="AK171">
        <f t="shared" si="68"/>
        <v>1</v>
      </c>
      <c r="AL171">
        <f t="shared" si="69"/>
        <v>0</v>
      </c>
      <c r="AM171">
        <f t="shared" si="70"/>
        <v>0</v>
      </c>
      <c r="AN171">
        <f t="shared" si="71"/>
        <v>0</v>
      </c>
      <c r="AO171">
        <f t="shared" si="72"/>
        <v>7</v>
      </c>
      <c r="AP171" t="s">
        <v>5752</v>
      </c>
      <c r="AQ171" t="b">
        <f>SUMPRODUCT(--ISNUMBER(SEARCH({"I21","I22","I25"},AP171)))&gt;0</f>
        <v>1</v>
      </c>
      <c r="AR171" t="b">
        <f>SUMPRODUCT(--ISNUMBER(SEARCH(Sheet1!B$2:B$14,AP171)))&gt;0</f>
        <v>1</v>
      </c>
      <c r="AS171" t="b">
        <f>SUMPRODUCT(--ISNUMBER(SEARCH(Sheet1!C$2:C$14,AP171)))&gt;0</f>
        <v>0</v>
      </c>
      <c r="AT171" t="b">
        <f>SUMPRODUCT(--ISNUMBER(SEARCH(Sheet1!D$2:D$26,AP171)))&gt;0</f>
        <v>1</v>
      </c>
      <c r="AU171" t="b">
        <f>SUMPRODUCT(--ISNUMBER(SEARCH(Sheet1!E$2:E$15,AP171)))&gt;0</f>
        <v>1</v>
      </c>
      <c r="AV171" t="b">
        <f>SUMPRODUCT(--ISNUMBER(SEARCH(Sheet1!F$2:F$26,AP171)))&gt;0</f>
        <v>0</v>
      </c>
      <c r="AW171" t="b">
        <f>SUMPRODUCT(--ISNUMBER(SEARCH(Sheet1!G$2:G$22,AP171)))&gt;0</f>
        <v>1</v>
      </c>
      <c r="AX171" t="b">
        <f>SUMPRODUCT(--ISNUMBER(SEARCH(Sheet1!H$2:H$35,AP171)))&gt;0</f>
        <v>0</v>
      </c>
      <c r="AY171" t="b">
        <f>SUMPRODUCT(--ISNUMBER(SEARCH(Sheet1!I$2:I$84,AP171)))&gt;0</f>
        <v>0</v>
      </c>
      <c r="AZ171" t="b">
        <f>SUMPRODUCT(--ISNUMBER(SEARCH(Sheet1!J$2:J$8,AP171)))&gt;0</f>
        <v>0</v>
      </c>
      <c r="BA171" t="b">
        <f>SUMPRODUCT(--ISNUMBER(SEARCH(Sheet1!K$2:K$10,AP171)))&gt;0</f>
        <v>0</v>
      </c>
      <c r="BB171" t="b">
        <f>SUMPRODUCT(--ISNUMBER(SEARCH(Sheet1!L$2:L$5,AP171)))&gt;0</f>
        <v>0</v>
      </c>
      <c r="BC171" t="b">
        <f>SUMPRODUCT(--ISNUMBER(SEARCH(Sheet1!M$2:M$12,AP171)))&gt;0</f>
        <v>0</v>
      </c>
      <c r="BD171" t="b">
        <f>SUMPRODUCT(--ISNUMBER(SEARCH(Sheet1!N$2:N$5,AP171)))&gt;0</f>
        <v>0</v>
      </c>
      <c r="BE171">
        <f t="shared" si="73"/>
        <v>3</v>
      </c>
      <c r="BF171">
        <f t="shared" si="74"/>
        <v>4</v>
      </c>
      <c r="BG171">
        <f t="shared" si="75"/>
        <v>0</v>
      </c>
      <c r="BH171">
        <f t="shared" si="76"/>
        <v>0</v>
      </c>
      <c r="BI171">
        <f t="shared" si="77"/>
        <v>0</v>
      </c>
      <c r="BJ171">
        <f t="shared" si="78"/>
        <v>7</v>
      </c>
      <c r="BK171">
        <f t="shared" si="79"/>
        <v>0</v>
      </c>
      <c r="BL171">
        <f t="shared" si="80"/>
        <v>5</v>
      </c>
    </row>
    <row r="172" spans="1:64" ht="30" x14ac:dyDescent="0.25">
      <c r="A172" s="7" t="s">
        <v>952</v>
      </c>
      <c r="B172" s="7" t="s">
        <v>953</v>
      </c>
      <c r="C172" s="10">
        <v>42452</v>
      </c>
      <c r="D172" s="10">
        <v>42458</v>
      </c>
      <c r="E172" s="8">
        <v>6</v>
      </c>
      <c r="F172" s="7" t="s">
        <v>8</v>
      </c>
      <c r="G172" s="8">
        <v>69</v>
      </c>
      <c r="H172" s="7" t="s">
        <v>9</v>
      </c>
      <c r="I172" s="7" t="s">
        <v>24</v>
      </c>
      <c r="J172" s="7" t="s">
        <v>22</v>
      </c>
      <c r="K172" s="7" t="s">
        <v>23</v>
      </c>
      <c r="L172" s="7" t="s">
        <v>954</v>
      </c>
      <c r="M172" s="7" t="s">
        <v>955</v>
      </c>
      <c r="N172" s="10">
        <v>42452</v>
      </c>
      <c r="O172" s="14">
        <v>1</v>
      </c>
      <c r="P172" s="14">
        <v>2</v>
      </c>
      <c r="Q172" s="29"/>
      <c r="R172" s="26">
        <v>135</v>
      </c>
      <c r="S172">
        <f t="shared" si="56"/>
        <v>0</v>
      </c>
      <c r="T172">
        <f t="shared" si="57"/>
        <v>0</v>
      </c>
      <c r="U172">
        <f t="shared" si="58"/>
        <v>30</v>
      </c>
      <c r="V172">
        <f t="shared" si="81"/>
        <v>0</v>
      </c>
      <c r="W172">
        <f t="shared" si="82"/>
        <v>0</v>
      </c>
      <c r="X172">
        <f t="shared" si="59"/>
        <v>0</v>
      </c>
      <c r="Y172" s="23">
        <v>1</v>
      </c>
      <c r="Z172">
        <v>1</v>
      </c>
      <c r="AA172">
        <f t="shared" si="60"/>
        <v>0</v>
      </c>
      <c r="AB172">
        <f t="shared" si="61"/>
        <v>0</v>
      </c>
      <c r="AC172">
        <f t="shared" si="62"/>
        <v>2</v>
      </c>
      <c r="AD172">
        <f t="shared" si="63"/>
        <v>4</v>
      </c>
      <c r="AE172">
        <f t="shared" si="83"/>
        <v>0</v>
      </c>
      <c r="AF172">
        <f t="shared" si="64"/>
        <v>4</v>
      </c>
      <c r="AG172">
        <v>3</v>
      </c>
      <c r="AH172">
        <f t="shared" si="65"/>
        <v>5</v>
      </c>
      <c r="AI172">
        <f t="shared" si="66"/>
        <v>2</v>
      </c>
      <c r="AJ172">
        <f t="shared" si="67"/>
        <v>14</v>
      </c>
      <c r="AK172">
        <f t="shared" si="68"/>
        <v>1</v>
      </c>
      <c r="AL172">
        <f t="shared" si="69"/>
        <v>0</v>
      </c>
      <c r="AM172">
        <f t="shared" si="70"/>
        <v>4</v>
      </c>
      <c r="AN172">
        <f t="shared" si="71"/>
        <v>0</v>
      </c>
      <c r="AO172">
        <f t="shared" si="72"/>
        <v>0</v>
      </c>
      <c r="AP172" t="s">
        <v>5753</v>
      </c>
      <c r="AQ172" t="b">
        <f>SUMPRODUCT(--ISNUMBER(SEARCH({"I21","I22","I25"},AP172)))&gt;0</f>
        <v>1</v>
      </c>
      <c r="AR172" t="b">
        <f>SUMPRODUCT(--ISNUMBER(SEARCH(Sheet1!B$2:B$14,AP172)))&gt;0</f>
        <v>0</v>
      </c>
      <c r="AS172" t="b">
        <f>SUMPRODUCT(--ISNUMBER(SEARCH(Sheet1!C$2:C$14,AP172)))&gt;0</f>
        <v>0</v>
      </c>
      <c r="AT172" t="b">
        <f>SUMPRODUCT(--ISNUMBER(SEARCH(Sheet1!D$2:D$26,AP172)))&gt;0</f>
        <v>1</v>
      </c>
      <c r="AU172" t="b">
        <f>SUMPRODUCT(--ISNUMBER(SEARCH(Sheet1!E$2:E$15,AP172)))&gt;0</f>
        <v>0</v>
      </c>
      <c r="AV172" t="b">
        <f>SUMPRODUCT(--ISNUMBER(SEARCH(Sheet1!F$2:F$26,AP172)))&gt;0</f>
        <v>1</v>
      </c>
      <c r="AW172" t="b">
        <f>SUMPRODUCT(--ISNUMBER(SEARCH(Sheet1!G$2:G$22,AP172)))&gt;0</f>
        <v>0</v>
      </c>
      <c r="AX172" t="b">
        <f>SUMPRODUCT(--ISNUMBER(SEARCH(Sheet1!H$2:H$35,AP172)))&gt;0</f>
        <v>1</v>
      </c>
      <c r="AY172" t="b">
        <f>SUMPRODUCT(--ISNUMBER(SEARCH(Sheet1!I$2:I$84,AP172)))&gt;0</f>
        <v>0</v>
      </c>
      <c r="AZ172" t="b">
        <f>SUMPRODUCT(--ISNUMBER(SEARCH(Sheet1!J$2:J$8,AP172)))&gt;0</f>
        <v>0</v>
      </c>
      <c r="BA172" t="b">
        <f>SUMPRODUCT(--ISNUMBER(SEARCH(Sheet1!K$2:K$10,AP172)))&gt;0</f>
        <v>0</v>
      </c>
      <c r="BB172" t="b">
        <f>SUMPRODUCT(--ISNUMBER(SEARCH(Sheet1!L$2:L$5,AP172)))&gt;0</f>
        <v>0</v>
      </c>
      <c r="BC172" t="b">
        <f>SUMPRODUCT(--ISNUMBER(SEARCH(Sheet1!M$2:M$12,AP172)))&gt;0</f>
        <v>0</v>
      </c>
      <c r="BD172" t="b">
        <f>SUMPRODUCT(--ISNUMBER(SEARCH(Sheet1!N$2:N$5,AP172)))&gt;0</f>
        <v>0</v>
      </c>
      <c r="BE172">
        <f t="shared" si="73"/>
        <v>2</v>
      </c>
      <c r="BF172">
        <f t="shared" si="74"/>
        <v>4</v>
      </c>
      <c r="BG172">
        <f t="shared" si="75"/>
        <v>0</v>
      </c>
      <c r="BH172">
        <f t="shared" si="76"/>
        <v>0</v>
      </c>
      <c r="BI172">
        <f t="shared" si="77"/>
        <v>0</v>
      </c>
      <c r="BJ172">
        <f t="shared" si="78"/>
        <v>6</v>
      </c>
      <c r="BK172">
        <f t="shared" si="79"/>
        <v>0</v>
      </c>
      <c r="BL172">
        <f t="shared" si="80"/>
        <v>5</v>
      </c>
    </row>
    <row r="173" spans="1:64" ht="30" x14ac:dyDescent="0.25">
      <c r="A173" s="7" t="s">
        <v>956</v>
      </c>
      <c r="B173" s="7" t="s">
        <v>957</v>
      </c>
      <c r="C173" s="10">
        <v>42350</v>
      </c>
      <c r="D173" s="10">
        <v>42356</v>
      </c>
      <c r="E173" s="8">
        <v>6</v>
      </c>
      <c r="F173" s="7" t="s">
        <v>8</v>
      </c>
      <c r="G173" s="8">
        <v>76</v>
      </c>
      <c r="H173" s="7" t="s">
        <v>17</v>
      </c>
      <c r="I173" s="7" t="s">
        <v>24</v>
      </c>
      <c r="J173" s="7" t="s">
        <v>22</v>
      </c>
      <c r="K173" s="7" t="s">
        <v>23</v>
      </c>
      <c r="L173" s="7" t="s">
        <v>958</v>
      </c>
      <c r="M173" s="7" t="s">
        <v>959</v>
      </c>
      <c r="N173" s="10">
        <v>42353</v>
      </c>
      <c r="O173" s="14">
        <v>2</v>
      </c>
      <c r="P173" s="15"/>
      <c r="Q173" s="29"/>
      <c r="R173" s="25"/>
      <c r="S173">
        <f t="shared" si="56"/>
        <v>0</v>
      </c>
      <c r="T173">
        <f t="shared" si="57"/>
        <v>0</v>
      </c>
      <c r="U173">
        <f t="shared" si="58"/>
        <v>30</v>
      </c>
      <c r="V173">
        <f t="shared" si="81"/>
        <v>0</v>
      </c>
      <c r="W173">
        <f t="shared" si="82"/>
        <v>0</v>
      </c>
      <c r="X173">
        <f t="shared" si="59"/>
        <v>0</v>
      </c>
      <c r="Y173" s="23">
        <v>1</v>
      </c>
      <c r="Z173">
        <v>1</v>
      </c>
      <c r="AA173">
        <f t="shared" si="60"/>
        <v>2</v>
      </c>
      <c r="AB173">
        <f t="shared" si="61"/>
        <v>0</v>
      </c>
      <c r="AC173">
        <f t="shared" si="62"/>
        <v>2</v>
      </c>
      <c r="AD173">
        <f t="shared" si="63"/>
        <v>6</v>
      </c>
      <c r="AE173">
        <f t="shared" si="83"/>
        <v>1</v>
      </c>
      <c r="AF173">
        <f t="shared" si="64"/>
        <v>4</v>
      </c>
      <c r="AG173">
        <v>3</v>
      </c>
      <c r="AH173">
        <f t="shared" si="65"/>
        <v>5</v>
      </c>
      <c r="AI173">
        <f t="shared" si="66"/>
        <v>0</v>
      </c>
      <c r="AJ173">
        <f t="shared" si="67"/>
        <v>12</v>
      </c>
      <c r="AK173">
        <f t="shared" si="68"/>
        <v>1</v>
      </c>
      <c r="AL173">
        <f t="shared" si="69"/>
        <v>0</v>
      </c>
      <c r="AM173">
        <f t="shared" si="70"/>
        <v>4</v>
      </c>
      <c r="AN173">
        <f t="shared" si="71"/>
        <v>0</v>
      </c>
      <c r="AO173">
        <f t="shared" si="72"/>
        <v>0</v>
      </c>
      <c r="AP173" t="s">
        <v>5754</v>
      </c>
      <c r="AQ173" t="b">
        <f>SUMPRODUCT(--ISNUMBER(SEARCH({"I21","I22","I25"},AP173)))&gt;0</f>
        <v>1</v>
      </c>
      <c r="AR173" t="b">
        <f>SUMPRODUCT(--ISNUMBER(SEARCH(Sheet1!B$2:B$14,AP173)))&gt;0</f>
        <v>0</v>
      </c>
      <c r="AS173" t="b">
        <f>SUMPRODUCT(--ISNUMBER(SEARCH(Sheet1!C$2:C$14,AP173)))&gt;0</f>
        <v>1</v>
      </c>
      <c r="AT173" t="b">
        <f>SUMPRODUCT(--ISNUMBER(SEARCH(Sheet1!D$2:D$26,AP173)))&gt;0</f>
        <v>0</v>
      </c>
      <c r="AU173" t="b">
        <f>SUMPRODUCT(--ISNUMBER(SEARCH(Sheet1!E$2:E$15,AP173)))&gt;0</f>
        <v>1</v>
      </c>
      <c r="AV173" t="b">
        <f>SUMPRODUCT(--ISNUMBER(SEARCH(Sheet1!F$2:F$26,AP173)))&gt;0</f>
        <v>0</v>
      </c>
      <c r="AW173" t="b">
        <f>SUMPRODUCT(--ISNUMBER(SEARCH(Sheet1!G$2:G$22,AP173)))&gt;0</f>
        <v>0</v>
      </c>
      <c r="AX173" t="b">
        <f>SUMPRODUCT(--ISNUMBER(SEARCH(Sheet1!H$2:H$35,AP173)))&gt;0</f>
        <v>0</v>
      </c>
      <c r="AY173" t="b">
        <f>SUMPRODUCT(--ISNUMBER(SEARCH(Sheet1!I$2:I$84,AP173)))&gt;0</f>
        <v>0</v>
      </c>
      <c r="AZ173" t="b">
        <f>SUMPRODUCT(--ISNUMBER(SEARCH(Sheet1!J$2:J$8,AP173)))&gt;0</f>
        <v>0</v>
      </c>
      <c r="BA173" t="b">
        <f>SUMPRODUCT(--ISNUMBER(SEARCH(Sheet1!K$2:K$10,AP173)))&gt;0</f>
        <v>0</v>
      </c>
      <c r="BB173" t="b">
        <f>SUMPRODUCT(--ISNUMBER(SEARCH(Sheet1!L$2:L$5,AP173)))&gt;0</f>
        <v>0</v>
      </c>
      <c r="BC173" t="b">
        <f>SUMPRODUCT(--ISNUMBER(SEARCH(Sheet1!M$2:M$12,AP173)))&gt;0</f>
        <v>0</v>
      </c>
      <c r="BD173" t="b">
        <f>SUMPRODUCT(--ISNUMBER(SEARCH(Sheet1!N$2:N$5,AP173)))&gt;0</f>
        <v>0</v>
      </c>
      <c r="BE173">
        <f t="shared" si="73"/>
        <v>2</v>
      </c>
      <c r="BF173">
        <f t="shared" si="74"/>
        <v>2</v>
      </c>
      <c r="BG173">
        <f t="shared" si="75"/>
        <v>0</v>
      </c>
      <c r="BH173">
        <f t="shared" si="76"/>
        <v>0</v>
      </c>
      <c r="BI173">
        <f t="shared" si="77"/>
        <v>0</v>
      </c>
      <c r="BJ173">
        <f t="shared" si="78"/>
        <v>4</v>
      </c>
      <c r="BK173">
        <f t="shared" si="79"/>
        <v>0</v>
      </c>
      <c r="BL173">
        <f t="shared" si="80"/>
        <v>5</v>
      </c>
    </row>
    <row r="174" spans="1:64" ht="30" x14ac:dyDescent="0.25">
      <c r="A174" s="7" t="s">
        <v>960</v>
      </c>
      <c r="B174" s="7" t="s">
        <v>961</v>
      </c>
      <c r="C174" s="10">
        <v>42277</v>
      </c>
      <c r="D174" s="10">
        <v>42292</v>
      </c>
      <c r="E174" s="8">
        <v>15</v>
      </c>
      <c r="F174" s="7" t="s">
        <v>8</v>
      </c>
      <c r="G174" s="8">
        <v>45</v>
      </c>
      <c r="H174" s="7" t="s">
        <v>17</v>
      </c>
      <c r="I174" s="7" t="s">
        <v>24</v>
      </c>
      <c r="J174" s="7" t="s">
        <v>22</v>
      </c>
      <c r="K174" s="7" t="s">
        <v>23</v>
      </c>
      <c r="L174" s="7" t="s">
        <v>121</v>
      </c>
      <c r="M174" s="7" t="s">
        <v>122</v>
      </c>
      <c r="N174" s="10">
        <v>42278</v>
      </c>
      <c r="O174" s="14">
        <v>3</v>
      </c>
      <c r="P174" s="15"/>
      <c r="Q174" s="29"/>
      <c r="R174" s="25"/>
      <c r="S174">
        <f t="shared" si="56"/>
        <v>0</v>
      </c>
      <c r="T174">
        <f t="shared" si="57"/>
        <v>0</v>
      </c>
      <c r="U174">
        <f t="shared" si="58"/>
        <v>30</v>
      </c>
      <c r="V174">
        <f t="shared" si="81"/>
        <v>0</v>
      </c>
      <c r="W174">
        <f t="shared" si="82"/>
        <v>0</v>
      </c>
      <c r="X174">
        <f t="shared" si="59"/>
        <v>0</v>
      </c>
      <c r="Y174" s="23">
        <v>1</v>
      </c>
      <c r="Z174">
        <v>1</v>
      </c>
      <c r="AA174">
        <f t="shared" si="60"/>
        <v>2</v>
      </c>
      <c r="AB174">
        <f t="shared" si="61"/>
        <v>0</v>
      </c>
      <c r="AC174">
        <f t="shared" si="62"/>
        <v>2</v>
      </c>
      <c r="AD174">
        <f t="shared" si="63"/>
        <v>6</v>
      </c>
      <c r="AE174">
        <f t="shared" si="83"/>
        <v>1</v>
      </c>
      <c r="AF174">
        <f t="shared" si="64"/>
        <v>7</v>
      </c>
      <c r="AG174">
        <v>3</v>
      </c>
      <c r="AH174">
        <f t="shared" si="65"/>
        <v>5</v>
      </c>
      <c r="AI174">
        <f t="shared" si="66"/>
        <v>0</v>
      </c>
      <c r="AJ174">
        <f t="shared" si="67"/>
        <v>15</v>
      </c>
      <c r="AK174">
        <f t="shared" si="68"/>
        <v>1</v>
      </c>
      <c r="AL174">
        <f t="shared" si="69"/>
        <v>0</v>
      </c>
      <c r="AM174">
        <f t="shared" si="70"/>
        <v>0</v>
      </c>
      <c r="AN174">
        <f t="shared" si="71"/>
        <v>0</v>
      </c>
      <c r="AO174">
        <f t="shared" si="72"/>
        <v>7</v>
      </c>
      <c r="AP174" t="s">
        <v>5755</v>
      </c>
      <c r="AQ174" t="b">
        <f>SUMPRODUCT(--ISNUMBER(SEARCH({"I21","I22","I25"},AP174)))&gt;0</f>
        <v>0</v>
      </c>
      <c r="AR174" t="b">
        <f>SUMPRODUCT(--ISNUMBER(SEARCH(Sheet1!B$2:B$14,AP174)))&gt;0</f>
        <v>0</v>
      </c>
      <c r="AS174" t="b">
        <f>SUMPRODUCT(--ISNUMBER(SEARCH(Sheet1!C$2:C$14,AP174)))&gt;0</f>
        <v>1</v>
      </c>
      <c r="AT174" t="b">
        <f>SUMPRODUCT(--ISNUMBER(SEARCH(Sheet1!D$2:D$26,AP174)))&gt;0</f>
        <v>1</v>
      </c>
      <c r="AU174" t="b">
        <f>SUMPRODUCT(--ISNUMBER(SEARCH(Sheet1!E$2:E$15,AP174)))&gt;0</f>
        <v>0</v>
      </c>
      <c r="AV174" t="b">
        <f>SUMPRODUCT(--ISNUMBER(SEARCH(Sheet1!F$2:F$26,AP174)))&gt;0</f>
        <v>0</v>
      </c>
      <c r="AW174" t="b">
        <f>SUMPRODUCT(--ISNUMBER(SEARCH(Sheet1!G$2:G$22,AP174)))&gt;0</f>
        <v>1</v>
      </c>
      <c r="AX174" t="b">
        <f>SUMPRODUCT(--ISNUMBER(SEARCH(Sheet1!H$2:H$35,AP174)))&gt;0</f>
        <v>1</v>
      </c>
      <c r="AY174" t="b">
        <f>SUMPRODUCT(--ISNUMBER(SEARCH(Sheet1!I$2:I$84,AP174)))&gt;0</f>
        <v>0</v>
      </c>
      <c r="AZ174" t="b">
        <f>SUMPRODUCT(--ISNUMBER(SEARCH(Sheet1!J$2:J$8,AP174)))&gt;0</f>
        <v>0</v>
      </c>
      <c r="BA174" t="b">
        <f>SUMPRODUCT(--ISNUMBER(SEARCH(Sheet1!K$2:K$10,AP174)))&gt;0</f>
        <v>0</v>
      </c>
      <c r="BB174" t="b">
        <f>SUMPRODUCT(--ISNUMBER(SEARCH(Sheet1!L$2:L$5,AP174)))&gt;0</f>
        <v>0</v>
      </c>
      <c r="BC174" t="b">
        <f>SUMPRODUCT(--ISNUMBER(SEARCH(Sheet1!M$2:M$12,AP174)))&gt;0</f>
        <v>0</v>
      </c>
      <c r="BD174" t="b">
        <f>SUMPRODUCT(--ISNUMBER(SEARCH(Sheet1!N$2:N$5,AP174)))&gt;0</f>
        <v>0</v>
      </c>
      <c r="BE174">
        <f t="shared" si="73"/>
        <v>2</v>
      </c>
      <c r="BF174">
        <f t="shared" si="74"/>
        <v>4</v>
      </c>
      <c r="BG174">
        <f t="shared" si="75"/>
        <v>0</v>
      </c>
      <c r="BH174">
        <f t="shared" si="76"/>
        <v>0</v>
      </c>
      <c r="BI174">
        <f t="shared" si="77"/>
        <v>0</v>
      </c>
      <c r="BJ174">
        <f t="shared" si="78"/>
        <v>6</v>
      </c>
      <c r="BK174">
        <f t="shared" si="79"/>
        <v>0</v>
      </c>
      <c r="BL174">
        <f t="shared" si="80"/>
        <v>5</v>
      </c>
    </row>
    <row r="175" spans="1:64" ht="30" x14ac:dyDescent="0.25">
      <c r="A175" s="7" t="s">
        <v>968</v>
      </c>
      <c r="B175" s="7" t="s">
        <v>970</v>
      </c>
      <c r="C175" s="10">
        <v>42405</v>
      </c>
      <c r="D175" s="10">
        <v>42408</v>
      </c>
      <c r="E175" s="8">
        <v>3</v>
      </c>
      <c r="F175" s="7" t="s">
        <v>29</v>
      </c>
      <c r="G175" s="8">
        <v>57</v>
      </c>
      <c r="H175" s="7" t="s">
        <v>9</v>
      </c>
      <c r="I175" s="7" t="s">
        <v>803</v>
      </c>
      <c r="J175" s="7" t="s">
        <v>22</v>
      </c>
      <c r="K175" s="7" t="s">
        <v>23</v>
      </c>
      <c r="L175" s="7" t="s">
        <v>414</v>
      </c>
      <c r="M175" s="7" t="s">
        <v>415</v>
      </c>
      <c r="N175" s="10">
        <v>42406</v>
      </c>
      <c r="O175" s="14">
        <v>2</v>
      </c>
      <c r="P175" s="14">
        <v>1</v>
      </c>
      <c r="Q175" s="29"/>
      <c r="R175" s="26">
        <v>136</v>
      </c>
      <c r="S175">
        <f t="shared" si="56"/>
        <v>0</v>
      </c>
      <c r="T175">
        <f t="shared" si="57"/>
        <v>0</v>
      </c>
      <c r="U175">
        <f t="shared" si="58"/>
        <v>30</v>
      </c>
      <c r="V175">
        <f t="shared" si="81"/>
        <v>0</v>
      </c>
      <c r="W175">
        <f t="shared" si="82"/>
        <v>0</v>
      </c>
      <c r="X175">
        <f t="shared" si="59"/>
        <v>0</v>
      </c>
      <c r="Y175" s="23">
        <v>1</v>
      </c>
      <c r="Z175">
        <v>1</v>
      </c>
      <c r="AA175">
        <f t="shared" si="60"/>
        <v>2</v>
      </c>
      <c r="AB175">
        <f t="shared" si="61"/>
        <v>0</v>
      </c>
      <c r="AC175">
        <f t="shared" si="62"/>
        <v>0</v>
      </c>
      <c r="AD175">
        <f t="shared" si="63"/>
        <v>4</v>
      </c>
      <c r="AE175">
        <f t="shared" si="83"/>
        <v>0</v>
      </c>
      <c r="AF175">
        <f t="shared" si="64"/>
        <v>3</v>
      </c>
      <c r="AG175">
        <v>3</v>
      </c>
      <c r="AH175">
        <f t="shared" si="65"/>
        <v>5</v>
      </c>
      <c r="AI175">
        <f t="shared" si="66"/>
        <v>1</v>
      </c>
      <c r="AJ175">
        <f t="shared" si="67"/>
        <v>12</v>
      </c>
      <c r="AK175">
        <f t="shared" si="68"/>
        <v>1</v>
      </c>
      <c r="AL175">
        <f t="shared" si="69"/>
        <v>3</v>
      </c>
      <c r="AM175">
        <f t="shared" si="70"/>
        <v>0</v>
      </c>
      <c r="AN175">
        <f t="shared" si="71"/>
        <v>0</v>
      </c>
      <c r="AO175">
        <f t="shared" si="72"/>
        <v>0</v>
      </c>
      <c r="AP175" t="s">
        <v>5756</v>
      </c>
      <c r="AQ175" t="b">
        <f>SUMPRODUCT(--ISNUMBER(SEARCH({"I21","I22","I25"},AP175)))&gt;0</f>
        <v>0</v>
      </c>
      <c r="AR175" t="b">
        <f>SUMPRODUCT(--ISNUMBER(SEARCH(Sheet1!B$2:B$14,AP175)))&gt;0</f>
        <v>0</v>
      </c>
      <c r="AS175" t="b">
        <f>SUMPRODUCT(--ISNUMBER(SEARCH(Sheet1!C$2:C$14,AP175)))&gt;0</f>
        <v>0</v>
      </c>
      <c r="AT175" t="b">
        <f>SUMPRODUCT(--ISNUMBER(SEARCH(Sheet1!D$2:D$26,AP175)))&gt;0</f>
        <v>0</v>
      </c>
      <c r="AU175" t="b">
        <f>SUMPRODUCT(--ISNUMBER(SEARCH(Sheet1!E$2:E$15,AP175)))&gt;0</f>
        <v>0</v>
      </c>
      <c r="AV175" t="b">
        <f>SUMPRODUCT(--ISNUMBER(SEARCH(Sheet1!F$2:F$26,AP175)))&gt;0</f>
        <v>0</v>
      </c>
      <c r="AW175" t="b">
        <f>SUMPRODUCT(--ISNUMBER(SEARCH(Sheet1!G$2:G$22,AP175)))&gt;0</f>
        <v>1</v>
      </c>
      <c r="AX175" t="b">
        <f>SUMPRODUCT(--ISNUMBER(SEARCH(Sheet1!H$2:H$35,AP175)))&gt;0</f>
        <v>1</v>
      </c>
      <c r="AY175" t="b">
        <f>SUMPRODUCT(--ISNUMBER(SEARCH(Sheet1!I$2:I$84,AP175)))&gt;0</f>
        <v>0</v>
      </c>
      <c r="AZ175" t="b">
        <f>SUMPRODUCT(--ISNUMBER(SEARCH(Sheet1!J$2:J$8,AP175)))&gt;0</f>
        <v>0</v>
      </c>
      <c r="BA175" t="b">
        <f>SUMPRODUCT(--ISNUMBER(SEARCH(Sheet1!K$2:K$10,AP175)))&gt;0</f>
        <v>0</v>
      </c>
      <c r="BB175" t="b">
        <f>SUMPRODUCT(--ISNUMBER(SEARCH(Sheet1!L$2:L$5,AP175)))&gt;0</f>
        <v>0</v>
      </c>
      <c r="BC175" t="b">
        <f>SUMPRODUCT(--ISNUMBER(SEARCH(Sheet1!M$2:M$12,AP175)))&gt;0</f>
        <v>0</v>
      </c>
      <c r="BD175" t="b">
        <f>SUMPRODUCT(--ISNUMBER(SEARCH(Sheet1!N$2:N$5,AP175)))&gt;0</f>
        <v>0</v>
      </c>
      <c r="BE175">
        <f t="shared" si="73"/>
        <v>0</v>
      </c>
      <c r="BF175">
        <f t="shared" si="74"/>
        <v>4</v>
      </c>
      <c r="BG175">
        <f t="shared" si="75"/>
        <v>0</v>
      </c>
      <c r="BH175">
        <f t="shared" si="76"/>
        <v>0</v>
      </c>
      <c r="BI175">
        <f t="shared" si="77"/>
        <v>0</v>
      </c>
      <c r="BJ175">
        <f t="shared" si="78"/>
        <v>4</v>
      </c>
      <c r="BK175">
        <f t="shared" si="79"/>
        <v>0</v>
      </c>
      <c r="BL175">
        <f t="shared" si="80"/>
        <v>5</v>
      </c>
    </row>
    <row r="176" spans="1:64" ht="45" x14ac:dyDescent="0.25">
      <c r="A176" s="7" t="s">
        <v>971</v>
      </c>
      <c r="B176" s="7" t="s">
        <v>972</v>
      </c>
      <c r="C176" s="10">
        <v>42433</v>
      </c>
      <c r="D176" s="10">
        <v>42450</v>
      </c>
      <c r="E176" s="8">
        <v>17</v>
      </c>
      <c r="F176" s="7" t="s">
        <v>75</v>
      </c>
      <c r="G176" s="8">
        <v>83</v>
      </c>
      <c r="H176" s="7" t="s">
        <v>9</v>
      </c>
      <c r="I176" s="7" t="s">
        <v>68</v>
      </c>
      <c r="J176" s="7" t="s">
        <v>11</v>
      </c>
      <c r="K176" s="7" t="s">
        <v>12</v>
      </c>
      <c r="L176" s="7" t="s">
        <v>108</v>
      </c>
      <c r="M176" s="7" t="s">
        <v>109</v>
      </c>
      <c r="N176" s="10">
        <v>42433</v>
      </c>
      <c r="O176" s="14">
        <v>2</v>
      </c>
      <c r="P176" s="14">
        <v>1</v>
      </c>
      <c r="Q176" s="29"/>
      <c r="R176" s="25"/>
      <c r="S176">
        <f t="shared" si="56"/>
        <v>0</v>
      </c>
      <c r="T176">
        <f t="shared" si="57"/>
        <v>0</v>
      </c>
      <c r="U176">
        <f t="shared" si="58"/>
        <v>30</v>
      </c>
      <c r="V176">
        <f t="shared" si="81"/>
        <v>0</v>
      </c>
      <c r="W176">
        <f t="shared" si="82"/>
        <v>0</v>
      </c>
      <c r="X176">
        <f t="shared" si="59"/>
        <v>0</v>
      </c>
      <c r="Y176" s="23">
        <v>1</v>
      </c>
      <c r="Z176">
        <v>1</v>
      </c>
      <c r="AA176">
        <f t="shared" si="60"/>
        <v>2</v>
      </c>
      <c r="AB176">
        <f t="shared" si="61"/>
        <v>0</v>
      </c>
      <c r="AC176">
        <f t="shared" si="62"/>
        <v>2</v>
      </c>
      <c r="AD176">
        <f t="shared" si="63"/>
        <v>6</v>
      </c>
      <c r="AE176">
        <f t="shared" si="83"/>
        <v>1</v>
      </c>
      <c r="AF176">
        <f t="shared" si="64"/>
        <v>7</v>
      </c>
      <c r="AG176">
        <v>3</v>
      </c>
      <c r="AH176">
        <f t="shared" si="65"/>
        <v>5</v>
      </c>
      <c r="AI176">
        <f t="shared" si="66"/>
        <v>1</v>
      </c>
      <c r="AJ176">
        <f t="shared" si="67"/>
        <v>16</v>
      </c>
      <c r="AK176">
        <f t="shared" si="68"/>
        <v>1</v>
      </c>
      <c r="AL176">
        <f t="shared" si="69"/>
        <v>0</v>
      </c>
      <c r="AM176">
        <f t="shared" si="70"/>
        <v>0</v>
      </c>
      <c r="AN176">
        <f t="shared" si="71"/>
        <v>0</v>
      </c>
      <c r="AO176">
        <f t="shared" si="72"/>
        <v>7</v>
      </c>
      <c r="AP176" t="s">
        <v>5757</v>
      </c>
      <c r="AQ176" t="b">
        <f>SUMPRODUCT(--ISNUMBER(SEARCH({"I21","I22","I25"},AP176)))&gt;0</f>
        <v>0</v>
      </c>
      <c r="AR176" t="b">
        <f>SUMPRODUCT(--ISNUMBER(SEARCH(Sheet1!B$2:B$14,AP176)))&gt;0</f>
        <v>0</v>
      </c>
      <c r="AS176" t="b">
        <f>SUMPRODUCT(--ISNUMBER(SEARCH(Sheet1!C$2:C$14,AP176)))&gt;0</f>
        <v>0</v>
      </c>
      <c r="AT176" t="b">
        <f>SUMPRODUCT(--ISNUMBER(SEARCH(Sheet1!D$2:D$26,AP176)))&gt;0</f>
        <v>0</v>
      </c>
      <c r="AU176" t="b">
        <f>SUMPRODUCT(--ISNUMBER(SEARCH(Sheet1!E$2:E$15,AP176)))&gt;0</f>
        <v>1</v>
      </c>
      <c r="AV176" t="b">
        <f>SUMPRODUCT(--ISNUMBER(SEARCH(Sheet1!F$2:F$26,AP176)))&gt;0</f>
        <v>0</v>
      </c>
      <c r="AW176" t="b">
        <f>SUMPRODUCT(--ISNUMBER(SEARCH(Sheet1!G$2:G$22,AP176)))&gt;0</f>
        <v>1</v>
      </c>
      <c r="AX176" t="b">
        <f>SUMPRODUCT(--ISNUMBER(SEARCH(Sheet1!H$2:H$35,AP176)))&gt;0</f>
        <v>0</v>
      </c>
      <c r="AY176" t="b">
        <f>SUMPRODUCT(--ISNUMBER(SEARCH(Sheet1!I$2:I$84,AP176)))&gt;0</f>
        <v>0</v>
      </c>
      <c r="AZ176" t="b">
        <f>SUMPRODUCT(--ISNUMBER(SEARCH(Sheet1!J$2:J$8,AP176)))&gt;0</f>
        <v>0</v>
      </c>
      <c r="BA176" t="b">
        <f>SUMPRODUCT(--ISNUMBER(SEARCH(Sheet1!K$2:K$10,AP176)))&gt;0</f>
        <v>0</v>
      </c>
      <c r="BB176" t="b">
        <f>SUMPRODUCT(--ISNUMBER(SEARCH(Sheet1!L$2:L$5,AP176)))&gt;0</f>
        <v>0</v>
      </c>
      <c r="BC176" t="b">
        <f>SUMPRODUCT(--ISNUMBER(SEARCH(Sheet1!M$2:M$12,AP176)))&gt;0</f>
        <v>0</v>
      </c>
      <c r="BD176" t="b">
        <f>SUMPRODUCT(--ISNUMBER(SEARCH(Sheet1!N$2:N$5,AP176)))&gt;0</f>
        <v>0</v>
      </c>
      <c r="BE176">
        <f t="shared" si="73"/>
        <v>0</v>
      </c>
      <c r="BF176">
        <f t="shared" si="74"/>
        <v>4</v>
      </c>
      <c r="BG176">
        <f t="shared" si="75"/>
        <v>0</v>
      </c>
      <c r="BH176">
        <f t="shared" si="76"/>
        <v>0</v>
      </c>
      <c r="BI176">
        <f t="shared" si="77"/>
        <v>0</v>
      </c>
      <c r="BJ176">
        <f t="shared" si="78"/>
        <v>4</v>
      </c>
      <c r="BK176">
        <f t="shared" si="79"/>
        <v>0</v>
      </c>
      <c r="BL176">
        <f t="shared" si="80"/>
        <v>5</v>
      </c>
    </row>
    <row r="177" spans="1:64" ht="30" x14ac:dyDescent="0.25">
      <c r="A177" s="7" t="s">
        <v>973</v>
      </c>
      <c r="B177" s="7" t="s">
        <v>974</v>
      </c>
      <c r="C177" s="10">
        <v>42400</v>
      </c>
      <c r="D177" s="10">
        <v>42402</v>
      </c>
      <c r="E177" s="8">
        <v>2</v>
      </c>
      <c r="F177" s="7" t="s">
        <v>29</v>
      </c>
      <c r="G177" s="8">
        <v>47</v>
      </c>
      <c r="H177" s="7" t="s">
        <v>17</v>
      </c>
      <c r="I177" s="7" t="s">
        <v>99</v>
      </c>
      <c r="J177" s="7" t="s">
        <v>22</v>
      </c>
      <c r="K177" s="7" t="s">
        <v>23</v>
      </c>
      <c r="L177" s="7" t="s">
        <v>975</v>
      </c>
      <c r="M177" s="7" t="s">
        <v>976</v>
      </c>
      <c r="N177" s="10">
        <v>42400</v>
      </c>
      <c r="O177" s="14">
        <v>2</v>
      </c>
      <c r="P177" s="15"/>
      <c r="Q177" s="29"/>
      <c r="R177" s="26">
        <v>126</v>
      </c>
      <c r="S177">
        <f t="shared" si="56"/>
        <v>0</v>
      </c>
      <c r="T177">
        <f t="shared" si="57"/>
        <v>0</v>
      </c>
      <c r="U177">
        <f t="shared" si="58"/>
        <v>30</v>
      </c>
      <c r="V177">
        <f t="shared" si="81"/>
        <v>0</v>
      </c>
      <c r="W177">
        <f t="shared" si="82"/>
        <v>0</v>
      </c>
      <c r="X177">
        <f t="shared" si="59"/>
        <v>1</v>
      </c>
      <c r="Y177" s="23">
        <v>1</v>
      </c>
      <c r="Z177">
        <v>1</v>
      </c>
      <c r="AA177">
        <f t="shared" si="60"/>
        <v>2</v>
      </c>
      <c r="AB177">
        <f t="shared" si="61"/>
        <v>0</v>
      </c>
      <c r="AC177">
        <f t="shared" si="62"/>
        <v>0</v>
      </c>
      <c r="AD177">
        <f t="shared" si="63"/>
        <v>5</v>
      </c>
      <c r="AE177">
        <f t="shared" si="83"/>
        <v>1</v>
      </c>
      <c r="AF177">
        <f t="shared" si="64"/>
        <v>2</v>
      </c>
      <c r="AG177">
        <v>3</v>
      </c>
      <c r="AH177">
        <f t="shared" si="65"/>
        <v>5</v>
      </c>
      <c r="AI177">
        <f t="shared" si="66"/>
        <v>0</v>
      </c>
      <c r="AJ177">
        <f t="shared" si="67"/>
        <v>10</v>
      </c>
      <c r="AK177">
        <f t="shared" si="68"/>
        <v>1</v>
      </c>
      <c r="AL177">
        <f t="shared" si="69"/>
        <v>2</v>
      </c>
      <c r="AM177">
        <f t="shared" si="70"/>
        <v>0</v>
      </c>
      <c r="AN177">
        <f t="shared" si="71"/>
        <v>0</v>
      </c>
      <c r="AO177">
        <f t="shared" si="72"/>
        <v>0</v>
      </c>
      <c r="AP177" t="s">
        <v>5758</v>
      </c>
      <c r="AQ177" t="b">
        <f>SUMPRODUCT(--ISNUMBER(SEARCH({"I21","I22","I25"},AP177)))&gt;0</f>
        <v>0</v>
      </c>
      <c r="AR177" t="b">
        <f>SUMPRODUCT(--ISNUMBER(SEARCH(Sheet1!B$2:B$14,AP177)))&gt;0</f>
        <v>0</v>
      </c>
      <c r="AS177" t="b">
        <f>SUMPRODUCT(--ISNUMBER(SEARCH(Sheet1!C$2:C$14,AP177)))&gt;0</f>
        <v>0</v>
      </c>
      <c r="AT177" t="b">
        <f>SUMPRODUCT(--ISNUMBER(SEARCH(Sheet1!D$2:D$26,AP177)))&gt;0</f>
        <v>1</v>
      </c>
      <c r="AU177" t="b">
        <f>SUMPRODUCT(--ISNUMBER(SEARCH(Sheet1!E$2:E$15,AP177)))&gt;0</f>
        <v>0</v>
      </c>
      <c r="AV177" t="b">
        <f>SUMPRODUCT(--ISNUMBER(SEARCH(Sheet1!F$2:F$26,AP177)))&gt;0</f>
        <v>1</v>
      </c>
      <c r="AW177" t="b">
        <f>SUMPRODUCT(--ISNUMBER(SEARCH(Sheet1!G$2:G$22,AP177)))&gt;0</f>
        <v>0</v>
      </c>
      <c r="AX177" t="b">
        <f>SUMPRODUCT(--ISNUMBER(SEARCH(Sheet1!H$2:H$35,AP177)))&gt;0</f>
        <v>1</v>
      </c>
      <c r="AY177" t="b">
        <f>SUMPRODUCT(--ISNUMBER(SEARCH(Sheet1!I$2:I$84,AP177)))&gt;0</f>
        <v>0</v>
      </c>
      <c r="AZ177" t="b">
        <f>SUMPRODUCT(--ISNUMBER(SEARCH(Sheet1!J$2:J$8,AP177)))&gt;0</f>
        <v>0</v>
      </c>
      <c r="BA177" t="b">
        <f>SUMPRODUCT(--ISNUMBER(SEARCH(Sheet1!K$2:K$10,AP177)))&gt;0</f>
        <v>0</v>
      </c>
      <c r="BB177" t="b">
        <f>SUMPRODUCT(--ISNUMBER(SEARCH(Sheet1!L$2:L$5,AP177)))&gt;0</f>
        <v>0</v>
      </c>
      <c r="BC177" t="b">
        <f>SUMPRODUCT(--ISNUMBER(SEARCH(Sheet1!M$2:M$12,AP177)))&gt;0</f>
        <v>0</v>
      </c>
      <c r="BD177" t="b">
        <f>SUMPRODUCT(--ISNUMBER(SEARCH(Sheet1!N$2:N$5,AP177)))&gt;0</f>
        <v>0</v>
      </c>
      <c r="BE177">
        <f t="shared" si="73"/>
        <v>1</v>
      </c>
      <c r="BF177">
        <f t="shared" si="74"/>
        <v>4</v>
      </c>
      <c r="BG177">
        <f t="shared" si="75"/>
        <v>0</v>
      </c>
      <c r="BH177">
        <f t="shared" si="76"/>
        <v>0</v>
      </c>
      <c r="BI177">
        <f t="shared" si="77"/>
        <v>0</v>
      </c>
      <c r="BJ177">
        <f t="shared" si="78"/>
        <v>5</v>
      </c>
      <c r="BK177">
        <f t="shared" si="79"/>
        <v>0</v>
      </c>
      <c r="BL177">
        <f t="shared" si="80"/>
        <v>5</v>
      </c>
    </row>
    <row r="178" spans="1:64" ht="30" x14ac:dyDescent="0.25">
      <c r="A178" s="7" t="s">
        <v>977</v>
      </c>
      <c r="B178" s="7" t="s">
        <v>978</v>
      </c>
      <c r="C178" s="10">
        <v>42426</v>
      </c>
      <c r="D178" s="10">
        <v>42441</v>
      </c>
      <c r="E178" s="8">
        <v>15</v>
      </c>
      <c r="F178" s="7" t="s">
        <v>14</v>
      </c>
      <c r="G178" s="8">
        <v>67</v>
      </c>
      <c r="H178" s="7" t="s">
        <v>17</v>
      </c>
      <c r="I178" s="7" t="s">
        <v>142</v>
      </c>
      <c r="J178" s="7" t="s">
        <v>630</v>
      </c>
      <c r="K178" s="7" t="s">
        <v>631</v>
      </c>
      <c r="L178" s="7" t="s">
        <v>45</v>
      </c>
      <c r="M178" s="7" t="s">
        <v>46</v>
      </c>
      <c r="N178" s="10">
        <v>42440</v>
      </c>
      <c r="O178" s="14">
        <v>1</v>
      </c>
      <c r="P178" s="15"/>
      <c r="Q178" s="29"/>
      <c r="R178" s="26">
        <v>127</v>
      </c>
      <c r="S178">
        <f t="shared" si="56"/>
        <v>0</v>
      </c>
      <c r="T178">
        <f t="shared" si="57"/>
        <v>0</v>
      </c>
      <c r="U178">
        <f t="shared" si="58"/>
        <v>30</v>
      </c>
      <c r="V178">
        <f t="shared" si="81"/>
        <v>0</v>
      </c>
      <c r="W178">
        <f t="shared" si="82"/>
        <v>2</v>
      </c>
      <c r="X178">
        <f t="shared" si="59"/>
        <v>1</v>
      </c>
      <c r="Y178" s="23">
        <v>1</v>
      </c>
      <c r="Z178">
        <v>1</v>
      </c>
      <c r="AA178">
        <f t="shared" si="60"/>
        <v>0</v>
      </c>
      <c r="AB178">
        <f t="shared" si="61"/>
        <v>0</v>
      </c>
      <c r="AC178">
        <f t="shared" si="62"/>
        <v>2</v>
      </c>
      <c r="AD178">
        <f t="shared" si="63"/>
        <v>7</v>
      </c>
      <c r="AE178">
        <f t="shared" si="83"/>
        <v>1</v>
      </c>
      <c r="AF178">
        <f t="shared" si="64"/>
        <v>7</v>
      </c>
      <c r="AG178">
        <v>3</v>
      </c>
      <c r="AH178">
        <f t="shared" si="65"/>
        <v>5</v>
      </c>
      <c r="AI178">
        <f t="shared" si="66"/>
        <v>0</v>
      </c>
      <c r="AJ178">
        <f t="shared" si="67"/>
        <v>15</v>
      </c>
      <c r="AK178">
        <f t="shared" si="68"/>
        <v>1</v>
      </c>
      <c r="AL178">
        <f t="shared" si="69"/>
        <v>0</v>
      </c>
      <c r="AM178">
        <f t="shared" si="70"/>
        <v>0</v>
      </c>
      <c r="AN178">
        <f t="shared" si="71"/>
        <v>0</v>
      </c>
      <c r="AO178">
        <f t="shared" si="72"/>
        <v>7</v>
      </c>
      <c r="AP178" t="s">
        <v>5759</v>
      </c>
      <c r="AQ178" t="b">
        <f>SUMPRODUCT(--ISNUMBER(SEARCH({"I21","I22","I25"},AP178)))&gt;0</f>
        <v>1</v>
      </c>
      <c r="AR178" t="b">
        <f>SUMPRODUCT(--ISNUMBER(SEARCH(Sheet1!B$2:B$14,AP178)))&gt;0</f>
        <v>0</v>
      </c>
      <c r="AS178" t="b">
        <f>SUMPRODUCT(--ISNUMBER(SEARCH(Sheet1!C$2:C$14,AP178)))&gt;0</f>
        <v>1</v>
      </c>
      <c r="AT178" t="b">
        <f>SUMPRODUCT(--ISNUMBER(SEARCH(Sheet1!D$2:D$26,AP178)))&gt;0</f>
        <v>0</v>
      </c>
      <c r="AU178" t="b">
        <f>SUMPRODUCT(--ISNUMBER(SEARCH(Sheet1!E$2:E$15,AP178)))&gt;0</f>
        <v>0</v>
      </c>
      <c r="AV178" t="b">
        <f>SUMPRODUCT(--ISNUMBER(SEARCH(Sheet1!F$2:F$26,AP178)))&gt;0</f>
        <v>0</v>
      </c>
      <c r="AW178" t="b">
        <f>SUMPRODUCT(--ISNUMBER(SEARCH(Sheet1!G$2:G$22,AP178)))&gt;0</f>
        <v>1</v>
      </c>
      <c r="AX178" t="b">
        <f>SUMPRODUCT(--ISNUMBER(SEARCH(Sheet1!H$2:H$35,AP178)))&gt;0</f>
        <v>0</v>
      </c>
      <c r="AY178" t="b">
        <f>SUMPRODUCT(--ISNUMBER(SEARCH(Sheet1!I$2:I$84,AP178)))&gt;0</f>
        <v>1</v>
      </c>
      <c r="AZ178" t="b">
        <f>SUMPRODUCT(--ISNUMBER(SEARCH(Sheet1!J$2:J$8,AP178)))&gt;0</f>
        <v>0</v>
      </c>
      <c r="BA178" t="b">
        <f>SUMPRODUCT(--ISNUMBER(SEARCH(Sheet1!K$2:K$10,AP178)))&gt;0</f>
        <v>0</v>
      </c>
      <c r="BB178" t="b">
        <f>SUMPRODUCT(--ISNUMBER(SEARCH(Sheet1!L$2:L$5,AP178)))&gt;0</f>
        <v>0</v>
      </c>
      <c r="BC178" t="b">
        <f>SUMPRODUCT(--ISNUMBER(SEARCH(Sheet1!M$2:M$12,AP178)))&gt;0</f>
        <v>0</v>
      </c>
      <c r="BD178" t="b">
        <f>SUMPRODUCT(--ISNUMBER(SEARCH(Sheet1!N$2:N$5,AP178)))&gt;0</f>
        <v>1</v>
      </c>
      <c r="BE178">
        <f t="shared" si="73"/>
        <v>2</v>
      </c>
      <c r="BF178">
        <f t="shared" si="74"/>
        <v>4</v>
      </c>
      <c r="BG178">
        <f t="shared" si="75"/>
        <v>0</v>
      </c>
      <c r="BH178">
        <f t="shared" si="76"/>
        <v>0</v>
      </c>
      <c r="BI178">
        <f t="shared" si="77"/>
        <v>6</v>
      </c>
      <c r="BJ178">
        <f t="shared" si="78"/>
        <v>12</v>
      </c>
      <c r="BK178">
        <f t="shared" si="79"/>
        <v>0</v>
      </c>
      <c r="BL178">
        <f t="shared" si="80"/>
        <v>5</v>
      </c>
    </row>
    <row r="179" spans="1:64" ht="30" x14ac:dyDescent="0.25">
      <c r="A179" s="7" t="s">
        <v>979</v>
      </c>
      <c r="B179" s="7" t="s">
        <v>980</v>
      </c>
      <c r="C179" s="10">
        <v>42290</v>
      </c>
      <c r="D179" s="10">
        <v>42312</v>
      </c>
      <c r="E179" s="8">
        <v>22</v>
      </c>
      <c r="F179" s="7" t="s">
        <v>964</v>
      </c>
      <c r="G179" s="8">
        <v>79</v>
      </c>
      <c r="H179" s="7" t="s">
        <v>17</v>
      </c>
      <c r="I179" s="7" t="s">
        <v>68</v>
      </c>
      <c r="J179" s="7" t="s">
        <v>981</v>
      </c>
      <c r="K179" s="7" t="s">
        <v>982</v>
      </c>
      <c r="L179" s="7" t="s">
        <v>983</v>
      </c>
      <c r="M179" s="7" t="s">
        <v>984</v>
      </c>
      <c r="N179" s="10">
        <v>42298</v>
      </c>
      <c r="O179" s="14">
        <v>5</v>
      </c>
      <c r="P179" s="14">
        <v>1</v>
      </c>
      <c r="Q179" s="29"/>
      <c r="R179" s="25"/>
      <c r="S179">
        <f t="shared" si="56"/>
        <v>0</v>
      </c>
      <c r="T179">
        <f t="shared" si="57"/>
        <v>0</v>
      </c>
      <c r="U179">
        <f t="shared" si="58"/>
        <v>30</v>
      </c>
      <c r="V179">
        <f t="shared" si="81"/>
        <v>0</v>
      </c>
      <c r="W179">
        <f t="shared" si="82"/>
        <v>0</v>
      </c>
      <c r="X179">
        <f t="shared" si="59"/>
        <v>0</v>
      </c>
      <c r="Y179" s="23">
        <v>1</v>
      </c>
      <c r="Z179">
        <v>1</v>
      </c>
      <c r="AA179">
        <f t="shared" si="60"/>
        <v>2</v>
      </c>
      <c r="AB179">
        <f t="shared" si="61"/>
        <v>0</v>
      </c>
      <c r="AC179">
        <f t="shared" si="62"/>
        <v>2</v>
      </c>
      <c r="AD179">
        <f t="shared" si="63"/>
        <v>6</v>
      </c>
      <c r="AE179">
        <f t="shared" si="83"/>
        <v>1</v>
      </c>
      <c r="AF179">
        <f t="shared" si="64"/>
        <v>7</v>
      </c>
      <c r="AG179">
        <v>3</v>
      </c>
      <c r="AH179">
        <f t="shared" si="65"/>
        <v>5</v>
      </c>
      <c r="AI179">
        <f t="shared" si="66"/>
        <v>1</v>
      </c>
      <c r="AJ179">
        <f t="shared" si="67"/>
        <v>16</v>
      </c>
      <c r="AK179">
        <f t="shared" si="68"/>
        <v>1</v>
      </c>
      <c r="AL179">
        <f t="shared" si="69"/>
        <v>0</v>
      </c>
      <c r="AM179">
        <f t="shared" si="70"/>
        <v>0</v>
      </c>
      <c r="AN179">
        <f t="shared" si="71"/>
        <v>0</v>
      </c>
      <c r="AO179">
        <f t="shared" si="72"/>
        <v>7</v>
      </c>
      <c r="AP179" t="s">
        <v>5760</v>
      </c>
      <c r="AQ179" t="b">
        <f>SUMPRODUCT(--ISNUMBER(SEARCH({"I21","I22","I25"},AP179)))&gt;0</f>
        <v>1</v>
      </c>
      <c r="AR179" t="b">
        <f>SUMPRODUCT(--ISNUMBER(SEARCH(Sheet1!B$2:B$14,AP179)))&gt;0</f>
        <v>1</v>
      </c>
      <c r="AS179" t="b">
        <f>SUMPRODUCT(--ISNUMBER(SEARCH(Sheet1!C$2:C$14,AP179)))&gt;0</f>
        <v>1</v>
      </c>
      <c r="AT179" t="b">
        <f>SUMPRODUCT(--ISNUMBER(SEARCH(Sheet1!D$2:D$26,AP179)))&gt;0</f>
        <v>0</v>
      </c>
      <c r="AU179" t="b">
        <f>SUMPRODUCT(--ISNUMBER(SEARCH(Sheet1!E$2:E$15,AP179)))&gt;0</f>
        <v>1</v>
      </c>
      <c r="AV179" t="b">
        <f>SUMPRODUCT(--ISNUMBER(SEARCH(Sheet1!F$2:F$26,AP179)))&gt;0</f>
        <v>1</v>
      </c>
      <c r="AW179" t="b">
        <f>SUMPRODUCT(--ISNUMBER(SEARCH(Sheet1!G$2:G$22,AP179)))&gt;0</f>
        <v>0</v>
      </c>
      <c r="AX179" t="b">
        <f>SUMPRODUCT(--ISNUMBER(SEARCH(Sheet1!H$2:H$35,AP179)))&gt;0</f>
        <v>1</v>
      </c>
      <c r="AY179" t="b">
        <f>SUMPRODUCT(--ISNUMBER(SEARCH(Sheet1!I$2:I$84,AP179)))&gt;0</f>
        <v>0</v>
      </c>
      <c r="AZ179" t="b">
        <f>SUMPRODUCT(--ISNUMBER(SEARCH(Sheet1!J$2:J$8,AP179)))&gt;0</f>
        <v>0</v>
      </c>
      <c r="BA179" t="b">
        <f>SUMPRODUCT(--ISNUMBER(SEARCH(Sheet1!K$2:K$10,AP179)))&gt;0</f>
        <v>0</v>
      </c>
      <c r="BB179" t="b">
        <f>SUMPRODUCT(--ISNUMBER(SEARCH(Sheet1!L$2:L$5,AP179)))&gt;0</f>
        <v>0</v>
      </c>
      <c r="BC179" t="b">
        <f>SUMPRODUCT(--ISNUMBER(SEARCH(Sheet1!M$2:M$12,AP179)))&gt;0</f>
        <v>0</v>
      </c>
      <c r="BD179" t="b">
        <f>SUMPRODUCT(--ISNUMBER(SEARCH(Sheet1!N$2:N$5,AP179)))&gt;0</f>
        <v>0</v>
      </c>
      <c r="BE179">
        <f t="shared" si="73"/>
        <v>3</v>
      </c>
      <c r="BF179">
        <f t="shared" si="74"/>
        <v>6</v>
      </c>
      <c r="BG179">
        <f t="shared" si="75"/>
        <v>0</v>
      </c>
      <c r="BH179">
        <f t="shared" si="76"/>
        <v>0</v>
      </c>
      <c r="BI179">
        <f t="shared" si="77"/>
        <v>0</v>
      </c>
      <c r="BJ179">
        <f t="shared" si="78"/>
        <v>9</v>
      </c>
      <c r="BK179">
        <f t="shared" si="79"/>
        <v>0</v>
      </c>
      <c r="BL179">
        <f t="shared" si="80"/>
        <v>5</v>
      </c>
    </row>
    <row r="180" spans="1:64" ht="30" x14ac:dyDescent="0.25">
      <c r="A180" s="7" t="s">
        <v>985</v>
      </c>
      <c r="B180" s="7" t="s">
        <v>986</v>
      </c>
      <c r="C180" s="10">
        <v>42412</v>
      </c>
      <c r="D180" s="10">
        <v>42415</v>
      </c>
      <c r="E180" s="8">
        <v>3</v>
      </c>
      <c r="F180" s="7" t="s">
        <v>29</v>
      </c>
      <c r="G180" s="8">
        <v>62</v>
      </c>
      <c r="H180" s="7" t="s">
        <v>17</v>
      </c>
      <c r="I180" s="7" t="s">
        <v>240</v>
      </c>
      <c r="J180" s="7" t="s">
        <v>987</v>
      </c>
      <c r="K180" s="7" t="s">
        <v>988</v>
      </c>
      <c r="L180" s="7" t="s">
        <v>726</v>
      </c>
      <c r="M180" s="7" t="s">
        <v>727</v>
      </c>
      <c r="N180" s="10">
        <v>42412</v>
      </c>
      <c r="O180" s="14">
        <v>1</v>
      </c>
      <c r="P180" s="15"/>
      <c r="Q180" s="29"/>
      <c r="R180" s="26">
        <v>136</v>
      </c>
      <c r="S180">
        <f t="shared" si="56"/>
        <v>0</v>
      </c>
      <c r="T180">
        <f t="shared" si="57"/>
        <v>0</v>
      </c>
      <c r="U180">
        <f t="shared" si="58"/>
        <v>30</v>
      </c>
      <c r="V180">
        <f t="shared" si="81"/>
        <v>0</v>
      </c>
      <c r="W180">
        <f t="shared" si="82"/>
        <v>0</v>
      </c>
      <c r="X180">
        <f t="shared" si="59"/>
        <v>0</v>
      </c>
      <c r="Y180" s="23">
        <v>1</v>
      </c>
      <c r="Z180">
        <v>1</v>
      </c>
      <c r="AA180">
        <f t="shared" si="60"/>
        <v>0</v>
      </c>
      <c r="AB180">
        <f t="shared" si="61"/>
        <v>0</v>
      </c>
      <c r="AC180">
        <f t="shared" si="62"/>
        <v>0</v>
      </c>
      <c r="AD180">
        <f t="shared" si="63"/>
        <v>2</v>
      </c>
      <c r="AE180">
        <f t="shared" si="83"/>
        <v>0</v>
      </c>
      <c r="AF180">
        <f t="shared" si="64"/>
        <v>3</v>
      </c>
      <c r="AG180">
        <v>3</v>
      </c>
      <c r="AH180">
        <f t="shared" si="65"/>
        <v>1</v>
      </c>
      <c r="AI180">
        <f t="shared" si="66"/>
        <v>0</v>
      </c>
      <c r="AJ180">
        <f t="shared" si="67"/>
        <v>7</v>
      </c>
      <c r="AK180">
        <f t="shared" si="68"/>
        <v>0</v>
      </c>
      <c r="AL180">
        <f t="shared" si="69"/>
        <v>3</v>
      </c>
      <c r="AM180">
        <f t="shared" si="70"/>
        <v>0</v>
      </c>
      <c r="AN180">
        <f t="shared" si="71"/>
        <v>0</v>
      </c>
      <c r="AO180">
        <f t="shared" si="72"/>
        <v>0</v>
      </c>
      <c r="AP180" t="s">
        <v>5761</v>
      </c>
      <c r="AQ180" t="b">
        <f>SUMPRODUCT(--ISNUMBER(SEARCH({"I21","I22","I25"},AP180)))&gt;0</f>
        <v>1</v>
      </c>
      <c r="AR180" t="b">
        <f>SUMPRODUCT(--ISNUMBER(SEARCH(Sheet1!B$2:B$14,AP180)))&gt;0</f>
        <v>0</v>
      </c>
      <c r="AS180" t="b">
        <f>SUMPRODUCT(--ISNUMBER(SEARCH(Sheet1!C$2:C$14,AP180)))&gt;0</f>
        <v>0</v>
      </c>
      <c r="AT180" t="b">
        <f>SUMPRODUCT(--ISNUMBER(SEARCH(Sheet1!D$2:D$26,AP180)))&gt;0</f>
        <v>0</v>
      </c>
      <c r="AU180" t="b">
        <f>SUMPRODUCT(--ISNUMBER(SEARCH(Sheet1!E$2:E$15,AP180)))&gt;0</f>
        <v>0</v>
      </c>
      <c r="AV180" t="b">
        <f>SUMPRODUCT(--ISNUMBER(SEARCH(Sheet1!F$2:F$26,AP180)))&gt;0</f>
        <v>0</v>
      </c>
      <c r="AW180" t="b">
        <f>SUMPRODUCT(--ISNUMBER(SEARCH(Sheet1!G$2:G$22,AP180)))&gt;0</f>
        <v>0</v>
      </c>
      <c r="AX180" t="b">
        <f>SUMPRODUCT(--ISNUMBER(SEARCH(Sheet1!H$2:H$35,AP180)))&gt;0</f>
        <v>0</v>
      </c>
      <c r="AY180" t="b">
        <f>SUMPRODUCT(--ISNUMBER(SEARCH(Sheet1!I$2:I$84,AP180)))&gt;0</f>
        <v>0</v>
      </c>
      <c r="AZ180" t="b">
        <f>SUMPRODUCT(--ISNUMBER(SEARCH(Sheet1!J$2:J$8,AP180)))&gt;0</f>
        <v>0</v>
      </c>
      <c r="BA180" t="b">
        <f>SUMPRODUCT(--ISNUMBER(SEARCH(Sheet1!K$2:K$10,AP180)))&gt;0</f>
        <v>0</v>
      </c>
      <c r="BB180" t="b">
        <f>SUMPRODUCT(--ISNUMBER(SEARCH(Sheet1!L$2:L$5,AP180)))&gt;0</f>
        <v>0</v>
      </c>
      <c r="BC180" t="b">
        <f>SUMPRODUCT(--ISNUMBER(SEARCH(Sheet1!M$2:M$12,AP180)))&gt;0</f>
        <v>0</v>
      </c>
      <c r="BD180" t="b">
        <f>SUMPRODUCT(--ISNUMBER(SEARCH(Sheet1!N$2:N$5,AP180)))&gt;0</f>
        <v>0</v>
      </c>
      <c r="BE180">
        <f t="shared" si="73"/>
        <v>1</v>
      </c>
      <c r="BF180">
        <f t="shared" si="74"/>
        <v>0</v>
      </c>
      <c r="BG180">
        <f t="shared" si="75"/>
        <v>0</v>
      </c>
      <c r="BH180">
        <f t="shared" si="76"/>
        <v>0</v>
      </c>
      <c r="BI180">
        <f t="shared" si="77"/>
        <v>0</v>
      </c>
      <c r="BJ180">
        <f t="shared" si="78"/>
        <v>1</v>
      </c>
      <c r="BK180">
        <f t="shared" si="79"/>
        <v>1</v>
      </c>
      <c r="BL180">
        <f t="shared" si="80"/>
        <v>0</v>
      </c>
    </row>
    <row r="181" spans="1:64" ht="30" x14ac:dyDescent="0.25">
      <c r="A181" s="7" t="s">
        <v>989</v>
      </c>
      <c r="B181" s="7" t="s">
        <v>993</v>
      </c>
      <c r="C181" s="10">
        <v>42390</v>
      </c>
      <c r="D181" s="10">
        <v>42398</v>
      </c>
      <c r="E181" s="8">
        <v>8</v>
      </c>
      <c r="F181" s="7" t="s">
        <v>29</v>
      </c>
      <c r="G181" s="8">
        <v>55</v>
      </c>
      <c r="H181" s="7" t="s">
        <v>9</v>
      </c>
      <c r="I181" s="7" t="s">
        <v>18</v>
      </c>
      <c r="J181" s="7" t="s">
        <v>22</v>
      </c>
      <c r="K181" s="7" t="s">
        <v>23</v>
      </c>
      <c r="L181" s="7" t="s">
        <v>284</v>
      </c>
      <c r="M181" s="7" t="s">
        <v>285</v>
      </c>
      <c r="N181" s="10">
        <v>42391</v>
      </c>
      <c r="O181" s="14">
        <v>3</v>
      </c>
      <c r="P181" s="14">
        <v>1</v>
      </c>
      <c r="Q181" s="29"/>
      <c r="R181" s="26">
        <v>132</v>
      </c>
      <c r="S181">
        <f t="shared" si="56"/>
        <v>0</v>
      </c>
      <c r="T181">
        <f t="shared" si="57"/>
        <v>0</v>
      </c>
      <c r="U181">
        <f t="shared" si="58"/>
        <v>30</v>
      </c>
      <c r="V181">
        <f t="shared" si="81"/>
        <v>0</v>
      </c>
      <c r="W181">
        <f t="shared" si="82"/>
        <v>0</v>
      </c>
      <c r="X181">
        <f t="shared" si="59"/>
        <v>1</v>
      </c>
      <c r="Y181" s="23">
        <v>1</v>
      </c>
      <c r="Z181">
        <v>1</v>
      </c>
      <c r="AA181">
        <f t="shared" si="60"/>
        <v>2</v>
      </c>
      <c r="AB181">
        <f t="shared" si="61"/>
        <v>0</v>
      </c>
      <c r="AC181">
        <f t="shared" si="62"/>
        <v>2</v>
      </c>
      <c r="AD181">
        <f t="shared" si="63"/>
        <v>7</v>
      </c>
      <c r="AE181">
        <f t="shared" si="83"/>
        <v>1</v>
      </c>
      <c r="AF181">
        <f t="shared" si="64"/>
        <v>5</v>
      </c>
      <c r="AG181">
        <v>3</v>
      </c>
      <c r="AH181">
        <f t="shared" si="65"/>
        <v>5</v>
      </c>
      <c r="AI181">
        <f t="shared" si="66"/>
        <v>1</v>
      </c>
      <c r="AJ181">
        <f t="shared" si="67"/>
        <v>14</v>
      </c>
      <c r="AK181">
        <f t="shared" si="68"/>
        <v>1</v>
      </c>
      <c r="AL181">
        <f t="shared" si="69"/>
        <v>0</v>
      </c>
      <c r="AM181">
        <f t="shared" si="70"/>
        <v>0</v>
      </c>
      <c r="AN181">
        <f t="shared" si="71"/>
        <v>5</v>
      </c>
      <c r="AO181">
        <f t="shared" si="72"/>
        <v>0</v>
      </c>
      <c r="AP181" t="s">
        <v>5762</v>
      </c>
      <c r="AQ181" t="b">
        <f>SUMPRODUCT(--ISNUMBER(SEARCH({"I21","I22","I25"},AP181)))&gt;0</f>
        <v>1</v>
      </c>
      <c r="AR181" t="b">
        <f>SUMPRODUCT(--ISNUMBER(SEARCH(Sheet1!B$2:B$14,AP181)))&gt;0</f>
        <v>0</v>
      </c>
      <c r="AS181" t="b">
        <f>SUMPRODUCT(--ISNUMBER(SEARCH(Sheet1!C$2:C$14,AP181)))&gt;0</f>
        <v>0</v>
      </c>
      <c r="AT181" t="b">
        <f>SUMPRODUCT(--ISNUMBER(SEARCH(Sheet1!D$2:D$26,AP181)))&gt;0</f>
        <v>1</v>
      </c>
      <c r="AU181" t="b">
        <f>SUMPRODUCT(--ISNUMBER(SEARCH(Sheet1!E$2:E$15,AP181)))&gt;0</f>
        <v>1</v>
      </c>
      <c r="AV181" t="b">
        <f>SUMPRODUCT(--ISNUMBER(SEARCH(Sheet1!F$2:F$26,AP181)))&gt;0</f>
        <v>0</v>
      </c>
      <c r="AW181" t="b">
        <f>SUMPRODUCT(--ISNUMBER(SEARCH(Sheet1!G$2:G$22,AP181)))&gt;0</f>
        <v>1</v>
      </c>
      <c r="AX181" t="b">
        <f>SUMPRODUCT(--ISNUMBER(SEARCH(Sheet1!H$2:H$35,AP181)))&gt;0</f>
        <v>1</v>
      </c>
      <c r="AY181" t="b">
        <f>SUMPRODUCT(--ISNUMBER(SEARCH(Sheet1!I$2:I$84,AP181)))&gt;0</f>
        <v>0</v>
      </c>
      <c r="AZ181" t="b">
        <f>SUMPRODUCT(--ISNUMBER(SEARCH(Sheet1!J$2:J$8,AP181)))&gt;0</f>
        <v>0</v>
      </c>
      <c r="BA181" t="b">
        <f>SUMPRODUCT(--ISNUMBER(SEARCH(Sheet1!K$2:K$10,AP181)))&gt;0</f>
        <v>0</v>
      </c>
      <c r="BB181" t="b">
        <f>SUMPRODUCT(--ISNUMBER(SEARCH(Sheet1!L$2:L$5,AP181)))&gt;0</f>
        <v>0</v>
      </c>
      <c r="BC181" t="b">
        <f>SUMPRODUCT(--ISNUMBER(SEARCH(Sheet1!M$2:M$12,AP181)))&gt;0</f>
        <v>0</v>
      </c>
      <c r="BD181" t="b">
        <f>SUMPRODUCT(--ISNUMBER(SEARCH(Sheet1!N$2:N$5,AP181)))&gt;0</f>
        <v>0</v>
      </c>
      <c r="BE181">
        <f t="shared" si="73"/>
        <v>2</v>
      </c>
      <c r="BF181">
        <f t="shared" si="74"/>
        <v>6</v>
      </c>
      <c r="BG181">
        <f t="shared" si="75"/>
        <v>0</v>
      </c>
      <c r="BH181">
        <f t="shared" si="76"/>
        <v>0</v>
      </c>
      <c r="BI181">
        <f t="shared" si="77"/>
        <v>0</v>
      </c>
      <c r="BJ181">
        <f t="shared" si="78"/>
        <v>8</v>
      </c>
      <c r="BK181">
        <f t="shared" si="79"/>
        <v>0</v>
      </c>
      <c r="BL181">
        <f t="shared" si="80"/>
        <v>5</v>
      </c>
    </row>
    <row r="182" spans="1:64" ht="30" x14ac:dyDescent="0.25">
      <c r="A182" s="7" t="s">
        <v>994</v>
      </c>
      <c r="B182" s="7" t="s">
        <v>995</v>
      </c>
      <c r="C182" s="10">
        <v>42444</v>
      </c>
      <c r="D182" s="10">
        <v>42450</v>
      </c>
      <c r="E182" s="8">
        <v>6</v>
      </c>
      <c r="F182" s="7" t="s">
        <v>8</v>
      </c>
      <c r="G182" s="8">
        <v>94</v>
      </c>
      <c r="H182" s="7" t="s">
        <v>9</v>
      </c>
      <c r="I182" s="7" t="s">
        <v>24</v>
      </c>
      <c r="J182" s="7" t="s">
        <v>890</v>
      </c>
      <c r="K182" s="7" t="s">
        <v>891</v>
      </c>
      <c r="L182" s="7" t="s">
        <v>835</v>
      </c>
      <c r="M182" s="7" t="s">
        <v>836</v>
      </c>
      <c r="N182" s="10">
        <v>42444</v>
      </c>
      <c r="O182" s="14">
        <v>1</v>
      </c>
      <c r="P182" s="15"/>
      <c r="Q182" s="29"/>
      <c r="R182" s="26">
        <v>139</v>
      </c>
      <c r="S182">
        <f t="shared" si="56"/>
        <v>0</v>
      </c>
      <c r="T182">
        <f t="shared" si="57"/>
        <v>0</v>
      </c>
      <c r="U182">
        <f t="shared" si="58"/>
        <v>30</v>
      </c>
      <c r="V182">
        <f t="shared" si="81"/>
        <v>0</v>
      </c>
      <c r="W182">
        <f t="shared" si="82"/>
        <v>0</v>
      </c>
      <c r="X182">
        <f t="shared" si="59"/>
        <v>0</v>
      </c>
      <c r="Y182" s="23">
        <v>1</v>
      </c>
      <c r="Z182">
        <v>1</v>
      </c>
      <c r="AA182">
        <f t="shared" si="60"/>
        <v>0</v>
      </c>
      <c r="AB182">
        <f t="shared" si="61"/>
        <v>0</v>
      </c>
      <c r="AC182">
        <f t="shared" si="62"/>
        <v>2</v>
      </c>
      <c r="AD182">
        <f t="shared" si="63"/>
        <v>4</v>
      </c>
      <c r="AE182">
        <f t="shared" si="83"/>
        <v>0</v>
      </c>
      <c r="AF182">
        <f t="shared" si="64"/>
        <v>4</v>
      </c>
      <c r="AG182">
        <v>3</v>
      </c>
      <c r="AH182">
        <f t="shared" si="65"/>
        <v>0</v>
      </c>
      <c r="AI182">
        <f t="shared" si="66"/>
        <v>0</v>
      </c>
      <c r="AJ182">
        <f t="shared" si="67"/>
        <v>7</v>
      </c>
      <c r="AK182">
        <f t="shared" si="68"/>
        <v>0</v>
      </c>
      <c r="AL182">
        <f t="shared" si="69"/>
        <v>0</v>
      </c>
      <c r="AM182">
        <f t="shared" si="70"/>
        <v>4</v>
      </c>
      <c r="AN182">
        <f t="shared" si="71"/>
        <v>0</v>
      </c>
      <c r="AO182">
        <f t="shared" si="72"/>
        <v>0</v>
      </c>
      <c r="AP182" t="s">
        <v>5763</v>
      </c>
      <c r="AQ182" t="b">
        <f>SUMPRODUCT(--ISNUMBER(SEARCH({"I21","I22","I25"},AP182)))&gt;0</f>
        <v>0</v>
      </c>
      <c r="AR182" t="b">
        <f>SUMPRODUCT(--ISNUMBER(SEARCH(Sheet1!B$2:B$14,AP182)))&gt;0</f>
        <v>0</v>
      </c>
      <c r="AS182" t="b">
        <f>SUMPRODUCT(--ISNUMBER(SEARCH(Sheet1!C$2:C$14,AP182)))&gt;0</f>
        <v>0</v>
      </c>
      <c r="AT182" t="b">
        <f>SUMPRODUCT(--ISNUMBER(SEARCH(Sheet1!D$2:D$26,AP182)))&gt;0</f>
        <v>0</v>
      </c>
      <c r="AU182" t="b">
        <f>SUMPRODUCT(--ISNUMBER(SEARCH(Sheet1!E$2:E$15,AP182)))&gt;0</f>
        <v>0</v>
      </c>
      <c r="AV182" t="b">
        <f>SUMPRODUCT(--ISNUMBER(SEARCH(Sheet1!F$2:F$26,AP182)))&gt;0</f>
        <v>0</v>
      </c>
      <c r="AW182" t="b">
        <f>SUMPRODUCT(--ISNUMBER(SEARCH(Sheet1!G$2:G$22,AP182)))&gt;0</f>
        <v>0</v>
      </c>
      <c r="AX182" t="b">
        <f>SUMPRODUCT(--ISNUMBER(SEARCH(Sheet1!H$2:H$35,AP182)))&gt;0</f>
        <v>0</v>
      </c>
      <c r="AY182" t="b">
        <f>SUMPRODUCT(--ISNUMBER(SEARCH(Sheet1!I$2:I$84,AP182)))&gt;0</f>
        <v>0</v>
      </c>
      <c r="AZ182" t="b">
        <f>SUMPRODUCT(--ISNUMBER(SEARCH(Sheet1!J$2:J$8,AP182)))&gt;0</f>
        <v>0</v>
      </c>
      <c r="BA182" t="b">
        <f>SUMPRODUCT(--ISNUMBER(SEARCH(Sheet1!K$2:K$10,AP182)))&gt;0</f>
        <v>0</v>
      </c>
      <c r="BB182" t="b">
        <f>SUMPRODUCT(--ISNUMBER(SEARCH(Sheet1!L$2:L$5,AP182)))&gt;0</f>
        <v>0</v>
      </c>
      <c r="BC182" t="b">
        <f>SUMPRODUCT(--ISNUMBER(SEARCH(Sheet1!M$2:M$12,AP182)))&gt;0</f>
        <v>0</v>
      </c>
      <c r="BD182" t="b">
        <f>SUMPRODUCT(--ISNUMBER(SEARCH(Sheet1!N$2:N$5,AP182)))&gt;0</f>
        <v>0</v>
      </c>
      <c r="BE182">
        <f t="shared" si="73"/>
        <v>0</v>
      </c>
      <c r="BF182">
        <f t="shared" si="74"/>
        <v>0</v>
      </c>
      <c r="BG182">
        <f t="shared" si="75"/>
        <v>0</v>
      </c>
      <c r="BH182">
        <f t="shared" si="76"/>
        <v>0</v>
      </c>
      <c r="BI182">
        <f t="shared" si="77"/>
        <v>0</v>
      </c>
      <c r="BJ182">
        <f t="shared" si="78"/>
        <v>0</v>
      </c>
      <c r="BK182">
        <f t="shared" si="79"/>
        <v>0</v>
      </c>
      <c r="BL182">
        <f t="shared" si="80"/>
        <v>0</v>
      </c>
    </row>
    <row r="183" spans="1:64" ht="30" x14ac:dyDescent="0.25">
      <c r="A183" s="7" t="s">
        <v>999</v>
      </c>
      <c r="B183" s="7" t="s">
        <v>1000</v>
      </c>
      <c r="C183" s="10">
        <v>42435</v>
      </c>
      <c r="D183" s="10">
        <v>42436</v>
      </c>
      <c r="E183" s="8">
        <v>1</v>
      </c>
      <c r="F183" s="7" t="s">
        <v>29</v>
      </c>
      <c r="G183" s="8">
        <v>46</v>
      </c>
      <c r="H183" s="7" t="s">
        <v>17</v>
      </c>
      <c r="I183" s="7" t="s">
        <v>18</v>
      </c>
      <c r="J183" s="7" t="s">
        <v>1001</v>
      </c>
      <c r="K183" s="7" t="s">
        <v>1002</v>
      </c>
      <c r="L183" s="7" t="s">
        <v>378</v>
      </c>
      <c r="M183" s="7" t="s">
        <v>379</v>
      </c>
      <c r="N183" s="10">
        <v>42435</v>
      </c>
      <c r="O183" s="14">
        <v>3</v>
      </c>
      <c r="P183" s="15"/>
      <c r="Q183" s="29"/>
      <c r="R183" s="26">
        <v>138</v>
      </c>
      <c r="S183">
        <f t="shared" si="56"/>
        <v>0</v>
      </c>
      <c r="T183">
        <f t="shared" si="57"/>
        <v>0</v>
      </c>
      <c r="U183">
        <f t="shared" si="58"/>
        <v>30</v>
      </c>
      <c r="V183">
        <f t="shared" si="81"/>
        <v>0</v>
      </c>
      <c r="W183">
        <f t="shared" si="82"/>
        <v>0</v>
      </c>
      <c r="X183">
        <f t="shared" si="59"/>
        <v>0</v>
      </c>
      <c r="Y183" s="23">
        <v>1</v>
      </c>
      <c r="Z183">
        <v>1</v>
      </c>
      <c r="AA183">
        <f t="shared" si="60"/>
        <v>2</v>
      </c>
      <c r="AB183">
        <f t="shared" si="61"/>
        <v>0</v>
      </c>
      <c r="AC183">
        <f t="shared" si="62"/>
        <v>0</v>
      </c>
      <c r="AD183">
        <f t="shared" si="63"/>
        <v>4</v>
      </c>
      <c r="AE183">
        <f t="shared" si="83"/>
        <v>0</v>
      </c>
      <c r="AF183">
        <f t="shared" si="64"/>
        <v>1</v>
      </c>
      <c r="AG183">
        <v>3</v>
      </c>
      <c r="AH183">
        <f t="shared" si="65"/>
        <v>0</v>
      </c>
      <c r="AI183">
        <f t="shared" si="66"/>
        <v>0</v>
      </c>
      <c r="AJ183">
        <f t="shared" si="67"/>
        <v>4</v>
      </c>
      <c r="AK183">
        <f t="shared" si="68"/>
        <v>0</v>
      </c>
      <c r="AL183">
        <f t="shared" si="69"/>
        <v>1</v>
      </c>
      <c r="AM183">
        <f t="shared" si="70"/>
        <v>0</v>
      </c>
      <c r="AN183">
        <f t="shared" si="71"/>
        <v>0</v>
      </c>
      <c r="AO183">
        <f t="shared" si="72"/>
        <v>0</v>
      </c>
      <c r="AP183" t="s">
        <v>5764</v>
      </c>
      <c r="AQ183" t="b">
        <f>SUMPRODUCT(--ISNUMBER(SEARCH({"I21","I22","I25"},AP183)))&gt;0</f>
        <v>0</v>
      </c>
      <c r="AR183" t="b">
        <f>SUMPRODUCT(--ISNUMBER(SEARCH(Sheet1!B$2:B$14,AP183)))&gt;0</f>
        <v>0</v>
      </c>
      <c r="AS183" t="b">
        <f>SUMPRODUCT(--ISNUMBER(SEARCH(Sheet1!C$2:C$14,AP183)))&gt;0</f>
        <v>0</v>
      </c>
      <c r="AT183" t="b">
        <f>SUMPRODUCT(--ISNUMBER(SEARCH(Sheet1!D$2:D$26,AP183)))&gt;0</f>
        <v>0</v>
      </c>
      <c r="AU183" t="b">
        <f>SUMPRODUCT(--ISNUMBER(SEARCH(Sheet1!E$2:E$15,AP183)))&gt;0</f>
        <v>0</v>
      </c>
      <c r="AV183" t="b">
        <f>SUMPRODUCT(--ISNUMBER(SEARCH(Sheet1!F$2:F$26,AP183)))&gt;0</f>
        <v>0</v>
      </c>
      <c r="AW183" t="b">
        <f>SUMPRODUCT(--ISNUMBER(SEARCH(Sheet1!G$2:G$22,AP183)))&gt;0</f>
        <v>0</v>
      </c>
      <c r="AX183" t="b">
        <f>SUMPRODUCT(--ISNUMBER(SEARCH(Sheet1!H$2:H$35,AP183)))&gt;0</f>
        <v>0</v>
      </c>
      <c r="AY183" t="b">
        <f>SUMPRODUCT(--ISNUMBER(SEARCH(Sheet1!I$2:I$84,AP183)))&gt;0</f>
        <v>0</v>
      </c>
      <c r="AZ183" t="b">
        <f>SUMPRODUCT(--ISNUMBER(SEARCH(Sheet1!J$2:J$8,AP183)))&gt;0</f>
        <v>0</v>
      </c>
      <c r="BA183" t="b">
        <f>SUMPRODUCT(--ISNUMBER(SEARCH(Sheet1!K$2:K$10,AP183)))&gt;0</f>
        <v>0</v>
      </c>
      <c r="BB183" t="b">
        <f>SUMPRODUCT(--ISNUMBER(SEARCH(Sheet1!L$2:L$5,AP183)))&gt;0</f>
        <v>0</v>
      </c>
      <c r="BC183" t="b">
        <f>SUMPRODUCT(--ISNUMBER(SEARCH(Sheet1!M$2:M$12,AP183)))&gt;0</f>
        <v>0</v>
      </c>
      <c r="BD183" t="b">
        <f>SUMPRODUCT(--ISNUMBER(SEARCH(Sheet1!N$2:N$5,AP183)))&gt;0</f>
        <v>0</v>
      </c>
      <c r="BE183">
        <f t="shared" si="73"/>
        <v>0</v>
      </c>
      <c r="BF183">
        <f t="shared" si="74"/>
        <v>0</v>
      </c>
      <c r="BG183">
        <f t="shared" si="75"/>
        <v>0</v>
      </c>
      <c r="BH183">
        <f t="shared" si="76"/>
        <v>0</v>
      </c>
      <c r="BI183">
        <f t="shared" si="77"/>
        <v>0</v>
      </c>
      <c r="BJ183">
        <f t="shared" si="78"/>
        <v>0</v>
      </c>
      <c r="BK183">
        <f t="shared" si="79"/>
        <v>0</v>
      </c>
      <c r="BL183">
        <f t="shared" si="80"/>
        <v>0</v>
      </c>
    </row>
    <row r="184" spans="1:64" ht="45" x14ac:dyDescent="0.25">
      <c r="A184" s="7" t="s">
        <v>1003</v>
      </c>
      <c r="B184" s="7" t="s">
        <v>1004</v>
      </c>
      <c r="C184" s="10">
        <v>42303</v>
      </c>
      <c r="D184" s="10">
        <v>42317</v>
      </c>
      <c r="E184" s="8">
        <v>14</v>
      </c>
      <c r="F184" s="7" t="s">
        <v>8</v>
      </c>
      <c r="G184" s="8">
        <v>75</v>
      </c>
      <c r="H184" s="7" t="s">
        <v>17</v>
      </c>
      <c r="I184" s="7" t="s">
        <v>42</v>
      </c>
      <c r="J184" s="7" t="s">
        <v>1005</v>
      </c>
      <c r="K184" s="7" t="s">
        <v>1006</v>
      </c>
      <c r="L184" s="7" t="s">
        <v>430</v>
      </c>
      <c r="M184" s="7" t="s">
        <v>431</v>
      </c>
      <c r="N184" s="10">
        <v>42307</v>
      </c>
      <c r="O184" s="14">
        <v>1</v>
      </c>
      <c r="P184" s="15"/>
      <c r="Q184" s="29"/>
      <c r="R184" s="25"/>
      <c r="S184">
        <f t="shared" si="56"/>
        <v>0</v>
      </c>
      <c r="T184">
        <f t="shared" si="57"/>
        <v>0</v>
      </c>
      <c r="U184">
        <f t="shared" si="58"/>
        <v>30</v>
      </c>
      <c r="V184">
        <f t="shared" si="81"/>
        <v>0</v>
      </c>
      <c r="W184">
        <f t="shared" si="82"/>
        <v>0</v>
      </c>
      <c r="X184">
        <f t="shared" si="59"/>
        <v>0</v>
      </c>
      <c r="Y184" s="23">
        <v>1</v>
      </c>
      <c r="Z184">
        <v>1</v>
      </c>
      <c r="AA184">
        <f t="shared" si="60"/>
        <v>0</v>
      </c>
      <c r="AB184">
        <f t="shared" si="61"/>
        <v>0</v>
      </c>
      <c r="AC184">
        <f t="shared" si="62"/>
        <v>2</v>
      </c>
      <c r="AD184">
        <f t="shared" si="63"/>
        <v>4</v>
      </c>
      <c r="AE184">
        <f t="shared" si="83"/>
        <v>0</v>
      </c>
      <c r="AF184">
        <f t="shared" si="64"/>
        <v>7</v>
      </c>
      <c r="AG184">
        <v>3</v>
      </c>
      <c r="AH184">
        <f t="shared" si="65"/>
        <v>1</v>
      </c>
      <c r="AI184">
        <f t="shared" si="66"/>
        <v>0</v>
      </c>
      <c r="AJ184">
        <f t="shared" si="67"/>
        <v>11</v>
      </c>
      <c r="AK184">
        <f t="shared" si="68"/>
        <v>1</v>
      </c>
      <c r="AL184">
        <f t="shared" si="69"/>
        <v>0</v>
      </c>
      <c r="AM184">
        <f t="shared" si="70"/>
        <v>0</v>
      </c>
      <c r="AN184">
        <f t="shared" si="71"/>
        <v>0</v>
      </c>
      <c r="AO184">
        <f t="shared" si="72"/>
        <v>7</v>
      </c>
      <c r="AP184" t="s">
        <v>5765</v>
      </c>
      <c r="AQ184" t="b">
        <f>SUMPRODUCT(--ISNUMBER(SEARCH({"I21","I22","I25"},AP184)))&gt;0</f>
        <v>1</v>
      </c>
      <c r="AR184" t="b">
        <f>SUMPRODUCT(--ISNUMBER(SEARCH(Sheet1!B$2:B$14,AP184)))&gt;0</f>
        <v>0</v>
      </c>
      <c r="AS184" t="b">
        <f>SUMPRODUCT(--ISNUMBER(SEARCH(Sheet1!C$2:C$14,AP184)))&gt;0</f>
        <v>0</v>
      </c>
      <c r="AT184" t="b">
        <f>SUMPRODUCT(--ISNUMBER(SEARCH(Sheet1!D$2:D$26,AP184)))&gt;0</f>
        <v>0</v>
      </c>
      <c r="AU184" t="b">
        <f>SUMPRODUCT(--ISNUMBER(SEARCH(Sheet1!E$2:E$15,AP184)))&gt;0</f>
        <v>0</v>
      </c>
      <c r="AV184" t="b">
        <f>SUMPRODUCT(--ISNUMBER(SEARCH(Sheet1!F$2:F$26,AP184)))&gt;0</f>
        <v>0</v>
      </c>
      <c r="AW184" t="b">
        <f>SUMPRODUCT(--ISNUMBER(SEARCH(Sheet1!G$2:G$22,AP184)))&gt;0</f>
        <v>0</v>
      </c>
      <c r="AX184" t="b">
        <f>SUMPRODUCT(--ISNUMBER(SEARCH(Sheet1!H$2:H$35,AP184)))&gt;0</f>
        <v>0</v>
      </c>
      <c r="AY184" t="b">
        <f>SUMPRODUCT(--ISNUMBER(SEARCH(Sheet1!I$2:I$84,AP184)))&gt;0</f>
        <v>0</v>
      </c>
      <c r="AZ184" t="b">
        <f>SUMPRODUCT(--ISNUMBER(SEARCH(Sheet1!J$2:J$8,AP184)))&gt;0</f>
        <v>0</v>
      </c>
      <c r="BA184" t="b">
        <f>SUMPRODUCT(--ISNUMBER(SEARCH(Sheet1!K$2:K$10,AP184)))&gt;0</f>
        <v>0</v>
      </c>
      <c r="BB184" t="b">
        <f>SUMPRODUCT(--ISNUMBER(SEARCH(Sheet1!L$2:L$5,AP184)))&gt;0</f>
        <v>0</v>
      </c>
      <c r="BC184" t="b">
        <f>SUMPRODUCT(--ISNUMBER(SEARCH(Sheet1!M$2:M$12,AP184)))&gt;0</f>
        <v>0</v>
      </c>
      <c r="BD184" t="b">
        <f>SUMPRODUCT(--ISNUMBER(SEARCH(Sheet1!N$2:N$5,AP184)))&gt;0</f>
        <v>0</v>
      </c>
      <c r="BE184">
        <f t="shared" si="73"/>
        <v>1</v>
      </c>
      <c r="BF184">
        <f t="shared" si="74"/>
        <v>0</v>
      </c>
      <c r="BG184">
        <f t="shared" si="75"/>
        <v>0</v>
      </c>
      <c r="BH184">
        <f t="shared" si="76"/>
        <v>0</v>
      </c>
      <c r="BI184">
        <f t="shared" si="77"/>
        <v>0</v>
      </c>
      <c r="BJ184">
        <f t="shared" si="78"/>
        <v>1</v>
      </c>
      <c r="BK184">
        <f t="shared" si="79"/>
        <v>1</v>
      </c>
      <c r="BL184">
        <f t="shared" si="80"/>
        <v>0</v>
      </c>
    </row>
    <row r="185" spans="1:64" ht="30" x14ac:dyDescent="0.25">
      <c r="A185" s="7" t="s">
        <v>1007</v>
      </c>
      <c r="B185" s="7" t="s">
        <v>1008</v>
      </c>
      <c r="C185" s="10">
        <v>42365</v>
      </c>
      <c r="D185" s="10">
        <v>42366</v>
      </c>
      <c r="E185" s="8">
        <v>1</v>
      </c>
      <c r="F185" s="7" t="s">
        <v>29</v>
      </c>
      <c r="G185" s="8">
        <v>41</v>
      </c>
      <c r="H185" s="7" t="s">
        <v>17</v>
      </c>
      <c r="I185" s="7" t="s">
        <v>89</v>
      </c>
      <c r="J185" s="7" t="s">
        <v>1009</v>
      </c>
      <c r="K185" s="7" t="s">
        <v>1010</v>
      </c>
      <c r="L185" s="7" t="s">
        <v>135</v>
      </c>
      <c r="M185" s="7" t="s">
        <v>136</v>
      </c>
      <c r="N185" s="10">
        <v>42365</v>
      </c>
      <c r="O185" s="14">
        <v>2</v>
      </c>
      <c r="P185" s="15"/>
      <c r="Q185" s="29"/>
      <c r="R185" s="25"/>
      <c r="S185">
        <f t="shared" si="56"/>
        <v>0</v>
      </c>
      <c r="T185">
        <f t="shared" si="57"/>
        <v>0</v>
      </c>
      <c r="U185">
        <f t="shared" si="58"/>
        <v>30</v>
      </c>
      <c r="V185">
        <f t="shared" si="81"/>
        <v>0</v>
      </c>
      <c r="W185">
        <f t="shared" si="82"/>
        <v>2</v>
      </c>
      <c r="X185">
        <f t="shared" si="59"/>
        <v>0</v>
      </c>
      <c r="Y185" s="23">
        <v>1</v>
      </c>
      <c r="Z185">
        <v>1</v>
      </c>
      <c r="AA185">
        <f t="shared" si="60"/>
        <v>2</v>
      </c>
      <c r="AB185">
        <f t="shared" si="61"/>
        <v>0</v>
      </c>
      <c r="AC185">
        <f t="shared" si="62"/>
        <v>0</v>
      </c>
      <c r="AD185">
        <f t="shared" si="63"/>
        <v>6</v>
      </c>
      <c r="AE185">
        <f t="shared" si="83"/>
        <v>1</v>
      </c>
      <c r="AF185">
        <f t="shared" si="64"/>
        <v>1</v>
      </c>
      <c r="AG185">
        <v>3</v>
      </c>
      <c r="AH185">
        <f t="shared" si="65"/>
        <v>2</v>
      </c>
      <c r="AI185">
        <f t="shared" si="66"/>
        <v>0</v>
      </c>
      <c r="AJ185">
        <f t="shared" si="67"/>
        <v>6</v>
      </c>
      <c r="AK185">
        <f t="shared" si="68"/>
        <v>0</v>
      </c>
      <c r="AL185">
        <f t="shared" si="69"/>
        <v>1</v>
      </c>
      <c r="AM185">
        <f t="shared" si="70"/>
        <v>0</v>
      </c>
      <c r="AN185">
        <f t="shared" si="71"/>
        <v>0</v>
      </c>
      <c r="AO185">
        <f t="shared" si="72"/>
        <v>0</v>
      </c>
      <c r="AP185" t="s">
        <v>5766</v>
      </c>
      <c r="AQ185" t="b">
        <f>SUMPRODUCT(--ISNUMBER(SEARCH({"I21","I22","I25"},AP185)))&gt;0</f>
        <v>0</v>
      </c>
      <c r="AR185" t="b">
        <f>SUMPRODUCT(--ISNUMBER(SEARCH(Sheet1!B$2:B$14,AP185)))&gt;0</f>
        <v>0</v>
      </c>
      <c r="AS185" t="b">
        <f>SUMPRODUCT(--ISNUMBER(SEARCH(Sheet1!C$2:C$14,AP185)))&gt;0</f>
        <v>0</v>
      </c>
      <c r="AT185" t="b">
        <f>SUMPRODUCT(--ISNUMBER(SEARCH(Sheet1!D$2:D$26,AP185)))&gt;0</f>
        <v>0</v>
      </c>
      <c r="AU185" t="b">
        <f>SUMPRODUCT(--ISNUMBER(SEARCH(Sheet1!E$2:E$15,AP185)))&gt;0</f>
        <v>0</v>
      </c>
      <c r="AV185" t="b">
        <f>SUMPRODUCT(--ISNUMBER(SEARCH(Sheet1!F$2:F$26,AP185)))&gt;0</f>
        <v>0</v>
      </c>
      <c r="AW185" t="b">
        <f>SUMPRODUCT(--ISNUMBER(SEARCH(Sheet1!G$2:G$22,AP185)))&gt;0</f>
        <v>0</v>
      </c>
      <c r="AX185" t="b">
        <f>SUMPRODUCT(--ISNUMBER(SEARCH(Sheet1!H$2:H$35,AP185)))&gt;0</f>
        <v>0</v>
      </c>
      <c r="AY185" t="b">
        <f>SUMPRODUCT(--ISNUMBER(SEARCH(Sheet1!I$2:I$84,AP185)))&gt;0</f>
        <v>1</v>
      </c>
      <c r="AZ185" t="b">
        <f>SUMPRODUCT(--ISNUMBER(SEARCH(Sheet1!J$2:J$8,AP185)))&gt;0</f>
        <v>0</v>
      </c>
      <c r="BA185" t="b">
        <f>SUMPRODUCT(--ISNUMBER(SEARCH(Sheet1!K$2:K$10,AP185)))&gt;0</f>
        <v>0</v>
      </c>
      <c r="BB185" t="b">
        <f>SUMPRODUCT(--ISNUMBER(SEARCH(Sheet1!L$2:L$5,AP185)))&gt;0</f>
        <v>0</v>
      </c>
      <c r="BC185" t="b">
        <f>SUMPRODUCT(--ISNUMBER(SEARCH(Sheet1!M$2:M$12,AP185)))&gt;0</f>
        <v>0</v>
      </c>
      <c r="BD185" t="b">
        <f>SUMPRODUCT(--ISNUMBER(SEARCH(Sheet1!N$2:N$5,AP185)))&gt;0</f>
        <v>0</v>
      </c>
      <c r="BE185">
        <f t="shared" si="73"/>
        <v>0</v>
      </c>
      <c r="BF185">
        <f t="shared" si="74"/>
        <v>2</v>
      </c>
      <c r="BG185">
        <f t="shared" si="75"/>
        <v>0</v>
      </c>
      <c r="BH185">
        <f t="shared" si="76"/>
        <v>0</v>
      </c>
      <c r="BI185">
        <f t="shared" si="77"/>
        <v>0</v>
      </c>
      <c r="BJ185">
        <f t="shared" si="78"/>
        <v>2</v>
      </c>
      <c r="BK185">
        <f t="shared" si="79"/>
        <v>2</v>
      </c>
      <c r="BL185">
        <f t="shared" si="80"/>
        <v>0</v>
      </c>
    </row>
    <row r="186" spans="1:64" ht="45" x14ac:dyDescent="0.25">
      <c r="A186" s="7" t="s">
        <v>1011</v>
      </c>
      <c r="B186" s="7" t="s">
        <v>1012</v>
      </c>
      <c r="C186" s="10">
        <v>42311</v>
      </c>
      <c r="D186" s="10">
        <v>42319</v>
      </c>
      <c r="E186" s="8">
        <v>8</v>
      </c>
      <c r="F186" s="7" t="s">
        <v>29</v>
      </c>
      <c r="G186" s="8">
        <v>75</v>
      </c>
      <c r="H186" s="7" t="s">
        <v>17</v>
      </c>
      <c r="I186" s="7" t="s">
        <v>42</v>
      </c>
      <c r="J186" s="7" t="s">
        <v>148</v>
      </c>
      <c r="K186" s="7" t="s">
        <v>149</v>
      </c>
      <c r="L186" s="7" t="s">
        <v>95</v>
      </c>
      <c r="M186" s="7" t="s">
        <v>96</v>
      </c>
      <c r="N186" s="10">
        <v>42313</v>
      </c>
      <c r="O186" s="14">
        <v>2</v>
      </c>
      <c r="P186" s="15"/>
      <c r="Q186" s="30">
        <v>16.3</v>
      </c>
      <c r="R186" s="26">
        <v>134</v>
      </c>
      <c r="S186">
        <f t="shared" si="56"/>
        <v>0</v>
      </c>
      <c r="T186">
        <f t="shared" si="57"/>
        <v>0</v>
      </c>
      <c r="U186">
        <f t="shared" si="58"/>
        <v>30</v>
      </c>
      <c r="V186">
        <f t="shared" si="81"/>
        <v>0</v>
      </c>
      <c r="W186">
        <f t="shared" si="82"/>
        <v>0</v>
      </c>
      <c r="X186">
        <f t="shared" si="59"/>
        <v>1</v>
      </c>
      <c r="Y186" s="23">
        <v>1</v>
      </c>
      <c r="Z186">
        <v>1</v>
      </c>
      <c r="AA186">
        <f t="shared" si="60"/>
        <v>2</v>
      </c>
      <c r="AB186">
        <f t="shared" si="61"/>
        <v>0</v>
      </c>
      <c r="AC186">
        <f t="shared" si="62"/>
        <v>2</v>
      </c>
      <c r="AD186">
        <f t="shared" si="63"/>
        <v>7</v>
      </c>
      <c r="AE186">
        <f t="shared" si="83"/>
        <v>1</v>
      </c>
      <c r="AF186">
        <f t="shared" si="64"/>
        <v>5</v>
      </c>
      <c r="AG186">
        <v>3</v>
      </c>
      <c r="AH186">
        <f t="shared" si="65"/>
        <v>5</v>
      </c>
      <c r="AI186">
        <f t="shared" si="66"/>
        <v>0</v>
      </c>
      <c r="AJ186">
        <f t="shared" si="67"/>
        <v>13</v>
      </c>
      <c r="AK186">
        <f t="shared" si="68"/>
        <v>1</v>
      </c>
      <c r="AL186">
        <f t="shared" si="69"/>
        <v>0</v>
      </c>
      <c r="AM186">
        <f t="shared" si="70"/>
        <v>0</v>
      </c>
      <c r="AN186">
        <f t="shared" si="71"/>
        <v>5</v>
      </c>
      <c r="AO186">
        <f t="shared" si="72"/>
        <v>0</v>
      </c>
      <c r="AP186" t="s">
        <v>5767</v>
      </c>
      <c r="AQ186" t="b">
        <f>SUMPRODUCT(--ISNUMBER(SEARCH({"I21","I22","I25"},AP186)))&gt;0</f>
        <v>1</v>
      </c>
      <c r="AR186" t="b">
        <f>SUMPRODUCT(--ISNUMBER(SEARCH(Sheet1!B$2:B$14,AP186)))&gt;0</f>
        <v>0</v>
      </c>
      <c r="AS186" t="b">
        <f>SUMPRODUCT(--ISNUMBER(SEARCH(Sheet1!C$2:C$14,AP186)))&gt;0</f>
        <v>0</v>
      </c>
      <c r="AT186" t="b">
        <f>SUMPRODUCT(--ISNUMBER(SEARCH(Sheet1!D$2:D$26,AP186)))&gt;0</f>
        <v>1</v>
      </c>
      <c r="AU186" t="b">
        <f>SUMPRODUCT(--ISNUMBER(SEARCH(Sheet1!E$2:E$15,AP186)))&gt;0</f>
        <v>1</v>
      </c>
      <c r="AV186" t="b">
        <f>SUMPRODUCT(--ISNUMBER(SEARCH(Sheet1!F$2:F$26,AP186)))&gt;0</f>
        <v>0</v>
      </c>
      <c r="AW186" t="b">
        <f>SUMPRODUCT(--ISNUMBER(SEARCH(Sheet1!G$2:G$22,AP186)))&gt;0</f>
        <v>1</v>
      </c>
      <c r="AX186" t="b">
        <f>SUMPRODUCT(--ISNUMBER(SEARCH(Sheet1!H$2:H$35,AP186)))&gt;0</f>
        <v>0</v>
      </c>
      <c r="AY186" t="b">
        <f>SUMPRODUCT(--ISNUMBER(SEARCH(Sheet1!I$2:I$84,AP186)))&gt;0</f>
        <v>0</v>
      </c>
      <c r="AZ186" t="b">
        <f>SUMPRODUCT(--ISNUMBER(SEARCH(Sheet1!J$2:J$8,AP186)))&gt;0</f>
        <v>0</v>
      </c>
      <c r="BA186" t="b">
        <f>SUMPRODUCT(--ISNUMBER(SEARCH(Sheet1!K$2:K$10,AP186)))&gt;0</f>
        <v>0</v>
      </c>
      <c r="BB186" t="b">
        <f>SUMPRODUCT(--ISNUMBER(SEARCH(Sheet1!L$2:L$5,AP186)))&gt;0</f>
        <v>0</v>
      </c>
      <c r="BC186" t="b">
        <f>SUMPRODUCT(--ISNUMBER(SEARCH(Sheet1!M$2:M$12,AP186)))&gt;0</f>
        <v>0</v>
      </c>
      <c r="BD186" t="b">
        <f>SUMPRODUCT(--ISNUMBER(SEARCH(Sheet1!N$2:N$5,AP186)))&gt;0</f>
        <v>0</v>
      </c>
      <c r="BE186">
        <f t="shared" si="73"/>
        <v>2</v>
      </c>
      <c r="BF186">
        <f t="shared" si="74"/>
        <v>4</v>
      </c>
      <c r="BG186">
        <f t="shared" si="75"/>
        <v>0</v>
      </c>
      <c r="BH186">
        <f t="shared" si="76"/>
        <v>0</v>
      </c>
      <c r="BI186">
        <f t="shared" si="77"/>
        <v>0</v>
      </c>
      <c r="BJ186">
        <f t="shared" si="78"/>
        <v>6</v>
      </c>
      <c r="BK186">
        <f t="shared" si="79"/>
        <v>0</v>
      </c>
      <c r="BL186">
        <f t="shared" si="80"/>
        <v>5</v>
      </c>
    </row>
    <row r="187" spans="1:64" ht="30" x14ac:dyDescent="0.25">
      <c r="A187" s="7" t="s">
        <v>1013</v>
      </c>
      <c r="B187" s="7" t="s">
        <v>1014</v>
      </c>
      <c r="C187" s="10">
        <v>42293</v>
      </c>
      <c r="D187" s="10">
        <v>42311</v>
      </c>
      <c r="E187" s="8">
        <v>18</v>
      </c>
      <c r="F187" s="7" t="s">
        <v>330</v>
      </c>
      <c r="G187" s="8">
        <v>63</v>
      </c>
      <c r="H187" s="7" t="s">
        <v>17</v>
      </c>
      <c r="I187" s="7" t="s">
        <v>186</v>
      </c>
      <c r="J187" s="7" t="s">
        <v>1015</v>
      </c>
      <c r="K187" s="7" t="s">
        <v>1016</v>
      </c>
      <c r="L187" s="7" t="s">
        <v>1017</v>
      </c>
      <c r="M187" s="7" t="s">
        <v>1018</v>
      </c>
      <c r="N187" s="10">
        <v>42295</v>
      </c>
      <c r="O187" s="14">
        <v>2</v>
      </c>
      <c r="P187" s="15"/>
      <c r="Q187" s="29"/>
      <c r="R187" s="25"/>
      <c r="S187">
        <f t="shared" si="56"/>
        <v>0</v>
      </c>
      <c r="T187">
        <f t="shared" si="57"/>
        <v>0</v>
      </c>
      <c r="U187">
        <f t="shared" si="58"/>
        <v>30</v>
      </c>
      <c r="V187">
        <f t="shared" si="81"/>
        <v>0</v>
      </c>
      <c r="W187">
        <f t="shared" si="82"/>
        <v>0</v>
      </c>
      <c r="X187">
        <f t="shared" si="59"/>
        <v>0</v>
      </c>
      <c r="Y187" s="23">
        <v>1</v>
      </c>
      <c r="Z187">
        <v>1</v>
      </c>
      <c r="AA187">
        <f t="shared" si="60"/>
        <v>2</v>
      </c>
      <c r="AB187">
        <f t="shared" si="61"/>
        <v>0</v>
      </c>
      <c r="AC187">
        <f t="shared" si="62"/>
        <v>2</v>
      </c>
      <c r="AD187">
        <f t="shared" si="63"/>
        <v>6</v>
      </c>
      <c r="AE187">
        <f t="shared" si="83"/>
        <v>1</v>
      </c>
      <c r="AF187">
        <f t="shared" si="64"/>
        <v>7</v>
      </c>
      <c r="AG187">
        <v>3</v>
      </c>
      <c r="AH187">
        <f t="shared" si="65"/>
        <v>0</v>
      </c>
      <c r="AI187">
        <f t="shared" si="66"/>
        <v>0</v>
      </c>
      <c r="AJ187">
        <f t="shared" si="67"/>
        <v>10</v>
      </c>
      <c r="AK187">
        <f t="shared" si="68"/>
        <v>1</v>
      </c>
      <c r="AL187">
        <f t="shared" si="69"/>
        <v>0</v>
      </c>
      <c r="AM187">
        <f t="shared" si="70"/>
        <v>0</v>
      </c>
      <c r="AN187">
        <f t="shared" si="71"/>
        <v>0</v>
      </c>
      <c r="AO187">
        <f t="shared" si="72"/>
        <v>7</v>
      </c>
      <c r="AP187" t="s">
        <v>5768</v>
      </c>
      <c r="AQ187" t="b">
        <f>SUMPRODUCT(--ISNUMBER(SEARCH({"I21","I22","I25"},AP187)))&gt;0</f>
        <v>0</v>
      </c>
      <c r="AR187" t="b">
        <f>SUMPRODUCT(--ISNUMBER(SEARCH(Sheet1!B$2:B$14,AP187)))&gt;0</f>
        <v>0</v>
      </c>
      <c r="AS187" t="b">
        <f>SUMPRODUCT(--ISNUMBER(SEARCH(Sheet1!C$2:C$14,AP187)))&gt;0</f>
        <v>0</v>
      </c>
      <c r="AT187" t="b">
        <f>SUMPRODUCT(--ISNUMBER(SEARCH(Sheet1!D$2:D$26,AP187)))&gt;0</f>
        <v>0</v>
      </c>
      <c r="AU187" t="b">
        <f>SUMPRODUCT(--ISNUMBER(SEARCH(Sheet1!E$2:E$15,AP187)))&gt;0</f>
        <v>0</v>
      </c>
      <c r="AV187" t="b">
        <f>SUMPRODUCT(--ISNUMBER(SEARCH(Sheet1!F$2:F$26,AP187)))&gt;0</f>
        <v>0</v>
      </c>
      <c r="AW187" t="b">
        <f>SUMPRODUCT(--ISNUMBER(SEARCH(Sheet1!G$2:G$22,AP187)))&gt;0</f>
        <v>0</v>
      </c>
      <c r="AX187" t="b">
        <f>SUMPRODUCT(--ISNUMBER(SEARCH(Sheet1!H$2:H$35,AP187)))&gt;0</f>
        <v>0</v>
      </c>
      <c r="AY187" t="b">
        <f>SUMPRODUCT(--ISNUMBER(SEARCH(Sheet1!I$2:I$84,AP187)))&gt;0</f>
        <v>0</v>
      </c>
      <c r="AZ187" t="b">
        <f>SUMPRODUCT(--ISNUMBER(SEARCH(Sheet1!J$2:J$8,AP187)))&gt;0</f>
        <v>0</v>
      </c>
      <c r="BA187" t="b">
        <f>SUMPRODUCT(--ISNUMBER(SEARCH(Sheet1!K$2:K$10,AP187)))&gt;0</f>
        <v>0</v>
      </c>
      <c r="BB187" t="b">
        <f>SUMPRODUCT(--ISNUMBER(SEARCH(Sheet1!L$2:L$5,AP187)))&gt;0</f>
        <v>0</v>
      </c>
      <c r="BC187" t="b">
        <f>SUMPRODUCT(--ISNUMBER(SEARCH(Sheet1!M$2:M$12,AP187)))&gt;0</f>
        <v>0</v>
      </c>
      <c r="BD187" t="b">
        <f>SUMPRODUCT(--ISNUMBER(SEARCH(Sheet1!N$2:N$5,AP187)))&gt;0</f>
        <v>0</v>
      </c>
      <c r="BE187">
        <f t="shared" si="73"/>
        <v>0</v>
      </c>
      <c r="BF187">
        <f t="shared" si="74"/>
        <v>0</v>
      </c>
      <c r="BG187">
        <f t="shared" si="75"/>
        <v>0</v>
      </c>
      <c r="BH187">
        <f t="shared" si="76"/>
        <v>0</v>
      </c>
      <c r="BI187">
        <f t="shared" si="77"/>
        <v>0</v>
      </c>
      <c r="BJ187">
        <f t="shared" si="78"/>
        <v>0</v>
      </c>
      <c r="BK187">
        <f t="shared" si="79"/>
        <v>0</v>
      </c>
      <c r="BL187">
        <f t="shared" si="80"/>
        <v>0</v>
      </c>
    </row>
    <row r="188" spans="1:64" ht="30" x14ac:dyDescent="0.25">
      <c r="A188" s="7" t="s">
        <v>1019</v>
      </c>
      <c r="B188" s="7" t="s">
        <v>1020</v>
      </c>
      <c r="C188" s="10">
        <v>42305</v>
      </c>
      <c r="D188" s="10">
        <v>42313</v>
      </c>
      <c r="E188" s="8">
        <v>8</v>
      </c>
      <c r="F188" s="7" t="s">
        <v>137</v>
      </c>
      <c r="G188" s="8">
        <v>75</v>
      </c>
      <c r="H188" s="7" t="s">
        <v>17</v>
      </c>
      <c r="I188" s="7" t="s">
        <v>99</v>
      </c>
      <c r="J188" s="7" t="s">
        <v>1021</v>
      </c>
      <c r="K188" s="7" t="s">
        <v>1022</v>
      </c>
      <c r="L188" s="7" t="s">
        <v>45</v>
      </c>
      <c r="M188" s="7" t="s">
        <v>46</v>
      </c>
      <c r="N188" s="10">
        <v>42312</v>
      </c>
      <c r="O188" s="14">
        <v>3</v>
      </c>
      <c r="P188" s="15"/>
      <c r="Q188" s="29"/>
      <c r="R188" s="25"/>
      <c r="S188">
        <f t="shared" si="56"/>
        <v>0</v>
      </c>
      <c r="T188">
        <f t="shared" si="57"/>
        <v>0</v>
      </c>
      <c r="U188">
        <f t="shared" si="58"/>
        <v>30</v>
      </c>
      <c r="V188">
        <f t="shared" si="81"/>
        <v>0</v>
      </c>
      <c r="W188">
        <f t="shared" si="82"/>
        <v>2</v>
      </c>
      <c r="X188">
        <f t="shared" si="59"/>
        <v>0</v>
      </c>
      <c r="Y188" s="23">
        <v>1</v>
      </c>
      <c r="Z188">
        <v>1</v>
      </c>
      <c r="AA188">
        <f t="shared" si="60"/>
        <v>2</v>
      </c>
      <c r="AB188">
        <f t="shared" si="61"/>
        <v>0</v>
      </c>
      <c r="AC188">
        <f t="shared" si="62"/>
        <v>2</v>
      </c>
      <c r="AD188">
        <f t="shared" si="63"/>
        <v>8</v>
      </c>
      <c r="AE188">
        <f t="shared" si="83"/>
        <v>1</v>
      </c>
      <c r="AF188">
        <f t="shared" si="64"/>
        <v>5</v>
      </c>
      <c r="AG188">
        <v>3</v>
      </c>
      <c r="AH188">
        <f t="shared" si="65"/>
        <v>3</v>
      </c>
      <c r="AI188">
        <f t="shared" si="66"/>
        <v>0</v>
      </c>
      <c r="AJ188">
        <f t="shared" si="67"/>
        <v>11</v>
      </c>
      <c r="AK188">
        <f t="shared" si="68"/>
        <v>1</v>
      </c>
      <c r="AL188">
        <f t="shared" si="69"/>
        <v>0</v>
      </c>
      <c r="AM188">
        <f t="shared" si="70"/>
        <v>0</v>
      </c>
      <c r="AN188">
        <f t="shared" si="71"/>
        <v>5</v>
      </c>
      <c r="AO188">
        <f t="shared" si="72"/>
        <v>0</v>
      </c>
      <c r="AP188" t="s">
        <v>5769</v>
      </c>
      <c r="AQ188" t="b">
        <f>SUMPRODUCT(--ISNUMBER(SEARCH({"I21","I22","I25"},AP188)))&gt;0</f>
        <v>1</v>
      </c>
      <c r="AR188" t="b">
        <f>SUMPRODUCT(--ISNUMBER(SEARCH(Sheet1!B$2:B$14,AP188)))&gt;0</f>
        <v>0</v>
      </c>
      <c r="AS188" t="b">
        <f>SUMPRODUCT(--ISNUMBER(SEARCH(Sheet1!C$2:C$14,AP188)))&gt;0</f>
        <v>0</v>
      </c>
      <c r="AT188" t="b">
        <f>SUMPRODUCT(--ISNUMBER(SEARCH(Sheet1!D$2:D$26,AP188)))&gt;0</f>
        <v>0</v>
      </c>
      <c r="AU188" t="b">
        <f>SUMPRODUCT(--ISNUMBER(SEARCH(Sheet1!E$2:E$15,AP188)))&gt;0</f>
        <v>0</v>
      </c>
      <c r="AV188" t="b">
        <f>SUMPRODUCT(--ISNUMBER(SEARCH(Sheet1!F$2:F$26,AP188)))&gt;0</f>
        <v>0</v>
      </c>
      <c r="AW188" t="b">
        <f>SUMPRODUCT(--ISNUMBER(SEARCH(Sheet1!G$2:G$22,AP188)))&gt;0</f>
        <v>0</v>
      </c>
      <c r="AX188" t="b">
        <f>SUMPRODUCT(--ISNUMBER(SEARCH(Sheet1!H$2:H$35,AP188)))&gt;0</f>
        <v>0</v>
      </c>
      <c r="AY188" t="b">
        <f>SUMPRODUCT(--ISNUMBER(SEARCH(Sheet1!I$2:I$84,AP188)))&gt;0</f>
        <v>1</v>
      </c>
      <c r="AZ188" t="b">
        <f>SUMPRODUCT(--ISNUMBER(SEARCH(Sheet1!J$2:J$8,AP188)))&gt;0</f>
        <v>0</v>
      </c>
      <c r="BA188" t="b">
        <f>SUMPRODUCT(--ISNUMBER(SEARCH(Sheet1!K$2:K$10,AP188)))&gt;0</f>
        <v>0</v>
      </c>
      <c r="BB188" t="b">
        <f>SUMPRODUCT(--ISNUMBER(SEARCH(Sheet1!L$2:L$5,AP188)))&gt;0</f>
        <v>0</v>
      </c>
      <c r="BC188" t="b">
        <f>SUMPRODUCT(--ISNUMBER(SEARCH(Sheet1!M$2:M$12,AP188)))&gt;0</f>
        <v>0</v>
      </c>
      <c r="BD188" t="b">
        <f>SUMPRODUCT(--ISNUMBER(SEARCH(Sheet1!N$2:N$5,AP188)))&gt;0</f>
        <v>0</v>
      </c>
      <c r="BE188">
        <f t="shared" si="73"/>
        <v>1</v>
      </c>
      <c r="BF188">
        <f t="shared" si="74"/>
        <v>2</v>
      </c>
      <c r="BG188">
        <f t="shared" si="75"/>
        <v>0</v>
      </c>
      <c r="BH188">
        <f t="shared" si="76"/>
        <v>0</v>
      </c>
      <c r="BI188">
        <f t="shared" si="77"/>
        <v>0</v>
      </c>
      <c r="BJ188">
        <f t="shared" si="78"/>
        <v>3</v>
      </c>
      <c r="BK188">
        <f t="shared" si="79"/>
        <v>3</v>
      </c>
      <c r="BL188">
        <f t="shared" si="80"/>
        <v>0</v>
      </c>
    </row>
    <row r="189" spans="1:64" ht="30" x14ac:dyDescent="0.25">
      <c r="A189" s="7" t="s">
        <v>1024</v>
      </c>
      <c r="B189" s="7" t="s">
        <v>1025</v>
      </c>
      <c r="C189" s="10">
        <v>42435</v>
      </c>
      <c r="D189" s="10">
        <v>42458</v>
      </c>
      <c r="E189" s="8">
        <v>23</v>
      </c>
      <c r="F189" s="7" t="s">
        <v>330</v>
      </c>
      <c r="G189" s="8">
        <v>59</v>
      </c>
      <c r="H189" s="7" t="s">
        <v>9</v>
      </c>
      <c r="I189" s="7" t="s">
        <v>99</v>
      </c>
      <c r="J189" s="7" t="s">
        <v>114</v>
      </c>
      <c r="K189" s="7" t="s">
        <v>115</v>
      </c>
      <c r="L189" s="7" t="s">
        <v>45</v>
      </c>
      <c r="M189" s="7" t="s">
        <v>46</v>
      </c>
      <c r="N189" s="10">
        <v>42440</v>
      </c>
      <c r="O189" s="14">
        <v>3</v>
      </c>
      <c r="P189" s="15"/>
      <c r="Q189" s="29"/>
      <c r="R189" s="25"/>
      <c r="S189">
        <f t="shared" si="56"/>
        <v>0</v>
      </c>
      <c r="T189">
        <f t="shared" si="57"/>
        <v>0</v>
      </c>
      <c r="U189">
        <f t="shared" si="58"/>
        <v>30</v>
      </c>
      <c r="V189">
        <f t="shared" si="81"/>
        <v>0</v>
      </c>
      <c r="W189">
        <f t="shared" si="82"/>
        <v>0</v>
      </c>
      <c r="X189">
        <f t="shared" si="59"/>
        <v>0</v>
      </c>
      <c r="Y189" s="23">
        <v>1</v>
      </c>
      <c r="Z189">
        <v>1</v>
      </c>
      <c r="AA189">
        <f t="shared" si="60"/>
        <v>2</v>
      </c>
      <c r="AB189">
        <f t="shared" si="61"/>
        <v>0</v>
      </c>
      <c r="AC189">
        <f t="shared" si="62"/>
        <v>2</v>
      </c>
      <c r="AD189">
        <f t="shared" si="63"/>
        <v>6</v>
      </c>
      <c r="AE189">
        <f t="shared" si="83"/>
        <v>1</v>
      </c>
      <c r="AF189">
        <f t="shared" si="64"/>
        <v>7</v>
      </c>
      <c r="AG189">
        <v>3</v>
      </c>
      <c r="AH189">
        <f t="shared" si="65"/>
        <v>5</v>
      </c>
      <c r="AI189">
        <f t="shared" si="66"/>
        <v>0</v>
      </c>
      <c r="AJ189">
        <f t="shared" si="67"/>
        <v>15</v>
      </c>
      <c r="AK189">
        <f t="shared" si="68"/>
        <v>1</v>
      </c>
      <c r="AL189">
        <f t="shared" si="69"/>
        <v>0</v>
      </c>
      <c r="AM189">
        <f t="shared" si="70"/>
        <v>0</v>
      </c>
      <c r="AN189">
        <f t="shared" si="71"/>
        <v>0</v>
      </c>
      <c r="AO189">
        <f t="shared" si="72"/>
        <v>7</v>
      </c>
      <c r="AP189" t="s">
        <v>5770</v>
      </c>
      <c r="AQ189" t="b">
        <f>SUMPRODUCT(--ISNUMBER(SEARCH({"I21","I22","I25"},AP189)))&gt;0</f>
        <v>0</v>
      </c>
      <c r="AR189" t="b">
        <f>SUMPRODUCT(--ISNUMBER(SEARCH(Sheet1!B$2:B$14,AP189)))&gt;0</f>
        <v>0</v>
      </c>
      <c r="AS189" t="b">
        <f>SUMPRODUCT(--ISNUMBER(SEARCH(Sheet1!C$2:C$14,AP189)))&gt;0</f>
        <v>0</v>
      </c>
      <c r="AT189" t="b">
        <f>SUMPRODUCT(--ISNUMBER(SEARCH(Sheet1!D$2:D$26,AP189)))&gt;0</f>
        <v>0</v>
      </c>
      <c r="AU189" t="b">
        <f>SUMPRODUCT(--ISNUMBER(SEARCH(Sheet1!E$2:E$15,AP189)))&gt;0</f>
        <v>1</v>
      </c>
      <c r="AV189" t="b">
        <f>SUMPRODUCT(--ISNUMBER(SEARCH(Sheet1!F$2:F$26,AP189)))&gt;0</f>
        <v>0</v>
      </c>
      <c r="AW189" t="b">
        <f>SUMPRODUCT(--ISNUMBER(SEARCH(Sheet1!G$2:G$22,AP189)))&gt;0</f>
        <v>1</v>
      </c>
      <c r="AX189" t="b">
        <f>SUMPRODUCT(--ISNUMBER(SEARCH(Sheet1!H$2:H$35,AP189)))&gt;0</f>
        <v>1</v>
      </c>
      <c r="AY189" t="b">
        <f>SUMPRODUCT(--ISNUMBER(SEARCH(Sheet1!I$2:I$84,AP189)))&gt;0</f>
        <v>0</v>
      </c>
      <c r="AZ189" t="b">
        <f>SUMPRODUCT(--ISNUMBER(SEARCH(Sheet1!J$2:J$8,AP189)))&gt;0</f>
        <v>0</v>
      </c>
      <c r="BA189" t="b">
        <f>SUMPRODUCT(--ISNUMBER(SEARCH(Sheet1!K$2:K$10,AP189)))&gt;0</f>
        <v>0</v>
      </c>
      <c r="BB189" t="b">
        <f>SUMPRODUCT(--ISNUMBER(SEARCH(Sheet1!L$2:L$5,AP189)))&gt;0</f>
        <v>0</v>
      </c>
      <c r="BC189" t="b">
        <f>SUMPRODUCT(--ISNUMBER(SEARCH(Sheet1!M$2:M$12,AP189)))&gt;0</f>
        <v>0</v>
      </c>
      <c r="BD189" t="b">
        <f>SUMPRODUCT(--ISNUMBER(SEARCH(Sheet1!N$2:N$5,AP189)))&gt;0</f>
        <v>0</v>
      </c>
      <c r="BE189">
        <f t="shared" si="73"/>
        <v>0</v>
      </c>
      <c r="BF189">
        <f t="shared" si="74"/>
        <v>6</v>
      </c>
      <c r="BG189">
        <f t="shared" si="75"/>
        <v>0</v>
      </c>
      <c r="BH189">
        <f t="shared" si="76"/>
        <v>0</v>
      </c>
      <c r="BI189">
        <f t="shared" si="77"/>
        <v>0</v>
      </c>
      <c r="BJ189">
        <f t="shared" si="78"/>
        <v>6</v>
      </c>
      <c r="BK189">
        <f t="shared" si="79"/>
        <v>0</v>
      </c>
      <c r="BL189">
        <f t="shared" si="80"/>
        <v>5</v>
      </c>
    </row>
    <row r="190" spans="1:64" ht="30" x14ac:dyDescent="0.25">
      <c r="A190" s="7" t="s">
        <v>1026</v>
      </c>
      <c r="B190" s="7" t="s">
        <v>1027</v>
      </c>
      <c r="C190" s="10">
        <v>42338</v>
      </c>
      <c r="D190" s="10">
        <v>42345</v>
      </c>
      <c r="E190" s="8">
        <v>7</v>
      </c>
      <c r="F190" s="7" t="s">
        <v>8</v>
      </c>
      <c r="G190" s="8">
        <v>79</v>
      </c>
      <c r="H190" s="7" t="s">
        <v>9</v>
      </c>
      <c r="I190" s="7" t="s">
        <v>89</v>
      </c>
      <c r="J190" s="7" t="s">
        <v>1028</v>
      </c>
      <c r="K190" s="7" t="s">
        <v>1029</v>
      </c>
      <c r="L190" s="7" t="s">
        <v>102</v>
      </c>
      <c r="M190" s="7" t="s">
        <v>103</v>
      </c>
      <c r="N190" s="10">
        <v>42342</v>
      </c>
      <c r="O190" s="14">
        <v>1</v>
      </c>
      <c r="P190" s="15"/>
      <c r="Q190" s="29"/>
      <c r="R190" s="25"/>
      <c r="S190">
        <f t="shared" si="56"/>
        <v>0</v>
      </c>
      <c r="T190">
        <f t="shared" si="57"/>
        <v>0</v>
      </c>
      <c r="U190">
        <f t="shared" si="58"/>
        <v>30</v>
      </c>
      <c r="V190">
        <f t="shared" si="81"/>
        <v>0</v>
      </c>
      <c r="W190">
        <f t="shared" si="82"/>
        <v>0</v>
      </c>
      <c r="X190">
        <f t="shared" si="59"/>
        <v>0</v>
      </c>
      <c r="Y190" s="23">
        <v>1</v>
      </c>
      <c r="Z190">
        <v>1</v>
      </c>
      <c r="AA190">
        <f t="shared" si="60"/>
        <v>0</v>
      </c>
      <c r="AB190">
        <f t="shared" si="61"/>
        <v>0</v>
      </c>
      <c r="AC190">
        <f t="shared" si="62"/>
        <v>2</v>
      </c>
      <c r="AD190">
        <f t="shared" si="63"/>
        <v>4</v>
      </c>
      <c r="AE190">
        <f t="shared" si="83"/>
        <v>0</v>
      </c>
      <c r="AF190">
        <f t="shared" si="64"/>
        <v>5</v>
      </c>
      <c r="AG190">
        <v>3</v>
      </c>
      <c r="AH190">
        <f t="shared" si="65"/>
        <v>5</v>
      </c>
      <c r="AI190">
        <f t="shared" si="66"/>
        <v>0</v>
      </c>
      <c r="AJ190">
        <f t="shared" si="67"/>
        <v>13</v>
      </c>
      <c r="AK190">
        <f t="shared" si="68"/>
        <v>1</v>
      </c>
      <c r="AL190">
        <f t="shared" si="69"/>
        <v>0</v>
      </c>
      <c r="AM190">
        <f t="shared" si="70"/>
        <v>0</v>
      </c>
      <c r="AN190">
        <f t="shared" si="71"/>
        <v>5</v>
      </c>
      <c r="AO190">
        <f t="shared" si="72"/>
        <v>0</v>
      </c>
      <c r="AP190" t="s">
        <v>5771</v>
      </c>
      <c r="AQ190" t="b">
        <f>SUMPRODUCT(--ISNUMBER(SEARCH({"I21","I22","I25"},AP190)))&gt;0</f>
        <v>1</v>
      </c>
      <c r="AR190" t="b">
        <f>SUMPRODUCT(--ISNUMBER(SEARCH(Sheet1!B$2:B$14,AP190)))&gt;0</f>
        <v>0</v>
      </c>
      <c r="AS190" t="b">
        <f>SUMPRODUCT(--ISNUMBER(SEARCH(Sheet1!C$2:C$14,AP190)))&gt;0</f>
        <v>0</v>
      </c>
      <c r="AT190" t="b">
        <f>SUMPRODUCT(--ISNUMBER(SEARCH(Sheet1!D$2:D$26,AP190)))&gt;0</f>
        <v>1</v>
      </c>
      <c r="AU190" t="b">
        <f>SUMPRODUCT(--ISNUMBER(SEARCH(Sheet1!E$2:E$15,AP190)))&gt;0</f>
        <v>0</v>
      </c>
      <c r="AV190" t="b">
        <f>SUMPRODUCT(--ISNUMBER(SEARCH(Sheet1!F$2:F$26,AP190)))&gt;0</f>
        <v>0</v>
      </c>
      <c r="AW190" t="b">
        <f>SUMPRODUCT(--ISNUMBER(SEARCH(Sheet1!G$2:G$22,AP190)))&gt;0</f>
        <v>1</v>
      </c>
      <c r="AX190" t="b">
        <f>SUMPRODUCT(--ISNUMBER(SEARCH(Sheet1!H$2:H$35,AP190)))&gt;0</f>
        <v>1</v>
      </c>
      <c r="AY190" t="b">
        <f>SUMPRODUCT(--ISNUMBER(SEARCH(Sheet1!I$2:I$84,AP190)))&gt;0</f>
        <v>0</v>
      </c>
      <c r="AZ190" t="b">
        <f>SUMPRODUCT(--ISNUMBER(SEARCH(Sheet1!J$2:J$8,AP190)))&gt;0</f>
        <v>0</v>
      </c>
      <c r="BA190" t="b">
        <f>SUMPRODUCT(--ISNUMBER(SEARCH(Sheet1!K$2:K$10,AP190)))&gt;0</f>
        <v>0</v>
      </c>
      <c r="BB190" t="b">
        <f>SUMPRODUCT(--ISNUMBER(SEARCH(Sheet1!L$2:L$5,AP190)))&gt;0</f>
        <v>0</v>
      </c>
      <c r="BC190" t="b">
        <f>SUMPRODUCT(--ISNUMBER(SEARCH(Sheet1!M$2:M$12,AP190)))&gt;0</f>
        <v>1</v>
      </c>
      <c r="BD190" t="b">
        <f>SUMPRODUCT(--ISNUMBER(SEARCH(Sheet1!N$2:N$5,AP190)))&gt;0</f>
        <v>0</v>
      </c>
      <c r="BE190">
        <f t="shared" si="73"/>
        <v>2</v>
      </c>
      <c r="BF190">
        <f t="shared" si="74"/>
        <v>4</v>
      </c>
      <c r="BG190">
        <f t="shared" si="75"/>
        <v>0</v>
      </c>
      <c r="BH190">
        <f t="shared" si="76"/>
        <v>4</v>
      </c>
      <c r="BI190">
        <f t="shared" si="77"/>
        <v>0</v>
      </c>
      <c r="BJ190">
        <f t="shared" si="78"/>
        <v>10</v>
      </c>
      <c r="BK190">
        <f t="shared" si="79"/>
        <v>0</v>
      </c>
      <c r="BL190">
        <f t="shared" si="80"/>
        <v>5</v>
      </c>
    </row>
    <row r="191" spans="1:64" ht="30" x14ac:dyDescent="0.25">
      <c r="A191" s="7" t="s">
        <v>1030</v>
      </c>
      <c r="B191" s="7" t="s">
        <v>1031</v>
      </c>
      <c r="C191" s="10">
        <v>42331</v>
      </c>
      <c r="D191" s="10">
        <v>42347</v>
      </c>
      <c r="E191" s="8">
        <v>16</v>
      </c>
      <c r="F191" s="7" t="s">
        <v>14</v>
      </c>
      <c r="G191" s="8">
        <v>64</v>
      </c>
      <c r="H191" s="7" t="s">
        <v>17</v>
      </c>
      <c r="I191" s="7" t="s">
        <v>58</v>
      </c>
      <c r="J191" s="7" t="s">
        <v>22</v>
      </c>
      <c r="K191" s="7" t="s">
        <v>23</v>
      </c>
      <c r="L191" s="7" t="s">
        <v>153</v>
      </c>
      <c r="M191" s="7" t="s">
        <v>154</v>
      </c>
      <c r="N191" s="10">
        <v>42331</v>
      </c>
      <c r="O191" s="14">
        <v>1</v>
      </c>
      <c r="P191" s="15"/>
      <c r="Q191" s="29"/>
      <c r="R191" s="25"/>
      <c r="S191">
        <f t="shared" si="56"/>
        <v>0</v>
      </c>
      <c r="T191">
        <f t="shared" si="57"/>
        <v>0</v>
      </c>
      <c r="U191">
        <f t="shared" si="58"/>
        <v>30</v>
      </c>
      <c r="V191">
        <f t="shared" si="81"/>
        <v>0</v>
      </c>
      <c r="W191">
        <f t="shared" si="82"/>
        <v>0</v>
      </c>
      <c r="X191">
        <f t="shared" si="59"/>
        <v>0</v>
      </c>
      <c r="Y191" s="23">
        <v>1</v>
      </c>
      <c r="Z191">
        <v>1</v>
      </c>
      <c r="AA191">
        <f t="shared" si="60"/>
        <v>0</v>
      </c>
      <c r="AB191">
        <f t="shared" si="61"/>
        <v>0</v>
      </c>
      <c r="AC191">
        <f t="shared" si="62"/>
        <v>2</v>
      </c>
      <c r="AD191">
        <f t="shared" si="63"/>
        <v>4</v>
      </c>
      <c r="AE191">
        <f t="shared" si="83"/>
        <v>0</v>
      </c>
      <c r="AF191">
        <f t="shared" si="64"/>
        <v>7</v>
      </c>
      <c r="AG191">
        <v>3</v>
      </c>
      <c r="AH191">
        <f t="shared" si="65"/>
        <v>5</v>
      </c>
      <c r="AI191">
        <f t="shared" si="66"/>
        <v>0</v>
      </c>
      <c r="AJ191">
        <f t="shared" si="67"/>
        <v>15</v>
      </c>
      <c r="AK191">
        <f t="shared" si="68"/>
        <v>1</v>
      </c>
      <c r="AL191">
        <f t="shared" si="69"/>
        <v>0</v>
      </c>
      <c r="AM191">
        <f t="shared" si="70"/>
        <v>0</v>
      </c>
      <c r="AN191">
        <f t="shared" si="71"/>
        <v>0</v>
      </c>
      <c r="AO191">
        <f t="shared" si="72"/>
        <v>7</v>
      </c>
      <c r="AP191" t="s">
        <v>5772</v>
      </c>
      <c r="AQ191" t="b">
        <f>SUMPRODUCT(--ISNUMBER(SEARCH({"I21","I22","I25"},AP191)))&gt;0</f>
        <v>1</v>
      </c>
      <c r="AR191" t="b">
        <f>SUMPRODUCT(--ISNUMBER(SEARCH(Sheet1!B$2:B$14,AP191)))&gt;0</f>
        <v>0</v>
      </c>
      <c r="AS191" t="b">
        <f>SUMPRODUCT(--ISNUMBER(SEARCH(Sheet1!C$2:C$14,AP191)))&gt;0</f>
        <v>1</v>
      </c>
      <c r="AT191" t="b">
        <f>SUMPRODUCT(--ISNUMBER(SEARCH(Sheet1!D$2:D$26,AP191)))&gt;0</f>
        <v>1</v>
      </c>
      <c r="AU191" t="b">
        <f>SUMPRODUCT(--ISNUMBER(SEARCH(Sheet1!E$2:E$15,AP191)))&gt;0</f>
        <v>1</v>
      </c>
      <c r="AV191" t="b">
        <f>SUMPRODUCT(--ISNUMBER(SEARCH(Sheet1!F$2:F$26,AP191)))&gt;0</f>
        <v>0</v>
      </c>
      <c r="AW191" t="b">
        <f>SUMPRODUCT(--ISNUMBER(SEARCH(Sheet1!G$2:G$22,AP191)))&gt;0</f>
        <v>1</v>
      </c>
      <c r="AX191" t="b">
        <f>SUMPRODUCT(--ISNUMBER(SEARCH(Sheet1!H$2:H$35,AP191)))&gt;0</f>
        <v>1</v>
      </c>
      <c r="AY191" t="b">
        <f>SUMPRODUCT(--ISNUMBER(SEARCH(Sheet1!I$2:I$84,AP191)))&gt;0</f>
        <v>0</v>
      </c>
      <c r="AZ191" t="b">
        <f>SUMPRODUCT(--ISNUMBER(SEARCH(Sheet1!J$2:J$8,AP191)))&gt;0</f>
        <v>0</v>
      </c>
      <c r="BA191" t="b">
        <f>SUMPRODUCT(--ISNUMBER(SEARCH(Sheet1!K$2:K$10,AP191)))&gt;0</f>
        <v>0</v>
      </c>
      <c r="BB191" t="b">
        <f>SUMPRODUCT(--ISNUMBER(SEARCH(Sheet1!L$2:L$5,AP191)))&gt;0</f>
        <v>0</v>
      </c>
      <c r="BC191" t="b">
        <f>SUMPRODUCT(--ISNUMBER(SEARCH(Sheet1!M$2:M$12,AP191)))&gt;0</f>
        <v>0</v>
      </c>
      <c r="BD191" t="b">
        <f>SUMPRODUCT(--ISNUMBER(SEARCH(Sheet1!N$2:N$5,AP191)))&gt;0</f>
        <v>0</v>
      </c>
      <c r="BE191">
        <f t="shared" si="73"/>
        <v>3</v>
      </c>
      <c r="BF191">
        <f t="shared" si="74"/>
        <v>6</v>
      </c>
      <c r="BG191">
        <f t="shared" si="75"/>
        <v>0</v>
      </c>
      <c r="BH191">
        <f t="shared" si="76"/>
        <v>0</v>
      </c>
      <c r="BI191">
        <f t="shared" si="77"/>
        <v>0</v>
      </c>
      <c r="BJ191">
        <f t="shared" si="78"/>
        <v>9</v>
      </c>
      <c r="BK191">
        <f t="shared" si="79"/>
        <v>0</v>
      </c>
      <c r="BL191">
        <f t="shared" si="80"/>
        <v>5</v>
      </c>
    </row>
    <row r="192" spans="1:64" ht="30" x14ac:dyDescent="0.25">
      <c r="A192" s="7" t="s">
        <v>1041</v>
      </c>
      <c r="B192" s="7" t="s">
        <v>1042</v>
      </c>
      <c r="C192" s="10">
        <v>42298</v>
      </c>
      <c r="D192" s="10">
        <v>42310</v>
      </c>
      <c r="E192" s="8">
        <v>12</v>
      </c>
      <c r="F192" s="7" t="s">
        <v>35</v>
      </c>
      <c r="G192" s="8">
        <v>82</v>
      </c>
      <c r="H192" s="7" t="s">
        <v>17</v>
      </c>
      <c r="I192" s="7" t="s">
        <v>68</v>
      </c>
      <c r="J192" s="7" t="s">
        <v>22</v>
      </c>
      <c r="K192" s="7" t="s">
        <v>23</v>
      </c>
      <c r="L192" s="7" t="s">
        <v>1043</v>
      </c>
      <c r="M192" s="7" t="s">
        <v>1044</v>
      </c>
      <c r="N192" s="10">
        <v>42308</v>
      </c>
      <c r="O192" s="14">
        <v>1</v>
      </c>
      <c r="P192" s="14">
        <v>1</v>
      </c>
      <c r="Q192" s="29"/>
      <c r="R192" s="25"/>
      <c r="S192">
        <f t="shared" si="56"/>
        <v>0</v>
      </c>
      <c r="T192">
        <f t="shared" si="57"/>
        <v>0</v>
      </c>
      <c r="U192">
        <f t="shared" si="58"/>
        <v>30</v>
      </c>
      <c r="V192">
        <f t="shared" si="81"/>
        <v>0</v>
      </c>
      <c r="W192">
        <f t="shared" si="82"/>
        <v>0</v>
      </c>
      <c r="X192">
        <f t="shared" si="59"/>
        <v>0</v>
      </c>
      <c r="Y192" s="23">
        <v>1</v>
      </c>
      <c r="Z192">
        <v>1</v>
      </c>
      <c r="AA192">
        <f t="shared" si="60"/>
        <v>0</v>
      </c>
      <c r="AB192">
        <f t="shared" si="61"/>
        <v>0</v>
      </c>
      <c r="AC192">
        <f t="shared" si="62"/>
        <v>2</v>
      </c>
      <c r="AD192">
        <f t="shared" si="63"/>
        <v>4</v>
      </c>
      <c r="AE192">
        <f t="shared" si="83"/>
        <v>0</v>
      </c>
      <c r="AF192">
        <f t="shared" si="64"/>
        <v>5</v>
      </c>
      <c r="AG192">
        <v>3</v>
      </c>
      <c r="AH192">
        <f t="shared" si="65"/>
        <v>5</v>
      </c>
      <c r="AI192">
        <f t="shared" si="66"/>
        <v>1</v>
      </c>
      <c r="AJ192">
        <f t="shared" si="67"/>
        <v>14</v>
      </c>
      <c r="AK192">
        <f t="shared" si="68"/>
        <v>1</v>
      </c>
      <c r="AL192">
        <f t="shared" si="69"/>
        <v>0</v>
      </c>
      <c r="AM192">
        <f t="shared" si="70"/>
        <v>0</v>
      </c>
      <c r="AN192">
        <f t="shared" si="71"/>
        <v>5</v>
      </c>
      <c r="AO192">
        <f t="shared" si="72"/>
        <v>0</v>
      </c>
      <c r="AP192" t="s">
        <v>5773</v>
      </c>
      <c r="AQ192" t="b">
        <f>SUMPRODUCT(--ISNUMBER(SEARCH({"I21","I22","I25"},AP192)))&gt;0</f>
        <v>0</v>
      </c>
      <c r="AR192" t="b">
        <f>SUMPRODUCT(--ISNUMBER(SEARCH(Sheet1!B$2:B$14,AP192)))&gt;0</f>
        <v>0</v>
      </c>
      <c r="AS192" t="b">
        <f>SUMPRODUCT(--ISNUMBER(SEARCH(Sheet1!C$2:C$14,AP192)))&gt;0</f>
        <v>0</v>
      </c>
      <c r="AT192" t="b">
        <f>SUMPRODUCT(--ISNUMBER(SEARCH(Sheet1!D$2:D$26,AP192)))&gt;0</f>
        <v>1</v>
      </c>
      <c r="AU192" t="b">
        <f>SUMPRODUCT(--ISNUMBER(SEARCH(Sheet1!E$2:E$15,AP192)))&gt;0</f>
        <v>1</v>
      </c>
      <c r="AV192" t="b">
        <f>SUMPRODUCT(--ISNUMBER(SEARCH(Sheet1!F$2:F$26,AP192)))&gt;0</f>
        <v>0</v>
      </c>
      <c r="AW192" t="b">
        <f>SUMPRODUCT(--ISNUMBER(SEARCH(Sheet1!G$2:G$22,AP192)))&gt;0</f>
        <v>0</v>
      </c>
      <c r="AX192" t="b">
        <f>SUMPRODUCT(--ISNUMBER(SEARCH(Sheet1!H$2:H$35,AP192)))&gt;0</f>
        <v>1</v>
      </c>
      <c r="AY192" t="b">
        <f>SUMPRODUCT(--ISNUMBER(SEARCH(Sheet1!I$2:I$84,AP192)))&gt;0</f>
        <v>0</v>
      </c>
      <c r="AZ192" t="b">
        <f>SUMPRODUCT(--ISNUMBER(SEARCH(Sheet1!J$2:J$8,AP192)))&gt;0</f>
        <v>1</v>
      </c>
      <c r="BA192" t="b">
        <f>SUMPRODUCT(--ISNUMBER(SEARCH(Sheet1!K$2:K$10,AP192)))&gt;0</f>
        <v>0</v>
      </c>
      <c r="BB192" t="b">
        <f>SUMPRODUCT(--ISNUMBER(SEARCH(Sheet1!L$2:L$5,AP192)))&gt;0</f>
        <v>0</v>
      </c>
      <c r="BC192" t="b">
        <f>SUMPRODUCT(--ISNUMBER(SEARCH(Sheet1!M$2:M$12,AP192)))&gt;0</f>
        <v>0</v>
      </c>
      <c r="BD192" t="b">
        <f>SUMPRODUCT(--ISNUMBER(SEARCH(Sheet1!N$2:N$5,AP192)))&gt;0</f>
        <v>0</v>
      </c>
      <c r="BE192">
        <f t="shared" si="73"/>
        <v>1</v>
      </c>
      <c r="BF192">
        <f t="shared" si="74"/>
        <v>4</v>
      </c>
      <c r="BG192">
        <f t="shared" si="75"/>
        <v>3</v>
      </c>
      <c r="BH192">
        <f t="shared" si="76"/>
        <v>0</v>
      </c>
      <c r="BI192">
        <f t="shared" si="77"/>
        <v>0</v>
      </c>
      <c r="BJ192">
        <f t="shared" si="78"/>
        <v>8</v>
      </c>
      <c r="BK192">
        <f t="shared" si="79"/>
        <v>0</v>
      </c>
      <c r="BL192">
        <f t="shared" si="80"/>
        <v>5</v>
      </c>
    </row>
    <row r="193" spans="1:64" x14ac:dyDescent="0.25">
      <c r="A193" s="7" t="s">
        <v>1045</v>
      </c>
      <c r="B193" s="7" t="s">
        <v>1046</v>
      </c>
      <c r="C193" s="10">
        <v>42391</v>
      </c>
      <c r="D193" s="10">
        <v>42394</v>
      </c>
      <c r="E193" s="8">
        <v>3</v>
      </c>
      <c r="F193" s="7" t="s">
        <v>29</v>
      </c>
      <c r="G193" s="8">
        <v>64</v>
      </c>
      <c r="H193" s="7" t="s">
        <v>9</v>
      </c>
      <c r="I193" s="7" t="s">
        <v>58</v>
      </c>
      <c r="J193" s="7" t="s">
        <v>22</v>
      </c>
      <c r="K193" s="7" t="s">
        <v>23</v>
      </c>
      <c r="L193" s="7" t="s">
        <v>243</v>
      </c>
      <c r="M193" s="7" t="s">
        <v>244</v>
      </c>
      <c r="N193" s="10">
        <v>42392</v>
      </c>
      <c r="O193" s="14">
        <v>1</v>
      </c>
      <c r="P193" s="15"/>
      <c r="Q193" s="29"/>
      <c r="R193" s="26">
        <v>134</v>
      </c>
      <c r="S193">
        <f t="shared" si="56"/>
        <v>0</v>
      </c>
      <c r="T193">
        <f t="shared" si="57"/>
        <v>0</v>
      </c>
      <c r="U193">
        <f t="shared" si="58"/>
        <v>30</v>
      </c>
      <c r="V193">
        <f t="shared" si="81"/>
        <v>0</v>
      </c>
      <c r="W193">
        <f t="shared" si="82"/>
        <v>0</v>
      </c>
      <c r="X193">
        <f t="shared" si="59"/>
        <v>1</v>
      </c>
      <c r="Y193" s="23">
        <v>1</v>
      </c>
      <c r="Z193">
        <v>1</v>
      </c>
      <c r="AA193">
        <f t="shared" si="60"/>
        <v>0</v>
      </c>
      <c r="AB193">
        <f t="shared" si="61"/>
        <v>0</v>
      </c>
      <c r="AC193">
        <f t="shared" si="62"/>
        <v>0</v>
      </c>
      <c r="AD193">
        <f t="shared" si="63"/>
        <v>3</v>
      </c>
      <c r="AE193">
        <f t="shared" si="83"/>
        <v>0</v>
      </c>
      <c r="AF193">
        <f t="shared" si="64"/>
        <v>3</v>
      </c>
      <c r="AG193">
        <v>3</v>
      </c>
      <c r="AH193">
        <f t="shared" si="65"/>
        <v>2</v>
      </c>
      <c r="AI193">
        <f t="shared" si="66"/>
        <v>0</v>
      </c>
      <c r="AJ193">
        <f t="shared" si="67"/>
        <v>8</v>
      </c>
      <c r="AK193">
        <f t="shared" si="68"/>
        <v>0</v>
      </c>
      <c r="AL193">
        <f t="shared" si="69"/>
        <v>3</v>
      </c>
      <c r="AM193">
        <f t="shared" si="70"/>
        <v>0</v>
      </c>
      <c r="AN193">
        <f t="shared" si="71"/>
        <v>0</v>
      </c>
      <c r="AO193">
        <f t="shared" si="72"/>
        <v>0</v>
      </c>
      <c r="AP193" t="s">
        <v>5774</v>
      </c>
      <c r="AQ193" t="b">
        <f>SUMPRODUCT(--ISNUMBER(SEARCH({"I21","I22","I25"},AP193)))&gt;0</f>
        <v>0</v>
      </c>
      <c r="AR193" t="b">
        <f>SUMPRODUCT(--ISNUMBER(SEARCH(Sheet1!B$2:B$14,AP193)))&gt;0</f>
        <v>0</v>
      </c>
      <c r="AS193" t="b">
        <f>SUMPRODUCT(--ISNUMBER(SEARCH(Sheet1!C$2:C$14,AP193)))&gt;0</f>
        <v>0</v>
      </c>
      <c r="AT193" t="b">
        <f>SUMPRODUCT(--ISNUMBER(SEARCH(Sheet1!D$2:D$26,AP193)))&gt;0</f>
        <v>0</v>
      </c>
      <c r="AU193" t="b">
        <f>SUMPRODUCT(--ISNUMBER(SEARCH(Sheet1!E$2:E$15,AP193)))&gt;0</f>
        <v>0</v>
      </c>
      <c r="AV193" t="b">
        <f>SUMPRODUCT(--ISNUMBER(SEARCH(Sheet1!F$2:F$26,AP193)))&gt;0</f>
        <v>0</v>
      </c>
      <c r="AW193" t="b">
        <f>SUMPRODUCT(--ISNUMBER(SEARCH(Sheet1!G$2:G$22,AP193)))&gt;0</f>
        <v>0</v>
      </c>
      <c r="AX193" t="b">
        <f>SUMPRODUCT(--ISNUMBER(SEARCH(Sheet1!H$2:H$35,AP193)))&gt;0</f>
        <v>1</v>
      </c>
      <c r="AY193" t="b">
        <f>SUMPRODUCT(--ISNUMBER(SEARCH(Sheet1!I$2:I$84,AP193)))&gt;0</f>
        <v>0</v>
      </c>
      <c r="AZ193" t="b">
        <f>SUMPRODUCT(--ISNUMBER(SEARCH(Sheet1!J$2:J$8,AP193)))&gt;0</f>
        <v>0</v>
      </c>
      <c r="BA193" t="b">
        <f>SUMPRODUCT(--ISNUMBER(SEARCH(Sheet1!K$2:K$10,AP193)))&gt;0</f>
        <v>0</v>
      </c>
      <c r="BB193" t="b">
        <f>SUMPRODUCT(--ISNUMBER(SEARCH(Sheet1!L$2:L$5,AP193)))&gt;0</f>
        <v>0</v>
      </c>
      <c r="BC193" t="b">
        <f>SUMPRODUCT(--ISNUMBER(SEARCH(Sheet1!M$2:M$12,AP193)))&gt;0</f>
        <v>0</v>
      </c>
      <c r="BD193" t="b">
        <f>SUMPRODUCT(--ISNUMBER(SEARCH(Sheet1!N$2:N$5,AP193)))&gt;0</f>
        <v>0</v>
      </c>
      <c r="BE193">
        <f t="shared" si="73"/>
        <v>0</v>
      </c>
      <c r="BF193">
        <f t="shared" si="74"/>
        <v>2</v>
      </c>
      <c r="BG193">
        <f t="shared" si="75"/>
        <v>0</v>
      </c>
      <c r="BH193">
        <f t="shared" si="76"/>
        <v>0</v>
      </c>
      <c r="BI193">
        <f t="shared" si="77"/>
        <v>0</v>
      </c>
      <c r="BJ193">
        <f t="shared" si="78"/>
        <v>2</v>
      </c>
      <c r="BK193">
        <f t="shared" si="79"/>
        <v>2</v>
      </c>
      <c r="BL193">
        <f t="shared" si="80"/>
        <v>0</v>
      </c>
    </row>
    <row r="194" spans="1:64" ht="45" x14ac:dyDescent="0.25">
      <c r="A194" s="7" t="s">
        <v>1047</v>
      </c>
      <c r="B194" s="7" t="s">
        <v>1048</v>
      </c>
      <c r="C194" s="10">
        <v>42284</v>
      </c>
      <c r="D194" s="10">
        <v>42296</v>
      </c>
      <c r="E194" s="8">
        <v>12</v>
      </c>
      <c r="F194" s="7" t="s">
        <v>8</v>
      </c>
      <c r="G194" s="8">
        <v>58</v>
      </c>
      <c r="H194" s="7" t="s">
        <v>9</v>
      </c>
      <c r="I194" s="7" t="s">
        <v>18</v>
      </c>
      <c r="J194" s="7" t="s">
        <v>444</v>
      </c>
      <c r="K194" s="7" t="s">
        <v>445</v>
      </c>
      <c r="L194" s="7" t="s">
        <v>108</v>
      </c>
      <c r="M194" s="7" t="s">
        <v>109</v>
      </c>
      <c r="N194" s="10">
        <v>42284</v>
      </c>
      <c r="O194" s="14">
        <v>3</v>
      </c>
      <c r="P194" s="14">
        <v>2</v>
      </c>
      <c r="Q194" s="30">
        <v>9.1999999999999993</v>
      </c>
      <c r="R194" s="26">
        <v>143</v>
      </c>
      <c r="S194">
        <f t="shared" ref="S194:S257" si="84">IF(A194&lt;&gt;A195,0,C195-D194)</f>
        <v>0</v>
      </c>
      <c r="T194">
        <f t="shared" ref="T194:T257" si="85">IF(AND(S194&gt;0,S194&lt;=30),1,0)</f>
        <v>0</v>
      </c>
      <c r="U194">
        <f t="shared" ref="U194:U257" si="86">IF(T194=1,S194,30)</f>
        <v>30</v>
      </c>
      <c r="V194">
        <f t="shared" si="81"/>
        <v>1</v>
      </c>
      <c r="W194">
        <f t="shared" si="82"/>
        <v>0</v>
      </c>
      <c r="X194">
        <f t="shared" ref="X194:X257" si="87">IF(AND(R194&gt;0,R194&lt;135),1,0)</f>
        <v>0</v>
      </c>
      <c r="Y194" s="23">
        <v>1</v>
      </c>
      <c r="Z194">
        <v>1</v>
      </c>
      <c r="AA194">
        <f t="shared" ref="AA194:AA257" si="88">IF(O194&gt;1,2,0)</f>
        <v>2</v>
      </c>
      <c r="AB194">
        <f t="shared" ref="AB194:AB257" si="89">IF(O194&gt;5,3,0)</f>
        <v>0</v>
      </c>
      <c r="AC194">
        <f t="shared" ref="AC194:AC257" si="90">IF(E194&gt;4,2,0)</f>
        <v>2</v>
      </c>
      <c r="AD194">
        <f t="shared" ref="AD194:AD257" si="91">SUM(V194:AC194)</f>
        <v>7</v>
      </c>
      <c r="AE194">
        <f t="shared" si="83"/>
        <v>1</v>
      </c>
      <c r="AF194">
        <f t="shared" ref="AF194:AF257" si="92">SUM(AL194:AO194)</f>
        <v>5</v>
      </c>
      <c r="AG194">
        <v>3</v>
      </c>
      <c r="AH194">
        <f t="shared" ref="AH194:AH257" si="93">SUM(BK194:BL194)</f>
        <v>5</v>
      </c>
      <c r="AI194">
        <f t="shared" ref="AI194:AI257" si="94">P194</f>
        <v>2</v>
      </c>
      <c r="AJ194">
        <f t="shared" ref="AJ194:AJ257" si="95">SUM(AF194:AI194)</f>
        <v>15</v>
      </c>
      <c r="AK194">
        <f t="shared" ref="AK194:AK257" si="96">IF(AJ194&gt;9,1,0)</f>
        <v>1</v>
      </c>
      <c r="AL194">
        <f t="shared" ref="AL194:AL257" si="97">IF(E194&lt;4, E194,0)</f>
        <v>0</v>
      </c>
      <c r="AM194">
        <f t="shared" ref="AM194:AM257" si="98">IF(AND(E194&gt;3,E194&lt;7),4,0)</f>
        <v>0</v>
      </c>
      <c r="AN194">
        <f t="shared" ref="AN194:AN257" si="99">IF(AND(E194&gt;6,E194&lt;14),5,0)</f>
        <v>5</v>
      </c>
      <c r="AO194">
        <f t="shared" ref="AO194:AO257" si="100">IF(E194&gt;13,7,0)</f>
        <v>0</v>
      </c>
      <c r="AP194" t="s">
        <v>5775</v>
      </c>
      <c r="AQ194" t="b">
        <f>SUMPRODUCT(--ISNUMBER(SEARCH({"I21","I22","I25"},AP194)))&gt;0</f>
        <v>0</v>
      </c>
      <c r="AR194" t="b">
        <f>SUMPRODUCT(--ISNUMBER(SEARCH(Sheet1!B$2:B$14,AP194)))&gt;0</f>
        <v>1</v>
      </c>
      <c r="AS194" t="b">
        <f>SUMPRODUCT(--ISNUMBER(SEARCH(Sheet1!C$2:C$14,AP194)))&gt;0</f>
        <v>0</v>
      </c>
      <c r="AT194" t="b">
        <f>SUMPRODUCT(--ISNUMBER(SEARCH(Sheet1!D$2:D$26,AP194)))&gt;0</f>
        <v>0</v>
      </c>
      <c r="AU194" t="b">
        <f>SUMPRODUCT(--ISNUMBER(SEARCH(Sheet1!E$2:E$15,AP194)))&gt;0</f>
        <v>1</v>
      </c>
      <c r="AV194" t="b">
        <f>SUMPRODUCT(--ISNUMBER(SEARCH(Sheet1!F$2:F$26,AP194)))&gt;0</f>
        <v>0</v>
      </c>
      <c r="AW194" t="b">
        <f>SUMPRODUCT(--ISNUMBER(SEARCH(Sheet1!G$2:G$22,AP194)))&gt;0</f>
        <v>0</v>
      </c>
      <c r="AX194" t="b">
        <f>SUMPRODUCT(--ISNUMBER(SEARCH(Sheet1!H$2:H$35,AP194)))&gt;0</f>
        <v>1</v>
      </c>
      <c r="AY194" t="b">
        <f>SUMPRODUCT(--ISNUMBER(SEARCH(Sheet1!I$2:I$84,AP194)))&gt;0</f>
        <v>0</v>
      </c>
      <c r="AZ194" t="b">
        <f>SUMPRODUCT(--ISNUMBER(SEARCH(Sheet1!J$2:J$8,AP194)))&gt;0</f>
        <v>0</v>
      </c>
      <c r="BA194" t="b">
        <f>SUMPRODUCT(--ISNUMBER(SEARCH(Sheet1!K$2:K$10,AP194)))&gt;0</f>
        <v>0</v>
      </c>
      <c r="BB194" t="b">
        <f>SUMPRODUCT(--ISNUMBER(SEARCH(Sheet1!L$2:L$5,AP194)))&gt;0</f>
        <v>0</v>
      </c>
      <c r="BC194" t="b">
        <f>SUMPRODUCT(--ISNUMBER(SEARCH(Sheet1!M$2:M$12,AP194)))&gt;0</f>
        <v>0</v>
      </c>
      <c r="BD194" t="b">
        <f>SUMPRODUCT(--ISNUMBER(SEARCH(Sheet1!N$2:N$5,AP194)))&gt;0</f>
        <v>0</v>
      </c>
      <c r="BE194">
        <f t="shared" ref="BE194:BE257" si="101">COUNTIF(AQ194:AT194,TRUE)</f>
        <v>1</v>
      </c>
      <c r="BF194">
        <f t="shared" ref="BF194:BF257" si="102">COUNTIF(AU194:AY194,TRUE)*2</f>
        <v>4</v>
      </c>
      <c r="BG194">
        <f t="shared" ref="BG194:BG257" si="103">COUNTIF(AZ194:BA194,TRUE)*3</f>
        <v>0</v>
      </c>
      <c r="BH194">
        <f t="shared" ref="BH194:BH257" si="104">COUNTIF(BB194:BC194,TRUE)*4</f>
        <v>0</v>
      </c>
      <c r="BI194">
        <f t="shared" ref="BI194:BI257" si="105">COUNTIF(BD194,TRUE)*6</f>
        <v>0</v>
      </c>
      <c r="BJ194">
        <f t="shared" ref="BJ194:BJ257" si="106">SUM(BE194:BI194)</f>
        <v>5</v>
      </c>
      <c r="BK194">
        <f t="shared" ref="BK194:BK257" si="107">IF(BJ194&lt;4,BJ194,0)</f>
        <v>0</v>
      </c>
      <c r="BL194">
        <f t="shared" ref="BL194:BL257" si="108">IF(BJ194&gt;3,5,0)</f>
        <v>5</v>
      </c>
    </row>
    <row r="195" spans="1:64" ht="30" x14ac:dyDescent="0.25">
      <c r="A195" s="7" t="s">
        <v>1050</v>
      </c>
      <c r="B195" s="7" t="s">
        <v>1051</v>
      </c>
      <c r="C195" s="10">
        <v>42396</v>
      </c>
      <c r="D195" s="10">
        <v>42439</v>
      </c>
      <c r="E195" s="8">
        <v>43</v>
      </c>
      <c r="F195" s="7" t="s">
        <v>820</v>
      </c>
      <c r="G195" s="8">
        <v>56</v>
      </c>
      <c r="H195" s="7" t="s">
        <v>17</v>
      </c>
      <c r="I195" s="7" t="s">
        <v>369</v>
      </c>
      <c r="J195" s="7" t="s">
        <v>22</v>
      </c>
      <c r="K195" s="7" t="s">
        <v>23</v>
      </c>
      <c r="L195" s="7" t="s">
        <v>207</v>
      </c>
      <c r="M195" s="7" t="s">
        <v>208</v>
      </c>
      <c r="N195" s="10">
        <v>42426</v>
      </c>
      <c r="O195" s="14">
        <v>1</v>
      </c>
      <c r="P195" s="14">
        <v>2</v>
      </c>
      <c r="Q195" s="29"/>
      <c r="R195" s="26">
        <v>136</v>
      </c>
      <c r="S195">
        <f t="shared" si="84"/>
        <v>0</v>
      </c>
      <c r="T195">
        <f t="shared" si="85"/>
        <v>0</v>
      </c>
      <c r="U195">
        <f t="shared" si="86"/>
        <v>30</v>
      </c>
      <c r="V195">
        <f t="shared" ref="V195:V258" si="109">IF(AND(Q195&gt;0,Q195&lt;12),1,0)</f>
        <v>0</v>
      </c>
      <c r="W195">
        <f t="shared" ref="W195:W258" si="110">IF(OR(AY195=TRUE,BD195=TRUE),2,0)</f>
        <v>0</v>
      </c>
      <c r="X195">
        <f t="shared" si="87"/>
        <v>0</v>
      </c>
      <c r="Y195" s="23">
        <v>1</v>
      </c>
      <c r="Z195">
        <v>1</v>
      </c>
      <c r="AA195">
        <f t="shared" si="88"/>
        <v>0</v>
      </c>
      <c r="AB195">
        <f t="shared" si="89"/>
        <v>0</v>
      </c>
      <c r="AC195">
        <f t="shared" si="90"/>
        <v>2</v>
      </c>
      <c r="AD195">
        <f t="shared" si="91"/>
        <v>4</v>
      </c>
      <c r="AE195">
        <f t="shared" ref="AE195:AE258" si="111">IF(AD195&gt;4,1,0)</f>
        <v>0</v>
      </c>
      <c r="AF195">
        <f t="shared" si="92"/>
        <v>7</v>
      </c>
      <c r="AG195">
        <v>3</v>
      </c>
      <c r="AH195">
        <f t="shared" si="93"/>
        <v>5</v>
      </c>
      <c r="AI195">
        <f t="shared" si="94"/>
        <v>2</v>
      </c>
      <c r="AJ195">
        <f t="shared" si="95"/>
        <v>17</v>
      </c>
      <c r="AK195">
        <f t="shared" si="96"/>
        <v>1</v>
      </c>
      <c r="AL195">
        <f t="shared" si="97"/>
        <v>0</v>
      </c>
      <c r="AM195">
        <f t="shared" si="98"/>
        <v>0</v>
      </c>
      <c r="AN195">
        <f t="shared" si="99"/>
        <v>0</v>
      </c>
      <c r="AO195">
        <f t="shared" si="100"/>
        <v>7</v>
      </c>
      <c r="AP195" t="s">
        <v>5776</v>
      </c>
      <c r="AQ195" t="b">
        <f>SUMPRODUCT(--ISNUMBER(SEARCH({"I21","I22","I25"},AP195)))&gt;0</f>
        <v>0</v>
      </c>
      <c r="AR195" t="b">
        <f>SUMPRODUCT(--ISNUMBER(SEARCH(Sheet1!B$2:B$14,AP195)))&gt;0</f>
        <v>0</v>
      </c>
      <c r="AS195" t="b">
        <f>SUMPRODUCT(--ISNUMBER(SEARCH(Sheet1!C$2:C$14,AP195)))&gt;0</f>
        <v>0</v>
      </c>
      <c r="AT195" t="b">
        <f>SUMPRODUCT(--ISNUMBER(SEARCH(Sheet1!D$2:D$26,AP195)))&gt;0</f>
        <v>0</v>
      </c>
      <c r="AU195" t="b">
        <f>SUMPRODUCT(--ISNUMBER(SEARCH(Sheet1!E$2:E$15,AP195)))&gt;0</f>
        <v>1</v>
      </c>
      <c r="AV195" t="b">
        <f>SUMPRODUCT(--ISNUMBER(SEARCH(Sheet1!F$2:F$26,AP195)))&gt;0</f>
        <v>0</v>
      </c>
      <c r="AW195" t="b">
        <f>SUMPRODUCT(--ISNUMBER(SEARCH(Sheet1!G$2:G$22,AP195)))&gt;0</f>
        <v>1</v>
      </c>
      <c r="AX195" t="b">
        <f>SUMPRODUCT(--ISNUMBER(SEARCH(Sheet1!H$2:H$35,AP195)))&gt;0</f>
        <v>0</v>
      </c>
      <c r="AY195" t="b">
        <f>SUMPRODUCT(--ISNUMBER(SEARCH(Sheet1!I$2:I$84,AP195)))&gt;0</f>
        <v>0</v>
      </c>
      <c r="AZ195" t="b">
        <f>SUMPRODUCT(--ISNUMBER(SEARCH(Sheet1!J$2:J$8,AP195)))&gt;0</f>
        <v>0</v>
      </c>
      <c r="BA195" t="b">
        <f>SUMPRODUCT(--ISNUMBER(SEARCH(Sheet1!K$2:K$10,AP195)))&gt;0</f>
        <v>0</v>
      </c>
      <c r="BB195" t="b">
        <f>SUMPRODUCT(--ISNUMBER(SEARCH(Sheet1!L$2:L$5,AP195)))&gt;0</f>
        <v>0</v>
      </c>
      <c r="BC195" t="b">
        <f>SUMPRODUCT(--ISNUMBER(SEARCH(Sheet1!M$2:M$12,AP195)))&gt;0</f>
        <v>0</v>
      </c>
      <c r="BD195" t="b">
        <f>SUMPRODUCT(--ISNUMBER(SEARCH(Sheet1!N$2:N$5,AP195)))&gt;0</f>
        <v>0</v>
      </c>
      <c r="BE195">
        <f t="shared" si="101"/>
        <v>0</v>
      </c>
      <c r="BF195">
        <f t="shared" si="102"/>
        <v>4</v>
      </c>
      <c r="BG195">
        <f t="shared" si="103"/>
        <v>0</v>
      </c>
      <c r="BH195">
        <f t="shared" si="104"/>
        <v>0</v>
      </c>
      <c r="BI195">
        <f t="shared" si="105"/>
        <v>0</v>
      </c>
      <c r="BJ195">
        <f t="shared" si="106"/>
        <v>4</v>
      </c>
      <c r="BK195">
        <f t="shared" si="107"/>
        <v>0</v>
      </c>
      <c r="BL195">
        <f t="shared" si="108"/>
        <v>5</v>
      </c>
    </row>
    <row r="196" spans="1:64" x14ac:dyDescent="0.25">
      <c r="A196" s="7" t="s">
        <v>1054</v>
      </c>
      <c r="B196" s="7" t="s">
        <v>1055</v>
      </c>
      <c r="C196" s="10">
        <v>42429</v>
      </c>
      <c r="D196" s="10">
        <v>42436</v>
      </c>
      <c r="E196" s="8">
        <v>7</v>
      </c>
      <c r="F196" s="7" t="s">
        <v>8</v>
      </c>
      <c r="G196" s="8">
        <v>60</v>
      </c>
      <c r="H196" s="7" t="s">
        <v>17</v>
      </c>
      <c r="I196" s="7" t="s">
        <v>10</v>
      </c>
      <c r="J196" s="7" t="s">
        <v>790</v>
      </c>
      <c r="K196" s="7" t="s">
        <v>791</v>
      </c>
      <c r="L196" s="7" t="s">
        <v>1056</v>
      </c>
      <c r="M196" s="7" t="s">
        <v>1057</v>
      </c>
      <c r="N196" s="10">
        <v>42430</v>
      </c>
      <c r="O196" s="14">
        <v>2</v>
      </c>
      <c r="P196" s="15"/>
      <c r="Q196" s="29"/>
      <c r="R196" s="26">
        <v>123</v>
      </c>
      <c r="S196">
        <f t="shared" si="84"/>
        <v>0</v>
      </c>
      <c r="T196">
        <f t="shared" si="85"/>
        <v>0</v>
      </c>
      <c r="U196">
        <f t="shared" si="86"/>
        <v>30</v>
      </c>
      <c r="V196">
        <f t="shared" si="109"/>
        <v>0</v>
      </c>
      <c r="W196">
        <f t="shared" si="110"/>
        <v>0</v>
      </c>
      <c r="X196">
        <f t="shared" si="87"/>
        <v>1</v>
      </c>
      <c r="Y196" s="23">
        <v>1</v>
      </c>
      <c r="Z196">
        <v>1</v>
      </c>
      <c r="AA196">
        <f t="shared" si="88"/>
        <v>2</v>
      </c>
      <c r="AB196">
        <f t="shared" si="89"/>
        <v>0</v>
      </c>
      <c r="AC196">
        <f t="shared" si="90"/>
        <v>2</v>
      </c>
      <c r="AD196">
        <f t="shared" si="91"/>
        <v>7</v>
      </c>
      <c r="AE196">
        <f t="shared" si="111"/>
        <v>1</v>
      </c>
      <c r="AF196">
        <f t="shared" si="92"/>
        <v>5</v>
      </c>
      <c r="AG196">
        <v>3</v>
      </c>
      <c r="AH196">
        <f t="shared" si="93"/>
        <v>5</v>
      </c>
      <c r="AI196">
        <f t="shared" si="94"/>
        <v>0</v>
      </c>
      <c r="AJ196">
        <f t="shared" si="95"/>
        <v>13</v>
      </c>
      <c r="AK196">
        <f t="shared" si="96"/>
        <v>1</v>
      </c>
      <c r="AL196">
        <f t="shared" si="97"/>
        <v>0</v>
      </c>
      <c r="AM196">
        <f t="shared" si="98"/>
        <v>0</v>
      </c>
      <c r="AN196">
        <f t="shared" si="99"/>
        <v>5</v>
      </c>
      <c r="AO196">
        <f t="shared" si="100"/>
        <v>0</v>
      </c>
      <c r="AP196" t="s">
        <v>5777</v>
      </c>
      <c r="AQ196" t="b">
        <f>SUMPRODUCT(--ISNUMBER(SEARCH({"I21","I22","I25"},AP196)))&gt;0</f>
        <v>0</v>
      </c>
      <c r="AR196" t="b">
        <f>SUMPRODUCT(--ISNUMBER(SEARCH(Sheet1!B$2:B$14,AP196)))&gt;0</f>
        <v>0</v>
      </c>
      <c r="AS196" t="b">
        <f>SUMPRODUCT(--ISNUMBER(SEARCH(Sheet1!C$2:C$14,AP196)))&gt;0</f>
        <v>0</v>
      </c>
      <c r="AT196" t="b">
        <f>SUMPRODUCT(--ISNUMBER(SEARCH(Sheet1!D$2:D$26,AP196)))&gt;0</f>
        <v>1</v>
      </c>
      <c r="AU196" t="b">
        <f>SUMPRODUCT(--ISNUMBER(SEARCH(Sheet1!E$2:E$15,AP196)))&gt;0</f>
        <v>0</v>
      </c>
      <c r="AV196" t="b">
        <f>SUMPRODUCT(--ISNUMBER(SEARCH(Sheet1!F$2:F$26,AP196)))&gt;0</f>
        <v>1</v>
      </c>
      <c r="AW196" t="b">
        <f>SUMPRODUCT(--ISNUMBER(SEARCH(Sheet1!G$2:G$22,AP196)))&gt;0</f>
        <v>0</v>
      </c>
      <c r="AX196" t="b">
        <f>SUMPRODUCT(--ISNUMBER(SEARCH(Sheet1!H$2:H$35,AP196)))&gt;0</f>
        <v>1</v>
      </c>
      <c r="AY196" t="b">
        <f>SUMPRODUCT(--ISNUMBER(SEARCH(Sheet1!I$2:I$84,AP196)))&gt;0</f>
        <v>0</v>
      </c>
      <c r="AZ196" t="b">
        <f>SUMPRODUCT(--ISNUMBER(SEARCH(Sheet1!J$2:J$8,AP196)))&gt;0</f>
        <v>0</v>
      </c>
      <c r="BA196" t="b">
        <f>SUMPRODUCT(--ISNUMBER(SEARCH(Sheet1!K$2:K$10,AP196)))&gt;0</f>
        <v>0</v>
      </c>
      <c r="BB196" t="b">
        <f>SUMPRODUCT(--ISNUMBER(SEARCH(Sheet1!L$2:L$5,AP196)))&gt;0</f>
        <v>0</v>
      </c>
      <c r="BC196" t="b">
        <f>SUMPRODUCT(--ISNUMBER(SEARCH(Sheet1!M$2:M$12,AP196)))&gt;0</f>
        <v>0</v>
      </c>
      <c r="BD196" t="b">
        <f>SUMPRODUCT(--ISNUMBER(SEARCH(Sheet1!N$2:N$5,AP196)))&gt;0</f>
        <v>0</v>
      </c>
      <c r="BE196">
        <f t="shared" si="101"/>
        <v>1</v>
      </c>
      <c r="BF196">
        <f t="shared" si="102"/>
        <v>4</v>
      </c>
      <c r="BG196">
        <f t="shared" si="103"/>
        <v>0</v>
      </c>
      <c r="BH196">
        <f t="shared" si="104"/>
        <v>0</v>
      </c>
      <c r="BI196">
        <f t="shared" si="105"/>
        <v>0</v>
      </c>
      <c r="BJ196">
        <f t="shared" si="106"/>
        <v>5</v>
      </c>
      <c r="BK196">
        <f t="shared" si="107"/>
        <v>0</v>
      </c>
      <c r="BL196">
        <f t="shared" si="108"/>
        <v>5</v>
      </c>
    </row>
    <row r="197" spans="1:64" ht="45" x14ac:dyDescent="0.25">
      <c r="A197" s="7" t="s">
        <v>1058</v>
      </c>
      <c r="B197" s="7" t="s">
        <v>1059</v>
      </c>
      <c r="C197" s="10">
        <v>42422</v>
      </c>
      <c r="D197" s="10">
        <v>42425</v>
      </c>
      <c r="E197" s="8">
        <v>3</v>
      </c>
      <c r="F197" s="7" t="s">
        <v>29</v>
      </c>
      <c r="G197" s="8">
        <v>66</v>
      </c>
      <c r="H197" s="7" t="s">
        <v>17</v>
      </c>
      <c r="I197" s="7" t="s">
        <v>30</v>
      </c>
      <c r="J197" s="7" t="s">
        <v>143</v>
      </c>
      <c r="K197" s="7" t="s">
        <v>144</v>
      </c>
      <c r="L197" s="7" t="s">
        <v>1060</v>
      </c>
      <c r="M197" s="7" t="s">
        <v>1061</v>
      </c>
      <c r="N197" s="10">
        <v>42424</v>
      </c>
      <c r="O197" s="14">
        <v>2</v>
      </c>
      <c r="P197" s="14">
        <v>2</v>
      </c>
      <c r="Q197" s="29"/>
      <c r="R197" s="26">
        <v>135</v>
      </c>
      <c r="S197">
        <f t="shared" si="84"/>
        <v>0</v>
      </c>
      <c r="T197">
        <f t="shared" si="85"/>
        <v>0</v>
      </c>
      <c r="U197">
        <f t="shared" si="86"/>
        <v>30</v>
      </c>
      <c r="V197">
        <f t="shared" si="109"/>
        <v>0</v>
      </c>
      <c r="W197">
        <f t="shared" si="110"/>
        <v>0</v>
      </c>
      <c r="X197">
        <f t="shared" si="87"/>
        <v>0</v>
      </c>
      <c r="Y197" s="23">
        <v>1</v>
      </c>
      <c r="Z197">
        <v>1</v>
      </c>
      <c r="AA197">
        <f t="shared" si="88"/>
        <v>2</v>
      </c>
      <c r="AB197">
        <f t="shared" si="89"/>
        <v>0</v>
      </c>
      <c r="AC197">
        <f t="shared" si="90"/>
        <v>0</v>
      </c>
      <c r="AD197">
        <f t="shared" si="91"/>
        <v>4</v>
      </c>
      <c r="AE197">
        <f t="shared" si="111"/>
        <v>0</v>
      </c>
      <c r="AF197">
        <f t="shared" si="92"/>
        <v>3</v>
      </c>
      <c r="AG197">
        <v>3</v>
      </c>
      <c r="AH197">
        <f t="shared" si="93"/>
        <v>5</v>
      </c>
      <c r="AI197">
        <f t="shared" si="94"/>
        <v>2</v>
      </c>
      <c r="AJ197">
        <f t="shared" si="95"/>
        <v>13</v>
      </c>
      <c r="AK197">
        <f t="shared" si="96"/>
        <v>1</v>
      </c>
      <c r="AL197">
        <f t="shared" si="97"/>
        <v>3</v>
      </c>
      <c r="AM197">
        <f t="shared" si="98"/>
        <v>0</v>
      </c>
      <c r="AN197">
        <f t="shared" si="99"/>
        <v>0</v>
      </c>
      <c r="AO197">
        <f t="shared" si="100"/>
        <v>0</v>
      </c>
      <c r="AP197" t="s">
        <v>5778</v>
      </c>
      <c r="AQ197" t="b">
        <f>SUMPRODUCT(--ISNUMBER(SEARCH({"I21","I22","I25"},AP197)))&gt;0</f>
        <v>1</v>
      </c>
      <c r="AR197" t="b">
        <f>SUMPRODUCT(--ISNUMBER(SEARCH(Sheet1!B$2:B$14,AP197)))&gt;0</f>
        <v>0</v>
      </c>
      <c r="AS197" t="b">
        <f>SUMPRODUCT(--ISNUMBER(SEARCH(Sheet1!C$2:C$14,AP197)))&gt;0</f>
        <v>0</v>
      </c>
      <c r="AT197" t="b">
        <f>SUMPRODUCT(--ISNUMBER(SEARCH(Sheet1!D$2:D$26,AP197)))&gt;0</f>
        <v>1</v>
      </c>
      <c r="AU197" t="b">
        <f>SUMPRODUCT(--ISNUMBER(SEARCH(Sheet1!E$2:E$15,AP197)))&gt;0</f>
        <v>1</v>
      </c>
      <c r="AV197" t="b">
        <f>SUMPRODUCT(--ISNUMBER(SEARCH(Sheet1!F$2:F$26,AP197)))&gt;0</f>
        <v>0</v>
      </c>
      <c r="AW197" t="b">
        <f>SUMPRODUCT(--ISNUMBER(SEARCH(Sheet1!G$2:G$22,AP197)))&gt;0</f>
        <v>1</v>
      </c>
      <c r="AX197" t="b">
        <f>SUMPRODUCT(--ISNUMBER(SEARCH(Sheet1!H$2:H$35,AP197)))&gt;0</f>
        <v>1</v>
      </c>
      <c r="AY197" t="b">
        <f>SUMPRODUCT(--ISNUMBER(SEARCH(Sheet1!I$2:I$84,AP197)))&gt;0</f>
        <v>0</v>
      </c>
      <c r="AZ197" t="b">
        <f>SUMPRODUCT(--ISNUMBER(SEARCH(Sheet1!J$2:J$8,AP197)))&gt;0</f>
        <v>0</v>
      </c>
      <c r="BA197" t="b">
        <f>SUMPRODUCT(--ISNUMBER(SEARCH(Sheet1!K$2:K$10,AP197)))&gt;0</f>
        <v>0</v>
      </c>
      <c r="BB197" t="b">
        <f>SUMPRODUCT(--ISNUMBER(SEARCH(Sheet1!L$2:L$5,AP197)))&gt;0</f>
        <v>0</v>
      </c>
      <c r="BC197" t="b">
        <f>SUMPRODUCT(--ISNUMBER(SEARCH(Sheet1!M$2:M$12,AP197)))&gt;0</f>
        <v>1</v>
      </c>
      <c r="BD197" t="b">
        <f>SUMPRODUCT(--ISNUMBER(SEARCH(Sheet1!N$2:N$5,AP197)))&gt;0</f>
        <v>0</v>
      </c>
      <c r="BE197">
        <f t="shared" si="101"/>
        <v>2</v>
      </c>
      <c r="BF197">
        <f t="shared" si="102"/>
        <v>6</v>
      </c>
      <c r="BG197">
        <f t="shared" si="103"/>
        <v>0</v>
      </c>
      <c r="BH197">
        <f t="shared" si="104"/>
        <v>4</v>
      </c>
      <c r="BI197">
        <f t="shared" si="105"/>
        <v>0</v>
      </c>
      <c r="BJ197">
        <f t="shared" si="106"/>
        <v>12</v>
      </c>
      <c r="BK197">
        <f t="shared" si="107"/>
        <v>0</v>
      </c>
      <c r="BL197">
        <f t="shared" si="108"/>
        <v>5</v>
      </c>
    </row>
    <row r="198" spans="1:64" ht="30" x14ac:dyDescent="0.25">
      <c r="A198" s="7" t="s">
        <v>1062</v>
      </c>
      <c r="B198" s="7" t="s">
        <v>1063</v>
      </c>
      <c r="C198" s="10">
        <v>42411</v>
      </c>
      <c r="D198" s="10">
        <v>42414</v>
      </c>
      <c r="E198" s="8">
        <v>3</v>
      </c>
      <c r="F198" s="7" t="s">
        <v>964</v>
      </c>
      <c r="G198" s="8">
        <v>86</v>
      </c>
      <c r="H198" s="7" t="s">
        <v>17</v>
      </c>
      <c r="I198" s="7" t="s">
        <v>21</v>
      </c>
      <c r="J198" s="7" t="s">
        <v>1064</v>
      </c>
      <c r="K198" s="7" t="s">
        <v>1065</v>
      </c>
      <c r="L198" s="7" t="s">
        <v>598</v>
      </c>
      <c r="M198" s="7" t="s">
        <v>599</v>
      </c>
      <c r="N198" s="10">
        <v>42412</v>
      </c>
      <c r="O198" s="14">
        <v>1</v>
      </c>
      <c r="P198" s="14">
        <v>1</v>
      </c>
      <c r="Q198" s="29"/>
      <c r="R198" s="26">
        <v>138</v>
      </c>
      <c r="S198">
        <f t="shared" si="84"/>
        <v>0</v>
      </c>
      <c r="T198">
        <f t="shared" si="85"/>
        <v>0</v>
      </c>
      <c r="U198">
        <f t="shared" si="86"/>
        <v>30</v>
      </c>
      <c r="V198">
        <f t="shared" si="109"/>
        <v>0</v>
      </c>
      <c r="W198">
        <f t="shared" si="110"/>
        <v>0</v>
      </c>
      <c r="X198">
        <f t="shared" si="87"/>
        <v>0</v>
      </c>
      <c r="Y198" s="23">
        <v>1</v>
      </c>
      <c r="Z198">
        <v>1</v>
      </c>
      <c r="AA198">
        <f t="shared" si="88"/>
        <v>0</v>
      </c>
      <c r="AB198">
        <f t="shared" si="89"/>
        <v>0</v>
      </c>
      <c r="AC198">
        <f t="shared" si="90"/>
        <v>0</v>
      </c>
      <c r="AD198">
        <f t="shared" si="91"/>
        <v>2</v>
      </c>
      <c r="AE198">
        <f t="shared" si="111"/>
        <v>0</v>
      </c>
      <c r="AF198">
        <f t="shared" si="92"/>
        <v>3</v>
      </c>
      <c r="AG198">
        <v>3</v>
      </c>
      <c r="AH198">
        <f t="shared" si="93"/>
        <v>5</v>
      </c>
      <c r="AI198">
        <f t="shared" si="94"/>
        <v>1</v>
      </c>
      <c r="AJ198">
        <f t="shared" si="95"/>
        <v>12</v>
      </c>
      <c r="AK198">
        <f t="shared" si="96"/>
        <v>1</v>
      </c>
      <c r="AL198">
        <f t="shared" si="97"/>
        <v>3</v>
      </c>
      <c r="AM198">
        <f t="shared" si="98"/>
        <v>0</v>
      </c>
      <c r="AN198">
        <f t="shared" si="99"/>
        <v>0</v>
      </c>
      <c r="AO198">
        <f t="shared" si="100"/>
        <v>0</v>
      </c>
      <c r="AP198" t="s">
        <v>5779</v>
      </c>
      <c r="AQ198" t="b">
        <f>SUMPRODUCT(--ISNUMBER(SEARCH({"I21","I22","I25"},AP198)))&gt;0</f>
        <v>0</v>
      </c>
      <c r="AR198" t="b">
        <f>SUMPRODUCT(--ISNUMBER(SEARCH(Sheet1!B$2:B$14,AP198)))&gt;0</f>
        <v>1</v>
      </c>
      <c r="AS198" t="b">
        <f>SUMPRODUCT(--ISNUMBER(SEARCH(Sheet1!C$2:C$14,AP198)))&gt;0</f>
        <v>0</v>
      </c>
      <c r="AT198" t="b">
        <f>SUMPRODUCT(--ISNUMBER(SEARCH(Sheet1!D$2:D$26,AP198)))&gt;0</f>
        <v>0</v>
      </c>
      <c r="AU198" t="b">
        <f>SUMPRODUCT(--ISNUMBER(SEARCH(Sheet1!E$2:E$15,AP198)))&gt;0</f>
        <v>0</v>
      </c>
      <c r="AV198" t="b">
        <f>SUMPRODUCT(--ISNUMBER(SEARCH(Sheet1!F$2:F$26,AP198)))&gt;0</f>
        <v>0</v>
      </c>
      <c r="AW198" t="b">
        <f>SUMPRODUCT(--ISNUMBER(SEARCH(Sheet1!G$2:G$22,AP198)))&gt;0</f>
        <v>0</v>
      </c>
      <c r="AX198" t="b">
        <f>SUMPRODUCT(--ISNUMBER(SEARCH(Sheet1!H$2:H$35,AP198)))&gt;0</f>
        <v>0</v>
      </c>
      <c r="AY198" t="b">
        <f>SUMPRODUCT(--ISNUMBER(SEARCH(Sheet1!I$2:I$84,AP198)))&gt;0</f>
        <v>0</v>
      </c>
      <c r="AZ198" t="b">
        <f>SUMPRODUCT(--ISNUMBER(SEARCH(Sheet1!J$2:J$8,AP198)))&gt;0</f>
        <v>1</v>
      </c>
      <c r="BA198" t="b">
        <f>SUMPRODUCT(--ISNUMBER(SEARCH(Sheet1!K$2:K$10,AP198)))&gt;0</f>
        <v>0</v>
      </c>
      <c r="BB198" t="b">
        <f>SUMPRODUCT(--ISNUMBER(SEARCH(Sheet1!L$2:L$5,AP198)))&gt;0</f>
        <v>0</v>
      </c>
      <c r="BC198" t="b">
        <f>SUMPRODUCT(--ISNUMBER(SEARCH(Sheet1!M$2:M$12,AP198)))&gt;0</f>
        <v>0</v>
      </c>
      <c r="BD198" t="b">
        <f>SUMPRODUCT(--ISNUMBER(SEARCH(Sheet1!N$2:N$5,AP198)))&gt;0</f>
        <v>0</v>
      </c>
      <c r="BE198">
        <f t="shared" si="101"/>
        <v>1</v>
      </c>
      <c r="BF198">
        <f t="shared" si="102"/>
        <v>0</v>
      </c>
      <c r="BG198">
        <f t="shared" si="103"/>
        <v>3</v>
      </c>
      <c r="BH198">
        <f t="shared" si="104"/>
        <v>0</v>
      </c>
      <c r="BI198">
        <f t="shared" si="105"/>
        <v>0</v>
      </c>
      <c r="BJ198">
        <f t="shared" si="106"/>
        <v>4</v>
      </c>
      <c r="BK198">
        <f t="shared" si="107"/>
        <v>0</v>
      </c>
      <c r="BL198">
        <f t="shared" si="108"/>
        <v>5</v>
      </c>
    </row>
    <row r="199" spans="1:64" ht="30" x14ac:dyDescent="0.25">
      <c r="A199" s="7" t="s">
        <v>1068</v>
      </c>
      <c r="B199" s="7" t="s">
        <v>1069</v>
      </c>
      <c r="C199" s="10">
        <v>42353</v>
      </c>
      <c r="D199" s="10">
        <v>42361</v>
      </c>
      <c r="E199" s="8">
        <v>8</v>
      </c>
      <c r="F199" s="7" t="s">
        <v>330</v>
      </c>
      <c r="G199" s="8">
        <v>93</v>
      </c>
      <c r="H199" s="7" t="s">
        <v>9</v>
      </c>
      <c r="I199" s="7" t="s">
        <v>369</v>
      </c>
      <c r="J199" s="7" t="s">
        <v>22</v>
      </c>
      <c r="K199" s="7" t="s">
        <v>23</v>
      </c>
      <c r="L199" s="7" t="s">
        <v>1070</v>
      </c>
      <c r="M199" s="7" t="s">
        <v>1071</v>
      </c>
      <c r="N199" s="10">
        <v>42353</v>
      </c>
      <c r="O199" s="14">
        <v>2</v>
      </c>
      <c r="P199" s="14">
        <v>1</v>
      </c>
      <c r="Q199" s="29"/>
      <c r="R199" s="25"/>
      <c r="S199">
        <f t="shared" si="84"/>
        <v>0</v>
      </c>
      <c r="T199">
        <f t="shared" si="85"/>
        <v>0</v>
      </c>
      <c r="U199">
        <f t="shared" si="86"/>
        <v>30</v>
      </c>
      <c r="V199">
        <f t="shared" si="109"/>
        <v>0</v>
      </c>
      <c r="W199">
        <f t="shared" si="110"/>
        <v>0</v>
      </c>
      <c r="X199">
        <f t="shared" si="87"/>
        <v>0</v>
      </c>
      <c r="Y199" s="23">
        <v>1</v>
      </c>
      <c r="Z199">
        <v>1</v>
      </c>
      <c r="AA199">
        <f t="shared" si="88"/>
        <v>2</v>
      </c>
      <c r="AB199">
        <f t="shared" si="89"/>
        <v>0</v>
      </c>
      <c r="AC199">
        <f t="shared" si="90"/>
        <v>2</v>
      </c>
      <c r="AD199">
        <f t="shared" si="91"/>
        <v>6</v>
      </c>
      <c r="AE199">
        <f t="shared" si="111"/>
        <v>1</v>
      </c>
      <c r="AF199">
        <f t="shared" si="92"/>
        <v>5</v>
      </c>
      <c r="AG199">
        <v>3</v>
      </c>
      <c r="AH199">
        <f t="shared" si="93"/>
        <v>5</v>
      </c>
      <c r="AI199">
        <f t="shared" si="94"/>
        <v>1</v>
      </c>
      <c r="AJ199">
        <f t="shared" si="95"/>
        <v>14</v>
      </c>
      <c r="AK199">
        <f t="shared" si="96"/>
        <v>1</v>
      </c>
      <c r="AL199">
        <f t="shared" si="97"/>
        <v>0</v>
      </c>
      <c r="AM199">
        <f t="shared" si="98"/>
        <v>0</v>
      </c>
      <c r="AN199">
        <f t="shared" si="99"/>
        <v>5</v>
      </c>
      <c r="AO199">
        <f t="shared" si="100"/>
        <v>0</v>
      </c>
      <c r="AP199" t="s">
        <v>5780</v>
      </c>
      <c r="AQ199" t="b">
        <f>SUMPRODUCT(--ISNUMBER(SEARCH({"I21","I22","I25"},AP199)))&gt;0</f>
        <v>1</v>
      </c>
      <c r="AR199" t="b">
        <f>SUMPRODUCT(--ISNUMBER(SEARCH(Sheet1!B$2:B$14,AP199)))&gt;0</f>
        <v>0</v>
      </c>
      <c r="AS199" t="b">
        <f>SUMPRODUCT(--ISNUMBER(SEARCH(Sheet1!C$2:C$14,AP199)))&gt;0</f>
        <v>0</v>
      </c>
      <c r="AT199" t="b">
        <f>SUMPRODUCT(--ISNUMBER(SEARCH(Sheet1!D$2:D$26,AP199)))&gt;0</f>
        <v>0</v>
      </c>
      <c r="AU199" t="b">
        <f>SUMPRODUCT(--ISNUMBER(SEARCH(Sheet1!E$2:E$15,AP199)))&gt;0</f>
        <v>1</v>
      </c>
      <c r="AV199" t="b">
        <f>SUMPRODUCT(--ISNUMBER(SEARCH(Sheet1!F$2:F$26,AP199)))&gt;0</f>
        <v>0</v>
      </c>
      <c r="AW199" t="b">
        <f>SUMPRODUCT(--ISNUMBER(SEARCH(Sheet1!G$2:G$22,AP199)))&gt;0</f>
        <v>0</v>
      </c>
      <c r="AX199" t="b">
        <f>SUMPRODUCT(--ISNUMBER(SEARCH(Sheet1!H$2:H$35,AP199)))&gt;0</f>
        <v>1</v>
      </c>
      <c r="AY199" t="b">
        <f>SUMPRODUCT(--ISNUMBER(SEARCH(Sheet1!I$2:I$84,AP199)))&gt;0</f>
        <v>0</v>
      </c>
      <c r="AZ199" t="b">
        <f>SUMPRODUCT(--ISNUMBER(SEARCH(Sheet1!J$2:J$8,AP199)))&gt;0</f>
        <v>0</v>
      </c>
      <c r="BA199" t="b">
        <f>SUMPRODUCT(--ISNUMBER(SEARCH(Sheet1!K$2:K$10,AP199)))&gt;0</f>
        <v>0</v>
      </c>
      <c r="BB199" t="b">
        <f>SUMPRODUCT(--ISNUMBER(SEARCH(Sheet1!L$2:L$5,AP199)))&gt;0</f>
        <v>0</v>
      </c>
      <c r="BC199" t="b">
        <f>SUMPRODUCT(--ISNUMBER(SEARCH(Sheet1!M$2:M$12,AP199)))&gt;0</f>
        <v>0</v>
      </c>
      <c r="BD199" t="b">
        <f>SUMPRODUCT(--ISNUMBER(SEARCH(Sheet1!N$2:N$5,AP199)))&gt;0</f>
        <v>0</v>
      </c>
      <c r="BE199">
        <f t="shared" si="101"/>
        <v>1</v>
      </c>
      <c r="BF199">
        <f t="shared" si="102"/>
        <v>4</v>
      </c>
      <c r="BG199">
        <f t="shared" si="103"/>
        <v>0</v>
      </c>
      <c r="BH199">
        <f t="shared" si="104"/>
        <v>0</v>
      </c>
      <c r="BI199">
        <f t="shared" si="105"/>
        <v>0</v>
      </c>
      <c r="BJ199">
        <f t="shared" si="106"/>
        <v>5</v>
      </c>
      <c r="BK199">
        <f t="shared" si="107"/>
        <v>0</v>
      </c>
      <c r="BL199">
        <f t="shared" si="108"/>
        <v>5</v>
      </c>
    </row>
    <row r="200" spans="1:64" ht="30" x14ac:dyDescent="0.25">
      <c r="A200" s="7" t="s">
        <v>1072</v>
      </c>
      <c r="B200" s="7" t="s">
        <v>1073</v>
      </c>
      <c r="C200" s="10">
        <v>42330</v>
      </c>
      <c r="D200" s="10">
        <v>42335</v>
      </c>
      <c r="E200" s="8">
        <v>5</v>
      </c>
      <c r="F200" s="7" t="s">
        <v>8</v>
      </c>
      <c r="G200" s="8">
        <v>87</v>
      </c>
      <c r="H200" s="7" t="s">
        <v>9</v>
      </c>
      <c r="I200" s="7" t="s">
        <v>126</v>
      </c>
      <c r="J200" s="7" t="s">
        <v>1074</v>
      </c>
      <c r="K200" s="7" t="s">
        <v>1075</v>
      </c>
      <c r="L200" s="7" t="s">
        <v>1076</v>
      </c>
      <c r="M200" s="7" t="s">
        <v>1077</v>
      </c>
      <c r="N200" s="10">
        <v>42332</v>
      </c>
      <c r="O200" s="14">
        <v>1</v>
      </c>
      <c r="P200" s="15"/>
      <c r="Q200" s="29"/>
      <c r="R200" s="25"/>
      <c r="S200">
        <f t="shared" si="84"/>
        <v>0</v>
      </c>
      <c r="T200">
        <f t="shared" si="85"/>
        <v>0</v>
      </c>
      <c r="U200">
        <f t="shared" si="86"/>
        <v>30</v>
      </c>
      <c r="V200">
        <f t="shared" si="109"/>
        <v>0</v>
      </c>
      <c r="W200">
        <f t="shared" si="110"/>
        <v>0</v>
      </c>
      <c r="X200">
        <f t="shared" si="87"/>
        <v>0</v>
      </c>
      <c r="Y200" s="23">
        <v>1</v>
      </c>
      <c r="Z200">
        <v>1</v>
      </c>
      <c r="AA200">
        <f t="shared" si="88"/>
        <v>0</v>
      </c>
      <c r="AB200">
        <f t="shared" si="89"/>
        <v>0</v>
      </c>
      <c r="AC200">
        <f t="shared" si="90"/>
        <v>2</v>
      </c>
      <c r="AD200">
        <f t="shared" si="91"/>
        <v>4</v>
      </c>
      <c r="AE200">
        <f t="shared" si="111"/>
        <v>0</v>
      </c>
      <c r="AF200">
        <f t="shared" si="92"/>
        <v>4</v>
      </c>
      <c r="AG200">
        <v>3</v>
      </c>
      <c r="AH200">
        <f t="shared" si="93"/>
        <v>5</v>
      </c>
      <c r="AI200">
        <f t="shared" si="94"/>
        <v>0</v>
      </c>
      <c r="AJ200">
        <f t="shared" si="95"/>
        <v>12</v>
      </c>
      <c r="AK200">
        <f t="shared" si="96"/>
        <v>1</v>
      </c>
      <c r="AL200">
        <f t="shared" si="97"/>
        <v>0</v>
      </c>
      <c r="AM200">
        <f t="shared" si="98"/>
        <v>4</v>
      </c>
      <c r="AN200">
        <f t="shared" si="99"/>
        <v>0</v>
      </c>
      <c r="AO200">
        <f t="shared" si="100"/>
        <v>0</v>
      </c>
      <c r="AP200" t="s">
        <v>5781</v>
      </c>
      <c r="AQ200" t="b">
        <f>SUMPRODUCT(--ISNUMBER(SEARCH({"I21","I22","I25"},AP200)))&gt;0</f>
        <v>1</v>
      </c>
      <c r="AR200" t="b">
        <f>SUMPRODUCT(--ISNUMBER(SEARCH(Sheet1!B$2:B$14,AP200)))&gt;0</f>
        <v>0</v>
      </c>
      <c r="AS200" t="b">
        <f>SUMPRODUCT(--ISNUMBER(SEARCH(Sheet1!C$2:C$14,AP200)))&gt;0</f>
        <v>1</v>
      </c>
      <c r="AT200" t="b">
        <f>SUMPRODUCT(--ISNUMBER(SEARCH(Sheet1!D$2:D$26,AP200)))&gt;0</f>
        <v>0</v>
      </c>
      <c r="AU200" t="b">
        <f>SUMPRODUCT(--ISNUMBER(SEARCH(Sheet1!E$2:E$15,AP200)))&gt;0</f>
        <v>0</v>
      </c>
      <c r="AV200" t="b">
        <f>SUMPRODUCT(--ISNUMBER(SEARCH(Sheet1!F$2:F$26,AP200)))&gt;0</f>
        <v>0</v>
      </c>
      <c r="AW200" t="b">
        <f>SUMPRODUCT(--ISNUMBER(SEARCH(Sheet1!G$2:G$22,AP200)))&gt;0</f>
        <v>0</v>
      </c>
      <c r="AX200" t="b">
        <f>SUMPRODUCT(--ISNUMBER(SEARCH(Sheet1!H$2:H$35,AP200)))&gt;0</f>
        <v>1</v>
      </c>
      <c r="AY200" t="b">
        <f>SUMPRODUCT(--ISNUMBER(SEARCH(Sheet1!I$2:I$84,AP200)))&gt;0</f>
        <v>0</v>
      </c>
      <c r="AZ200" t="b">
        <f>SUMPRODUCT(--ISNUMBER(SEARCH(Sheet1!J$2:J$8,AP200)))&gt;0</f>
        <v>0</v>
      </c>
      <c r="BA200" t="b">
        <f>SUMPRODUCT(--ISNUMBER(SEARCH(Sheet1!K$2:K$10,AP200)))&gt;0</f>
        <v>0</v>
      </c>
      <c r="BB200" t="b">
        <f>SUMPRODUCT(--ISNUMBER(SEARCH(Sheet1!L$2:L$5,AP200)))&gt;0</f>
        <v>0</v>
      </c>
      <c r="BC200" t="b">
        <f>SUMPRODUCT(--ISNUMBER(SEARCH(Sheet1!M$2:M$12,AP200)))&gt;0</f>
        <v>0</v>
      </c>
      <c r="BD200" t="b">
        <f>SUMPRODUCT(--ISNUMBER(SEARCH(Sheet1!N$2:N$5,AP200)))&gt;0</f>
        <v>0</v>
      </c>
      <c r="BE200">
        <f t="shared" si="101"/>
        <v>2</v>
      </c>
      <c r="BF200">
        <f t="shared" si="102"/>
        <v>2</v>
      </c>
      <c r="BG200">
        <f t="shared" si="103"/>
        <v>0</v>
      </c>
      <c r="BH200">
        <f t="shared" si="104"/>
        <v>0</v>
      </c>
      <c r="BI200">
        <f t="shared" si="105"/>
        <v>0</v>
      </c>
      <c r="BJ200">
        <f t="shared" si="106"/>
        <v>4</v>
      </c>
      <c r="BK200">
        <f t="shared" si="107"/>
        <v>0</v>
      </c>
      <c r="BL200">
        <f t="shared" si="108"/>
        <v>5</v>
      </c>
    </row>
    <row r="201" spans="1:64" x14ac:dyDescent="0.25">
      <c r="A201" s="7" t="s">
        <v>1078</v>
      </c>
      <c r="B201" s="7" t="s">
        <v>1079</v>
      </c>
      <c r="C201" s="10">
        <v>42279</v>
      </c>
      <c r="D201" s="10">
        <v>42283</v>
      </c>
      <c r="E201" s="8">
        <v>4</v>
      </c>
      <c r="F201" s="7" t="s">
        <v>8</v>
      </c>
      <c r="G201" s="8">
        <v>70</v>
      </c>
      <c r="H201" s="7" t="s">
        <v>17</v>
      </c>
      <c r="I201" s="7" t="s">
        <v>21</v>
      </c>
      <c r="J201" s="7" t="s">
        <v>1080</v>
      </c>
      <c r="K201" s="7" t="s">
        <v>1081</v>
      </c>
      <c r="L201" s="7" t="s">
        <v>1082</v>
      </c>
      <c r="M201" s="7" t="s">
        <v>1083</v>
      </c>
      <c r="N201" s="10">
        <v>42282</v>
      </c>
      <c r="O201" s="14">
        <v>2</v>
      </c>
      <c r="P201" s="15"/>
      <c r="Q201" s="30">
        <v>11.1</v>
      </c>
      <c r="R201" s="26">
        <v>130</v>
      </c>
      <c r="S201">
        <f t="shared" si="84"/>
        <v>0</v>
      </c>
      <c r="T201">
        <f t="shared" si="85"/>
        <v>0</v>
      </c>
      <c r="U201">
        <f t="shared" si="86"/>
        <v>30</v>
      </c>
      <c r="V201">
        <f t="shared" si="109"/>
        <v>1</v>
      </c>
      <c r="W201">
        <f t="shared" si="110"/>
        <v>0</v>
      </c>
      <c r="X201">
        <f t="shared" si="87"/>
        <v>1</v>
      </c>
      <c r="Y201" s="23">
        <v>1</v>
      </c>
      <c r="Z201">
        <v>1</v>
      </c>
      <c r="AA201">
        <f t="shared" si="88"/>
        <v>2</v>
      </c>
      <c r="AB201">
        <f t="shared" si="89"/>
        <v>0</v>
      </c>
      <c r="AC201">
        <f t="shared" si="90"/>
        <v>0</v>
      </c>
      <c r="AD201">
        <f t="shared" si="91"/>
        <v>6</v>
      </c>
      <c r="AE201">
        <f t="shared" si="111"/>
        <v>1</v>
      </c>
      <c r="AF201">
        <f t="shared" si="92"/>
        <v>4</v>
      </c>
      <c r="AG201">
        <v>3</v>
      </c>
      <c r="AH201">
        <f t="shared" si="93"/>
        <v>5</v>
      </c>
      <c r="AI201">
        <f t="shared" si="94"/>
        <v>0</v>
      </c>
      <c r="AJ201">
        <f t="shared" si="95"/>
        <v>12</v>
      </c>
      <c r="AK201">
        <f t="shared" si="96"/>
        <v>1</v>
      </c>
      <c r="AL201">
        <f t="shared" si="97"/>
        <v>0</v>
      </c>
      <c r="AM201">
        <f t="shared" si="98"/>
        <v>4</v>
      </c>
      <c r="AN201">
        <f t="shared" si="99"/>
        <v>0</v>
      </c>
      <c r="AO201">
        <f t="shared" si="100"/>
        <v>0</v>
      </c>
      <c r="AP201" t="s">
        <v>5782</v>
      </c>
      <c r="AQ201" t="b">
        <f>SUMPRODUCT(--ISNUMBER(SEARCH({"I21","I22","I25"},AP201)))&gt;0</f>
        <v>0</v>
      </c>
      <c r="AR201" t="b">
        <f>SUMPRODUCT(--ISNUMBER(SEARCH(Sheet1!B$2:B$14,AP201)))&gt;0</f>
        <v>0</v>
      </c>
      <c r="AS201" t="b">
        <f>SUMPRODUCT(--ISNUMBER(SEARCH(Sheet1!C$2:C$14,AP201)))&gt;0</f>
        <v>0</v>
      </c>
      <c r="AT201" t="b">
        <f>SUMPRODUCT(--ISNUMBER(SEARCH(Sheet1!D$2:D$26,AP201)))&gt;0</f>
        <v>1</v>
      </c>
      <c r="AU201" t="b">
        <f>SUMPRODUCT(--ISNUMBER(SEARCH(Sheet1!E$2:E$15,AP201)))&gt;0</f>
        <v>0</v>
      </c>
      <c r="AV201" t="b">
        <f>SUMPRODUCT(--ISNUMBER(SEARCH(Sheet1!F$2:F$26,AP201)))&gt;0</f>
        <v>1</v>
      </c>
      <c r="AW201" t="b">
        <f>SUMPRODUCT(--ISNUMBER(SEARCH(Sheet1!G$2:G$22,AP201)))&gt;0</f>
        <v>1</v>
      </c>
      <c r="AX201" t="b">
        <f>SUMPRODUCT(--ISNUMBER(SEARCH(Sheet1!H$2:H$35,AP201)))&gt;0</f>
        <v>0</v>
      </c>
      <c r="AY201" t="b">
        <f>SUMPRODUCT(--ISNUMBER(SEARCH(Sheet1!I$2:I$84,AP201)))&gt;0</f>
        <v>0</v>
      </c>
      <c r="AZ201" t="b">
        <f>SUMPRODUCT(--ISNUMBER(SEARCH(Sheet1!J$2:J$8,AP201)))&gt;0</f>
        <v>0</v>
      </c>
      <c r="BA201" t="b">
        <f>SUMPRODUCT(--ISNUMBER(SEARCH(Sheet1!K$2:K$10,AP201)))&gt;0</f>
        <v>0</v>
      </c>
      <c r="BB201" t="b">
        <f>SUMPRODUCT(--ISNUMBER(SEARCH(Sheet1!L$2:L$5,AP201)))&gt;0</f>
        <v>0</v>
      </c>
      <c r="BC201" t="b">
        <f>SUMPRODUCT(--ISNUMBER(SEARCH(Sheet1!M$2:M$12,AP201)))&gt;0</f>
        <v>0</v>
      </c>
      <c r="BD201" t="b">
        <f>SUMPRODUCT(--ISNUMBER(SEARCH(Sheet1!N$2:N$5,AP201)))&gt;0</f>
        <v>0</v>
      </c>
      <c r="BE201">
        <f t="shared" si="101"/>
        <v>1</v>
      </c>
      <c r="BF201">
        <f t="shared" si="102"/>
        <v>4</v>
      </c>
      <c r="BG201">
        <f t="shared" si="103"/>
        <v>0</v>
      </c>
      <c r="BH201">
        <f t="shared" si="104"/>
        <v>0</v>
      </c>
      <c r="BI201">
        <f t="shared" si="105"/>
        <v>0</v>
      </c>
      <c r="BJ201">
        <f t="shared" si="106"/>
        <v>5</v>
      </c>
      <c r="BK201">
        <f t="shared" si="107"/>
        <v>0</v>
      </c>
      <c r="BL201">
        <f t="shared" si="108"/>
        <v>5</v>
      </c>
    </row>
    <row r="202" spans="1:64" ht="45" x14ac:dyDescent="0.25">
      <c r="A202" s="7" t="s">
        <v>1084</v>
      </c>
      <c r="B202" s="7" t="s">
        <v>1085</v>
      </c>
      <c r="C202" s="10">
        <v>42320</v>
      </c>
      <c r="D202" s="10">
        <v>42333</v>
      </c>
      <c r="E202" s="8">
        <v>13</v>
      </c>
      <c r="F202" s="7" t="s">
        <v>29</v>
      </c>
      <c r="G202" s="8">
        <v>60</v>
      </c>
      <c r="H202" s="7" t="s">
        <v>9</v>
      </c>
      <c r="I202" s="7" t="s">
        <v>30</v>
      </c>
      <c r="J202" s="7" t="s">
        <v>1086</v>
      </c>
      <c r="K202" s="7" t="s">
        <v>1087</v>
      </c>
      <c r="L202" s="7" t="s">
        <v>1088</v>
      </c>
      <c r="M202" s="7" t="s">
        <v>1089</v>
      </c>
      <c r="N202" s="10">
        <v>42332</v>
      </c>
      <c r="O202" s="14">
        <v>7</v>
      </c>
      <c r="P202" s="14">
        <v>6</v>
      </c>
      <c r="Q202" s="29"/>
      <c r="R202" s="25"/>
      <c r="S202">
        <f t="shared" si="84"/>
        <v>0</v>
      </c>
      <c r="T202">
        <f t="shared" si="85"/>
        <v>0</v>
      </c>
      <c r="U202">
        <f t="shared" si="86"/>
        <v>30</v>
      </c>
      <c r="V202">
        <f t="shared" si="109"/>
        <v>0</v>
      </c>
      <c r="W202">
        <f t="shared" si="110"/>
        <v>0</v>
      </c>
      <c r="X202">
        <f t="shared" si="87"/>
        <v>0</v>
      </c>
      <c r="Y202" s="23">
        <v>1</v>
      </c>
      <c r="Z202">
        <v>1</v>
      </c>
      <c r="AA202">
        <f t="shared" si="88"/>
        <v>2</v>
      </c>
      <c r="AB202">
        <f t="shared" si="89"/>
        <v>3</v>
      </c>
      <c r="AC202">
        <f t="shared" si="90"/>
        <v>2</v>
      </c>
      <c r="AD202">
        <f t="shared" si="91"/>
        <v>9</v>
      </c>
      <c r="AE202">
        <f t="shared" si="111"/>
        <v>1</v>
      </c>
      <c r="AF202">
        <f t="shared" si="92"/>
        <v>5</v>
      </c>
      <c r="AG202">
        <v>3</v>
      </c>
      <c r="AH202">
        <f t="shared" si="93"/>
        <v>5</v>
      </c>
      <c r="AI202">
        <f t="shared" si="94"/>
        <v>6</v>
      </c>
      <c r="AJ202">
        <f t="shared" si="95"/>
        <v>19</v>
      </c>
      <c r="AK202">
        <f t="shared" si="96"/>
        <v>1</v>
      </c>
      <c r="AL202">
        <f t="shared" si="97"/>
        <v>0</v>
      </c>
      <c r="AM202">
        <f t="shared" si="98"/>
        <v>0</v>
      </c>
      <c r="AN202">
        <f t="shared" si="99"/>
        <v>5</v>
      </c>
      <c r="AO202">
        <f t="shared" si="100"/>
        <v>0</v>
      </c>
      <c r="AP202" t="s">
        <v>5783</v>
      </c>
      <c r="AQ202" t="b">
        <f>SUMPRODUCT(--ISNUMBER(SEARCH({"I21","I22","I25"},AP202)))&gt;0</f>
        <v>0</v>
      </c>
      <c r="AR202" t="b">
        <f>SUMPRODUCT(--ISNUMBER(SEARCH(Sheet1!B$2:B$14,AP202)))&gt;0</f>
        <v>1</v>
      </c>
      <c r="AS202" t="b">
        <f>SUMPRODUCT(--ISNUMBER(SEARCH(Sheet1!C$2:C$14,AP202)))&gt;0</f>
        <v>0</v>
      </c>
      <c r="AT202" t="b">
        <f>SUMPRODUCT(--ISNUMBER(SEARCH(Sheet1!D$2:D$26,AP202)))&gt;0</f>
        <v>0</v>
      </c>
      <c r="AU202" t="b">
        <f>SUMPRODUCT(--ISNUMBER(SEARCH(Sheet1!E$2:E$15,AP202)))&gt;0</f>
        <v>0</v>
      </c>
      <c r="AV202" t="b">
        <f>SUMPRODUCT(--ISNUMBER(SEARCH(Sheet1!F$2:F$26,AP202)))&gt;0</f>
        <v>1</v>
      </c>
      <c r="AW202" t="b">
        <f>SUMPRODUCT(--ISNUMBER(SEARCH(Sheet1!G$2:G$22,AP202)))&gt;0</f>
        <v>0</v>
      </c>
      <c r="AX202" t="b">
        <f>SUMPRODUCT(--ISNUMBER(SEARCH(Sheet1!H$2:H$35,AP202)))&gt;0</f>
        <v>1</v>
      </c>
      <c r="AY202" t="b">
        <f>SUMPRODUCT(--ISNUMBER(SEARCH(Sheet1!I$2:I$84,AP202)))&gt;0</f>
        <v>0</v>
      </c>
      <c r="AZ202" t="b">
        <f>SUMPRODUCT(--ISNUMBER(SEARCH(Sheet1!J$2:J$8,AP202)))&gt;0</f>
        <v>0</v>
      </c>
      <c r="BA202" t="b">
        <f>SUMPRODUCT(--ISNUMBER(SEARCH(Sheet1!K$2:K$10,AP202)))&gt;0</f>
        <v>0</v>
      </c>
      <c r="BB202" t="b">
        <f>SUMPRODUCT(--ISNUMBER(SEARCH(Sheet1!L$2:L$5,AP202)))&gt;0</f>
        <v>0</v>
      </c>
      <c r="BC202" t="b">
        <f>SUMPRODUCT(--ISNUMBER(SEARCH(Sheet1!M$2:M$12,AP202)))&gt;0</f>
        <v>0</v>
      </c>
      <c r="BD202" t="b">
        <f>SUMPRODUCT(--ISNUMBER(SEARCH(Sheet1!N$2:N$5,AP202)))&gt;0</f>
        <v>0</v>
      </c>
      <c r="BE202">
        <f t="shared" si="101"/>
        <v>1</v>
      </c>
      <c r="BF202">
        <f t="shared" si="102"/>
        <v>4</v>
      </c>
      <c r="BG202">
        <f t="shared" si="103"/>
        <v>0</v>
      </c>
      <c r="BH202">
        <f t="shared" si="104"/>
        <v>0</v>
      </c>
      <c r="BI202">
        <f t="shared" si="105"/>
        <v>0</v>
      </c>
      <c r="BJ202">
        <f t="shared" si="106"/>
        <v>5</v>
      </c>
      <c r="BK202">
        <f t="shared" si="107"/>
        <v>0</v>
      </c>
      <c r="BL202">
        <f t="shared" si="108"/>
        <v>5</v>
      </c>
    </row>
    <row r="203" spans="1:64" ht="30" x14ac:dyDescent="0.25">
      <c r="A203" s="7" t="s">
        <v>1090</v>
      </c>
      <c r="B203" s="7" t="s">
        <v>1091</v>
      </c>
      <c r="C203" s="10">
        <v>42279</v>
      </c>
      <c r="D203" s="10">
        <v>42293</v>
      </c>
      <c r="E203" s="8">
        <v>14</v>
      </c>
      <c r="F203" s="7" t="s">
        <v>820</v>
      </c>
      <c r="G203" s="8">
        <v>49</v>
      </c>
      <c r="H203" s="7" t="s">
        <v>17</v>
      </c>
      <c r="I203" s="7" t="s">
        <v>42</v>
      </c>
      <c r="J203" s="7" t="s">
        <v>1092</v>
      </c>
      <c r="K203" s="7" t="s">
        <v>1093</v>
      </c>
      <c r="L203" s="7" t="s">
        <v>1052</v>
      </c>
      <c r="M203" s="7" t="s">
        <v>1053</v>
      </c>
      <c r="N203" s="10">
        <v>42281</v>
      </c>
      <c r="O203" s="14">
        <v>2</v>
      </c>
      <c r="P203" s="15"/>
      <c r="Q203" s="29"/>
      <c r="R203" s="26">
        <v>134</v>
      </c>
      <c r="S203">
        <f t="shared" si="84"/>
        <v>0</v>
      </c>
      <c r="T203">
        <f t="shared" si="85"/>
        <v>0</v>
      </c>
      <c r="U203">
        <f t="shared" si="86"/>
        <v>30</v>
      </c>
      <c r="V203">
        <f t="shared" si="109"/>
        <v>0</v>
      </c>
      <c r="W203">
        <f t="shared" si="110"/>
        <v>0</v>
      </c>
      <c r="X203">
        <f t="shared" si="87"/>
        <v>1</v>
      </c>
      <c r="Y203" s="23">
        <v>1</v>
      </c>
      <c r="Z203">
        <v>1</v>
      </c>
      <c r="AA203">
        <f t="shared" si="88"/>
        <v>2</v>
      </c>
      <c r="AB203">
        <f t="shared" si="89"/>
        <v>0</v>
      </c>
      <c r="AC203">
        <f t="shared" si="90"/>
        <v>2</v>
      </c>
      <c r="AD203">
        <f t="shared" si="91"/>
        <v>7</v>
      </c>
      <c r="AE203">
        <f t="shared" si="111"/>
        <v>1</v>
      </c>
      <c r="AF203">
        <f t="shared" si="92"/>
        <v>7</v>
      </c>
      <c r="AG203">
        <v>3</v>
      </c>
      <c r="AH203">
        <f t="shared" si="93"/>
        <v>0</v>
      </c>
      <c r="AI203">
        <f t="shared" si="94"/>
        <v>0</v>
      </c>
      <c r="AJ203">
        <f t="shared" si="95"/>
        <v>10</v>
      </c>
      <c r="AK203">
        <f t="shared" si="96"/>
        <v>1</v>
      </c>
      <c r="AL203">
        <f t="shared" si="97"/>
        <v>0</v>
      </c>
      <c r="AM203">
        <f t="shared" si="98"/>
        <v>0</v>
      </c>
      <c r="AN203">
        <f t="shared" si="99"/>
        <v>0</v>
      </c>
      <c r="AO203">
        <f t="shared" si="100"/>
        <v>7</v>
      </c>
      <c r="AP203" t="s">
        <v>5784</v>
      </c>
      <c r="AQ203" t="b">
        <f>SUMPRODUCT(--ISNUMBER(SEARCH({"I21","I22","I25"},AP203)))&gt;0</f>
        <v>0</v>
      </c>
      <c r="AR203" t="b">
        <f>SUMPRODUCT(--ISNUMBER(SEARCH(Sheet1!B$2:B$14,AP203)))&gt;0</f>
        <v>0</v>
      </c>
      <c r="AS203" t="b">
        <f>SUMPRODUCT(--ISNUMBER(SEARCH(Sheet1!C$2:C$14,AP203)))&gt;0</f>
        <v>0</v>
      </c>
      <c r="AT203" t="b">
        <f>SUMPRODUCT(--ISNUMBER(SEARCH(Sheet1!D$2:D$26,AP203)))&gt;0</f>
        <v>0</v>
      </c>
      <c r="AU203" t="b">
        <f>SUMPRODUCT(--ISNUMBER(SEARCH(Sheet1!E$2:E$15,AP203)))&gt;0</f>
        <v>0</v>
      </c>
      <c r="AV203" t="b">
        <f>SUMPRODUCT(--ISNUMBER(SEARCH(Sheet1!F$2:F$26,AP203)))&gt;0</f>
        <v>0</v>
      </c>
      <c r="AW203" t="b">
        <f>SUMPRODUCT(--ISNUMBER(SEARCH(Sheet1!G$2:G$22,AP203)))&gt;0</f>
        <v>0</v>
      </c>
      <c r="AX203" t="b">
        <f>SUMPRODUCT(--ISNUMBER(SEARCH(Sheet1!H$2:H$35,AP203)))&gt;0</f>
        <v>0</v>
      </c>
      <c r="AY203" t="b">
        <f>SUMPRODUCT(--ISNUMBER(SEARCH(Sheet1!I$2:I$84,AP203)))&gt;0</f>
        <v>0</v>
      </c>
      <c r="AZ203" t="b">
        <f>SUMPRODUCT(--ISNUMBER(SEARCH(Sheet1!J$2:J$8,AP203)))&gt;0</f>
        <v>0</v>
      </c>
      <c r="BA203" t="b">
        <f>SUMPRODUCT(--ISNUMBER(SEARCH(Sheet1!K$2:K$10,AP203)))&gt;0</f>
        <v>0</v>
      </c>
      <c r="BB203" t="b">
        <f>SUMPRODUCT(--ISNUMBER(SEARCH(Sheet1!L$2:L$5,AP203)))&gt;0</f>
        <v>0</v>
      </c>
      <c r="BC203" t="b">
        <f>SUMPRODUCT(--ISNUMBER(SEARCH(Sheet1!M$2:M$12,AP203)))&gt;0</f>
        <v>0</v>
      </c>
      <c r="BD203" t="b">
        <f>SUMPRODUCT(--ISNUMBER(SEARCH(Sheet1!N$2:N$5,AP203)))&gt;0</f>
        <v>0</v>
      </c>
      <c r="BE203">
        <f t="shared" si="101"/>
        <v>0</v>
      </c>
      <c r="BF203">
        <f t="shared" si="102"/>
        <v>0</v>
      </c>
      <c r="BG203">
        <f t="shared" si="103"/>
        <v>0</v>
      </c>
      <c r="BH203">
        <f t="shared" si="104"/>
        <v>0</v>
      </c>
      <c r="BI203">
        <f t="shared" si="105"/>
        <v>0</v>
      </c>
      <c r="BJ203">
        <f t="shared" si="106"/>
        <v>0</v>
      </c>
      <c r="BK203">
        <f t="shared" si="107"/>
        <v>0</v>
      </c>
      <c r="BL203">
        <f t="shared" si="108"/>
        <v>0</v>
      </c>
    </row>
    <row r="204" spans="1:64" ht="30" x14ac:dyDescent="0.25">
      <c r="A204" s="7" t="s">
        <v>1096</v>
      </c>
      <c r="B204" s="7" t="s">
        <v>1097</v>
      </c>
      <c r="C204" s="10">
        <v>42390</v>
      </c>
      <c r="D204" s="10">
        <v>42396</v>
      </c>
      <c r="E204" s="8">
        <v>6</v>
      </c>
      <c r="F204" s="7" t="s">
        <v>8</v>
      </c>
      <c r="G204" s="8">
        <v>50</v>
      </c>
      <c r="H204" s="7" t="s">
        <v>17</v>
      </c>
      <c r="I204" s="7" t="s">
        <v>369</v>
      </c>
      <c r="J204" s="7" t="s">
        <v>1098</v>
      </c>
      <c r="K204" s="7" t="s">
        <v>1099</v>
      </c>
      <c r="L204" s="7" t="s">
        <v>1100</v>
      </c>
      <c r="M204" s="7" t="s">
        <v>1101</v>
      </c>
      <c r="N204" s="10">
        <v>42391</v>
      </c>
      <c r="O204" s="14">
        <v>3</v>
      </c>
      <c r="P204" s="14">
        <v>2</v>
      </c>
      <c r="Q204" s="29"/>
      <c r="R204" s="26">
        <v>130</v>
      </c>
      <c r="S204">
        <f t="shared" si="84"/>
        <v>0</v>
      </c>
      <c r="T204">
        <f t="shared" si="85"/>
        <v>0</v>
      </c>
      <c r="U204">
        <f t="shared" si="86"/>
        <v>30</v>
      </c>
      <c r="V204">
        <f t="shared" si="109"/>
        <v>0</v>
      </c>
      <c r="W204">
        <f t="shared" si="110"/>
        <v>0</v>
      </c>
      <c r="X204">
        <f t="shared" si="87"/>
        <v>1</v>
      </c>
      <c r="Y204" s="23">
        <v>1</v>
      </c>
      <c r="Z204">
        <v>1</v>
      </c>
      <c r="AA204">
        <f t="shared" si="88"/>
        <v>2</v>
      </c>
      <c r="AB204">
        <f t="shared" si="89"/>
        <v>0</v>
      </c>
      <c r="AC204">
        <f t="shared" si="90"/>
        <v>2</v>
      </c>
      <c r="AD204">
        <f t="shared" si="91"/>
        <v>7</v>
      </c>
      <c r="AE204">
        <f t="shared" si="111"/>
        <v>1</v>
      </c>
      <c r="AF204">
        <f t="shared" si="92"/>
        <v>4</v>
      </c>
      <c r="AG204">
        <v>3</v>
      </c>
      <c r="AH204">
        <f t="shared" si="93"/>
        <v>0</v>
      </c>
      <c r="AI204">
        <f t="shared" si="94"/>
        <v>2</v>
      </c>
      <c r="AJ204">
        <f t="shared" si="95"/>
        <v>9</v>
      </c>
      <c r="AK204">
        <f t="shared" si="96"/>
        <v>0</v>
      </c>
      <c r="AL204">
        <f t="shared" si="97"/>
        <v>0</v>
      </c>
      <c r="AM204">
        <f t="shared" si="98"/>
        <v>4</v>
      </c>
      <c r="AN204">
        <f t="shared" si="99"/>
        <v>0</v>
      </c>
      <c r="AO204">
        <f t="shared" si="100"/>
        <v>0</v>
      </c>
      <c r="AP204" t="s">
        <v>5785</v>
      </c>
      <c r="AQ204" t="b">
        <f>SUMPRODUCT(--ISNUMBER(SEARCH({"I21","I22","I25"},AP204)))&gt;0</f>
        <v>0</v>
      </c>
      <c r="AR204" t="b">
        <f>SUMPRODUCT(--ISNUMBER(SEARCH(Sheet1!B$2:B$14,AP204)))&gt;0</f>
        <v>0</v>
      </c>
      <c r="AS204" t="b">
        <f>SUMPRODUCT(--ISNUMBER(SEARCH(Sheet1!C$2:C$14,AP204)))&gt;0</f>
        <v>0</v>
      </c>
      <c r="AT204" t="b">
        <f>SUMPRODUCT(--ISNUMBER(SEARCH(Sheet1!D$2:D$26,AP204)))&gt;0</f>
        <v>0</v>
      </c>
      <c r="AU204" t="b">
        <f>SUMPRODUCT(--ISNUMBER(SEARCH(Sheet1!E$2:E$15,AP204)))&gt;0</f>
        <v>0</v>
      </c>
      <c r="AV204" t="b">
        <f>SUMPRODUCT(--ISNUMBER(SEARCH(Sheet1!F$2:F$26,AP204)))&gt;0</f>
        <v>0</v>
      </c>
      <c r="AW204" t="b">
        <f>SUMPRODUCT(--ISNUMBER(SEARCH(Sheet1!G$2:G$22,AP204)))&gt;0</f>
        <v>0</v>
      </c>
      <c r="AX204" t="b">
        <f>SUMPRODUCT(--ISNUMBER(SEARCH(Sheet1!H$2:H$35,AP204)))&gt;0</f>
        <v>0</v>
      </c>
      <c r="AY204" t="b">
        <f>SUMPRODUCT(--ISNUMBER(SEARCH(Sheet1!I$2:I$84,AP204)))&gt;0</f>
        <v>0</v>
      </c>
      <c r="AZ204" t="b">
        <f>SUMPRODUCT(--ISNUMBER(SEARCH(Sheet1!J$2:J$8,AP204)))&gt;0</f>
        <v>0</v>
      </c>
      <c r="BA204" t="b">
        <f>SUMPRODUCT(--ISNUMBER(SEARCH(Sheet1!K$2:K$10,AP204)))&gt;0</f>
        <v>0</v>
      </c>
      <c r="BB204" t="b">
        <f>SUMPRODUCT(--ISNUMBER(SEARCH(Sheet1!L$2:L$5,AP204)))&gt;0</f>
        <v>0</v>
      </c>
      <c r="BC204" t="b">
        <f>SUMPRODUCT(--ISNUMBER(SEARCH(Sheet1!M$2:M$12,AP204)))&gt;0</f>
        <v>0</v>
      </c>
      <c r="BD204" t="b">
        <f>SUMPRODUCT(--ISNUMBER(SEARCH(Sheet1!N$2:N$5,AP204)))&gt;0</f>
        <v>0</v>
      </c>
      <c r="BE204">
        <f t="shared" si="101"/>
        <v>0</v>
      </c>
      <c r="BF204">
        <f t="shared" si="102"/>
        <v>0</v>
      </c>
      <c r="BG204">
        <f t="shared" si="103"/>
        <v>0</v>
      </c>
      <c r="BH204">
        <f t="shared" si="104"/>
        <v>0</v>
      </c>
      <c r="BI204">
        <f t="shared" si="105"/>
        <v>0</v>
      </c>
      <c r="BJ204">
        <f t="shared" si="106"/>
        <v>0</v>
      </c>
      <c r="BK204">
        <f t="shared" si="107"/>
        <v>0</v>
      </c>
      <c r="BL204">
        <f t="shared" si="108"/>
        <v>0</v>
      </c>
    </row>
    <row r="205" spans="1:64" ht="30" x14ac:dyDescent="0.25">
      <c r="A205" s="7" t="s">
        <v>1102</v>
      </c>
      <c r="B205" s="7" t="s">
        <v>1103</v>
      </c>
      <c r="C205" s="10">
        <v>42292</v>
      </c>
      <c r="D205" s="10">
        <v>42294</v>
      </c>
      <c r="E205" s="8">
        <v>2</v>
      </c>
      <c r="F205" s="7" t="s">
        <v>29</v>
      </c>
      <c r="G205" s="8">
        <v>47</v>
      </c>
      <c r="H205" s="7" t="s">
        <v>9</v>
      </c>
      <c r="I205" s="7" t="s">
        <v>30</v>
      </c>
      <c r="J205" s="7" t="s">
        <v>1104</v>
      </c>
      <c r="K205" s="7" t="s">
        <v>1105</v>
      </c>
      <c r="L205" s="7" t="s">
        <v>63</v>
      </c>
      <c r="M205" s="7" t="s">
        <v>64</v>
      </c>
      <c r="N205" s="10">
        <v>42292</v>
      </c>
      <c r="O205" s="14">
        <v>1</v>
      </c>
      <c r="P205" s="15"/>
      <c r="Q205" s="29"/>
      <c r="R205" s="25"/>
      <c r="S205">
        <f t="shared" si="84"/>
        <v>0</v>
      </c>
      <c r="T205">
        <f t="shared" si="85"/>
        <v>0</v>
      </c>
      <c r="U205">
        <f t="shared" si="86"/>
        <v>30</v>
      </c>
      <c r="V205">
        <f t="shared" si="109"/>
        <v>0</v>
      </c>
      <c r="W205">
        <f t="shared" si="110"/>
        <v>0</v>
      </c>
      <c r="X205">
        <f t="shared" si="87"/>
        <v>0</v>
      </c>
      <c r="Y205" s="23">
        <v>1</v>
      </c>
      <c r="Z205">
        <v>1</v>
      </c>
      <c r="AA205">
        <f t="shared" si="88"/>
        <v>0</v>
      </c>
      <c r="AB205">
        <f t="shared" si="89"/>
        <v>0</v>
      </c>
      <c r="AC205">
        <f t="shared" si="90"/>
        <v>0</v>
      </c>
      <c r="AD205">
        <f t="shared" si="91"/>
        <v>2</v>
      </c>
      <c r="AE205">
        <f t="shared" si="111"/>
        <v>0</v>
      </c>
      <c r="AF205">
        <f t="shared" si="92"/>
        <v>2</v>
      </c>
      <c r="AG205">
        <v>3</v>
      </c>
      <c r="AH205">
        <f t="shared" si="93"/>
        <v>1</v>
      </c>
      <c r="AI205">
        <f t="shared" si="94"/>
        <v>0</v>
      </c>
      <c r="AJ205">
        <f t="shared" si="95"/>
        <v>6</v>
      </c>
      <c r="AK205">
        <f t="shared" si="96"/>
        <v>0</v>
      </c>
      <c r="AL205">
        <f t="shared" si="97"/>
        <v>2</v>
      </c>
      <c r="AM205">
        <f t="shared" si="98"/>
        <v>0</v>
      </c>
      <c r="AN205">
        <f t="shared" si="99"/>
        <v>0</v>
      </c>
      <c r="AO205">
        <f t="shared" si="100"/>
        <v>0</v>
      </c>
      <c r="AP205" t="s">
        <v>5786</v>
      </c>
      <c r="AQ205" t="b">
        <f>SUMPRODUCT(--ISNUMBER(SEARCH({"I21","I22","I25"},AP205)))&gt;0</f>
        <v>0</v>
      </c>
      <c r="AR205" t="b">
        <f>SUMPRODUCT(--ISNUMBER(SEARCH(Sheet1!B$2:B$14,AP205)))&gt;0</f>
        <v>0</v>
      </c>
      <c r="AS205" t="b">
        <f>SUMPRODUCT(--ISNUMBER(SEARCH(Sheet1!C$2:C$14,AP205)))&gt;0</f>
        <v>0</v>
      </c>
      <c r="AT205" t="b">
        <f>SUMPRODUCT(--ISNUMBER(SEARCH(Sheet1!D$2:D$26,AP205)))&gt;0</f>
        <v>1</v>
      </c>
      <c r="AU205" t="b">
        <f>SUMPRODUCT(--ISNUMBER(SEARCH(Sheet1!E$2:E$15,AP205)))&gt;0</f>
        <v>0</v>
      </c>
      <c r="AV205" t="b">
        <f>SUMPRODUCT(--ISNUMBER(SEARCH(Sheet1!F$2:F$26,AP205)))&gt;0</f>
        <v>0</v>
      </c>
      <c r="AW205" t="b">
        <f>SUMPRODUCT(--ISNUMBER(SEARCH(Sheet1!G$2:G$22,AP205)))&gt;0</f>
        <v>0</v>
      </c>
      <c r="AX205" t="b">
        <f>SUMPRODUCT(--ISNUMBER(SEARCH(Sheet1!H$2:H$35,AP205)))&gt;0</f>
        <v>0</v>
      </c>
      <c r="AY205" t="b">
        <f>SUMPRODUCT(--ISNUMBER(SEARCH(Sheet1!I$2:I$84,AP205)))&gt;0</f>
        <v>0</v>
      </c>
      <c r="AZ205" t="b">
        <f>SUMPRODUCT(--ISNUMBER(SEARCH(Sheet1!J$2:J$8,AP205)))&gt;0</f>
        <v>0</v>
      </c>
      <c r="BA205" t="b">
        <f>SUMPRODUCT(--ISNUMBER(SEARCH(Sheet1!K$2:K$10,AP205)))&gt;0</f>
        <v>0</v>
      </c>
      <c r="BB205" t="b">
        <f>SUMPRODUCT(--ISNUMBER(SEARCH(Sheet1!L$2:L$5,AP205)))&gt;0</f>
        <v>0</v>
      </c>
      <c r="BC205" t="b">
        <f>SUMPRODUCT(--ISNUMBER(SEARCH(Sheet1!M$2:M$12,AP205)))&gt;0</f>
        <v>0</v>
      </c>
      <c r="BD205" t="b">
        <f>SUMPRODUCT(--ISNUMBER(SEARCH(Sheet1!N$2:N$5,AP205)))&gt;0</f>
        <v>0</v>
      </c>
      <c r="BE205">
        <f t="shared" si="101"/>
        <v>1</v>
      </c>
      <c r="BF205">
        <f t="shared" si="102"/>
        <v>0</v>
      </c>
      <c r="BG205">
        <f t="shared" si="103"/>
        <v>0</v>
      </c>
      <c r="BH205">
        <f t="shared" si="104"/>
        <v>0</v>
      </c>
      <c r="BI205">
        <f t="shared" si="105"/>
        <v>0</v>
      </c>
      <c r="BJ205">
        <f t="shared" si="106"/>
        <v>1</v>
      </c>
      <c r="BK205">
        <f t="shared" si="107"/>
        <v>1</v>
      </c>
      <c r="BL205">
        <f t="shared" si="108"/>
        <v>0</v>
      </c>
    </row>
    <row r="206" spans="1:64" ht="30" x14ac:dyDescent="0.25">
      <c r="A206" s="7" t="s">
        <v>1106</v>
      </c>
      <c r="B206" s="7" t="s">
        <v>1107</v>
      </c>
      <c r="C206" s="10">
        <v>42322</v>
      </c>
      <c r="D206" s="10">
        <v>42328</v>
      </c>
      <c r="E206" s="8">
        <v>4</v>
      </c>
      <c r="F206" s="7" t="s">
        <v>8</v>
      </c>
      <c r="G206" s="8">
        <v>50</v>
      </c>
      <c r="H206" s="7" t="s">
        <v>17</v>
      </c>
      <c r="I206" s="7" t="s">
        <v>47</v>
      </c>
      <c r="J206" s="7" t="s">
        <v>100</v>
      </c>
      <c r="K206" s="7" t="s">
        <v>101</v>
      </c>
      <c r="L206" s="7" t="s">
        <v>45</v>
      </c>
      <c r="M206" s="7" t="s">
        <v>46</v>
      </c>
      <c r="N206" s="10">
        <v>42328</v>
      </c>
      <c r="O206" s="14">
        <v>5</v>
      </c>
      <c r="P206" s="15"/>
      <c r="Q206" s="29"/>
      <c r="R206" s="25"/>
      <c r="S206">
        <f t="shared" si="84"/>
        <v>35</v>
      </c>
      <c r="T206">
        <f t="shared" si="85"/>
        <v>0</v>
      </c>
      <c r="U206">
        <f t="shared" si="86"/>
        <v>30</v>
      </c>
      <c r="V206">
        <f t="shared" si="109"/>
        <v>0</v>
      </c>
      <c r="W206">
        <f t="shared" si="110"/>
        <v>0</v>
      </c>
      <c r="X206">
        <f t="shared" si="87"/>
        <v>0</v>
      </c>
      <c r="Y206" s="23">
        <v>1</v>
      </c>
      <c r="Z206">
        <v>1</v>
      </c>
      <c r="AA206">
        <f t="shared" si="88"/>
        <v>2</v>
      </c>
      <c r="AB206">
        <f t="shared" si="89"/>
        <v>0</v>
      </c>
      <c r="AC206">
        <f t="shared" si="90"/>
        <v>0</v>
      </c>
      <c r="AD206">
        <f t="shared" si="91"/>
        <v>4</v>
      </c>
      <c r="AE206">
        <f t="shared" si="111"/>
        <v>0</v>
      </c>
      <c r="AF206">
        <f t="shared" si="92"/>
        <v>4</v>
      </c>
      <c r="AG206">
        <v>3</v>
      </c>
      <c r="AH206">
        <f t="shared" si="93"/>
        <v>5</v>
      </c>
      <c r="AI206">
        <f t="shared" si="94"/>
        <v>0</v>
      </c>
      <c r="AJ206">
        <f t="shared" si="95"/>
        <v>12</v>
      </c>
      <c r="AK206">
        <f t="shared" si="96"/>
        <v>1</v>
      </c>
      <c r="AL206">
        <f t="shared" si="97"/>
        <v>0</v>
      </c>
      <c r="AM206">
        <f t="shared" si="98"/>
        <v>4</v>
      </c>
      <c r="AN206">
        <f t="shared" si="99"/>
        <v>0</v>
      </c>
      <c r="AO206">
        <f t="shared" si="100"/>
        <v>0</v>
      </c>
      <c r="AP206" t="s">
        <v>5787</v>
      </c>
      <c r="AQ206" t="b">
        <f>SUMPRODUCT(--ISNUMBER(SEARCH({"I21","I22","I25"},AP206)))&gt;0</f>
        <v>1</v>
      </c>
      <c r="AR206" t="b">
        <f>SUMPRODUCT(--ISNUMBER(SEARCH(Sheet1!B$2:B$14,AP206)))&gt;0</f>
        <v>0</v>
      </c>
      <c r="AS206" t="b">
        <f>SUMPRODUCT(--ISNUMBER(SEARCH(Sheet1!C$2:C$14,AP206)))&gt;0</f>
        <v>0</v>
      </c>
      <c r="AT206" t="b">
        <f>SUMPRODUCT(--ISNUMBER(SEARCH(Sheet1!D$2:D$26,AP206)))&gt;0</f>
        <v>1</v>
      </c>
      <c r="AU206" t="b">
        <f>SUMPRODUCT(--ISNUMBER(SEARCH(Sheet1!E$2:E$15,AP206)))&gt;0</f>
        <v>0</v>
      </c>
      <c r="AV206" t="b">
        <f>SUMPRODUCT(--ISNUMBER(SEARCH(Sheet1!F$2:F$26,AP206)))&gt;0</f>
        <v>0</v>
      </c>
      <c r="AW206" t="b">
        <f>SUMPRODUCT(--ISNUMBER(SEARCH(Sheet1!G$2:G$22,AP206)))&gt;0</f>
        <v>0</v>
      </c>
      <c r="AX206" t="b">
        <f>SUMPRODUCT(--ISNUMBER(SEARCH(Sheet1!H$2:H$35,AP206)))&gt;0</f>
        <v>1</v>
      </c>
      <c r="AY206" t="b">
        <f>SUMPRODUCT(--ISNUMBER(SEARCH(Sheet1!I$2:I$84,AP206)))&gt;0</f>
        <v>0</v>
      </c>
      <c r="AZ206" t="b">
        <f>SUMPRODUCT(--ISNUMBER(SEARCH(Sheet1!J$2:J$8,AP206)))&gt;0</f>
        <v>0</v>
      </c>
      <c r="BA206" t="b">
        <f>SUMPRODUCT(--ISNUMBER(SEARCH(Sheet1!K$2:K$10,AP206)))&gt;0</f>
        <v>0</v>
      </c>
      <c r="BB206" t="b">
        <f>SUMPRODUCT(--ISNUMBER(SEARCH(Sheet1!L$2:L$5,AP206)))&gt;0</f>
        <v>0</v>
      </c>
      <c r="BC206" t="b">
        <f>SUMPRODUCT(--ISNUMBER(SEARCH(Sheet1!M$2:M$12,AP206)))&gt;0</f>
        <v>0</v>
      </c>
      <c r="BD206" t="b">
        <f>SUMPRODUCT(--ISNUMBER(SEARCH(Sheet1!N$2:N$5,AP206)))&gt;0</f>
        <v>0</v>
      </c>
      <c r="BE206">
        <f t="shared" si="101"/>
        <v>2</v>
      </c>
      <c r="BF206">
        <f t="shared" si="102"/>
        <v>2</v>
      </c>
      <c r="BG206">
        <f t="shared" si="103"/>
        <v>0</v>
      </c>
      <c r="BH206">
        <f t="shared" si="104"/>
        <v>0</v>
      </c>
      <c r="BI206">
        <f t="shared" si="105"/>
        <v>0</v>
      </c>
      <c r="BJ206">
        <f t="shared" si="106"/>
        <v>4</v>
      </c>
      <c r="BK206">
        <f t="shared" si="107"/>
        <v>0</v>
      </c>
      <c r="BL206">
        <f t="shared" si="108"/>
        <v>5</v>
      </c>
    </row>
    <row r="207" spans="1:64" ht="30" x14ac:dyDescent="0.25">
      <c r="A207" s="7" t="s">
        <v>1106</v>
      </c>
      <c r="B207" s="7" t="s">
        <v>1108</v>
      </c>
      <c r="C207" s="10">
        <v>42363</v>
      </c>
      <c r="D207" s="10">
        <v>42367</v>
      </c>
      <c r="E207" s="8">
        <v>4</v>
      </c>
      <c r="F207" s="7" t="s">
        <v>29</v>
      </c>
      <c r="G207" s="8">
        <v>50</v>
      </c>
      <c r="H207" s="7" t="s">
        <v>17</v>
      </c>
      <c r="I207" s="7" t="s">
        <v>89</v>
      </c>
      <c r="J207" s="7" t="s">
        <v>482</v>
      </c>
      <c r="K207" s="7" t="s">
        <v>483</v>
      </c>
      <c r="L207" s="7" t="s">
        <v>45</v>
      </c>
      <c r="M207" s="7" t="s">
        <v>46</v>
      </c>
      <c r="N207" s="10">
        <v>42366</v>
      </c>
      <c r="O207" s="14">
        <v>5</v>
      </c>
      <c r="P207" s="14">
        <v>1</v>
      </c>
      <c r="Q207" s="29"/>
      <c r="R207" s="25"/>
      <c r="S207">
        <f t="shared" si="84"/>
        <v>0</v>
      </c>
      <c r="T207">
        <f t="shared" si="85"/>
        <v>0</v>
      </c>
      <c r="U207">
        <f t="shared" si="86"/>
        <v>30</v>
      </c>
      <c r="V207">
        <f t="shared" si="109"/>
        <v>0</v>
      </c>
      <c r="W207">
        <f t="shared" si="110"/>
        <v>0</v>
      </c>
      <c r="X207">
        <f t="shared" si="87"/>
        <v>0</v>
      </c>
      <c r="Y207" s="23">
        <v>1</v>
      </c>
      <c r="Z207">
        <v>1</v>
      </c>
      <c r="AA207">
        <f t="shared" si="88"/>
        <v>2</v>
      </c>
      <c r="AB207">
        <f t="shared" si="89"/>
        <v>0</v>
      </c>
      <c r="AC207">
        <f t="shared" si="90"/>
        <v>0</v>
      </c>
      <c r="AD207">
        <f t="shared" si="91"/>
        <v>4</v>
      </c>
      <c r="AE207">
        <f t="shared" si="111"/>
        <v>0</v>
      </c>
      <c r="AF207">
        <f t="shared" si="92"/>
        <v>4</v>
      </c>
      <c r="AG207">
        <v>3</v>
      </c>
      <c r="AH207">
        <f t="shared" si="93"/>
        <v>5</v>
      </c>
      <c r="AI207">
        <f t="shared" si="94"/>
        <v>1</v>
      </c>
      <c r="AJ207">
        <f t="shared" si="95"/>
        <v>13</v>
      </c>
      <c r="AK207">
        <f t="shared" si="96"/>
        <v>1</v>
      </c>
      <c r="AL207">
        <f t="shared" si="97"/>
        <v>0</v>
      </c>
      <c r="AM207">
        <f t="shared" si="98"/>
        <v>4</v>
      </c>
      <c r="AN207">
        <f t="shared" si="99"/>
        <v>0</v>
      </c>
      <c r="AO207">
        <f t="shared" si="100"/>
        <v>0</v>
      </c>
      <c r="AP207" t="s">
        <v>5788</v>
      </c>
      <c r="AQ207" t="b">
        <f>SUMPRODUCT(--ISNUMBER(SEARCH({"I21","I22","I25"},AP207)))&gt;0</f>
        <v>1</v>
      </c>
      <c r="AR207" t="b">
        <f>SUMPRODUCT(--ISNUMBER(SEARCH(Sheet1!B$2:B$14,AP207)))&gt;0</f>
        <v>0</v>
      </c>
      <c r="AS207" t="b">
        <f>SUMPRODUCT(--ISNUMBER(SEARCH(Sheet1!C$2:C$14,AP207)))&gt;0</f>
        <v>0</v>
      </c>
      <c r="AT207" t="b">
        <f>SUMPRODUCT(--ISNUMBER(SEARCH(Sheet1!D$2:D$26,AP207)))&gt;0</f>
        <v>1</v>
      </c>
      <c r="AU207" t="b">
        <f>SUMPRODUCT(--ISNUMBER(SEARCH(Sheet1!E$2:E$15,AP207)))&gt;0</f>
        <v>1</v>
      </c>
      <c r="AV207" t="b">
        <f>SUMPRODUCT(--ISNUMBER(SEARCH(Sheet1!F$2:F$26,AP207)))&gt;0</f>
        <v>0</v>
      </c>
      <c r="AW207" t="b">
        <f>SUMPRODUCT(--ISNUMBER(SEARCH(Sheet1!G$2:G$22,AP207)))&gt;0</f>
        <v>0</v>
      </c>
      <c r="AX207" t="b">
        <f>SUMPRODUCT(--ISNUMBER(SEARCH(Sheet1!H$2:H$35,AP207)))&gt;0</f>
        <v>1</v>
      </c>
      <c r="AY207" t="b">
        <f>SUMPRODUCT(--ISNUMBER(SEARCH(Sheet1!I$2:I$84,AP207)))&gt;0</f>
        <v>0</v>
      </c>
      <c r="AZ207" t="b">
        <f>SUMPRODUCT(--ISNUMBER(SEARCH(Sheet1!J$2:J$8,AP207)))&gt;0</f>
        <v>0</v>
      </c>
      <c r="BA207" t="b">
        <f>SUMPRODUCT(--ISNUMBER(SEARCH(Sheet1!K$2:K$10,AP207)))&gt;0</f>
        <v>0</v>
      </c>
      <c r="BB207" t="b">
        <f>SUMPRODUCT(--ISNUMBER(SEARCH(Sheet1!L$2:L$5,AP207)))&gt;0</f>
        <v>0</v>
      </c>
      <c r="BC207" t="b">
        <f>SUMPRODUCT(--ISNUMBER(SEARCH(Sheet1!M$2:M$12,AP207)))&gt;0</f>
        <v>0</v>
      </c>
      <c r="BD207" t="b">
        <f>SUMPRODUCT(--ISNUMBER(SEARCH(Sheet1!N$2:N$5,AP207)))&gt;0</f>
        <v>0</v>
      </c>
      <c r="BE207">
        <f t="shared" si="101"/>
        <v>2</v>
      </c>
      <c r="BF207">
        <f t="shared" si="102"/>
        <v>4</v>
      </c>
      <c r="BG207">
        <f t="shared" si="103"/>
        <v>0</v>
      </c>
      <c r="BH207">
        <f t="shared" si="104"/>
        <v>0</v>
      </c>
      <c r="BI207">
        <f t="shared" si="105"/>
        <v>0</v>
      </c>
      <c r="BJ207">
        <f t="shared" si="106"/>
        <v>6</v>
      </c>
      <c r="BK207">
        <f t="shared" si="107"/>
        <v>0</v>
      </c>
      <c r="BL207">
        <f t="shared" si="108"/>
        <v>5</v>
      </c>
    </row>
    <row r="208" spans="1:64" ht="30" x14ac:dyDescent="0.25">
      <c r="A208" s="7" t="s">
        <v>1109</v>
      </c>
      <c r="B208" s="7" t="s">
        <v>1110</v>
      </c>
      <c r="C208" s="10">
        <v>42422</v>
      </c>
      <c r="D208" s="10">
        <v>42432</v>
      </c>
      <c r="E208" s="8">
        <v>10</v>
      </c>
      <c r="F208" s="7" t="s">
        <v>8</v>
      </c>
      <c r="G208" s="8">
        <v>47</v>
      </c>
      <c r="H208" s="7" t="s">
        <v>17</v>
      </c>
      <c r="I208" s="7" t="s">
        <v>18</v>
      </c>
      <c r="J208" s="7" t="s">
        <v>1111</v>
      </c>
      <c r="K208" s="7" t="s">
        <v>1112</v>
      </c>
      <c r="L208" s="7" t="s">
        <v>1113</v>
      </c>
      <c r="M208" s="7" t="s">
        <v>1114</v>
      </c>
      <c r="N208" s="10">
        <v>42424</v>
      </c>
      <c r="O208" s="14">
        <v>2</v>
      </c>
      <c r="P208" s="14">
        <v>1</v>
      </c>
      <c r="Q208" s="29"/>
      <c r="R208" s="26">
        <v>124</v>
      </c>
      <c r="S208">
        <f t="shared" si="84"/>
        <v>0</v>
      </c>
      <c r="T208">
        <f t="shared" si="85"/>
        <v>0</v>
      </c>
      <c r="U208">
        <f t="shared" si="86"/>
        <v>30</v>
      </c>
      <c r="V208">
        <f t="shared" si="109"/>
        <v>0</v>
      </c>
      <c r="W208">
        <f t="shared" si="110"/>
        <v>2</v>
      </c>
      <c r="X208">
        <f t="shared" si="87"/>
        <v>1</v>
      </c>
      <c r="Y208" s="23">
        <v>1</v>
      </c>
      <c r="Z208">
        <v>1</v>
      </c>
      <c r="AA208">
        <f t="shared" si="88"/>
        <v>2</v>
      </c>
      <c r="AB208">
        <f t="shared" si="89"/>
        <v>0</v>
      </c>
      <c r="AC208">
        <f t="shared" si="90"/>
        <v>2</v>
      </c>
      <c r="AD208">
        <f t="shared" si="91"/>
        <v>9</v>
      </c>
      <c r="AE208">
        <f t="shared" si="111"/>
        <v>1</v>
      </c>
      <c r="AF208">
        <f t="shared" si="92"/>
        <v>5</v>
      </c>
      <c r="AG208">
        <v>3</v>
      </c>
      <c r="AH208">
        <f t="shared" si="93"/>
        <v>5</v>
      </c>
      <c r="AI208">
        <f t="shared" si="94"/>
        <v>1</v>
      </c>
      <c r="AJ208">
        <f t="shared" si="95"/>
        <v>14</v>
      </c>
      <c r="AK208">
        <f t="shared" si="96"/>
        <v>1</v>
      </c>
      <c r="AL208">
        <f t="shared" si="97"/>
        <v>0</v>
      </c>
      <c r="AM208">
        <f t="shared" si="98"/>
        <v>0</v>
      </c>
      <c r="AN208">
        <f t="shared" si="99"/>
        <v>5</v>
      </c>
      <c r="AO208">
        <f t="shared" si="100"/>
        <v>0</v>
      </c>
      <c r="AP208" t="s">
        <v>5789</v>
      </c>
      <c r="AQ208" t="b">
        <f>SUMPRODUCT(--ISNUMBER(SEARCH({"I21","I22","I25"},AP208)))&gt;0</f>
        <v>1</v>
      </c>
      <c r="AR208" t="b">
        <f>SUMPRODUCT(--ISNUMBER(SEARCH(Sheet1!B$2:B$14,AP208)))&gt;0</f>
        <v>0</v>
      </c>
      <c r="AS208" t="b">
        <f>SUMPRODUCT(--ISNUMBER(SEARCH(Sheet1!C$2:C$14,AP208)))&gt;0</f>
        <v>0</v>
      </c>
      <c r="AT208" t="b">
        <f>SUMPRODUCT(--ISNUMBER(SEARCH(Sheet1!D$2:D$26,AP208)))&gt;0</f>
        <v>0</v>
      </c>
      <c r="AU208" t="b">
        <f>SUMPRODUCT(--ISNUMBER(SEARCH(Sheet1!E$2:E$15,AP208)))&gt;0</f>
        <v>1</v>
      </c>
      <c r="AV208" t="b">
        <f>SUMPRODUCT(--ISNUMBER(SEARCH(Sheet1!F$2:F$26,AP208)))&gt;0</f>
        <v>0</v>
      </c>
      <c r="AW208" t="b">
        <f>SUMPRODUCT(--ISNUMBER(SEARCH(Sheet1!G$2:G$22,AP208)))&gt;0</f>
        <v>0</v>
      </c>
      <c r="AX208" t="b">
        <f>SUMPRODUCT(--ISNUMBER(SEARCH(Sheet1!H$2:H$35,AP208)))&gt;0</f>
        <v>0</v>
      </c>
      <c r="AY208" t="b">
        <f>SUMPRODUCT(--ISNUMBER(SEARCH(Sheet1!I$2:I$84,AP208)))&gt;0</f>
        <v>1</v>
      </c>
      <c r="AZ208" t="b">
        <f>SUMPRODUCT(--ISNUMBER(SEARCH(Sheet1!J$2:J$8,AP208)))&gt;0</f>
        <v>0</v>
      </c>
      <c r="BA208" t="b">
        <f>SUMPRODUCT(--ISNUMBER(SEARCH(Sheet1!K$2:K$10,AP208)))&gt;0</f>
        <v>0</v>
      </c>
      <c r="BB208" t="b">
        <f>SUMPRODUCT(--ISNUMBER(SEARCH(Sheet1!L$2:L$5,AP208)))&gt;0</f>
        <v>0</v>
      </c>
      <c r="BC208" t="b">
        <f>SUMPRODUCT(--ISNUMBER(SEARCH(Sheet1!M$2:M$12,AP208)))&gt;0</f>
        <v>0</v>
      </c>
      <c r="BD208" t="b">
        <f>SUMPRODUCT(--ISNUMBER(SEARCH(Sheet1!N$2:N$5,AP208)))&gt;0</f>
        <v>1</v>
      </c>
      <c r="BE208">
        <f t="shared" si="101"/>
        <v>1</v>
      </c>
      <c r="BF208">
        <f t="shared" si="102"/>
        <v>4</v>
      </c>
      <c r="BG208">
        <f t="shared" si="103"/>
        <v>0</v>
      </c>
      <c r="BH208">
        <f t="shared" si="104"/>
        <v>0</v>
      </c>
      <c r="BI208">
        <f t="shared" si="105"/>
        <v>6</v>
      </c>
      <c r="BJ208">
        <f t="shared" si="106"/>
        <v>11</v>
      </c>
      <c r="BK208">
        <f t="shared" si="107"/>
        <v>0</v>
      </c>
      <c r="BL208">
        <f t="shared" si="108"/>
        <v>5</v>
      </c>
    </row>
    <row r="209" spans="1:64" x14ac:dyDescent="0.25">
      <c r="A209" s="7" t="s">
        <v>1115</v>
      </c>
      <c r="B209" s="7" t="s">
        <v>1116</v>
      </c>
      <c r="C209" s="10">
        <v>42316</v>
      </c>
      <c r="D209" s="10">
        <v>42333</v>
      </c>
      <c r="E209" s="8">
        <v>17</v>
      </c>
      <c r="F209" s="7" t="s">
        <v>29</v>
      </c>
      <c r="G209" s="8">
        <v>59</v>
      </c>
      <c r="H209" s="7" t="s">
        <v>17</v>
      </c>
      <c r="I209" s="7" t="s">
        <v>126</v>
      </c>
      <c r="J209" s="7" t="s">
        <v>1117</v>
      </c>
      <c r="K209" s="7" t="s">
        <v>350</v>
      </c>
      <c r="L209" s="7" t="s">
        <v>1118</v>
      </c>
      <c r="M209" s="7" t="s">
        <v>1119</v>
      </c>
      <c r="N209" s="10">
        <v>42319</v>
      </c>
      <c r="O209" s="14">
        <v>9</v>
      </c>
      <c r="P209" s="14">
        <v>6</v>
      </c>
      <c r="Q209" s="30">
        <v>11</v>
      </c>
      <c r="R209" s="26">
        <v>133</v>
      </c>
      <c r="S209">
        <f t="shared" si="84"/>
        <v>29</v>
      </c>
      <c r="T209">
        <f t="shared" si="85"/>
        <v>1</v>
      </c>
      <c r="U209">
        <f t="shared" si="86"/>
        <v>29</v>
      </c>
      <c r="V209">
        <f t="shared" si="109"/>
        <v>1</v>
      </c>
      <c r="W209">
        <f t="shared" si="110"/>
        <v>0</v>
      </c>
      <c r="X209">
        <f t="shared" si="87"/>
        <v>1</v>
      </c>
      <c r="Y209" s="23">
        <v>1</v>
      </c>
      <c r="Z209">
        <v>1</v>
      </c>
      <c r="AA209">
        <f t="shared" si="88"/>
        <v>2</v>
      </c>
      <c r="AB209">
        <f t="shared" si="89"/>
        <v>3</v>
      </c>
      <c r="AC209">
        <f t="shared" si="90"/>
        <v>2</v>
      </c>
      <c r="AD209">
        <f t="shared" si="91"/>
        <v>11</v>
      </c>
      <c r="AE209">
        <f t="shared" si="111"/>
        <v>1</v>
      </c>
      <c r="AF209">
        <f t="shared" si="92"/>
        <v>7</v>
      </c>
      <c r="AG209">
        <v>3</v>
      </c>
      <c r="AH209">
        <f t="shared" si="93"/>
        <v>1</v>
      </c>
      <c r="AI209">
        <f t="shared" si="94"/>
        <v>6</v>
      </c>
      <c r="AJ209">
        <f t="shared" si="95"/>
        <v>17</v>
      </c>
      <c r="AK209">
        <f t="shared" si="96"/>
        <v>1</v>
      </c>
      <c r="AL209">
        <f t="shared" si="97"/>
        <v>0</v>
      </c>
      <c r="AM209">
        <f t="shared" si="98"/>
        <v>0</v>
      </c>
      <c r="AN209">
        <f t="shared" si="99"/>
        <v>0</v>
      </c>
      <c r="AO209">
        <f t="shared" si="100"/>
        <v>7</v>
      </c>
      <c r="AP209" t="s">
        <v>5790</v>
      </c>
      <c r="AQ209" t="b">
        <f>SUMPRODUCT(--ISNUMBER(SEARCH({"I21","I22","I25"},AP209)))&gt;0</f>
        <v>0</v>
      </c>
      <c r="AR209" t="b">
        <f>SUMPRODUCT(--ISNUMBER(SEARCH(Sheet1!B$2:B$14,AP209)))&gt;0</f>
        <v>0</v>
      </c>
      <c r="AS209" t="b">
        <f>SUMPRODUCT(--ISNUMBER(SEARCH(Sheet1!C$2:C$14,AP209)))&gt;0</f>
        <v>0</v>
      </c>
      <c r="AT209" t="b">
        <f>SUMPRODUCT(--ISNUMBER(SEARCH(Sheet1!D$2:D$26,AP209)))&gt;0</f>
        <v>1</v>
      </c>
      <c r="AU209" t="b">
        <f>SUMPRODUCT(--ISNUMBER(SEARCH(Sheet1!E$2:E$15,AP209)))&gt;0</f>
        <v>0</v>
      </c>
      <c r="AV209" t="b">
        <f>SUMPRODUCT(--ISNUMBER(SEARCH(Sheet1!F$2:F$26,AP209)))&gt;0</f>
        <v>0</v>
      </c>
      <c r="AW209" t="b">
        <f>SUMPRODUCT(--ISNUMBER(SEARCH(Sheet1!G$2:G$22,AP209)))&gt;0</f>
        <v>0</v>
      </c>
      <c r="AX209" t="b">
        <f>SUMPRODUCT(--ISNUMBER(SEARCH(Sheet1!H$2:H$35,AP209)))&gt;0</f>
        <v>0</v>
      </c>
      <c r="AY209" t="b">
        <f>SUMPRODUCT(--ISNUMBER(SEARCH(Sheet1!I$2:I$84,AP209)))&gt;0</f>
        <v>0</v>
      </c>
      <c r="AZ209" t="b">
        <f>SUMPRODUCT(--ISNUMBER(SEARCH(Sheet1!J$2:J$8,AP209)))&gt;0</f>
        <v>0</v>
      </c>
      <c r="BA209" t="b">
        <f>SUMPRODUCT(--ISNUMBER(SEARCH(Sheet1!K$2:K$10,AP209)))&gt;0</f>
        <v>0</v>
      </c>
      <c r="BB209" t="b">
        <f>SUMPRODUCT(--ISNUMBER(SEARCH(Sheet1!L$2:L$5,AP209)))&gt;0</f>
        <v>0</v>
      </c>
      <c r="BC209" t="b">
        <f>SUMPRODUCT(--ISNUMBER(SEARCH(Sheet1!M$2:M$12,AP209)))&gt;0</f>
        <v>0</v>
      </c>
      <c r="BD209" t="b">
        <f>SUMPRODUCT(--ISNUMBER(SEARCH(Sheet1!N$2:N$5,AP209)))&gt;0</f>
        <v>0</v>
      </c>
      <c r="BE209">
        <f t="shared" si="101"/>
        <v>1</v>
      </c>
      <c r="BF209">
        <f t="shared" si="102"/>
        <v>0</v>
      </c>
      <c r="BG209">
        <f t="shared" si="103"/>
        <v>0</v>
      </c>
      <c r="BH209">
        <f t="shared" si="104"/>
        <v>0</v>
      </c>
      <c r="BI209">
        <f t="shared" si="105"/>
        <v>0</v>
      </c>
      <c r="BJ209">
        <f t="shared" si="106"/>
        <v>1</v>
      </c>
      <c r="BK209">
        <f t="shared" si="107"/>
        <v>1</v>
      </c>
      <c r="BL209">
        <f t="shared" si="108"/>
        <v>0</v>
      </c>
    </row>
    <row r="210" spans="1:64" ht="30" x14ac:dyDescent="0.25">
      <c r="A210" s="7" t="s">
        <v>1115</v>
      </c>
      <c r="B210" s="7" t="s">
        <v>1120</v>
      </c>
      <c r="C210" s="10">
        <v>42362</v>
      </c>
      <c r="D210" s="10">
        <v>42367</v>
      </c>
      <c r="E210" s="8">
        <v>5</v>
      </c>
      <c r="F210" s="7" t="s">
        <v>8</v>
      </c>
      <c r="G210" s="8">
        <v>59</v>
      </c>
      <c r="H210" s="7" t="s">
        <v>17</v>
      </c>
      <c r="I210" s="7" t="s">
        <v>24</v>
      </c>
      <c r="J210" s="7" t="s">
        <v>22</v>
      </c>
      <c r="K210" s="7" t="s">
        <v>23</v>
      </c>
      <c r="L210" s="7" t="s">
        <v>153</v>
      </c>
      <c r="M210" s="7" t="s">
        <v>154</v>
      </c>
      <c r="N210" s="10">
        <v>42367</v>
      </c>
      <c r="O210" s="14">
        <v>9</v>
      </c>
      <c r="P210" s="14">
        <v>4</v>
      </c>
      <c r="Q210" s="29"/>
      <c r="R210" s="25"/>
      <c r="S210">
        <f t="shared" si="84"/>
        <v>0</v>
      </c>
      <c r="T210">
        <f t="shared" si="85"/>
        <v>0</v>
      </c>
      <c r="U210">
        <f t="shared" si="86"/>
        <v>30</v>
      </c>
      <c r="V210">
        <f t="shared" si="109"/>
        <v>0</v>
      </c>
      <c r="W210">
        <f t="shared" si="110"/>
        <v>0</v>
      </c>
      <c r="X210">
        <f t="shared" si="87"/>
        <v>0</v>
      </c>
      <c r="Y210" s="23">
        <v>1</v>
      </c>
      <c r="Z210">
        <v>1</v>
      </c>
      <c r="AA210">
        <f t="shared" si="88"/>
        <v>2</v>
      </c>
      <c r="AB210">
        <f t="shared" si="89"/>
        <v>3</v>
      </c>
      <c r="AC210">
        <f t="shared" si="90"/>
        <v>2</v>
      </c>
      <c r="AD210">
        <f t="shared" si="91"/>
        <v>9</v>
      </c>
      <c r="AE210">
        <f t="shared" si="111"/>
        <v>1</v>
      </c>
      <c r="AF210">
        <f t="shared" si="92"/>
        <v>4</v>
      </c>
      <c r="AG210">
        <v>3</v>
      </c>
      <c r="AH210">
        <f t="shared" si="93"/>
        <v>1</v>
      </c>
      <c r="AI210">
        <f t="shared" si="94"/>
        <v>4</v>
      </c>
      <c r="AJ210">
        <f t="shared" si="95"/>
        <v>12</v>
      </c>
      <c r="AK210">
        <f t="shared" si="96"/>
        <v>1</v>
      </c>
      <c r="AL210">
        <f t="shared" si="97"/>
        <v>0</v>
      </c>
      <c r="AM210">
        <f t="shared" si="98"/>
        <v>4</v>
      </c>
      <c r="AN210">
        <f t="shared" si="99"/>
        <v>0</v>
      </c>
      <c r="AO210">
        <f t="shared" si="100"/>
        <v>0</v>
      </c>
      <c r="AP210" t="s">
        <v>5791</v>
      </c>
      <c r="AQ210" t="b">
        <f>SUMPRODUCT(--ISNUMBER(SEARCH({"I21","I22","I25"},AP210)))&gt;0</f>
        <v>0</v>
      </c>
      <c r="AR210" t="b">
        <f>SUMPRODUCT(--ISNUMBER(SEARCH(Sheet1!B$2:B$14,AP210)))&gt;0</f>
        <v>0</v>
      </c>
      <c r="AS210" t="b">
        <f>SUMPRODUCT(--ISNUMBER(SEARCH(Sheet1!C$2:C$14,AP210)))&gt;0</f>
        <v>0</v>
      </c>
      <c r="AT210" t="b">
        <f>SUMPRODUCT(--ISNUMBER(SEARCH(Sheet1!D$2:D$26,AP210)))&gt;0</f>
        <v>1</v>
      </c>
      <c r="AU210" t="b">
        <f>SUMPRODUCT(--ISNUMBER(SEARCH(Sheet1!E$2:E$15,AP210)))&gt;0</f>
        <v>0</v>
      </c>
      <c r="AV210" t="b">
        <f>SUMPRODUCT(--ISNUMBER(SEARCH(Sheet1!F$2:F$26,AP210)))&gt;0</f>
        <v>0</v>
      </c>
      <c r="AW210" t="b">
        <f>SUMPRODUCT(--ISNUMBER(SEARCH(Sheet1!G$2:G$22,AP210)))&gt;0</f>
        <v>0</v>
      </c>
      <c r="AX210" t="b">
        <f>SUMPRODUCT(--ISNUMBER(SEARCH(Sheet1!H$2:H$35,AP210)))&gt;0</f>
        <v>0</v>
      </c>
      <c r="AY210" t="b">
        <f>SUMPRODUCT(--ISNUMBER(SEARCH(Sheet1!I$2:I$84,AP210)))&gt;0</f>
        <v>0</v>
      </c>
      <c r="AZ210" t="b">
        <f>SUMPRODUCT(--ISNUMBER(SEARCH(Sheet1!J$2:J$8,AP210)))&gt;0</f>
        <v>0</v>
      </c>
      <c r="BA210" t="b">
        <f>SUMPRODUCT(--ISNUMBER(SEARCH(Sheet1!K$2:K$10,AP210)))&gt;0</f>
        <v>0</v>
      </c>
      <c r="BB210" t="b">
        <f>SUMPRODUCT(--ISNUMBER(SEARCH(Sheet1!L$2:L$5,AP210)))&gt;0</f>
        <v>0</v>
      </c>
      <c r="BC210" t="b">
        <f>SUMPRODUCT(--ISNUMBER(SEARCH(Sheet1!M$2:M$12,AP210)))&gt;0</f>
        <v>0</v>
      </c>
      <c r="BD210" t="b">
        <f>SUMPRODUCT(--ISNUMBER(SEARCH(Sheet1!N$2:N$5,AP210)))&gt;0</f>
        <v>0</v>
      </c>
      <c r="BE210">
        <f t="shared" si="101"/>
        <v>1</v>
      </c>
      <c r="BF210">
        <f t="shared" si="102"/>
        <v>0</v>
      </c>
      <c r="BG210">
        <f t="shared" si="103"/>
        <v>0</v>
      </c>
      <c r="BH210">
        <f t="shared" si="104"/>
        <v>0</v>
      </c>
      <c r="BI210">
        <f t="shared" si="105"/>
        <v>0</v>
      </c>
      <c r="BJ210">
        <f t="shared" si="106"/>
        <v>1</v>
      </c>
      <c r="BK210">
        <f t="shared" si="107"/>
        <v>1</v>
      </c>
      <c r="BL210">
        <f t="shared" si="108"/>
        <v>0</v>
      </c>
    </row>
    <row r="211" spans="1:64" ht="30" x14ac:dyDescent="0.25">
      <c r="A211" s="7" t="s">
        <v>1122</v>
      </c>
      <c r="B211" s="7" t="s">
        <v>1123</v>
      </c>
      <c r="C211" s="10">
        <v>42359</v>
      </c>
      <c r="D211" s="10">
        <v>42374</v>
      </c>
      <c r="E211" s="8">
        <v>15</v>
      </c>
      <c r="F211" s="7" t="s">
        <v>14</v>
      </c>
      <c r="G211" s="8">
        <v>83</v>
      </c>
      <c r="H211" s="7" t="s">
        <v>9</v>
      </c>
      <c r="I211" s="7" t="s">
        <v>42</v>
      </c>
      <c r="J211" s="7" t="s">
        <v>357</v>
      </c>
      <c r="K211" s="7" t="s">
        <v>358</v>
      </c>
      <c r="L211" s="7" t="s">
        <v>85</v>
      </c>
      <c r="M211" s="7" t="s">
        <v>86</v>
      </c>
      <c r="N211" s="10">
        <v>42359</v>
      </c>
      <c r="O211" s="14">
        <v>1</v>
      </c>
      <c r="P211" s="14">
        <v>1</v>
      </c>
      <c r="Q211" s="29"/>
      <c r="R211" s="25"/>
      <c r="S211">
        <f t="shared" si="84"/>
        <v>0</v>
      </c>
      <c r="T211">
        <f t="shared" si="85"/>
        <v>0</v>
      </c>
      <c r="U211">
        <f t="shared" si="86"/>
        <v>30</v>
      </c>
      <c r="V211">
        <f t="shared" si="109"/>
        <v>0</v>
      </c>
      <c r="W211">
        <f t="shared" si="110"/>
        <v>0</v>
      </c>
      <c r="X211">
        <f t="shared" si="87"/>
        <v>0</v>
      </c>
      <c r="Y211" s="23">
        <v>1</v>
      </c>
      <c r="Z211">
        <v>1</v>
      </c>
      <c r="AA211">
        <f t="shared" si="88"/>
        <v>0</v>
      </c>
      <c r="AB211">
        <f t="shared" si="89"/>
        <v>0</v>
      </c>
      <c r="AC211">
        <f t="shared" si="90"/>
        <v>2</v>
      </c>
      <c r="AD211">
        <f t="shared" si="91"/>
        <v>4</v>
      </c>
      <c r="AE211">
        <f t="shared" si="111"/>
        <v>0</v>
      </c>
      <c r="AF211">
        <f t="shared" si="92"/>
        <v>7</v>
      </c>
      <c r="AG211">
        <v>3</v>
      </c>
      <c r="AH211">
        <f t="shared" si="93"/>
        <v>3</v>
      </c>
      <c r="AI211">
        <f t="shared" si="94"/>
        <v>1</v>
      </c>
      <c r="AJ211">
        <f t="shared" si="95"/>
        <v>14</v>
      </c>
      <c r="AK211">
        <f t="shared" si="96"/>
        <v>1</v>
      </c>
      <c r="AL211">
        <f t="shared" si="97"/>
        <v>0</v>
      </c>
      <c r="AM211">
        <f t="shared" si="98"/>
        <v>0</v>
      </c>
      <c r="AN211">
        <f t="shared" si="99"/>
        <v>0</v>
      </c>
      <c r="AO211">
        <f t="shared" si="100"/>
        <v>7</v>
      </c>
      <c r="AP211" t="s">
        <v>5792</v>
      </c>
      <c r="AQ211" t="b">
        <f>SUMPRODUCT(--ISNUMBER(SEARCH({"I21","I22","I25"},AP211)))&gt;0</f>
        <v>0</v>
      </c>
      <c r="AR211" t="b">
        <f>SUMPRODUCT(--ISNUMBER(SEARCH(Sheet1!B$2:B$14,AP211)))&gt;0</f>
        <v>0</v>
      </c>
      <c r="AS211" t="b">
        <f>SUMPRODUCT(--ISNUMBER(SEARCH(Sheet1!C$2:C$14,AP211)))&gt;0</f>
        <v>0</v>
      </c>
      <c r="AT211" t="b">
        <f>SUMPRODUCT(--ISNUMBER(SEARCH(Sheet1!D$2:D$26,AP211)))&gt;0</f>
        <v>0</v>
      </c>
      <c r="AU211" t="b">
        <f>SUMPRODUCT(--ISNUMBER(SEARCH(Sheet1!E$2:E$15,AP211)))&gt;0</f>
        <v>0</v>
      </c>
      <c r="AV211" t="b">
        <f>SUMPRODUCT(--ISNUMBER(SEARCH(Sheet1!F$2:F$26,AP211)))&gt;0</f>
        <v>0</v>
      </c>
      <c r="AW211" t="b">
        <f>SUMPRODUCT(--ISNUMBER(SEARCH(Sheet1!G$2:G$22,AP211)))&gt;0</f>
        <v>0</v>
      </c>
      <c r="AX211" t="b">
        <f>SUMPRODUCT(--ISNUMBER(SEARCH(Sheet1!H$2:H$35,AP211)))&gt;0</f>
        <v>0</v>
      </c>
      <c r="AY211" t="b">
        <f>SUMPRODUCT(--ISNUMBER(SEARCH(Sheet1!I$2:I$84,AP211)))&gt;0</f>
        <v>0</v>
      </c>
      <c r="AZ211" t="b">
        <f>SUMPRODUCT(--ISNUMBER(SEARCH(Sheet1!J$2:J$8,AP211)))&gt;0</f>
        <v>1</v>
      </c>
      <c r="BA211" t="b">
        <f>SUMPRODUCT(--ISNUMBER(SEARCH(Sheet1!K$2:K$10,AP211)))&gt;0</f>
        <v>0</v>
      </c>
      <c r="BB211" t="b">
        <f>SUMPRODUCT(--ISNUMBER(SEARCH(Sheet1!L$2:L$5,AP211)))&gt;0</f>
        <v>0</v>
      </c>
      <c r="BC211" t="b">
        <f>SUMPRODUCT(--ISNUMBER(SEARCH(Sheet1!M$2:M$12,AP211)))&gt;0</f>
        <v>0</v>
      </c>
      <c r="BD211" t="b">
        <f>SUMPRODUCT(--ISNUMBER(SEARCH(Sheet1!N$2:N$5,AP211)))&gt;0</f>
        <v>0</v>
      </c>
      <c r="BE211">
        <f t="shared" si="101"/>
        <v>0</v>
      </c>
      <c r="BF211">
        <f t="shared" si="102"/>
        <v>0</v>
      </c>
      <c r="BG211">
        <f t="shared" si="103"/>
        <v>3</v>
      </c>
      <c r="BH211">
        <f t="shared" si="104"/>
        <v>0</v>
      </c>
      <c r="BI211">
        <f t="shared" si="105"/>
        <v>0</v>
      </c>
      <c r="BJ211">
        <f t="shared" si="106"/>
        <v>3</v>
      </c>
      <c r="BK211">
        <f t="shared" si="107"/>
        <v>3</v>
      </c>
      <c r="BL211">
        <f t="shared" si="108"/>
        <v>0</v>
      </c>
    </row>
    <row r="212" spans="1:64" ht="30" x14ac:dyDescent="0.25">
      <c r="A212" s="7" t="s">
        <v>1124</v>
      </c>
      <c r="B212" s="7" t="s">
        <v>1125</v>
      </c>
      <c r="C212" s="10">
        <v>42291</v>
      </c>
      <c r="D212" s="10">
        <v>42293</v>
      </c>
      <c r="E212" s="8">
        <v>2</v>
      </c>
      <c r="F212" s="7" t="s">
        <v>29</v>
      </c>
      <c r="G212" s="8">
        <v>60</v>
      </c>
      <c r="H212" s="7" t="s">
        <v>9</v>
      </c>
      <c r="I212" s="7" t="s">
        <v>42</v>
      </c>
      <c r="J212" s="7" t="s">
        <v>1126</v>
      </c>
      <c r="K212" s="7" t="s">
        <v>1127</v>
      </c>
      <c r="L212" s="7" t="s">
        <v>63</v>
      </c>
      <c r="M212" s="7" t="s">
        <v>64</v>
      </c>
      <c r="N212" s="10">
        <v>42292</v>
      </c>
      <c r="O212" s="14">
        <v>2</v>
      </c>
      <c r="P212" s="15"/>
      <c r="Q212" s="29"/>
      <c r="R212" s="25"/>
      <c r="S212">
        <f t="shared" si="84"/>
        <v>0</v>
      </c>
      <c r="T212">
        <f t="shared" si="85"/>
        <v>0</v>
      </c>
      <c r="U212">
        <f t="shared" si="86"/>
        <v>30</v>
      </c>
      <c r="V212">
        <f t="shared" si="109"/>
        <v>0</v>
      </c>
      <c r="W212">
        <f t="shared" si="110"/>
        <v>0</v>
      </c>
      <c r="X212">
        <f t="shared" si="87"/>
        <v>0</v>
      </c>
      <c r="Y212" s="23">
        <v>1</v>
      </c>
      <c r="Z212">
        <v>1</v>
      </c>
      <c r="AA212">
        <f t="shared" si="88"/>
        <v>2</v>
      </c>
      <c r="AB212">
        <f t="shared" si="89"/>
        <v>0</v>
      </c>
      <c r="AC212">
        <f t="shared" si="90"/>
        <v>0</v>
      </c>
      <c r="AD212">
        <f t="shared" si="91"/>
        <v>4</v>
      </c>
      <c r="AE212">
        <f t="shared" si="111"/>
        <v>0</v>
      </c>
      <c r="AF212">
        <f t="shared" si="92"/>
        <v>2</v>
      </c>
      <c r="AG212">
        <v>3</v>
      </c>
      <c r="AH212">
        <f t="shared" si="93"/>
        <v>0</v>
      </c>
      <c r="AI212">
        <f t="shared" si="94"/>
        <v>0</v>
      </c>
      <c r="AJ212">
        <f t="shared" si="95"/>
        <v>5</v>
      </c>
      <c r="AK212">
        <f t="shared" si="96"/>
        <v>0</v>
      </c>
      <c r="AL212">
        <f t="shared" si="97"/>
        <v>2</v>
      </c>
      <c r="AM212">
        <f t="shared" si="98"/>
        <v>0</v>
      </c>
      <c r="AN212">
        <f t="shared" si="99"/>
        <v>0</v>
      </c>
      <c r="AO212">
        <f t="shared" si="100"/>
        <v>0</v>
      </c>
      <c r="AP212" t="s">
        <v>5793</v>
      </c>
      <c r="AQ212" t="b">
        <f>SUMPRODUCT(--ISNUMBER(SEARCH({"I21","I22","I25"},AP212)))&gt;0</f>
        <v>0</v>
      </c>
      <c r="AR212" t="b">
        <f>SUMPRODUCT(--ISNUMBER(SEARCH(Sheet1!B$2:B$14,AP212)))&gt;0</f>
        <v>0</v>
      </c>
      <c r="AS212" t="b">
        <f>SUMPRODUCT(--ISNUMBER(SEARCH(Sheet1!C$2:C$14,AP212)))&gt;0</f>
        <v>0</v>
      </c>
      <c r="AT212" t="b">
        <f>SUMPRODUCT(--ISNUMBER(SEARCH(Sheet1!D$2:D$26,AP212)))&gt;0</f>
        <v>0</v>
      </c>
      <c r="AU212" t="b">
        <f>SUMPRODUCT(--ISNUMBER(SEARCH(Sheet1!E$2:E$15,AP212)))&gt;0</f>
        <v>0</v>
      </c>
      <c r="AV212" t="b">
        <f>SUMPRODUCT(--ISNUMBER(SEARCH(Sheet1!F$2:F$26,AP212)))&gt;0</f>
        <v>0</v>
      </c>
      <c r="AW212" t="b">
        <f>SUMPRODUCT(--ISNUMBER(SEARCH(Sheet1!G$2:G$22,AP212)))&gt;0</f>
        <v>0</v>
      </c>
      <c r="AX212" t="b">
        <f>SUMPRODUCT(--ISNUMBER(SEARCH(Sheet1!H$2:H$35,AP212)))&gt;0</f>
        <v>0</v>
      </c>
      <c r="AY212" t="b">
        <f>SUMPRODUCT(--ISNUMBER(SEARCH(Sheet1!I$2:I$84,AP212)))&gt;0</f>
        <v>0</v>
      </c>
      <c r="AZ212" t="b">
        <f>SUMPRODUCT(--ISNUMBER(SEARCH(Sheet1!J$2:J$8,AP212)))&gt;0</f>
        <v>0</v>
      </c>
      <c r="BA212" t="b">
        <f>SUMPRODUCT(--ISNUMBER(SEARCH(Sheet1!K$2:K$10,AP212)))&gt;0</f>
        <v>0</v>
      </c>
      <c r="BB212" t="b">
        <f>SUMPRODUCT(--ISNUMBER(SEARCH(Sheet1!L$2:L$5,AP212)))&gt;0</f>
        <v>0</v>
      </c>
      <c r="BC212" t="b">
        <f>SUMPRODUCT(--ISNUMBER(SEARCH(Sheet1!M$2:M$12,AP212)))&gt;0</f>
        <v>0</v>
      </c>
      <c r="BD212" t="b">
        <f>SUMPRODUCT(--ISNUMBER(SEARCH(Sheet1!N$2:N$5,AP212)))&gt;0</f>
        <v>0</v>
      </c>
      <c r="BE212">
        <f t="shared" si="101"/>
        <v>0</v>
      </c>
      <c r="BF212">
        <f t="shared" si="102"/>
        <v>0</v>
      </c>
      <c r="BG212">
        <f t="shared" si="103"/>
        <v>0</v>
      </c>
      <c r="BH212">
        <f t="shared" si="104"/>
        <v>0</v>
      </c>
      <c r="BI212">
        <f t="shared" si="105"/>
        <v>0</v>
      </c>
      <c r="BJ212">
        <f t="shared" si="106"/>
        <v>0</v>
      </c>
      <c r="BK212">
        <f t="shared" si="107"/>
        <v>0</v>
      </c>
      <c r="BL212">
        <f t="shared" si="108"/>
        <v>0</v>
      </c>
    </row>
    <row r="213" spans="1:64" ht="30" x14ac:dyDescent="0.25">
      <c r="A213" s="7" t="s">
        <v>1128</v>
      </c>
      <c r="B213" s="7" t="s">
        <v>1129</v>
      </c>
      <c r="C213" s="10">
        <v>42347</v>
      </c>
      <c r="D213" s="10">
        <v>42355</v>
      </c>
      <c r="E213" s="8">
        <v>8</v>
      </c>
      <c r="F213" s="7" t="s">
        <v>14</v>
      </c>
      <c r="G213" s="8">
        <v>76</v>
      </c>
      <c r="H213" s="7" t="s">
        <v>9</v>
      </c>
      <c r="I213" s="7" t="s">
        <v>89</v>
      </c>
      <c r="J213" s="7" t="s">
        <v>1130</v>
      </c>
      <c r="K213" s="7" t="s">
        <v>1131</v>
      </c>
      <c r="L213" s="7" t="s">
        <v>1132</v>
      </c>
      <c r="M213" s="7" t="s">
        <v>1133</v>
      </c>
      <c r="N213" s="10">
        <v>42348</v>
      </c>
      <c r="O213" s="14">
        <v>1</v>
      </c>
      <c r="P213" s="15"/>
      <c r="Q213" s="30">
        <v>9.6</v>
      </c>
      <c r="R213" s="26">
        <v>138</v>
      </c>
      <c r="S213">
        <f t="shared" si="84"/>
        <v>0</v>
      </c>
      <c r="T213">
        <f t="shared" si="85"/>
        <v>0</v>
      </c>
      <c r="U213">
        <f t="shared" si="86"/>
        <v>30</v>
      </c>
      <c r="V213">
        <f t="shared" si="109"/>
        <v>1</v>
      </c>
      <c r="W213">
        <f t="shared" si="110"/>
        <v>0</v>
      </c>
      <c r="X213">
        <f t="shared" si="87"/>
        <v>0</v>
      </c>
      <c r="Y213" s="23">
        <v>1</v>
      </c>
      <c r="Z213">
        <v>1</v>
      </c>
      <c r="AA213">
        <f t="shared" si="88"/>
        <v>0</v>
      </c>
      <c r="AB213">
        <f t="shared" si="89"/>
        <v>0</v>
      </c>
      <c r="AC213">
        <f t="shared" si="90"/>
        <v>2</v>
      </c>
      <c r="AD213">
        <f t="shared" si="91"/>
        <v>5</v>
      </c>
      <c r="AE213">
        <f t="shared" si="111"/>
        <v>1</v>
      </c>
      <c r="AF213">
        <f t="shared" si="92"/>
        <v>5</v>
      </c>
      <c r="AG213">
        <v>3</v>
      </c>
      <c r="AH213">
        <f t="shared" si="93"/>
        <v>5</v>
      </c>
      <c r="AI213">
        <f t="shared" si="94"/>
        <v>0</v>
      </c>
      <c r="AJ213">
        <f t="shared" si="95"/>
        <v>13</v>
      </c>
      <c r="AK213">
        <f t="shared" si="96"/>
        <v>1</v>
      </c>
      <c r="AL213">
        <f t="shared" si="97"/>
        <v>0</v>
      </c>
      <c r="AM213">
        <f t="shared" si="98"/>
        <v>0</v>
      </c>
      <c r="AN213">
        <f t="shared" si="99"/>
        <v>5</v>
      </c>
      <c r="AO213">
        <f t="shared" si="100"/>
        <v>0</v>
      </c>
      <c r="AP213" t="s">
        <v>5794</v>
      </c>
      <c r="AQ213" t="b">
        <f>SUMPRODUCT(--ISNUMBER(SEARCH({"I21","I22","I25"},AP213)))&gt;0</f>
        <v>0</v>
      </c>
      <c r="AR213" t="b">
        <f>SUMPRODUCT(--ISNUMBER(SEARCH(Sheet1!B$2:B$14,AP213)))&gt;0</f>
        <v>0</v>
      </c>
      <c r="AS213" t="b">
        <f>SUMPRODUCT(--ISNUMBER(SEARCH(Sheet1!C$2:C$14,AP213)))&gt;0</f>
        <v>0</v>
      </c>
      <c r="AT213" t="b">
        <f>SUMPRODUCT(--ISNUMBER(SEARCH(Sheet1!D$2:D$26,AP213)))&gt;0</f>
        <v>1</v>
      </c>
      <c r="AU213" t="b">
        <f>SUMPRODUCT(--ISNUMBER(SEARCH(Sheet1!E$2:E$15,AP213)))&gt;0</f>
        <v>0</v>
      </c>
      <c r="AV213" t="b">
        <f>SUMPRODUCT(--ISNUMBER(SEARCH(Sheet1!F$2:F$26,AP213)))&gt;0</f>
        <v>0</v>
      </c>
      <c r="AW213" t="b">
        <f>SUMPRODUCT(--ISNUMBER(SEARCH(Sheet1!G$2:G$22,AP213)))&gt;0</f>
        <v>0</v>
      </c>
      <c r="AX213" t="b">
        <f>SUMPRODUCT(--ISNUMBER(SEARCH(Sheet1!H$2:H$35,AP213)))&gt;0</f>
        <v>0</v>
      </c>
      <c r="AY213" t="b">
        <f>SUMPRODUCT(--ISNUMBER(SEARCH(Sheet1!I$2:I$84,AP213)))&gt;0</f>
        <v>0</v>
      </c>
      <c r="AZ213" t="b">
        <f>SUMPRODUCT(--ISNUMBER(SEARCH(Sheet1!J$2:J$8,AP213)))&gt;0</f>
        <v>1</v>
      </c>
      <c r="BA213" t="b">
        <f>SUMPRODUCT(--ISNUMBER(SEARCH(Sheet1!K$2:K$10,AP213)))&gt;0</f>
        <v>0</v>
      </c>
      <c r="BB213" t="b">
        <f>SUMPRODUCT(--ISNUMBER(SEARCH(Sheet1!L$2:L$5,AP213)))&gt;0</f>
        <v>0</v>
      </c>
      <c r="BC213" t="b">
        <f>SUMPRODUCT(--ISNUMBER(SEARCH(Sheet1!M$2:M$12,AP213)))&gt;0</f>
        <v>0</v>
      </c>
      <c r="BD213" t="b">
        <f>SUMPRODUCT(--ISNUMBER(SEARCH(Sheet1!N$2:N$5,AP213)))&gt;0</f>
        <v>0</v>
      </c>
      <c r="BE213">
        <f t="shared" si="101"/>
        <v>1</v>
      </c>
      <c r="BF213">
        <f t="shared" si="102"/>
        <v>0</v>
      </c>
      <c r="BG213">
        <f t="shared" si="103"/>
        <v>3</v>
      </c>
      <c r="BH213">
        <f t="shared" si="104"/>
        <v>0</v>
      </c>
      <c r="BI213">
        <f t="shared" si="105"/>
        <v>0</v>
      </c>
      <c r="BJ213">
        <f t="shared" si="106"/>
        <v>4</v>
      </c>
      <c r="BK213">
        <f t="shared" si="107"/>
        <v>0</v>
      </c>
      <c r="BL213">
        <f t="shared" si="108"/>
        <v>5</v>
      </c>
    </row>
    <row r="214" spans="1:64" ht="30" x14ac:dyDescent="0.25">
      <c r="A214" s="7" t="s">
        <v>1136</v>
      </c>
      <c r="B214" s="7" t="s">
        <v>1139</v>
      </c>
      <c r="C214" s="10">
        <v>42340</v>
      </c>
      <c r="D214" s="10">
        <v>42363</v>
      </c>
      <c r="E214" s="8">
        <v>23</v>
      </c>
      <c r="F214" s="7" t="s">
        <v>35</v>
      </c>
      <c r="G214" s="8">
        <v>40</v>
      </c>
      <c r="H214" s="7" t="s">
        <v>9</v>
      </c>
      <c r="I214" s="7" t="s">
        <v>24</v>
      </c>
      <c r="J214" s="7" t="s">
        <v>22</v>
      </c>
      <c r="K214" s="7" t="s">
        <v>23</v>
      </c>
      <c r="L214" s="7" t="s">
        <v>1140</v>
      </c>
      <c r="M214" s="7" t="s">
        <v>1141</v>
      </c>
      <c r="N214" s="10">
        <v>42345</v>
      </c>
      <c r="O214" s="14">
        <v>3</v>
      </c>
      <c r="P214" s="14">
        <v>2</v>
      </c>
      <c r="Q214" s="30">
        <v>7.4</v>
      </c>
      <c r="R214" s="26">
        <v>129</v>
      </c>
      <c r="S214">
        <f t="shared" si="84"/>
        <v>0</v>
      </c>
      <c r="T214">
        <f t="shared" si="85"/>
        <v>0</v>
      </c>
      <c r="U214">
        <f t="shared" si="86"/>
        <v>30</v>
      </c>
      <c r="V214">
        <f t="shared" si="109"/>
        <v>1</v>
      </c>
      <c r="W214">
        <f t="shared" si="110"/>
        <v>2</v>
      </c>
      <c r="X214">
        <f t="shared" si="87"/>
        <v>1</v>
      </c>
      <c r="Y214" s="23">
        <v>1</v>
      </c>
      <c r="Z214">
        <v>1</v>
      </c>
      <c r="AA214">
        <f t="shared" si="88"/>
        <v>2</v>
      </c>
      <c r="AB214">
        <f t="shared" si="89"/>
        <v>0</v>
      </c>
      <c r="AC214">
        <f t="shared" si="90"/>
        <v>2</v>
      </c>
      <c r="AD214">
        <f t="shared" si="91"/>
        <v>10</v>
      </c>
      <c r="AE214">
        <f t="shared" si="111"/>
        <v>1</v>
      </c>
      <c r="AF214">
        <f t="shared" si="92"/>
        <v>7</v>
      </c>
      <c r="AG214">
        <v>3</v>
      </c>
      <c r="AH214">
        <f t="shared" si="93"/>
        <v>5</v>
      </c>
      <c r="AI214">
        <f t="shared" si="94"/>
        <v>2</v>
      </c>
      <c r="AJ214">
        <f t="shared" si="95"/>
        <v>17</v>
      </c>
      <c r="AK214">
        <f t="shared" si="96"/>
        <v>1</v>
      </c>
      <c r="AL214">
        <f t="shared" si="97"/>
        <v>0</v>
      </c>
      <c r="AM214">
        <f t="shared" si="98"/>
        <v>0</v>
      </c>
      <c r="AN214">
        <f t="shared" si="99"/>
        <v>0</v>
      </c>
      <c r="AO214">
        <f t="shared" si="100"/>
        <v>7</v>
      </c>
      <c r="AP214" t="s">
        <v>5795</v>
      </c>
      <c r="AQ214" t="b">
        <f>SUMPRODUCT(--ISNUMBER(SEARCH({"I21","I22","I25"},AP214)))&gt;0</f>
        <v>0</v>
      </c>
      <c r="AR214" t="b">
        <f>SUMPRODUCT(--ISNUMBER(SEARCH(Sheet1!B$2:B$14,AP214)))&gt;0</f>
        <v>0</v>
      </c>
      <c r="AS214" t="b">
        <f>SUMPRODUCT(--ISNUMBER(SEARCH(Sheet1!C$2:C$14,AP214)))&gt;0</f>
        <v>0</v>
      </c>
      <c r="AT214" t="b">
        <f>SUMPRODUCT(--ISNUMBER(SEARCH(Sheet1!D$2:D$26,AP214)))&gt;0</f>
        <v>0</v>
      </c>
      <c r="AU214" t="b">
        <f>SUMPRODUCT(--ISNUMBER(SEARCH(Sheet1!E$2:E$15,AP214)))&gt;0</f>
        <v>0</v>
      </c>
      <c r="AV214" t="b">
        <f>SUMPRODUCT(--ISNUMBER(SEARCH(Sheet1!F$2:F$26,AP214)))&gt;0</f>
        <v>0</v>
      </c>
      <c r="AW214" t="b">
        <f>SUMPRODUCT(--ISNUMBER(SEARCH(Sheet1!G$2:G$22,AP214)))&gt;0</f>
        <v>1</v>
      </c>
      <c r="AX214" t="b">
        <f>SUMPRODUCT(--ISNUMBER(SEARCH(Sheet1!H$2:H$35,AP214)))&gt;0</f>
        <v>0</v>
      </c>
      <c r="AY214" t="b">
        <f>SUMPRODUCT(--ISNUMBER(SEARCH(Sheet1!I$2:I$84,AP214)))&gt;0</f>
        <v>1</v>
      </c>
      <c r="AZ214" t="b">
        <f>SUMPRODUCT(--ISNUMBER(SEARCH(Sheet1!J$2:J$8,AP214)))&gt;0</f>
        <v>0</v>
      </c>
      <c r="BA214" t="b">
        <f>SUMPRODUCT(--ISNUMBER(SEARCH(Sheet1!K$2:K$10,AP214)))&gt;0</f>
        <v>1</v>
      </c>
      <c r="BB214" t="b">
        <f>SUMPRODUCT(--ISNUMBER(SEARCH(Sheet1!L$2:L$5,AP214)))&gt;0</f>
        <v>0</v>
      </c>
      <c r="BC214" t="b">
        <f>SUMPRODUCT(--ISNUMBER(SEARCH(Sheet1!M$2:M$12,AP214)))&gt;0</f>
        <v>0</v>
      </c>
      <c r="BD214" t="b">
        <f>SUMPRODUCT(--ISNUMBER(SEARCH(Sheet1!N$2:N$5,AP214)))&gt;0</f>
        <v>1</v>
      </c>
      <c r="BE214">
        <f t="shared" si="101"/>
        <v>0</v>
      </c>
      <c r="BF214">
        <f t="shared" si="102"/>
        <v>4</v>
      </c>
      <c r="BG214">
        <f t="shared" si="103"/>
        <v>3</v>
      </c>
      <c r="BH214">
        <f t="shared" si="104"/>
        <v>0</v>
      </c>
      <c r="BI214">
        <f t="shared" si="105"/>
        <v>6</v>
      </c>
      <c r="BJ214">
        <f t="shared" si="106"/>
        <v>13</v>
      </c>
      <c r="BK214">
        <f t="shared" si="107"/>
        <v>0</v>
      </c>
      <c r="BL214">
        <f t="shared" si="108"/>
        <v>5</v>
      </c>
    </row>
    <row r="215" spans="1:64" ht="30" x14ac:dyDescent="0.25">
      <c r="A215" s="7" t="s">
        <v>1142</v>
      </c>
      <c r="B215" s="7" t="s">
        <v>1143</v>
      </c>
      <c r="C215" s="10">
        <v>42419</v>
      </c>
      <c r="D215" s="10">
        <v>42447</v>
      </c>
      <c r="E215" s="8">
        <v>28</v>
      </c>
      <c r="F215" s="7" t="s">
        <v>580</v>
      </c>
      <c r="G215" s="8">
        <v>25</v>
      </c>
      <c r="H215" s="7" t="s">
        <v>17</v>
      </c>
      <c r="I215" s="7" t="s">
        <v>30</v>
      </c>
      <c r="J215" s="7" t="s">
        <v>1144</v>
      </c>
      <c r="K215" s="7" t="s">
        <v>1145</v>
      </c>
      <c r="L215" s="7" t="s">
        <v>1146</v>
      </c>
      <c r="M215" s="7" t="s">
        <v>1147</v>
      </c>
      <c r="N215" s="10">
        <v>42420</v>
      </c>
      <c r="O215" s="14">
        <v>1</v>
      </c>
      <c r="P215" s="14">
        <v>5</v>
      </c>
      <c r="Q215" s="29"/>
      <c r="R215" s="26">
        <v>137</v>
      </c>
      <c r="S215">
        <f t="shared" si="84"/>
        <v>0</v>
      </c>
      <c r="T215">
        <f t="shared" si="85"/>
        <v>0</v>
      </c>
      <c r="U215">
        <f t="shared" si="86"/>
        <v>30</v>
      </c>
      <c r="V215">
        <f t="shared" si="109"/>
        <v>0</v>
      </c>
      <c r="W215">
        <f t="shared" si="110"/>
        <v>0</v>
      </c>
      <c r="X215">
        <f t="shared" si="87"/>
        <v>0</v>
      </c>
      <c r="Y215" s="23">
        <v>1</v>
      </c>
      <c r="Z215">
        <v>1</v>
      </c>
      <c r="AA215">
        <f t="shared" si="88"/>
        <v>0</v>
      </c>
      <c r="AB215">
        <f t="shared" si="89"/>
        <v>0</v>
      </c>
      <c r="AC215">
        <f t="shared" si="90"/>
        <v>2</v>
      </c>
      <c r="AD215">
        <f t="shared" si="91"/>
        <v>4</v>
      </c>
      <c r="AE215">
        <f t="shared" si="111"/>
        <v>0</v>
      </c>
      <c r="AF215">
        <f t="shared" si="92"/>
        <v>7</v>
      </c>
      <c r="AG215">
        <v>3</v>
      </c>
      <c r="AH215">
        <f t="shared" si="93"/>
        <v>0</v>
      </c>
      <c r="AI215">
        <f t="shared" si="94"/>
        <v>5</v>
      </c>
      <c r="AJ215">
        <f t="shared" si="95"/>
        <v>15</v>
      </c>
      <c r="AK215">
        <f t="shared" si="96"/>
        <v>1</v>
      </c>
      <c r="AL215">
        <f t="shared" si="97"/>
        <v>0</v>
      </c>
      <c r="AM215">
        <f t="shared" si="98"/>
        <v>0</v>
      </c>
      <c r="AN215">
        <f t="shared" si="99"/>
        <v>0</v>
      </c>
      <c r="AO215">
        <f t="shared" si="100"/>
        <v>7</v>
      </c>
      <c r="AP215" t="s">
        <v>5796</v>
      </c>
      <c r="AQ215" t="b">
        <f>SUMPRODUCT(--ISNUMBER(SEARCH({"I21","I22","I25"},AP215)))&gt;0</f>
        <v>0</v>
      </c>
      <c r="AR215" t="b">
        <f>SUMPRODUCT(--ISNUMBER(SEARCH(Sheet1!B$2:B$14,AP215)))&gt;0</f>
        <v>0</v>
      </c>
      <c r="AS215" t="b">
        <f>SUMPRODUCT(--ISNUMBER(SEARCH(Sheet1!C$2:C$14,AP215)))&gt;0</f>
        <v>0</v>
      </c>
      <c r="AT215" t="b">
        <f>SUMPRODUCT(--ISNUMBER(SEARCH(Sheet1!D$2:D$26,AP215)))&gt;0</f>
        <v>0</v>
      </c>
      <c r="AU215" t="b">
        <f>SUMPRODUCT(--ISNUMBER(SEARCH(Sheet1!E$2:E$15,AP215)))&gt;0</f>
        <v>0</v>
      </c>
      <c r="AV215" t="b">
        <f>SUMPRODUCT(--ISNUMBER(SEARCH(Sheet1!F$2:F$26,AP215)))&gt;0</f>
        <v>0</v>
      </c>
      <c r="AW215" t="b">
        <f>SUMPRODUCT(--ISNUMBER(SEARCH(Sheet1!G$2:G$22,AP215)))&gt;0</f>
        <v>0</v>
      </c>
      <c r="AX215" t="b">
        <f>SUMPRODUCT(--ISNUMBER(SEARCH(Sheet1!H$2:H$35,AP215)))&gt;0</f>
        <v>0</v>
      </c>
      <c r="AY215" t="b">
        <f>SUMPRODUCT(--ISNUMBER(SEARCH(Sheet1!I$2:I$84,AP215)))&gt;0</f>
        <v>0</v>
      </c>
      <c r="AZ215" t="b">
        <f>SUMPRODUCT(--ISNUMBER(SEARCH(Sheet1!J$2:J$8,AP215)))&gt;0</f>
        <v>0</v>
      </c>
      <c r="BA215" t="b">
        <f>SUMPRODUCT(--ISNUMBER(SEARCH(Sheet1!K$2:K$10,AP215)))&gt;0</f>
        <v>0</v>
      </c>
      <c r="BB215" t="b">
        <f>SUMPRODUCT(--ISNUMBER(SEARCH(Sheet1!L$2:L$5,AP215)))&gt;0</f>
        <v>0</v>
      </c>
      <c r="BC215" t="b">
        <f>SUMPRODUCT(--ISNUMBER(SEARCH(Sheet1!M$2:M$12,AP215)))&gt;0</f>
        <v>0</v>
      </c>
      <c r="BD215" t="b">
        <f>SUMPRODUCT(--ISNUMBER(SEARCH(Sheet1!N$2:N$5,AP215)))&gt;0</f>
        <v>0</v>
      </c>
      <c r="BE215">
        <f t="shared" si="101"/>
        <v>0</v>
      </c>
      <c r="BF215">
        <f t="shared" si="102"/>
        <v>0</v>
      </c>
      <c r="BG215">
        <f t="shared" si="103"/>
        <v>0</v>
      </c>
      <c r="BH215">
        <f t="shared" si="104"/>
        <v>0</v>
      </c>
      <c r="BI215">
        <f t="shared" si="105"/>
        <v>0</v>
      </c>
      <c r="BJ215">
        <f t="shared" si="106"/>
        <v>0</v>
      </c>
      <c r="BK215">
        <f t="shared" si="107"/>
        <v>0</v>
      </c>
      <c r="BL215">
        <f t="shared" si="108"/>
        <v>0</v>
      </c>
    </row>
    <row r="216" spans="1:64" ht="30" x14ac:dyDescent="0.25">
      <c r="A216" s="7" t="s">
        <v>1148</v>
      </c>
      <c r="B216" s="7" t="s">
        <v>1149</v>
      </c>
      <c r="C216" s="10">
        <v>42370</v>
      </c>
      <c r="D216" s="10">
        <v>42380</v>
      </c>
      <c r="E216" s="8">
        <v>10</v>
      </c>
      <c r="F216" s="7" t="s">
        <v>8</v>
      </c>
      <c r="G216" s="8">
        <v>87</v>
      </c>
      <c r="H216" s="7" t="s">
        <v>9</v>
      </c>
      <c r="I216" s="7" t="s">
        <v>47</v>
      </c>
      <c r="J216" s="7" t="s">
        <v>22</v>
      </c>
      <c r="K216" s="7" t="s">
        <v>23</v>
      </c>
      <c r="L216" s="7" t="s">
        <v>279</v>
      </c>
      <c r="M216" s="7" t="s">
        <v>280</v>
      </c>
      <c r="N216" s="10">
        <v>42377</v>
      </c>
      <c r="O216" s="14">
        <v>1</v>
      </c>
      <c r="P216" s="15"/>
      <c r="Q216" s="29"/>
      <c r="R216" s="26">
        <v>133</v>
      </c>
      <c r="S216">
        <f t="shared" si="84"/>
        <v>0</v>
      </c>
      <c r="T216">
        <f t="shared" si="85"/>
        <v>0</v>
      </c>
      <c r="U216">
        <f t="shared" si="86"/>
        <v>30</v>
      </c>
      <c r="V216">
        <f t="shared" si="109"/>
        <v>0</v>
      </c>
      <c r="W216">
        <f t="shared" si="110"/>
        <v>0</v>
      </c>
      <c r="X216">
        <f t="shared" si="87"/>
        <v>1</v>
      </c>
      <c r="Y216" s="23">
        <v>1</v>
      </c>
      <c r="Z216">
        <v>1</v>
      </c>
      <c r="AA216">
        <f t="shared" si="88"/>
        <v>0</v>
      </c>
      <c r="AB216">
        <f t="shared" si="89"/>
        <v>0</v>
      </c>
      <c r="AC216">
        <f t="shared" si="90"/>
        <v>2</v>
      </c>
      <c r="AD216">
        <f t="shared" si="91"/>
        <v>5</v>
      </c>
      <c r="AE216">
        <f t="shared" si="111"/>
        <v>1</v>
      </c>
      <c r="AF216">
        <f t="shared" si="92"/>
        <v>5</v>
      </c>
      <c r="AG216">
        <v>3</v>
      </c>
      <c r="AH216">
        <f t="shared" si="93"/>
        <v>3</v>
      </c>
      <c r="AI216">
        <f t="shared" si="94"/>
        <v>0</v>
      </c>
      <c r="AJ216">
        <f t="shared" si="95"/>
        <v>11</v>
      </c>
      <c r="AK216">
        <f t="shared" si="96"/>
        <v>1</v>
      </c>
      <c r="AL216">
        <f t="shared" si="97"/>
        <v>0</v>
      </c>
      <c r="AM216">
        <f t="shared" si="98"/>
        <v>0</v>
      </c>
      <c r="AN216">
        <f t="shared" si="99"/>
        <v>5</v>
      </c>
      <c r="AO216">
        <f t="shared" si="100"/>
        <v>0</v>
      </c>
      <c r="AP216" t="s">
        <v>5797</v>
      </c>
      <c r="AQ216" t="b">
        <f>SUMPRODUCT(--ISNUMBER(SEARCH({"I21","I22","I25"},AP216)))&gt;0</f>
        <v>1</v>
      </c>
      <c r="AR216" t="b">
        <f>SUMPRODUCT(--ISNUMBER(SEARCH(Sheet1!B$2:B$14,AP216)))&gt;0</f>
        <v>0</v>
      </c>
      <c r="AS216" t="b">
        <f>SUMPRODUCT(--ISNUMBER(SEARCH(Sheet1!C$2:C$14,AP216)))&gt;0</f>
        <v>0</v>
      </c>
      <c r="AT216" t="b">
        <f>SUMPRODUCT(--ISNUMBER(SEARCH(Sheet1!D$2:D$26,AP216)))&gt;0</f>
        <v>0</v>
      </c>
      <c r="AU216" t="b">
        <f>SUMPRODUCT(--ISNUMBER(SEARCH(Sheet1!E$2:E$15,AP216)))&gt;0</f>
        <v>1</v>
      </c>
      <c r="AV216" t="b">
        <f>SUMPRODUCT(--ISNUMBER(SEARCH(Sheet1!F$2:F$26,AP216)))&gt;0</f>
        <v>0</v>
      </c>
      <c r="AW216" t="b">
        <f>SUMPRODUCT(--ISNUMBER(SEARCH(Sheet1!G$2:G$22,AP216)))&gt;0</f>
        <v>0</v>
      </c>
      <c r="AX216" t="b">
        <f>SUMPRODUCT(--ISNUMBER(SEARCH(Sheet1!H$2:H$35,AP216)))&gt;0</f>
        <v>0</v>
      </c>
      <c r="AY216" t="b">
        <f>SUMPRODUCT(--ISNUMBER(SEARCH(Sheet1!I$2:I$84,AP216)))&gt;0</f>
        <v>0</v>
      </c>
      <c r="AZ216" t="b">
        <f>SUMPRODUCT(--ISNUMBER(SEARCH(Sheet1!J$2:J$8,AP216)))&gt;0</f>
        <v>0</v>
      </c>
      <c r="BA216" t="b">
        <f>SUMPRODUCT(--ISNUMBER(SEARCH(Sheet1!K$2:K$10,AP216)))&gt;0</f>
        <v>0</v>
      </c>
      <c r="BB216" t="b">
        <f>SUMPRODUCT(--ISNUMBER(SEARCH(Sheet1!L$2:L$5,AP216)))&gt;0</f>
        <v>0</v>
      </c>
      <c r="BC216" t="b">
        <f>SUMPRODUCT(--ISNUMBER(SEARCH(Sheet1!M$2:M$12,AP216)))&gt;0</f>
        <v>0</v>
      </c>
      <c r="BD216" t="b">
        <f>SUMPRODUCT(--ISNUMBER(SEARCH(Sheet1!N$2:N$5,AP216)))&gt;0</f>
        <v>0</v>
      </c>
      <c r="BE216">
        <f t="shared" si="101"/>
        <v>1</v>
      </c>
      <c r="BF216">
        <f t="shared" si="102"/>
        <v>2</v>
      </c>
      <c r="BG216">
        <f t="shared" si="103"/>
        <v>0</v>
      </c>
      <c r="BH216">
        <f t="shared" si="104"/>
        <v>0</v>
      </c>
      <c r="BI216">
        <f t="shared" si="105"/>
        <v>0</v>
      </c>
      <c r="BJ216">
        <f t="shared" si="106"/>
        <v>3</v>
      </c>
      <c r="BK216">
        <f t="shared" si="107"/>
        <v>3</v>
      </c>
      <c r="BL216">
        <f t="shared" si="108"/>
        <v>0</v>
      </c>
    </row>
    <row r="217" spans="1:64" ht="30" x14ac:dyDescent="0.25">
      <c r="A217" s="7" t="s">
        <v>1150</v>
      </c>
      <c r="B217" s="7" t="s">
        <v>1151</v>
      </c>
      <c r="C217" s="10">
        <v>42372</v>
      </c>
      <c r="D217" s="10">
        <v>42374</v>
      </c>
      <c r="E217" s="8">
        <v>2</v>
      </c>
      <c r="F217" s="7" t="s">
        <v>29</v>
      </c>
      <c r="G217" s="8">
        <v>59</v>
      </c>
      <c r="H217" s="7" t="s">
        <v>9</v>
      </c>
      <c r="I217" s="7" t="s">
        <v>65</v>
      </c>
      <c r="J217" s="7" t="s">
        <v>210</v>
      </c>
      <c r="K217" s="7" t="s">
        <v>211</v>
      </c>
      <c r="L217" s="7" t="s">
        <v>54</v>
      </c>
      <c r="M217" s="7" t="s">
        <v>55</v>
      </c>
      <c r="N217" s="10">
        <v>42373</v>
      </c>
      <c r="O217" s="14">
        <v>4</v>
      </c>
      <c r="P217" s="14">
        <v>1</v>
      </c>
      <c r="Q217" s="29"/>
      <c r="R217" s="26">
        <v>132</v>
      </c>
      <c r="S217">
        <f t="shared" si="84"/>
        <v>0</v>
      </c>
      <c r="T217">
        <f t="shared" si="85"/>
        <v>0</v>
      </c>
      <c r="U217">
        <f t="shared" si="86"/>
        <v>30</v>
      </c>
      <c r="V217">
        <f t="shared" si="109"/>
        <v>0</v>
      </c>
      <c r="W217">
        <f t="shared" si="110"/>
        <v>0</v>
      </c>
      <c r="X217">
        <f t="shared" si="87"/>
        <v>1</v>
      </c>
      <c r="Y217" s="23">
        <v>1</v>
      </c>
      <c r="Z217">
        <v>1</v>
      </c>
      <c r="AA217">
        <f t="shared" si="88"/>
        <v>2</v>
      </c>
      <c r="AB217">
        <f t="shared" si="89"/>
        <v>0</v>
      </c>
      <c r="AC217">
        <f t="shared" si="90"/>
        <v>0</v>
      </c>
      <c r="AD217">
        <f t="shared" si="91"/>
        <v>5</v>
      </c>
      <c r="AE217">
        <f t="shared" si="111"/>
        <v>1</v>
      </c>
      <c r="AF217">
        <f t="shared" si="92"/>
        <v>2</v>
      </c>
      <c r="AG217">
        <v>3</v>
      </c>
      <c r="AH217">
        <f t="shared" si="93"/>
        <v>5</v>
      </c>
      <c r="AI217">
        <f t="shared" si="94"/>
        <v>1</v>
      </c>
      <c r="AJ217">
        <f t="shared" si="95"/>
        <v>11</v>
      </c>
      <c r="AK217">
        <f t="shared" si="96"/>
        <v>1</v>
      </c>
      <c r="AL217">
        <f t="shared" si="97"/>
        <v>2</v>
      </c>
      <c r="AM217">
        <f t="shared" si="98"/>
        <v>0</v>
      </c>
      <c r="AN217">
        <f t="shared" si="99"/>
        <v>0</v>
      </c>
      <c r="AO217">
        <f t="shared" si="100"/>
        <v>0</v>
      </c>
      <c r="AP217" t="s">
        <v>5798</v>
      </c>
      <c r="AQ217" t="b">
        <f>SUMPRODUCT(--ISNUMBER(SEARCH({"I21","I22","I25"},AP217)))&gt;0</f>
        <v>1</v>
      </c>
      <c r="AR217" t="b">
        <f>SUMPRODUCT(--ISNUMBER(SEARCH(Sheet1!B$2:B$14,AP217)))&gt;0</f>
        <v>0</v>
      </c>
      <c r="AS217" t="b">
        <f>SUMPRODUCT(--ISNUMBER(SEARCH(Sheet1!C$2:C$14,AP217)))&gt;0</f>
        <v>0</v>
      </c>
      <c r="AT217" t="b">
        <f>SUMPRODUCT(--ISNUMBER(SEARCH(Sheet1!D$2:D$26,AP217)))&gt;0</f>
        <v>1</v>
      </c>
      <c r="AU217" t="b">
        <f>SUMPRODUCT(--ISNUMBER(SEARCH(Sheet1!E$2:E$15,AP217)))&gt;0</f>
        <v>1</v>
      </c>
      <c r="AV217" t="b">
        <f>SUMPRODUCT(--ISNUMBER(SEARCH(Sheet1!F$2:F$26,AP217)))&gt;0</f>
        <v>1</v>
      </c>
      <c r="AW217" t="b">
        <f>SUMPRODUCT(--ISNUMBER(SEARCH(Sheet1!G$2:G$22,AP217)))&gt;0</f>
        <v>1</v>
      </c>
      <c r="AX217" t="b">
        <f>SUMPRODUCT(--ISNUMBER(SEARCH(Sheet1!H$2:H$35,AP217)))&gt;0</f>
        <v>1</v>
      </c>
      <c r="AY217" t="b">
        <f>SUMPRODUCT(--ISNUMBER(SEARCH(Sheet1!I$2:I$84,AP217)))&gt;0</f>
        <v>0</v>
      </c>
      <c r="AZ217" t="b">
        <f>SUMPRODUCT(--ISNUMBER(SEARCH(Sheet1!J$2:J$8,AP217)))&gt;0</f>
        <v>0</v>
      </c>
      <c r="BA217" t="b">
        <f>SUMPRODUCT(--ISNUMBER(SEARCH(Sheet1!K$2:K$10,AP217)))&gt;0</f>
        <v>0</v>
      </c>
      <c r="BB217" t="b">
        <f>SUMPRODUCT(--ISNUMBER(SEARCH(Sheet1!L$2:L$5,AP217)))&gt;0</f>
        <v>0</v>
      </c>
      <c r="BC217" t="b">
        <f>SUMPRODUCT(--ISNUMBER(SEARCH(Sheet1!M$2:M$12,AP217)))&gt;0</f>
        <v>0</v>
      </c>
      <c r="BD217" t="b">
        <f>SUMPRODUCT(--ISNUMBER(SEARCH(Sheet1!N$2:N$5,AP217)))&gt;0</f>
        <v>0</v>
      </c>
      <c r="BE217">
        <f t="shared" si="101"/>
        <v>2</v>
      </c>
      <c r="BF217">
        <f t="shared" si="102"/>
        <v>8</v>
      </c>
      <c r="BG217">
        <f t="shared" si="103"/>
        <v>0</v>
      </c>
      <c r="BH217">
        <f t="shared" si="104"/>
        <v>0</v>
      </c>
      <c r="BI217">
        <f t="shared" si="105"/>
        <v>0</v>
      </c>
      <c r="BJ217">
        <f t="shared" si="106"/>
        <v>10</v>
      </c>
      <c r="BK217">
        <f t="shared" si="107"/>
        <v>0</v>
      </c>
      <c r="BL217">
        <f t="shared" si="108"/>
        <v>5</v>
      </c>
    </row>
    <row r="218" spans="1:64" ht="30" x14ac:dyDescent="0.25">
      <c r="A218" s="7" t="s">
        <v>1154</v>
      </c>
      <c r="B218" s="7" t="s">
        <v>1155</v>
      </c>
      <c r="C218" s="10">
        <v>42377</v>
      </c>
      <c r="D218" s="10">
        <v>42383</v>
      </c>
      <c r="E218" s="8">
        <v>6</v>
      </c>
      <c r="F218" s="7" t="s">
        <v>29</v>
      </c>
      <c r="G218" s="8">
        <v>70</v>
      </c>
      <c r="H218" s="7" t="s">
        <v>17</v>
      </c>
      <c r="I218" s="7" t="s">
        <v>21</v>
      </c>
      <c r="J218" s="7" t="s">
        <v>22</v>
      </c>
      <c r="K218" s="7" t="s">
        <v>23</v>
      </c>
      <c r="L218" s="7" t="s">
        <v>279</v>
      </c>
      <c r="M218" s="7" t="s">
        <v>280</v>
      </c>
      <c r="N218" s="10">
        <v>42379</v>
      </c>
      <c r="O218" s="14">
        <v>2</v>
      </c>
      <c r="P218" s="15"/>
      <c r="Q218" s="29"/>
      <c r="R218" s="26">
        <v>135</v>
      </c>
      <c r="S218">
        <f t="shared" si="84"/>
        <v>0</v>
      </c>
      <c r="T218">
        <f t="shared" si="85"/>
        <v>0</v>
      </c>
      <c r="U218">
        <f t="shared" si="86"/>
        <v>30</v>
      </c>
      <c r="V218">
        <f t="shared" si="109"/>
        <v>0</v>
      </c>
      <c r="W218">
        <f t="shared" si="110"/>
        <v>0</v>
      </c>
      <c r="X218">
        <f t="shared" si="87"/>
        <v>0</v>
      </c>
      <c r="Y218" s="23">
        <v>1</v>
      </c>
      <c r="Z218">
        <v>1</v>
      </c>
      <c r="AA218">
        <f t="shared" si="88"/>
        <v>2</v>
      </c>
      <c r="AB218">
        <f t="shared" si="89"/>
        <v>0</v>
      </c>
      <c r="AC218">
        <f t="shared" si="90"/>
        <v>2</v>
      </c>
      <c r="AD218">
        <f t="shared" si="91"/>
        <v>6</v>
      </c>
      <c r="AE218">
        <f t="shared" si="111"/>
        <v>1</v>
      </c>
      <c r="AF218">
        <f t="shared" si="92"/>
        <v>4</v>
      </c>
      <c r="AG218">
        <v>3</v>
      </c>
      <c r="AH218">
        <f t="shared" si="93"/>
        <v>5</v>
      </c>
      <c r="AI218">
        <f t="shared" si="94"/>
        <v>0</v>
      </c>
      <c r="AJ218">
        <f t="shared" si="95"/>
        <v>12</v>
      </c>
      <c r="AK218">
        <f t="shared" si="96"/>
        <v>1</v>
      </c>
      <c r="AL218">
        <f t="shared" si="97"/>
        <v>0</v>
      </c>
      <c r="AM218">
        <f t="shared" si="98"/>
        <v>4</v>
      </c>
      <c r="AN218">
        <f t="shared" si="99"/>
        <v>0</v>
      </c>
      <c r="AO218">
        <f t="shared" si="100"/>
        <v>0</v>
      </c>
      <c r="AP218" t="s">
        <v>5799</v>
      </c>
      <c r="AQ218" t="b">
        <f>SUMPRODUCT(--ISNUMBER(SEARCH({"I21","I22","I25"},AP218)))&gt;0</f>
        <v>1</v>
      </c>
      <c r="AR218" t="b">
        <f>SUMPRODUCT(--ISNUMBER(SEARCH(Sheet1!B$2:B$14,AP218)))&gt;0</f>
        <v>1</v>
      </c>
      <c r="AS218" t="b">
        <f>SUMPRODUCT(--ISNUMBER(SEARCH(Sheet1!C$2:C$14,AP218)))&gt;0</f>
        <v>1</v>
      </c>
      <c r="AT218" t="b">
        <f>SUMPRODUCT(--ISNUMBER(SEARCH(Sheet1!D$2:D$26,AP218)))&gt;0</f>
        <v>1</v>
      </c>
      <c r="AU218" t="b">
        <f>SUMPRODUCT(--ISNUMBER(SEARCH(Sheet1!E$2:E$15,AP218)))&gt;0</f>
        <v>1</v>
      </c>
      <c r="AV218" t="b">
        <f>SUMPRODUCT(--ISNUMBER(SEARCH(Sheet1!F$2:F$26,AP218)))&gt;0</f>
        <v>1</v>
      </c>
      <c r="AW218" t="b">
        <f>SUMPRODUCT(--ISNUMBER(SEARCH(Sheet1!G$2:G$22,AP218)))&gt;0</f>
        <v>0</v>
      </c>
      <c r="AX218" t="b">
        <f>SUMPRODUCT(--ISNUMBER(SEARCH(Sheet1!H$2:H$35,AP218)))&gt;0</f>
        <v>1</v>
      </c>
      <c r="AY218" t="b">
        <f>SUMPRODUCT(--ISNUMBER(SEARCH(Sheet1!I$2:I$84,AP218)))&gt;0</f>
        <v>0</v>
      </c>
      <c r="AZ218" t="b">
        <f>SUMPRODUCT(--ISNUMBER(SEARCH(Sheet1!J$2:J$8,AP218)))&gt;0</f>
        <v>0</v>
      </c>
      <c r="BA218" t="b">
        <f>SUMPRODUCT(--ISNUMBER(SEARCH(Sheet1!K$2:K$10,AP218)))&gt;0</f>
        <v>0</v>
      </c>
      <c r="BB218" t="b">
        <f>SUMPRODUCT(--ISNUMBER(SEARCH(Sheet1!L$2:L$5,AP218)))&gt;0</f>
        <v>0</v>
      </c>
      <c r="BC218" t="b">
        <f>SUMPRODUCT(--ISNUMBER(SEARCH(Sheet1!M$2:M$12,AP218)))&gt;0</f>
        <v>0</v>
      </c>
      <c r="BD218" t="b">
        <f>SUMPRODUCT(--ISNUMBER(SEARCH(Sheet1!N$2:N$5,AP218)))&gt;0</f>
        <v>0</v>
      </c>
      <c r="BE218">
        <f t="shared" si="101"/>
        <v>4</v>
      </c>
      <c r="BF218">
        <f t="shared" si="102"/>
        <v>6</v>
      </c>
      <c r="BG218">
        <f t="shared" si="103"/>
        <v>0</v>
      </c>
      <c r="BH218">
        <f t="shared" si="104"/>
        <v>0</v>
      </c>
      <c r="BI218">
        <f t="shared" si="105"/>
        <v>0</v>
      </c>
      <c r="BJ218">
        <f t="shared" si="106"/>
        <v>10</v>
      </c>
      <c r="BK218">
        <f t="shared" si="107"/>
        <v>0</v>
      </c>
      <c r="BL218">
        <f t="shared" si="108"/>
        <v>5</v>
      </c>
    </row>
    <row r="219" spans="1:64" ht="30" x14ac:dyDescent="0.25">
      <c r="A219" s="7" t="s">
        <v>1156</v>
      </c>
      <c r="B219" s="7" t="s">
        <v>1157</v>
      </c>
      <c r="C219" s="10">
        <v>42394</v>
      </c>
      <c r="D219" s="10">
        <v>42396</v>
      </c>
      <c r="E219" s="8">
        <v>2</v>
      </c>
      <c r="F219" s="7" t="s">
        <v>29</v>
      </c>
      <c r="G219" s="8">
        <v>52</v>
      </c>
      <c r="H219" s="7" t="s">
        <v>9</v>
      </c>
      <c r="I219" s="7" t="s">
        <v>369</v>
      </c>
      <c r="J219" s="7" t="s">
        <v>901</v>
      </c>
      <c r="K219" s="7" t="s">
        <v>902</v>
      </c>
      <c r="L219" s="7" t="s">
        <v>133</v>
      </c>
      <c r="M219" s="7" t="s">
        <v>134</v>
      </c>
      <c r="N219" s="10">
        <v>42395</v>
      </c>
      <c r="O219" s="14">
        <v>1</v>
      </c>
      <c r="P219" s="15"/>
      <c r="Q219" s="29"/>
      <c r="R219" s="26">
        <v>138</v>
      </c>
      <c r="S219">
        <f t="shared" si="84"/>
        <v>0</v>
      </c>
      <c r="T219">
        <f t="shared" si="85"/>
        <v>0</v>
      </c>
      <c r="U219">
        <f t="shared" si="86"/>
        <v>30</v>
      </c>
      <c r="V219">
        <f t="shared" si="109"/>
        <v>0</v>
      </c>
      <c r="W219">
        <f t="shared" si="110"/>
        <v>0</v>
      </c>
      <c r="X219">
        <f t="shared" si="87"/>
        <v>0</v>
      </c>
      <c r="Y219" s="23">
        <v>1</v>
      </c>
      <c r="Z219">
        <v>1</v>
      </c>
      <c r="AA219">
        <f t="shared" si="88"/>
        <v>0</v>
      </c>
      <c r="AB219">
        <f t="shared" si="89"/>
        <v>0</v>
      </c>
      <c r="AC219">
        <f t="shared" si="90"/>
        <v>0</v>
      </c>
      <c r="AD219">
        <f t="shared" si="91"/>
        <v>2</v>
      </c>
      <c r="AE219">
        <f t="shared" si="111"/>
        <v>0</v>
      </c>
      <c r="AF219">
        <f t="shared" si="92"/>
        <v>2</v>
      </c>
      <c r="AG219">
        <v>3</v>
      </c>
      <c r="AH219">
        <f t="shared" si="93"/>
        <v>1</v>
      </c>
      <c r="AI219">
        <f t="shared" si="94"/>
        <v>0</v>
      </c>
      <c r="AJ219">
        <f t="shared" si="95"/>
        <v>6</v>
      </c>
      <c r="AK219">
        <f t="shared" si="96"/>
        <v>0</v>
      </c>
      <c r="AL219">
        <f t="shared" si="97"/>
        <v>2</v>
      </c>
      <c r="AM219">
        <f t="shared" si="98"/>
        <v>0</v>
      </c>
      <c r="AN219">
        <f t="shared" si="99"/>
        <v>0</v>
      </c>
      <c r="AO219">
        <f t="shared" si="100"/>
        <v>0</v>
      </c>
      <c r="AP219" t="s">
        <v>5800</v>
      </c>
      <c r="AQ219" t="b">
        <f>SUMPRODUCT(--ISNUMBER(SEARCH({"I21","I22","I25"},AP219)))&gt;0</f>
        <v>0</v>
      </c>
      <c r="AR219" t="b">
        <f>SUMPRODUCT(--ISNUMBER(SEARCH(Sheet1!B$2:B$14,AP219)))&gt;0</f>
        <v>0</v>
      </c>
      <c r="AS219" t="b">
        <f>SUMPRODUCT(--ISNUMBER(SEARCH(Sheet1!C$2:C$14,AP219)))&gt;0</f>
        <v>0</v>
      </c>
      <c r="AT219" t="b">
        <f>SUMPRODUCT(--ISNUMBER(SEARCH(Sheet1!D$2:D$26,AP219)))&gt;0</f>
        <v>1</v>
      </c>
      <c r="AU219" t="b">
        <f>SUMPRODUCT(--ISNUMBER(SEARCH(Sheet1!E$2:E$15,AP219)))&gt;0</f>
        <v>0</v>
      </c>
      <c r="AV219" t="b">
        <f>SUMPRODUCT(--ISNUMBER(SEARCH(Sheet1!F$2:F$26,AP219)))&gt;0</f>
        <v>0</v>
      </c>
      <c r="AW219" t="b">
        <f>SUMPRODUCT(--ISNUMBER(SEARCH(Sheet1!G$2:G$22,AP219)))&gt;0</f>
        <v>0</v>
      </c>
      <c r="AX219" t="b">
        <f>SUMPRODUCT(--ISNUMBER(SEARCH(Sheet1!H$2:H$35,AP219)))&gt;0</f>
        <v>0</v>
      </c>
      <c r="AY219" t="b">
        <f>SUMPRODUCT(--ISNUMBER(SEARCH(Sheet1!I$2:I$84,AP219)))&gt;0</f>
        <v>0</v>
      </c>
      <c r="AZ219" t="b">
        <f>SUMPRODUCT(--ISNUMBER(SEARCH(Sheet1!J$2:J$8,AP219)))&gt;0</f>
        <v>0</v>
      </c>
      <c r="BA219" t="b">
        <f>SUMPRODUCT(--ISNUMBER(SEARCH(Sheet1!K$2:K$10,AP219)))&gt;0</f>
        <v>0</v>
      </c>
      <c r="BB219" t="b">
        <f>SUMPRODUCT(--ISNUMBER(SEARCH(Sheet1!L$2:L$5,AP219)))&gt;0</f>
        <v>0</v>
      </c>
      <c r="BC219" t="b">
        <f>SUMPRODUCT(--ISNUMBER(SEARCH(Sheet1!M$2:M$12,AP219)))&gt;0</f>
        <v>0</v>
      </c>
      <c r="BD219" t="b">
        <f>SUMPRODUCT(--ISNUMBER(SEARCH(Sheet1!N$2:N$5,AP219)))&gt;0</f>
        <v>0</v>
      </c>
      <c r="BE219">
        <f t="shared" si="101"/>
        <v>1</v>
      </c>
      <c r="BF219">
        <f t="shared" si="102"/>
        <v>0</v>
      </c>
      <c r="BG219">
        <f t="shared" si="103"/>
        <v>0</v>
      </c>
      <c r="BH219">
        <f t="shared" si="104"/>
        <v>0</v>
      </c>
      <c r="BI219">
        <f t="shared" si="105"/>
        <v>0</v>
      </c>
      <c r="BJ219">
        <f t="shared" si="106"/>
        <v>1</v>
      </c>
      <c r="BK219">
        <f t="shared" si="107"/>
        <v>1</v>
      </c>
      <c r="BL219">
        <f t="shared" si="108"/>
        <v>0</v>
      </c>
    </row>
    <row r="220" spans="1:64" ht="30" x14ac:dyDescent="0.25">
      <c r="A220" s="7" t="s">
        <v>1161</v>
      </c>
      <c r="B220" s="7" t="s">
        <v>1162</v>
      </c>
      <c r="C220" s="10">
        <v>42288</v>
      </c>
      <c r="D220" s="10">
        <v>42294</v>
      </c>
      <c r="E220" s="8">
        <v>6</v>
      </c>
      <c r="F220" s="7" t="s">
        <v>14</v>
      </c>
      <c r="G220" s="8">
        <v>66</v>
      </c>
      <c r="H220" s="7" t="s">
        <v>9</v>
      </c>
      <c r="I220" s="7" t="s">
        <v>58</v>
      </c>
      <c r="J220" s="7" t="s">
        <v>1163</v>
      </c>
      <c r="K220" s="7" t="s">
        <v>1164</v>
      </c>
      <c r="L220" s="7" t="s">
        <v>133</v>
      </c>
      <c r="M220" s="7" t="s">
        <v>134</v>
      </c>
      <c r="N220" s="10">
        <v>42290</v>
      </c>
      <c r="O220" s="14">
        <v>2</v>
      </c>
      <c r="P220" s="14">
        <v>2</v>
      </c>
      <c r="Q220" s="29"/>
      <c r="R220" s="25"/>
      <c r="S220">
        <f t="shared" si="84"/>
        <v>0</v>
      </c>
      <c r="T220">
        <f t="shared" si="85"/>
        <v>0</v>
      </c>
      <c r="U220">
        <f t="shared" si="86"/>
        <v>30</v>
      </c>
      <c r="V220">
        <f t="shared" si="109"/>
        <v>0</v>
      </c>
      <c r="W220">
        <f t="shared" si="110"/>
        <v>0</v>
      </c>
      <c r="X220">
        <f t="shared" si="87"/>
        <v>0</v>
      </c>
      <c r="Y220" s="23">
        <v>1</v>
      </c>
      <c r="Z220">
        <v>1</v>
      </c>
      <c r="AA220">
        <f t="shared" si="88"/>
        <v>2</v>
      </c>
      <c r="AB220">
        <f t="shared" si="89"/>
        <v>0</v>
      </c>
      <c r="AC220">
        <f t="shared" si="90"/>
        <v>2</v>
      </c>
      <c r="AD220">
        <f t="shared" si="91"/>
        <v>6</v>
      </c>
      <c r="AE220">
        <f t="shared" si="111"/>
        <v>1</v>
      </c>
      <c r="AF220">
        <f t="shared" si="92"/>
        <v>4</v>
      </c>
      <c r="AG220">
        <v>3</v>
      </c>
      <c r="AH220">
        <f t="shared" si="93"/>
        <v>5</v>
      </c>
      <c r="AI220">
        <f t="shared" si="94"/>
        <v>2</v>
      </c>
      <c r="AJ220">
        <f t="shared" si="95"/>
        <v>14</v>
      </c>
      <c r="AK220">
        <f t="shared" si="96"/>
        <v>1</v>
      </c>
      <c r="AL220">
        <f t="shared" si="97"/>
        <v>0</v>
      </c>
      <c r="AM220">
        <f t="shared" si="98"/>
        <v>4</v>
      </c>
      <c r="AN220">
        <f t="shared" si="99"/>
        <v>0</v>
      </c>
      <c r="AO220">
        <f t="shared" si="100"/>
        <v>0</v>
      </c>
      <c r="AP220" t="s">
        <v>5801</v>
      </c>
      <c r="AQ220" t="b">
        <f>SUMPRODUCT(--ISNUMBER(SEARCH({"I21","I22","I25"},AP220)))&gt;0</f>
        <v>0</v>
      </c>
      <c r="AR220" t="b">
        <f>SUMPRODUCT(--ISNUMBER(SEARCH(Sheet1!B$2:B$14,AP220)))&gt;0</f>
        <v>0</v>
      </c>
      <c r="AS220" t="b">
        <f>SUMPRODUCT(--ISNUMBER(SEARCH(Sheet1!C$2:C$14,AP220)))&gt;0</f>
        <v>1</v>
      </c>
      <c r="AT220" t="b">
        <f>SUMPRODUCT(--ISNUMBER(SEARCH(Sheet1!D$2:D$26,AP220)))&gt;0</f>
        <v>0</v>
      </c>
      <c r="AU220" t="b">
        <f>SUMPRODUCT(--ISNUMBER(SEARCH(Sheet1!E$2:E$15,AP220)))&gt;0</f>
        <v>1</v>
      </c>
      <c r="AV220" t="b">
        <f>SUMPRODUCT(--ISNUMBER(SEARCH(Sheet1!F$2:F$26,AP220)))&gt;0</f>
        <v>0</v>
      </c>
      <c r="AW220" t="b">
        <f>SUMPRODUCT(--ISNUMBER(SEARCH(Sheet1!G$2:G$22,AP220)))&gt;0</f>
        <v>1</v>
      </c>
      <c r="AX220" t="b">
        <f>SUMPRODUCT(--ISNUMBER(SEARCH(Sheet1!H$2:H$35,AP220)))&gt;0</f>
        <v>0</v>
      </c>
      <c r="AY220" t="b">
        <f>SUMPRODUCT(--ISNUMBER(SEARCH(Sheet1!I$2:I$84,AP220)))&gt;0</f>
        <v>0</v>
      </c>
      <c r="AZ220" t="b">
        <f>SUMPRODUCT(--ISNUMBER(SEARCH(Sheet1!J$2:J$8,AP220)))&gt;0</f>
        <v>0</v>
      </c>
      <c r="BA220" t="b">
        <f>SUMPRODUCT(--ISNUMBER(SEARCH(Sheet1!K$2:K$10,AP220)))&gt;0</f>
        <v>0</v>
      </c>
      <c r="BB220" t="b">
        <f>SUMPRODUCT(--ISNUMBER(SEARCH(Sheet1!L$2:L$5,AP220)))&gt;0</f>
        <v>0</v>
      </c>
      <c r="BC220" t="b">
        <f>SUMPRODUCT(--ISNUMBER(SEARCH(Sheet1!M$2:M$12,AP220)))&gt;0</f>
        <v>0</v>
      </c>
      <c r="BD220" t="b">
        <f>SUMPRODUCT(--ISNUMBER(SEARCH(Sheet1!N$2:N$5,AP220)))&gt;0</f>
        <v>0</v>
      </c>
      <c r="BE220">
        <f t="shared" si="101"/>
        <v>1</v>
      </c>
      <c r="BF220">
        <f t="shared" si="102"/>
        <v>4</v>
      </c>
      <c r="BG220">
        <f t="shared" si="103"/>
        <v>0</v>
      </c>
      <c r="BH220">
        <f t="shared" si="104"/>
        <v>0</v>
      </c>
      <c r="BI220">
        <f t="shared" si="105"/>
        <v>0</v>
      </c>
      <c r="BJ220">
        <f t="shared" si="106"/>
        <v>5</v>
      </c>
      <c r="BK220">
        <f t="shared" si="107"/>
        <v>0</v>
      </c>
      <c r="BL220">
        <f t="shared" si="108"/>
        <v>5</v>
      </c>
    </row>
    <row r="221" spans="1:64" ht="30" x14ac:dyDescent="0.25">
      <c r="A221" s="7" t="s">
        <v>1170</v>
      </c>
      <c r="B221" s="7" t="s">
        <v>1171</v>
      </c>
      <c r="C221" s="10">
        <v>42409</v>
      </c>
      <c r="D221" s="10">
        <v>42417</v>
      </c>
      <c r="E221" s="8">
        <v>8</v>
      </c>
      <c r="F221" s="7" t="s">
        <v>14</v>
      </c>
      <c r="G221" s="8">
        <v>90</v>
      </c>
      <c r="H221" s="7" t="s">
        <v>9</v>
      </c>
      <c r="I221" s="7" t="s">
        <v>47</v>
      </c>
      <c r="J221" s="7" t="s">
        <v>553</v>
      </c>
      <c r="K221" s="7" t="s">
        <v>554</v>
      </c>
      <c r="L221" s="7" t="s">
        <v>45</v>
      </c>
      <c r="M221" s="7" t="s">
        <v>46</v>
      </c>
      <c r="N221" s="10">
        <v>42409</v>
      </c>
      <c r="O221" s="14">
        <v>1</v>
      </c>
      <c r="P221" s="15"/>
      <c r="Q221" s="29"/>
      <c r="R221" s="26">
        <v>106</v>
      </c>
      <c r="S221">
        <f t="shared" si="84"/>
        <v>0</v>
      </c>
      <c r="T221">
        <f t="shared" si="85"/>
        <v>0</v>
      </c>
      <c r="U221">
        <f t="shared" si="86"/>
        <v>30</v>
      </c>
      <c r="V221">
        <f t="shared" si="109"/>
        <v>0</v>
      </c>
      <c r="W221">
        <f t="shared" si="110"/>
        <v>0</v>
      </c>
      <c r="X221">
        <f t="shared" si="87"/>
        <v>1</v>
      </c>
      <c r="Y221" s="23">
        <v>1</v>
      </c>
      <c r="Z221">
        <v>1</v>
      </c>
      <c r="AA221">
        <f t="shared" si="88"/>
        <v>0</v>
      </c>
      <c r="AB221">
        <f t="shared" si="89"/>
        <v>0</v>
      </c>
      <c r="AC221">
        <f t="shared" si="90"/>
        <v>2</v>
      </c>
      <c r="AD221">
        <f t="shared" si="91"/>
        <v>5</v>
      </c>
      <c r="AE221">
        <f t="shared" si="111"/>
        <v>1</v>
      </c>
      <c r="AF221">
        <f t="shared" si="92"/>
        <v>5</v>
      </c>
      <c r="AG221">
        <v>3</v>
      </c>
      <c r="AH221">
        <f t="shared" si="93"/>
        <v>5</v>
      </c>
      <c r="AI221">
        <f t="shared" si="94"/>
        <v>0</v>
      </c>
      <c r="AJ221">
        <f t="shared" si="95"/>
        <v>13</v>
      </c>
      <c r="AK221">
        <f t="shared" si="96"/>
        <v>1</v>
      </c>
      <c r="AL221">
        <f t="shared" si="97"/>
        <v>0</v>
      </c>
      <c r="AM221">
        <f t="shared" si="98"/>
        <v>0</v>
      </c>
      <c r="AN221">
        <f t="shared" si="99"/>
        <v>5</v>
      </c>
      <c r="AO221">
        <f t="shared" si="100"/>
        <v>0</v>
      </c>
      <c r="AP221" t="s">
        <v>5802</v>
      </c>
      <c r="AQ221" t="b">
        <f>SUMPRODUCT(--ISNUMBER(SEARCH({"I21","I22","I25"},AP221)))&gt;0</f>
        <v>0</v>
      </c>
      <c r="AR221" t="b">
        <f>SUMPRODUCT(--ISNUMBER(SEARCH(Sheet1!B$2:B$14,AP221)))&gt;0</f>
        <v>0</v>
      </c>
      <c r="AS221" t="b">
        <f>SUMPRODUCT(--ISNUMBER(SEARCH(Sheet1!C$2:C$14,AP221)))&gt;0</f>
        <v>0</v>
      </c>
      <c r="AT221" t="b">
        <f>SUMPRODUCT(--ISNUMBER(SEARCH(Sheet1!D$2:D$26,AP221)))&gt;0</f>
        <v>0</v>
      </c>
      <c r="AU221" t="b">
        <f>SUMPRODUCT(--ISNUMBER(SEARCH(Sheet1!E$2:E$15,AP221)))&gt;0</f>
        <v>1</v>
      </c>
      <c r="AV221" t="b">
        <f>SUMPRODUCT(--ISNUMBER(SEARCH(Sheet1!F$2:F$26,AP221)))&gt;0</f>
        <v>0</v>
      </c>
      <c r="AW221" t="b">
        <f>SUMPRODUCT(--ISNUMBER(SEARCH(Sheet1!G$2:G$22,AP221)))&gt;0</f>
        <v>0</v>
      </c>
      <c r="AX221" t="b">
        <f>SUMPRODUCT(--ISNUMBER(SEARCH(Sheet1!H$2:H$35,AP221)))&gt;0</f>
        <v>0</v>
      </c>
      <c r="AY221" t="b">
        <f>SUMPRODUCT(--ISNUMBER(SEARCH(Sheet1!I$2:I$84,AP221)))&gt;0</f>
        <v>0</v>
      </c>
      <c r="AZ221" t="b">
        <f>SUMPRODUCT(--ISNUMBER(SEARCH(Sheet1!J$2:J$8,AP221)))&gt;0</f>
        <v>1</v>
      </c>
      <c r="BA221" t="b">
        <f>SUMPRODUCT(--ISNUMBER(SEARCH(Sheet1!K$2:K$10,AP221)))&gt;0</f>
        <v>0</v>
      </c>
      <c r="BB221" t="b">
        <f>SUMPRODUCT(--ISNUMBER(SEARCH(Sheet1!L$2:L$5,AP221)))&gt;0</f>
        <v>0</v>
      </c>
      <c r="BC221" t="b">
        <f>SUMPRODUCT(--ISNUMBER(SEARCH(Sheet1!M$2:M$12,AP221)))&gt;0</f>
        <v>0</v>
      </c>
      <c r="BD221" t="b">
        <f>SUMPRODUCT(--ISNUMBER(SEARCH(Sheet1!N$2:N$5,AP221)))&gt;0</f>
        <v>0</v>
      </c>
      <c r="BE221">
        <f t="shared" si="101"/>
        <v>0</v>
      </c>
      <c r="BF221">
        <f t="shared" si="102"/>
        <v>2</v>
      </c>
      <c r="BG221">
        <f t="shared" si="103"/>
        <v>3</v>
      </c>
      <c r="BH221">
        <f t="shared" si="104"/>
        <v>0</v>
      </c>
      <c r="BI221">
        <f t="shared" si="105"/>
        <v>0</v>
      </c>
      <c r="BJ221">
        <f t="shared" si="106"/>
        <v>5</v>
      </c>
      <c r="BK221">
        <f t="shared" si="107"/>
        <v>0</v>
      </c>
      <c r="BL221">
        <f t="shared" si="108"/>
        <v>5</v>
      </c>
    </row>
    <row r="222" spans="1:64" ht="30" x14ac:dyDescent="0.25">
      <c r="A222" s="7" t="s">
        <v>1172</v>
      </c>
      <c r="B222" s="7" t="s">
        <v>1173</v>
      </c>
      <c r="C222" s="10">
        <v>42384</v>
      </c>
      <c r="D222" s="10">
        <v>42389</v>
      </c>
      <c r="E222" s="8">
        <v>5</v>
      </c>
      <c r="F222" s="7" t="s">
        <v>29</v>
      </c>
      <c r="G222" s="8">
        <v>54</v>
      </c>
      <c r="H222" s="7" t="s">
        <v>9</v>
      </c>
      <c r="I222" s="7" t="s">
        <v>42</v>
      </c>
      <c r="J222" s="7" t="s">
        <v>1174</v>
      </c>
      <c r="K222" s="7" t="s">
        <v>1175</v>
      </c>
      <c r="L222" s="7" t="s">
        <v>54</v>
      </c>
      <c r="M222" s="7" t="s">
        <v>55</v>
      </c>
      <c r="N222" s="10">
        <v>42388</v>
      </c>
      <c r="O222" s="14">
        <v>1</v>
      </c>
      <c r="P222" s="15"/>
      <c r="Q222" s="29"/>
      <c r="R222" s="26">
        <v>139</v>
      </c>
      <c r="S222">
        <f t="shared" si="84"/>
        <v>0</v>
      </c>
      <c r="T222">
        <f t="shared" si="85"/>
        <v>0</v>
      </c>
      <c r="U222">
        <f t="shared" si="86"/>
        <v>30</v>
      </c>
      <c r="V222">
        <f t="shared" si="109"/>
        <v>0</v>
      </c>
      <c r="W222">
        <f t="shared" si="110"/>
        <v>0</v>
      </c>
      <c r="X222">
        <f t="shared" si="87"/>
        <v>0</v>
      </c>
      <c r="Y222" s="23">
        <v>1</v>
      </c>
      <c r="Z222">
        <v>1</v>
      </c>
      <c r="AA222">
        <f t="shared" si="88"/>
        <v>0</v>
      </c>
      <c r="AB222">
        <f t="shared" si="89"/>
        <v>0</v>
      </c>
      <c r="AC222">
        <f t="shared" si="90"/>
        <v>2</v>
      </c>
      <c r="AD222">
        <f t="shared" si="91"/>
        <v>4</v>
      </c>
      <c r="AE222">
        <f t="shared" si="111"/>
        <v>0</v>
      </c>
      <c r="AF222">
        <f t="shared" si="92"/>
        <v>4</v>
      </c>
      <c r="AG222">
        <v>3</v>
      </c>
      <c r="AH222">
        <f t="shared" si="93"/>
        <v>3</v>
      </c>
      <c r="AI222">
        <f t="shared" si="94"/>
        <v>0</v>
      </c>
      <c r="AJ222">
        <f t="shared" si="95"/>
        <v>10</v>
      </c>
      <c r="AK222">
        <f t="shared" si="96"/>
        <v>1</v>
      </c>
      <c r="AL222">
        <f t="shared" si="97"/>
        <v>0</v>
      </c>
      <c r="AM222">
        <f t="shared" si="98"/>
        <v>4</v>
      </c>
      <c r="AN222">
        <f t="shared" si="99"/>
        <v>0</v>
      </c>
      <c r="AO222">
        <f t="shared" si="100"/>
        <v>0</v>
      </c>
      <c r="AP222" t="s">
        <v>5803</v>
      </c>
      <c r="AQ222" t="b">
        <f>SUMPRODUCT(--ISNUMBER(SEARCH({"I21","I22","I25"},AP222)))&gt;0</f>
        <v>0</v>
      </c>
      <c r="AR222" t="b">
        <f>SUMPRODUCT(--ISNUMBER(SEARCH(Sheet1!B$2:B$14,AP222)))&gt;0</f>
        <v>0</v>
      </c>
      <c r="AS222" t="b">
        <f>SUMPRODUCT(--ISNUMBER(SEARCH(Sheet1!C$2:C$14,AP222)))&gt;0</f>
        <v>0</v>
      </c>
      <c r="AT222" t="b">
        <f>SUMPRODUCT(--ISNUMBER(SEARCH(Sheet1!D$2:D$26,AP222)))&gt;0</f>
        <v>1</v>
      </c>
      <c r="AU222" t="b">
        <f>SUMPRODUCT(--ISNUMBER(SEARCH(Sheet1!E$2:E$15,AP222)))&gt;0</f>
        <v>1</v>
      </c>
      <c r="AV222" t="b">
        <f>SUMPRODUCT(--ISNUMBER(SEARCH(Sheet1!F$2:F$26,AP222)))&gt;0</f>
        <v>0</v>
      </c>
      <c r="AW222" t="b">
        <f>SUMPRODUCT(--ISNUMBER(SEARCH(Sheet1!G$2:G$22,AP222)))&gt;0</f>
        <v>0</v>
      </c>
      <c r="AX222" t="b">
        <f>SUMPRODUCT(--ISNUMBER(SEARCH(Sheet1!H$2:H$35,AP222)))&gt;0</f>
        <v>0</v>
      </c>
      <c r="AY222" t="b">
        <f>SUMPRODUCT(--ISNUMBER(SEARCH(Sheet1!I$2:I$84,AP222)))&gt;0</f>
        <v>0</v>
      </c>
      <c r="AZ222" t="b">
        <f>SUMPRODUCT(--ISNUMBER(SEARCH(Sheet1!J$2:J$8,AP222)))&gt;0</f>
        <v>0</v>
      </c>
      <c r="BA222" t="b">
        <f>SUMPRODUCT(--ISNUMBER(SEARCH(Sheet1!K$2:K$10,AP222)))&gt;0</f>
        <v>0</v>
      </c>
      <c r="BB222" t="b">
        <f>SUMPRODUCT(--ISNUMBER(SEARCH(Sheet1!L$2:L$5,AP222)))&gt;0</f>
        <v>0</v>
      </c>
      <c r="BC222" t="b">
        <f>SUMPRODUCT(--ISNUMBER(SEARCH(Sheet1!M$2:M$12,AP222)))&gt;0</f>
        <v>0</v>
      </c>
      <c r="BD222" t="b">
        <f>SUMPRODUCT(--ISNUMBER(SEARCH(Sheet1!N$2:N$5,AP222)))&gt;0</f>
        <v>0</v>
      </c>
      <c r="BE222">
        <f t="shared" si="101"/>
        <v>1</v>
      </c>
      <c r="BF222">
        <f t="shared" si="102"/>
        <v>2</v>
      </c>
      <c r="BG222">
        <f t="shared" si="103"/>
        <v>0</v>
      </c>
      <c r="BH222">
        <f t="shared" si="104"/>
        <v>0</v>
      </c>
      <c r="BI222">
        <f t="shared" si="105"/>
        <v>0</v>
      </c>
      <c r="BJ222">
        <f t="shared" si="106"/>
        <v>3</v>
      </c>
      <c r="BK222">
        <f t="shared" si="107"/>
        <v>3</v>
      </c>
      <c r="BL222">
        <f t="shared" si="108"/>
        <v>0</v>
      </c>
    </row>
    <row r="223" spans="1:64" x14ac:dyDescent="0.25">
      <c r="A223" s="7" t="s">
        <v>1179</v>
      </c>
      <c r="B223" s="7" t="s">
        <v>1180</v>
      </c>
      <c r="C223" s="10">
        <v>42421</v>
      </c>
      <c r="D223" s="10">
        <v>42422</v>
      </c>
      <c r="E223" s="8">
        <v>1</v>
      </c>
      <c r="F223" s="7" t="s">
        <v>382</v>
      </c>
      <c r="G223" s="8">
        <v>43</v>
      </c>
      <c r="H223" s="7" t="s">
        <v>17</v>
      </c>
      <c r="I223" s="7" t="s">
        <v>21</v>
      </c>
      <c r="J223" s="7" t="s">
        <v>617</v>
      </c>
      <c r="K223" s="7" t="s">
        <v>618</v>
      </c>
      <c r="L223" s="7" t="s">
        <v>1181</v>
      </c>
      <c r="M223" s="7" t="s">
        <v>1182</v>
      </c>
      <c r="N223" s="10">
        <v>42421</v>
      </c>
      <c r="O223" s="14">
        <v>2</v>
      </c>
      <c r="P223" s="15"/>
      <c r="Q223" s="29"/>
      <c r="R223" s="26">
        <v>133</v>
      </c>
      <c r="S223">
        <f t="shared" si="84"/>
        <v>0</v>
      </c>
      <c r="T223">
        <f t="shared" si="85"/>
        <v>0</v>
      </c>
      <c r="U223">
        <f t="shared" si="86"/>
        <v>30</v>
      </c>
      <c r="V223">
        <f t="shared" si="109"/>
        <v>0</v>
      </c>
      <c r="W223">
        <f t="shared" si="110"/>
        <v>0</v>
      </c>
      <c r="X223">
        <f t="shared" si="87"/>
        <v>1</v>
      </c>
      <c r="Y223" s="23">
        <v>1</v>
      </c>
      <c r="Z223">
        <v>1</v>
      </c>
      <c r="AA223">
        <f t="shared" si="88"/>
        <v>2</v>
      </c>
      <c r="AB223">
        <f t="shared" si="89"/>
        <v>0</v>
      </c>
      <c r="AC223">
        <f t="shared" si="90"/>
        <v>0</v>
      </c>
      <c r="AD223">
        <f t="shared" si="91"/>
        <v>5</v>
      </c>
      <c r="AE223">
        <f t="shared" si="111"/>
        <v>1</v>
      </c>
      <c r="AF223">
        <f t="shared" si="92"/>
        <v>1</v>
      </c>
      <c r="AG223">
        <v>3</v>
      </c>
      <c r="AH223">
        <f t="shared" si="93"/>
        <v>5</v>
      </c>
      <c r="AI223">
        <f t="shared" si="94"/>
        <v>0</v>
      </c>
      <c r="AJ223">
        <f t="shared" si="95"/>
        <v>9</v>
      </c>
      <c r="AK223">
        <f t="shared" si="96"/>
        <v>0</v>
      </c>
      <c r="AL223">
        <f t="shared" si="97"/>
        <v>1</v>
      </c>
      <c r="AM223">
        <f t="shared" si="98"/>
        <v>0</v>
      </c>
      <c r="AN223">
        <f t="shared" si="99"/>
        <v>0</v>
      </c>
      <c r="AO223">
        <f t="shared" si="100"/>
        <v>0</v>
      </c>
      <c r="AP223" t="s">
        <v>5804</v>
      </c>
      <c r="AQ223" t="b">
        <f>SUMPRODUCT(--ISNUMBER(SEARCH({"I21","I22","I25"},AP223)))&gt;0</f>
        <v>1</v>
      </c>
      <c r="AR223" t="b">
        <f>SUMPRODUCT(--ISNUMBER(SEARCH(Sheet1!B$2:B$14,AP223)))&gt;0</f>
        <v>0</v>
      </c>
      <c r="AS223" t="b">
        <f>SUMPRODUCT(--ISNUMBER(SEARCH(Sheet1!C$2:C$14,AP223)))&gt;0</f>
        <v>1</v>
      </c>
      <c r="AT223" t="b">
        <f>SUMPRODUCT(--ISNUMBER(SEARCH(Sheet1!D$2:D$26,AP223)))&gt;0</f>
        <v>1</v>
      </c>
      <c r="AU223" t="b">
        <f>SUMPRODUCT(--ISNUMBER(SEARCH(Sheet1!E$2:E$15,AP223)))&gt;0</f>
        <v>1</v>
      </c>
      <c r="AV223" t="b">
        <f>SUMPRODUCT(--ISNUMBER(SEARCH(Sheet1!F$2:F$26,AP223)))&gt;0</f>
        <v>0</v>
      </c>
      <c r="AW223" t="b">
        <f>SUMPRODUCT(--ISNUMBER(SEARCH(Sheet1!G$2:G$22,AP223)))&gt;0</f>
        <v>1</v>
      </c>
      <c r="AX223" t="b">
        <f>SUMPRODUCT(--ISNUMBER(SEARCH(Sheet1!H$2:H$35,AP223)))&gt;0</f>
        <v>0</v>
      </c>
      <c r="AY223" t="b">
        <f>SUMPRODUCT(--ISNUMBER(SEARCH(Sheet1!I$2:I$84,AP223)))&gt;0</f>
        <v>0</v>
      </c>
      <c r="AZ223" t="b">
        <f>SUMPRODUCT(--ISNUMBER(SEARCH(Sheet1!J$2:J$8,AP223)))&gt;0</f>
        <v>0</v>
      </c>
      <c r="BA223" t="b">
        <f>SUMPRODUCT(--ISNUMBER(SEARCH(Sheet1!K$2:K$10,AP223)))&gt;0</f>
        <v>0</v>
      </c>
      <c r="BB223" t="b">
        <f>SUMPRODUCT(--ISNUMBER(SEARCH(Sheet1!L$2:L$5,AP223)))&gt;0</f>
        <v>0</v>
      </c>
      <c r="BC223" t="b">
        <f>SUMPRODUCT(--ISNUMBER(SEARCH(Sheet1!M$2:M$12,AP223)))&gt;0</f>
        <v>0</v>
      </c>
      <c r="BD223" t="b">
        <f>SUMPRODUCT(--ISNUMBER(SEARCH(Sheet1!N$2:N$5,AP223)))&gt;0</f>
        <v>0</v>
      </c>
      <c r="BE223">
        <f t="shared" si="101"/>
        <v>3</v>
      </c>
      <c r="BF223">
        <f t="shared" si="102"/>
        <v>4</v>
      </c>
      <c r="BG223">
        <f t="shared" si="103"/>
        <v>0</v>
      </c>
      <c r="BH223">
        <f t="shared" si="104"/>
        <v>0</v>
      </c>
      <c r="BI223">
        <f t="shared" si="105"/>
        <v>0</v>
      </c>
      <c r="BJ223">
        <f t="shared" si="106"/>
        <v>7</v>
      </c>
      <c r="BK223">
        <f t="shared" si="107"/>
        <v>0</v>
      </c>
      <c r="BL223">
        <f t="shared" si="108"/>
        <v>5</v>
      </c>
    </row>
    <row r="224" spans="1:64" ht="60" x14ac:dyDescent="0.25">
      <c r="A224" s="7" t="s">
        <v>1183</v>
      </c>
      <c r="B224" s="7" t="s">
        <v>1184</v>
      </c>
      <c r="C224" s="10">
        <v>42344</v>
      </c>
      <c r="D224" s="10">
        <v>42356</v>
      </c>
      <c r="E224" s="8">
        <v>12</v>
      </c>
      <c r="F224" s="7" t="s">
        <v>29</v>
      </c>
      <c r="G224" s="8">
        <v>73</v>
      </c>
      <c r="H224" s="7" t="s">
        <v>17</v>
      </c>
      <c r="I224" s="7" t="s">
        <v>99</v>
      </c>
      <c r="J224" s="7" t="s">
        <v>52</v>
      </c>
      <c r="K224" s="7" t="s">
        <v>53</v>
      </c>
      <c r="L224" s="7" t="s">
        <v>1185</v>
      </c>
      <c r="M224" s="7" t="s">
        <v>1186</v>
      </c>
      <c r="N224" s="10">
        <v>42352</v>
      </c>
      <c r="O224" s="14">
        <v>2</v>
      </c>
      <c r="P224" s="15"/>
      <c r="Q224" s="29"/>
      <c r="R224" s="25"/>
      <c r="S224">
        <f t="shared" si="84"/>
        <v>0</v>
      </c>
      <c r="T224">
        <f t="shared" si="85"/>
        <v>0</v>
      </c>
      <c r="U224">
        <f t="shared" si="86"/>
        <v>30</v>
      </c>
      <c r="V224">
        <f t="shared" si="109"/>
        <v>0</v>
      </c>
      <c r="W224">
        <f t="shared" si="110"/>
        <v>2</v>
      </c>
      <c r="X224">
        <f t="shared" si="87"/>
        <v>0</v>
      </c>
      <c r="Y224" s="23">
        <v>1</v>
      </c>
      <c r="Z224">
        <v>1</v>
      </c>
      <c r="AA224">
        <f t="shared" si="88"/>
        <v>2</v>
      </c>
      <c r="AB224">
        <f t="shared" si="89"/>
        <v>0</v>
      </c>
      <c r="AC224">
        <f t="shared" si="90"/>
        <v>2</v>
      </c>
      <c r="AD224">
        <f t="shared" si="91"/>
        <v>8</v>
      </c>
      <c r="AE224">
        <f t="shared" si="111"/>
        <v>1</v>
      </c>
      <c r="AF224">
        <f t="shared" si="92"/>
        <v>5</v>
      </c>
      <c r="AG224">
        <v>3</v>
      </c>
      <c r="AH224">
        <f t="shared" si="93"/>
        <v>5</v>
      </c>
      <c r="AI224">
        <f t="shared" si="94"/>
        <v>0</v>
      </c>
      <c r="AJ224">
        <f t="shared" si="95"/>
        <v>13</v>
      </c>
      <c r="AK224">
        <f t="shared" si="96"/>
        <v>1</v>
      </c>
      <c r="AL224">
        <f t="shared" si="97"/>
        <v>0</v>
      </c>
      <c r="AM224">
        <f t="shared" si="98"/>
        <v>0</v>
      </c>
      <c r="AN224">
        <f t="shared" si="99"/>
        <v>5</v>
      </c>
      <c r="AO224">
        <f t="shared" si="100"/>
        <v>0</v>
      </c>
      <c r="AP224" t="s">
        <v>5805</v>
      </c>
      <c r="AQ224" t="b">
        <f>SUMPRODUCT(--ISNUMBER(SEARCH({"I21","I22","I25"},AP224)))&gt;0</f>
        <v>1</v>
      </c>
      <c r="AR224" t="b">
        <f>SUMPRODUCT(--ISNUMBER(SEARCH(Sheet1!B$2:B$14,AP224)))&gt;0</f>
        <v>0</v>
      </c>
      <c r="AS224" t="b">
        <f>SUMPRODUCT(--ISNUMBER(SEARCH(Sheet1!C$2:C$14,AP224)))&gt;0</f>
        <v>0</v>
      </c>
      <c r="AT224" t="b">
        <f>SUMPRODUCT(--ISNUMBER(SEARCH(Sheet1!D$2:D$26,AP224)))&gt;0</f>
        <v>1</v>
      </c>
      <c r="AU224" t="b">
        <f>SUMPRODUCT(--ISNUMBER(SEARCH(Sheet1!E$2:E$15,AP224)))&gt;0</f>
        <v>1</v>
      </c>
      <c r="AV224" t="b">
        <f>SUMPRODUCT(--ISNUMBER(SEARCH(Sheet1!F$2:F$26,AP224)))&gt;0</f>
        <v>0</v>
      </c>
      <c r="AW224" t="b">
        <f>SUMPRODUCT(--ISNUMBER(SEARCH(Sheet1!G$2:G$22,AP224)))&gt;0</f>
        <v>0</v>
      </c>
      <c r="AX224" t="b">
        <f>SUMPRODUCT(--ISNUMBER(SEARCH(Sheet1!H$2:H$35,AP224)))&gt;0</f>
        <v>1</v>
      </c>
      <c r="AY224" t="b">
        <f>SUMPRODUCT(--ISNUMBER(SEARCH(Sheet1!I$2:I$84,AP224)))&gt;0</f>
        <v>1</v>
      </c>
      <c r="AZ224" t="b">
        <f>SUMPRODUCT(--ISNUMBER(SEARCH(Sheet1!J$2:J$8,AP224)))&gt;0</f>
        <v>0</v>
      </c>
      <c r="BA224" t="b">
        <f>SUMPRODUCT(--ISNUMBER(SEARCH(Sheet1!K$2:K$10,AP224)))&gt;0</f>
        <v>0</v>
      </c>
      <c r="BB224" t="b">
        <f>SUMPRODUCT(--ISNUMBER(SEARCH(Sheet1!L$2:L$5,AP224)))&gt;0</f>
        <v>0</v>
      </c>
      <c r="BC224" t="b">
        <f>SUMPRODUCT(--ISNUMBER(SEARCH(Sheet1!M$2:M$12,AP224)))&gt;0</f>
        <v>0</v>
      </c>
      <c r="BD224" t="b">
        <f>SUMPRODUCT(--ISNUMBER(SEARCH(Sheet1!N$2:N$5,AP224)))&gt;0</f>
        <v>0</v>
      </c>
      <c r="BE224">
        <f t="shared" si="101"/>
        <v>2</v>
      </c>
      <c r="BF224">
        <f t="shared" si="102"/>
        <v>6</v>
      </c>
      <c r="BG224">
        <f t="shared" si="103"/>
        <v>0</v>
      </c>
      <c r="BH224">
        <f t="shared" si="104"/>
        <v>0</v>
      </c>
      <c r="BI224">
        <f t="shared" si="105"/>
        <v>0</v>
      </c>
      <c r="BJ224">
        <f t="shared" si="106"/>
        <v>8</v>
      </c>
      <c r="BK224">
        <f t="shared" si="107"/>
        <v>0</v>
      </c>
      <c r="BL224">
        <f t="shared" si="108"/>
        <v>5</v>
      </c>
    </row>
    <row r="225" spans="1:64" x14ac:dyDescent="0.25">
      <c r="A225" s="7" t="s">
        <v>1187</v>
      </c>
      <c r="B225" s="7" t="s">
        <v>1188</v>
      </c>
      <c r="C225" s="10">
        <v>42287</v>
      </c>
      <c r="D225" s="10">
        <v>42296</v>
      </c>
      <c r="E225" s="8">
        <v>9</v>
      </c>
      <c r="F225" s="7" t="s">
        <v>29</v>
      </c>
      <c r="G225" s="8">
        <v>23</v>
      </c>
      <c r="H225" s="7" t="s">
        <v>17</v>
      </c>
      <c r="I225" s="7" t="s">
        <v>18</v>
      </c>
      <c r="J225" s="7" t="s">
        <v>1189</v>
      </c>
      <c r="K225" s="7" t="s">
        <v>1190</v>
      </c>
      <c r="L225" s="7" t="s">
        <v>1191</v>
      </c>
      <c r="M225" s="7" t="s">
        <v>1192</v>
      </c>
      <c r="N225" s="10">
        <v>42288</v>
      </c>
      <c r="O225" s="14">
        <v>1</v>
      </c>
      <c r="P225" s="14">
        <v>2</v>
      </c>
      <c r="Q225" s="29"/>
      <c r="R225" s="25"/>
      <c r="S225">
        <f t="shared" si="84"/>
        <v>0</v>
      </c>
      <c r="T225">
        <f t="shared" si="85"/>
        <v>0</v>
      </c>
      <c r="U225">
        <f t="shared" si="86"/>
        <v>30</v>
      </c>
      <c r="V225">
        <f t="shared" si="109"/>
        <v>0</v>
      </c>
      <c r="W225">
        <f t="shared" si="110"/>
        <v>0</v>
      </c>
      <c r="X225">
        <f t="shared" si="87"/>
        <v>0</v>
      </c>
      <c r="Y225" s="23">
        <v>1</v>
      </c>
      <c r="Z225">
        <v>1</v>
      </c>
      <c r="AA225">
        <f t="shared" si="88"/>
        <v>0</v>
      </c>
      <c r="AB225">
        <f t="shared" si="89"/>
        <v>0</v>
      </c>
      <c r="AC225">
        <f t="shared" si="90"/>
        <v>2</v>
      </c>
      <c r="AD225">
        <f t="shared" si="91"/>
        <v>4</v>
      </c>
      <c r="AE225">
        <f t="shared" si="111"/>
        <v>0</v>
      </c>
      <c r="AF225">
        <f t="shared" si="92"/>
        <v>5</v>
      </c>
      <c r="AG225">
        <v>3</v>
      </c>
      <c r="AH225">
        <f t="shared" si="93"/>
        <v>1</v>
      </c>
      <c r="AI225">
        <f t="shared" si="94"/>
        <v>2</v>
      </c>
      <c r="AJ225">
        <f t="shared" si="95"/>
        <v>11</v>
      </c>
      <c r="AK225">
        <f t="shared" si="96"/>
        <v>1</v>
      </c>
      <c r="AL225">
        <f t="shared" si="97"/>
        <v>0</v>
      </c>
      <c r="AM225">
        <f t="shared" si="98"/>
        <v>0</v>
      </c>
      <c r="AN225">
        <f t="shared" si="99"/>
        <v>5</v>
      </c>
      <c r="AO225">
        <f t="shared" si="100"/>
        <v>0</v>
      </c>
      <c r="AP225" t="s">
        <v>5806</v>
      </c>
      <c r="AQ225" t="b">
        <f>SUMPRODUCT(--ISNUMBER(SEARCH({"I21","I22","I25"},AP225)))&gt;0</f>
        <v>0</v>
      </c>
      <c r="AR225" t="b">
        <f>SUMPRODUCT(--ISNUMBER(SEARCH(Sheet1!B$2:B$14,AP225)))&gt;0</f>
        <v>0</v>
      </c>
      <c r="AS225" t="b">
        <f>SUMPRODUCT(--ISNUMBER(SEARCH(Sheet1!C$2:C$14,AP225)))&gt;0</f>
        <v>0</v>
      </c>
      <c r="AT225" t="b">
        <f>SUMPRODUCT(--ISNUMBER(SEARCH(Sheet1!D$2:D$26,AP225)))&gt;0</f>
        <v>1</v>
      </c>
      <c r="AU225" t="b">
        <f>SUMPRODUCT(--ISNUMBER(SEARCH(Sheet1!E$2:E$15,AP225)))&gt;0</f>
        <v>0</v>
      </c>
      <c r="AV225" t="b">
        <f>SUMPRODUCT(--ISNUMBER(SEARCH(Sheet1!F$2:F$26,AP225)))&gt;0</f>
        <v>0</v>
      </c>
      <c r="AW225" t="b">
        <f>SUMPRODUCT(--ISNUMBER(SEARCH(Sheet1!G$2:G$22,AP225)))&gt;0</f>
        <v>0</v>
      </c>
      <c r="AX225" t="b">
        <f>SUMPRODUCT(--ISNUMBER(SEARCH(Sheet1!H$2:H$35,AP225)))&gt;0</f>
        <v>0</v>
      </c>
      <c r="AY225" t="b">
        <f>SUMPRODUCT(--ISNUMBER(SEARCH(Sheet1!I$2:I$84,AP225)))&gt;0</f>
        <v>0</v>
      </c>
      <c r="AZ225" t="b">
        <f>SUMPRODUCT(--ISNUMBER(SEARCH(Sheet1!J$2:J$8,AP225)))&gt;0</f>
        <v>0</v>
      </c>
      <c r="BA225" t="b">
        <f>SUMPRODUCT(--ISNUMBER(SEARCH(Sheet1!K$2:K$10,AP225)))&gt;0</f>
        <v>0</v>
      </c>
      <c r="BB225" t="b">
        <f>SUMPRODUCT(--ISNUMBER(SEARCH(Sheet1!L$2:L$5,AP225)))&gt;0</f>
        <v>0</v>
      </c>
      <c r="BC225" t="b">
        <f>SUMPRODUCT(--ISNUMBER(SEARCH(Sheet1!M$2:M$12,AP225)))&gt;0</f>
        <v>0</v>
      </c>
      <c r="BD225" t="b">
        <f>SUMPRODUCT(--ISNUMBER(SEARCH(Sheet1!N$2:N$5,AP225)))&gt;0</f>
        <v>0</v>
      </c>
      <c r="BE225">
        <f t="shared" si="101"/>
        <v>1</v>
      </c>
      <c r="BF225">
        <f t="shared" si="102"/>
        <v>0</v>
      </c>
      <c r="BG225">
        <f t="shared" si="103"/>
        <v>0</v>
      </c>
      <c r="BH225">
        <f t="shared" si="104"/>
        <v>0</v>
      </c>
      <c r="BI225">
        <f t="shared" si="105"/>
        <v>0</v>
      </c>
      <c r="BJ225">
        <f t="shared" si="106"/>
        <v>1</v>
      </c>
      <c r="BK225">
        <f t="shared" si="107"/>
        <v>1</v>
      </c>
      <c r="BL225">
        <f t="shared" si="108"/>
        <v>0</v>
      </c>
    </row>
    <row r="226" spans="1:64" ht="60" x14ac:dyDescent="0.25">
      <c r="A226" s="7" t="s">
        <v>1197</v>
      </c>
      <c r="B226" s="7" t="s">
        <v>1198</v>
      </c>
      <c r="C226" s="10">
        <v>42399</v>
      </c>
      <c r="D226" s="10">
        <v>42406</v>
      </c>
      <c r="E226" s="8">
        <v>7</v>
      </c>
      <c r="F226" s="7" t="s">
        <v>8</v>
      </c>
      <c r="G226" s="8">
        <v>85</v>
      </c>
      <c r="H226" s="7" t="s">
        <v>17</v>
      </c>
      <c r="I226" s="7" t="s">
        <v>142</v>
      </c>
      <c r="J226" s="7" t="s">
        <v>295</v>
      </c>
      <c r="K226" s="7" t="s">
        <v>296</v>
      </c>
      <c r="L226" s="7" t="s">
        <v>1185</v>
      </c>
      <c r="M226" s="7" t="s">
        <v>1186</v>
      </c>
      <c r="N226" s="10">
        <v>42405</v>
      </c>
      <c r="O226" s="14">
        <v>1</v>
      </c>
      <c r="P226" s="15"/>
      <c r="Q226" s="29"/>
      <c r="R226" s="26">
        <v>139</v>
      </c>
      <c r="S226">
        <f t="shared" si="84"/>
        <v>0</v>
      </c>
      <c r="T226">
        <f t="shared" si="85"/>
        <v>0</v>
      </c>
      <c r="U226">
        <f t="shared" si="86"/>
        <v>30</v>
      </c>
      <c r="V226">
        <f t="shared" si="109"/>
        <v>0</v>
      </c>
      <c r="W226">
        <f t="shared" si="110"/>
        <v>0</v>
      </c>
      <c r="X226">
        <f t="shared" si="87"/>
        <v>0</v>
      </c>
      <c r="Y226" s="23">
        <v>1</v>
      </c>
      <c r="Z226">
        <v>1</v>
      </c>
      <c r="AA226">
        <f t="shared" si="88"/>
        <v>0</v>
      </c>
      <c r="AB226">
        <f t="shared" si="89"/>
        <v>0</v>
      </c>
      <c r="AC226">
        <f t="shared" si="90"/>
        <v>2</v>
      </c>
      <c r="AD226">
        <f t="shared" si="91"/>
        <v>4</v>
      </c>
      <c r="AE226">
        <f t="shared" si="111"/>
        <v>0</v>
      </c>
      <c r="AF226">
        <f t="shared" si="92"/>
        <v>5</v>
      </c>
      <c r="AG226">
        <v>3</v>
      </c>
      <c r="AH226">
        <f t="shared" si="93"/>
        <v>5</v>
      </c>
      <c r="AI226">
        <f t="shared" si="94"/>
        <v>0</v>
      </c>
      <c r="AJ226">
        <f t="shared" si="95"/>
        <v>13</v>
      </c>
      <c r="AK226">
        <f t="shared" si="96"/>
        <v>1</v>
      </c>
      <c r="AL226">
        <f t="shared" si="97"/>
        <v>0</v>
      </c>
      <c r="AM226">
        <f t="shared" si="98"/>
        <v>0</v>
      </c>
      <c r="AN226">
        <f t="shared" si="99"/>
        <v>5</v>
      </c>
      <c r="AO226">
        <f t="shared" si="100"/>
        <v>0</v>
      </c>
      <c r="AP226" t="s">
        <v>5807</v>
      </c>
      <c r="AQ226" t="b">
        <f>SUMPRODUCT(--ISNUMBER(SEARCH({"I21","I22","I25"},AP226)))&gt;0</f>
        <v>1</v>
      </c>
      <c r="AR226" t="b">
        <f>SUMPRODUCT(--ISNUMBER(SEARCH(Sheet1!B$2:B$14,AP226)))&gt;0</f>
        <v>0</v>
      </c>
      <c r="AS226" t="b">
        <f>SUMPRODUCT(--ISNUMBER(SEARCH(Sheet1!C$2:C$14,AP226)))&gt;0</f>
        <v>1</v>
      </c>
      <c r="AT226" t="b">
        <f>SUMPRODUCT(--ISNUMBER(SEARCH(Sheet1!D$2:D$26,AP226)))&gt;0</f>
        <v>0</v>
      </c>
      <c r="AU226" t="b">
        <f>SUMPRODUCT(--ISNUMBER(SEARCH(Sheet1!E$2:E$15,AP226)))&gt;0</f>
        <v>1</v>
      </c>
      <c r="AV226" t="b">
        <f>SUMPRODUCT(--ISNUMBER(SEARCH(Sheet1!F$2:F$26,AP226)))&gt;0</f>
        <v>0</v>
      </c>
      <c r="AW226" t="b">
        <f>SUMPRODUCT(--ISNUMBER(SEARCH(Sheet1!G$2:G$22,AP226)))&gt;0</f>
        <v>0</v>
      </c>
      <c r="AX226" t="b">
        <f>SUMPRODUCT(--ISNUMBER(SEARCH(Sheet1!H$2:H$35,AP226)))&gt;0</f>
        <v>0</v>
      </c>
      <c r="AY226" t="b">
        <f>SUMPRODUCT(--ISNUMBER(SEARCH(Sheet1!I$2:I$84,AP226)))&gt;0</f>
        <v>0</v>
      </c>
      <c r="AZ226" t="b">
        <f>SUMPRODUCT(--ISNUMBER(SEARCH(Sheet1!J$2:J$8,AP226)))&gt;0</f>
        <v>0</v>
      </c>
      <c r="BA226" t="b">
        <f>SUMPRODUCT(--ISNUMBER(SEARCH(Sheet1!K$2:K$10,AP226)))&gt;0</f>
        <v>0</v>
      </c>
      <c r="BB226" t="b">
        <f>SUMPRODUCT(--ISNUMBER(SEARCH(Sheet1!L$2:L$5,AP226)))&gt;0</f>
        <v>0</v>
      </c>
      <c r="BC226" t="b">
        <f>SUMPRODUCT(--ISNUMBER(SEARCH(Sheet1!M$2:M$12,AP226)))&gt;0</f>
        <v>0</v>
      </c>
      <c r="BD226" t="b">
        <f>SUMPRODUCT(--ISNUMBER(SEARCH(Sheet1!N$2:N$5,AP226)))&gt;0</f>
        <v>0</v>
      </c>
      <c r="BE226">
        <f t="shared" si="101"/>
        <v>2</v>
      </c>
      <c r="BF226">
        <f t="shared" si="102"/>
        <v>2</v>
      </c>
      <c r="BG226">
        <f t="shared" si="103"/>
        <v>0</v>
      </c>
      <c r="BH226">
        <f t="shared" si="104"/>
        <v>0</v>
      </c>
      <c r="BI226">
        <f t="shared" si="105"/>
        <v>0</v>
      </c>
      <c r="BJ226">
        <f t="shared" si="106"/>
        <v>4</v>
      </c>
      <c r="BK226">
        <f t="shared" si="107"/>
        <v>0</v>
      </c>
      <c r="BL226">
        <f t="shared" si="108"/>
        <v>5</v>
      </c>
    </row>
    <row r="227" spans="1:64" ht="30" x14ac:dyDescent="0.25">
      <c r="A227" s="7" t="s">
        <v>1199</v>
      </c>
      <c r="B227" s="7" t="s">
        <v>1200</v>
      </c>
      <c r="C227" s="10">
        <v>42336</v>
      </c>
      <c r="D227" s="10">
        <v>42349</v>
      </c>
      <c r="E227" s="8">
        <v>13</v>
      </c>
      <c r="F227" s="7" t="s">
        <v>14</v>
      </c>
      <c r="G227" s="8">
        <v>86</v>
      </c>
      <c r="H227" s="7" t="s">
        <v>9</v>
      </c>
      <c r="I227" s="7" t="s">
        <v>42</v>
      </c>
      <c r="J227" s="7" t="s">
        <v>210</v>
      </c>
      <c r="K227" s="7" t="s">
        <v>211</v>
      </c>
      <c r="L227" s="7" t="s">
        <v>1203</v>
      </c>
      <c r="M227" s="7" t="s">
        <v>1204</v>
      </c>
      <c r="N227" s="10">
        <v>42338</v>
      </c>
      <c r="O227" s="14">
        <v>2</v>
      </c>
      <c r="P227" s="15"/>
      <c r="Q227" s="29"/>
      <c r="R227" s="25"/>
      <c r="S227">
        <f t="shared" si="84"/>
        <v>0</v>
      </c>
      <c r="T227">
        <f t="shared" si="85"/>
        <v>0</v>
      </c>
      <c r="U227">
        <f t="shared" si="86"/>
        <v>30</v>
      </c>
      <c r="V227">
        <f t="shared" si="109"/>
        <v>0</v>
      </c>
      <c r="W227">
        <f t="shared" si="110"/>
        <v>0</v>
      </c>
      <c r="X227">
        <f t="shared" si="87"/>
        <v>0</v>
      </c>
      <c r="Y227" s="23">
        <v>1</v>
      </c>
      <c r="Z227">
        <v>1</v>
      </c>
      <c r="AA227">
        <f t="shared" si="88"/>
        <v>2</v>
      </c>
      <c r="AB227">
        <f t="shared" si="89"/>
        <v>0</v>
      </c>
      <c r="AC227">
        <f t="shared" si="90"/>
        <v>2</v>
      </c>
      <c r="AD227">
        <f t="shared" si="91"/>
        <v>6</v>
      </c>
      <c r="AE227">
        <f t="shared" si="111"/>
        <v>1</v>
      </c>
      <c r="AF227">
        <f t="shared" si="92"/>
        <v>5</v>
      </c>
      <c r="AG227">
        <v>3</v>
      </c>
      <c r="AH227">
        <f t="shared" si="93"/>
        <v>5</v>
      </c>
      <c r="AI227">
        <f t="shared" si="94"/>
        <v>0</v>
      </c>
      <c r="AJ227">
        <f t="shared" si="95"/>
        <v>13</v>
      </c>
      <c r="AK227">
        <f t="shared" si="96"/>
        <v>1</v>
      </c>
      <c r="AL227">
        <f t="shared" si="97"/>
        <v>0</v>
      </c>
      <c r="AM227">
        <f t="shared" si="98"/>
        <v>0</v>
      </c>
      <c r="AN227">
        <f t="shared" si="99"/>
        <v>5</v>
      </c>
      <c r="AO227">
        <f t="shared" si="100"/>
        <v>0</v>
      </c>
      <c r="AP227" t="s">
        <v>5808</v>
      </c>
      <c r="AQ227" t="b">
        <f>SUMPRODUCT(--ISNUMBER(SEARCH({"I21","I22","I25"},AP227)))&gt;0</f>
        <v>1</v>
      </c>
      <c r="AR227" t="b">
        <f>SUMPRODUCT(--ISNUMBER(SEARCH(Sheet1!B$2:B$14,AP227)))&gt;0</f>
        <v>1</v>
      </c>
      <c r="AS227" t="b">
        <f>SUMPRODUCT(--ISNUMBER(SEARCH(Sheet1!C$2:C$14,AP227)))&gt;0</f>
        <v>1</v>
      </c>
      <c r="AT227" t="b">
        <f>SUMPRODUCT(--ISNUMBER(SEARCH(Sheet1!D$2:D$26,AP227)))&gt;0</f>
        <v>0</v>
      </c>
      <c r="AU227" t="b">
        <f>SUMPRODUCT(--ISNUMBER(SEARCH(Sheet1!E$2:E$15,AP227)))&gt;0</f>
        <v>1</v>
      </c>
      <c r="AV227" t="b">
        <f>SUMPRODUCT(--ISNUMBER(SEARCH(Sheet1!F$2:F$26,AP227)))&gt;0</f>
        <v>0</v>
      </c>
      <c r="AW227" t="b">
        <f>SUMPRODUCT(--ISNUMBER(SEARCH(Sheet1!G$2:G$22,AP227)))&gt;0</f>
        <v>0</v>
      </c>
      <c r="AX227" t="b">
        <f>SUMPRODUCT(--ISNUMBER(SEARCH(Sheet1!H$2:H$35,AP227)))&gt;0</f>
        <v>1</v>
      </c>
      <c r="AY227" t="b">
        <f>SUMPRODUCT(--ISNUMBER(SEARCH(Sheet1!I$2:I$84,AP227)))&gt;0</f>
        <v>0</v>
      </c>
      <c r="AZ227" t="b">
        <f>SUMPRODUCT(--ISNUMBER(SEARCH(Sheet1!J$2:J$8,AP227)))&gt;0</f>
        <v>0</v>
      </c>
      <c r="BA227" t="b">
        <f>SUMPRODUCT(--ISNUMBER(SEARCH(Sheet1!K$2:K$10,AP227)))&gt;0</f>
        <v>0</v>
      </c>
      <c r="BB227" t="b">
        <f>SUMPRODUCT(--ISNUMBER(SEARCH(Sheet1!L$2:L$5,AP227)))&gt;0</f>
        <v>0</v>
      </c>
      <c r="BC227" t="b">
        <f>SUMPRODUCT(--ISNUMBER(SEARCH(Sheet1!M$2:M$12,AP227)))&gt;0</f>
        <v>0</v>
      </c>
      <c r="BD227" t="b">
        <f>SUMPRODUCT(--ISNUMBER(SEARCH(Sheet1!N$2:N$5,AP227)))&gt;0</f>
        <v>0</v>
      </c>
      <c r="BE227">
        <f t="shared" si="101"/>
        <v>3</v>
      </c>
      <c r="BF227">
        <f t="shared" si="102"/>
        <v>4</v>
      </c>
      <c r="BG227">
        <f t="shared" si="103"/>
        <v>0</v>
      </c>
      <c r="BH227">
        <f t="shared" si="104"/>
        <v>0</v>
      </c>
      <c r="BI227">
        <f t="shared" si="105"/>
        <v>0</v>
      </c>
      <c r="BJ227">
        <f t="shared" si="106"/>
        <v>7</v>
      </c>
      <c r="BK227">
        <f t="shared" si="107"/>
        <v>0</v>
      </c>
      <c r="BL227">
        <f t="shared" si="108"/>
        <v>5</v>
      </c>
    </row>
    <row r="228" spans="1:64" ht="45" x14ac:dyDescent="0.25">
      <c r="A228" s="7" t="s">
        <v>1205</v>
      </c>
      <c r="B228" s="7" t="s">
        <v>1206</v>
      </c>
      <c r="C228" s="10">
        <v>42414</v>
      </c>
      <c r="D228" s="10">
        <v>42423</v>
      </c>
      <c r="E228" s="8">
        <v>9</v>
      </c>
      <c r="F228" s="7" t="s">
        <v>29</v>
      </c>
      <c r="G228" s="8">
        <v>63</v>
      </c>
      <c r="H228" s="7" t="s">
        <v>9</v>
      </c>
      <c r="I228" s="7" t="s">
        <v>65</v>
      </c>
      <c r="J228" s="7" t="s">
        <v>22</v>
      </c>
      <c r="K228" s="7" t="s">
        <v>23</v>
      </c>
      <c r="L228" s="7" t="s">
        <v>338</v>
      </c>
      <c r="M228" s="7" t="s">
        <v>339</v>
      </c>
      <c r="N228" s="10">
        <v>42418</v>
      </c>
      <c r="O228" s="14">
        <v>1</v>
      </c>
      <c r="P228" s="15"/>
      <c r="Q228" s="29"/>
      <c r="R228" s="26">
        <v>141</v>
      </c>
      <c r="S228">
        <f t="shared" si="84"/>
        <v>0</v>
      </c>
      <c r="T228">
        <f t="shared" si="85"/>
        <v>0</v>
      </c>
      <c r="U228">
        <f t="shared" si="86"/>
        <v>30</v>
      </c>
      <c r="V228">
        <f t="shared" si="109"/>
        <v>0</v>
      </c>
      <c r="W228">
        <f t="shared" si="110"/>
        <v>0</v>
      </c>
      <c r="X228">
        <f t="shared" si="87"/>
        <v>0</v>
      </c>
      <c r="Y228" s="23">
        <v>1</v>
      </c>
      <c r="Z228">
        <v>1</v>
      </c>
      <c r="AA228">
        <f t="shared" si="88"/>
        <v>0</v>
      </c>
      <c r="AB228">
        <f t="shared" si="89"/>
        <v>0</v>
      </c>
      <c r="AC228">
        <f t="shared" si="90"/>
        <v>2</v>
      </c>
      <c r="AD228">
        <f t="shared" si="91"/>
        <v>4</v>
      </c>
      <c r="AE228">
        <f t="shared" si="111"/>
        <v>0</v>
      </c>
      <c r="AF228">
        <f t="shared" si="92"/>
        <v>5</v>
      </c>
      <c r="AG228">
        <v>3</v>
      </c>
      <c r="AH228">
        <f t="shared" si="93"/>
        <v>5</v>
      </c>
      <c r="AI228">
        <f t="shared" si="94"/>
        <v>0</v>
      </c>
      <c r="AJ228">
        <f t="shared" si="95"/>
        <v>13</v>
      </c>
      <c r="AK228">
        <f t="shared" si="96"/>
        <v>1</v>
      </c>
      <c r="AL228">
        <f t="shared" si="97"/>
        <v>0</v>
      </c>
      <c r="AM228">
        <f t="shared" si="98"/>
        <v>0</v>
      </c>
      <c r="AN228">
        <f t="shared" si="99"/>
        <v>5</v>
      </c>
      <c r="AO228">
        <f t="shared" si="100"/>
        <v>0</v>
      </c>
      <c r="AP228" t="s">
        <v>5809</v>
      </c>
      <c r="AQ228" t="b">
        <f>SUMPRODUCT(--ISNUMBER(SEARCH({"I21","I22","I25"},AP228)))&gt;0</f>
        <v>0</v>
      </c>
      <c r="AR228" t="b">
        <f>SUMPRODUCT(--ISNUMBER(SEARCH(Sheet1!B$2:B$14,AP228)))&gt;0</f>
        <v>0</v>
      </c>
      <c r="AS228" t="b">
        <f>SUMPRODUCT(--ISNUMBER(SEARCH(Sheet1!C$2:C$14,AP228)))&gt;0</f>
        <v>0</v>
      </c>
      <c r="AT228" t="b">
        <f>SUMPRODUCT(--ISNUMBER(SEARCH(Sheet1!D$2:D$26,AP228)))&gt;0</f>
        <v>0</v>
      </c>
      <c r="AU228" t="b">
        <f>SUMPRODUCT(--ISNUMBER(SEARCH(Sheet1!E$2:E$15,AP228)))&gt;0</f>
        <v>1</v>
      </c>
      <c r="AV228" t="b">
        <f>SUMPRODUCT(--ISNUMBER(SEARCH(Sheet1!F$2:F$26,AP228)))&gt;0</f>
        <v>0</v>
      </c>
      <c r="AW228" t="b">
        <f>SUMPRODUCT(--ISNUMBER(SEARCH(Sheet1!G$2:G$22,AP228)))&gt;0</f>
        <v>1</v>
      </c>
      <c r="AX228" t="b">
        <f>SUMPRODUCT(--ISNUMBER(SEARCH(Sheet1!H$2:H$35,AP228)))&gt;0</f>
        <v>1</v>
      </c>
      <c r="AY228" t="b">
        <f>SUMPRODUCT(--ISNUMBER(SEARCH(Sheet1!I$2:I$84,AP228)))&gt;0</f>
        <v>0</v>
      </c>
      <c r="AZ228" t="b">
        <f>SUMPRODUCT(--ISNUMBER(SEARCH(Sheet1!J$2:J$8,AP228)))&gt;0</f>
        <v>0</v>
      </c>
      <c r="BA228" t="b">
        <f>SUMPRODUCT(--ISNUMBER(SEARCH(Sheet1!K$2:K$10,AP228)))&gt;0</f>
        <v>0</v>
      </c>
      <c r="BB228" t="b">
        <f>SUMPRODUCT(--ISNUMBER(SEARCH(Sheet1!L$2:L$5,AP228)))&gt;0</f>
        <v>0</v>
      </c>
      <c r="BC228" t="b">
        <f>SUMPRODUCT(--ISNUMBER(SEARCH(Sheet1!M$2:M$12,AP228)))&gt;0</f>
        <v>0</v>
      </c>
      <c r="BD228" t="b">
        <f>SUMPRODUCT(--ISNUMBER(SEARCH(Sheet1!N$2:N$5,AP228)))&gt;0</f>
        <v>0</v>
      </c>
      <c r="BE228">
        <f t="shared" si="101"/>
        <v>0</v>
      </c>
      <c r="BF228">
        <f t="shared" si="102"/>
        <v>6</v>
      </c>
      <c r="BG228">
        <f t="shared" si="103"/>
        <v>0</v>
      </c>
      <c r="BH228">
        <f t="shared" si="104"/>
        <v>0</v>
      </c>
      <c r="BI228">
        <f t="shared" si="105"/>
        <v>0</v>
      </c>
      <c r="BJ228">
        <f t="shared" si="106"/>
        <v>6</v>
      </c>
      <c r="BK228">
        <f t="shared" si="107"/>
        <v>0</v>
      </c>
      <c r="BL228">
        <f t="shared" si="108"/>
        <v>5</v>
      </c>
    </row>
    <row r="229" spans="1:64" ht="30" x14ac:dyDescent="0.25">
      <c r="A229" s="7" t="s">
        <v>1207</v>
      </c>
      <c r="B229" s="7" t="s">
        <v>1208</v>
      </c>
      <c r="C229" s="10">
        <v>42315</v>
      </c>
      <c r="D229" s="10">
        <v>42328</v>
      </c>
      <c r="E229" s="8">
        <v>13</v>
      </c>
      <c r="F229" s="7" t="s">
        <v>29</v>
      </c>
      <c r="G229" s="8">
        <v>48</v>
      </c>
      <c r="H229" s="7" t="s">
        <v>9</v>
      </c>
      <c r="I229" s="7" t="s">
        <v>24</v>
      </c>
      <c r="J229" s="7" t="s">
        <v>22</v>
      </c>
      <c r="K229" s="7" t="s">
        <v>23</v>
      </c>
      <c r="L229" s="7" t="s">
        <v>207</v>
      </c>
      <c r="M229" s="7" t="s">
        <v>208</v>
      </c>
      <c r="N229" s="10">
        <v>42320</v>
      </c>
      <c r="O229" s="14">
        <v>6</v>
      </c>
      <c r="P229" s="14">
        <v>2</v>
      </c>
      <c r="Q229" s="30">
        <v>12.1</v>
      </c>
      <c r="R229" s="26">
        <v>126</v>
      </c>
      <c r="S229">
        <f t="shared" si="84"/>
        <v>0</v>
      </c>
      <c r="T229">
        <f t="shared" si="85"/>
        <v>0</v>
      </c>
      <c r="U229">
        <f t="shared" si="86"/>
        <v>30</v>
      </c>
      <c r="V229">
        <f t="shared" si="109"/>
        <v>0</v>
      </c>
      <c r="W229">
        <f t="shared" si="110"/>
        <v>0</v>
      </c>
      <c r="X229">
        <f t="shared" si="87"/>
        <v>1</v>
      </c>
      <c r="Y229" s="23">
        <v>1</v>
      </c>
      <c r="Z229">
        <v>1</v>
      </c>
      <c r="AA229">
        <f t="shared" si="88"/>
        <v>2</v>
      </c>
      <c r="AB229">
        <f t="shared" si="89"/>
        <v>3</v>
      </c>
      <c r="AC229">
        <f t="shared" si="90"/>
        <v>2</v>
      </c>
      <c r="AD229">
        <f t="shared" si="91"/>
        <v>10</v>
      </c>
      <c r="AE229">
        <f t="shared" si="111"/>
        <v>1</v>
      </c>
      <c r="AF229">
        <f t="shared" si="92"/>
        <v>5</v>
      </c>
      <c r="AG229">
        <v>3</v>
      </c>
      <c r="AH229">
        <f t="shared" si="93"/>
        <v>5</v>
      </c>
      <c r="AI229">
        <f t="shared" si="94"/>
        <v>2</v>
      </c>
      <c r="AJ229">
        <f t="shared" si="95"/>
        <v>15</v>
      </c>
      <c r="AK229">
        <f t="shared" si="96"/>
        <v>1</v>
      </c>
      <c r="AL229">
        <f t="shared" si="97"/>
        <v>0</v>
      </c>
      <c r="AM229">
        <f t="shared" si="98"/>
        <v>0</v>
      </c>
      <c r="AN229">
        <f t="shared" si="99"/>
        <v>5</v>
      </c>
      <c r="AO229">
        <f t="shared" si="100"/>
        <v>0</v>
      </c>
      <c r="AP229" t="s">
        <v>5810</v>
      </c>
      <c r="AQ229" t="b">
        <f>SUMPRODUCT(--ISNUMBER(SEARCH({"I21","I22","I25"},AP229)))&gt;0</f>
        <v>0</v>
      </c>
      <c r="AR229" t="b">
        <f>SUMPRODUCT(--ISNUMBER(SEARCH(Sheet1!B$2:B$14,AP229)))&gt;0</f>
        <v>0</v>
      </c>
      <c r="AS229" t="b">
        <f>SUMPRODUCT(--ISNUMBER(SEARCH(Sheet1!C$2:C$14,AP229)))&gt;0</f>
        <v>0</v>
      </c>
      <c r="AT229" t="b">
        <f>SUMPRODUCT(--ISNUMBER(SEARCH(Sheet1!D$2:D$26,AP229)))&gt;0</f>
        <v>1</v>
      </c>
      <c r="AU229" t="b">
        <f>SUMPRODUCT(--ISNUMBER(SEARCH(Sheet1!E$2:E$15,AP229)))&gt;0</f>
        <v>1</v>
      </c>
      <c r="AV229" t="b">
        <f>SUMPRODUCT(--ISNUMBER(SEARCH(Sheet1!F$2:F$26,AP229)))&gt;0</f>
        <v>0</v>
      </c>
      <c r="AW229" t="b">
        <f>SUMPRODUCT(--ISNUMBER(SEARCH(Sheet1!G$2:G$22,AP229)))&gt;0</f>
        <v>1</v>
      </c>
      <c r="AX229" t="b">
        <f>SUMPRODUCT(--ISNUMBER(SEARCH(Sheet1!H$2:H$35,AP229)))&gt;0</f>
        <v>1</v>
      </c>
      <c r="AY229" t="b">
        <f>SUMPRODUCT(--ISNUMBER(SEARCH(Sheet1!I$2:I$84,AP229)))&gt;0</f>
        <v>0</v>
      </c>
      <c r="AZ229" t="b">
        <f>SUMPRODUCT(--ISNUMBER(SEARCH(Sheet1!J$2:J$8,AP229)))&gt;0</f>
        <v>0</v>
      </c>
      <c r="BA229" t="b">
        <f>SUMPRODUCT(--ISNUMBER(SEARCH(Sheet1!K$2:K$10,AP229)))&gt;0</f>
        <v>0</v>
      </c>
      <c r="BB229" t="b">
        <f>SUMPRODUCT(--ISNUMBER(SEARCH(Sheet1!L$2:L$5,AP229)))&gt;0</f>
        <v>0</v>
      </c>
      <c r="BC229" t="b">
        <f>SUMPRODUCT(--ISNUMBER(SEARCH(Sheet1!M$2:M$12,AP229)))&gt;0</f>
        <v>0</v>
      </c>
      <c r="BD229" t="b">
        <f>SUMPRODUCT(--ISNUMBER(SEARCH(Sheet1!N$2:N$5,AP229)))&gt;0</f>
        <v>0</v>
      </c>
      <c r="BE229">
        <f t="shared" si="101"/>
        <v>1</v>
      </c>
      <c r="BF229">
        <f t="shared" si="102"/>
        <v>6</v>
      </c>
      <c r="BG229">
        <f t="shared" si="103"/>
        <v>0</v>
      </c>
      <c r="BH229">
        <f t="shared" si="104"/>
        <v>0</v>
      </c>
      <c r="BI229">
        <f t="shared" si="105"/>
        <v>0</v>
      </c>
      <c r="BJ229">
        <f t="shared" si="106"/>
        <v>7</v>
      </c>
      <c r="BK229">
        <f t="shared" si="107"/>
        <v>0</v>
      </c>
      <c r="BL229">
        <f t="shared" si="108"/>
        <v>5</v>
      </c>
    </row>
    <row r="230" spans="1:64" ht="30" x14ac:dyDescent="0.25">
      <c r="A230" s="7" t="s">
        <v>1209</v>
      </c>
      <c r="B230" s="7" t="s">
        <v>1210</v>
      </c>
      <c r="C230" s="10">
        <v>42440</v>
      </c>
      <c r="D230" s="10">
        <v>42444</v>
      </c>
      <c r="E230" s="8">
        <v>4</v>
      </c>
      <c r="F230" s="7" t="s">
        <v>1211</v>
      </c>
      <c r="G230" s="8">
        <v>84</v>
      </c>
      <c r="H230" s="7" t="s">
        <v>9</v>
      </c>
      <c r="I230" s="7" t="s">
        <v>30</v>
      </c>
      <c r="J230" s="7" t="s">
        <v>1212</v>
      </c>
      <c r="K230" s="7" t="s">
        <v>333</v>
      </c>
      <c r="L230" s="7" t="s">
        <v>45</v>
      </c>
      <c r="M230" s="7" t="s">
        <v>46</v>
      </c>
      <c r="N230" s="10">
        <v>42443</v>
      </c>
      <c r="O230" s="14">
        <v>2</v>
      </c>
      <c r="P230" s="15"/>
      <c r="Q230" s="29"/>
      <c r="R230" s="26">
        <v>136</v>
      </c>
      <c r="S230">
        <f t="shared" si="84"/>
        <v>0</v>
      </c>
      <c r="T230">
        <f t="shared" si="85"/>
        <v>0</v>
      </c>
      <c r="U230">
        <f t="shared" si="86"/>
        <v>30</v>
      </c>
      <c r="V230">
        <f t="shared" si="109"/>
        <v>0</v>
      </c>
      <c r="W230">
        <f t="shared" si="110"/>
        <v>0</v>
      </c>
      <c r="X230">
        <f t="shared" si="87"/>
        <v>0</v>
      </c>
      <c r="Y230" s="23">
        <v>1</v>
      </c>
      <c r="Z230">
        <v>1</v>
      </c>
      <c r="AA230">
        <f t="shared" si="88"/>
        <v>2</v>
      </c>
      <c r="AB230">
        <f t="shared" si="89"/>
        <v>0</v>
      </c>
      <c r="AC230">
        <f t="shared" si="90"/>
        <v>0</v>
      </c>
      <c r="AD230">
        <f t="shared" si="91"/>
        <v>4</v>
      </c>
      <c r="AE230">
        <f t="shared" si="111"/>
        <v>0</v>
      </c>
      <c r="AF230">
        <f t="shared" si="92"/>
        <v>4</v>
      </c>
      <c r="AG230">
        <v>3</v>
      </c>
      <c r="AH230">
        <f t="shared" si="93"/>
        <v>5</v>
      </c>
      <c r="AI230">
        <f t="shared" si="94"/>
        <v>0</v>
      </c>
      <c r="AJ230">
        <f t="shared" si="95"/>
        <v>12</v>
      </c>
      <c r="AK230">
        <f t="shared" si="96"/>
        <v>1</v>
      </c>
      <c r="AL230">
        <f t="shared" si="97"/>
        <v>0</v>
      </c>
      <c r="AM230">
        <f t="shared" si="98"/>
        <v>4</v>
      </c>
      <c r="AN230">
        <f t="shared" si="99"/>
        <v>0</v>
      </c>
      <c r="AO230">
        <f t="shared" si="100"/>
        <v>0</v>
      </c>
      <c r="AP230" t="s">
        <v>5811</v>
      </c>
      <c r="AQ230" t="b">
        <f>SUMPRODUCT(--ISNUMBER(SEARCH({"I21","I22","I25"},AP230)))&gt;0</f>
        <v>1</v>
      </c>
      <c r="AR230" t="b">
        <f>SUMPRODUCT(--ISNUMBER(SEARCH(Sheet1!B$2:B$14,AP230)))&gt;0</f>
        <v>1</v>
      </c>
      <c r="AS230" t="b">
        <f>SUMPRODUCT(--ISNUMBER(SEARCH(Sheet1!C$2:C$14,AP230)))&gt;0</f>
        <v>1</v>
      </c>
      <c r="AT230" t="b">
        <f>SUMPRODUCT(--ISNUMBER(SEARCH(Sheet1!D$2:D$26,AP230)))&gt;0</f>
        <v>0</v>
      </c>
      <c r="AU230" t="b">
        <f>SUMPRODUCT(--ISNUMBER(SEARCH(Sheet1!E$2:E$15,AP230)))&gt;0</f>
        <v>0</v>
      </c>
      <c r="AV230" t="b">
        <f>SUMPRODUCT(--ISNUMBER(SEARCH(Sheet1!F$2:F$26,AP230)))&gt;0</f>
        <v>0</v>
      </c>
      <c r="AW230" t="b">
        <f>SUMPRODUCT(--ISNUMBER(SEARCH(Sheet1!G$2:G$22,AP230)))&gt;0</f>
        <v>1</v>
      </c>
      <c r="AX230" t="b">
        <f>SUMPRODUCT(--ISNUMBER(SEARCH(Sheet1!H$2:H$35,AP230)))&gt;0</f>
        <v>1</v>
      </c>
      <c r="AY230" t="b">
        <f>SUMPRODUCT(--ISNUMBER(SEARCH(Sheet1!I$2:I$84,AP230)))&gt;0</f>
        <v>0</v>
      </c>
      <c r="AZ230" t="b">
        <f>SUMPRODUCT(--ISNUMBER(SEARCH(Sheet1!J$2:J$8,AP230)))&gt;0</f>
        <v>0</v>
      </c>
      <c r="BA230" t="b">
        <f>SUMPRODUCT(--ISNUMBER(SEARCH(Sheet1!K$2:K$10,AP230)))&gt;0</f>
        <v>0</v>
      </c>
      <c r="BB230" t="b">
        <f>SUMPRODUCT(--ISNUMBER(SEARCH(Sheet1!L$2:L$5,AP230)))&gt;0</f>
        <v>0</v>
      </c>
      <c r="BC230" t="b">
        <f>SUMPRODUCT(--ISNUMBER(SEARCH(Sheet1!M$2:M$12,AP230)))&gt;0</f>
        <v>0</v>
      </c>
      <c r="BD230" t="b">
        <f>SUMPRODUCT(--ISNUMBER(SEARCH(Sheet1!N$2:N$5,AP230)))&gt;0</f>
        <v>0</v>
      </c>
      <c r="BE230">
        <f t="shared" si="101"/>
        <v>3</v>
      </c>
      <c r="BF230">
        <f t="shared" si="102"/>
        <v>4</v>
      </c>
      <c r="BG230">
        <f t="shared" si="103"/>
        <v>0</v>
      </c>
      <c r="BH230">
        <f t="shared" si="104"/>
        <v>0</v>
      </c>
      <c r="BI230">
        <f t="shared" si="105"/>
        <v>0</v>
      </c>
      <c r="BJ230">
        <f t="shared" si="106"/>
        <v>7</v>
      </c>
      <c r="BK230">
        <f t="shared" si="107"/>
        <v>0</v>
      </c>
      <c r="BL230">
        <f t="shared" si="108"/>
        <v>5</v>
      </c>
    </row>
    <row r="231" spans="1:64" ht="30" x14ac:dyDescent="0.25">
      <c r="A231" s="7" t="s">
        <v>1213</v>
      </c>
      <c r="B231" s="7" t="s">
        <v>1214</v>
      </c>
      <c r="C231" s="10">
        <v>42366</v>
      </c>
      <c r="D231" s="10">
        <v>42385</v>
      </c>
      <c r="E231" s="8">
        <v>19</v>
      </c>
      <c r="F231" s="7" t="s">
        <v>29</v>
      </c>
      <c r="G231" s="8">
        <v>80</v>
      </c>
      <c r="H231" s="7" t="s">
        <v>17</v>
      </c>
      <c r="I231" s="7" t="s">
        <v>68</v>
      </c>
      <c r="J231" s="7" t="s">
        <v>444</v>
      </c>
      <c r="K231" s="7" t="s">
        <v>445</v>
      </c>
      <c r="L231" s="7" t="s">
        <v>45</v>
      </c>
      <c r="M231" s="7" t="s">
        <v>46</v>
      </c>
      <c r="N231" s="10">
        <v>42376</v>
      </c>
      <c r="O231" s="14">
        <v>2</v>
      </c>
      <c r="P231" s="15"/>
      <c r="Q231" s="29"/>
      <c r="R231" s="25"/>
      <c r="S231">
        <f t="shared" si="84"/>
        <v>0</v>
      </c>
      <c r="T231">
        <f t="shared" si="85"/>
        <v>0</v>
      </c>
      <c r="U231">
        <f t="shared" si="86"/>
        <v>30</v>
      </c>
      <c r="V231">
        <f t="shared" si="109"/>
        <v>0</v>
      </c>
      <c r="W231">
        <f t="shared" si="110"/>
        <v>0</v>
      </c>
      <c r="X231">
        <f t="shared" si="87"/>
        <v>0</v>
      </c>
      <c r="Y231" s="23">
        <v>1</v>
      </c>
      <c r="Z231">
        <v>1</v>
      </c>
      <c r="AA231">
        <f t="shared" si="88"/>
        <v>2</v>
      </c>
      <c r="AB231">
        <f t="shared" si="89"/>
        <v>0</v>
      </c>
      <c r="AC231">
        <f t="shared" si="90"/>
        <v>2</v>
      </c>
      <c r="AD231">
        <f t="shared" si="91"/>
        <v>6</v>
      </c>
      <c r="AE231">
        <f t="shared" si="111"/>
        <v>1</v>
      </c>
      <c r="AF231">
        <f t="shared" si="92"/>
        <v>7</v>
      </c>
      <c r="AG231">
        <v>3</v>
      </c>
      <c r="AH231">
        <f t="shared" si="93"/>
        <v>5</v>
      </c>
      <c r="AI231">
        <f t="shared" si="94"/>
        <v>0</v>
      </c>
      <c r="AJ231">
        <f t="shared" si="95"/>
        <v>15</v>
      </c>
      <c r="AK231">
        <f t="shared" si="96"/>
        <v>1</v>
      </c>
      <c r="AL231">
        <f t="shared" si="97"/>
        <v>0</v>
      </c>
      <c r="AM231">
        <f t="shared" si="98"/>
        <v>0</v>
      </c>
      <c r="AN231">
        <f t="shared" si="99"/>
        <v>0</v>
      </c>
      <c r="AO231">
        <f t="shared" si="100"/>
        <v>7</v>
      </c>
      <c r="AP231" t="s">
        <v>5812</v>
      </c>
      <c r="AQ231" t="b">
        <f>SUMPRODUCT(--ISNUMBER(SEARCH({"I21","I22","I25"},AP231)))&gt;0</f>
        <v>1</v>
      </c>
      <c r="AR231" t="b">
        <f>SUMPRODUCT(--ISNUMBER(SEARCH(Sheet1!B$2:B$14,AP231)))&gt;0</f>
        <v>0</v>
      </c>
      <c r="AS231" t="b">
        <f>SUMPRODUCT(--ISNUMBER(SEARCH(Sheet1!C$2:C$14,AP231)))&gt;0</f>
        <v>0</v>
      </c>
      <c r="AT231" t="b">
        <f>SUMPRODUCT(--ISNUMBER(SEARCH(Sheet1!D$2:D$26,AP231)))&gt;0</f>
        <v>1</v>
      </c>
      <c r="AU231" t="b">
        <f>SUMPRODUCT(--ISNUMBER(SEARCH(Sheet1!E$2:E$15,AP231)))&gt;0</f>
        <v>1</v>
      </c>
      <c r="AV231" t="b">
        <f>SUMPRODUCT(--ISNUMBER(SEARCH(Sheet1!F$2:F$26,AP231)))&gt;0</f>
        <v>0</v>
      </c>
      <c r="AW231" t="b">
        <f>SUMPRODUCT(--ISNUMBER(SEARCH(Sheet1!G$2:G$22,AP231)))&gt;0</f>
        <v>1</v>
      </c>
      <c r="AX231" t="b">
        <f>SUMPRODUCT(--ISNUMBER(SEARCH(Sheet1!H$2:H$35,AP231)))&gt;0</f>
        <v>1</v>
      </c>
      <c r="AY231" t="b">
        <f>SUMPRODUCT(--ISNUMBER(SEARCH(Sheet1!I$2:I$84,AP231)))&gt;0</f>
        <v>0</v>
      </c>
      <c r="AZ231" t="b">
        <f>SUMPRODUCT(--ISNUMBER(SEARCH(Sheet1!J$2:J$8,AP231)))&gt;0</f>
        <v>0</v>
      </c>
      <c r="BA231" t="b">
        <f>SUMPRODUCT(--ISNUMBER(SEARCH(Sheet1!K$2:K$10,AP231)))&gt;0</f>
        <v>0</v>
      </c>
      <c r="BB231" t="b">
        <f>SUMPRODUCT(--ISNUMBER(SEARCH(Sheet1!L$2:L$5,AP231)))&gt;0</f>
        <v>0</v>
      </c>
      <c r="BC231" t="b">
        <f>SUMPRODUCT(--ISNUMBER(SEARCH(Sheet1!M$2:M$12,AP231)))&gt;0</f>
        <v>0</v>
      </c>
      <c r="BD231" t="b">
        <f>SUMPRODUCT(--ISNUMBER(SEARCH(Sheet1!N$2:N$5,AP231)))&gt;0</f>
        <v>0</v>
      </c>
      <c r="BE231">
        <f t="shared" si="101"/>
        <v>2</v>
      </c>
      <c r="BF231">
        <f t="shared" si="102"/>
        <v>6</v>
      </c>
      <c r="BG231">
        <f t="shared" si="103"/>
        <v>0</v>
      </c>
      <c r="BH231">
        <f t="shared" si="104"/>
        <v>0</v>
      </c>
      <c r="BI231">
        <f t="shared" si="105"/>
        <v>0</v>
      </c>
      <c r="BJ231">
        <f t="shared" si="106"/>
        <v>8</v>
      </c>
      <c r="BK231">
        <f t="shared" si="107"/>
        <v>0</v>
      </c>
      <c r="BL231">
        <f t="shared" si="108"/>
        <v>5</v>
      </c>
    </row>
    <row r="232" spans="1:64" ht="30" x14ac:dyDescent="0.25">
      <c r="A232" s="7" t="s">
        <v>1215</v>
      </c>
      <c r="B232" s="7" t="s">
        <v>1216</v>
      </c>
      <c r="C232" s="10">
        <v>42360</v>
      </c>
      <c r="D232" s="10">
        <v>42374</v>
      </c>
      <c r="E232" s="8">
        <v>14</v>
      </c>
      <c r="F232" s="7" t="s">
        <v>14</v>
      </c>
      <c r="G232" s="8">
        <v>93</v>
      </c>
      <c r="H232" s="7" t="s">
        <v>9</v>
      </c>
      <c r="I232" s="7" t="s">
        <v>126</v>
      </c>
      <c r="J232" s="7" t="s">
        <v>22</v>
      </c>
      <c r="K232" s="7" t="s">
        <v>23</v>
      </c>
      <c r="L232" s="7" t="s">
        <v>45</v>
      </c>
      <c r="M232" s="7" t="s">
        <v>46</v>
      </c>
      <c r="N232" s="10">
        <v>42364</v>
      </c>
      <c r="O232" s="14">
        <v>2</v>
      </c>
      <c r="P232" s="15"/>
      <c r="Q232" s="29"/>
      <c r="R232" s="25"/>
      <c r="S232">
        <f t="shared" si="84"/>
        <v>0</v>
      </c>
      <c r="T232">
        <f t="shared" si="85"/>
        <v>0</v>
      </c>
      <c r="U232">
        <f t="shared" si="86"/>
        <v>30</v>
      </c>
      <c r="V232">
        <f t="shared" si="109"/>
        <v>0</v>
      </c>
      <c r="W232">
        <f t="shared" si="110"/>
        <v>0</v>
      </c>
      <c r="X232">
        <f t="shared" si="87"/>
        <v>0</v>
      </c>
      <c r="Y232" s="23">
        <v>1</v>
      </c>
      <c r="Z232">
        <v>1</v>
      </c>
      <c r="AA232">
        <f t="shared" si="88"/>
        <v>2</v>
      </c>
      <c r="AB232">
        <f t="shared" si="89"/>
        <v>0</v>
      </c>
      <c r="AC232">
        <f t="shared" si="90"/>
        <v>2</v>
      </c>
      <c r="AD232">
        <f t="shared" si="91"/>
        <v>6</v>
      </c>
      <c r="AE232">
        <f t="shared" si="111"/>
        <v>1</v>
      </c>
      <c r="AF232">
        <f t="shared" si="92"/>
        <v>7</v>
      </c>
      <c r="AG232">
        <v>3</v>
      </c>
      <c r="AH232">
        <f t="shared" si="93"/>
        <v>5</v>
      </c>
      <c r="AI232">
        <f t="shared" si="94"/>
        <v>0</v>
      </c>
      <c r="AJ232">
        <f t="shared" si="95"/>
        <v>15</v>
      </c>
      <c r="AK232">
        <f t="shared" si="96"/>
        <v>1</v>
      </c>
      <c r="AL232">
        <f t="shared" si="97"/>
        <v>0</v>
      </c>
      <c r="AM232">
        <f t="shared" si="98"/>
        <v>0</v>
      </c>
      <c r="AN232">
        <f t="shared" si="99"/>
        <v>0</v>
      </c>
      <c r="AO232">
        <f t="shared" si="100"/>
        <v>7</v>
      </c>
      <c r="AP232" t="s">
        <v>5813</v>
      </c>
      <c r="AQ232" t="b">
        <f>SUMPRODUCT(--ISNUMBER(SEARCH({"I21","I22","I25"},AP232)))&gt;0</f>
        <v>1</v>
      </c>
      <c r="AR232" t="b">
        <f>SUMPRODUCT(--ISNUMBER(SEARCH(Sheet1!B$2:B$14,AP232)))&gt;0</f>
        <v>0</v>
      </c>
      <c r="AS232" t="b">
        <f>SUMPRODUCT(--ISNUMBER(SEARCH(Sheet1!C$2:C$14,AP232)))&gt;0</f>
        <v>0</v>
      </c>
      <c r="AT232" t="b">
        <f>SUMPRODUCT(--ISNUMBER(SEARCH(Sheet1!D$2:D$26,AP232)))&gt;0</f>
        <v>0</v>
      </c>
      <c r="AU232" t="b">
        <f>SUMPRODUCT(--ISNUMBER(SEARCH(Sheet1!E$2:E$15,AP232)))&gt;0</f>
        <v>1</v>
      </c>
      <c r="AV232" t="b">
        <f>SUMPRODUCT(--ISNUMBER(SEARCH(Sheet1!F$2:F$26,AP232)))&gt;0</f>
        <v>0</v>
      </c>
      <c r="AW232" t="b">
        <f>SUMPRODUCT(--ISNUMBER(SEARCH(Sheet1!G$2:G$22,AP232)))&gt;0</f>
        <v>1</v>
      </c>
      <c r="AX232" t="b">
        <f>SUMPRODUCT(--ISNUMBER(SEARCH(Sheet1!H$2:H$35,AP232)))&gt;0</f>
        <v>0</v>
      </c>
      <c r="AY232" t="b">
        <f>SUMPRODUCT(--ISNUMBER(SEARCH(Sheet1!I$2:I$84,AP232)))&gt;0</f>
        <v>0</v>
      </c>
      <c r="AZ232" t="b">
        <f>SUMPRODUCT(--ISNUMBER(SEARCH(Sheet1!J$2:J$8,AP232)))&gt;0</f>
        <v>0</v>
      </c>
      <c r="BA232" t="b">
        <f>SUMPRODUCT(--ISNUMBER(SEARCH(Sheet1!K$2:K$10,AP232)))&gt;0</f>
        <v>0</v>
      </c>
      <c r="BB232" t="b">
        <f>SUMPRODUCT(--ISNUMBER(SEARCH(Sheet1!L$2:L$5,AP232)))&gt;0</f>
        <v>0</v>
      </c>
      <c r="BC232" t="b">
        <f>SUMPRODUCT(--ISNUMBER(SEARCH(Sheet1!M$2:M$12,AP232)))&gt;0</f>
        <v>0</v>
      </c>
      <c r="BD232" t="b">
        <f>SUMPRODUCT(--ISNUMBER(SEARCH(Sheet1!N$2:N$5,AP232)))&gt;0</f>
        <v>0</v>
      </c>
      <c r="BE232">
        <f t="shared" si="101"/>
        <v>1</v>
      </c>
      <c r="BF232">
        <f t="shared" si="102"/>
        <v>4</v>
      </c>
      <c r="BG232">
        <f t="shared" si="103"/>
        <v>0</v>
      </c>
      <c r="BH232">
        <f t="shared" si="104"/>
        <v>0</v>
      </c>
      <c r="BI232">
        <f t="shared" si="105"/>
        <v>0</v>
      </c>
      <c r="BJ232">
        <f t="shared" si="106"/>
        <v>5</v>
      </c>
      <c r="BK232">
        <f t="shared" si="107"/>
        <v>0</v>
      </c>
      <c r="BL232">
        <f t="shared" si="108"/>
        <v>5</v>
      </c>
    </row>
    <row r="233" spans="1:64" ht="30" x14ac:dyDescent="0.25">
      <c r="A233" s="7" t="s">
        <v>1217</v>
      </c>
      <c r="B233" s="7" t="s">
        <v>1218</v>
      </c>
      <c r="C233" s="10">
        <v>42384</v>
      </c>
      <c r="D233" s="10">
        <v>42394</v>
      </c>
      <c r="E233" s="8">
        <v>10</v>
      </c>
      <c r="F233" s="7" t="s">
        <v>29</v>
      </c>
      <c r="G233" s="8">
        <v>78</v>
      </c>
      <c r="H233" s="7" t="s">
        <v>9</v>
      </c>
      <c r="I233" s="7" t="s">
        <v>18</v>
      </c>
      <c r="J233" s="7" t="s">
        <v>112</v>
      </c>
      <c r="K233" s="7" t="s">
        <v>113</v>
      </c>
      <c r="L233" s="7" t="s">
        <v>1219</v>
      </c>
      <c r="M233" s="7" t="s">
        <v>1220</v>
      </c>
      <c r="N233" s="10">
        <v>42391</v>
      </c>
      <c r="O233" s="14">
        <v>5</v>
      </c>
      <c r="P233" s="14">
        <v>2</v>
      </c>
      <c r="Q233" s="29"/>
      <c r="R233" s="26">
        <v>140</v>
      </c>
      <c r="S233">
        <f t="shared" si="84"/>
        <v>50</v>
      </c>
      <c r="T233">
        <f t="shared" si="85"/>
        <v>0</v>
      </c>
      <c r="U233">
        <f t="shared" si="86"/>
        <v>30</v>
      </c>
      <c r="V233">
        <f t="shared" si="109"/>
        <v>0</v>
      </c>
      <c r="W233">
        <f t="shared" si="110"/>
        <v>0</v>
      </c>
      <c r="X233">
        <f t="shared" si="87"/>
        <v>0</v>
      </c>
      <c r="Y233" s="23">
        <v>1</v>
      </c>
      <c r="Z233">
        <v>1</v>
      </c>
      <c r="AA233">
        <f t="shared" si="88"/>
        <v>2</v>
      </c>
      <c r="AB233">
        <f t="shared" si="89"/>
        <v>0</v>
      </c>
      <c r="AC233">
        <f t="shared" si="90"/>
        <v>2</v>
      </c>
      <c r="AD233">
        <f t="shared" si="91"/>
        <v>6</v>
      </c>
      <c r="AE233">
        <f t="shared" si="111"/>
        <v>1</v>
      </c>
      <c r="AF233">
        <f t="shared" si="92"/>
        <v>5</v>
      </c>
      <c r="AG233">
        <v>3</v>
      </c>
      <c r="AH233">
        <f t="shared" si="93"/>
        <v>5</v>
      </c>
      <c r="AI233">
        <f t="shared" si="94"/>
        <v>2</v>
      </c>
      <c r="AJ233">
        <f t="shared" si="95"/>
        <v>15</v>
      </c>
      <c r="AK233">
        <f t="shared" si="96"/>
        <v>1</v>
      </c>
      <c r="AL233">
        <f t="shared" si="97"/>
        <v>0</v>
      </c>
      <c r="AM233">
        <f t="shared" si="98"/>
        <v>0</v>
      </c>
      <c r="AN233">
        <f t="shared" si="99"/>
        <v>5</v>
      </c>
      <c r="AO233">
        <f t="shared" si="100"/>
        <v>0</v>
      </c>
      <c r="AP233" t="s">
        <v>5814</v>
      </c>
      <c r="AQ233" t="b">
        <f>SUMPRODUCT(--ISNUMBER(SEARCH({"I21","I22","I25"},AP233)))&gt;0</f>
        <v>1</v>
      </c>
      <c r="AR233" t="b">
        <f>SUMPRODUCT(--ISNUMBER(SEARCH(Sheet1!B$2:B$14,AP233)))&gt;0</f>
        <v>0</v>
      </c>
      <c r="AS233" t="b">
        <f>SUMPRODUCT(--ISNUMBER(SEARCH(Sheet1!C$2:C$14,AP233)))&gt;0</f>
        <v>0</v>
      </c>
      <c r="AT233" t="b">
        <f>SUMPRODUCT(--ISNUMBER(SEARCH(Sheet1!D$2:D$26,AP233)))&gt;0</f>
        <v>0</v>
      </c>
      <c r="AU233" t="b">
        <f>SUMPRODUCT(--ISNUMBER(SEARCH(Sheet1!E$2:E$15,AP233)))&gt;0</f>
        <v>1</v>
      </c>
      <c r="AV233" t="b">
        <f>SUMPRODUCT(--ISNUMBER(SEARCH(Sheet1!F$2:F$26,AP233)))&gt;0</f>
        <v>0</v>
      </c>
      <c r="AW233" t="b">
        <f>SUMPRODUCT(--ISNUMBER(SEARCH(Sheet1!G$2:G$22,AP233)))&gt;0</f>
        <v>1</v>
      </c>
      <c r="AX233" t="b">
        <f>SUMPRODUCT(--ISNUMBER(SEARCH(Sheet1!H$2:H$35,AP233)))&gt;0</f>
        <v>0</v>
      </c>
      <c r="AY233" t="b">
        <f>SUMPRODUCT(--ISNUMBER(SEARCH(Sheet1!I$2:I$84,AP233)))&gt;0</f>
        <v>0</v>
      </c>
      <c r="AZ233" t="b">
        <f>SUMPRODUCT(--ISNUMBER(SEARCH(Sheet1!J$2:J$8,AP233)))&gt;0</f>
        <v>0</v>
      </c>
      <c r="BA233" t="b">
        <f>SUMPRODUCT(--ISNUMBER(SEARCH(Sheet1!K$2:K$10,AP233)))&gt;0</f>
        <v>0</v>
      </c>
      <c r="BB233" t="b">
        <f>SUMPRODUCT(--ISNUMBER(SEARCH(Sheet1!L$2:L$5,AP233)))&gt;0</f>
        <v>0</v>
      </c>
      <c r="BC233" t="b">
        <f>SUMPRODUCT(--ISNUMBER(SEARCH(Sheet1!M$2:M$12,AP233)))&gt;0</f>
        <v>0</v>
      </c>
      <c r="BD233" t="b">
        <f>SUMPRODUCT(--ISNUMBER(SEARCH(Sheet1!N$2:N$5,AP233)))&gt;0</f>
        <v>0</v>
      </c>
      <c r="BE233">
        <f t="shared" si="101"/>
        <v>1</v>
      </c>
      <c r="BF233">
        <f t="shared" si="102"/>
        <v>4</v>
      </c>
      <c r="BG233">
        <f t="shared" si="103"/>
        <v>0</v>
      </c>
      <c r="BH233">
        <f t="shared" si="104"/>
        <v>0</v>
      </c>
      <c r="BI233">
        <f t="shared" si="105"/>
        <v>0</v>
      </c>
      <c r="BJ233">
        <f t="shared" si="106"/>
        <v>5</v>
      </c>
      <c r="BK233">
        <f t="shared" si="107"/>
        <v>0</v>
      </c>
      <c r="BL233">
        <f t="shared" si="108"/>
        <v>5</v>
      </c>
    </row>
    <row r="234" spans="1:64" ht="30" x14ac:dyDescent="0.25">
      <c r="A234" s="7" t="s">
        <v>1217</v>
      </c>
      <c r="B234" s="7" t="s">
        <v>1221</v>
      </c>
      <c r="C234" s="10">
        <v>42444</v>
      </c>
      <c r="D234" s="10">
        <v>42451</v>
      </c>
      <c r="E234" s="8">
        <v>7</v>
      </c>
      <c r="F234" s="7" t="s">
        <v>29</v>
      </c>
      <c r="G234" s="8">
        <v>78</v>
      </c>
      <c r="H234" s="7" t="s">
        <v>9</v>
      </c>
      <c r="I234" s="7" t="s">
        <v>24</v>
      </c>
      <c r="J234" s="7" t="s">
        <v>112</v>
      </c>
      <c r="K234" s="7" t="s">
        <v>113</v>
      </c>
      <c r="L234" s="7" t="s">
        <v>1222</v>
      </c>
      <c r="M234" s="7" t="s">
        <v>1223</v>
      </c>
      <c r="N234" s="10">
        <v>42447</v>
      </c>
      <c r="O234" s="14">
        <v>5</v>
      </c>
      <c r="P234" s="14">
        <v>2</v>
      </c>
      <c r="Q234" s="29"/>
      <c r="R234" s="26">
        <v>142</v>
      </c>
      <c r="S234">
        <f t="shared" si="84"/>
        <v>0</v>
      </c>
      <c r="T234">
        <f t="shared" si="85"/>
        <v>0</v>
      </c>
      <c r="U234">
        <f t="shared" si="86"/>
        <v>30</v>
      </c>
      <c r="V234">
        <f t="shared" si="109"/>
        <v>0</v>
      </c>
      <c r="W234">
        <f t="shared" si="110"/>
        <v>0</v>
      </c>
      <c r="X234">
        <f t="shared" si="87"/>
        <v>0</v>
      </c>
      <c r="Y234" s="23">
        <v>1</v>
      </c>
      <c r="Z234">
        <v>1</v>
      </c>
      <c r="AA234">
        <f t="shared" si="88"/>
        <v>2</v>
      </c>
      <c r="AB234">
        <f t="shared" si="89"/>
        <v>0</v>
      </c>
      <c r="AC234">
        <f t="shared" si="90"/>
        <v>2</v>
      </c>
      <c r="AD234">
        <f t="shared" si="91"/>
        <v>6</v>
      </c>
      <c r="AE234">
        <f t="shared" si="111"/>
        <v>1</v>
      </c>
      <c r="AF234">
        <f t="shared" si="92"/>
        <v>5</v>
      </c>
      <c r="AG234">
        <v>3</v>
      </c>
      <c r="AH234">
        <f t="shared" si="93"/>
        <v>5</v>
      </c>
      <c r="AI234">
        <f t="shared" si="94"/>
        <v>2</v>
      </c>
      <c r="AJ234">
        <f t="shared" si="95"/>
        <v>15</v>
      </c>
      <c r="AK234">
        <f t="shared" si="96"/>
        <v>1</v>
      </c>
      <c r="AL234">
        <f t="shared" si="97"/>
        <v>0</v>
      </c>
      <c r="AM234">
        <f t="shared" si="98"/>
        <v>0</v>
      </c>
      <c r="AN234">
        <f t="shared" si="99"/>
        <v>5</v>
      </c>
      <c r="AO234">
        <f t="shared" si="100"/>
        <v>0</v>
      </c>
      <c r="AP234" t="s">
        <v>5815</v>
      </c>
      <c r="AQ234" t="b">
        <f>SUMPRODUCT(--ISNUMBER(SEARCH({"I21","I22","I25"},AP234)))&gt;0</f>
        <v>0</v>
      </c>
      <c r="AR234" t="b">
        <f>SUMPRODUCT(--ISNUMBER(SEARCH(Sheet1!B$2:B$14,AP234)))&gt;0</f>
        <v>0</v>
      </c>
      <c r="AS234" t="b">
        <f>SUMPRODUCT(--ISNUMBER(SEARCH(Sheet1!C$2:C$14,AP234)))&gt;0</f>
        <v>1</v>
      </c>
      <c r="AT234" t="b">
        <f>SUMPRODUCT(--ISNUMBER(SEARCH(Sheet1!D$2:D$26,AP234)))&gt;0</f>
        <v>0</v>
      </c>
      <c r="AU234" t="b">
        <f>SUMPRODUCT(--ISNUMBER(SEARCH(Sheet1!E$2:E$15,AP234)))&gt;0</f>
        <v>1</v>
      </c>
      <c r="AV234" t="b">
        <f>SUMPRODUCT(--ISNUMBER(SEARCH(Sheet1!F$2:F$26,AP234)))&gt;0</f>
        <v>0</v>
      </c>
      <c r="AW234" t="b">
        <f>SUMPRODUCT(--ISNUMBER(SEARCH(Sheet1!G$2:G$22,AP234)))&gt;0</f>
        <v>1</v>
      </c>
      <c r="AX234" t="b">
        <f>SUMPRODUCT(--ISNUMBER(SEARCH(Sheet1!H$2:H$35,AP234)))&gt;0</f>
        <v>0</v>
      </c>
      <c r="AY234" t="b">
        <f>SUMPRODUCT(--ISNUMBER(SEARCH(Sheet1!I$2:I$84,AP234)))&gt;0</f>
        <v>0</v>
      </c>
      <c r="AZ234" t="b">
        <f>SUMPRODUCT(--ISNUMBER(SEARCH(Sheet1!J$2:J$8,AP234)))&gt;0</f>
        <v>0</v>
      </c>
      <c r="BA234" t="b">
        <f>SUMPRODUCT(--ISNUMBER(SEARCH(Sheet1!K$2:K$10,AP234)))&gt;0</f>
        <v>0</v>
      </c>
      <c r="BB234" t="b">
        <f>SUMPRODUCT(--ISNUMBER(SEARCH(Sheet1!L$2:L$5,AP234)))&gt;0</f>
        <v>0</v>
      </c>
      <c r="BC234" t="b">
        <f>SUMPRODUCT(--ISNUMBER(SEARCH(Sheet1!M$2:M$12,AP234)))&gt;0</f>
        <v>0</v>
      </c>
      <c r="BD234" t="b">
        <f>SUMPRODUCT(--ISNUMBER(SEARCH(Sheet1!N$2:N$5,AP234)))&gt;0</f>
        <v>0</v>
      </c>
      <c r="BE234">
        <f t="shared" si="101"/>
        <v>1</v>
      </c>
      <c r="BF234">
        <f t="shared" si="102"/>
        <v>4</v>
      </c>
      <c r="BG234">
        <f t="shared" si="103"/>
        <v>0</v>
      </c>
      <c r="BH234">
        <f t="shared" si="104"/>
        <v>0</v>
      </c>
      <c r="BI234">
        <f t="shared" si="105"/>
        <v>0</v>
      </c>
      <c r="BJ234">
        <f t="shared" si="106"/>
        <v>5</v>
      </c>
      <c r="BK234">
        <f t="shared" si="107"/>
        <v>0</v>
      </c>
      <c r="BL234">
        <f t="shared" si="108"/>
        <v>5</v>
      </c>
    </row>
    <row r="235" spans="1:64" ht="30" x14ac:dyDescent="0.25">
      <c r="A235" s="7" t="s">
        <v>1224</v>
      </c>
      <c r="B235" s="7" t="s">
        <v>1225</v>
      </c>
      <c r="C235" s="10">
        <v>42433</v>
      </c>
      <c r="D235" s="10">
        <v>42436</v>
      </c>
      <c r="E235" s="8">
        <v>3</v>
      </c>
      <c r="F235" s="7" t="s">
        <v>29</v>
      </c>
      <c r="G235" s="8">
        <v>25</v>
      </c>
      <c r="H235" s="7" t="s">
        <v>17</v>
      </c>
      <c r="I235" s="7" t="s">
        <v>369</v>
      </c>
      <c r="J235" s="7" t="s">
        <v>1226</v>
      </c>
      <c r="K235" s="7" t="s">
        <v>1227</v>
      </c>
      <c r="L235" s="7" t="s">
        <v>1228</v>
      </c>
      <c r="M235" s="7" t="s">
        <v>1229</v>
      </c>
      <c r="N235" s="10">
        <v>42433</v>
      </c>
      <c r="O235" s="14">
        <v>1</v>
      </c>
      <c r="P235" s="15"/>
      <c r="Q235" s="29"/>
      <c r="R235" s="26">
        <v>138</v>
      </c>
      <c r="S235">
        <f t="shared" si="84"/>
        <v>0</v>
      </c>
      <c r="T235">
        <f t="shared" si="85"/>
        <v>0</v>
      </c>
      <c r="U235">
        <f t="shared" si="86"/>
        <v>30</v>
      </c>
      <c r="V235">
        <f t="shared" si="109"/>
        <v>0</v>
      </c>
      <c r="W235">
        <f t="shared" si="110"/>
        <v>0</v>
      </c>
      <c r="X235">
        <f t="shared" si="87"/>
        <v>0</v>
      </c>
      <c r="Y235" s="23">
        <v>1</v>
      </c>
      <c r="Z235">
        <v>1</v>
      </c>
      <c r="AA235">
        <f t="shared" si="88"/>
        <v>0</v>
      </c>
      <c r="AB235">
        <f t="shared" si="89"/>
        <v>0</v>
      </c>
      <c r="AC235">
        <f t="shared" si="90"/>
        <v>0</v>
      </c>
      <c r="AD235">
        <f t="shared" si="91"/>
        <v>2</v>
      </c>
      <c r="AE235">
        <f t="shared" si="111"/>
        <v>0</v>
      </c>
      <c r="AF235">
        <f t="shared" si="92"/>
        <v>3</v>
      </c>
      <c r="AG235">
        <v>3</v>
      </c>
      <c r="AH235">
        <f t="shared" si="93"/>
        <v>0</v>
      </c>
      <c r="AI235">
        <f t="shared" si="94"/>
        <v>0</v>
      </c>
      <c r="AJ235">
        <f t="shared" si="95"/>
        <v>6</v>
      </c>
      <c r="AK235">
        <f t="shared" si="96"/>
        <v>0</v>
      </c>
      <c r="AL235">
        <f t="shared" si="97"/>
        <v>3</v>
      </c>
      <c r="AM235">
        <f t="shared" si="98"/>
        <v>0</v>
      </c>
      <c r="AN235">
        <f t="shared" si="99"/>
        <v>0</v>
      </c>
      <c r="AO235">
        <f t="shared" si="100"/>
        <v>0</v>
      </c>
      <c r="AP235" t="s">
        <v>5816</v>
      </c>
      <c r="AQ235" t="b">
        <f>SUMPRODUCT(--ISNUMBER(SEARCH({"I21","I22","I25"},AP235)))&gt;0</f>
        <v>0</v>
      </c>
      <c r="AR235" t="b">
        <f>SUMPRODUCT(--ISNUMBER(SEARCH(Sheet1!B$2:B$14,AP235)))&gt;0</f>
        <v>0</v>
      </c>
      <c r="AS235" t="b">
        <f>SUMPRODUCT(--ISNUMBER(SEARCH(Sheet1!C$2:C$14,AP235)))&gt;0</f>
        <v>0</v>
      </c>
      <c r="AT235" t="b">
        <f>SUMPRODUCT(--ISNUMBER(SEARCH(Sheet1!D$2:D$26,AP235)))&gt;0</f>
        <v>0</v>
      </c>
      <c r="AU235" t="b">
        <f>SUMPRODUCT(--ISNUMBER(SEARCH(Sheet1!E$2:E$15,AP235)))&gt;0</f>
        <v>0</v>
      </c>
      <c r="AV235" t="b">
        <f>SUMPRODUCT(--ISNUMBER(SEARCH(Sheet1!F$2:F$26,AP235)))&gt;0</f>
        <v>0</v>
      </c>
      <c r="AW235" t="b">
        <f>SUMPRODUCT(--ISNUMBER(SEARCH(Sheet1!G$2:G$22,AP235)))&gt;0</f>
        <v>0</v>
      </c>
      <c r="AX235" t="b">
        <f>SUMPRODUCT(--ISNUMBER(SEARCH(Sheet1!H$2:H$35,AP235)))&gt;0</f>
        <v>0</v>
      </c>
      <c r="AY235" t="b">
        <f>SUMPRODUCT(--ISNUMBER(SEARCH(Sheet1!I$2:I$84,AP235)))&gt;0</f>
        <v>0</v>
      </c>
      <c r="AZ235" t="b">
        <f>SUMPRODUCT(--ISNUMBER(SEARCH(Sheet1!J$2:J$8,AP235)))&gt;0</f>
        <v>0</v>
      </c>
      <c r="BA235" t="b">
        <f>SUMPRODUCT(--ISNUMBER(SEARCH(Sheet1!K$2:K$10,AP235)))&gt;0</f>
        <v>0</v>
      </c>
      <c r="BB235" t="b">
        <f>SUMPRODUCT(--ISNUMBER(SEARCH(Sheet1!L$2:L$5,AP235)))&gt;0</f>
        <v>0</v>
      </c>
      <c r="BC235" t="b">
        <f>SUMPRODUCT(--ISNUMBER(SEARCH(Sheet1!M$2:M$12,AP235)))&gt;0</f>
        <v>0</v>
      </c>
      <c r="BD235" t="b">
        <f>SUMPRODUCT(--ISNUMBER(SEARCH(Sheet1!N$2:N$5,AP235)))&gt;0</f>
        <v>0</v>
      </c>
      <c r="BE235">
        <f t="shared" si="101"/>
        <v>0</v>
      </c>
      <c r="BF235">
        <f t="shared" si="102"/>
        <v>0</v>
      </c>
      <c r="BG235">
        <f t="shared" si="103"/>
        <v>0</v>
      </c>
      <c r="BH235">
        <f t="shared" si="104"/>
        <v>0</v>
      </c>
      <c r="BI235">
        <f t="shared" si="105"/>
        <v>0</v>
      </c>
      <c r="BJ235">
        <f t="shared" si="106"/>
        <v>0</v>
      </c>
      <c r="BK235">
        <f t="shared" si="107"/>
        <v>0</v>
      </c>
      <c r="BL235">
        <f t="shared" si="108"/>
        <v>0</v>
      </c>
    </row>
    <row r="236" spans="1:64" ht="30" x14ac:dyDescent="0.25">
      <c r="A236" s="7" t="s">
        <v>1233</v>
      </c>
      <c r="B236" s="7" t="s">
        <v>1234</v>
      </c>
      <c r="C236" s="10">
        <v>42286</v>
      </c>
      <c r="D236" s="10">
        <v>42301</v>
      </c>
      <c r="E236" s="8">
        <v>15</v>
      </c>
      <c r="F236" s="7" t="s">
        <v>29</v>
      </c>
      <c r="G236" s="8">
        <v>62</v>
      </c>
      <c r="H236" s="7" t="s">
        <v>9</v>
      </c>
      <c r="I236" s="7" t="s">
        <v>47</v>
      </c>
      <c r="J236" s="7" t="s">
        <v>22</v>
      </c>
      <c r="K236" s="7" t="s">
        <v>23</v>
      </c>
      <c r="L236" s="7" t="s">
        <v>1235</v>
      </c>
      <c r="M236" s="7" t="s">
        <v>1236</v>
      </c>
      <c r="N236" s="10">
        <v>42300</v>
      </c>
      <c r="O236" s="14">
        <v>2</v>
      </c>
      <c r="P236" s="15"/>
      <c r="Q236" s="30">
        <v>13.3</v>
      </c>
      <c r="R236" s="26">
        <v>134</v>
      </c>
      <c r="S236">
        <f t="shared" si="84"/>
        <v>0</v>
      </c>
      <c r="T236">
        <f t="shared" si="85"/>
        <v>0</v>
      </c>
      <c r="U236">
        <f t="shared" si="86"/>
        <v>30</v>
      </c>
      <c r="V236">
        <f t="shared" si="109"/>
        <v>0</v>
      </c>
      <c r="W236">
        <f t="shared" si="110"/>
        <v>2</v>
      </c>
      <c r="X236">
        <f t="shared" si="87"/>
        <v>1</v>
      </c>
      <c r="Y236" s="23">
        <v>1</v>
      </c>
      <c r="Z236">
        <v>1</v>
      </c>
      <c r="AA236">
        <f t="shared" si="88"/>
        <v>2</v>
      </c>
      <c r="AB236">
        <f t="shared" si="89"/>
        <v>0</v>
      </c>
      <c r="AC236">
        <f t="shared" si="90"/>
        <v>2</v>
      </c>
      <c r="AD236">
        <f t="shared" si="91"/>
        <v>9</v>
      </c>
      <c r="AE236">
        <f t="shared" si="111"/>
        <v>1</v>
      </c>
      <c r="AF236">
        <f t="shared" si="92"/>
        <v>7</v>
      </c>
      <c r="AG236">
        <v>3</v>
      </c>
      <c r="AH236">
        <f t="shared" si="93"/>
        <v>2</v>
      </c>
      <c r="AI236">
        <f t="shared" si="94"/>
        <v>0</v>
      </c>
      <c r="AJ236">
        <f t="shared" si="95"/>
        <v>12</v>
      </c>
      <c r="AK236">
        <f t="shared" si="96"/>
        <v>1</v>
      </c>
      <c r="AL236">
        <f t="shared" si="97"/>
        <v>0</v>
      </c>
      <c r="AM236">
        <f t="shared" si="98"/>
        <v>0</v>
      </c>
      <c r="AN236">
        <f t="shared" si="99"/>
        <v>0</v>
      </c>
      <c r="AO236">
        <f t="shared" si="100"/>
        <v>7</v>
      </c>
      <c r="AP236" t="s">
        <v>5817</v>
      </c>
      <c r="AQ236" t="b">
        <f>SUMPRODUCT(--ISNUMBER(SEARCH({"I21","I22","I25"},AP236)))&gt;0</f>
        <v>0</v>
      </c>
      <c r="AR236" t="b">
        <f>SUMPRODUCT(--ISNUMBER(SEARCH(Sheet1!B$2:B$14,AP236)))&gt;0</f>
        <v>0</v>
      </c>
      <c r="AS236" t="b">
        <f>SUMPRODUCT(--ISNUMBER(SEARCH(Sheet1!C$2:C$14,AP236)))&gt;0</f>
        <v>0</v>
      </c>
      <c r="AT236" t="b">
        <f>SUMPRODUCT(--ISNUMBER(SEARCH(Sheet1!D$2:D$26,AP236)))&gt;0</f>
        <v>0</v>
      </c>
      <c r="AU236" t="b">
        <f>SUMPRODUCT(--ISNUMBER(SEARCH(Sheet1!E$2:E$15,AP236)))&gt;0</f>
        <v>0</v>
      </c>
      <c r="AV236" t="b">
        <f>SUMPRODUCT(--ISNUMBER(SEARCH(Sheet1!F$2:F$26,AP236)))&gt;0</f>
        <v>0</v>
      </c>
      <c r="AW236" t="b">
        <f>SUMPRODUCT(--ISNUMBER(SEARCH(Sheet1!G$2:G$22,AP236)))&gt;0</f>
        <v>0</v>
      </c>
      <c r="AX236" t="b">
        <f>SUMPRODUCT(--ISNUMBER(SEARCH(Sheet1!H$2:H$35,AP236)))&gt;0</f>
        <v>0</v>
      </c>
      <c r="AY236" t="b">
        <f>SUMPRODUCT(--ISNUMBER(SEARCH(Sheet1!I$2:I$84,AP236)))&gt;0</f>
        <v>1</v>
      </c>
      <c r="AZ236" t="b">
        <f>SUMPRODUCT(--ISNUMBER(SEARCH(Sheet1!J$2:J$8,AP236)))&gt;0</f>
        <v>0</v>
      </c>
      <c r="BA236" t="b">
        <f>SUMPRODUCT(--ISNUMBER(SEARCH(Sheet1!K$2:K$10,AP236)))&gt;0</f>
        <v>0</v>
      </c>
      <c r="BB236" t="b">
        <f>SUMPRODUCT(--ISNUMBER(SEARCH(Sheet1!L$2:L$5,AP236)))&gt;0</f>
        <v>0</v>
      </c>
      <c r="BC236" t="b">
        <f>SUMPRODUCT(--ISNUMBER(SEARCH(Sheet1!M$2:M$12,AP236)))&gt;0</f>
        <v>0</v>
      </c>
      <c r="BD236" t="b">
        <f>SUMPRODUCT(--ISNUMBER(SEARCH(Sheet1!N$2:N$5,AP236)))&gt;0</f>
        <v>0</v>
      </c>
      <c r="BE236">
        <f t="shared" si="101"/>
        <v>0</v>
      </c>
      <c r="BF236">
        <f t="shared" si="102"/>
        <v>2</v>
      </c>
      <c r="BG236">
        <f t="shared" si="103"/>
        <v>0</v>
      </c>
      <c r="BH236">
        <f t="shared" si="104"/>
        <v>0</v>
      </c>
      <c r="BI236">
        <f t="shared" si="105"/>
        <v>0</v>
      </c>
      <c r="BJ236">
        <f t="shared" si="106"/>
        <v>2</v>
      </c>
      <c r="BK236">
        <f t="shared" si="107"/>
        <v>2</v>
      </c>
      <c r="BL236">
        <f t="shared" si="108"/>
        <v>0</v>
      </c>
    </row>
    <row r="237" spans="1:64" ht="30" x14ac:dyDescent="0.25">
      <c r="A237" s="7" t="s">
        <v>1245</v>
      </c>
      <c r="B237" s="7" t="s">
        <v>1246</v>
      </c>
      <c r="C237" s="10">
        <v>42453</v>
      </c>
      <c r="D237" s="10">
        <v>42455</v>
      </c>
      <c r="E237" s="8">
        <v>2</v>
      </c>
      <c r="F237" s="7" t="s">
        <v>29</v>
      </c>
      <c r="G237" s="8">
        <v>54</v>
      </c>
      <c r="H237" s="7" t="s">
        <v>17</v>
      </c>
      <c r="I237" s="7" t="s">
        <v>1247</v>
      </c>
      <c r="J237" s="7" t="s">
        <v>1248</v>
      </c>
      <c r="K237" s="7" t="s">
        <v>1249</v>
      </c>
      <c r="L237" s="7" t="s">
        <v>102</v>
      </c>
      <c r="M237" s="7" t="s">
        <v>103</v>
      </c>
      <c r="N237" s="10">
        <v>42455</v>
      </c>
      <c r="O237" s="14">
        <v>1</v>
      </c>
      <c r="P237" s="15"/>
      <c r="Q237" s="29"/>
      <c r="R237" s="26">
        <v>127</v>
      </c>
      <c r="S237">
        <f t="shared" si="84"/>
        <v>0</v>
      </c>
      <c r="T237">
        <f t="shared" si="85"/>
        <v>0</v>
      </c>
      <c r="U237">
        <f t="shared" si="86"/>
        <v>30</v>
      </c>
      <c r="V237">
        <f t="shared" si="109"/>
        <v>0</v>
      </c>
      <c r="W237">
        <f t="shared" si="110"/>
        <v>0</v>
      </c>
      <c r="X237">
        <f t="shared" si="87"/>
        <v>1</v>
      </c>
      <c r="Y237" s="23">
        <v>1</v>
      </c>
      <c r="Z237">
        <v>1</v>
      </c>
      <c r="AA237">
        <f t="shared" si="88"/>
        <v>0</v>
      </c>
      <c r="AB237">
        <f t="shared" si="89"/>
        <v>0</v>
      </c>
      <c r="AC237">
        <f t="shared" si="90"/>
        <v>0</v>
      </c>
      <c r="AD237">
        <f t="shared" si="91"/>
        <v>3</v>
      </c>
      <c r="AE237">
        <f t="shared" si="111"/>
        <v>0</v>
      </c>
      <c r="AF237">
        <f t="shared" si="92"/>
        <v>2</v>
      </c>
      <c r="AG237">
        <v>3</v>
      </c>
      <c r="AH237">
        <f t="shared" si="93"/>
        <v>5</v>
      </c>
      <c r="AI237">
        <f t="shared" si="94"/>
        <v>0</v>
      </c>
      <c r="AJ237">
        <f t="shared" si="95"/>
        <v>10</v>
      </c>
      <c r="AK237">
        <f t="shared" si="96"/>
        <v>1</v>
      </c>
      <c r="AL237">
        <f t="shared" si="97"/>
        <v>2</v>
      </c>
      <c r="AM237">
        <f t="shared" si="98"/>
        <v>0</v>
      </c>
      <c r="AN237">
        <f t="shared" si="99"/>
        <v>0</v>
      </c>
      <c r="AO237">
        <f t="shared" si="100"/>
        <v>0</v>
      </c>
      <c r="AP237" t="s">
        <v>5818</v>
      </c>
      <c r="AQ237" t="b">
        <f>SUMPRODUCT(--ISNUMBER(SEARCH({"I21","I22","I25"},AP237)))&gt;0</f>
        <v>1</v>
      </c>
      <c r="AR237" t="b">
        <f>SUMPRODUCT(--ISNUMBER(SEARCH(Sheet1!B$2:B$14,AP237)))&gt;0</f>
        <v>0</v>
      </c>
      <c r="AS237" t="b">
        <f>SUMPRODUCT(--ISNUMBER(SEARCH(Sheet1!C$2:C$14,AP237)))&gt;0</f>
        <v>0</v>
      </c>
      <c r="AT237" t="b">
        <f>SUMPRODUCT(--ISNUMBER(SEARCH(Sheet1!D$2:D$26,AP237)))&gt;0</f>
        <v>1</v>
      </c>
      <c r="AU237" t="b">
        <f>SUMPRODUCT(--ISNUMBER(SEARCH(Sheet1!E$2:E$15,AP237)))&gt;0</f>
        <v>0</v>
      </c>
      <c r="AV237" t="b">
        <f>SUMPRODUCT(--ISNUMBER(SEARCH(Sheet1!F$2:F$26,AP237)))&gt;0</f>
        <v>0</v>
      </c>
      <c r="AW237" t="b">
        <f>SUMPRODUCT(--ISNUMBER(SEARCH(Sheet1!G$2:G$22,AP237)))&gt;0</f>
        <v>0</v>
      </c>
      <c r="AX237" t="b">
        <f>SUMPRODUCT(--ISNUMBER(SEARCH(Sheet1!H$2:H$35,AP237)))&gt;0</f>
        <v>0</v>
      </c>
      <c r="AY237" t="b">
        <f>SUMPRODUCT(--ISNUMBER(SEARCH(Sheet1!I$2:I$84,AP237)))&gt;0</f>
        <v>0</v>
      </c>
      <c r="AZ237" t="b">
        <f>SUMPRODUCT(--ISNUMBER(SEARCH(Sheet1!J$2:J$8,AP237)))&gt;0</f>
        <v>0</v>
      </c>
      <c r="BA237" t="b">
        <f>SUMPRODUCT(--ISNUMBER(SEARCH(Sheet1!K$2:K$10,AP237)))&gt;0</f>
        <v>0</v>
      </c>
      <c r="BB237" t="b">
        <f>SUMPRODUCT(--ISNUMBER(SEARCH(Sheet1!L$2:L$5,AP237)))&gt;0</f>
        <v>0</v>
      </c>
      <c r="BC237" t="b">
        <f>SUMPRODUCT(--ISNUMBER(SEARCH(Sheet1!M$2:M$12,AP237)))&gt;0</f>
        <v>1</v>
      </c>
      <c r="BD237" t="b">
        <f>SUMPRODUCT(--ISNUMBER(SEARCH(Sheet1!N$2:N$5,AP237)))&gt;0</f>
        <v>0</v>
      </c>
      <c r="BE237">
        <f t="shared" si="101"/>
        <v>2</v>
      </c>
      <c r="BF237">
        <f t="shared" si="102"/>
        <v>0</v>
      </c>
      <c r="BG237">
        <f t="shared" si="103"/>
        <v>0</v>
      </c>
      <c r="BH237">
        <f t="shared" si="104"/>
        <v>4</v>
      </c>
      <c r="BI237">
        <f t="shared" si="105"/>
        <v>0</v>
      </c>
      <c r="BJ237">
        <f t="shared" si="106"/>
        <v>6</v>
      </c>
      <c r="BK237">
        <f t="shared" si="107"/>
        <v>0</v>
      </c>
      <c r="BL237">
        <f t="shared" si="108"/>
        <v>5</v>
      </c>
    </row>
    <row r="238" spans="1:64" ht="30" x14ac:dyDescent="0.25">
      <c r="A238" s="7" t="s">
        <v>1250</v>
      </c>
      <c r="B238" s="7" t="s">
        <v>1251</v>
      </c>
      <c r="C238" s="10">
        <v>42390</v>
      </c>
      <c r="D238" s="10">
        <v>42395</v>
      </c>
      <c r="E238" s="8">
        <v>5</v>
      </c>
      <c r="F238" s="7" t="s">
        <v>14</v>
      </c>
      <c r="G238" s="8">
        <v>49</v>
      </c>
      <c r="H238" s="7" t="s">
        <v>9</v>
      </c>
      <c r="I238" s="7" t="s">
        <v>369</v>
      </c>
      <c r="J238" s="7" t="s">
        <v>11</v>
      </c>
      <c r="K238" s="7" t="s">
        <v>12</v>
      </c>
      <c r="L238" s="7" t="s">
        <v>598</v>
      </c>
      <c r="M238" s="7" t="s">
        <v>599</v>
      </c>
      <c r="N238" s="10">
        <v>42391</v>
      </c>
      <c r="O238" s="14">
        <v>2</v>
      </c>
      <c r="P238" s="15"/>
      <c r="Q238" s="29"/>
      <c r="R238" s="26">
        <v>138</v>
      </c>
      <c r="S238">
        <f t="shared" si="84"/>
        <v>0</v>
      </c>
      <c r="T238">
        <f t="shared" si="85"/>
        <v>0</v>
      </c>
      <c r="U238">
        <f t="shared" si="86"/>
        <v>30</v>
      </c>
      <c r="V238">
        <f t="shared" si="109"/>
        <v>0</v>
      </c>
      <c r="W238">
        <f t="shared" si="110"/>
        <v>0</v>
      </c>
      <c r="X238">
        <f t="shared" si="87"/>
        <v>0</v>
      </c>
      <c r="Y238" s="23">
        <v>1</v>
      </c>
      <c r="Z238">
        <v>1</v>
      </c>
      <c r="AA238">
        <f t="shared" si="88"/>
        <v>2</v>
      </c>
      <c r="AB238">
        <f t="shared" si="89"/>
        <v>0</v>
      </c>
      <c r="AC238">
        <f t="shared" si="90"/>
        <v>2</v>
      </c>
      <c r="AD238">
        <f t="shared" si="91"/>
        <v>6</v>
      </c>
      <c r="AE238">
        <f t="shared" si="111"/>
        <v>1</v>
      </c>
      <c r="AF238">
        <f t="shared" si="92"/>
        <v>4</v>
      </c>
      <c r="AG238">
        <v>3</v>
      </c>
      <c r="AH238">
        <f t="shared" si="93"/>
        <v>0</v>
      </c>
      <c r="AI238">
        <f t="shared" si="94"/>
        <v>0</v>
      </c>
      <c r="AJ238">
        <f t="shared" si="95"/>
        <v>7</v>
      </c>
      <c r="AK238">
        <f t="shared" si="96"/>
        <v>0</v>
      </c>
      <c r="AL238">
        <f t="shared" si="97"/>
        <v>0</v>
      </c>
      <c r="AM238">
        <f t="shared" si="98"/>
        <v>4</v>
      </c>
      <c r="AN238">
        <f t="shared" si="99"/>
        <v>0</v>
      </c>
      <c r="AO238">
        <f t="shared" si="100"/>
        <v>0</v>
      </c>
      <c r="AP238" t="s">
        <v>5819</v>
      </c>
      <c r="AQ238" t="b">
        <f>SUMPRODUCT(--ISNUMBER(SEARCH({"I21","I22","I25"},AP238)))&gt;0</f>
        <v>0</v>
      </c>
      <c r="AR238" t="b">
        <f>SUMPRODUCT(--ISNUMBER(SEARCH(Sheet1!B$2:B$14,AP238)))&gt;0</f>
        <v>0</v>
      </c>
      <c r="AS238" t="b">
        <f>SUMPRODUCT(--ISNUMBER(SEARCH(Sheet1!C$2:C$14,AP238)))&gt;0</f>
        <v>0</v>
      </c>
      <c r="AT238" t="b">
        <f>SUMPRODUCT(--ISNUMBER(SEARCH(Sheet1!D$2:D$26,AP238)))&gt;0</f>
        <v>0</v>
      </c>
      <c r="AU238" t="b">
        <f>SUMPRODUCT(--ISNUMBER(SEARCH(Sheet1!E$2:E$15,AP238)))&gt;0</f>
        <v>0</v>
      </c>
      <c r="AV238" t="b">
        <f>SUMPRODUCT(--ISNUMBER(SEARCH(Sheet1!F$2:F$26,AP238)))&gt;0</f>
        <v>0</v>
      </c>
      <c r="AW238" t="b">
        <f>SUMPRODUCT(--ISNUMBER(SEARCH(Sheet1!G$2:G$22,AP238)))&gt;0</f>
        <v>0</v>
      </c>
      <c r="AX238" t="b">
        <f>SUMPRODUCT(--ISNUMBER(SEARCH(Sheet1!H$2:H$35,AP238)))&gt;0</f>
        <v>0</v>
      </c>
      <c r="AY238" t="b">
        <f>SUMPRODUCT(--ISNUMBER(SEARCH(Sheet1!I$2:I$84,AP238)))&gt;0</f>
        <v>0</v>
      </c>
      <c r="AZ238" t="b">
        <f>SUMPRODUCT(--ISNUMBER(SEARCH(Sheet1!J$2:J$8,AP238)))&gt;0</f>
        <v>0</v>
      </c>
      <c r="BA238" t="b">
        <f>SUMPRODUCT(--ISNUMBER(SEARCH(Sheet1!K$2:K$10,AP238)))&gt;0</f>
        <v>0</v>
      </c>
      <c r="BB238" t="b">
        <f>SUMPRODUCT(--ISNUMBER(SEARCH(Sheet1!L$2:L$5,AP238)))&gt;0</f>
        <v>0</v>
      </c>
      <c r="BC238" t="b">
        <f>SUMPRODUCT(--ISNUMBER(SEARCH(Sheet1!M$2:M$12,AP238)))&gt;0</f>
        <v>0</v>
      </c>
      <c r="BD238" t="b">
        <f>SUMPRODUCT(--ISNUMBER(SEARCH(Sheet1!N$2:N$5,AP238)))&gt;0</f>
        <v>0</v>
      </c>
      <c r="BE238">
        <f t="shared" si="101"/>
        <v>0</v>
      </c>
      <c r="BF238">
        <f t="shared" si="102"/>
        <v>0</v>
      </c>
      <c r="BG238">
        <f t="shared" si="103"/>
        <v>0</v>
      </c>
      <c r="BH238">
        <f t="shared" si="104"/>
        <v>0</v>
      </c>
      <c r="BI238">
        <f t="shared" si="105"/>
        <v>0</v>
      </c>
      <c r="BJ238">
        <f t="shared" si="106"/>
        <v>0</v>
      </c>
      <c r="BK238">
        <f t="shared" si="107"/>
        <v>0</v>
      </c>
      <c r="BL238">
        <f t="shared" si="108"/>
        <v>0</v>
      </c>
    </row>
    <row r="239" spans="1:64" ht="30" x14ac:dyDescent="0.25">
      <c r="A239" s="7" t="s">
        <v>1252</v>
      </c>
      <c r="B239" s="7" t="s">
        <v>1253</v>
      </c>
      <c r="C239" s="10">
        <v>42436</v>
      </c>
      <c r="D239" s="10">
        <v>42440</v>
      </c>
      <c r="E239" s="8">
        <v>4</v>
      </c>
      <c r="F239" s="7" t="s">
        <v>14</v>
      </c>
      <c r="G239" s="8">
        <v>85</v>
      </c>
      <c r="H239" s="7" t="s">
        <v>17</v>
      </c>
      <c r="I239" s="7" t="s">
        <v>89</v>
      </c>
      <c r="J239" s="7" t="s">
        <v>1254</v>
      </c>
      <c r="K239" s="7" t="s">
        <v>1255</v>
      </c>
      <c r="L239" s="7" t="s">
        <v>133</v>
      </c>
      <c r="M239" s="7" t="s">
        <v>134</v>
      </c>
      <c r="N239" s="10">
        <v>42438</v>
      </c>
      <c r="O239" s="14">
        <v>1</v>
      </c>
      <c r="P239" s="15"/>
      <c r="Q239" s="29"/>
      <c r="R239" s="26">
        <v>129</v>
      </c>
      <c r="S239">
        <f t="shared" si="84"/>
        <v>0</v>
      </c>
      <c r="T239">
        <f t="shared" si="85"/>
        <v>0</v>
      </c>
      <c r="U239">
        <f t="shared" si="86"/>
        <v>30</v>
      </c>
      <c r="V239">
        <f t="shared" si="109"/>
        <v>0</v>
      </c>
      <c r="W239">
        <f t="shared" si="110"/>
        <v>0</v>
      </c>
      <c r="X239">
        <f t="shared" si="87"/>
        <v>1</v>
      </c>
      <c r="Y239" s="23">
        <v>1</v>
      </c>
      <c r="Z239">
        <v>1</v>
      </c>
      <c r="AA239">
        <f t="shared" si="88"/>
        <v>0</v>
      </c>
      <c r="AB239">
        <f t="shared" si="89"/>
        <v>0</v>
      </c>
      <c r="AC239">
        <f t="shared" si="90"/>
        <v>0</v>
      </c>
      <c r="AD239">
        <f t="shared" si="91"/>
        <v>3</v>
      </c>
      <c r="AE239">
        <f t="shared" si="111"/>
        <v>0</v>
      </c>
      <c r="AF239">
        <f t="shared" si="92"/>
        <v>4</v>
      </c>
      <c r="AG239">
        <v>3</v>
      </c>
      <c r="AH239">
        <f t="shared" si="93"/>
        <v>5</v>
      </c>
      <c r="AI239">
        <f t="shared" si="94"/>
        <v>0</v>
      </c>
      <c r="AJ239">
        <f t="shared" si="95"/>
        <v>12</v>
      </c>
      <c r="AK239">
        <f t="shared" si="96"/>
        <v>1</v>
      </c>
      <c r="AL239">
        <f t="shared" si="97"/>
        <v>0</v>
      </c>
      <c r="AM239">
        <f t="shared" si="98"/>
        <v>4</v>
      </c>
      <c r="AN239">
        <f t="shared" si="99"/>
        <v>0</v>
      </c>
      <c r="AO239">
        <f t="shared" si="100"/>
        <v>0</v>
      </c>
      <c r="AP239" t="s">
        <v>5820</v>
      </c>
      <c r="AQ239" t="b">
        <f>SUMPRODUCT(--ISNUMBER(SEARCH({"I21","I22","I25"},AP239)))&gt;0</f>
        <v>1</v>
      </c>
      <c r="AR239" t="b">
        <f>SUMPRODUCT(--ISNUMBER(SEARCH(Sheet1!B$2:B$14,AP239)))&gt;0</f>
        <v>0</v>
      </c>
      <c r="AS239" t="b">
        <f>SUMPRODUCT(--ISNUMBER(SEARCH(Sheet1!C$2:C$14,AP239)))&gt;0</f>
        <v>1</v>
      </c>
      <c r="AT239" t="b">
        <f>SUMPRODUCT(--ISNUMBER(SEARCH(Sheet1!D$2:D$26,AP239)))&gt;0</f>
        <v>1</v>
      </c>
      <c r="AU239" t="b">
        <f>SUMPRODUCT(--ISNUMBER(SEARCH(Sheet1!E$2:E$15,AP239)))&gt;0</f>
        <v>1</v>
      </c>
      <c r="AV239" t="b">
        <f>SUMPRODUCT(--ISNUMBER(SEARCH(Sheet1!F$2:F$26,AP239)))&gt;0</f>
        <v>0</v>
      </c>
      <c r="AW239" t="b">
        <f>SUMPRODUCT(--ISNUMBER(SEARCH(Sheet1!G$2:G$22,AP239)))&gt;0</f>
        <v>0</v>
      </c>
      <c r="AX239" t="b">
        <f>SUMPRODUCT(--ISNUMBER(SEARCH(Sheet1!H$2:H$35,AP239)))&gt;0</f>
        <v>0</v>
      </c>
      <c r="AY239" t="b">
        <f>SUMPRODUCT(--ISNUMBER(SEARCH(Sheet1!I$2:I$84,AP239)))&gt;0</f>
        <v>0</v>
      </c>
      <c r="AZ239" t="b">
        <f>SUMPRODUCT(--ISNUMBER(SEARCH(Sheet1!J$2:J$8,AP239)))&gt;0</f>
        <v>0</v>
      </c>
      <c r="BA239" t="b">
        <f>SUMPRODUCT(--ISNUMBER(SEARCH(Sheet1!K$2:K$10,AP239)))&gt;0</f>
        <v>0</v>
      </c>
      <c r="BB239" t="b">
        <f>SUMPRODUCT(--ISNUMBER(SEARCH(Sheet1!L$2:L$5,AP239)))&gt;0</f>
        <v>0</v>
      </c>
      <c r="BC239" t="b">
        <f>SUMPRODUCT(--ISNUMBER(SEARCH(Sheet1!M$2:M$12,AP239)))&gt;0</f>
        <v>0</v>
      </c>
      <c r="BD239" t="b">
        <f>SUMPRODUCT(--ISNUMBER(SEARCH(Sheet1!N$2:N$5,AP239)))&gt;0</f>
        <v>0</v>
      </c>
      <c r="BE239">
        <f t="shared" si="101"/>
        <v>3</v>
      </c>
      <c r="BF239">
        <f t="shared" si="102"/>
        <v>2</v>
      </c>
      <c r="BG239">
        <f t="shared" si="103"/>
        <v>0</v>
      </c>
      <c r="BH239">
        <f t="shared" si="104"/>
        <v>0</v>
      </c>
      <c r="BI239">
        <f t="shared" si="105"/>
        <v>0</v>
      </c>
      <c r="BJ239">
        <f t="shared" si="106"/>
        <v>5</v>
      </c>
      <c r="BK239">
        <f t="shared" si="107"/>
        <v>0</v>
      </c>
      <c r="BL239">
        <f t="shared" si="108"/>
        <v>5</v>
      </c>
    </row>
    <row r="240" spans="1:64" ht="30" x14ac:dyDescent="0.25">
      <c r="A240" s="7" t="s">
        <v>1256</v>
      </c>
      <c r="B240" s="7" t="s">
        <v>1257</v>
      </c>
      <c r="C240" s="10">
        <v>42371</v>
      </c>
      <c r="D240" s="10">
        <v>42374</v>
      </c>
      <c r="E240" s="8">
        <v>3</v>
      </c>
      <c r="F240" s="7" t="s">
        <v>29</v>
      </c>
      <c r="G240" s="8">
        <v>88</v>
      </c>
      <c r="H240" s="7" t="s">
        <v>17</v>
      </c>
      <c r="I240" s="7" t="s">
        <v>65</v>
      </c>
      <c r="J240" s="7" t="s">
        <v>22</v>
      </c>
      <c r="K240" s="7" t="s">
        <v>23</v>
      </c>
      <c r="L240" s="7" t="s">
        <v>133</v>
      </c>
      <c r="M240" s="7" t="s">
        <v>134</v>
      </c>
      <c r="N240" s="10">
        <v>42372</v>
      </c>
      <c r="O240" s="14">
        <v>1</v>
      </c>
      <c r="P240" s="15"/>
      <c r="Q240" s="29"/>
      <c r="R240" s="26">
        <v>134</v>
      </c>
      <c r="S240">
        <f t="shared" si="84"/>
        <v>0</v>
      </c>
      <c r="T240">
        <f t="shared" si="85"/>
        <v>0</v>
      </c>
      <c r="U240">
        <f t="shared" si="86"/>
        <v>30</v>
      </c>
      <c r="V240">
        <f t="shared" si="109"/>
        <v>0</v>
      </c>
      <c r="W240">
        <f t="shared" si="110"/>
        <v>0</v>
      </c>
      <c r="X240">
        <f t="shared" si="87"/>
        <v>1</v>
      </c>
      <c r="Y240" s="23">
        <v>1</v>
      </c>
      <c r="Z240">
        <v>1</v>
      </c>
      <c r="AA240">
        <f t="shared" si="88"/>
        <v>0</v>
      </c>
      <c r="AB240">
        <f t="shared" si="89"/>
        <v>0</v>
      </c>
      <c r="AC240">
        <f t="shared" si="90"/>
        <v>0</v>
      </c>
      <c r="AD240">
        <f t="shared" si="91"/>
        <v>3</v>
      </c>
      <c r="AE240">
        <f t="shared" si="111"/>
        <v>0</v>
      </c>
      <c r="AF240">
        <f t="shared" si="92"/>
        <v>3</v>
      </c>
      <c r="AG240">
        <v>3</v>
      </c>
      <c r="AH240">
        <f t="shared" si="93"/>
        <v>2</v>
      </c>
      <c r="AI240">
        <f t="shared" si="94"/>
        <v>0</v>
      </c>
      <c r="AJ240">
        <f t="shared" si="95"/>
        <v>8</v>
      </c>
      <c r="AK240">
        <f t="shared" si="96"/>
        <v>0</v>
      </c>
      <c r="AL240">
        <f t="shared" si="97"/>
        <v>3</v>
      </c>
      <c r="AM240">
        <f t="shared" si="98"/>
        <v>0</v>
      </c>
      <c r="AN240">
        <f t="shared" si="99"/>
        <v>0</v>
      </c>
      <c r="AO240">
        <f t="shared" si="100"/>
        <v>0</v>
      </c>
      <c r="AP240" t="s">
        <v>5821</v>
      </c>
      <c r="AQ240" t="b">
        <f>SUMPRODUCT(--ISNUMBER(SEARCH({"I21","I22","I25"},AP240)))&gt;0</f>
        <v>0</v>
      </c>
      <c r="AR240" t="b">
        <f>SUMPRODUCT(--ISNUMBER(SEARCH(Sheet1!B$2:B$14,AP240)))&gt;0</f>
        <v>0</v>
      </c>
      <c r="AS240" t="b">
        <f>SUMPRODUCT(--ISNUMBER(SEARCH(Sheet1!C$2:C$14,AP240)))&gt;0</f>
        <v>0</v>
      </c>
      <c r="AT240" t="b">
        <f>SUMPRODUCT(--ISNUMBER(SEARCH(Sheet1!D$2:D$26,AP240)))&gt;0</f>
        <v>0</v>
      </c>
      <c r="AU240" t="b">
        <f>SUMPRODUCT(--ISNUMBER(SEARCH(Sheet1!E$2:E$15,AP240)))&gt;0</f>
        <v>0</v>
      </c>
      <c r="AV240" t="b">
        <f>SUMPRODUCT(--ISNUMBER(SEARCH(Sheet1!F$2:F$26,AP240)))&gt;0</f>
        <v>0</v>
      </c>
      <c r="AW240" t="b">
        <f>SUMPRODUCT(--ISNUMBER(SEARCH(Sheet1!G$2:G$22,AP240)))&gt;0</f>
        <v>1</v>
      </c>
      <c r="AX240" t="b">
        <f>SUMPRODUCT(--ISNUMBER(SEARCH(Sheet1!H$2:H$35,AP240)))&gt;0</f>
        <v>0</v>
      </c>
      <c r="AY240" t="b">
        <f>SUMPRODUCT(--ISNUMBER(SEARCH(Sheet1!I$2:I$84,AP240)))&gt;0</f>
        <v>0</v>
      </c>
      <c r="AZ240" t="b">
        <f>SUMPRODUCT(--ISNUMBER(SEARCH(Sheet1!J$2:J$8,AP240)))&gt;0</f>
        <v>0</v>
      </c>
      <c r="BA240" t="b">
        <f>SUMPRODUCT(--ISNUMBER(SEARCH(Sheet1!K$2:K$10,AP240)))&gt;0</f>
        <v>0</v>
      </c>
      <c r="BB240" t="b">
        <f>SUMPRODUCT(--ISNUMBER(SEARCH(Sheet1!L$2:L$5,AP240)))&gt;0</f>
        <v>0</v>
      </c>
      <c r="BC240" t="b">
        <f>SUMPRODUCT(--ISNUMBER(SEARCH(Sheet1!M$2:M$12,AP240)))&gt;0</f>
        <v>0</v>
      </c>
      <c r="BD240" t="b">
        <f>SUMPRODUCT(--ISNUMBER(SEARCH(Sheet1!N$2:N$5,AP240)))&gt;0</f>
        <v>0</v>
      </c>
      <c r="BE240">
        <f t="shared" si="101"/>
        <v>0</v>
      </c>
      <c r="BF240">
        <f t="shared" si="102"/>
        <v>2</v>
      </c>
      <c r="BG240">
        <f t="shared" si="103"/>
        <v>0</v>
      </c>
      <c r="BH240">
        <f t="shared" si="104"/>
        <v>0</v>
      </c>
      <c r="BI240">
        <f t="shared" si="105"/>
        <v>0</v>
      </c>
      <c r="BJ240">
        <f t="shared" si="106"/>
        <v>2</v>
      </c>
      <c r="BK240">
        <f t="shared" si="107"/>
        <v>2</v>
      </c>
      <c r="BL240">
        <f t="shared" si="108"/>
        <v>0</v>
      </c>
    </row>
    <row r="241" spans="1:64" ht="30" x14ac:dyDescent="0.25">
      <c r="A241" s="7" t="s">
        <v>1258</v>
      </c>
      <c r="B241" s="7" t="s">
        <v>1259</v>
      </c>
      <c r="C241" s="10">
        <v>42296</v>
      </c>
      <c r="D241" s="10">
        <v>42300</v>
      </c>
      <c r="E241" s="8">
        <v>4</v>
      </c>
      <c r="F241" s="7" t="s">
        <v>8</v>
      </c>
      <c r="G241" s="8">
        <v>79</v>
      </c>
      <c r="H241" s="7" t="s">
        <v>9</v>
      </c>
      <c r="I241" s="7" t="s">
        <v>18</v>
      </c>
      <c r="J241" s="7" t="s">
        <v>304</v>
      </c>
      <c r="K241" s="7" t="s">
        <v>305</v>
      </c>
      <c r="L241" s="7" t="s">
        <v>306</v>
      </c>
      <c r="M241" s="7" t="s">
        <v>307</v>
      </c>
      <c r="N241" s="10">
        <v>42297</v>
      </c>
      <c r="O241" s="14">
        <v>1</v>
      </c>
      <c r="P241" s="14">
        <v>1</v>
      </c>
      <c r="Q241" s="29"/>
      <c r="R241" s="25"/>
      <c r="S241">
        <f t="shared" si="84"/>
        <v>0</v>
      </c>
      <c r="T241">
        <f t="shared" si="85"/>
        <v>0</v>
      </c>
      <c r="U241">
        <f t="shared" si="86"/>
        <v>30</v>
      </c>
      <c r="V241">
        <f t="shared" si="109"/>
        <v>0</v>
      </c>
      <c r="W241">
        <f t="shared" si="110"/>
        <v>2</v>
      </c>
      <c r="X241">
        <f t="shared" si="87"/>
        <v>0</v>
      </c>
      <c r="Y241" s="23">
        <v>1</v>
      </c>
      <c r="Z241">
        <v>1</v>
      </c>
      <c r="AA241">
        <f t="shared" si="88"/>
        <v>0</v>
      </c>
      <c r="AB241">
        <f t="shared" si="89"/>
        <v>0</v>
      </c>
      <c r="AC241">
        <f t="shared" si="90"/>
        <v>0</v>
      </c>
      <c r="AD241">
        <f t="shared" si="91"/>
        <v>4</v>
      </c>
      <c r="AE241">
        <f t="shared" si="111"/>
        <v>0</v>
      </c>
      <c r="AF241">
        <f t="shared" si="92"/>
        <v>4</v>
      </c>
      <c r="AG241">
        <v>3</v>
      </c>
      <c r="AH241">
        <f t="shared" si="93"/>
        <v>2</v>
      </c>
      <c r="AI241">
        <f t="shared" si="94"/>
        <v>1</v>
      </c>
      <c r="AJ241">
        <f t="shared" si="95"/>
        <v>10</v>
      </c>
      <c r="AK241">
        <f t="shared" si="96"/>
        <v>1</v>
      </c>
      <c r="AL241">
        <f t="shared" si="97"/>
        <v>0</v>
      </c>
      <c r="AM241">
        <f t="shared" si="98"/>
        <v>4</v>
      </c>
      <c r="AN241">
        <f t="shared" si="99"/>
        <v>0</v>
      </c>
      <c r="AO241">
        <f t="shared" si="100"/>
        <v>0</v>
      </c>
      <c r="AP241" t="s">
        <v>5822</v>
      </c>
      <c r="AQ241" t="b">
        <f>SUMPRODUCT(--ISNUMBER(SEARCH({"I21","I22","I25"},AP241)))&gt;0</f>
        <v>0</v>
      </c>
      <c r="AR241" t="b">
        <f>SUMPRODUCT(--ISNUMBER(SEARCH(Sheet1!B$2:B$14,AP241)))&gt;0</f>
        <v>0</v>
      </c>
      <c r="AS241" t="b">
        <f>SUMPRODUCT(--ISNUMBER(SEARCH(Sheet1!C$2:C$14,AP241)))&gt;0</f>
        <v>0</v>
      </c>
      <c r="AT241" t="b">
        <f>SUMPRODUCT(--ISNUMBER(SEARCH(Sheet1!D$2:D$26,AP241)))&gt;0</f>
        <v>0</v>
      </c>
      <c r="AU241" t="b">
        <f>SUMPRODUCT(--ISNUMBER(SEARCH(Sheet1!E$2:E$15,AP241)))&gt;0</f>
        <v>0</v>
      </c>
      <c r="AV241" t="b">
        <f>SUMPRODUCT(--ISNUMBER(SEARCH(Sheet1!F$2:F$26,AP241)))&gt;0</f>
        <v>0</v>
      </c>
      <c r="AW241" t="b">
        <f>SUMPRODUCT(--ISNUMBER(SEARCH(Sheet1!G$2:G$22,AP241)))&gt;0</f>
        <v>0</v>
      </c>
      <c r="AX241" t="b">
        <f>SUMPRODUCT(--ISNUMBER(SEARCH(Sheet1!H$2:H$35,AP241)))&gt;0</f>
        <v>0</v>
      </c>
      <c r="AY241" t="b">
        <f>SUMPRODUCT(--ISNUMBER(SEARCH(Sheet1!I$2:I$84,AP241)))&gt;0</f>
        <v>1</v>
      </c>
      <c r="AZ241" t="b">
        <f>SUMPRODUCT(--ISNUMBER(SEARCH(Sheet1!J$2:J$8,AP241)))&gt;0</f>
        <v>0</v>
      </c>
      <c r="BA241" t="b">
        <f>SUMPRODUCT(--ISNUMBER(SEARCH(Sheet1!K$2:K$10,AP241)))&gt;0</f>
        <v>0</v>
      </c>
      <c r="BB241" t="b">
        <f>SUMPRODUCT(--ISNUMBER(SEARCH(Sheet1!L$2:L$5,AP241)))&gt;0</f>
        <v>0</v>
      </c>
      <c r="BC241" t="b">
        <f>SUMPRODUCT(--ISNUMBER(SEARCH(Sheet1!M$2:M$12,AP241)))&gt;0</f>
        <v>0</v>
      </c>
      <c r="BD241" t="b">
        <f>SUMPRODUCT(--ISNUMBER(SEARCH(Sheet1!N$2:N$5,AP241)))&gt;0</f>
        <v>0</v>
      </c>
      <c r="BE241">
        <f t="shared" si="101"/>
        <v>0</v>
      </c>
      <c r="BF241">
        <f t="shared" si="102"/>
        <v>2</v>
      </c>
      <c r="BG241">
        <f t="shared" si="103"/>
        <v>0</v>
      </c>
      <c r="BH241">
        <f t="shared" si="104"/>
        <v>0</v>
      </c>
      <c r="BI241">
        <f t="shared" si="105"/>
        <v>0</v>
      </c>
      <c r="BJ241">
        <f t="shared" si="106"/>
        <v>2</v>
      </c>
      <c r="BK241">
        <f t="shared" si="107"/>
        <v>2</v>
      </c>
      <c r="BL241">
        <f t="shared" si="108"/>
        <v>0</v>
      </c>
    </row>
    <row r="242" spans="1:64" ht="30" x14ac:dyDescent="0.25">
      <c r="A242" s="7" t="s">
        <v>1260</v>
      </c>
      <c r="B242" s="7" t="s">
        <v>1261</v>
      </c>
      <c r="C242" s="10">
        <v>42441</v>
      </c>
      <c r="D242" s="10">
        <v>42442</v>
      </c>
      <c r="E242" s="8">
        <v>1</v>
      </c>
      <c r="F242" s="7" t="s">
        <v>29</v>
      </c>
      <c r="G242" s="8">
        <v>56</v>
      </c>
      <c r="H242" s="7" t="s">
        <v>17</v>
      </c>
      <c r="I242" s="7" t="s">
        <v>89</v>
      </c>
      <c r="J242" s="7" t="s">
        <v>1262</v>
      </c>
      <c r="K242" s="7" t="s">
        <v>1263</v>
      </c>
      <c r="L242" s="7" t="s">
        <v>378</v>
      </c>
      <c r="M242" s="7" t="s">
        <v>379</v>
      </c>
      <c r="N242" s="10">
        <v>42441</v>
      </c>
      <c r="O242" s="14">
        <v>4</v>
      </c>
      <c r="P242" s="15"/>
      <c r="Q242" s="29"/>
      <c r="R242" s="25"/>
      <c r="S242">
        <f t="shared" si="84"/>
        <v>0</v>
      </c>
      <c r="T242">
        <f t="shared" si="85"/>
        <v>0</v>
      </c>
      <c r="U242">
        <f t="shared" si="86"/>
        <v>30</v>
      </c>
      <c r="V242">
        <f t="shared" si="109"/>
        <v>0</v>
      </c>
      <c r="W242">
        <f t="shared" si="110"/>
        <v>0</v>
      </c>
      <c r="X242">
        <f t="shared" si="87"/>
        <v>0</v>
      </c>
      <c r="Y242" s="23">
        <v>1</v>
      </c>
      <c r="Z242">
        <v>1</v>
      </c>
      <c r="AA242">
        <f t="shared" si="88"/>
        <v>2</v>
      </c>
      <c r="AB242">
        <f t="shared" si="89"/>
        <v>0</v>
      </c>
      <c r="AC242">
        <f t="shared" si="90"/>
        <v>0</v>
      </c>
      <c r="AD242">
        <f t="shared" si="91"/>
        <v>4</v>
      </c>
      <c r="AE242">
        <f t="shared" si="111"/>
        <v>0</v>
      </c>
      <c r="AF242">
        <f t="shared" si="92"/>
        <v>1</v>
      </c>
      <c r="AG242">
        <v>3</v>
      </c>
      <c r="AH242">
        <f t="shared" si="93"/>
        <v>1</v>
      </c>
      <c r="AI242">
        <f t="shared" si="94"/>
        <v>0</v>
      </c>
      <c r="AJ242">
        <f t="shared" si="95"/>
        <v>5</v>
      </c>
      <c r="AK242">
        <f t="shared" si="96"/>
        <v>0</v>
      </c>
      <c r="AL242">
        <f t="shared" si="97"/>
        <v>1</v>
      </c>
      <c r="AM242">
        <f t="shared" si="98"/>
        <v>0</v>
      </c>
      <c r="AN242">
        <f t="shared" si="99"/>
        <v>0</v>
      </c>
      <c r="AO242">
        <f t="shared" si="100"/>
        <v>0</v>
      </c>
      <c r="AP242" t="s">
        <v>5823</v>
      </c>
      <c r="AQ242" t="b">
        <f>SUMPRODUCT(--ISNUMBER(SEARCH({"I21","I22","I25"},AP242)))&gt;0</f>
        <v>0</v>
      </c>
      <c r="AR242" t="b">
        <f>SUMPRODUCT(--ISNUMBER(SEARCH(Sheet1!B$2:B$14,AP242)))&gt;0</f>
        <v>0</v>
      </c>
      <c r="AS242" t="b">
        <f>SUMPRODUCT(--ISNUMBER(SEARCH(Sheet1!C$2:C$14,AP242)))&gt;0</f>
        <v>0</v>
      </c>
      <c r="AT242" t="b">
        <f>SUMPRODUCT(--ISNUMBER(SEARCH(Sheet1!D$2:D$26,AP242)))&gt;0</f>
        <v>1</v>
      </c>
      <c r="AU242" t="b">
        <f>SUMPRODUCT(--ISNUMBER(SEARCH(Sheet1!E$2:E$15,AP242)))&gt;0</f>
        <v>0</v>
      </c>
      <c r="AV242" t="b">
        <f>SUMPRODUCT(--ISNUMBER(SEARCH(Sheet1!F$2:F$26,AP242)))&gt;0</f>
        <v>0</v>
      </c>
      <c r="AW242" t="b">
        <f>SUMPRODUCT(--ISNUMBER(SEARCH(Sheet1!G$2:G$22,AP242)))&gt;0</f>
        <v>0</v>
      </c>
      <c r="AX242" t="b">
        <f>SUMPRODUCT(--ISNUMBER(SEARCH(Sheet1!H$2:H$35,AP242)))&gt;0</f>
        <v>0</v>
      </c>
      <c r="AY242" t="b">
        <f>SUMPRODUCT(--ISNUMBER(SEARCH(Sheet1!I$2:I$84,AP242)))&gt;0</f>
        <v>0</v>
      </c>
      <c r="AZ242" t="b">
        <f>SUMPRODUCT(--ISNUMBER(SEARCH(Sheet1!J$2:J$8,AP242)))&gt;0</f>
        <v>0</v>
      </c>
      <c r="BA242" t="b">
        <f>SUMPRODUCT(--ISNUMBER(SEARCH(Sheet1!K$2:K$10,AP242)))&gt;0</f>
        <v>0</v>
      </c>
      <c r="BB242" t="b">
        <f>SUMPRODUCT(--ISNUMBER(SEARCH(Sheet1!L$2:L$5,AP242)))&gt;0</f>
        <v>0</v>
      </c>
      <c r="BC242" t="b">
        <f>SUMPRODUCT(--ISNUMBER(SEARCH(Sheet1!M$2:M$12,AP242)))&gt;0</f>
        <v>0</v>
      </c>
      <c r="BD242" t="b">
        <f>SUMPRODUCT(--ISNUMBER(SEARCH(Sheet1!N$2:N$5,AP242)))&gt;0</f>
        <v>0</v>
      </c>
      <c r="BE242">
        <f t="shared" si="101"/>
        <v>1</v>
      </c>
      <c r="BF242">
        <f t="shared" si="102"/>
        <v>0</v>
      </c>
      <c r="BG242">
        <f t="shared" si="103"/>
        <v>0</v>
      </c>
      <c r="BH242">
        <f t="shared" si="104"/>
        <v>0</v>
      </c>
      <c r="BI242">
        <f t="shared" si="105"/>
        <v>0</v>
      </c>
      <c r="BJ242">
        <f t="shared" si="106"/>
        <v>1</v>
      </c>
      <c r="BK242">
        <f t="shared" si="107"/>
        <v>1</v>
      </c>
      <c r="BL242">
        <f t="shared" si="108"/>
        <v>0</v>
      </c>
    </row>
    <row r="243" spans="1:64" ht="30" x14ac:dyDescent="0.25">
      <c r="A243" s="7" t="s">
        <v>1264</v>
      </c>
      <c r="B243" s="7" t="s">
        <v>1265</v>
      </c>
      <c r="C243" s="10">
        <v>42373</v>
      </c>
      <c r="D243" s="10">
        <v>42375</v>
      </c>
      <c r="E243" s="8">
        <v>2</v>
      </c>
      <c r="F243" s="7" t="s">
        <v>29</v>
      </c>
      <c r="G243" s="8">
        <v>61</v>
      </c>
      <c r="H243" s="7" t="s">
        <v>9</v>
      </c>
      <c r="I243" s="7" t="s">
        <v>42</v>
      </c>
      <c r="J243" s="7" t="s">
        <v>357</v>
      </c>
      <c r="K243" s="7" t="s">
        <v>358</v>
      </c>
      <c r="L243" s="7" t="s">
        <v>604</v>
      </c>
      <c r="M243" s="7" t="s">
        <v>605</v>
      </c>
      <c r="N243" s="10">
        <v>42374</v>
      </c>
      <c r="O243" s="14">
        <v>3</v>
      </c>
      <c r="P243" s="14">
        <v>5</v>
      </c>
      <c r="Q243" s="29"/>
      <c r="R243" s="26">
        <v>133</v>
      </c>
      <c r="S243">
        <f t="shared" si="84"/>
        <v>0</v>
      </c>
      <c r="T243">
        <f t="shared" si="85"/>
        <v>0</v>
      </c>
      <c r="U243">
        <f t="shared" si="86"/>
        <v>30</v>
      </c>
      <c r="V243">
        <f t="shared" si="109"/>
        <v>0</v>
      </c>
      <c r="W243">
        <f t="shared" si="110"/>
        <v>0</v>
      </c>
      <c r="X243">
        <f t="shared" si="87"/>
        <v>1</v>
      </c>
      <c r="Y243" s="23">
        <v>1</v>
      </c>
      <c r="Z243">
        <v>1</v>
      </c>
      <c r="AA243">
        <f t="shared" si="88"/>
        <v>2</v>
      </c>
      <c r="AB243">
        <f t="shared" si="89"/>
        <v>0</v>
      </c>
      <c r="AC243">
        <f t="shared" si="90"/>
        <v>0</v>
      </c>
      <c r="AD243">
        <f t="shared" si="91"/>
        <v>5</v>
      </c>
      <c r="AE243">
        <f t="shared" si="111"/>
        <v>1</v>
      </c>
      <c r="AF243">
        <f t="shared" si="92"/>
        <v>2</v>
      </c>
      <c r="AG243">
        <v>3</v>
      </c>
      <c r="AH243">
        <f t="shared" si="93"/>
        <v>5</v>
      </c>
      <c r="AI243">
        <f t="shared" si="94"/>
        <v>5</v>
      </c>
      <c r="AJ243">
        <f t="shared" si="95"/>
        <v>15</v>
      </c>
      <c r="AK243">
        <f t="shared" si="96"/>
        <v>1</v>
      </c>
      <c r="AL243">
        <f t="shared" si="97"/>
        <v>2</v>
      </c>
      <c r="AM243">
        <f t="shared" si="98"/>
        <v>0</v>
      </c>
      <c r="AN243">
        <f t="shared" si="99"/>
        <v>0</v>
      </c>
      <c r="AO243">
        <f t="shared" si="100"/>
        <v>0</v>
      </c>
      <c r="AP243" t="s">
        <v>5824</v>
      </c>
      <c r="AQ243" t="b">
        <f>SUMPRODUCT(--ISNUMBER(SEARCH({"I21","I22","I25"},AP243)))&gt;0</f>
        <v>1</v>
      </c>
      <c r="AR243" t="b">
        <f>SUMPRODUCT(--ISNUMBER(SEARCH(Sheet1!B$2:B$14,AP243)))&gt;0</f>
        <v>0</v>
      </c>
      <c r="AS243" t="b">
        <f>SUMPRODUCT(--ISNUMBER(SEARCH(Sheet1!C$2:C$14,AP243)))&gt;0</f>
        <v>0</v>
      </c>
      <c r="AT243" t="b">
        <f>SUMPRODUCT(--ISNUMBER(SEARCH(Sheet1!D$2:D$26,AP243)))&gt;0</f>
        <v>1</v>
      </c>
      <c r="AU243" t="b">
        <f>SUMPRODUCT(--ISNUMBER(SEARCH(Sheet1!E$2:E$15,AP243)))&gt;0</f>
        <v>1</v>
      </c>
      <c r="AV243" t="b">
        <f>SUMPRODUCT(--ISNUMBER(SEARCH(Sheet1!F$2:F$26,AP243)))&gt;0</f>
        <v>1</v>
      </c>
      <c r="AW243" t="b">
        <f>SUMPRODUCT(--ISNUMBER(SEARCH(Sheet1!G$2:G$22,AP243)))&gt;0</f>
        <v>0</v>
      </c>
      <c r="AX243" t="b">
        <f>SUMPRODUCT(--ISNUMBER(SEARCH(Sheet1!H$2:H$35,AP243)))&gt;0</f>
        <v>1</v>
      </c>
      <c r="AY243" t="b">
        <f>SUMPRODUCT(--ISNUMBER(SEARCH(Sheet1!I$2:I$84,AP243)))&gt;0</f>
        <v>0</v>
      </c>
      <c r="AZ243" t="b">
        <f>SUMPRODUCT(--ISNUMBER(SEARCH(Sheet1!J$2:J$8,AP243)))&gt;0</f>
        <v>0</v>
      </c>
      <c r="BA243" t="b">
        <f>SUMPRODUCT(--ISNUMBER(SEARCH(Sheet1!K$2:K$10,AP243)))&gt;0</f>
        <v>0</v>
      </c>
      <c r="BB243" t="b">
        <f>SUMPRODUCT(--ISNUMBER(SEARCH(Sheet1!L$2:L$5,AP243)))&gt;0</f>
        <v>0</v>
      </c>
      <c r="BC243" t="b">
        <f>SUMPRODUCT(--ISNUMBER(SEARCH(Sheet1!M$2:M$12,AP243)))&gt;0</f>
        <v>0</v>
      </c>
      <c r="BD243" t="b">
        <f>SUMPRODUCT(--ISNUMBER(SEARCH(Sheet1!N$2:N$5,AP243)))&gt;0</f>
        <v>0</v>
      </c>
      <c r="BE243">
        <f t="shared" si="101"/>
        <v>2</v>
      </c>
      <c r="BF243">
        <f t="shared" si="102"/>
        <v>6</v>
      </c>
      <c r="BG243">
        <f t="shared" si="103"/>
        <v>0</v>
      </c>
      <c r="BH243">
        <f t="shared" si="104"/>
        <v>0</v>
      </c>
      <c r="BI243">
        <f t="shared" si="105"/>
        <v>0</v>
      </c>
      <c r="BJ243">
        <f t="shared" si="106"/>
        <v>8</v>
      </c>
      <c r="BK243">
        <f t="shared" si="107"/>
        <v>0</v>
      </c>
      <c r="BL243">
        <f t="shared" si="108"/>
        <v>5</v>
      </c>
    </row>
    <row r="244" spans="1:64" ht="30" x14ac:dyDescent="0.25">
      <c r="A244" s="7" t="s">
        <v>1268</v>
      </c>
      <c r="B244" s="7" t="s">
        <v>1269</v>
      </c>
      <c r="C244" s="10">
        <v>42281</v>
      </c>
      <c r="D244" s="10">
        <v>42292</v>
      </c>
      <c r="E244" s="8">
        <v>11</v>
      </c>
      <c r="F244" s="7" t="s">
        <v>118</v>
      </c>
      <c r="G244" s="8">
        <v>53</v>
      </c>
      <c r="H244" s="7" t="s">
        <v>9</v>
      </c>
      <c r="I244" s="7" t="s">
        <v>30</v>
      </c>
      <c r="J244" s="7" t="s">
        <v>22</v>
      </c>
      <c r="K244" s="7" t="s">
        <v>23</v>
      </c>
      <c r="L244" s="7" t="s">
        <v>87</v>
      </c>
      <c r="M244" s="7" t="s">
        <v>88</v>
      </c>
      <c r="N244" s="10">
        <v>42281</v>
      </c>
      <c r="O244" s="14">
        <v>4</v>
      </c>
      <c r="P244" s="15"/>
      <c r="Q244" s="30">
        <v>15.9</v>
      </c>
      <c r="R244" s="26">
        <v>131</v>
      </c>
      <c r="S244">
        <f t="shared" si="84"/>
        <v>79</v>
      </c>
      <c r="T244">
        <f t="shared" si="85"/>
        <v>0</v>
      </c>
      <c r="U244">
        <f t="shared" si="86"/>
        <v>30</v>
      </c>
      <c r="V244">
        <f t="shared" si="109"/>
        <v>0</v>
      </c>
      <c r="W244">
        <f t="shared" si="110"/>
        <v>0</v>
      </c>
      <c r="X244">
        <f t="shared" si="87"/>
        <v>1</v>
      </c>
      <c r="Y244" s="23">
        <v>1</v>
      </c>
      <c r="Z244">
        <v>1</v>
      </c>
      <c r="AA244">
        <f t="shared" si="88"/>
        <v>2</v>
      </c>
      <c r="AB244">
        <f t="shared" si="89"/>
        <v>0</v>
      </c>
      <c r="AC244">
        <f t="shared" si="90"/>
        <v>2</v>
      </c>
      <c r="AD244">
        <f t="shared" si="91"/>
        <v>7</v>
      </c>
      <c r="AE244">
        <f t="shared" si="111"/>
        <v>1</v>
      </c>
      <c r="AF244">
        <f t="shared" si="92"/>
        <v>5</v>
      </c>
      <c r="AG244">
        <v>3</v>
      </c>
      <c r="AH244">
        <f t="shared" si="93"/>
        <v>3</v>
      </c>
      <c r="AI244">
        <f t="shared" si="94"/>
        <v>0</v>
      </c>
      <c r="AJ244">
        <f t="shared" si="95"/>
        <v>11</v>
      </c>
      <c r="AK244">
        <f t="shared" si="96"/>
        <v>1</v>
      </c>
      <c r="AL244">
        <f t="shared" si="97"/>
        <v>0</v>
      </c>
      <c r="AM244">
        <f t="shared" si="98"/>
        <v>0</v>
      </c>
      <c r="AN244">
        <f t="shared" si="99"/>
        <v>5</v>
      </c>
      <c r="AO244">
        <f t="shared" si="100"/>
        <v>0</v>
      </c>
      <c r="AP244" t="s">
        <v>5825</v>
      </c>
      <c r="AQ244" t="b">
        <f>SUMPRODUCT(--ISNUMBER(SEARCH({"I21","I22","I25"},AP244)))&gt;0</f>
        <v>0</v>
      </c>
      <c r="AR244" t="b">
        <f>SUMPRODUCT(--ISNUMBER(SEARCH(Sheet1!B$2:B$14,AP244)))&gt;0</f>
        <v>1</v>
      </c>
      <c r="AS244" t="b">
        <f>SUMPRODUCT(--ISNUMBER(SEARCH(Sheet1!C$2:C$14,AP244)))&gt;0</f>
        <v>0</v>
      </c>
      <c r="AT244" t="b">
        <f>SUMPRODUCT(--ISNUMBER(SEARCH(Sheet1!D$2:D$26,AP244)))&gt;0</f>
        <v>0</v>
      </c>
      <c r="AU244" t="b">
        <f>SUMPRODUCT(--ISNUMBER(SEARCH(Sheet1!E$2:E$15,AP244)))&gt;0</f>
        <v>0</v>
      </c>
      <c r="AV244" t="b">
        <f>SUMPRODUCT(--ISNUMBER(SEARCH(Sheet1!F$2:F$26,AP244)))&gt;0</f>
        <v>0</v>
      </c>
      <c r="AW244" t="b">
        <f>SUMPRODUCT(--ISNUMBER(SEARCH(Sheet1!G$2:G$22,AP244)))&gt;0</f>
        <v>1</v>
      </c>
      <c r="AX244" t="b">
        <f>SUMPRODUCT(--ISNUMBER(SEARCH(Sheet1!H$2:H$35,AP244)))&gt;0</f>
        <v>0</v>
      </c>
      <c r="AY244" t="b">
        <f>SUMPRODUCT(--ISNUMBER(SEARCH(Sheet1!I$2:I$84,AP244)))&gt;0</f>
        <v>0</v>
      </c>
      <c r="AZ244" t="b">
        <f>SUMPRODUCT(--ISNUMBER(SEARCH(Sheet1!J$2:J$8,AP244)))&gt;0</f>
        <v>0</v>
      </c>
      <c r="BA244" t="b">
        <f>SUMPRODUCT(--ISNUMBER(SEARCH(Sheet1!K$2:K$10,AP244)))&gt;0</f>
        <v>0</v>
      </c>
      <c r="BB244" t="b">
        <f>SUMPRODUCT(--ISNUMBER(SEARCH(Sheet1!L$2:L$5,AP244)))&gt;0</f>
        <v>0</v>
      </c>
      <c r="BC244" t="b">
        <f>SUMPRODUCT(--ISNUMBER(SEARCH(Sheet1!M$2:M$12,AP244)))&gt;0</f>
        <v>0</v>
      </c>
      <c r="BD244" t="b">
        <f>SUMPRODUCT(--ISNUMBER(SEARCH(Sheet1!N$2:N$5,AP244)))&gt;0</f>
        <v>0</v>
      </c>
      <c r="BE244">
        <f t="shared" si="101"/>
        <v>1</v>
      </c>
      <c r="BF244">
        <f t="shared" si="102"/>
        <v>2</v>
      </c>
      <c r="BG244">
        <f t="shared" si="103"/>
        <v>0</v>
      </c>
      <c r="BH244">
        <f t="shared" si="104"/>
        <v>0</v>
      </c>
      <c r="BI244">
        <f t="shared" si="105"/>
        <v>0</v>
      </c>
      <c r="BJ244">
        <f t="shared" si="106"/>
        <v>3</v>
      </c>
      <c r="BK244">
        <f t="shared" si="107"/>
        <v>3</v>
      </c>
      <c r="BL244">
        <f t="shared" si="108"/>
        <v>0</v>
      </c>
    </row>
    <row r="245" spans="1:64" ht="30" x14ac:dyDescent="0.25">
      <c r="A245" s="7" t="s">
        <v>1268</v>
      </c>
      <c r="B245" s="7" t="s">
        <v>1270</v>
      </c>
      <c r="C245" s="10">
        <v>42371</v>
      </c>
      <c r="D245" s="10">
        <v>42373</v>
      </c>
      <c r="E245" s="8">
        <v>2</v>
      </c>
      <c r="F245" s="7" t="s">
        <v>29</v>
      </c>
      <c r="G245" s="8">
        <v>53</v>
      </c>
      <c r="H245" s="7" t="s">
        <v>9</v>
      </c>
      <c r="I245" s="7" t="s">
        <v>47</v>
      </c>
      <c r="J245" s="7" t="s">
        <v>934</v>
      </c>
      <c r="K245" s="7" t="s">
        <v>935</v>
      </c>
      <c r="L245" s="7" t="s">
        <v>54</v>
      </c>
      <c r="M245" s="7" t="s">
        <v>55</v>
      </c>
      <c r="N245" s="10">
        <v>42372</v>
      </c>
      <c r="O245" s="14">
        <v>4</v>
      </c>
      <c r="P245" s="15"/>
      <c r="Q245" s="29"/>
      <c r="R245" s="26">
        <v>136</v>
      </c>
      <c r="S245">
        <f t="shared" si="84"/>
        <v>58</v>
      </c>
      <c r="T245">
        <f t="shared" si="85"/>
        <v>0</v>
      </c>
      <c r="U245">
        <f t="shared" si="86"/>
        <v>30</v>
      </c>
      <c r="V245">
        <f t="shared" si="109"/>
        <v>0</v>
      </c>
      <c r="W245">
        <f t="shared" si="110"/>
        <v>0</v>
      </c>
      <c r="X245">
        <f t="shared" si="87"/>
        <v>0</v>
      </c>
      <c r="Y245" s="23">
        <v>1</v>
      </c>
      <c r="Z245">
        <v>1</v>
      </c>
      <c r="AA245">
        <f t="shared" si="88"/>
        <v>2</v>
      </c>
      <c r="AB245">
        <f t="shared" si="89"/>
        <v>0</v>
      </c>
      <c r="AC245">
        <f t="shared" si="90"/>
        <v>0</v>
      </c>
      <c r="AD245">
        <f t="shared" si="91"/>
        <v>4</v>
      </c>
      <c r="AE245">
        <f t="shared" si="111"/>
        <v>0</v>
      </c>
      <c r="AF245">
        <f t="shared" si="92"/>
        <v>2</v>
      </c>
      <c r="AG245">
        <v>3</v>
      </c>
      <c r="AH245">
        <f t="shared" si="93"/>
        <v>5</v>
      </c>
      <c r="AI245">
        <f t="shared" si="94"/>
        <v>0</v>
      </c>
      <c r="AJ245">
        <f t="shared" si="95"/>
        <v>10</v>
      </c>
      <c r="AK245">
        <f t="shared" si="96"/>
        <v>1</v>
      </c>
      <c r="AL245">
        <f t="shared" si="97"/>
        <v>2</v>
      </c>
      <c r="AM245">
        <f t="shared" si="98"/>
        <v>0</v>
      </c>
      <c r="AN245">
        <f t="shared" si="99"/>
        <v>0</v>
      </c>
      <c r="AO245">
        <f t="shared" si="100"/>
        <v>0</v>
      </c>
      <c r="AP245" t="s">
        <v>5826</v>
      </c>
      <c r="AQ245" t="b">
        <f>SUMPRODUCT(--ISNUMBER(SEARCH({"I21","I22","I25"},AP245)))&gt;0</f>
        <v>1</v>
      </c>
      <c r="AR245" t="b">
        <f>SUMPRODUCT(--ISNUMBER(SEARCH(Sheet1!B$2:B$14,AP245)))&gt;0</f>
        <v>1</v>
      </c>
      <c r="AS245" t="b">
        <f>SUMPRODUCT(--ISNUMBER(SEARCH(Sheet1!C$2:C$14,AP245)))&gt;0</f>
        <v>0</v>
      </c>
      <c r="AT245" t="b">
        <f>SUMPRODUCT(--ISNUMBER(SEARCH(Sheet1!D$2:D$26,AP245)))&gt;0</f>
        <v>0</v>
      </c>
      <c r="AU245" t="b">
        <f>SUMPRODUCT(--ISNUMBER(SEARCH(Sheet1!E$2:E$15,AP245)))&gt;0</f>
        <v>0</v>
      </c>
      <c r="AV245" t="b">
        <f>SUMPRODUCT(--ISNUMBER(SEARCH(Sheet1!F$2:F$26,AP245)))&gt;0</f>
        <v>0</v>
      </c>
      <c r="AW245" t="b">
        <f>SUMPRODUCT(--ISNUMBER(SEARCH(Sheet1!G$2:G$22,AP245)))&gt;0</f>
        <v>1</v>
      </c>
      <c r="AX245" t="b">
        <f>SUMPRODUCT(--ISNUMBER(SEARCH(Sheet1!H$2:H$35,AP245)))&gt;0</f>
        <v>0</v>
      </c>
      <c r="AY245" t="b">
        <f>SUMPRODUCT(--ISNUMBER(SEARCH(Sheet1!I$2:I$84,AP245)))&gt;0</f>
        <v>0</v>
      </c>
      <c r="AZ245" t="b">
        <f>SUMPRODUCT(--ISNUMBER(SEARCH(Sheet1!J$2:J$8,AP245)))&gt;0</f>
        <v>0</v>
      </c>
      <c r="BA245" t="b">
        <f>SUMPRODUCT(--ISNUMBER(SEARCH(Sheet1!K$2:K$10,AP245)))&gt;0</f>
        <v>0</v>
      </c>
      <c r="BB245" t="b">
        <f>SUMPRODUCT(--ISNUMBER(SEARCH(Sheet1!L$2:L$5,AP245)))&gt;0</f>
        <v>0</v>
      </c>
      <c r="BC245" t="b">
        <f>SUMPRODUCT(--ISNUMBER(SEARCH(Sheet1!M$2:M$12,AP245)))&gt;0</f>
        <v>0</v>
      </c>
      <c r="BD245" t="b">
        <f>SUMPRODUCT(--ISNUMBER(SEARCH(Sheet1!N$2:N$5,AP245)))&gt;0</f>
        <v>0</v>
      </c>
      <c r="BE245">
        <f t="shared" si="101"/>
        <v>2</v>
      </c>
      <c r="BF245">
        <f t="shared" si="102"/>
        <v>2</v>
      </c>
      <c r="BG245">
        <f t="shared" si="103"/>
        <v>0</v>
      </c>
      <c r="BH245">
        <f t="shared" si="104"/>
        <v>0</v>
      </c>
      <c r="BI245">
        <f t="shared" si="105"/>
        <v>0</v>
      </c>
      <c r="BJ245">
        <f t="shared" si="106"/>
        <v>4</v>
      </c>
      <c r="BK245">
        <f t="shared" si="107"/>
        <v>0</v>
      </c>
      <c r="BL245">
        <f t="shared" si="108"/>
        <v>5</v>
      </c>
    </row>
    <row r="246" spans="1:64" ht="30" x14ac:dyDescent="0.25">
      <c r="A246" s="7" t="s">
        <v>1268</v>
      </c>
      <c r="B246" s="7" t="s">
        <v>1271</v>
      </c>
      <c r="C246" s="10">
        <v>42431</v>
      </c>
      <c r="D246" s="10">
        <v>42437</v>
      </c>
      <c r="E246" s="8">
        <v>6</v>
      </c>
      <c r="F246" s="7" t="s">
        <v>29</v>
      </c>
      <c r="G246" s="8">
        <v>53</v>
      </c>
      <c r="H246" s="7" t="s">
        <v>9</v>
      </c>
      <c r="I246" s="7" t="s">
        <v>369</v>
      </c>
      <c r="J246" s="7" t="s">
        <v>22</v>
      </c>
      <c r="K246" s="7" t="s">
        <v>23</v>
      </c>
      <c r="L246" s="7" t="s">
        <v>45</v>
      </c>
      <c r="M246" s="7" t="s">
        <v>46</v>
      </c>
      <c r="N246" s="10">
        <v>42433</v>
      </c>
      <c r="O246" s="14">
        <v>4</v>
      </c>
      <c r="P246" s="15"/>
      <c r="Q246" s="29"/>
      <c r="R246" s="26">
        <v>122</v>
      </c>
      <c r="S246">
        <f t="shared" si="84"/>
        <v>0</v>
      </c>
      <c r="T246">
        <f t="shared" si="85"/>
        <v>0</v>
      </c>
      <c r="U246">
        <f t="shared" si="86"/>
        <v>30</v>
      </c>
      <c r="V246">
        <f t="shared" si="109"/>
        <v>0</v>
      </c>
      <c r="W246">
        <f t="shared" si="110"/>
        <v>0</v>
      </c>
      <c r="X246">
        <f t="shared" si="87"/>
        <v>1</v>
      </c>
      <c r="Y246" s="23">
        <v>1</v>
      </c>
      <c r="Z246">
        <v>1</v>
      </c>
      <c r="AA246">
        <f t="shared" si="88"/>
        <v>2</v>
      </c>
      <c r="AB246">
        <f t="shared" si="89"/>
        <v>0</v>
      </c>
      <c r="AC246">
        <f t="shared" si="90"/>
        <v>2</v>
      </c>
      <c r="AD246">
        <f t="shared" si="91"/>
        <v>7</v>
      </c>
      <c r="AE246">
        <f t="shared" si="111"/>
        <v>1</v>
      </c>
      <c r="AF246">
        <f t="shared" si="92"/>
        <v>4</v>
      </c>
      <c r="AG246">
        <v>3</v>
      </c>
      <c r="AH246">
        <f t="shared" si="93"/>
        <v>5</v>
      </c>
      <c r="AI246">
        <f t="shared" si="94"/>
        <v>0</v>
      </c>
      <c r="AJ246">
        <f t="shared" si="95"/>
        <v>12</v>
      </c>
      <c r="AK246">
        <f t="shared" si="96"/>
        <v>1</v>
      </c>
      <c r="AL246">
        <f t="shared" si="97"/>
        <v>0</v>
      </c>
      <c r="AM246">
        <f t="shared" si="98"/>
        <v>4</v>
      </c>
      <c r="AN246">
        <f t="shared" si="99"/>
        <v>0</v>
      </c>
      <c r="AO246">
        <f t="shared" si="100"/>
        <v>0</v>
      </c>
      <c r="AP246" t="s">
        <v>5827</v>
      </c>
      <c r="AQ246" t="b">
        <f>SUMPRODUCT(--ISNUMBER(SEARCH({"I21","I22","I25"},AP246)))&gt;0</f>
        <v>1</v>
      </c>
      <c r="AR246" t="b">
        <f>SUMPRODUCT(--ISNUMBER(SEARCH(Sheet1!B$2:B$14,AP246)))&gt;0</f>
        <v>1</v>
      </c>
      <c r="AS246" t="b">
        <f>SUMPRODUCT(--ISNUMBER(SEARCH(Sheet1!C$2:C$14,AP246)))&gt;0</f>
        <v>1</v>
      </c>
      <c r="AT246" t="b">
        <f>SUMPRODUCT(--ISNUMBER(SEARCH(Sheet1!D$2:D$26,AP246)))&gt;0</f>
        <v>0</v>
      </c>
      <c r="AU246" t="b">
        <f>SUMPRODUCT(--ISNUMBER(SEARCH(Sheet1!E$2:E$15,AP246)))&gt;0</f>
        <v>0</v>
      </c>
      <c r="AV246" t="b">
        <f>SUMPRODUCT(--ISNUMBER(SEARCH(Sheet1!F$2:F$26,AP246)))&gt;0</f>
        <v>0</v>
      </c>
      <c r="AW246" t="b">
        <f>SUMPRODUCT(--ISNUMBER(SEARCH(Sheet1!G$2:G$22,AP246)))&gt;0</f>
        <v>1</v>
      </c>
      <c r="AX246" t="b">
        <f>SUMPRODUCT(--ISNUMBER(SEARCH(Sheet1!H$2:H$35,AP246)))&gt;0</f>
        <v>0</v>
      </c>
      <c r="AY246" t="b">
        <f>SUMPRODUCT(--ISNUMBER(SEARCH(Sheet1!I$2:I$84,AP246)))&gt;0</f>
        <v>0</v>
      </c>
      <c r="AZ246" t="b">
        <f>SUMPRODUCT(--ISNUMBER(SEARCH(Sheet1!J$2:J$8,AP246)))&gt;0</f>
        <v>0</v>
      </c>
      <c r="BA246" t="b">
        <f>SUMPRODUCT(--ISNUMBER(SEARCH(Sheet1!K$2:K$10,AP246)))&gt;0</f>
        <v>0</v>
      </c>
      <c r="BB246" t="b">
        <f>SUMPRODUCT(--ISNUMBER(SEARCH(Sheet1!L$2:L$5,AP246)))&gt;0</f>
        <v>0</v>
      </c>
      <c r="BC246" t="b">
        <f>SUMPRODUCT(--ISNUMBER(SEARCH(Sheet1!M$2:M$12,AP246)))&gt;0</f>
        <v>0</v>
      </c>
      <c r="BD246" t="b">
        <f>SUMPRODUCT(--ISNUMBER(SEARCH(Sheet1!N$2:N$5,AP246)))&gt;0</f>
        <v>0</v>
      </c>
      <c r="BE246">
        <f t="shared" si="101"/>
        <v>3</v>
      </c>
      <c r="BF246">
        <f t="shared" si="102"/>
        <v>2</v>
      </c>
      <c r="BG246">
        <f t="shared" si="103"/>
        <v>0</v>
      </c>
      <c r="BH246">
        <f t="shared" si="104"/>
        <v>0</v>
      </c>
      <c r="BI246">
        <f t="shared" si="105"/>
        <v>0</v>
      </c>
      <c r="BJ246">
        <f t="shared" si="106"/>
        <v>5</v>
      </c>
      <c r="BK246">
        <f t="shared" si="107"/>
        <v>0</v>
      </c>
      <c r="BL246">
        <f t="shared" si="108"/>
        <v>5</v>
      </c>
    </row>
    <row r="247" spans="1:64" ht="30" x14ac:dyDescent="0.25">
      <c r="A247" s="7" t="s">
        <v>1272</v>
      </c>
      <c r="B247" s="7" t="s">
        <v>1273</v>
      </c>
      <c r="C247" s="10">
        <v>42407</v>
      </c>
      <c r="D247" s="10">
        <v>42408</v>
      </c>
      <c r="E247" s="8">
        <v>1</v>
      </c>
      <c r="F247" s="7" t="s">
        <v>29</v>
      </c>
      <c r="G247" s="8">
        <v>29</v>
      </c>
      <c r="H247" s="7" t="s">
        <v>17</v>
      </c>
      <c r="I247" s="7" t="s">
        <v>21</v>
      </c>
      <c r="J247" s="7" t="s">
        <v>22</v>
      </c>
      <c r="K247" s="7" t="s">
        <v>23</v>
      </c>
      <c r="L247" s="7" t="s">
        <v>121</v>
      </c>
      <c r="M247" s="7" t="s">
        <v>122</v>
      </c>
      <c r="N247" s="10">
        <v>42407</v>
      </c>
      <c r="O247" s="14">
        <v>1</v>
      </c>
      <c r="P247" s="14">
        <v>1</v>
      </c>
      <c r="Q247" s="29"/>
      <c r="R247" s="26">
        <v>137</v>
      </c>
      <c r="S247">
        <f t="shared" si="84"/>
        <v>0</v>
      </c>
      <c r="T247">
        <f t="shared" si="85"/>
        <v>0</v>
      </c>
      <c r="U247">
        <f t="shared" si="86"/>
        <v>30</v>
      </c>
      <c r="V247">
        <f t="shared" si="109"/>
        <v>0</v>
      </c>
      <c r="W247">
        <f t="shared" si="110"/>
        <v>0</v>
      </c>
      <c r="X247">
        <f t="shared" si="87"/>
        <v>0</v>
      </c>
      <c r="Y247" s="23">
        <v>1</v>
      </c>
      <c r="Z247">
        <v>1</v>
      </c>
      <c r="AA247">
        <f t="shared" si="88"/>
        <v>0</v>
      </c>
      <c r="AB247">
        <f t="shared" si="89"/>
        <v>0</v>
      </c>
      <c r="AC247">
        <f t="shared" si="90"/>
        <v>0</v>
      </c>
      <c r="AD247">
        <f t="shared" si="91"/>
        <v>2</v>
      </c>
      <c r="AE247">
        <f t="shared" si="111"/>
        <v>0</v>
      </c>
      <c r="AF247">
        <f t="shared" si="92"/>
        <v>1</v>
      </c>
      <c r="AG247">
        <v>3</v>
      </c>
      <c r="AH247">
        <f t="shared" si="93"/>
        <v>2</v>
      </c>
      <c r="AI247">
        <f t="shared" si="94"/>
        <v>1</v>
      </c>
      <c r="AJ247">
        <f t="shared" si="95"/>
        <v>7</v>
      </c>
      <c r="AK247">
        <f t="shared" si="96"/>
        <v>0</v>
      </c>
      <c r="AL247">
        <f t="shared" si="97"/>
        <v>1</v>
      </c>
      <c r="AM247">
        <f t="shared" si="98"/>
        <v>0</v>
      </c>
      <c r="AN247">
        <f t="shared" si="99"/>
        <v>0</v>
      </c>
      <c r="AO247">
        <f t="shared" si="100"/>
        <v>0</v>
      </c>
      <c r="AP247" t="s">
        <v>5828</v>
      </c>
      <c r="AQ247" t="b">
        <f>SUMPRODUCT(--ISNUMBER(SEARCH({"I21","I22","I25"},AP247)))&gt;0</f>
        <v>0</v>
      </c>
      <c r="AR247" t="b">
        <f>SUMPRODUCT(--ISNUMBER(SEARCH(Sheet1!B$2:B$14,AP247)))&gt;0</f>
        <v>0</v>
      </c>
      <c r="AS247" t="b">
        <f>SUMPRODUCT(--ISNUMBER(SEARCH(Sheet1!C$2:C$14,AP247)))&gt;0</f>
        <v>0</v>
      </c>
      <c r="AT247" t="b">
        <f>SUMPRODUCT(--ISNUMBER(SEARCH(Sheet1!D$2:D$26,AP247)))&gt;0</f>
        <v>0</v>
      </c>
      <c r="AU247" t="b">
        <f>SUMPRODUCT(--ISNUMBER(SEARCH(Sheet1!E$2:E$15,AP247)))&gt;0</f>
        <v>0</v>
      </c>
      <c r="AV247" t="b">
        <f>SUMPRODUCT(--ISNUMBER(SEARCH(Sheet1!F$2:F$26,AP247)))&gt;0</f>
        <v>0</v>
      </c>
      <c r="AW247" t="b">
        <f>SUMPRODUCT(--ISNUMBER(SEARCH(Sheet1!G$2:G$22,AP247)))&gt;0</f>
        <v>1</v>
      </c>
      <c r="AX247" t="b">
        <f>SUMPRODUCT(--ISNUMBER(SEARCH(Sheet1!H$2:H$35,AP247)))&gt;0</f>
        <v>0</v>
      </c>
      <c r="AY247" t="b">
        <f>SUMPRODUCT(--ISNUMBER(SEARCH(Sheet1!I$2:I$84,AP247)))&gt;0</f>
        <v>0</v>
      </c>
      <c r="AZ247" t="b">
        <f>SUMPRODUCT(--ISNUMBER(SEARCH(Sheet1!J$2:J$8,AP247)))&gt;0</f>
        <v>0</v>
      </c>
      <c r="BA247" t="b">
        <f>SUMPRODUCT(--ISNUMBER(SEARCH(Sheet1!K$2:K$10,AP247)))&gt;0</f>
        <v>0</v>
      </c>
      <c r="BB247" t="b">
        <f>SUMPRODUCT(--ISNUMBER(SEARCH(Sheet1!L$2:L$5,AP247)))&gt;0</f>
        <v>0</v>
      </c>
      <c r="BC247" t="b">
        <f>SUMPRODUCT(--ISNUMBER(SEARCH(Sheet1!M$2:M$12,AP247)))&gt;0</f>
        <v>0</v>
      </c>
      <c r="BD247" t="b">
        <f>SUMPRODUCT(--ISNUMBER(SEARCH(Sheet1!N$2:N$5,AP247)))&gt;0</f>
        <v>0</v>
      </c>
      <c r="BE247">
        <f t="shared" si="101"/>
        <v>0</v>
      </c>
      <c r="BF247">
        <f t="shared" si="102"/>
        <v>2</v>
      </c>
      <c r="BG247">
        <f t="shared" si="103"/>
        <v>0</v>
      </c>
      <c r="BH247">
        <f t="shared" si="104"/>
        <v>0</v>
      </c>
      <c r="BI247">
        <f t="shared" si="105"/>
        <v>0</v>
      </c>
      <c r="BJ247">
        <f t="shared" si="106"/>
        <v>2</v>
      </c>
      <c r="BK247">
        <f t="shared" si="107"/>
        <v>2</v>
      </c>
      <c r="BL247">
        <f t="shared" si="108"/>
        <v>0</v>
      </c>
    </row>
    <row r="248" spans="1:64" ht="30" x14ac:dyDescent="0.25">
      <c r="A248" s="7" t="s">
        <v>1274</v>
      </c>
      <c r="B248" s="7" t="s">
        <v>1275</v>
      </c>
      <c r="C248" s="10">
        <v>42323</v>
      </c>
      <c r="D248" s="10">
        <v>42332</v>
      </c>
      <c r="E248" s="8">
        <v>9</v>
      </c>
      <c r="F248" s="7" t="s">
        <v>137</v>
      </c>
      <c r="G248" s="8">
        <v>89</v>
      </c>
      <c r="H248" s="7" t="s">
        <v>9</v>
      </c>
      <c r="I248" s="7" t="s">
        <v>24</v>
      </c>
      <c r="J248" s="7" t="s">
        <v>1276</v>
      </c>
      <c r="K248" s="7" t="s">
        <v>1277</v>
      </c>
      <c r="L248" s="7" t="s">
        <v>282</v>
      </c>
      <c r="M248" s="7" t="s">
        <v>283</v>
      </c>
      <c r="N248" s="10">
        <v>42324</v>
      </c>
      <c r="O248" s="14">
        <v>1</v>
      </c>
      <c r="P248" s="15"/>
      <c r="Q248" s="29"/>
      <c r="R248" s="25"/>
      <c r="S248">
        <f t="shared" si="84"/>
        <v>0</v>
      </c>
      <c r="T248">
        <f t="shared" si="85"/>
        <v>0</v>
      </c>
      <c r="U248">
        <f t="shared" si="86"/>
        <v>30</v>
      </c>
      <c r="V248">
        <f t="shared" si="109"/>
        <v>0</v>
      </c>
      <c r="W248">
        <f t="shared" si="110"/>
        <v>0</v>
      </c>
      <c r="X248">
        <f t="shared" si="87"/>
        <v>0</v>
      </c>
      <c r="Y248" s="23">
        <v>1</v>
      </c>
      <c r="Z248">
        <v>1</v>
      </c>
      <c r="AA248">
        <f t="shared" si="88"/>
        <v>0</v>
      </c>
      <c r="AB248">
        <f t="shared" si="89"/>
        <v>0</v>
      </c>
      <c r="AC248">
        <f t="shared" si="90"/>
        <v>2</v>
      </c>
      <c r="AD248">
        <f t="shared" si="91"/>
        <v>4</v>
      </c>
      <c r="AE248">
        <f t="shared" si="111"/>
        <v>0</v>
      </c>
      <c r="AF248">
        <f t="shared" si="92"/>
        <v>5</v>
      </c>
      <c r="AG248">
        <v>3</v>
      </c>
      <c r="AH248">
        <f t="shared" si="93"/>
        <v>0</v>
      </c>
      <c r="AI248">
        <f t="shared" si="94"/>
        <v>0</v>
      </c>
      <c r="AJ248">
        <f t="shared" si="95"/>
        <v>8</v>
      </c>
      <c r="AK248">
        <f t="shared" si="96"/>
        <v>0</v>
      </c>
      <c r="AL248">
        <f t="shared" si="97"/>
        <v>0</v>
      </c>
      <c r="AM248">
        <f t="shared" si="98"/>
        <v>0</v>
      </c>
      <c r="AN248">
        <f t="shared" si="99"/>
        <v>5</v>
      </c>
      <c r="AO248">
        <f t="shared" si="100"/>
        <v>0</v>
      </c>
      <c r="AP248" t="s">
        <v>5829</v>
      </c>
      <c r="AQ248" t="b">
        <f>SUMPRODUCT(--ISNUMBER(SEARCH({"I21","I22","I25"},AP248)))&gt;0</f>
        <v>0</v>
      </c>
      <c r="AR248" t="b">
        <f>SUMPRODUCT(--ISNUMBER(SEARCH(Sheet1!B$2:B$14,AP248)))&gt;0</f>
        <v>0</v>
      </c>
      <c r="AS248" t="b">
        <f>SUMPRODUCT(--ISNUMBER(SEARCH(Sheet1!C$2:C$14,AP248)))&gt;0</f>
        <v>0</v>
      </c>
      <c r="AT248" t="b">
        <f>SUMPRODUCT(--ISNUMBER(SEARCH(Sheet1!D$2:D$26,AP248)))&gt;0</f>
        <v>0</v>
      </c>
      <c r="AU248" t="b">
        <f>SUMPRODUCT(--ISNUMBER(SEARCH(Sheet1!E$2:E$15,AP248)))&gt;0</f>
        <v>0</v>
      </c>
      <c r="AV248" t="b">
        <f>SUMPRODUCT(--ISNUMBER(SEARCH(Sheet1!F$2:F$26,AP248)))&gt;0</f>
        <v>0</v>
      </c>
      <c r="AW248" t="b">
        <f>SUMPRODUCT(--ISNUMBER(SEARCH(Sheet1!G$2:G$22,AP248)))&gt;0</f>
        <v>0</v>
      </c>
      <c r="AX248" t="b">
        <f>SUMPRODUCT(--ISNUMBER(SEARCH(Sheet1!H$2:H$35,AP248)))&gt;0</f>
        <v>0</v>
      </c>
      <c r="AY248" t="b">
        <f>SUMPRODUCT(--ISNUMBER(SEARCH(Sheet1!I$2:I$84,AP248)))&gt;0</f>
        <v>0</v>
      </c>
      <c r="AZ248" t="b">
        <f>SUMPRODUCT(--ISNUMBER(SEARCH(Sheet1!J$2:J$8,AP248)))&gt;0</f>
        <v>0</v>
      </c>
      <c r="BA248" t="b">
        <f>SUMPRODUCT(--ISNUMBER(SEARCH(Sheet1!K$2:K$10,AP248)))&gt;0</f>
        <v>0</v>
      </c>
      <c r="BB248" t="b">
        <f>SUMPRODUCT(--ISNUMBER(SEARCH(Sheet1!L$2:L$5,AP248)))&gt;0</f>
        <v>0</v>
      </c>
      <c r="BC248" t="b">
        <f>SUMPRODUCT(--ISNUMBER(SEARCH(Sheet1!M$2:M$12,AP248)))&gt;0</f>
        <v>0</v>
      </c>
      <c r="BD248" t="b">
        <f>SUMPRODUCT(--ISNUMBER(SEARCH(Sheet1!N$2:N$5,AP248)))&gt;0</f>
        <v>0</v>
      </c>
      <c r="BE248">
        <f t="shared" si="101"/>
        <v>0</v>
      </c>
      <c r="BF248">
        <f t="shared" si="102"/>
        <v>0</v>
      </c>
      <c r="BG248">
        <f t="shared" si="103"/>
        <v>0</v>
      </c>
      <c r="BH248">
        <f t="shared" si="104"/>
        <v>0</v>
      </c>
      <c r="BI248">
        <f t="shared" si="105"/>
        <v>0</v>
      </c>
      <c r="BJ248">
        <f t="shared" si="106"/>
        <v>0</v>
      </c>
      <c r="BK248">
        <f t="shared" si="107"/>
        <v>0</v>
      </c>
      <c r="BL248">
        <f t="shared" si="108"/>
        <v>0</v>
      </c>
    </row>
    <row r="249" spans="1:64" ht="30" x14ac:dyDescent="0.25">
      <c r="A249" s="7" t="s">
        <v>1278</v>
      </c>
      <c r="B249" s="7" t="s">
        <v>1279</v>
      </c>
      <c r="C249" s="10">
        <v>42301</v>
      </c>
      <c r="D249" s="10">
        <v>42328</v>
      </c>
      <c r="E249" s="8">
        <v>27</v>
      </c>
      <c r="F249" s="7" t="s">
        <v>14</v>
      </c>
      <c r="G249" s="8">
        <v>57</v>
      </c>
      <c r="H249" s="7" t="s">
        <v>9</v>
      </c>
      <c r="I249" s="7" t="s">
        <v>24</v>
      </c>
      <c r="J249" s="7" t="s">
        <v>482</v>
      </c>
      <c r="K249" s="7" t="s">
        <v>483</v>
      </c>
      <c r="L249" s="7" t="s">
        <v>1280</v>
      </c>
      <c r="M249" s="7" t="s">
        <v>1281</v>
      </c>
      <c r="N249" s="10">
        <v>42304</v>
      </c>
      <c r="O249" s="14">
        <v>6</v>
      </c>
      <c r="P249" s="14">
        <v>1</v>
      </c>
      <c r="Q249" s="29"/>
      <c r="R249" s="25"/>
      <c r="S249">
        <f t="shared" si="84"/>
        <v>8</v>
      </c>
      <c r="T249">
        <f t="shared" si="85"/>
        <v>1</v>
      </c>
      <c r="U249">
        <f t="shared" si="86"/>
        <v>8</v>
      </c>
      <c r="V249">
        <f t="shared" si="109"/>
        <v>0</v>
      </c>
      <c r="W249">
        <f t="shared" si="110"/>
        <v>0</v>
      </c>
      <c r="X249">
        <f t="shared" si="87"/>
        <v>0</v>
      </c>
      <c r="Y249" s="23">
        <v>1</v>
      </c>
      <c r="Z249">
        <v>1</v>
      </c>
      <c r="AA249">
        <f t="shared" si="88"/>
        <v>2</v>
      </c>
      <c r="AB249">
        <f t="shared" si="89"/>
        <v>3</v>
      </c>
      <c r="AC249">
        <f t="shared" si="90"/>
        <v>2</v>
      </c>
      <c r="AD249">
        <f t="shared" si="91"/>
        <v>9</v>
      </c>
      <c r="AE249">
        <f t="shared" si="111"/>
        <v>1</v>
      </c>
      <c r="AF249">
        <f t="shared" si="92"/>
        <v>7</v>
      </c>
      <c r="AG249">
        <v>3</v>
      </c>
      <c r="AH249">
        <f t="shared" si="93"/>
        <v>5</v>
      </c>
      <c r="AI249">
        <f t="shared" si="94"/>
        <v>1</v>
      </c>
      <c r="AJ249">
        <f t="shared" si="95"/>
        <v>16</v>
      </c>
      <c r="AK249">
        <f t="shared" si="96"/>
        <v>1</v>
      </c>
      <c r="AL249">
        <f t="shared" si="97"/>
        <v>0</v>
      </c>
      <c r="AM249">
        <f t="shared" si="98"/>
        <v>0</v>
      </c>
      <c r="AN249">
        <f t="shared" si="99"/>
        <v>0</v>
      </c>
      <c r="AO249">
        <f t="shared" si="100"/>
        <v>7</v>
      </c>
      <c r="AP249" t="s">
        <v>5830</v>
      </c>
      <c r="AQ249" t="b">
        <f>SUMPRODUCT(--ISNUMBER(SEARCH({"I21","I22","I25"},AP249)))&gt;0</f>
        <v>1</v>
      </c>
      <c r="AR249" t="b">
        <f>SUMPRODUCT(--ISNUMBER(SEARCH(Sheet1!B$2:B$14,AP249)))&gt;0</f>
        <v>0</v>
      </c>
      <c r="AS249" t="b">
        <f>SUMPRODUCT(--ISNUMBER(SEARCH(Sheet1!C$2:C$14,AP249)))&gt;0</f>
        <v>1</v>
      </c>
      <c r="AT249" t="b">
        <f>SUMPRODUCT(--ISNUMBER(SEARCH(Sheet1!D$2:D$26,AP249)))&gt;0</f>
        <v>1</v>
      </c>
      <c r="AU249" t="b">
        <f>SUMPRODUCT(--ISNUMBER(SEARCH(Sheet1!E$2:E$15,AP249)))&gt;0</f>
        <v>1</v>
      </c>
      <c r="AV249" t="b">
        <f>SUMPRODUCT(--ISNUMBER(SEARCH(Sheet1!F$2:F$26,AP249)))&gt;0</f>
        <v>1</v>
      </c>
      <c r="AW249" t="b">
        <f>SUMPRODUCT(--ISNUMBER(SEARCH(Sheet1!G$2:G$22,AP249)))&gt;0</f>
        <v>0</v>
      </c>
      <c r="AX249" t="b">
        <f>SUMPRODUCT(--ISNUMBER(SEARCH(Sheet1!H$2:H$35,AP249)))&gt;0</f>
        <v>1</v>
      </c>
      <c r="AY249" t="b">
        <f>SUMPRODUCT(--ISNUMBER(SEARCH(Sheet1!I$2:I$84,AP249)))&gt;0</f>
        <v>0</v>
      </c>
      <c r="AZ249" t="b">
        <f>SUMPRODUCT(--ISNUMBER(SEARCH(Sheet1!J$2:J$8,AP249)))&gt;0</f>
        <v>0</v>
      </c>
      <c r="BA249" t="b">
        <f>SUMPRODUCT(--ISNUMBER(SEARCH(Sheet1!K$2:K$10,AP249)))&gt;0</f>
        <v>0</v>
      </c>
      <c r="BB249" t="b">
        <f>SUMPRODUCT(--ISNUMBER(SEARCH(Sheet1!L$2:L$5,AP249)))&gt;0</f>
        <v>0</v>
      </c>
      <c r="BC249" t="b">
        <f>SUMPRODUCT(--ISNUMBER(SEARCH(Sheet1!M$2:M$12,AP249)))&gt;0</f>
        <v>0</v>
      </c>
      <c r="BD249" t="b">
        <f>SUMPRODUCT(--ISNUMBER(SEARCH(Sheet1!N$2:N$5,AP249)))&gt;0</f>
        <v>0</v>
      </c>
      <c r="BE249">
        <f t="shared" si="101"/>
        <v>3</v>
      </c>
      <c r="BF249">
        <f t="shared" si="102"/>
        <v>6</v>
      </c>
      <c r="BG249">
        <f t="shared" si="103"/>
        <v>0</v>
      </c>
      <c r="BH249">
        <f t="shared" si="104"/>
        <v>0</v>
      </c>
      <c r="BI249">
        <f t="shared" si="105"/>
        <v>0</v>
      </c>
      <c r="BJ249">
        <f t="shared" si="106"/>
        <v>9</v>
      </c>
      <c r="BK249">
        <f t="shared" si="107"/>
        <v>0</v>
      </c>
      <c r="BL249">
        <f t="shared" si="108"/>
        <v>5</v>
      </c>
    </row>
    <row r="250" spans="1:64" ht="30" x14ac:dyDescent="0.25">
      <c r="A250" s="7" t="s">
        <v>1278</v>
      </c>
      <c r="B250" s="7" t="s">
        <v>1282</v>
      </c>
      <c r="C250" s="10">
        <v>42336</v>
      </c>
      <c r="D250" s="10">
        <v>42345</v>
      </c>
      <c r="E250" s="8">
        <v>9</v>
      </c>
      <c r="F250" s="7" t="s">
        <v>14</v>
      </c>
      <c r="G250" s="8">
        <v>57</v>
      </c>
      <c r="H250" s="7" t="s">
        <v>9</v>
      </c>
      <c r="I250" s="7" t="s">
        <v>47</v>
      </c>
      <c r="J250" s="7" t="s">
        <v>1283</v>
      </c>
      <c r="K250" s="7" t="s">
        <v>1284</v>
      </c>
      <c r="L250" s="7" t="s">
        <v>404</v>
      </c>
      <c r="M250" s="7" t="s">
        <v>405</v>
      </c>
      <c r="N250" s="10">
        <v>42336</v>
      </c>
      <c r="O250" s="14">
        <v>6</v>
      </c>
      <c r="P250" s="14">
        <v>1</v>
      </c>
      <c r="Q250" s="29"/>
      <c r="R250" s="25"/>
      <c r="S250">
        <f t="shared" si="84"/>
        <v>0</v>
      </c>
      <c r="T250">
        <f t="shared" si="85"/>
        <v>0</v>
      </c>
      <c r="U250">
        <f t="shared" si="86"/>
        <v>30</v>
      </c>
      <c r="V250">
        <f t="shared" si="109"/>
        <v>0</v>
      </c>
      <c r="W250">
        <f t="shared" si="110"/>
        <v>0</v>
      </c>
      <c r="X250">
        <f t="shared" si="87"/>
        <v>0</v>
      </c>
      <c r="Y250" s="23">
        <v>1</v>
      </c>
      <c r="Z250">
        <v>1</v>
      </c>
      <c r="AA250">
        <f t="shared" si="88"/>
        <v>2</v>
      </c>
      <c r="AB250">
        <f t="shared" si="89"/>
        <v>3</v>
      </c>
      <c r="AC250">
        <f t="shared" si="90"/>
        <v>2</v>
      </c>
      <c r="AD250">
        <f t="shared" si="91"/>
        <v>9</v>
      </c>
      <c r="AE250">
        <f t="shared" si="111"/>
        <v>1</v>
      </c>
      <c r="AF250">
        <f t="shared" si="92"/>
        <v>5</v>
      </c>
      <c r="AG250">
        <v>3</v>
      </c>
      <c r="AH250">
        <f t="shared" si="93"/>
        <v>5</v>
      </c>
      <c r="AI250">
        <f t="shared" si="94"/>
        <v>1</v>
      </c>
      <c r="AJ250">
        <f t="shared" si="95"/>
        <v>14</v>
      </c>
      <c r="AK250">
        <f t="shared" si="96"/>
        <v>1</v>
      </c>
      <c r="AL250">
        <f t="shared" si="97"/>
        <v>0</v>
      </c>
      <c r="AM250">
        <f t="shared" si="98"/>
        <v>0</v>
      </c>
      <c r="AN250">
        <f t="shared" si="99"/>
        <v>5</v>
      </c>
      <c r="AO250">
        <f t="shared" si="100"/>
        <v>0</v>
      </c>
      <c r="AP250" t="s">
        <v>5831</v>
      </c>
      <c r="AQ250" t="b">
        <f>SUMPRODUCT(--ISNUMBER(SEARCH({"I21","I22","I25"},AP250)))&gt;0</f>
        <v>1</v>
      </c>
      <c r="AR250" t="b">
        <f>SUMPRODUCT(--ISNUMBER(SEARCH(Sheet1!B$2:B$14,AP250)))&gt;0</f>
        <v>0</v>
      </c>
      <c r="AS250" t="b">
        <f>SUMPRODUCT(--ISNUMBER(SEARCH(Sheet1!C$2:C$14,AP250)))&gt;0</f>
        <v>0</v>
      </c>
      <c r="AT250" t="b">
        <f>SUMPRODUCT(--ISNUMBER(SEARCH(Sheet1!D$2:D$26,AP250)))&gt;0</f>
        <v>1</v>
      </c>
      <c r="AU250" t="b">
        <f>SUMPRODUCT(--ISNUMBER(SEARCH(Sheet1!E$2:E$15,AP250)))&gt;0</f>
        <v>0</v>
      </c>
      <c r="AV250" t="b">
        <f>SUMPRODUCT(--ISNUMBER(SEARCH(Sheet1!F$2:F$26,AP250)))&gt;0</f>
        <v>1</v>
      </c>
      <c r="AW250" t="b">
        <f>SUMPRODUCT(--ISNUMBER(SEARCH(Sheet1!G$2:G$22,AP250)))&gt;0</f>
        <v>0</v>
      </c>
      <c r="AX250" t="b">
        <f>SUMPRODUCT(--ISNUMBER(SEARCH(Sheet1!H$2:H$35,AP250)))&gt;0</f>
        <v>1</v>
      </c>
      <c r="AY250" t="b">
        <f>SUMPRODUCT(--ISNUMBER(SEARCH(Sheet1!I$2:I$84,AP250)))&gt;0</f>
        <v>0</v>
      </c>
      <c r="AZ250" t="b">
        <f>SUMPRODUCT(--ISNUMBER(SEARCH(Sheet1!J$2:J$8,AP250)))&gt;0</f>
        <v>0</v>
      </c>
      <c r="BA250" t="b">
        <f>SUMPRODUCT(--ISNUMBER(SEARCH(Sheet1!K$2:K$10,AP250)))&gt;0</f>
        <v>0</v>
      </c>
      <c r="BB250" t="b">
        <f>SUMPRODUCT(--ISNUMBER(SEARCH(Sheet1!L$2:L$5,AP250)))&gt;0</f>
        <v>0</v>
      </c>
      <c r="BC250" t="b">
        <f>SUMPRODUCT(--ISNUMBER(SEARCH(Sheet1!M$2:M$12,AP250)))&gt;0</f>
        <v>0</v>
      </c>
      <c r="BD250" t="b">
        <f>SUMPRODUCT(--ISNUMBER(SEARCH(Sheet1!N$2:N$5,AP250)))&gt;0</f>
        <v>0</v>
      </c>
      <c r="BE250">
        <f t="shared" si="101"/>
        <v>2</v>
      </c>
      <c r="BF250">
        <f t="shared" si="102"/>
        <v>4</v>
      </c>
      <c r="BG250">
        <f t="shared" si="103"/>
        <v>0</v>
      </c>
      <c r="BH250">
        <f t="shared" si="104"/>
        <v>0</v>
      </c>
      <c r="BI250">
        <f t="shared" si="105"/>
        <v>0</v>
      </c>
      <c r="BJ250">
        <f t="shared" si="106"/>
        <v>6</v>
      </c>
      <c r="BK250">
        <f t="shared" si="107"/>
        <v>0</v>
      </c>
      <c r="BL250">
        <f t="shared" si="108"/>
        <v>5</v>
      </c>
    </row>
    <row r="251" spans="1:64" x14ac:dyDescent="0.25">
      <c r="A251" s="7" t="s">
        <v>1290</v>
      </c>
      <c r="B251" s="7" t="s">
        <v>1291</v>
      </c>
      <c r="C251" s="10">
        <v>42437</v>
      </c>
      <c r="D251" s="10">
        <v>42443</v>
      </c>
      <c r="E251" s="8">
        <v>6</v>
      </c>
      <c r="F251" s="7" t="s">
        <v>137</v>
      </c>
      <c r="G251" s="8">
        <v>49</v>
      </c>
      <c r="H251" s="7" t="s">
        <v>17</v>
      </c>
      <c r="I251" s="7" t="s">
        <v>21</v>
      </c>
      <c r="J251" s="7" t="s">
        <v>196</v>
      </c>
      <c r="K251" s="7" t="s">
        <v>197</v>
      </c>
      <c r="L251" s="7" t="s">
        <v>1292</v>
      </c>
      <c r="M251" s="7" t="s">
        <v>1293</v>
      </c>
      <c r="N251" s="10">
        <v>42437</v>
      </c>
      <c r="O251" s="14">
        <v>1</v>
      </c>
      <c r="P251" s="15"/>
      <c r="Q251" s="29"/>
      <c r="R251" s="26">
        <v>106</v>
      </c>
      <c r="S251">
        <f t="shared" si="84"/>
        <v>0</v>
      </c>
      <c r="T251">
        <f t="shared" si="85"/>
        <v>0</v>
      </c>
      <c r="U251">
        <f t="shared" si="86"/>
        <v>30</v>
      </c>
      <c r="V251">
        <f t="shared" si="109"/>
        <v>0</v>
      </c>
      <c r="W251">
        <f t="shared" si="110"/>
        <v>0</v>
      </c>
      <c r="X251">
        <f t="shared" si="87"/>
        <v>1</v>
      </c>
      <c r="Y251" s="23">
        <v>1</v>
      </c>
      <c r="Z251">
        <v>1</v>
      </c>
      <c r="AA251">
        <f t="shared" si="88"/>
        <v>0</v>
      </c>
      <c r="AB251">
        <f t="shared" si="89"/>
        <v>0</v>
      </c>
      <c r="AC251">
        <f t="shared" si="90"/>
        <v>2</v>
      </c>
      <c r="AD251">
        <f t="shared" si="91"/>
        <v>5</v>
      </c>
      <c r="AE251">
        <f t="shared" si="111"/>
        <v>1</v>
      </c>
      <c r="AF251">
        <f t="shared" si="92"/>
        <v>4</v>
      </c>
      <c r="AG251">
        <v>3</v>
      </c>
      <c r="AH251">
        <f t="shared" si="93"/>
        <v>2</v>
      </c>
      <c r="AI251">
        <f t="shared" si="94"/>
        <v>0</v>
      </c>
      <c r="AJ251">
        <f t="shared" si="95"/>
        <v>9</v>
      </c>
      <c r="AK251">
        <f t="shared" si="96"/>
        <v>0</v>
      </c>
      <c r="AL251">
        <f t="shared" si="97"/>
        <v>0</v>
      </c>
      <c r="AM251">
        <f t="shared" si="98"/>
        <v>4</v>
      </c>
      <c r="AN251">
        <f t="shared" si="99"/>
        <v>0</v>
      </c>
      <c r="AO251">
        <f t="shared" si="100"/>
        <v>0</v>
      </c>
      <c r="AP251" t="s">
        <v>5832</v>
      </c>
      <c r="AQ251" t="b">
        <f>SUMPRODUCT(--ISNUMBER(SEARCH({"I21","I22","I25"},AP251)))&gt;0</f>
        <v>0</v>
      </c>
      <c r="AR251" t="b">
        <f>SUMPRODUCT(--ISNUMBER(SEARCH(Sheet1!B$2:B$14,AP251)))&gt;0</f>
        <v>0</v>
      </c>
      <c r="AS251" t="b">
        <f>SUMPRODUCT(--ISNUMBER(SEARCH(Sheet1!C$2:C$14,AP251)))&gt;0</f>
        <v>0</v>
      </c>
      <c r="AT251" t="b">
        <f>SUMPRODUCT(--ISNUMBER(SEARCH(Sheet1!D$2:D$26,AP251)))&gt;0</f>
        <v>0</v>
      </c>
      <c r="AU251" t="b">
        <f>SUMPRODUCT(--ISNUMBER(SEARCH(Sheet1!E$2:E$15,AP251)))&gt;0</f>
        <v>0</v>
      </c>
      <c r="AV251" t="b">
        <f>SUMPRODUCT(--ISNUMBER(SEARCH(Sheet1!F$2:F$26,AP251)))&gt;0</f>
        <v>0</v>
      </c>
      <c r="AW251" t="b">
        <f>SUMPRODUCT(--ISNUMBER(SEARCH(Sheet1!G$2:G$22,AP251)))&gt;0</f>
        <v>1</v>
      </c>
      <c r="AX251" t="b">
        <f>SUMPRODUCT(--ISNUMBER(SEARCH(Sheet1!H$2:H$35,AP251)))&gt;0</f>
        <v>0</v>
      </c>
      <c r="AY251" t="b">
        <f>SUMPRODUCT(--ISNUMBER(SEARCH(Sheet1!I$2:I$84,AP251)))&gt;0</f>
        <v>0</v>
      </c>
      <c r="AZ251" t="b">
        <f>SUMPRODUCT(--ISNUMBER(SEARCH(Sheet1!J$2:J$8,AP251)))&gt;0</f>
        <v>0</v>
      </c>
      <c r="BA251" t="b">
        <f>SUMPRODUCT(--ISNUMBER(SEARCH(Sheet1!K$2:K$10,AP251)))&gt;0</f>
        <v>0</v>
      </c>
      <c r="BB251" t="b">
        <f>SUMPRODUCT(--ISNUMBER(SEARCH(Sheet1!L$2:L$5,AP251)))&gt;0</f>
        <v>0</v>
      </c>
      <c r="BC251" t="b">
        <f>SUMPRODUCT(--ISNUMBER(SEARCH(Sheet1!M$2:M$12,AP251)))&gt;0</f>
        <v>0</v>
      </c>
      <c r="BD251" t="b">
        <f>SUMPRODUCT(--ISNUMBER(SEARCH(Sheet1!N$2:N$5,AP251)))&gt;0</f>
        <v>0</v>
      </c>
      <c r="BE251">
        <f t="shared" si="101"/>
        <v>0</v>
      </c>
      <c r="BF251">
        <f t="shared" si="102"/>
        <v>2</v>
      </c>
      <c r="BG251">
        <f t="shared" si="103"/>
        <v>0</v>
      </c>
      <c r="BH251">
        <f t="shared" si="104"/>
        <v>0</v>
      </c>
      <c r="BI251">
        <f t="shared" si="105"/>
        <v>0</v>
      </c>
      <c r="BJ251">
        <f t="shared" si="106"/>
        <v>2</v>
      </c>
      <c r="BK251">
        <f t="shared" si="107"/>
        <v>2</v>
      </c>
      <c r="BL251">
        <f t="shared" si="108"/>
        <v>0</v>
      </c>
    </row>
    <row r="252" spans="1:64" ht="30" x14ac:dyDescent="0.25">
      <c r="A252" s="7" t="s">
        <v>1297</v>
      </c>
      <c r="B252" s="7" t="s">
        <v>1298</v>
      </c>
      <c r="C252" s="10">
        <v>42337</v>
      </c>
      <c r="D252" s="10">
        <v>42340</v>
      </c>
      <c r="E252" s="8">
        <v>3</v>
      </c>
      <c r="F252" s="7" t="s">
        <v>29</v>
      </c>
      <c r="G252" s="8">
        <v>67</v>
      </c>
      <c r="H252" s="7" t="s">
        <v>9</v>
      </c>
      <c r="I252" s="7" t="s">
        <v>47</v>
      </c>
      <c r="J252" s="7" t="s">
        <v>1299</v>
      </c>
      <c r="K252" s="7" t="s">
        <v>1300</v>
      </c>
      <c r="L252" s="7" t="s">
        <v>133</v>
      </c>
      <c r="M252" s="7" t="s">
        <v>134</v>
      </c>
      <c r="N252" s="10">
        <v>42338</v>
      </c>
      <c r="O252" s="14">
        <v>1</v>
      </c>
      <c r="P252" s="15"/>
      <c r="Q252" s="29"/>
      <c r="R252" s="25"/>
      <c r="S252">
        <f t="shared" si="84"/>
        <v>0</v>
      </c>
      <c r="T252">
        <f t="shared" si="85"/>
        <v>0</v>
      </c>
      <c r="U252">
        <f t="shared" si="86"/>
        <v>30</v>
      </c>
      <c r="V252">
        <f t="shared" si="109"/>
        <v>0</v>
      </c>
      <c r="W252">
        <f t="shared" si="110"/>
        <v>0</v>
      </c>
      <c r="X252">
        <f t="shared" si="87"/>
        <v>0</v>
      </c>
      <c r="Y252" s="23">
        <v>1</v>
      </c>
      <c r="Z252">
        <v>1</v>
      </c>
      <c r="AA252">
        <f t="shared" si="88"/>
        <v>0</v>
      </c>
      <c r="AB252">
        <f t="shared" si="89"/>
        <v>0</v>
      </c>
      <c r="AC252">
        <f t="shared" si="90"/>
        <v>0</v>
      </c>
      <c r="AD252">
        <f t="shared" si="91"/>
        <v>2</v>
      </c>
      <c r="AE252">
        <f t="shared" si="111"/>
        <v>0</v>
      </c>
      <c r="AF252">
        <f t="shared" si="92"/>
        <v>3</v>
      </c>
      <c r="AG252">
        <v>3</v>
      </c>
      <c r="AH252">
        <f t="shared" si="93"/>
        <v>0</v>
      </c>
      <c r="AI252">
        <f t="shared" si="94"/>
        <v>0</v>
      </c>
      <c r="AJ252">
        <f t="shared" si="95"/>
        <v>6</v>
      </c>
      <c r="AK252">
        <f t="shared" si="96"/>
        <v>0</v>
      </c>
      <c r="AL252">
        <f t="shared" si="97"/>
        <v>3</v>
      </c>
      <c r="AM252">
        <f t="shared" si="98"/>
        <v>0</v>
      </c>
      <c r="AN252">
        <f t="shared" si="99"/>
        <v>0</v>
      </c>
      <c r="AO252">
        <f t="shared" si="100"/>
        <v>0</v>
      </c>
      <c r="AP252" t="s">
        <v>5833</v>
      </c>
      <c r="AQ252" t="b">
        <f>SUMPRODUCT(--ISNUMBER(SEARCH({"I21","I22","I25"},AP252)))&gt;0</f>
        <v>0</v>
      </c>
      <c r="AR252" t="b">
        <f>SUMPRODUCT(--ISNUMBER(SEARCH(Sheet1!B$2:B$14,AP252)))&gt;0</f>
        <v>0</v>
      </c>
      <c r="AS252" t="b">
        <f>SUMPRODUCT(--ISNUMBER(SEARCH(Sheet1!C$2:C$14,AP252)))&gt;0</f>
        <v>0</v>
      </c>
      <c r="AT252" t="b">
        <f>SUMPRODUCT(--ISNUMBER(SEARCH(Sheet1!D$2:D$26,AP252)))&gt;0</f>
        <v>0</v>
      </c>
      <c r="AU252" t="b">
        <f>SUMPRODUCT(--ISNUMBER(SEARCH(Sheet1!E$2:E$15,AP252)))&gt;0</f>
        <v>0</v>
      </c>
      <c r="AV252" t="b">
        <f>SUMPRODUCT(--ISNUMBER(SEARCH(Sheet1!F$2:F$26,AP252)))&gt;0</f>
        <v>0</v>
      </c>
      <c r="AW252" t="b">
        <f>SUMPRODUCT(--ISNUMBER(SEARCH(Sheet1!G$2:G$22,AP252)))&gt;0</f>
        <v>0</v>
      </c>
      <c r="AX252" t="b">
        <f>SUMPRODUCT(--ISNUMBER(SEARCH(Sheet1!H$2:H$35,AP252)))&gt;0</f>
        <v>0</v>
      </c>
      <c r="AY252" t="b">
        <f>SUMPRODUCT(--ISNUMBER(SEARCH(Sheet1!I$2:I$84,AP252)))&gt;0</f>
        <v>0</v>
      </c>
      <c r="AZ252" t="b">
        <f>SUMPRODUCT(--ISNUMBER(SEARCH(Sheet1!J$2:J$8,AP252)))&gt;0</f>
        <v>0</v>
      </c>
      <c r="BA252" t="b">
        <f>SUMPRODUCT(--ISNUMBER(SEARCH(Sheet1!K$2:K$10,AP252)))&gt;0</f>
        <v>0</v>
      </c>
      <c r="BB252" t="b">
        <f>SUMPRODUCT(--ISNUMBER(SEARCH(Sheet1!L$2:L$5,AP252)))&gt;0</f>
        <v>0</v>
      </c>
      <c r="BC252" t="b">
        <f>SUMPRODUCT(--ISNUMBER(SEARCH(Sheet1!M$2:M$12,AP252)))&gt;0</f>
        <v>0</v>
      </c>
      <c r="BD252" t="b">
        <f>SUMPRODUCT(--ISNUMBER(SEARCH(Sheet1!N$2:N$5,AP252)))&gt;0</f>
        <v>0</v>
      </c>
      <c r="BE252">
        <f t="shared" si="101"/>
        <v>0</v>
      </c>
      <c r="BF252">
        <f t="shared" si="102"/>
        <v>0</v>
      </c>
      <c r="BG252">
        <f t="shared" si="103"/>
        <v>0</v>
      </c>
      <c r="BH252">
        <f t="shared" si="104"/>
        <v>0</v>
      </c>
      <c r="BI252">
        <f t="shared" si="105"/>
        <v>0</v>
      </c>
      <c r="BJ252">
        <f t="shared" si="106"/>
        <v>0</v>
      </c>
      <c r="BK252">
        <f t="shared" si="107"/>
        <v>0</v>
      </c>
      <c r="BL252">
        <f t="shared" si="108"/>
        <v>0</v>
      </c>
    </row>
    <row r="253" spans="1:64" ht="30" x14ac:dyDescent="0.25">
      <c r="A253" s="7" t="s">
        <v>1303</v>
      </c>
      <c r="B253" s="7" t="s">
        <v>1304</v>
      </c>
      <c r="C253" s="10">
        <v>42426</v>
      </c>
      <c r="D253" s="10">
        <v>42430</v>
      </c>
      <c r="E253" s="8">
        <v>4</v>
      </c>
      <c r="F253" s="7" t="s">
        <v>29</v>
      </c>
      <c r="G253" s="8">
        <v>58</v>
      </c>
      <c r="H253" s="7" t="s">
        <v>17</v>
      </c>
      <c r="I253" s="7" t="s">
        <v>30</v>
      </c>
      <c r="J253" s="7" t="s">
        <v>630</v>
      </c>
      <c r="K253" s="7" t="s">
        <v>631</v>
      </c>
      <c r="L253" s="7" t="s">
        <v>845</v>
      </c>
      <c r="M253" s="7" t="s">
        <v>846</v>
      </c>
      <c r="N253" s="10">
        <v>42428</v>
      </c>
      <c r="O253" s="14">
        <v>1</v>
      </c>
      <c r="P253" s="15"/>
      <c r="Q253" s="29"/>
      <c r="R253" s="26">
        <v>133</v>
      </c>
      <c r="S253">
        <f t="shared" si="84"/>
        <v>0</v>
      </c>
      <c r="T253">
        <f t="shared" si="85"/>
        <v>0</v>
      </c>
      <c r="U253">
        <f t="shared" si="86"/>
        <v>30</v>
      </c>
      <c r="V253">
        <f t="shared" si="109"/>
        <v>0</v>
      </c>
      <c r="W253">
        <f t="shared" si="110"/>
        <v>2</v>
      </c>
      <c r="X253">
        <f t="shared" si="87"/>
        <v>1</v>
      </c>
      <c r="Y253" s="23">
        <v>1</v>
      </c>
      <c r="Z253">
        <v>1</v>
      </c>
      <c r="AA253">
        <f t="shared" si="88"/>
        <v>0</v>
      </c>
      <c r="AB253">
        <f t="shared" si="89"/>
        <v>0</v>
      </c>
      <c r="AC253">
        <f t="shared" si="90"/>
        <v>0</v>
      </c>
      <c r="AD253">
        <f t="shared" si="91"/>
        <v>5</v>
      </c>
      <c r="AE253">
        <f t="shared" si="111"/>
        <v>1</v>
      </c>
      <c r="AF253">
        <f t="shared" si="92"/>
        <v>4</v>
      </c>
      <c r="AG253">
        <v>3</v>
      </c>
      <c r="AH253">
        <f t="shared" si="93"/>
        <v>5</v>
      </c>
      <c r="AI253">
        <f t="shared" si="94"/>
        <v>0</v>
      </c>
      <c r="AJ253">
        <f t="shared" si="95"/>
        <v>12</v>
      </c>
      <c r="AK253">
        <f t="shared" si="96"/>
        <v>1</v>
      </c>
      <c r="AL253">
        <f t="shared" si="97"/>
        <v>0</v>
      </c>
      <c r="AM253">
        <f t="shared" si="98"/>
        <v>4</v>
      </c>
      <c r="AN253">
        <f t="shared" si="99"/>
        <v>0</v>
      </c>
      <c r="AO253">
        <f t="shared" si="100"/>
        <v>0</v>
      </c>
      <c r="AP253" t="s">
        <v>5834</v>
      </c>
      <c r="AQ253" t="b">
        <f>SUMPRODUCT(--ISNUMBER(SEARCH({"I21","I22","I25"},AP253)))&gt;0</f>
        <v>0</v>
      </c>
      <c r="AR253" t="b">
        <f>SUMPRODUCT(--ISNUMBER(SEARCH(Sheet1!B$2:B$14,AP253)))&gt;0</f>
        <v>0</v>
      </c>
      <c r="AS253" t="b">
        <f>SUMPRODUCT(--ISNUMBER(SEARCH(Sheet1!C$2:C$14,AP253)))&gt;0</f>
        <v>0</v>
      </c>
      <c r="AT253" t="b">
        <f>SUMPRODUCT(--ISNUMBER(SEARCH(Sheet1!D$2:D$26,AP253)))&gt;0</f>
        <v>0</v>
      </c>
      <c r="AU253" t="b">
        <f>SUMPRODUCT(--ISNUMBER(SEARCH(Sheet1!E$2:E$15,AP253)))&gt;0</f>
        <v>0</v>
      </c>
      <c r="AV253" t="b">
        <f>SUMPRODUCT(--ISNUMBER(SEARCH(Sheet1!F$2:F$26,AP253)))&gt;0</f>
        <v>0</v>
      </c>
      <c r="AW253" t="b">
        <f>SUMPRODUCT(--ISNUMBER(SEARCH(Sheet1!G$2:G$22,AP253)))&gt;0</f>
        <v>0</v>
      </c>
      <c r="AX253" t="b">
        <f>SUMPRODUCT(--ISNUMBER(SEARCH(Sheet1!H$2:H$35,AP253)))&gt;0</f>
        <v>0</v>
      </c>
      <c r="AY253" t="b">
        <f>SUMPRODUCT(--ISNUMBER(SEARCH(Sheet1!I$2:I$84,AP253)))&gt;0</f>
        <v>1</v>
      </c>
      <c r="AZ253" t="b">
        <f>SUMPRODUCT(--ISNUMBER(SEARCH(Sheet1!J$2:J$8,AP253)))&gt;0</f>
        <v>0</v>
      </c>
      <c r="BA253" t="b">
        <f>SUMPRODUCT(--ISNUMBER(SEARCH(Sheet1!K$2:K$10,AP253)))&gt;0</f>
        <v>0</v>
      </c>
      <c r="BB253" t="b">
        <f>SUMPRODUCT(--ISNUMBER(SEARCH(Sheet1!L$2:L$5,AP253)))&gt;0</f>
        <v>0</v>
      </c>
      <c r="BC253" t="b">
        <f>SUMPRODUCT(--ISNUMBER(SEARCH(Sheet1!M$2:M$12,AP253)))&gt;0</f>
        <v>0</v>
      </c>
      <c r="BD253" t="b">
        <f>SUMPRODUCT(--ISNUMBER(SEARCH(Sheet1!N$2:N$5,AP253)))&gt;0</f>
        <v>1</v>
      </c>
      <c r="BE253">
        <f t="shared" si="101"/>
        <v>0</v>
      </c>
      <c r="BF253">
        <f t="shared" si="102"/>
        <v>2</v>
      </c>
      <c r="BG253">
        <f t="shared" si="103"/>
        <v>0</v>
      </c>
      <c r="BH253">
        <f t="shared" si="104"/>
        <v>0</v>
      </c>
      <c r="BI253">
        <f t="shared" si="105"/>
        <v>6</v>
      </c>
      <c r="BJ253">
        <f t="shared" si="106"/>
        <v>8</v>
      </c>
      <c r="BK253">
        <f t="shared" si="107"/>
        <v>0</v>
      </c>
      <c r="BL253">
        <f t="shared" si="108"/>
        <v>5</v>
      </c>
    </row>
    <row r="254" spans="1:64" ht="30" x14ac:dyDescent="0.25">
      <c r="A254" s="7" t="s">
        <v>1305</v>
      </c>
      <c r="B254" s="7" t="s">
        <v>1306</v>
      </c>
      <c r="C254" s="10">
        <v>42354</v>
      </c>
      <c r="D254" s="10">
        <v>42359</v>
      </c>
      <c r="E254" s="8">
        <v>5</v>
      </c>
      <c r="F254" s="7" t="s">
        <v>29</v>
      </c>
      <c r="G254" s="8">
        <v>76</v>
      </c>
      <c r="H254" s="7" t="s">
        <v>9</v>
      </c>
      <c r="I254" s="7" t="s">
        <v>58</v>
      </c>
      <c r="J254" s="7" t="s">
        <v>1307</v>
      </c>
      <c r="K254" s="7" t="s">
        <v>1308</v>
      </c>
      <c r="L254" s="7" t="s">
        <v>958</v>
      </c>
      <c r="M254" s="7" t="s">
        <v>959</v>
      </c>
      <c r="N254" s="10">
        <v>42356</v>
      </c>
      <c r="O254" s="14">
        <v>1</v>
      </c>
      <c r="P254" s="15"/>
      <c r="Q254" s="29"/>
      <c r="R254" s="25"/>
      <c r="S254">
        <f t="shared" si="84"/>
        <v>0</v>
      </c>
      <c r="T254">
        <f t="shared" si="85"/>
        <v>0</v>
      </c>
      <c r="U254">
        <f t="shared" si="86"/>
        <v>30</v>
      </c>
      <c r="V254">
        <f t="shared" si="109"/>
        <v>0</v>
      </c>
      <c r="W254">
        <f t="shared" si="110"/>
        <v>0</v>
      </c>
      <c r="X254">
        <f t="shared" si="87"/>
        <v>0</v>
      </c>
      <c r="Y254" s="23">
        <v>1</v>
      </c>
      <c r="Z254">
        <v>1</v>
      </c>
      <c r="AA254">
        <f t="shared" si="88"/>
        <v>0</v>
      </c>
      <c r="AB254">
        <f t="shared" si="89"/>
        <v>0</v>
      </c>
      <c r="AC254">
        <f t="shared" si="90"/>
        <v>2</v>
      </c>
      <c r="AD254">
        <f t="shared" si="91"/>
        <v>4</v>
      </c>
      <c r="AE254">
        <f t="shared" si="111"/>
        <v>0</v>
      </c>
      <c r="AF254">
        <f t="shared" si="92"/>
        <v>4</v>
      </c>
      <c r="AG254">
        <v>3</v>
      </c>
      <c r="AH254">
        <f t="shared" si="93"/>
        <v>0</v>
      </c>
      <c r="AI254">
        <f t="shared" si="94"/>
        <v>0</v>
      </c>
      <c r="AJ254">
        <f t="shared" si="95"/>
        <v>7</v>
      </c>
      <c r="AK254">
        <f t="shared" si="96"/>
        <v>0</v>
      </c>
      <c r="AL254">
        <f t="shared" si="97"/>
        <v>0</v>
      </c>
      <c r="AM254">
        <f t="shared" si="98"/>
        <v>4</v>
      </c>
      <c r="AN254">
        <f t="shared" si="99"/>
        <v>0</v>
      </c>
      <c r="AO254">
        <f t="shared" si="100"/>
        <v>0</v>
      </c>
      <c r="AP254" t="s">
        <v>5835</v>
      </c>
      <c r="AQ254" t="b">
        <f>SUMPRODUCT(--ISNUMBER(SEARCH({"I21","I22","I25"},AP254)))&gt;0</f>
        <v>0</v>
      </c>
      <c r="AR254" t="b">
        <f>SUMPRODUCT(--ISNUMBER(SEARCH(Sheet1!B$2:B$14,AP254)))&gt;0</f>
        <v>0</v>
      </c>
      <c r="AS254" t="b">
        <f>SUMPRODUCT(--ISNUMBER(SEARCH(Sheet1!C$2:C$14,AP254)))&gt;0</f>
        <v>0</v>
      </c>
      <c r="AT254" t="b">
        <f>SUMPRODUCT(--ISNUMBER(SEARCH(Sheet1!D$2:D$26,AP254)))&gt;0</f>
        <v>0</v>
      </c>
      <c r="AU254" t="b">
        <f>SUMPRODUCT(--ISNUMBER(SEARCH(Sheet1!E$2:E$15,AP254)))&gt;0</f>
        <v>0</v>
      </c>
      <c r="AV254" t="b">
        <f>SUMPRODUCT(--ISNUMBER(SEARCH(Sheet1!F$2:F$26,AP254)))&gt;0</f>
        <v>0</v>
      </c>
      <c r="AW254" t="b">
        <f>SUMPRODUCT(--ISNUMBER(SEARCH(Sheet1!G$2:G$22,AP254)))&gt;0</f>
        <v>0</v>
      </c>
      <c r="AX254" t="b">
        <f>SUMPRODUCT(--ISNUMBER(SEARCH(Sheet1!H$2:H$35,AP254)))&gt;0</f>
        <v>0</v>
      </c>
      <c r="AY254" t="b">
        <f>SUMPRODUCT(--ISNUMBER(SEARCH(Sheet1!I$2:I$84,AP254)))&gt;0</f>
        <v>0</v>
      </c>
      <c r="AZ254" t="b">
        <f>SUMPRODUCT(--ISNUMBER(SEARCH(Sheet1!J$2:J$8,AP254)))&gt;0</f>
        <v>0</v>
      </c>
      <c r="BA254" t="b">
        <f>SUMPRODUCT(--ISNUMBER(SEARCH(Sheet1!K$2:K$10,AP254)))&gt;0</f>
        <v>0</v>
      </c>
      <c r="BB254" t="b">
        <f>SUMPRODUCT(--ISNUMBER(SEARCH(Sheet1!L$2:L$5,AP254)))&gt;0</f>
        <v>0</v>
      </c>
      <c r="BC254" t="b">
        <f>SUMPRODUCT(--ISNUMBER(SEARCH(Sheet1!M$2:M$12,AP254)))&gt;0</f>
        <v>0</v>
      </c>
      <c r="BD254" t="b">
        <f>SUMPRODUCT(--ISNUMBER(SEARCH(Sheet1!N$2:N$5,AP254)))&gt;0</f>
        <v>0</v>
      </c>
      <c r="BE254">
        <f t="shared" si="101"/>
        <v>0</v>
      </c>
      <c r="BF254">
        <f t="shared" si="102"/>
        <v>0</v>
      </c>
      <c r="BG254">
        <f t="shared" si="103"/>
        <v>0</v>
      </c>
      <c r="BH254">
        <f t="shared" si="104"/>
        <v>0</v>
      </c>
      <c r="BI254">
        <f t="shared" si="105"/>
        <v>0</v>
      </c>
      <c r="BJ254">
        <f t="shared" si="106"/>
        <v>0</v>
      </c>
      <c r="BK254">
        <f t="shared" si="107"/>
        <v>0</v>
      </c>
      <c r="BL254">
        <f t="shared" si="108"/>
        <v>0</v>
      </c>
    </row>
    <row r="255" spans="1:64" ht="30" x14ac:dyDescent="0.25">
      <c r="A255" s="7" t="s">
        <v>1309</v>
      </c>
      <c r="B255" s="7" t="s">
        <v>1310</v>
      </c>
      <c r="C255" s="10">
        <v>42424</v>
      </c>
      <c r="D255" s="10">
        <v>42432</v>
      </c>
      <c r="E255" s="8">
        <v>8</v>
      </c>
      <c r="F255" s="7" t="s">
        <v>14</v>
      </c>
      <c r="G255" s="8">
        <v>93</v>
      </c>
      <c r="H255" s="7" t="s">
        <v>17</v>
      </c>
      <c r="I255" s="7" t="s">
        <v>42</v>
      </c>
      <c r="J255" s="7" t="s">
        <v>210</v>
      </c>
      <c r="K255" s="7" t="s">
        <v>211</v>
      </c>
      <c r="L255" s="7" t="s">
        <v>312</v>
      </c>
      <c r="M255" s="7" t="s">
        <v>313</v>
      </c>
      <c r="N255" s="10">
        <v>42429</v>
      </c>
      <c r="O255" s="14">
        <v>2</v>
      </c>
      <c r="P255" s="15"/>
      <c r="Q255" s="29"/>
      <c r="R255" s="25"/>
      <c r="S255">
        <f t="shared" si="84"/>
        <v>0</v>
      </c>
      <c r="T255">
        <f t="shared" si="85"/>
        <v>0</v>
      </c>
      <c r="U255">
        <f t="shared" si="86"/>
        <v>30</v>
      </c>
      <c r="V255">
        <f t="shared" si="109"/>
        <v>0</v>
      </c>
      <c r="W255">
        <f t="shared" si="110"/>
        <v>0</v>
      </c>
      <c r="X255">
        <f t="shared" si="87"/>
        <v>0</v>
      </c>
      <c r="Y255" s="23">
        <v>1</v>
      </c>
      <c r="Z255">
        <v>1</v>
      </c>
      <c r="AA255">
        <f t="shared" si="88"/>
        <v>2</v>
      </c>
      <c r="AB255">
        <f t="shared" si="89"/>
        <v>0</v>
      </c>
      <c r="AC255">
        <f t="shared" si="90"/>
        <v>2</v>
      </c>
      <c r="AD255">
        <f t="shared" si="91"/>
        <v>6</v>
      </c>
      <c r="AE255">
        <f t="shared" si="111"/>
        <v>1</v>
      </c>
      <c r="AF255">
        <f t="shared" si="92"/>
        <v>5</v>
      </c>
      <c r="AG255">
        <v>3</v>
      </c>
      <c r="AH255">
        <f t="shared" si="93"/>
        <v>5</v>
      </c>
      <c r="AI255">
        <f t="shared" si="94"/>
        <v>0</v>
      </c>
      <c r="AJ255">
        <f t="shared" si="95"/>
        <v>13</v>
      </c>
      <c r="AK255">
        <f t="shared" si="96"/>
        <v>1</v>
      </c>
      <c r="AL255">
        <f t="shared" si="97"/>
        <v>0</v>
      </c>
      <c r="AM255">
        <f t="shared" si="98"/>
        <v>0</v>
      </c>
      <c r="AN255">
        <f t="shared" si="99"/>
        <v>5</v>
      </c>
      <c r="AO255">
        <f t="shared" si="100"/>
        <v>0</v>
      </c>
      <c r="AP255" t="s">
        <v>5836</v>
      </c>
      <c r="AQ255" t="b">
        <f>SUMPRODUCT(--ISNUMBER(SEARCH({"I21","I22","I25"},AP255)))&gt;0</f>
        <v>1</v>
      </c>
      <c r="AR255" t="b">
        <f>SUMPRODUCT(--ISNUMBER(SEARCH(Sheet1!B$2:B$14,AP255)))&gt;0</f>
        <v>0</v>
      </c>
      <c r="AS255" t="b">
        <f>SUMPRODUCT(--ISNUMBER(SEARCH(Sheet1!C$2:C$14,AP255)))&gt;0</f>
        <v>0</v>
      </c>
      <c r="AT255" t="b">
        <f>SUMPRODUCT(--ISNUMBER(SEARCH(Sheet1!D$2:D$26,AP255)))&gt;0</f>
        <v>0</v>
      </c>
      <c r="AU255" t="b">
        <f>SUMPRODUCT(--ISNUMBER(SEARCH(Sheet1!E$2:E$15,AP255)))&gt;0</f>
        <v>1</v>
      </c>
      <c r="AV255" t="b">
        <f>SUMPRODUCT(--ISNUMBER(SEARCH(Sheet1!F$2:F$26,AP255)))&gt;0</f>
        <v>0</v>
      </c>
      <c r="AW255" t="b">
        <f>SUMPRODUCT(--ISNUMBER(SEARCH(Sheet1!G$2:G$22,AP255)))&gt;0</f>
        <v>0</v>
      </c>
      <c r="AX255" t="b">
        <f>SUMPRODUCT(--ISNUMBER(SEARCH(Sheet1!H$2:H$35,AP255)))&gt;0</f>
        <v>1</v>
      </c>
      <c r="AY255" t="b">
        <f>SUMPRODUCT(--ISNUMBER(SEARCH(Sheet1!I$2:I$84,AP255)))&gt;0</f>
        <v>0</v>
      </c>
      <c r="AZ255" t="b">
        <f>SUMPRODUCT(--ISNUMBER(SEARCH(Sheet1!J$2:J$8,AP255)))&gt;0</f>
        <v>1</v>
      </c>
      <c r="BA255" t="b">
        <f>SUMPRODUCT(--ISNUMBER(SEARCH(Sheet1!K$2:K$10,AP255)))&gt;0</f>
        <v>0</v>
      </c>
      <c r="BB255" t="b">
        <f>SUMPRODUCT(--ISNUMBER(SEARCH(Sheet1!L$2:L$5,AP255)))&gt;0</f>
        <v>0</v>
      </c>
      <c r="BC255" t="b">
        <f>SUMPRODUCT(--ISNUMBER(SEARCH(Sheet1!M$2:M$12,AP255)))&gt;0</f>
        <v>0</v>
      </c>
      <c r="BD255" t="b">
        <f>SUMPRODUCT(--ISNUMBER(SEARCH(Sheet1!N$2:N$5,AP255)))&gt;0</f>
        <v>0</v>
      </c>
      <c r="BE255">
        <f t="shared" si="101"/>
        <v>1</v>
      </c>
      <c r="BF255">
        <f t="shared" si="102"/>
        <v>4</v>
      </c>
      <c r="BG255">
        <f t="shared" si="103"/>
        <v>3</v>
      </c>
      <c r="BH255">
        <f t="shared" si="104"/>
        <v>0</v>
      </c>
      <c r="BI255">
        <f t="shared" si="105"/>
        <v>0</v>
      </c>
      <c r="BJ255">
        <f t="shared" si="106"/>
        <v>8</v>
      </c>
      <c r="BK255">
        <f t="shared" si="107"/>
        <v>0</v>
      </c>
      <c r="BL255">
        <f t="shared" si="108"/>
        <v>5</v>
      </c>
    </row>
    <row r="256" spans="1:64" ht="30" x14ac:dyDescent="0.25">
      <c r="A256" s="7" t="s">
        <v>1313</v>
      </c>
      <c r="B256" s="7" t="s">
        <v>1314</v>
      </c>
      <c r="C256" s="10">
        <v>42434</v>
      </c>
      <c r="D256" s="10">
        <v>42443</v>
      </c>
      <c r="E256" s="8">
        <v>9</v>
      </c>
      <c r="F256" s="7" t="s">
        <v>14</v>
      </c>
      <c r="G256" s="8">
        <v>84</v>
      </c>
      <c r="H256" s="7" t="s">
        <v>9</v>
      </c>
      <c r="I256" s="7" t="s">
        <v>126</v>
      </c>
      <c r="J256" s="7" t="s">
        <v>247</v>
      </c>
      <c r="K256" s="7" t="s">
        <v>248</v>
      </c>
      <c r="L256" s="7" t="s">
        <v>1315</v>
      </c>
      <c r="M256" s="7" t="s">
        <v>1316</v>
      </c>
      <c r="N256" s="10">
        <v>42438</v>
      </c>
      <c r="O256" s="14">
        <v>1</v>
      </c>
      <c r="P256" s="15"/>
      <c r="Q256" s="29"/>
      <c r="R256" s="26">
        <v>137</v>
      </c>
      <c r="S256">
        <f t="shared" si="84"/>
        <v>0</v>
      </c>
      <c r="T256">
        <f t="shared" si="85"/>
        <v>0</v>
      </c>
      <c r="U256">
        <f t="shared" si="86"/>
        <v>30</v>
      </c>
      <c r="V256">
        <f t="shared" si="109"/>
        <v>0</v>
      </c>
      <c r="W256">
        <f t="shared" si="110"/>
        <v>0</v>
      </c>
      <c r="X256">
        <f t="shared" si="87"/>
        <v>0</v>
      </c>
      <c r="Y256" s="23">
        <v>1</v>
      </c>
      <c r="Z256">
        <v>1</v>
      </c>
      <c r="AA256">
        <f t="shared" si="88"/>
        <v>0</v>
      </c>
      <c r="AB256">
        <f t="shared" si="89"/>
        <v>0</v>
      </c>
      <c r="AC256">
        <f t="shared" si="90"/>
        <v>2</v>
      </c>
      <c r="AD256">
        <f t="shared" si="91"/>
        <v>4</v>
      </c>
      <c r="AE256">
        <f t="shared" si="111"/>
        <v>0</v>
      </c>
      <c r="AF256">
        <f t="shared" si="92"/>
        <v>5</v>
      </c>
      <c r="AG256">
        <v>3</v>
      </c>
      <c r="AH256">
        <f t="shared" si="93"/>
        <v>3</v>
      </c>
      <c r="AI256">
        <f t="shared" si="94"/>
        <v>0</v>
      </c>
      <c r="AJ256">
        <f t="shared" si="95"/>
        <v>11</v>
      </c>
      <c r="AK256">
        <f t="shared" si="96"/>
        <v>1</v>
      </c>
      <c r="AL256">
        <f t="shared" si="97"/>
        <v>0</v>
      </c>
      <c r="AM256">
        <f t="shared" si="98"/>
        <v>0</v>
      </c>
      <c r="AN256">
        <f t="shared" si="99"/>
        <v>5</v>
      </c>
      <c r="AO256">
        <f t="shared" si="100"/>
        <v>0</v>
      </c>
      <c r="AP256" t="s">
        <v>5837</v>
      </c>
      <c r="AQ256" t="b">
        <f>SUMPRODUCT(--ISNUMBER(SEARCH({"I21","I22","I25"},AP256)))&gt;0</f>
        <v>1</v>
      </c>
      <c r="AR256" t="b">
        <f>SUMPRODUCT(--ISNUMBER(SEARCH(Sheet1!B$2:B$14,AP256)))&gt;0</f>
        <v>0</v>
      </c>
      <c r="AS256" t="b">
        <f>SUMPRODUCT(--ISNUMBER(SEARCH(Sheet1!C$2:C$14,AP256)))&gt;0</f>
        <v>0</v>
      </c>
      <c r="AT256" t="b">
        <f>SUMPRODUCT(--ISNUMBER(SEARCH(Sheet1!D$2:D$26,AP256)))&gt;0</f>
        <v>0</v>
      </c>
      <c r="AU256" t="b">
        <f>SUMPRODUCT(--ISNUMBER(SEARCH(Sheet1!E$2:E$15,AP256)))&gt;0</f>
        <v>1</v>
      </c>
      <c r="AV256" t="b">
        <f>SUMPRODUCT(--ISNUMBER(SEARCH(Sheet1!F$2:F$26,AP256)))&gt;0</f>
        <v>0</v>
      </c>
      <c r="AW256" t="b">
        <f>SUMPRODUCT(--ISNUMBER(SEARCH(Sheet1!G$2:G$22,AP256)))&gt;0</f>
        <v>0</v>
      </c>
      <c r="AX256" t="b">
        <f>SUMPRODUCT(--ISNUMBER(SEARCH(Sheet1!H$2:H$35,AP256)))&gt;0</f>
        <v>0</v>
      </c>
      <c r="AY256" t="b">
        <f>SUMPRODUCT(--ISNUMBER(SEARCH(Sheet1!I$2:I$84,AP256)))&gt;0</f>
        <v>0</v>
      </c>
      <c r="AZ256" t="b">
        <f>SUMPRODUCT(--ISNUMBER(SEARCH(Sheet1!J$2:J$8,AP256)))&gt;0</f>
        <v>0</v>
      </c>
      <c r="BA256" t="b">
        <f>SUMPRODUCT(--ISNUMBER(SEARCH(Sheet1!K$2:K$10,AP256)))&gt;0</f>
        <v>0</v>
      </c>
      <c r="BB256" t="b">
        <f>SUMPRODUCT(--ISNUMBER(SEARCH(Sheet1!L$2:L$5,AP256)))&gt;0</f>
        <v>0</v>
      </c>
      <c r="BC256" t="b">
        <f>SUMPRODUCT(--ISNUMBER(SEARCH(Sheet1!M$2:M$12,AP256)))&gt;0</f>
        <v>0</v>
      </c>
      <c r="BD256" t="b">
        <f>SUMPRODUCT(--ISNUMBER(SEARCH(Sheet1!N$2:N$5,AP256)))&gt;0</f>
        <v>0</v>
      </c>
      <c r="BE256">
        <f t="shared" si="101"/>
        <v>1</v>
      </c>
      <c r="BF256">
        <f t="shared" si="102"/>
        <v>2</v>
      </c>
      <c r="BG256">
        <f t="shared" si="103"/>
        <v>0</v>
      </c>
      <c r="BH256">
        <f t="shared" si="104"/>
        <v>0</v>
      </c>
      <c r="BI256">
        <f t="shared" si="105"/>
        <v>0</v>
      </c>
      <c r="BJ256">
        <f t="shared" si="106"/>
        <v>3</v>
      </c>
      <c r="BK256">
        <f t="shared" si="107"/>
        <v>3</v>
      </c>
      <c r="BL256">
        <f t="shared" si="108"/>
        <v>0</v>
      </c>
    </row>
    <row r="257" spans="1:64" ht="45" x14ac:dyDescent="0.25">
      <c r="A257" s="7" t="s">
        <v>1317</v>
      </c>
      <c r="B257" s="7" t="s">
        <v>1318</v>
      </c>
      <c r="C257" s="10">
        <v>42419</v>
      </c>
      <c r="D257" s="10">
        <v>42453</v>
      </c>
      <c r="E257" s="8">
        <v>34</v>
      </c>
      <c r="F257" s="7" t="s">
        <v>820</v>
      </c>
      <c r="G257" s="8">
        <v>75</v>
      </c>
      <c r="H257" s="7" t="s">
        <v>9</v>
      </c>
      <c r="I257" s="7" t="s">
        <v>47</v>
      </c>
      <c r="J257" s="7" t="s">
        <v>227</v>
      </c>
      <c r="K257" s="7" t="s">
        <v>228</v>
      </c>
      <c r="L257" s="7" t="s">
        <v>1319</v>
      </c>
      <c r="M257" s="7" t="s">
        <v>1320</v>
      </c>
      <c r="N257" s="10">
        <v>42439</v>
      </c>
      <c r="O257" s="14">
        <v>2</v>
      </c>
      <c r="P257" s="15"/>
      <c r="Q257" s="29"/>
      <c r="R257" s="26">
        <v>137</v>
      </c>
      <c r="S257">
        <f t="shared" si="84"/>
        <v>0</v>
      </c>
      <c r="T257">
        <f t="shared" si="85"/>
        <v>0</v>
      </c>
      <c r="U257">
        <f t="shared" si="86"/>
        <v>30</v>
      </c>
      <c r="V257">
        <f t="shared" si="109"/>
        <v>0</v>
      </c>
      <c r="W257">
        <f t="shared" si="110"/>
        <v>0</v>
      </c>
      <c r="X257">
        <f t="shared" si="87"/>
        <v>0</v>
      </c>
      <c r="Y257" s="23">
        <v>1</v>
      </c>
      <c r="Z257">
        <v>1</v>
      </c>
      <c r="AA257">
        <f t="shared" si="88"/>
        <v>2</v>
      </c>
      <c r="AB257">
        <f t="shared" si="89"/>
        <v>0</v>
      </c>
      <c r="AC257">
        <f t="shared" si="90"/>
        <v>2</v>
      </c>
      <c r="AD257">
        <f t="shared" si="91"/>
        <v>6</v>
      </c>
      <c r="AE257">
        <f t="shared" si="111"/>
        <v>1</v>
      </c>
      <c r="AF257">
        <f t="shared" si="92"/>
        <v>7</v>
      </c>
      <c r="AG257">
        <v>3</v>
      </c>
      <c r="AH257">
        <f t="shared" si="93"/>
        <v>3</v>
      </c>
      <c r="AI257">
        <f t="shared" si="94"/>
        <v>0</v>
      </c>
      <c r="AJ257">
        <f t="shared" si="95"/>
        <v>13</v>
      </c>
      <c r="AK257">
        <f t="shared" si="96"/>
        <v>1</v>
      </c>
      <c r="AL257">
        <f t="shared" si="97"/>
        <v>0</v>
      </c>
      <c r="AM257">
        <f t="shared" si="98"/>
        <v>0</v>
      </c>
      <c r="AN257">
        <f t="shared" si="99"/>
        <v>0</v>
      </c>
      <c r="AO257">
        <f t="shared" si="100"/>
        <v>7</v>
      </c>
      <c r="AP257" t="s">
        <v>5838</v>
      </c>
      <c r="AQ257" t="b">
        <f>SUMPRODUCT(--ISNUMBER(SEARCH({"I21","I22","I25"},AP257)))&gt;0</f>
        <v>1</v>
      </c>
      <c r="AR257" t="b">
        <f>SUMPRODUCT(--ISNUMBER(SEARCH(Sheet1!B$2:B$14,AP257)))&gt;0</f>
        <v>0</v>
      </c>
      <c r="AS257" t="b">
        <f>SUMPRODUCT(--ISNUMBER(SEARCH(Sheet1!C$2:C$14,AP257)))&gt;0</f>
        <v>0</v>
      </c>
      <c r="AT257" t="b">
        <f>SUMPRODUCT(--ISNUMBER(SEARCH(Sheet1!D$2:D$26,AP257)))&gt;0</f>
        <v>0</v>
      </c>
      <c r="AU257" t="b">
        <f>SUMPRODUCT(--ISNUMBER(SEARCH(Sheet1!E$2:E$15,AP257)))&gt;0</f>
        <v>0</v>
      </c>
      <c r="AV257" t="b">
        <f>SUMPRODUCT(--ISNUMBER(SEARCH(Sheet1!F$2:F$26,AP257)))&gt;0</f>
        <v>0</v>
      </c>
      <c r="AW257" t="b">
        <f>SUMPRODUCT(--ISNUMBER(SEARCH(Sheet1!G$2:G$22,AP257)))&gt;0</f>
        <v>1</v>
      </c>
      <c r="AX257" t="b">
        <f>SUMPRODUCT(--ISNUMBER(SEARCH(Sheet1!H$2:H$35,AP257)))&gt;0</f>
        <v>0</v>
      </c>
      <c r="AY257" t="b">
        <f>SUMPRODUCT(--ISNUMBER(SEARCH(Sheet1!I$2:I$84,AP257)))&gt;0</f>
        <v>0</v>
      </c>
      <c r="AZ257" t="b">
        <f>SUMPRODUCT(--ISNUMBER(SEARCH(Sheet1!J$2:J$8,AP257)))&gt;0</f>
        <v>0</v>
      </c>
      <c r="BA257" t="b">
        <f>SUMPRODUCT(--ISNUMBER(SEARCH(Sheet1!K$2:K$10,AP257)))&gt;0</f>
        <v>0</v>
      </c>
      <c r="BB257" t="b">
        <f>SUMPRODUCT(--ISNUMBER(SEARCH(Sheet1!L$2:L$5,AP257)))&gt;0</f>
        <v>0</v>
      </c>
      <c r="BC257" t="b">
        <f>SUMPRODUCT(--ISNUMBER(SEARCH(Sheet1!M$2:M$12,AP257)))&gt;0</f>
        <v>0</v>
      </c>
      <c r="BD257" t="b">
        <f>SUMPRODUCT(--ISNUMBER(SEARCH(Sheet1!N$2:N$5,AP257)))&gt;0</f>
        <v>0</v>
      </c>
      <c r="BE257">
        <f t="shared" si="101"/>
        <v>1</v>
      </c>
      <c r="BF257">
        <f t="shared" si="102"/>
        <v>2</v>
      </c>
      <c r="BG257">
        <f t="shared" si="103"/>
        <v>0</v>
      </c>
      <c r="BH257">
        <f t="shared" si="104"/>
        <v>0</v>
      </c>
      <c r="BI257">
        <f t="shared" si="105"/>
        <v>0</v>
      </c>
      <c r="BJ257">
        <f t="shared" si="106"/>
        <v>3</v>
      </c>
      <c r="BK257">
        <f t="shared" si="107"/>
        <v>3</v>
      </c>
      <c r="BL257">
        <f t="shared" si="108"/>
        <v>0</v>
      </c>
    </row>
    <row r="258" spans="1:64" x14ac:dyDescent="0.25">
      <c r="A258" s="7" t="s">
        <v>1321</v>
      </c>
      <c r="B258" s="7" t="s">
        <v>1322</v>
      </c>
      <c r="C258" s="10">
        <v>42276</v>
      </c>
      <c r="D258" s="10">
        <v>42278</v>
      </c>
      <c r="E258" s="8">
        <v>2</v>
      </c>
      <c r="F258" s="7" t="s">
        <v>29</v>
      </c>
      <c r="G258" s="8">
        <v>69</v>
      </c>
      <c r="H258" s="7" t="s">
        <v>17</v>
      </c>
      <c r="I258" s="7" t="s">
        <v>152</v>
      </c>
      <c r="J258" s="7" t="s">
        <v>867</v>
      </c>
      <c r="K258" s="7" t="s">
        <v>868</v>
      </c>
      <c r="L258" s="7" t="s">
        <v>155</v>
      </c>
      <c r="M258" s="7" t="s">
        <v>156</v>
      </c>
      <c r="N258" s="10">
        <v>42277</v>
      </c>
      <c r="O258" s="14">
        <v>1</v>
      </c>
      <c r="P258" s="15"/>
      <c r="Q258" s="29"/>
      <c r="R258" s="25"/>
      <c r="S258">
        <f t="shared" ref="S258:S321" si="112">IF(A258&lt;&gt;A259,0,C259-D258)</f>
        <v>0</v>
      </c>
      <c r="T258">
        <f t="shared" ref="T258:T321" si="113">IF(AND(S258&gt;0,S258&lt;=30),1,0)</f>
        <v>0</v>
      </c>
      <c r="U258">
        <f t="shared" ref="U258:U321" si="114">IF(T258=1,S258,30)</f>
        <v>30</v>
      </c>
      <c r="V258">
        <f t="shared" si="109"/>
        <v>0</v>
      </c>
      <c r="W258">
        <f t="shared" si="110"/>
        <v>0</v>
      </c>
      <c r="X258">
        <f t="shared" ref="X258:X321" si="115">IF(AND(R258&gt;0,R258&lt;135),1,0)</f>
        <v>0</v>
      </c>
      <c r="Y258" s="23">
        <v>1</v>
      </c>
      <c r="Z258">
        <v>1</v>
      </c>
      <c r="AA258">
        <f t="shared" ref="AA258:AA321" si="116">IF(O258&gt;1,2,0)</f>
        <v>0</v>
      </c>
      <c r="AB258">
        <f t="shared" ref="AB258:AB321" si="117">IF(O258&gt;5,3,0)</f>
        <v>0</v>
      </c>
      <c r="AC258">
        <f t="shared" ref="AC258:AC321" si="118">IF(E258&gt;4,2,0)</f>
        <v>0</v>
      </c>
      <c r="AD258">
        <f t="shared" ref="AD258:AD321" si="119">SUM(V258:AC258)</f>
        <v>2</v>
      </c>
      <c r="AE258">
        <f t="shared" si="111"/>
        <v>0</v>
      </c>
      <c r="AF258">
        <f t="shared" ref="AF258:AF321" si="120">SUM(AL258:AO258)</f>
        <v>2</v>
      </c>
      <c r="AG258">
        <v>3</v>
      </c>
      <c r="AH258">
        <f t="shared" ref="AH258:AH321" si="121">SUM(BK258:BL258)</f>
        <v>5</v>
      </c>
      <c r="AI258">
        <f t="shared" ref="AI258:AI321" si="122">P258</f>
        <v>0</v>
      </c>
      <c r="AJ258">
        <f t="shared" ref="AJ258:AJ321" si="123">SUM(AF258:AI258)</f>
        <v>10</v>
      </c>
      <c r="AK258">
        <f t="shared" ref="AK258:AK321" si="124">IF(AJ258&gt;9,1,0)</f>
        <v>1</v>
      </c>
      <c r="AL258">
        <f t="shared" ref="AL258:AL321" si="125">IF(E258&lt;4, E258,0)</f>
        <v>2</v>
      </c>
      <c r="AM258">
        <f t="shared" ref="AM258:AM321" si="126">IF(AND(E258&gt;3,E258&lt;7),4,0)</f>
        <v>0</v>
      </c>
      <c r="AN258">
        <f t="shared" ref="AN258:AN321" si="127">IF(AND(E258&gt;6,E258&lt;14),5,0)</f>
        <v>0</v>
      </c>
      <c r="AO258">
        <f t="shared" ref="AO258:AO321" si="128">IF(E258&gt;13,7,0)</f>
        <v>0</v>
      </c>
      <c r="AP258" t="s">
        <v>5839</v>
      </c>
      <c r="AQ258" t="b">
        <f>SUMPRODUCT(--ISNUMBER(SEARCH({"I21","I22","I25"},AP258)))&gt;0</f>
        <v>1</v>
      </c>
      <c r="AR258" t="b">
        <f>SUMPRODUCT(--ISNUMBER(SEARCH(Sheet1!B$2:B$14,AP258)))&gt;0</f>
        <v>1</v>
      </c>
      <c r="AS258" t="b">
        <f>SUMPRODUCT(--ISNUMBER(SEARCH(Sheet1!C$2:C$14,AP258)))&gt;0</f>
        <v>1</v>
      </c>
      <c r="AT258" t="b">
        <f>SUMPRODUCT(--ISNUMBER(SEARCH(Sheet1!D$2:D$26,AP258)))&gt;0</f>
        <v>0</v>
      </c>
      <c r="AU258" t="b">
        <f>SUMPRODUCT(--ISNUMBER(SEARCH(Sheet1!E$2:E$15,AP258)))&gt;0</f>
        <v>0</v>
      </c>
      <c r="AV258" t="b">
        <f>SUMPRODUCT(--ISNUMBER(SEARCH(Sheet1!F$2:F$26,AP258)))&gt;0</f>
        <v>1</v>
      </c>
      <c r="AW258" t="b">
        <f>SUMPRODUCT(--ISNUMBER(SEARCH(Sheet1!G$2:G$22,AP258)))&gt;0</f>
        <v>0</v>
      </c>
      <c r="AX258" t="b">
        <f>SUMPRODUCT(--ISNUMBER(SEARCH(Sheet1!H$2:H$35,AP258)))&gt;0</f>
        <v>1</v>
      </c>
      <c r="AY258" t="b">
        <f>SUMPRODUCT(--ISNUMBER(SEARCH(Sheet1!I$2:I$84,AP258)))&gt;0</f>
        <v>0</v>
      </c>
      <c r="AZ258" t="b">
        <f>SUMPRODUCT(--ISNUMBER(SEARCH(Sheet1!J$2:J$8,AP258)))&gt;0</f>
        <v>0</v>
      </c>
      <c r="BA258" t="b">
        <f>SUMPRODUCT(--ISNUMBER(SEARCH(Sheet1!K$2:K$10,AP258)))&gt;0</f>
        <v>0</v>
      </c>
      <c r="BB258" t="b">
        <f>SUMPRODUCT(--ISNUMBER(SEARCH(Sheet1!L$2:L$5,AP258)))&gt;0</f>
        <v>0</v>
      </c>
      <c r="BC258" t="b">
        <f>SUMPRODUCT(--ISNUMBER(SEARCH(Sheet1!M$2:M$12,AP258)))&gt;0</f>
        <v>0</v>
      </c>
      <c r="BD258" t="b">
        <f>SUMPRODUCT(--ISNUMBER(SEARCH(Sheet1!N$2:N$5,AP258)))&gt;0</f>
        <v>0</v>
      </c>
      <c r="BE258">
        <f t="shared" ref="BE258:BE321" si="129">COUNTIF(AQ258:AT258,TRUE)</f>
        <v>3</v>
      </c>
      <c r="BF258">
        <f t="shared" ref="BF258:BF321" si="130">COUNTIF(AU258:AY258,TRUE)*2</f>
        <v>4</v>
      </c>
      <c r="BG258">
        <f t="shared" ref="BG258:BG321" si="131">COUNTIF(AZ258:BA258,TRUE)*3</f>
        <v>0</v>
      </c>
      <c r="BH258">
        <f t="shared" ref="BH258:BH321" si="132">COUNTIF(BB258:BC258,TRUE)*4</f>
        <v>0</v>
      </c>
      <c r="BI258">
        <f t="shared" ref="BI258:BI321" si="133">COUNTIF(BD258,TRUE)*6</f>
        <v>0</v>
      </c>
      <c r="BJ258">
        <f t="shared" ref="BJ258:BJ321" si="134">SUM(BE258:BI258)</f>
        <v>7</v>
      </c>
      <c r="BK258">
        <f t="shared" ref="BK258:BK321" si="135">IF(BJ258&lt;4,BJ258,0)</f>
        <v>0</v>
      </c>
      <c r="BL258">
        <f t="shared" ref="BL258:BL321" si="136">IF(BJ258&gt;3,5,0)</f>
        <v>5</v>
      </c>
    </row>
    <row r="259" spans="1:64" ht="30" x14ac:dyDescent="0.25">
      <c r="A259" s="7" t="s">
        <v>1323</v>
      </c>
      <c r="B259" s="7" t="s">
        <v>1324</v>
      </c>
      <c r="C259" s="10">
        <v>42307</v>
      </c>
      <c r="D259" s="10">
        <v>42311</v>
      </c>
      <c r="E259" s="8">
        <v>4</v>
      </c>
      <c r="F259" s="7" t="s">
        <v>29</v>
      </c>
      <c r="G259" s="8">
        <v>66</v>
      </c>
      <c r="H259" s="7" t="s">
        <v>17</v>
      </c>
      <c r="I259" s="7" t="s">
        <v>89</v>
      </c>
      <c r="J259" s="7" t="s">
        <v>22</v>
      </c>
      <c r="K259" s="7" t="s">
        <v>23</v>
      </c>
      <c r="L259" s="7" t="s">
        <v>123</v>
      </c>
      <c r="M259" s="7" t="s">
        <v>124</v>
      </c>
      <c r="N259" s="10">
        <v>42307</v>
      </c>
      <c r="O259" s="14">
        <v>1</v>
      </c>
      <c r="P259" s="15"/>
      <c r="Q259" s="29"/>
      <c r="R259" s="25"/>
      <c r="S259">
        <f t="shared" si="112"/>
        <v>0</v>
      </c>
      <c r="T259">
        <f t="shared" si="113"/>
        <v>0</v>
      </c>
      <c r="U259">
        <f t="shared" si="114"/>
        <v>30</v>
      </c>
      <c r="V259">
        <f t="shared" ref="V259:V322" si="137">IF(AND(Q259&gt;0,Q259&lt;12),1,0)</f>
        <v>0</v>
      </c>
      <c r="W259">
        <f t="shared" ref="W259:W322" si="138">IF(OR(AY259=TRUE,BD259=TRUE),2,0)</f>
        <v>0</v>
      </c>
      <c r="X259">
        <f t="shared" si="115"/>
        <v>0</v>
      </c>
      <c r="Y259" s="23">
        <v>1</v>
      </c>
      <c r="Z259">
        <v>1</v>
      </c>
      <c r="AA259">
        <f t="shared" si="116"/>
        <v>0</v>
      </c>
      <c r="AB259">
        <f t="shared" si="117"/>
        <v>0</v>
      </c>
      <c r="AC259">
        <f t="shared" si="118"/>
        <v>0</v>
      </c>
      <c r="AD259">
        <f t="shared" si="119"/>
        <v>2</v>
      </c>
      <c r="AE259">
        <f t="shared" ref="AE259:AE322" si="139">IF(AD259&gt;4,1,0)</f>
        <v>0</v>
      </c>
      <c r="AF259">
        <f t="shared" si="120"/>
        <v>4</v>
      </c>
      <c r="AG259">
        <v>3</v>
      </c>
      <c r="AH259">
        <f t="shared" si="121"/>
        <v>3</v>
      </c>
      <c r="AI259">
        <f t="shared" si="122"/>
        <v>0</v>
      </c>
      <c r="AJ259">
        <f t="shared" si="123"/>
        <v>10</v>
      </c>
      <c r="AK259">
        <f t="shared" si="124"/>
        <v>1</v>
      </c>
      <c r="AL259">
        <f t="shared" si="125"/>
        <v>0</v>
      </c>
      <c r="AM259">
        <f t="shared" si="126"/>
        <v>4</v>
      </c>
      <c r="AN259">
        <f t="shared" si="127"/>
        <v>0</v>
      </c>
      <c r="AO259">
        <f t="shared" si="128"/>
        <v>0</v>
      </c>
      <c r="AP259" t="s">
        <v>5840</v>
      </c>
      <c r="AQ259" t="b">
        <f>SUMPRODUCT(--ISNUMBER(SEARCH({"I21","I22","I25"},AP259)))&gt;0</f>
        <v>1</v>
      </c>
      <c r="AR259" t="b">
        <f>SUMPRODUCT(--ISNUMBER(SEARCH(Sheet1!B$2:B$14,AP259)))&gt;0</f>
        <v>0</v>
      </c>
      <c r="AS259" t="b">
        <f>SUMPRODUCT(--ISNUMBER(SEARCH(Sheet1!C$2:C$14,AP259)))&gt;0</f>
        <v>0</v>
      </c>
      <c r="AT259" t="b">
        <f>SUMPRODUCT(--ISNUMBER(SEARCH(Sheet1!D$2:D$26,AP259)))&gt;0</f>
        <v>0</v>
      </c>
      <c r="AU259" t="b">
        <f>SUMPRODUCT(--ISNUMBER(SEARCH(Sheet1!E$2:E$15,AP259)))&gt;0</f>
        <v>1</v>
      </c>
      <c r="AV259" t="b">
        <f>SUMPRODUCT(--ISNUMBER(SEARCH(Sheet1!F$2:F$26,AP259)))&gt;0</f>
        <v>0</v>
      </c>
      <c r="AW259" t="b">
        <f>SUMPRODUCT(--ISNUMBER(SEARCH(Sheet1!G$2:G$22,AP259)))&gt;0</f>
        <v>0</v>
      </c>
      <c r="AX259" t="b">
        <f>SUMPRODUCT(--ISNUMBER(SEARCH(Sheet1!H$2:H$35,AP259)))&gt;0</f>
        <v>0</v>
      </c>
      <c r="AY259" t="b">
        <f>SUMPRODUCT(--ISNUMBER(SEARCH(Sheet1!I$2:I$84,AP259)))&gt;0</f>
        <v>0</v>
      </c>
      <c r="AZ259" t="b">
        <f>SUMPRODUCT(--ISNUMBER(SEARCH(Sheet1!J$2:J$8,AP259)))&gt;0</f>
        <v>0</v>
      </c>
      <c r="BA259" t="b">
        <f>SUMPRODUCT(--ISNUMBER(SEARCH(Sheet1!K$2:K$10,AP259)))&gt;0</f>
        <v>0</v>
      </c>
      <c r="BB259" t="b">
        <f>SUMPRODUCT(--ISNUMBER(SEARCH(Sheet1!L$2:L$5,AP259)))&gt;0</f>
        <v>0</v>
      </c>
      <c r="BC259" t="b">
        <f>SUMPRODUCT(--ISNUMBER(SEARCH(Sheet1!M$2:M$12,AP259)))&gt;0</f>
        <v>0</v>
      </c>
      <c r="BD259" t="b">
        <f>SUMPRODUCT(--ISNUMBER(SEARCH(Sheet1!N$2:N$5,AP259)))&gt;0</f>
        <v>0</v>
      </c>
      <c r="BE259">
        <f t="shared" si="129"/>
        <v>1</v>
      </c>
      <c r="BF259">
        <f t="shared" si="130"/>
        <v>2</v>
      </c>
      <c r="BG259">
        <f t="shared" si="131"/>
        <v>0</v>
      </c>
      <c r="BH259">
        <f t="shared" si="132"/>
        <v>0</v>
      </c>
      <c r="BI259">
        <f t="shared" si="133"/>
        <v>0</v>
      </c>
      <c r="BJ259">
        <f t="shared" si="134"/>
        <v>3</v>
      </c>
      <c r="BK259">
        <f t="shared" si="135"/>
        <v>3</v>
      </c>
      <c r="BL259">
        <f t="shared" si="136"/>
        <v>0</v>
      </c>
    </row>
    <row r="260" spans="1:64" ht="30" x14ac:dyDescent="0.25">
      <c r="A260" s="7" t="s">
        <v>1325</v>
      </c>
      <c r="B260" s="7" t="s">
        <v>1327</v>
      </c>
      <c r="C260" s="10">
        <v>42421</v>
      </c>
      <c r="D260" s="10">
        <v>42441</v>
      </c>
      <c r="E260" s="8">
        <v>20</v>
      </c>
      <c r="F260" s="7" t="s">
        <v>29</v>
      </c>
      <c r="G260" s="8">
        <v>59</v>
      </c>
      <c r="H260" s="7" t="s">
        <v>9</v>
      </c>
      <c r="I260" s="7" t="s">
        <v>10</v>
      </c>
      <c r="J260" s="7" t="s">
        <v>1328</v>
      </c>
      <c r="K260" s="7" t="s">
        <v>1329</v>
      </c>
      <c r="L260" s="7" t="s">
        <v>1330</v>
      </c>
      <c r="M260" s="7" t="s">
        <v>1331</v>
      </c>
      <c r="N260" s="10">
        <v>42421</v>
      </c>
      <c r="O260" s="14">
        <v>8</v>
      </c>
      <c r="P260" s="14">
        <v>10</v>
      </c>
      <c r="Q260" s="29"/>
      <c r="R260" s="26">
        <v>132</v>
      </c>
      <c r="S260">
        <f t="shared" si="112"/>
        <v>0</v>
      </c>
      <c r="T260">
        <f t="shared" si="113"/>
        <v>0</v>
      </c>
      <c r="U260">
        <f t="shared" si="114"/>
        <v>30</v>
      </c>
      <c r="V260">
        <f t="shared" si="137"/>
        <v>0</v>
      </c>
      <c r="W260">
        <f t="shared" si="138"/>
        <v>0</v>
      </c>
      <c r="X260">
        <f t="shared" si="115"/>
        <v>1</v>
      </c>
      <c r="Y260" s="23">
        <v>1</v>
      </c>
      <c r="Z260">
        <v>1</v>
      </c>
      <c r="AA260">
        <f t="shared" si="116"/>
        <v>2</v>
      </c>
      <c r="AB260">
        <f t="shared" si="117"/>
        <v>3</v>
      </c>
      <c r="AC260">
        <f t="shared" si="118"/>
        <v>2</v>
      </c>
      <c r="AD260">
        <f t="shared" si="119"/>
        <v>10</v>
      </c>
      <c r="AE260">
        <f t="shared" si="139"/>
        <v>1</v>
      </c>
      <c r="AF260">
        <f t="shared" si="120"/>
        <v>7</v>
      </c>
      <c r="AG260">
        <v>3</v>
      </c>
      <c r="AH260">
        <f t="shared" si="121"/>
        <v>2</v>
      </c>
      <c r="AI260">
        <f t="shared" si="122"/>
        <v>10</v>
      </c>
      <c r="AJ260">
        <f t="shared" si="123"/>
        <v>22</v>
      </c>
      <c r="AK260">
        <f t="shared" si="124"/>
        <v>1</v>
      </c>
      <c r="AL260">
        <f t="shared" si="125"/>
        <v>0</v>
      </c>
      <c r="AM260">
        <f t="shared" si="126"/>
        <v>0</v>
      </c>
      <c r="AN260">
        <f t="shared" si="127"/>
        <v>0</v>
      </c>
      <c r="AO260">
        <f t="shared" si="128"/>
        <v>7</v>
      </c>
      <c r="AP260" t="s">
        <v>5841</v>
      </c>
      <c r="AQ260" t="b">
        <f>SUMPRODUCT(--ISNUMBER(SEARCH({"I21","I22","I25"},AP260)))&gt;0</f>
        <v>1</v>
      </c>
      <c r="AR260" t="b">
        <f>SUMPRODUCT(--ISNUMBER(SEARCH(Sheet1!B$2:B$14,AP260)))&gt;0</f>
        <v>0</v>
      </c>
      <c r="AS260" t="b">
        <f>SUMPRODUCT(--ISNUMBER(SEARCH(Sheet1!C$2:C$14,AP260)))&gt;0</f>
        <v>0</v>
      </c>
      <c r="AT260" t="b">
        <f>SUMPRODUCT(--ISNUMBER(SEARCH(Sheet1!D$2:D$26,AP260)))&gt;0</f>
        <v>1</v>
      </c>
      <c r="AU260" t="b">
        <f>SUMPRODUCT(--ISNUMBER(SEARCH(Sheet1!E$2:E$15,AP260)))&gt;0</f>
        <v>0</v>
      </c>
      <c r="AV260" t="b">
        <f>SUMPRODUCT(--ISNUMBER(SEARCH(Sheet1!F$2:F$26,AP260)))&gt;0</f>
        <v>0</v>
      </c>
      <c r="AW260" t="b">
        <f>SUMPRODUCT(--ISNUMBER(SEARCH(Sheet1!G$2:G$22,AP260)))&gt;0</f>
        <v>0</v>
      </c>
      <c r="AX260" t="b">
        <f>SUMPRODUCT(--ISNUMBER(SEARCH(Sheet1!H$2:H$35,AP260)))&gt;0</f>
        <v>0</v>
      </c>
      <c r="AY260" t="b">
        <f>SUMPRODUCT(--ISNUMBER(SEARCH(Sheet1!I$2:I$84,AP260)))&gt;0</f>
        <v>0</v>
      </c>
      <c r="AZ260" t="b">
        <f>SUMPRODUCT(--ISNUMBER(SEARCH(Sheet1!J$2:J$8,AP260)))&gt;0</f>
        <v>0</v>
      </c>
      <c r="BA260" t="b">
        <f>SUMPRODUCT(--ISNUMBER(SEARCH(Sheet1!K$2:K$10,AP260)))&gt;0</f>
        <v>0</v>
      </c>
      <c r="BB260" t="b">
        <f>SUMPRODUCT(--ISNUMBER(SEARCH(Sheet1!L$2:L$5,AP260)))&gt;0</f>
        <v>0</v>
      </c>
      <c r="BC260" t="b">
        <f>SUMPRODUCT(--ISNUMBER(SEARCH(Sheet1!M$2:M$12,AP260)))&gt;0</f>
        <v>0</v>
      </c>
      <c r="BD260" t="b">
        <f>SUMPRODUCT(--ISNUMBER(SEARCH(Sheet1!N$2:N$5,AP260)))&gt;0</f>
        <v>0</v>
      </c>
      <c r="BE260">
        <f t="shared" si="129"/>
        <v>2</v>
      </c>
      <c r="BF260">
        <f t="shared" si="130"/>
        <v>0</v>
      </c>
      <c r="BG260">
        <f t="shared" si="131"/>
        <v>0</v>
      </c>
      <c r="BH260">
        <f t="shared" si="132"/>
        <v>0</v>
      </c>
      <c r="BI260">
        <f t="shared" si="133"/>
        <v>0</v>
      </c>
      <c r="BJ260">
        <f t="shared" si="134"/>
        <v>2</v>
      </c>
      <c r="BK260">
        <f t="shared" si="135"/>
        <v>2</v>
      </c>
      <c r="BL260">
        <f t="shared" si="136"/>
        <v>0</v>
      </c>
    </row>
    <row r="261" spans="1:64" ht="45" x14ac:dyDescent="0.25">
      <c r="A261" s="7" t="s">
        <v>1332</v>
      </c>
      <c r="B261" s="7" t="s">
        <v>1333</v>
      </c>
      <c r="C261" s="10">
        <v>42356</v>
      </c>
      <c r="D261" s="10">
        <v>42366</v>
      </c>
      <c r="E261" s="8">
        <v>10</v>
      </c>
      <c r="F261" s="7" t="s">
        <v>118</v>
      </c>
      <c r="G261" s="8">
        <v>67</v>
      </c>
      <c r="H261" s="7" t="s">
        <v>9</v>
      </c>
      <c r="I261" s="7" t="s">
        <v>89</v>
      </c>
      <c r="J261" s="7" t="s">
        <v>1334</v>
      </c>
      <c r="K261" s="7" t="s">
        <v>1335</v>
      </c>
      <c r="L261" s="7" t="s">
        <v>1336</v>
      </c>
      <c r="M261" s="7" t="s">
        <v>1337</v>
      </c>
      <c r="N261" s="10">
        <v>42358</v>
      </c>
      <c r="O261" s="14">
        <v>3</v>
      </c>
      <c r="P261" s="15"/>
      <c r="Q261" s="29"/>
      <c r="R261" s="25"/>
      <c r="S261">
        <f t="shared" si="112"/>
        <v>0</v>
      </c>
      <c r="T261">
        <f t="shared" si="113"/>
        <v>0</v>
      </c>
      <c r="U261">
        <f t="shared" si="114"/>
        <v>30</v>
      </c>
      <c r="V261">
        <f t="shared" si="137"/>
        <v>0</v>
      </c>
      <c r="W261">
        <f t="shared" si="138"/>
        <v>2</v>
      </c>
      <c r="X261">
        <f t="shared" si="115"/>
        <v>0</v>
      </c>
      <c r="Y261" s="23">
        <v>1</v>
      </c>
      <c r="Z261">
        <v>1</v>
      </c>
      <c r="AA261">
        <f t="shared" si="116"/>
        <v>2</v>
      </c>
      <c r="AB261">
        <f t="shared" si="117"/>
        <v>0</v>
      </c>
      <c r="AC261">
        <f t="shared" si="118"/>
        <v>2</v>
      </c>
      <c r="AD261">
        <f t="shared" si="119"/>
        <v>8</v>
      </c>
      <c r="AE261">
        <f t="shared" si="139"/>
        <v>1</v>
      </c>
      <c r="AF261">
        <f t="shared" si="120"/>
        <v>5</v>
      </c>
      <c r="AG261">
        <v>3</v>
      </c>
      <c r="AH261">
        <f t="shared" si="121"/>
        <v>3</v>
      </c>
      <c r="AI261">
        <f t="shared" si="122"/>
        <v>0</v>
      </c>
      <c r="AJ261">
        <f t="shared" si="123"/>
        <v>11</v>
      </c>
      <c r="AK261">
        <f t="shared" si="124"/>
        <v>1</v>
      </c>
      <c r="AL261">
        <f t="shared" si="125"/>
        <v>0</v>
      </c>
      <c r="AM261">
        <f t="shared" si="126"/>
        <v>0</v>
      </c>
      <c r="AN261">
        <f t="shared" si="127"/>
        <v>5</v>
      </c>
      <c r="AO261">
        <f t="shared" si="128"/>
        <v>0</v>
      </c>
      <c r="AP261" t="s">
        <v>5842</v>
      </c>
      <c r="AQ261" t="b">
        <f>SUMPRODUCT(--ISNUMBER(SEARCH({"I21","I22","I25"},AP261)))&gt;0</f>
        <v>1</v>
      </c>
      <c r="AR261" t="b">
        <f>SUMPRODUCT(--ISNUMBER(SEARCH(Sheet1!B$2:B$14,AP261)))&gt;0</f>
        <v>0</v>
      </c>
      <c r="AS261" t="b">
        <f>SUMPRODUCT(--ISNUMBER(SEARCH(Sheet1!C$2:C$14,AP261)))&gt;0</f>
        <v>0</v>
      </c>
      <c r="AT261" t="b">
        <f>SUMPRODUCT(--ISNUMBER(SEARCH(Sheet1!D$2:D$26,AP261)))&gt;0</f>
        <v>0</v>
      </c>
      <c r="AU261" t="b">
        <f>SUMPRODUCT(--ISNUMBER(SEARCH(Sheet1!E$2:E$15,AP261)))&gt;0</f>
        <v>0</v>
      </c>
      <c r="AV261" t="b">
        <f>SUMPRODUCT(--ISNUMBER(SEARCH(Sheet1!F$2:F$26,AP261)))&gt;0</f>
        <v>0</v>
      </c>
      <c r="AW261" t="b">
        <f>SUMPRODUCT(--ISNUMBER(SEARCH(Sheet1!G$2:G$22,AP261)))&gt;0</f>
        <v>0</v>
      </c>
      <c r="AX261" t="b">
        <f>SUMPRODUCT(--ISNUMBER(SEARCH(Sheet1!H$2:H$35,AP261)))&gt;0</f>
        <v>0</v>
      </c>
      <c r="AY261" t="b">
        <f>SUMPRODUCT(--ISNUMBER(SEARCH(Sheet1!I$2:I$84,AP261)))&gt;0</f>
        <v>1</v>
      </c>
      <c r="AZ261" t="b">
        <f>SUMPRODUCT(--ISNUMBER(SEARCH(Sheet1!J$2:J$8,AP261)))&gt;0</f>
        <v>0</v>
      </c>
      <c r="BA261" t="b">
        <f>SUMPRODUCT(--ISNUMBER(SEARCH(Sheet1!K$2:K$10,AP261)))&gt;0</f>
        <v>0</v>
      </c>
      <c r="BB261" t="b">
        <f>SUMPRODUCT(--ISNUMBER(SEARCH(Sheet1!L$2:L$5,AP261)))&gt;0</f>
        <v>0</v>
      </c>
      <c r="BC261" t="b">
        <f>SUMPRODUCT(--ISNUMBER(SEARCH(Sheet1!M$2:M$12,AP261)))&gt;0</f>
        <v>0</v>
      </c>
      <c r="BD261" t="b">
        <f>SUMPRODUCT(--ISNUMBER(SEARCH(Sheet1!N$2:N$5,AP261)))&gt;0</f>
        <v>0</v>
      </c>
      <c r="BE261">
        <f t="shared" si="129"/>
        <v>1</v>
      </c>
      <c r="BF261">
        <f t="shared" si="130"/>
        <v>2</v>
      </c>
      <c r="BG261">
        <f t="shared" si="131"/>
        <v>0</v>
      </c>
      <c r="BH261">
        <f t="shared" si="132"/>
        <v>0</v>
      </c>
      <c r="BI261">
        <f t="shared" si="133"/>
        <v>0</v>
      </c>
      <c r="BJ261">
        <f t="shared" si="134"/>
        <v>3</v>
      </c>
      <c r="BK261">
        <f t="shared" si="135"/>
        <v>3</v>
      </c>
      <c r="BL261">
        <f t="shared" si="136"/>
        <v>0</v>
      </c>
    </row>
    <row r="262" spans="1:64" ht="30" x14ac:dyDescent="0.25">
      <c r="A262" s="7" t="s">
        <v>1344</v>
      </c>
      <c r="B262" s="7" t="s">
        <v>1345</v>
      </c>
      <c r="C262" s="10">
        <v>42449</v>
      </c>
      <c r="D262" s="10">
        <v>42452</v>
      </c>
      <c r="E262" s="8">
        <v>3</v>
      </c>
      <c r="F262" s="7" t="s">
        <v>8</v>
      </c>
      <c r="G262" s="8">
        <v>74</v>
      </c>
      <c r="H262" s="7" t="s">
        <v>17</v>
      </c>
      <c r="I262" s="7" t="s">
        <v>47</v>
      </c>
      <c r="J262" s="7" t="s">
        <v>1168</v>
      </c>
      <c r="K262" s="7" t="s">
        <v>1169</v>
      </c>
      <c r="L262" s="7" t="s">
        <v>45</v>
      </c>
      <c r="M262" s="7" t="s">
        <v>46</v>
      </c>
      <c r="N262" s="10">
        <v>42450</v>
      </c>
      <c r="O262" s="14">
        <v>3</v>
      </c>
      <c r="P262" s="15"/>
      <c r="Q262" s="29"/>
      <c r="R262" s="26">
        <v>135</v>
      </c>
      <c r="S262">
        <f t="shared" si="112"/>
        <v>0</v>
      </c>
      <c r="T262">
        <f t="shared" si="113"/>
        <v>0</v>
      </c>
      <c r="U262">
        <f t="shared" si="114"/>
        <v>30</v>
      </c>
      <c r="V262">
        <f t="shared" si="137"/>
        <v>0</v>
      </c>
      <c r="W262">
        <f t="shared" si="138"/>
        <v>0</v>
      </c>
      <c r="X262">
        <f t="shared" si="115"/>
        <v>0</v>
      </c>
      <c r="Y262" s="23">
        <v>1</v>
      </c>
      <c r="Z262">
        <v>1</v>
      </c>
      <c r="AA262">
        <f t="shared" si="116"/>
        <v>2</v>
      </c>
      <c r="AB262">
        <f t="shared" si="117"/>
        <v>0</v>
      </c>
      <c r="AC262">
        <f t="shared" si="118"/>
        <v>0</v>
      </c>
      <c r="AD262">
        <f t="shared" si="119"/>
        <v>4</v>
      </c>
      <c r="AE262">
        <f t="shared" si="139"/>
        <v>0</v>
      </c>
      <c r="AF262">
        <f t="shared" si="120"/>
        <v>3</v>
      </c>
      <c r="AG262">
        <v>3</v>
      </c>
      <c r="AH262">
        <f t="shared" si="121"/>
        <v>1</v>
      </c>
      <c r="AI262">
        <f t="shared" si="122"/>
        <v>0</v>
      </c>
      <c r="AJ262">
        <f t="shared" si="123"/>
        <v>7</v>
      </c>
      <c r="AK262">
        <f t="shared" si="124"/>
        <v>0</v>
      </c>
      <c r="AL262">
        <f t="shared" si="125"/>
        <v>3</v>
      </c>
      <c r="AM262">
        <f t="shared" si="126"/>
        <v>0</v>
      </c>
      <c r="AN262">
        <f t="shared" si="127"/>
        <v>0</v>
      </c>
      <c r="AO262">
        <f t="shared" si="128"/>
        <v>0</v>
      </c>
      <c r="AP262" t="s">
        <v>5843</v>
      </c>
      <c r="AQ262" t="b">
        <f>SUMPRODUCT(--ISNUMBER(SEARCH({"I21","I22","I25"},AP262)))&gt;0</f>
        <v>0</v>
      </c>
      <c r="AR262" t="b">
        <f>SUMPRODUCT(--ISNUMBER(SEARCH(Sheet1!B$2:B$14,AP262)))&gt;0</f>
        <v>0</v>
      </c>
      <c r="AS262" t="b">
        <f>SUMPRODUCT(--ISNUMBER(SEARCH(Sheet1!C$2:C$14,AP262)))&gt;0</f>
        <v>0</v>
      </c>
      <c r="AT262" t="b">
        <f>SUMPRODUCT(--ISNUMBER(SEARCH(Sheet1!D$2:D$26,AP262)))&gt;0</f>
        <v>1</v>
      </c>
      <c r="AU262" t="b">
        <f>SUMPRODUCT(--ISNUMBER(SEARCH(Sheet1!E$2:E$15,AP262)))&gt;0</f>
        <v>0</v>
      </c>
      <c r="AV262" t="b">
        <f>SUMPRODUCT(--ISNUMBER(SEARCH(Sheet1!F$2:F$26,AP262)))&gt;0</f>
        <v>0</v>
      </c>
      <c r="AW262" t="b">
        <f>SUMPRODUCT(--ISNUMBER(SEARCH(Sheet1!G$2:G$22,AP262)))&gt;0</f>
        <v>0</v>
      </c>
      <c r="AX262" t="b">
        <f>SUMPRODUCT(--ISNUMBER(SEARCH(Sheet1!H$2:H$35,AP262)))&gt;0</f>
        <v>0</v>
      </c>
      <c r="AY262" t="b">
        <f>SUMPRODUCT(--ISNUMBER(SEARCH(Sheet1!I$2:I$84,AP262)))&gt;0</f>
        <v>0</v>
      </c>
      <c r="AZ262" t="b">
        <f>SUMPRODUCT(--ISNUMBER(SEARCH(Sheet1!J$2:J$8,AP262)))&gt;0</f>
        <v>0</v>
      </c>
      <c r="BA262" t="b">
        <f>SUMPRODUCT(--ISNUMBER(SEARCH(Sheet1!K$2:K$10,AP262)))&gt;0</f>
        <v>0</v>
      </c>
      <c r="BB262" t="b">
        <f>SUMPRODUCT(--ISNUMBER(SEARCH(Sheet1!L$2:L$5,AP262)))&gt;0</f>
        <v>0</v>
      </c>
      <c r="BC262" t="b">
        <f>SUMPRODUCT(--ISNUMBER(SEARCH(Sheet1!M$2:M$12,AP262)))&gt;0</f>
        <v>0</v>
      </c>
      <c r="BD262" t="b">
        <f>SUMPRODUCT(--ISNUMBER(SEARCH(Sheet1!N$2:N$5,AP262)))&gt;0</f>
        <v>0</v>
      </c>
      <c r="BE262">
        <f t="shared" si="129"/>
        <v>1</v>
      </c>
      <c r="BF262">
        <f t="shared" si="130"/>
        <v>0</v>
      </c>
      <c r="BG262">
        <f t="shared" si="131"/>
        <v>0</v>
      </c>
      <c r="BH262">
        <f t="shared" si="132"/>
        <v>0</v>
      </c>
      <c r="BI262">
        <f t="shared" si="133"/>
        <v>0</v>
      </c>
      <c r="BJ262">
        <f t="shared" si="134"/>
        <v>1</v>
      </c>
      <c r="BK262">
        <f t="shared" si="135"/>
        <v>1</v>
      </c>
      <c r="BL262">
        <f t="shared" si="136"/>
        <v>0</v>
      </c>
    </row>
    <row r="263" spans="1:64" ht="45" x14ac:dyDescent="0.25">
      <c r="A263" s="7" t="s">
        <v>1346</v>
      </c>
      <c r="B263" s="7" t="s">
        <v>1347</v>
      </c>
      <c r="C263" s="10">
        <v>42428</v>
      </c>
      <c r="D263" s="10">
        <v>42435</v>
      </c>
      <c r="E263" s="8">
        <v>7</v>
      </c>
      <c r="F263" s="7" t="s">
        <v>29</v>
      </c>
      <c r="G263" s="8">
        <v>74</v>
      </c>
      <c r="H263" s="7" t="s">
        <v>9</v>
      </c>
      <c r="I263" s="7" t="s">
        <v>42</v>
      </c>
      <c r="J263" s="7" t="s">
        <v>22</v>
      </c>
      <c r="K263" s="7" t="s">
        <v>23</v>
      </c>
      <c r="L263" s="7" t="s">
        <v>385</v>
      </c>
      <c r="M263" s="7" t="s">
        <v>386</v>
      </c>
      <c r="N263" s="10">
        <v>42432</v>
      </c>
      <c r="O263" s="14">
        <v>2</v>
      </c>
      <c r="P263" s="15"/>
      <c r="Q263" s="29"/>
      <c r="R263" s="25"/>
      <c r="S263">
        <f t="shared" si="112"/>
        <v>0</v>
      </c>
      <c r="T263">
        <f t="shared" si="113"/>
        <v>0</v>
      </c>
      <c r="U263">
        <f t="shared" si="114"/>
        <v>30</v>
      </c>
      <c r="V263">
        <f t="shared" si="137"/>
        <v>0</v>
      </c>
      <c r="W263">
        <f t="shared" si="138"/>
        <v>0</v>
      </c>
      <c r="X263">
        <f t="shared" si="115"/>
        <v>0</v>
      </c>
      <c r="Y263" s="23">
        <v>1</v>
      </c>
      <c r="Z263">
        <v>1</v>
      </c>
      <c r="AA263">
        <f t="shared" si="116"/>
        <v>2</v>
      </c>
      <c r="AB263">
        <f t="shared" si="117"/>
        <v>0</v>
      </c>
      <c r="AC263">
        <f t="shared" si="118"/>
        <v>2</v>
      </c>
      <c r="AD263">
        <f t="shared" si="119"/>
        <v>6</v>
      </c>
      <c r="AE263">
        <f t="shared" si="139"/>
        <v>1</v>
      </c>
      <c r="AF263">
        <f t="shared" si="120"/>
        <v>5</v>
      </c>
      <c r="AG263">
        <v>3</v>
      </c>
      <c r="AH263">
        <f t="shared" si="121"/>
        <v>5</v>
      </c>
      <c r="AI263">
        <f t="shared" si="122"/>
        <v>0</v>
      </c>
      <c r="AJ263">
        <f t="shared" si="123"/>
        <v>13</v>
      </c>
      <c r="AK263">
        <f t="shared" si="124"/>
        <v>1</v>
      </c>
      <c r="AL263">
        <f t="shared" si="125"/>
        <v>0</v>
      </c>
      <c r="AM263">
        <f t="shared" si="126"/>
        <v>0</v>
      </c>
      <c r="AN263">
        <f t="shared" si="127"/>
        <v>5</v>
      </c>
      <c r="AO263">
        <f t="shared" si="128"/>
        <v>0</v>
      </c>
      <c r="AP263" t="s">
        <v>5844</v>
      </c>
      <c r="AQ263" t="b">
        <f>SUMPRODUCT(--ISNUMBER(SEARCH({"I21","I22","I25"},AP263)))&gt;0</f>
        <v>0</v>
      </c>
      <c r="AR263" t="b">
        <f>SUMPRODUCT(--ISNUMBER(SEARCH(Sheet1!B$2:B$14,AP263)))&gt;0</f>
        <v>0</v>
      </c>
      <c r="AS263" t="b">
        <f>SUMPRODUCT(--ISNUMBER(SEARCH(Sheet1!C$2:C$14,AP263)))&gt;0</f>
        <v>0</v>
      </c>
      <c r="AT263" t="b">
        <f>SUMPRODUCT(--ISNUMBER(SEARCH(Sheet1!D$2:D$26,AP263)))&gt;0</f>
        <v>0</v>
      </c>
      <c r="AU263" t="b">
        <f>SUMPRODUCT(--ISNUMBER(SEARCH(Sheet1!E$2:E$15,AP263)))&gt;0</f>
        <v>0</v>
      </c>
      <c r="AV263" t="b">
        <f>SUMPRODUCT(--ISNUMBER(SEARCH(Sheet1!F$2:F$26,AP263)))&gt;0</f>
        <v>0</v>
      </c>
      <c r="AW263" t="b">
        <f>SUMPRODUCT(--ISNUMBER(SEARCH(Sheet1!G$2:G$22,AP263)))&gt;0</f>
        <v>1</v>
      </c>
      <c r="AX263" t="b">
        <f>SUMPRODUCT(--ISNUMBER(SEARCH(Sheet1!H$2:H$35,AP263)))&gt;0</f>
        <v>1</v>
      </c>
      <c r="AY263" t="b">
        <f>SUMPRODUCT(--ISNUMBER(SEARCH(Sheet1!I$2:I$84,AP263)))&gt;0</f>
        <v>0</v>
      </c>
      <c r="AZ263" t="b">
        <f>SUMPRODUCT(--ISNUMBER(SEARCH(Sheet1!J$2:J$8,AP263)))&gt;0</f>
        <v>1</v>
      </c>
      <c r="BA263" t="b">
        <f>SUMPRODUCT(--ISNUMBER(SEARCH(Sheet1!K$2:K$10,AP263)))&gt;0</f>
        <v>0</v>
      </c>
      <c r="BB263" t="b">
        <f>SUMPRODUCT(--ISNUMBER(SEARCH(Sheet1!L$2:L$5,AP263)))&gt;0</f>
        <v>0</v>
      </c>
      <c r="BC263" t="b">
        <f>SUMPRODUCT(--ISNUMBER(SEARCH(Sheet1!M$2:M$12,AP263)))&gt;0</f>
        <v>0</v>
      </c>
      <c r="BD263" t="b">
        <f>SUMPRODUCT(--ISNUMBER(SEARCH(Sheet1!N$2:N$5,AP263)))&gt;0</f>
        <v>0</v>
      </c>
      <c r="BE263">
        <f t="shared" si="129"/>
        <v>0</v>
      </c>
      <c r="BF263">
        <f t="shared" si="130"/>
        <v>4</v>
      </c>
      <c r="BG263">
        <f t="shared" si="131"/>
        <v>3</v>
      </c>
      <c r="BH263">
        <f t="shared" si="132"/>
        <v>0</v>
      </c>
      <c r="BI263">
        <f t="shared" si="133"/>
        <v>0</v>
      </c>
      <c r="BJ263">
        <f t="shared" si="134"/>
        <v>7</v>
      </c>
      <c r="BK263">
        <f t="shared" si="135"/>
        <v>0</v>
      </c>
      <c r="BL263">
        <f t="shared" si="136"/>
        <v>5</v>
      </c>
    </row>
    <row r="264" spans="1:64" ht="30" x14ac:dyDescent="0.25">
      <c r="A264" s="7" t="s">
        <v>1351</v>
      </c>
      <c r="B264" s="7" t="s">
        <v>1352</v>
      </c>
      <c r="C264" s="10">
        <v>42389</v>
      </c>
      <c r="D264" s="10">
        <v>42392</v>
      </c>
      <c r="E264" s="8">
        <v>3</v>
      </c>
      <c r="F264" s="7" t="s">
        <v>29</v>
      </c>
      <c r="G264" s="8">
        <v>46</v>
      </c>
      <c r="H264" s="7" t="s">
        <v>9</v>
      </c>
      <c r="I264" s="7" t="s">
        <v>58</v>
      </c>
      <c r="J264" s="7" t="s">
        <v>1353</v>
      </c>
      <c r="K264" s="7" t="s">
        <v>1354</v>
      </c>
      <c r="L264" s="7" t="s">
        <v>1355</v>
      </c>
      <c r="M264" s="7" t="s">
        <v>1356</v>
      </c>
      <c r="N264" s="10">
        <v>42390</v>
      </c>
      <c r="O264" s="14">
        <v>1</v>
      </c>
      <c r="P264" s="15"/>
      <c r="Q264" s="29"/>
      <c r="R264" s="25"/>
      <c r="S264">
        <f t="shared" si="112"/>
        <v>0</v>
      </c>
      <c r="T264">
        <f t="shared" si="113"/>
        <v>0</v>
      </c>
      <c r="U264">
        <f t="shared" si="114"/>
        <v>30</v>
      </c>
      <c r="V264">
        <f t="shared" si="137"/>
        <v>0</v>
      </c>
      <c r="W264">
        <f t="shared" si="138"/>
        <v>0</v>
      </c>
      <c r="X264">
        <f t="shared" si="115"/>
        <v>0</v>
      </c>
      <c r="Y264" s="23">
        <v>1</v>
      </c>
      <c r="Z264">
        <v>1</v>
      </c>
      <c r="AA264">
        <f t="shared" si="116"/>
        <v>0</v>
      </c>
      <c r="AB264">
        <f t="shared" si="117"/>
        <v>0</v>
      </c>
      <c r="AC264">
        <f t="shared" si="118"/>
        <v>0</v>
      </c>
      <c r="AD264">
        <f t="shared" si="119"/>
        <v>2</v>
      </c>
      <c r="AE264">
        <f t="shared" si="139"/>
        <v>0</v>
      </c>
      <c r="AF264">
        <f t="shared" si="120"/>
        <v>3</v>
      </c>
      <c r="AG264">
        <v>3</v>
      </c>
      <c r="AH264">
        <f t="shared" si="121"/>
        <v>5</v>
      </c>
      <c r="AI264">
        <f t="shared" si="122"/>
        <v>0</v>
      </c>
      <c r="AJ264">
        <f t="shared" si="123"/>
        <v>11</v>
      </c>
      <c r="AK264">
        <f t="shared" si="124"/>
        <v>1</v>
      </c>
      <c r="AL264">
        <f t="shared" si="125"/>
        <v>3</v>
      </c>
      <c r="AM264">
        <f t="shared" si="126"/>
        <v>0</v>
      </c>
      <c r="AN264">
        <f t="shared" si="127"/>
        <v>0</v>
      </c>
      <c r="AO264">
        <f t="shared" si="128"/>
        <v>0</v>
      </c>
      <c r="AP264" t="s">
        <v>5845</v>
      </c>
      <c r="AQ264" t="b">
        <f>SUMPRODUCT(--ISNUMBER(SEARCH({"I21","I22","I25"},AP264)))&gt;0</f>
        <v>0</v>
      </c>
      <c r="AR264" t="b">
        <f>SUMPRODUCT(--ISNUMBER(SEARCH(Sheet1!B$2:B$14,AP264)))&gt;0</f>
        <v>0</v>
      </c>
      <c r="AS264" t="b">
        <f>SUMPRODUCT(--ISNUMBER(SEARCH(Sheet1!C$2:C$14,AP264)))&gt;0</f>
        <v>0</v>
      </c>
      <c r="AT264" t="b">
        <f>SUMPRODUCT(--ISNUMBER(SEARCH(Sheet1!D$2:D$26,AP264)))&gt;0</f>
        <v>1</v>
      </c>
      <c r="AU264" t="b">
        <f>SUMPRODUCT(--ISNUMBER(SEARCH(Sheet1!E$2:E$15,AP264)))&gt;0</f>
        <v>0</v>
      </c>
      <c r="AV264" t="b">
        <f>SUMPRODUCT(--ISNUMBER(SEARCH(Sheet1!F$2:F$26,AP264)))&gt;0</f>
        <v>0</v>
      </c>
      <c r="AW264" t="b">
        <f>SUMPRODUCT(--ISNUMBER(SEARCH(Sheet1!G$2:G$22,AP264)))&gt;0</f>
        <v>0</v>
      </c>
      <c r="AX264" t="b">
        <f>SUMPRODUCT(--ISNUMBER(SEARCH(Sheet1!H$2:H$35,AP264)))&gt;0</f>
        <v>0</v>
      </c>
      <c r="AY264" t="b">
        <f>SUMPRODUCT(--ISNUMBER(SEARCH(Sheet1!I$2:I$84,AP264)))&gt;0</f>
        <v>0</v>
      </c>
      <c r="AZ264" t="b">
        <f>SUMPRODUCT(--ISNUMBER(SEARCH(Sheet1!J$2:J$8,AP264)))&gt;0</f>
        <v>0</v>
      </c>
      <c r="BA264" t="b">
        <f>SUMPRODUCT(--ISNUMBER(SEARCH(Sheet1!K$2:K$10,AP264)))&gt;0</f>
        <v>0</v>
      </c>
      <c r="BB264" t="b">
        <f>SUMPRODUCT(--ISNUMBER(SEARCH(Sheet1!L$2:L$5,AP264)))&gt;0</f>
        <v>0</v>
      </c>
      <c r="BC264" t="b">
        <f>SUMPRODUCT(--ISNUMBER(SEARCH(Sheet1!M$2:M$12,AP264)))&gt;0</f>
        <v>1</v>
      </c>
      <c r="BD264" t="b">
        <f>SUMPRODUCT(--ISNUMBER(SEARCH(Sheet1!N$2:N$5,AP264)))&gt;0</f>
        <v>0</v>
      </c>
      <c r="BE264">
        <f t="shared" si="129"/>
        <v>1</v>
      </c>
      <c r="BF264">
        <f t="shared" si="130"/>
        <v>0</v>
      </c>
      <c r="BG264">
        <f t="shared" si="131"/>
        <v>0</v>
      </c>
      <c r="BH264">
        <f t="shared" si="132"/>
        <v>4</v>
      </c>
      <c r="BI264">
        <f t="shared" si="133"/>
        <v>0</v>
      </c>
      <c r="BJ264">
        <f t="shared" si="134"/>
        <v>5</v>
      </c>
      <c r="BK264">
        <f t="shared" si="135"/>
        <v>0</v>
      </c>
      <c r="BL264">
        <f t="shared" si="136"/>
        <v>5</v>
      </c>
    </row>
    <row r="265" spans="1:64" ht="30" x14ac:dyDescent="0.25">
      <c r="A265" s="7" t="s">
        <v>1357</v>
      </c>
      <c r="B265" s="7" t="s">
        <v>1358</v>
      </c>
      <c r="C265" s="10">
        <v>42335</v>
      </c>
      <c r="D265" s="10">
        <v>42349</v>
      </c>
      <c r="E265" s="8">
        <v>14</v>
      </c>
      <c r="F265" s="7" t="s">
        <v>8</v>
      </c>
      <c r="G265" s="8">
        <v>61</v>
      </c>
      <c r="H265" s="7" t="s">
        <v>17</v>
      </c>
      <c r="I265" s="7" t="s">
        <v>30</v>
      </c>
      <c r="J265" s="7" t="s">
        <v>11</v>
      </c>
      <c r="K265" s="7" t="s">
        <v>12</v>
      </c>
      <c r="L265" s="7" t="s">
        <v>1359</v>
      </c>
      <c r="M265" s="7" t="s">
        <v>1360</v>
      </c>
      <c r="N265" s="10">
        <v>42346</v>
      </c>
      <c r="O265" s="14">
        <v>2</v>
      </c>
      <c r="P265" s="15"/>
      <c r="Q265" s="29"/>
      <c r="R265" s="25"/>
      <c r="S265">
        <f t="shared" si="112"/>
        <v>0</v>
      </c>
      <c r="T265">
        <f t="shared" si="113"/>
        <v>0</v>
      </c>
      <c r="U265">
        <f t="shared" si="114"/>
        <v>30</v>
      </c>
      <c r="V265">
        <f t="shared" si="137"/>
        <v>0</v>
      </c>
      <c r="W265">
        <f t="shared" si="138"/>
        <v>0</v>
      </c>
      <c r="X265">
        <f t="shared" si="115"/>
        <v>0</v>
      </c>
      <c r="Y265" s="23">
        <v>1</v>
      </c>
      <c r="Z265">
        <v>1</v>
      </c>
      <c r="AA265">
        <f t="shared" si="116"/>
        <v>2</v>
      </c>
      <c r="AB265">
        <f t="shared" si="117"/>
        <v>0</v>
      </c>
      <c r="AC265">
        <f t="shared" si="118"/>
        <v>2</v>
      </c>
      <c r="AD265">
        <f t="shared" si="119"/>
        <v>6</v>
      </c>
      <c r="AE265">
        <f t="shared" si="139"/>
        <v>1</v>
      </c>
      <c r="AF265">
        <f t="shared" si="120"/>
        <v>7</v>
      </c>
      <c r="AG265">
        <v>3</v>
      </c>
      <c r="AH265">
        <f t="shared" si="121"/>
        <v>5</v>
      </c>
      <c r="AI265">
        <f t="shared" si="122"/>
        <v>0</v>
      </c>
      <c r="AJ265">
        <f t="shared" si="123"/>
        <v>15</v>
      </c>
      <c r="AK265">
        <f t="shared" si="124"/>
        <v>1</v>
      </c>
      <c r="AL265">
        <f t="shared" si="125"/>
        <v>0</v>
      </c>
      <c r="AM265">
        <f t="shared" si="126"/>
        <v>0</v>
      </c>
      <c r="AN265">
        <f t="shared" si="127"/>
        <v>0</v>
      </c>
      <c r="AO265">
        <f t="shared" si="128"/>
        <v>7</v>
      </c>
      <c r="AP265" t="s">
        <v>5846</v>
      </c>
      <c r="AQ265" t="b">
        <f>SUMPRODUCT(--ISNUMBER(SEARCH({"I21","I22","I25"},AP265)))&gt;0</f>
        <v>0</v>
      </c>
      <c r="AR265" t="b">
        <f>SUMPRODUCT(--ISNUMBER(SEARCH(Sheet1!B$2:B$14,AP265)))&gt;0</f>
        <v>0</v>
      </c>
      <c r="AS265" t="b">
        <f>SUMPRODUCT(--ISNUMBER(SEARCH(Sheet1!C$2:C$14,AP265)))&gt;0</f>
        <v>0</v>
      </c>
      <c r="AT265" t="b">
        <f>SUMPRODUCT(--ISNUMBER(SEARCH(Sheet1!D$2:D$26,AP265)))&gt;0</f>
        <v>0</v>
      </c>
      <c r="AU265" t="b">
        <f>SUMPRODUCT(--ISNUMBER(SEARCH(Sheet1!E$2:E$15,AP265)))&gt;0</f>
        <v>0</v>
      </c>
      <c r="AV265" t="b">
        <f>SUMPRODUCT(--ISNUMBER(SEARCH(Sheet1!F$2:F$26,AP265)))&gt;0</f>
        <v>0</v>
      </c>
      <c r="AW265" t="b">
        <f>SUMPRODUCT(--ISNUMBER(SEARCH(Sheet1!G$2:G$22,AP265)))&gt;0</f>
        <v>1</v>
      </c>
      <c r="AX265" t="b">
        <f>SUMPRODUCT(--ISNUMBER(SEARCH(Sheet1!H$2:H$35,AP265)))&gt;0</f>
        <v>0</v>
      </c>
      <c r="AY265" t="b">
        <f>SUMPRODUCT(--ISNUMBER(SEARCH(Sheet1!I$2:I$84,AP265)))&gt;0</f>
        <v>0</v>
      </c>
      <c r="AZ265" t="b">
        <f>SUMPRODUCT(--ISNUMBER(SEARCH(Sheet1!J$2:J$8,AP265)))&gt;0</f>
        <v>0</v>
      </c>
      <c r="BA265" t="b">
        <f>SUMPRODUCT(--ISNUMBER(SEARCH(Sheet1!K$2:K$10,AP265)))&gt;0</f>
        <v>1</v>
      </c>
      <c r="BB265" t="b">
        <f>SUMPRODUCT(--ISNUMBER(SEARCH(Sheet1!L$2:L$5,AP265)))&gt;0</f>
        <v>0</v>
      </c>
      <c r="BC265" t="b">
        <f>SUMPRODUCT(--ISNUMBER(SEARCH(Sheet1!M$2:M$12,AP265)))&gt;0</f>
        <v>0</v>
      </c>
      <c r="BD265" t="b">
        <f>SUMPRODUCT(--ISNUMBER(SEARCH(Sheet1!N$2:N$5,AP265)))&gt;0</f>
        <v>0</v>
      </c>
      <c r="BE265">
        <f t="shared" si="129"/>
        <v>0</v>
      </c>
      <c r="BF265">
        <f t="shared" si="130"/>
        <v>2</v>
      </c>
      <c r="BG265">
        <f t="shared" si="131"/>
        <v>3</v>
      </c>
      <c r="BH265">
        <f t="shared" si="132"/>
        <v>0</v>
      </c>
      <c r="BI265">
        <f t="shared" si="133"/>
        <v>0</v>
      </c>
      <c r="BJ265">
        <f t="shared" si="134"/>
        <v>5</v>
      </c>
      <c r="BK265">
        <f t="shared" si="135"/>
        <v>0</v>
      </c>
      <c r="BL265">
        <f t="shared" si="136"/>
        <v>5</v>
      </c>
    </row>
    <row r="266" spans="1:64" ht="45" x14ac:dyDescent="0.25">
      <c r="A266" s="7" t="s">
        <v>1365</v>
      </c>
      <c r="B266" s="7" t="s">
        <v>1366</v>
      </c>
      <c r="C266" s="10">
        <v>42307</v>
      </c>
      <c r="D266" s="10">
        <v>42315</v>
      </c>
      <c r="E266" s="8">
        <v>8</v>
      </c>
      <c r="F266" s="7" t="s">
        <v>29</v>
      </c>
      <c r="G266" s="8">
        <v>59</v>
      </c>
      <c r="H266" s="7" t="s">
        <v>17</v>
      </c>
      <c r="I266" s="7" t="s">
        <v>142</v>
      </c>
      <c r="J266" s="7" t="s">
        <v>1367</v>
      </c>
      <c r="K266" s="7" t="s">
        <v>1368</v>
      </c>
      <c r="L266" s="7" t="s">
        <v>742</v>
      </c>
      <c r="M266" s="7" t="s">
        <v>743</v>
      </c>
      <c r="N266" s="10">
        <v>42311</v>
      </c>
      <c r="O266" s="14">
        <v>4</v>
      </c>
      <c r="P266" s="14">
        <v>6</v>
      </c>
      <c r="Q266" s="29"/>
      <c r="R266" s="25"/>
      <c r="S266">
        <f t="shared" si="112"/>
        <v>0</v>
      </c>
      <c r="T266">
        <f t="shared" si="113"/>
        <v>0</v>
      </c>
      <c r="U266">
        <f t="shared" si="114"/>
        <v>30</v>
      </c>
      <c r="V266">
        <f t="shared" si="137"/>
        <v>0</v>
      </c>
      <c r="W266">
        <f t="shared" si="138"/>
        <v>2</v>
      </c>
      <c r="X266">
        <f t="shared" si="115"/>
        <v>0</v>
      </c>
      <c r="Y266" s="23">
        <v>1</v>
      </c>
      <c r="Z266">
        <v>1</v>
      </c>
      <c r="AA266">
        <f t="shared" si="116"/>
        <v>2</v>
      </c>
      <c r="AB266">
        <f t="shared" si="117"/>
        <v>0</v>
      </c>
      <c r="AC266">
        <f t="shared" si="118"/>
        <v>2</v>
      </c>
      <c r="AD266">
        <f t="shared" si="119"/>
        <v>8</v>
      </c>
      <c r="AE266">
        <f t="shared" si="139"/>
        <v>1</v>
      </c>
      <c r="AF266">
        <f t="shared" si="120"/>
        <v>5</v>
      </c>
      <c r="AG266">
        <v>3</v>
      </c>
      <c r="AH266">
        <f t="shared" si="121"/>
        <v>5</v>
      </c>
      <c r="AI266">
        <f t="shared" si="122"/>
        <v>6</v>
      </c>
      <c r="AJ266">
        <f t="shared" si="123"/>
        <v>19</v>
      </c>
      <c r="AK266">
        <f t="shared" si="124"/>
        <v>1</v>
      </c>
      <c r="AL266">
        <f t="shared" si="125"/>
        <v>0</v>
      </c>
      <c r="AM266">
        <f t="shared" si="126"/>
        <v>0</v>
      </c>
      <c r="AN266">
        <f t="shared" si="127"/>
        <v>5</v>
      </c>
      <c r="AO266">
        <f t="shared" si="128"/>
        <v>0</v>
      </c>
      <c r="AP266" t="s">
        <v>5847</v>
      </c>
      <c r="AQ266" t="b">
        <f>SUMPRODUCT(--ISNUMBER(SEARCH({"I21","I22","I25"},AP266)))&gt;0</f>
        <v>0</v>
      </c>
      <c r="AR266" t="b">
        <f>SUMPRODUCT(--ISNUMBER(SEARCH(Sheet1!B$2:B$14,AP266)))&gt;0</f>
        <v>0</v>
      </c>
      <c r="AS266" t="b">
        <f>SUMPRODUCT(--ISNUMBER(SEARCH(Sheet1!C$2:C$14,AP266)))&gt;0</f>
        <v>0</v>
      </c>
      <c r="AT266" t="b">
        <f>SUMPRODUCT(--ISNUMBER(SEARCH(Sheet1!D$2:D$26,AP266)))&gt;0</f>
        <v>0</v>
      </c>
      <c r="AU266" t="b">
        <f>SUMPRODUCT(--ISNUMBER(SEARCH(Sheet1!E$2:E$15,AP266)))&gt;0</f>
        <v>0</v>
      </c>
      <c r="AV266" t="b">
        <f>SUMPRODUCT(--ISNUMBER(SEARCH(Sheet1!F$2:F$26,AP266)))&gt;0</f>
        <v>0</v>
      </c>
      <c r="AW266" t="b">
        <f>SUMPRODUCT(--ISNUMBER(SEARCH(Sheet1!G$2:G$22,AP266)))&gt;0</f>
        <v>1</v>
      </c>
      <c r="AX266" t="b">
        <f>SUMPRODUCT(--ISNUMBER(SEARCH(Sheet1!H$2:H$35,AP266)))&gt;0</f>
        <v>1</v>
      </c>
      <c r="AY266" t="b">
        <f>SUMPRODUCT(--ISNUMBER(SEARCH(Sheet1!I$2:I$84,AP266)))&gt;0</f>
        <v>1</v>
      </c>
      <c r="AZ266" t="b">
        <f>SUMPRODUCT(--ISNUMBER(SEARCH(Sheet1!J$2:J$8,AP266)))&gt;0</f>
        <v>0</v>
      </c>
      <c r="BA266" t="b">
        <f>SUMPRODUCT(--ISNUMBER(SEARCH(Sheet1!K$2:K$10,AP266)))&gt;0</f>
        <v>0</v>
      </c>
      <c r="BB266" t="b">
        <f>SUMPRODUCT(--ISNUMBER(SEARCH(Sheet1!L$2:L$5,AP266)))&gt;0</f>
        <v>0</v>
      </c>
      <c r="BC266" t="b">
        <f>SUMPRODUCT(--ISNUMBER(SEARCH(Sheet1!M$2:M$12,AP266)))&gt;0</f>
        <v>1</v>
      </c>
      <c r="BD266" t="b">
        <f>SUMPRODUCT(--ISNUMBER(SEARCH(Sheet1!N$2:N$5,AP266)))&gt;0</f>
        <v>0</v>
      </c>
      <c r="BE266">
        <f t="shared" si="129"/>
        <v>0</v>
      </c>
      <c r="BF266">
        <f t="shared" si="130"/>
        <v>6</v>
      </c>
      <c r="BG266">
        <f t="shared" si="131"/>
        <v>0</v>
      </c>
      <c r="BH266">
        <f t="shared" si="132"/>
        <v>4</v>
      </c>
      <c r="BI266">
        <f t="shared" si="133"/>
        <v>0</v>
      </c>
      <c r="BJ266">
        <f t="shared" si="134"/>
        <v>10</v>
      </c>
      <c r="BK266">
        <f t="shared" si="135"/>
        <v>0</v>
      </c>
      <c r="BL266">
        <f t="shared" si="136"/>
        <v>5</v>
      </c>
    </row>
    <row r="267" spans="1:64" ht="30" x14ac:dyDescent="0.25">
      <c r="A267" s="7" t="s">
        <v>1370</v>
      </c>
      <c r="B267" s="7" t="s">
        <v>1371</v>
      </c>
      <c r="C267" s="10">
        <v>42414</v>
      </c>
      <c r="D267" s="10">
        <v>42419</v>
      </c>
      <c r="E267" s="8">
        <v>5</v>
      </c>
      <c r="F267" s="7" t="s">
        <v>29</v>
      </c>
      <c r="G267" s="8">
        <v>35</v>
      </c>
      <c r="H267" s="7" t="s">
        <v>9</v>
      </c>
      <c r="I267" s="7" t="s">
        <v>65</v>
      </c>
      <c r="J267" s="7" t="s">
        <v>682</v>
      </c>
      <c r="K267" s="7" t="s">
        <v>683</v>
      </c>
      <c r="L267" s="7" t="s">
        <v>45</v>
      </c>
      <c r="M267" s="7" t="s">
        <v>46</v>
      </c>
      <c r="N267" s="10">
        <v>42416</v>
      </c>
      <c r="O267" s="14">
        <v>1</v>
      </c>
      <c r="P267" s="15"/>
      <c r="Q267" s="29"/>
      <c r="R267" s="26">
        <v>132</v>
      </c>
      <c r="S267">
        <f t="shared" si="112"/>
        <v>0</v>
      </c>
      <c r="T267">
        <f t="shared" si="113"/>
        <v>0</v>
      </c>
      <c r="U267">
        <f t="shared" si="114"/>
        <v>30</v>
      </c>
      <c r="V267">
        <f t="shared" si="137"/>
        <v>0</v>
      </c>
      <c r="W267">
        <f t="shared" si="138"/>
        <v>0</v>
      </c>
      <c r="X267">
        <f t="shared" si="115"/>
        <v>1</v>
      </c>
      <c r="Y267" s="23">
        <v>1</v>
      </c>
      <c r="Z267">
        <v>1</v>
      </c>
      <c r="AA267">
        <f t="shared" si="116"/>
        <v>0</v>
      </c>
      <c r="AB267">
        <f t="shared" si="117"/>
        <v>0</v>
      </c>
      <c r="AC267">
        <f t="shared" si="118"/>
        <v>2</v>
      </c>
      <c r="AD267">
        <f t="shared" si="119"/>
        <v>5</v>
      </c>
      <c r="AE267">
        <f t="shared" si="139"/>
        <v>1</v>
      </c>
      <c r="AF267">
        <f t="shared" si="120"/>
        <v>4</v>
      </c>
      <c r="AG267">
        <v>3</v>
      </c>
      <c r="AH267">
        <f t="shared" si="121"/>
        <v>2</v>
      </c>
      <c r="AI267">
        <f t="shared" si="122"/>
        <v>0</v>
      </c>
      <c r="AJ267">
        <f t="shared" si="123"/>
        <v>9</v>
      </c>
      <c r="AK267">
        <f t="shared" si="124"/>
        <v>0</v>
      </c>
      <c r="AL267">
        <f t="shared" si="125"/>
        <v>0</v>
      </c>
      <c r="AM267">
        <f t="shared" si="126"/>
        <v>4</v>
      </c>
      <c r="AN267">
        <f t="shared" si="127"/>
        <v>0</v>
      </c>
      <c r="AO267">
        <f t="shared" si="128"/>
        <v>0</v>
      </c>
      <c r="AP267" t="s">
        <v>5848</v>
      </c>
      <c r="AQ267" t="b">
        <f>SUMPRODUCT(--ISNUMBER(SEARCH({"I21","I22","I25"},AP267)))&gt;0</f>
        <v>0</v>
      </c>
      <c r="AR267" t="b">
        <f>SUMPRODUCT(--ISNUMBER(SEARCH(Sheet1!B$2:B$14,AP267)))&gt;0</f>
        <v>0</v>
      </c>
      <c r="AS267" t="b">
        <f>SUMPRODUCT(--ISNUMBER(SEARCH(Sheet1!C$2:C$14,AP267)))&gt;0</f>
        <v>0</v>
      </c>
      <c r="AT267" t="b">
        <f>SUMPRODUCT(--ISNUMBER(SEARCH(Sheet1!D$2:D$26,AP267)))&gt;0</f>
        <v>0</v>
      </c>
      <c r="AU267" t="b">
        <f>SUMPRODUCT(--ISNUMBER(SEARCH(Sheet1!E$2:E$15,AP267)))&gt;0</f>
        <v>0</v>
      </c>
      <c r="AV267" t="b">
        <f>SUMPRODUCT(--ISNUMBER(SEARCH(Sheet1!F$2:F$26,AP267)))&gt;0</f>
        <v>0</v>
      </c>
      <c r="AW267" t="b">
        <f>SUMPRODUCT(--ISNUMBER(SEARCH(Sheet1!G$2:G$22,AP267)))&gt;0</f>
        <v>1</v>
      </c>
      <c r="AX267" t="b">
        <f>SUMPRODUCT(--ISNUMBER(SEARCH(Sheet1!H$2:H$35,AP267)))&gt;0</f>
        <v>0</v>
      </c>
      <c r="AY267" t="b">
        <f>SUMPRODUCT(--ISNUMBER(SEARCH(Sheet1!I$2:I$84,AP267)))&gt;0</f>
        <v>0</v>
      </c>
      <c r="AZ267" t="b">
        <f>SUMPRODUCT(--ISNUMBER(SEARCH(Sheet1!J$2:J$8,AP267)))&gt;0</f>
        <v>0</v>
      </c>
      <c r="BA267" t="b">
        <f>SUMPRODUCT(--ISNUMBER(SEARCH(Sheet1!K$2:K$10,AP267)))&gt;0</f>
        <v>0</v>
      </c>
      <c r="BB267" t="b">
        <f>SUMPRODUCT(--ISNUMBER(SEARCH(Sheet1!L$2:L$5,AP267)))&gt;0</f>
        <v>0</v>
      </c>
      <c r="BC267" t="b">
        <f>SUMPRODUCT(--ISNUMBER(SEARCH(Sheet1!M$2:M$12,AP267)))&gt;0</f>
        <v>0</v>
      </c>
      <c r="BD267" t="b">
        <f>SUMPRODUCT(--ISNUMBER(SEARCH(Sheet1!N$2:N$5,AP267)))&gt;0</f>
        <v>0</v>
      </c>
      <c r="BE267">
        <f t="shared" si="129"/>
        <v>0</v>
      </c>
      <c r="BF267">
        <f t="shared" si="130"/>
        <v>2</v>
      </c>
      <c r="BG267">
        <f t="shared" si="131"/>
        <v>0</v>
      </c>
      <c r="BH267">
        <f t="shared" si="132"/>
        <v>0</v>
      </c>
      <c r="BI267">
        <f t="shared" si="133"/>
        <v>0</v>
      </c>
      <c r="BJ267">
        <f t="shared" si="134"/>
        <v>2</v>
      </c>
      <c r="BK267">
        <f t="shared" si="135"/>
        <v>2</v>
      </c>
      <c r="BL267">
        <f t="shared" si="136"/>
        <v>0</v>
      </c>
    </row>
    <row r="268" spans="1:64" ht="30" x14ac:dyDescent="0.25">
      <c r="A268" s="7" t="s">
        <v>1372</v>
      </c>
      <c r="B268" s="7" t="s">
        <v>1373</v>
      </c>
      <c r="C268" s="10">
        <v>42450</v>
      </c>
      <c r="D268" s="10">
        <v>42460</v>
      </c>
      <c r="E268" s="8">
        <v>10</v>
      </c>
      <c r="F268" s="7" t="s">
        <v>14</v>
      </c>
      <c r="G268" s="8">
        <v>80</v>
      </c>
      <c r="H268" s="7" t="s">
        <v>17</v>
      </c>
      <c r="I268" s="7" t="s">
        <v>21</v>
      </c>
      <c r="J268" s="7" t="s">
        <v>295</v>
      </c>
      <c r="K268" s="7" t="s">
        <v>296</v>
      </c>
      <c r="L268" s="7" t="s">
        <v>1374</v>
      </c>
      <c r="M268" s="7" t="s">
        <v>1375</v>
      </c>
      <c r="N268" s="10">
        <v>42458</v>
      </c>
      <c r="O268" s="14">
        <v>2</v>
      </c>
      <c r="P268" s="15"/>
      <c r="Q268" s="29"/>
      <c r="R268" s="26">
        <v>141</v>
      </c>
      <c r="S268">
        <f t="shared" si="112"/>
        <v>0</v>
      </c>
      <c r="T268">
        <f t="shared" si="113"/>
        <v>0</v>
      </c>
      <c r="U268">
        <f t="shared" si="114"/>
        <v>30</v>
      </c>
      <c r="V268">
        <f t="shared" si="137"/>
        <v>0</v>
      </c>
      <c r="W268">
        <f t="shared" si="138"/>
        <v>0</v>
      </c>
      <c r="X268">
        <f t="shared" si="115"/>
        <v>0</v>
      </c>
      <c r="Y268" s="23">
        <v>1</v>
      </c>
      <c r="Z268">
        <v>1</v>
      </c>
      <c r="AA268">
        <f t="shared" si="116"/>
        <v>2</v>
      </c>
      <c r="AB268">
        <f t="shared" si="117"/>
        <v>0</v>
      </c>
      <c r="AC268">
        <f t="shared" si="118"/>
        <v>2</v>
      </c>
      <c r="AD268">
        <f t="shared" si="119"/>
        <v>6</v>
      </c>
      <c r="AE268">
        <f t="shared" si="139"/>
        <v>1</v>
      </c>
      <c r="AF268">
        <f t="shared" si="120"/>
        <v>5</v>
      </c>
      <c r="AG268">
        <v>3</v>
      </c>
      <c r="AH268">
        <f t="shared" si="121"/>
        <v>5</v>
      </c>
      <c r="AI268">
        <f t="shared" si="122"/>
        <v>0</v>
      </c>
      <c r="AJ268">
        <f t="shared" si="123"/>
        <v>13</v>
      </c>
      <c r="AK268">
        <f t="shared" si="124"/>
        <v>1</v>
      </c>
      <c r="AL268">
        <f t="shared" si="125"/>
        <v>0</v>
      </c>
      <c r="AM268">
        <f t="shared" si="126"/>
        <v>0</v>
      </c>
      <c r="AN268">
        <f t="shared" si="127"/>
        <v>5</v>
      </c>
      <c r="AO268">
        <f t="shared" si="128"/>
        <v>0</v>
      </c>
      <c r="AP268" t="s">
        <v>5849</v>
      </c>
      <c r="AQ268" t="b">
        <f>SUMPRODUCT(--ISNUMBER(SEARCH({"I21","I22","I25"},AP268)))&gt;0</f>
        <v>1</v>
      </c>
      <c r="AR268" t="b">
        <f>SUMPRODUCT(--ISNUMBER(SEARCH(Sheet1!B$2:B$14,AP268)))&gt;0</f>
        <v>0</v>
      </c>
      <c r="AS268" t="b">
        <f>SUMPRODUCT(--ISNUMBER(SEARCH(Sheet1!C$2:C$14,AP268)))&gt;0</f>
        <v>0</v>
      </c>
      <c r="AT268" t="b">
        <f>SUMPRODUCT(--ISNUMBER(SEARCH(Sheet1!D$2:D$26,AP268)))&gt;0</f>
        <v>1</v>
      </c>
      <c r="AU268" t="b">
        <f>SUMPRODUCT(--ISNUMBER(SEARCH(Sheet1!E$2:E$15,AP268)))&gt;0</f>
        <v>1</v>
      </c>
      <c r="AV268" t="b">
        <f>SUMPRODUCT(--ISNUMBER(SEARCH(Sheet1!F$2:F$26,AP268)))&gt;0</f>
        <v>0</v>
      </c>
      <c r="AW268" t="b">
        <f>SUMPRODUCT(--ISNUMBER(SEARCH(Sheet1!G$2:G$22,AP268)))&gt;0</f>
        <v>1</v>
      </c>
      <c r="AX268" t="b">
        <f>SUMPRODUCT(--ISNUMBER(SEARCH(Sheet1!H$2:H$35,AP268)))&gt;0</f>
        <v>1</v>
      </c>
      <c r="AY268" t="b">
        <f>SUMPRODUCT(--ISNUMBER(SEARCH(Sheet1!I$2:I$84,AP268)))&gt;0</f>
        <v>0</v>
      </c>
      <c r="AZ268" t="b">
        <f>SUMPRODUCT(--ISNUMBER(SEARCH(Sheet1!J$2:J$8,AP268)))&gt;0</f>
        <v>0</v>
      </c>
      <c r="BA268" t="b">
        <f>SUMPRODUCT(--ISNUMBER(SEARCH(Sheet1!K$2:K$10,AP268)))&gt;0</f>
        <v>0</v>
      </c>
      <c r="BB268" t="b">
        <f>SUMPRODUCT(--ISNUMBER(SEARCH(Sheet1!L$2:L$5,AP268)))&gt;0</f>
        <v>0</v>
      </c>
      <c r="BC268" t="b">
        <f>SUMPRODUCT(--ISNUMBER(SEARCH(Sheet1!M$2:M$12,AP268)))&gt;0</f>
        <v>0</v>
      </c>
      <c r="BD268" t="b">
        <f>SUMPRODUCT(--ISNUMBER(SEARCH(Sheet1!N$2:N$5,AP268)))&gt;0</f>
        <v>0</v>
      </c>
      <c r="BE268">
        <f t="shared" si="129"/>
        <v>2</v>
      </c>
      <c r="BF268">
        <f t="shared" si="130"/>
        <v>6</v>
      </c>
      <c r="BG268">
        <f t="shared" si="131"/>
        <v>0</v>
      </c>
      <c r="BH268">
        <f t="shared" si="132"/>
        <v>0</v>
      </c>
      <c r="BI268">
        <f t="shared" si="133"/>
        <v>0</v>
      </c>
      <c r="BJ268">
        <f t="shared" si="134"/>
        <v>8</v>
      </c>
      <c r="BK268">
        <f t="shared" si="135"/>
        <v>0</v>
      </c>
      <c r="BL268">
        <f t="shared" si="136"/>
        <v>5</v>
      </c>
    </row>
    <row r="269" spans="1:64" ht="30" x14ac:dyDescent="0.25">
      <c r="A269" s="7" t="s">
        <v>1376</v>
      </c>
      <c r="B269" s="7" t="s">
        <v>1377</v>
      </c>
      <c r="C269" s="10">
        <v>42384</v>
      </c>
      <c r="D269" s="10">
        <v>42398</v>
      </c>
      <c r="E269" s="8">
        <v>14</v>
      </c>
      <c r="F269" s="7" t="s">
        <v>8</v>
      </c>
      <c r="G269" s="8">
        <v>70</v>
      </c>
      <c r="H269" s="7" t="s">
        <v>17</v>
      </c>
      <c r="I269" s="7" t="s">
        <v>18</v>
      </c>
      <c r="J269" s="7" t="s">
        <v>1378</v>
      </c>
      <c r="K269" s="7" t="s">
        <v>445</v>
      </c>
      <c r="L269" s="7" t="s">
        <v>45</v>
      </c>
      <c r="M269" s="7" t="s">
        <v>46</v>
      </c>
      <c r="N269" s="10">
        <v>42387</v>
      </c>
      <c r="O269" s="14">
        <v>1</v>
      </c>
      <c r="P269" s="15"/>
      <c r="Q269" s="29"/>
      <c r="R269" s="26">
        <v>134</v>
      </c>
      <c r="S269">
        <f t="shared" si="112"/>
        <v>0</v>
      </c>
      <c r="T269">
        <f t="shared" si="113"/>
        <v>0</v>
      </c>
      <c r="U269">
        <f t="shared" si="114"/>
        <v>30</v>
      </c>
      <c r="V269">
        <f t="shared" si="137"/>
        <v>0</v>
      </c>
      <c r="W269">
        <f t="shared" si="138"/>
        <v>0</v>
      </c>
      <c r="X269">
        <f t="shared" si="115"/>
        <v>1</v>
      </c>
      <c r="Y269" s="23">
        <v>1</v>
      </c>
      <c r="Z269">
        <v>1</v>
      </c>
      <c r="AA269">
        <f t="shared" si="116"/>
        <v>0</v>
      </c>
      <c r="AB269">
        <f t="shared" si="117"/>
        <v>0</v>
      </c>
      <c r="AC269">
        <f t="shared" si="118"/>
        <v>2</v>
      </c>
      <c r="AD269">
        <f t="shared" si="119"/>
        <v>5</v>
      </c>
      <c r="AE269">
        <f t="shared" si="139"/>
        <v>1</v>
      </c>
      <c r="AF269">
        <f t="shared" si="120"/>
        <v>7</v>
      </c>
      <c r="AG269">
        <v>3</v>
      </c>
      <c r="AH269">
        <f t="shared" si="121"/>
        <v>5</v>
      </c>
      <c r="AI269">
        <f t="shared" si="122"/>
        <v>0</v>
      </c>
      <c r="AJ269">
        <f t="shared" si="123"/>
        <v>15</v>
      </c>
      <c r="AK269">
        <f t="shared" si="124"/>
        <v>1</v>
      </c>
      <c r="AL269">
        <f t="shared" si="125"/>
        <v>0</v>
      </c>
      <c r="AM269">
        <f t="shared" si="126"/>
        <v>0</v>
      </c>
      <c r="AN269">
        <f t="shared" si="127"/>
        <v>0</v>
      </c>
      <c r="AO269">
        <f t="shared" si="128"/>
        <v>7</v>
      </c>
      <c r="AP269" t="s">
        <v>5850</v>
      </c>
      <c r="AQ269" t="b">
        <f>SUMPRODUCT(--ISNUMBER(SEARCH({"I21","I22","I25"},AP269)))&gt;0</f>
        <v>1</v>
      </c>
      <c r="AR269" t="b">
        <f>SUMPRODUCT(--ISNUMBER(SEARCH(Sheet1!B$2:B$14,AP269)))&gt;0</f>
        <v>0</v>
      </c>
      <c r="AS269" t="b">
        <f>SUMPRODUCT(--ISNUMBER(SEARCH(Sheet1!C$2:C$14,AP269)))&gt;0</f>
        <v>1</v>
      </c>
      <c r="AT269" t="b">
        <f>SUMPRODUCT(--ISNUMBER(SEARCH(Sheet1!D$2:D$26,AP269)))&gt;0</f>
        <v>1</v>
      </c>
      <c r="AU269" t="b">
        <f>SUMPRODUCT(--ISNUMBER(SEARCH(Sheet1!E$2:E$15,AP269)))&gt;0</f>
        <v>1</v>
      </c>
      <c r="AV269" t="b">
        <f>SUMPRODUCT(--ISNUMBER(SEARCH(Sheet1!F$2:F$26,AP269)))&gt;0</f>
        <v>0</v>
      </c>
      <c r="AW269" t="b">
        <f>SUMPRODUCT(--ISNUMBER(SEARCH(Sheet1!G$2:G$22,AP269)))&gt;0</f>
        <v>1</v>
      </c>
      <c r="AX269" t="b">
        <f>SUMPRODUCT(--ISNUMBER(SEARCH(Sheet1!H$2:H$35,AP269)))&gt;0</f>
        <v>1</v>
      </c>
      <c r="AY269" t="b">
        <f>SUMPRODUCT(--ISNUMBER(SEARCH(Sheet1!I$2:I$84,AP269)))&gt;0</f>
        <v>0</v>
      </c>
      <c r="AZ269" t="b">
        <f>SUMPRODUCT(--ISNUMBER(SEARCH(Sheet1!J$2:J$8,AP269)))&gt;0</f>
        <v>0</v>
      </c>
      <c r="BA269" t="b">
        <f>SUMPRODUCT(--ISNUMBER(SEARCH(Sheet1!K$2:K$10,AP269)))&gt;0</f>
        <v>0</v>
      </c>
      <c r="BB269" t="b">
        <f>SUMPRODUCT(--ISNUMBER(SEARCH(Sheet1!L$2:L$5,AP269)))&gt;0</f>
        <v>0</v>
      </c>
      <c r="BC269" t="b">
        <f>SUMPRODUCT(--ISNUMBER(SEARCH(Sheet1!M$2:M$12,AP269)))&gt;0</f>
        <v>0</v>
      </c>
      <c r="BD269" t="b">
        <f>SUMPRODUCT(--ISNUMBER(SEARCH(Sheet1!N$2:N$5,AP269)))&gt;0</f>
        <v>0</v>
      </c>
      <c r="BE269">
        <f t="shared" si="129"/>
        <v>3</v>
      </c>
      <c r="BF269">
        <f t="shared" si="130"/>
        <v>6</v>
      </c>
      <c r="BG269">
        <f t="shared" si="131"/>
        <v>0</v>
      </c>
      <c r="BH269">
        <f t="shared" si="132"/>
        <v>0</v>
      </c>
      <c r="BI269">
        <f t="shared" si="133"/>
        <v>0</v>
      </c>
      <c r="BJ269">
        <f t="shared" si="134"/>
        <v>9</v>
      </c>
      <c r="BK269">
        <f t="shared" si="135"/>
        <v>0</v>
      </c>
      <c r="BL269">
        <f t="shared" si="136"/>
        <v>5</v>
      </c>
    </row>
    <row r="270" spans="1:64" ht="30" x14ac:dyDescent="0.25">
      <c r="A270" s="7" t="s">
        <v>1383</v>
      </c>
      <c r="B270" s="7" t="s">
        <v>1384</v>
      </c>
      <c r="C270" s="10">
        <v>42304</v>
      </c>
      <c r="D270" s="10">
        <v>42309</v>
      </c>
      <c r="E270" s="8">
        <v>5</v>
      </c>
      <c r="F270" s="7" t="s">
        <v>29</v>
      </c>
      <c r="G270" s="8">
        <v>63</v>
      </c>
      <c r="H270" s="7" t="s">
        <v>9</v>
      </c>
      <c r="I270" s="7" t="s">
        <v>42</v>
      </c>
      <c r="J270" s="7" t="s">
        <v>22</v>
      </c>
      <c r="K270" s="7" t="s">
        <v>23</v>
      </c>
      <c r="L270" s="7" t="s">
        <v>387</v>
      </c>
      <c r="M270" s="7" t="s">
        <v>388</v>
      </c>
      <c r="N270" s="10">
        <v>42306</v>
      </c>
      <c r="O270" s="14">
        <v>1</v>
      </c>
      <c r="P270" s="14">
        <v>1</v>
      </c>
      <c r="Q270" s="29"/>
      <c r="R270" s="25"/>
      <c r="S270">
        <f t="shared" si="112"/>
        <v>0</v>
      </c>
      <c r="T270">
        <f t="shared" si="113"/>
        <v>0</v>
      </c>
      <c r="U270">
        <f t="shared" si="114"/>
        <v>30</v>
      </c>
      <c r="V270">
        <f t="shared" si="137"/>
        <v>0</v>
      </c>
      <c r="W270">
        <f t="shared" si="138"/>
        <v>0</v>
      </c>
      <c r="X270">
        <f t="shared" si="115"/>
        <v>0</v>
      </c>
      <c r="Y270" s="23">
        <v>1</v>
      </c>
      <c r="Z270">
        <v>1</v>
      </c>
      <c r="AA270">
        <f t="shared" si="116"/>
        <v>0</v>
      </c>
      <c r="AB270">
        <f t="shared" si="117"/>
        <v>0</v>
      </c>
      <c r="AC270">
        <f t="shared" si="118"/>
        <v>2</v>
      </c>
      <c r="AD270">
        <f t="shared" si="119"/>
        <v>4</v>
      </c>
      <c r="AE270">
        <f t="shared" si="139"/>
        <v>0</v>
      </c>
      <c r="AF270">
        <f t="shared" si="120"/>
        <v>4</v>
      </c>
      <c r="AG270">
        <v>3</v>
      </c>
      <c r="AH270">
        <f t="shared" si="121"/>
        <v>0</v>
      </c>
      <c r="AI270">
        <f t="shared" si="122"/>
        <v>1</v>
      </c>
      <c r="AJ270">
        <f t="shared" si="123"/>
        <v>8</v>
      </c>
      <c r="AK270">
        <f t="shared" si="124"/>
        <v>0</v>
      </c>
      <c r="AL270">
        <f t="shared" si="125"/>
        <v>0</v>
      </c>
      <c r="AM270">
        <f t="shared" si="126"/>
        <v>4</v>
      </c>
      <c r="AN270">
        <f t="shared" si="127"/>
        <v>0</v>
      </c>
      <c r="AO270">
        <f t="shared" si="128"/>
        <v>0</v>
      </c>
      <c r="AP270" t="s">
        <v>5851</v>
      </c>
      <c r="AQ270" t="b">
        <f>SUMPRODUCT(--ISNUMBER(SEARCH({"I21","I22","I25"},AP270)))&gt;0</f>
        <v>0</v>
      </c>
      <c r="AR270" t="b">
        <f>SUMPRODUCT(--ISNUMBER(SEARCH(Sheet1!B$2:B$14,AP270)))&gt;0</f>
        <v>0</v>
      </c>
      <c r="AS270" t="b">
        <f>SUMPRODUCT(--ISNUMBER(SEARCH(Sheet1!C$2:C$14,AP270)))&gt;0</f>
        <v>0</v>
      </c>
      <c r="AT270" t="b">
        <f>SUMPRODUCT(--ISNUMBER(SEARCH(Sheet1!D$2:D$26,AP270)))&gt;0</f>
        <v>0</v>
      </c>
      <c r="AU270" t="b">
        <f>SUMPRODUCT(--ISNUMBER(SEARCH(Sheet1!E$2:E$15,AP270)))&gt;0</f>
        <v>0</v>
      </c>
      <c r="AV270" t="b">
        <f>SUMPRODUCT(--ISNUMBER(SEARCH(Sheet1!F$2:F$26,AP270)))&gt;0</f>
        <v>0</v>
      </c>
      <c r="AW270" t="b">
        <f>SUMPRODUCT(--ISNUMBER(SEARCH(Sheet1!G$2:G$22,AP270)))&gt;0</f>
        <v>0</v>
      </c>
      <c r="AX270" t="b">
        <f>SUMPRODUCT(--ISNUMBER(SEARCH(Sheet1!H$2:H$35,AP270)))&gt;0</f>
        <v>0</v>
      </c>
      <c r="AY270" t="b">
        <f>SUMPRODUCT(--ISNUMBER(SEARCH(Sheet1!I$2:I$84,AP270)))&gt;0</f>
        <v>0</v>
      </c>
      <c r="AZ270" t="b">
        <f>SUMPRODUCT(--ISNUMBER(SEARCH(Sheet1!J$2:J$8,AP270)))&gt;0</f>
        <v>0</v>
      </c>
      <c r="BA270" t="b">
        <f>SUMPRODUCT(--ISNUMBER(SEARCH(Sheet1!K$2:K$10,AP270)))&gt;0</f>
        <v>0</v>
      </c>
      <c r="BB270" t="b">
        <f>SUMPRODUCT(--ISNUMBER(SEARCH(Sheet1!L$2:L$5,AP270)))&gt;0</f>
        <v>0</v>
      </c>
      <c r="BC270" t="b">
        <f>SUMPRODUCT(--ISNUMBER(SEARCH(Sheet1!M$2:M$12,AP270)))&gt;0</f>
        <v>0</v>
      </c>
      <c r="BD270" t="b">
        <f>SUMPRODUCT(--ISNUMBER(SEARCH(Sheet1!N$2:N$5,AP270)))&gt;0</f>
        <v>0</v>
      </c>
      <c r="BE270">
        <f t="shared" si="129"/>
        <v>0</v>
      </c>
      <c r="BF270">
        <f t="shared" si="130"/>
        <v>0</v>
      </c>
      <c r="BG270">
        <f t="shared" si="131"/>
        <v>0</v>
      </c>
      <c r="BH270">
        <f t="shared" si="132"/>
        <v>0</v>
      </c>
      <c r="BI270">
        <f t="shared" si="133"/>
        <v>0</v>
      </c>
      <c r="BJ270">
        <f t="shared" si="134"/>
        <v>0</v>
      </c>
      <c r="BK270">
        <f t="shared" si="135"/>
        <v>0</v>
      </c>
      <c r="BL270">
        <f t="shared" si="136"/>
        <v>0</v>
      </c>
    </row>
    <row r="271" spans="1:64" x14ac:dyDescent="0.25">
      <c r="A271" s="7" t="s">
        <v>1385</v>
      </c>
      <c r="B271" s="7" t="s">
        <v>1386</v>
      </c>
      <c r="C271" s="10">
        <v>42296</v>
      </c>
      <c r="D271" s="10">
        <v>42306</v>
      </c>
      <c r="E271" s="8">
        <v>10</v>
      </c>
      <c r="F271" s="7" t="s">
        <v>125</v>
      </c>
      <c r="G271" s="8">
        <v>89</v>
      </c>
      <c r="H271" s="7" t="s">
        <v>9</v>
      </c>
      <c r="I271" s="7" t="s">
        <v>42</v>
      </c>
      <c r="J271" s="7" t="s">
        <v>223</v>
      </c>
      <c r="K271" s="7" t="s">
        <v>224</v>
      </c>
      <c r="L271" s="7" t="s">
        <v>155</v>
      </c>
      <c r="M271" s="7" t="s">
        <v>156</v>
      </c>
      <c r="N271" s="10">
        <v>42296</v>
      </c>
      <c r="O271" s="14">
        <v>5</v>
      </c>
      <c r="P271" s="14">
        <v>3</v>
      </c>
      <c r="Q271" s="29"/>
      <c r="R271" s="25"/>
      <c r="S271">
        <f t="shared" si="112"/>
        <v>0</v>
      </c>
      <c r="T271">
        <f t="shared" si="113"/>
        <v>0</v>
      </c>
      <c r="U271">
        <f t="shared" si="114"/>
        <v>30</v>
      </c>
      <c r="V271">
        <f t="shared" si="137"/>
        <v>0</v>
      </c>
      <c r="W271">
        <f t="shared" si="138"/>
        <v>0</v>
      </c>
      <c r="X271">
        <f t="shared" si="115"/>
        <v>0</v>
      </c>
      <c r="Y271" s="23">
        <v>1</v>
      </c>
      <c r="Z271">
        <v>1</v>
      </c>
      <c r="AA271">
        <f t="shared" si="116"/>
        <v>2</v>
      </c>
      <c r="AB271">
        <f t="shared" si="117"/>
        <v>0</v>
      </c>
      <c r="AC271">
        <f t="shared" si="118"/>
        <v>2</v>
      </c>
      <c r="AD271">
        <f t="shared" si="119"/>
        <v>6</v>
      </c>
      <c r="AE271">
        <f t="shared" si="139"/>
        <v>1</v>
      </c>
      <c r="AF271">
        <f t="shared" si="120"/>
        <v>5</v>
      </c>
      <c r="AG271">
        <v>3</v>
      </c>
      <c r="AH271">
        <f t="shared" si="121"/>
        <v>5</v>
      </c>
      <c r="AI271">
        <f t="shared" si="122"/>
        <v>3</v>
      </c>
      <c r="AJ271">
        <f t="shared" si="123"/>
        <v>16</v>
      </c>
      <c r="AK271">
        <f t="shared" si="124"/>
        <v>1</v>
      </c>
      <c r="AL271">
        <f t="shared" si="125"/>
        <v>0</v>
      </c>
      <c r="AM271">
        <f t="shared" si="126"/>
        <v>0</v>
      </c>
      <c r="AN271">
        <f t="shared" si="127"/>
        <v>5</v>
      </c>
      <c r="AO271">
        <f t="shared" si="128"/>
        <v>0</v>
      </c>
      <c r="AP271" t="s">
        <v>5852</v>
      </c>
      <c r="AQ271" t="b">
        <f>SUMPRODUCT(--ISNUMBER(SEARCH({"I21","I22","I25"},AP271)))&gt;0</f>
        <v>0</v>
      </c>
      <c r="AR271" t="b">
        <f>SUMPRODUCT(--ISNUMBER(SEARCH(Sheet1!B$2:B$14,AP271)))&gt;0</f>
        <v>0</v>
      </c>
      <c r="AS271" t="b">
        <f>SUMPRODUCT(--ISNUMBER(SEARCH(Sheet1!C$2:C$14,AP271)))&gt;0</f>
        <v>0</v>
      </c>
      <c r="AT271" t="b">
        <f>SUMPRODUCT(--ISNUMBER(SEARCH(Sheet1!D$2:D$26,AP271)))&gt;0</f>
        <v>0</v>
      </c>
      <c r="AU271" t="b">
        <f>SUMPRODUCT(--ISNUMBER(SEARCH(Sheet1!E$2:E$15,AP271)))&gt;0</f>
        <v>0</v>
      </c>
      <c r="AV271" t="b">
        <f>SUMPRODUCT(--ISNUMBER(SEARCH(Sheet1!F$2:F$26,AP271)))&gt;0</f>
        <v>0</v>
      </c>
      <c r="AW271" t="b">
        <f>SUMPRODUCT(--ISNUMBER(SEARCH(Sheet1!G$2:G$22,AP271)))&gt;0</f>
        <v>1</v>
      </c>
      <c r="AX271" t="b">
        <f>SUMPRODUCT(--ISNUMBER(SEARCH(Sheet1!H$2:H$35,AP271)))&gt;0</f>
        <v>1</v>
      </c>
      <c r="AY271" t="b">
        <f>SUMPRODUCT(--ISNUMBER(SEARCH(Sheet1!I$2:I$84,AP271)))&gt;0</f>
        <v>0</v>
      </c>
      <c r="AZ271" t="b">
        <f>SUMPRODUCT(--ISNUMBER(SEARCH(Sheet1!J$2:J$8,AP271)))&gt;0</f>
        <v>0</v>
      </c>
      <c r="BA271" t="b">
        <f>SUMPRODUCT(--ISNUMBER(SEARCH(Sheet1!K$2:K$10,AP271)))&gt;0</f>
        <v>0</v>
      </c>
      <c r="BB271" t="b">
        <f>SUMPRODUCT(--ISNUMBER(SEARCH(Sheet1!L$2:L$5,AP271)))&gt;0</f>
        <v>0</v>
      </c>
      <c r="BC271" t="b">
        <f>SUMPRODUCT(--ISNUMBER(SEARCH(Sheet1!M$2:M$12,AP271)))&gt;0</f>
        <v>0</v>
      </c>
      <c r="BD271" t="b">
        <f>SUMPRODUCT(--ISNUMBER(SEARCH(Sheet1!N$2:N$5,AP271)))&gt;0</f>
        <v>0</v>
      </c>
      <c r="BE271">
        <f t="shared" si="129"/>
        <v>0</v>
      </c>
      <c r="BF271">
        <f t="shared" si="130"/>
        <v>4</v>
      </c>
      <c r="BG271">
        <f t="shared" si="131"/>
        <v>0</v>
      </c>
      <c r="BH271">
        <f t="shared" si="132"/>
        <v>0</v>
      </c>
      <c r="BI271">
        <f t="shared" si="133"/>
        <v>0</v>
      </c>
      <c r="BJ271">
        <f t="shared" si="134"/>
        <v>4</v>
      </c>
      <c r="BK271">
        <f t="shared" si="135"/>
        <v>0</v>
      </c>
      <c r="BL271">
        <f t="shared" si="136"/>
        <v>5</v>
      </c>
    </row>
    <row r="272" spans="1:64" ht="30" x14ac:dyDescent="0.25">
      <c r="A272" s="7" t="s">
        <v>1387</v>
      </c>
      <c r="B272" s="7" t="s">
        <v>1388</v>
      </c>
      <c r="C272" s="10">
        <v>42411</v>
      </c>
      <c r="D272" s="10">
        <v>42419</v>
      </c>
      <c r="E272" s="8">
        <v>8</v>
      </c>
      <c r="F272" s="7" t="s">
        <v>8</v>
      </c>
      <c r="G272" s="8">
        <v>69</v>
      </c>
      <c r="H272" s="7" t="s">
        <v>9</v>
      </c>
      <c r="I272" s="7" t="s">
        <v>240</v>
      </c>
      <c r="J272" s="7" t="s">
        <v>22</v>
      </c>
      <c r="K272" s="7" t="s">
        <v>23</v>
      </c>
      <c r="L272" s="7" t="s">
        <v>123</v>
      </c>
      <c r="M272" s="7" t="s">
        <v>124</v>
      </c>
      <c r="N272" s="10">
        <v>42411</v>
      </c>
      <c r="O272" s="14">
        <v>1</v>
      </c>
      <c r="P272" s="15"/>
      <c r="Q272" s="29"/>
      <c r="R272" s="26">
        <v>140</v>
      </c>
      <c r="S272">
        <f t="shared" si="112"/>
        <v>0</v>
      </c>
      <c r="T272">
        <f t="shared" si="113"/>
        <v>0</v>
      </c>
      <c r="U272">
        <f t="shared" si="114"/>
        <v>30</v>
      </c>
      <c r="V272">
        <f t="shared" si="137"/>
        <v>0</v>
      </c>
      <c r="W272">
        <f t="shared" si="138"/>
        <v>0</v>
      </c>
      <c r="X272">
        <f t="shared" si="115"/>
        <v>0</v>
      </c>
      <c r="Y272" s="23">
        <v>1</v>
      </c>
      <c r="Z272">
        <v>1</v>
      </c>
      <c r="AA272">
        <f t="shared" si="116"/>
        <v>0</v>
      </c>
      <c r="AB272">
        <f t="shared" si="117"/>
        <v>0</v>
      </c>
      <c r="AC272">
        <f t="shared" si="118"/>
        <v>2</v>
      </c>
      <c r="AD272">
        <f t="shared" si="119"/>
        <v>4</v>
      </c>
      <c r="AE272">
        <f t="shared" si="139"/>
        <v>0</v>
      </c>
      <c r="AF272">
        <f t="shared" si="120"/>
        <v>5</v>
      </c>
      <c r="AG272">
        <v>3</v>
      </c>
      <c r="AH272">
        <f t="shared" si="121"/>
        <v>3</v>
      </c>
      <c r="AI272">
        <f t="shared" si="122"/>
        <v>0</v>
      </c>
      <c r="AJ272">
        <f t="shared" si="123"/>
        <v>11</v>
      </c>
      <c r="AK272">
        <f t="shared" si="124"/>
        <v>1</v>
      </c>
      <c r="AL272">
        <f t="shared" si="125"/>
        <v>0</v>
      </c>
      <c r="AM272">
        <f t="shared" si="126"/>
        <v>0</v>
      </c>
      <c r="AN272">
        <f t="shared" si="127"/>
        <v>5</v>
      </c>
      <c r="AO272">
        <f t="shared" si="128"/>
        <v>0</v>
      </c>
      <c r="AP272" t="s">
        <v>5853</v>
      </c>
      <c r="AQ272" t="b">
        <f>SUMPRODUCT(--ISNUMBER(SEARCH({"I21","I22","I25"},AP272)))&gt;0</f>
        <v>1</v>
      </c>
      <c r="AR272" t="b">
        <f>SUMPRODUCT(--ISNUMBER(SEARCH(Sheet1!B$2:B$14,AP272)))&gt;0</f>
        <v>0</v>
      </c>
      <c r="AS272" t="b">
        <f>SUMPRODUCT(--ISNUMBER(SEARCH(Sheet1!C$2:C$14,AP272)))&gt;0</f>
        <v>0</v>
      </c>
      <c r="AT272" t="b">
        <f>SUMPRODUCT(--ISNUMBER(SEARCH(Sheet1!D$2:D$26,AP272)))&gt;0</f>
        <v>0</v>
      </c>
      <c r="AU272" t="b">
        <f>SUMPRODUCT(--ISNUMBER(SEARCH(Sheet1!E$2:E$15,AP272)))&gt;0</f>
        <v>0</v>
      </c>
      <c r="AV272" t="b">
        <f>SUMPRODUCT(--ISNUMBER(SEARCH(Sheet1!F$2:F$26,AP272)))&gt;0</f>
        <v>0</v>
      </c>
      <c r="AW272" t="b">
        <f>SUMPRODUCT(--ISNUMBER(SEARCH(Sheet1!G$2:G$22,AP272)))&gt;0</f>
        <v>1</v>
      </c>
      <c r="AX272" t="b">
        <f>SUMPRODUCT(--ISNUMBER(SEARCH(Sheet1!H$2:H$35,AP272)))&gt;0</f>
        <v>0</v>
      </c>
      <c r="AY272" t="b">
        <f>SUMPRODUCT(--ISNUMBER(SEARCH(Sheet1!I$2:I$84,AP272)))&gt;0</f>
        <v>0</v>
      </c>
      <c r="AZ272" t="b">
        <f>SUMPRODUCT(--ISNUMBER(SEARCH(Sheet1!J$2:J$8,AP272)))&gt;0</f>
        <v>0</v>
      </c>
      <c r="BA272" t="b">
        <f>SUMPRODUCT(--ISNUMBER(SEARCH(Sheet1!K$2:K$10,AP272)))&gt;0</f>
        <v>0</v>
      </c>
      <c r="BB272" t="b">
        <f>SUMPRODUCT(--ISNUMBER(SEARCH(Sheet1!L$2:L$5,AP272)))&gt;0</f>
        <v>0</v>
      </c>
      <c r="BC272" t="b">
        <f>SUMPRODUCT(--ISNUMBER(SEARCH(Sheet1!M$2:M$12,AP272)))&gt;0</f>
        <v>0</v>
      </c>
      <c r="BD272" t="b">
        <f>SUMPRODUCT(--ISNUMBER(SEARCH(Sheet1!N$2:N$5,AP272)))&gt;0</f>
        <v>0</v>
      </c>
      <c r="BE272">
        <f t="shared" si="129"/>
        <v>1</v>
      </c>
      <c r="BF272">
        <f t="shared" si="130"/>
        <v>2</v>
      </c>
      <c r="BG272">
        <f t="shared" si="131"/>
        <v>0</v>
      </c>
      <c r="BH272">
        <f t="shared" si="132"/>
        <v>0</v>
      </c>
      <c r="BI272">
        <f t="shared" si="133"/>
        <v>0</v>
      </c>
      <c r="BJ272">
        <f t="shared" si="134"/>
        <v>3</v>
      </c>
      <c r="BK272">
        <f t="shared" si="135"/>
        <v>3</v>
      </c>
      <c r="BL272">
        <f t="shared" si="136"/>
        <v>0</v>
      </c>
    </row>
    <row r="273" spans="1:64" ht="30" x14ac:dyDescent="0.25">
      <c r="A273" s="7" t="s">
        <v>1389</v>
      </c>
      <c r="B273" s="7" t="s">
        <v>1390</v>
      </c>
      <c r="C273" s="10">
        <v>42292</v>
      </c>
      <c r="D273" s="10">
        <v>42310</v>
      </c>
      <c r="E273" s="8">
        <v>18</v>
      </c>
      <c r="F273" s="7" t="s">
        <v>35</v>
      </c>
      <c r="G273" s="8">
        <v>62</v>
      </c>
      <c r="H273" s="7" t="s">
        <v>9</v>
      </c>
      <c r="I273" s="7" t="s">
        <v>142</v>
      </c>
      <c r="J273" s="7" t="s">
        <v>1391</v>
      </c>
      <c r="K273" s="7" t="s">
        <v>1392</v>
      </c>
      <c r="L273" s="7" t="s">
        <v>598</v>
      </c>
      <c r="M273" s="7" t="s">
        <v>599</v>
      </c>
      <c r="N273" s="10">
        <v>42292</v>
      </c>
      <c r="O273" s="14">
        <v>2</v>
      </c>
      <c r="P273" s="15"/>
      <c r="Q273" s="29"/>
      <c r="R273" s="25"/>
      <c r="S273">
        <f t="shared" si="112"/>
        <v>0</v>
      </c>
      <c r="T273">
        <f t="shared" si="113"/>
        <v>0</v>
      </c>
      <c r="U273">
        <f t="shared" si="114"/>
        <v>30</v>
      </c>
      <c r="V273">
        <f t="shared" si="137"/>
        <v>0</v>
      </c>
      <c r="W273">
        <f t="shared" si="138"/>
        <v>2</v>
      </c>
      <c r="X273">
        <f t="shared" si="115"/>
        <v>0</v>
      </c>
      <c r="Y273" s="23">
        <v>1</v>
      </c>
      <c r="Z273">
        <v>1</v>
      </c>
      <c r="AA273">
        <f t="shared" si="116"/>
        <v>2</v>
      </c>
      <c r="AB273">
        <f t="shared" si="117"/>
        <v>0</v>
      </c>
      <c r="AC273">
        <f t="shared" si="118"/>
        <v>2</v>
      </c>
      <c r="AD273">
        <f t="shared" si="119"/>
        <v>8</v>
      </c>
      <c r="AE273">
        <f t="shared" si="139"/>
        <v>1</v>
      </c>
      <c r="AF273">
        <f t="shared" si="120"/>
        <v>7</v>
      </c>
      <c r="AG273">
        <v>3</v>
      </c>
      <c r="AH273">
        <f t="shared" si="121"/>
        <v>5</v>
      </c>
      <c r="AI273">
        <f t="shared" si="122"/>
        <v>0</v>
      </c>
      <c r="AJ273">
        <f t="shared" si="123"/>
        <v>15</v>
      </c>
      <c r="AK273">
        <f t="shared" si="124"/>
        <v>1</v>
      </c>
      <c r="AL273">
        <f t="shared" si="125"/>
        <v>0</v>
      </c>
      <c r="AM273">
        <f t="shared" si="126"/>
        <v>0</v>
      </c>
      <c r="AN273">
        <f t="shared" si="127"/>
        <v>0</v>
      </c>
      <c r="AO273">
        <f t="shared" si="128"/>
        <v>7</v>
      </c>
      <c r="AP273" t="s">
        <v>5854</v>
      </c>
      <c r="AQ273" t="b">
        <f>SUMPRODUCT(--ISNUMBER(SEARCH({"I21","I22","I25"},AP273)))&gt;0</f>
        <v>0</v>
      </c>
      <c r="AR273" t="b">
        <f>SUMPRODUCT(--ISNUMBER(SEARCH(Sheet1!B$2:B$14,AP273)))&gt;0</f>
        <v>0</v>
      </c>
      <c r="AS273" t="b">
        <f>SUMPRODUCT(--ISNUMBER(SEARCH(Sheet1!C$2:C$14,AP273)))&gt;0</f>
        <v>0</v>
      </c>
      <c r="AT273" t="b">
        <f>SUMPRODUCT(--ISNUMBER(SEARCH(Sheet1!D$2:D$26,AP273)))&gt;0</f>
        <v>0</v>
      </c>
      <c r="AU273" t="b">
        <f>SUMPRODUCT(--ISNUMBER(SEARCH(Sheet1!E$2:E$15,AP273)))&gt;0</f>
        <v>0</v>
      </c>
      <c r="AV273" t="b">
        <f>SUMPRODUCT(--ISNUMBER(SEARCH(Sheet1!F$2:F$26,AP273)))&gt;0</f>
        <v>0</v>
      </c>
      <c r="AW273" t="b">
        <f>SUMPRODUCT(--ISNUMBER(SEARCH(Sheet1!G$2:G$22,AP273)))&gt;0</f>
        <v>0</v>
      </c>
      <c r="AX273" t="b">
        <f>SUMPRODUCT(--ISNUMBER(SEARCH(Sheet1!H$2:H$35,AP273)))&gt;0</f>
        <v>0</v>
      </c>
      <c r="AY273" t="b">
        <f>SUMPRODUCT(--ISNUMBER(SEARCH(Sheet1!I$2:I$84,AP273)))&gt;0</f>
        <v>1</v>
      </c>
      <c r="AZ273" t="b">
        <f>SUMPRODUCT(--ISNUMBER(SEARCH(Sheet1!J$2:J$8,AP273)))&gt;0</f>
        <v>0</v>
      </c>
      <c r="BA273" t="b">
        <f>SUMPRODUCT(--ISNUMBER(SEARCH(Sheet1!K$2:K$10,AP273)))&gt;0</f>
        <v>0</v>
      </c>
      <c r="BB273" t="b">
        <f>SUMPRODUCT(--ISNUMBER(SEARCH(Sheet1!L$2:L$5,AP273)))&gt;0</f>
        <v>0</v>
      </c>
      <c r="BC273" t="b">
        <f>SUMPRODUCT(--ISNUMBER(SEARCH(Sheet1!M$2:M$12,AP273)))&gt;0</f>
        <v>0</v>
      </c>
      <c r="BD273" t="b">
        <f>SUMPRODUCT(--ISNUMBER(SEARCH(Sheet1!N$2:N$5,AP273)))&gt;0</f>
        <v>1</v>
      </c>
      <c r="BE273">
        <f t="shared" si="129"/>
        <v>0</v>
      </c>
      <c r="BF273">
        <f t="shared" si="130"/>
        <v>2</v>
      </c>
      <c r="BG273">
        <f t="shared" si="131"/>
        <v>0</v>
      </c>
      <c r="BH273">
        <f t="shared" si="132"/>
        <v>0</v>
      </c>
      <c r="BI273">
        <f t="shared" si="133"/>
        <v>6</v>
      </c>
      <c r="BJ273">
        <f t="shared" si="134"/>
        <v>8</v>
      </c>
      <c r="BK273">
        <f t="shared" si="135"/>
        <v>0</v>
      </c>
      <c r="BL273">
        <f t="shared" si="136"/>
        <v>5</v>
      </c>
    </row>
    <row r="274" spans="1:64" ht="30" x14ac:dyDescent="0.25">
      <c r="A274" s="7" t="s">
        <v>1393</v>
      </c>
      <c r="B274" s="7" t="s">
        <v>1394</v>
      </c>
      <c r="C274" s="10">
        <v>42446</v>
      </c>
      <c r="D274" s="10">
        <v>42447</v>
      </c>
      <c r="E274" s="8">
        <v>1</v>
      </c>
      <c r="F274" s="7" t="s">
        <v>29</v>
      </c>
      <c r="G274" s="8">
        <v>50</v>
      </c>
      <c r="H274" s="7" t="s">
        <v>9</v>
      </c>
      <c r="I274" s="7" t="s">
        <v>24</v>
      </c>
      <c r="J274" s="7" t="s">
        <v>466</v>
      </c>
      <c r="K274" s="7" t="s">
        <v>467</v>
      </c>
      <c r="L274" s="7" t="s">
        <v>54</v>
      </c>
      <c r="M274" s="7" t="s">
        <v>55</v>
      </c>
      <c r="N274" s="10">
        <v>42447</v>
      </c>
      <c r="O274" s="14">
        <v>2</v>
      </c>
      <c r="P274" s="15"/>
      <c r="Q274" s="29"/>
      <c r="R274" s="26">
        <v>134</v>
      </c>
      <c r="S274">
        <f t="shared" si="112"/>
        <v>0</v>
      </c>
      <c r="T274">
        <f t="shared" si="113"/>
        <v>0</v>
      </c>
      <c r="U274">
        <f t="shared" si="114"/>
        <v>30</v>
      </c>
      <c r="V274">
        <f t="shared" si="137"/>
        <v>0</v>
      </c>
      <c r="W274">
        <f t="shared" si="138"/>
        <v>0</v>
      </c>
      <c r="X274">
        <f t="shared" si="115"/>
        <v>1</v>
      </c>
      <c r="Y274" s="23">
        <v>1</v>
      </c>
      <c r="Z274">
        <v>1</v>
      </c>
      <c r="AA274">
        <f t="shared" si="116"/>
        <v>2</v>
      </c>
      <c r="AB274">
        <f t="shared" si="117"/>
        <v>0</v>
      </c>
      <c r="AC274">
        <f t="shared" si="118"/>
        <v>0</v>
      </c>
      <c r="AD274">
        <f t="shared" si="119"/>
        <v>5</v>
      </c>
      <c r="AE274">
        <f t="shared" si="139"/>
        <v>1</v>
      </c>
      <c r="AF274">
        <f t="shared" si="120"/>
        <v>1</v>
      </c>
      <c r="AG274">
        <v>3</v>
      </c>
      <c r="AH274">
        <f t="shared" si="121"/>
        <v>2</v>
      </c>
      <c r="AI274">
        <f t="shared" si="122"/>
        <v>0</v>
      </c>
      <c r="AJ274">
        <f t="shared" si="123"/>
        <v>6</v>
      </c>
      <c r="AK274">
        <f t="shared" si="124"/>
        <v>0</v>
      </c>
      <c r="AL274">
        <f t="shared" si="125"/>
        <v>1</v>
      </c>
      <c r="AM274">
        <f t="shared" si="126"/>
        <v>0</v>
      </c>
      <c r="AN274">
        <f t="shared" si="127"/>
        <v>0</v>
      </c>
      <c r="AO274">
        <f t="shared" si="128"/>
        <v>0</v>
      </c>
      <c r="AP274" t="s">
        <v>5855</v>
      </c>
      <c r="AQ274" t="b">
        <f>SUMPRODUCT(--ISNUMBER(SEARCH({"I21","I22","I25"},AP274)))&gt;0</f>
        <v>1</v>
      </c>
      <c r="AR274" t="b">
        <f>SUMPRODUCT(--ISNUMBER(SEARCH(Sheet1!B$2:B$14,AP274)))&gt;0</f>
        <v>0</v>
      </c>
      <c r="AS274" t="b">
        <f>SUMPRODUCT(--ISNUMBER(SEARCH(Sheet1!C$2:C$14,AP274)))&gt;0</f>
        <v>0</v>
      </c>
      <c r="AT274" t="b">
        <f>SUMPRODUCT(--ISNUMBER(SEARCH(Sheet1!D$2:D$26,AP274)))&gt;0</f>
        <v>1</v>
      </c>
      <c r="AU274" t="b">
        <f>SUMPRODUCT(--ISNUMBER(SEARCH(Sheet1!E$2:E$15,AP274)))&gt;0</f>
        <v>0</v>
      </c>
      <c r="AV274" t="b">
        <f>SUMPRODUCT(--ISNUMBER(SEARCH(Sheet1!F$2:F$26,AP274)))&gt;0</f>
        <v>0</v>
      </c>
      <c r="AW274" t="b">
        <f>SUMPRODUCT(--ISNUMBER(SEARCH(Sheet1!G$2:G$22,AP274)))&gt;0</f>
        <v>0</v>
      </c>
      <c r="AX274" t="b">
        <f>SUMPRODUCT(--ISNUMBER(SEARCH(Sheet1!H$2:H$35,AP274)))&gt;0</f>
        <v>0</v>
      </c>
      <c r="AY274" t="b">
        <f>SUMPRODUCT(--ISNUMBER(SEARCH(Sheet1!I$2:I$84,AP274)))&gt;0</f>
        <v>0</v>
      </c>
      <c r="AZ274" t="b">
        <f>SUMPRODUCT(--ISNUMBER(SEARCH(Sheet1!J$2:J$8,AP274)))&gt;0</f>
        <v>0</v>
      </c>
      <c r="BA274" t="b">
        <f>SUMPRODUCT(--ISNUMBER(SEARCH(Sheet1!K$2:K$10,AP274)))&gt;0</f>
        <v>0</v>
      </c>
      <c r="BB274" t="b">
        <f>SUMPRODUCT(--ISNUMBER(SEARCH(Sheet1!L$2:L$5,AP274)))&gt;0</f>
        <v>0</v>
      </c>
      <c r="BC274" t="b">
        <f>SUMPRODUCT(--ISNUMBER(SEARCH(Sheet1!M$2:M$12,AP274)))&gt;0</f>
        <v>0</v>
      </c>
      <c r="BD274" t="b">
        <f>SUMPRODUCT(--ISNUMBER(SEARCH(Sheet1!N$2:N$5,AP274)))&gt;0</f>
        <v>0</v>
      </c>
      <c r="BE274">
        <f t="shared" si="129"/>
        <v>2</v>
      </c>
      <c r="BF274">
        <f t="shared" si="130"/>
        <v>0</v>
      </c>
      <c r="BG274">
        <f t="shared" si="131"/>
        <v>0</v>
      </c>
      <c r="BH274">
        <f t="shared" si="132"/>
        <v>0</v>
      </c>
      <c r="BI274">
        <f t="shared" si="133"/>
        <v>0</v>
      </c>
      <c r="BJ274">
        <f t="shared" si="134"/>
        <v>2</v>
      </c>
      <c r="BK274">
        <f t="shared" si="135"/>
        <v>2</v>
      </c>
      <c r="BL274">
        <f t="shared" si="136"/>
        <v>0</v>
      </c>
    </row>
    <row r="275" spans="1:64" ht="30" x14ac:dyDescent="0.25">
      <c r="A275" s="7" t="s">
        <v>1395</v>
      </c>
      <c r="B275" s="7" t="s">
        <v>1396</v>
      </c>
      <c r="C275" s="10">
        <v>42429</v>
      </c>
      <c r="D275" s="10">
        <v>42435</v>
      </c>
      <c r="E275" s="8">
        <v>6</v>
      </c>
      <c r="F275" s="7" t="s">
        <v>29</v>
      </c>
      <c r="G275" s="8">
        <v>51</v>
      </c>
      <c r="H275" s="7" t="s">
        <v>17</v>
      </c>
      <c r="I275" s="7" t="s">
        <v>126</v>
      </c>
      <c r="J275" s="7" t="s">
        <v>22</v>
      </c>
      <c r="K275" s="7" t="s">
        <v>23</v>
      </c>
      <c r="L275" s="7" t="s">
        <v>192</v>
      </c>
      <c r="M275" s="7" t="s">
        <v>193</v>
      </c>
      <c r="N275" s="10">
        <v>42433</v>
      </c>
      <c r="O275" s="14">
        <v>5</v>
      </c>
      <c r="P275" s="15"/>
      <c r="Q275" s="29"/>
      <c r="R275" s="26">
        <v>135</v>
      </c>
      <c r="S275">
        <f t="shared" si="112"/>
        <v>0</v>
      </c>
      <c r="T275">
        <f t="shared" si="113"/>
        <v>0</v>
      </c>
      <c r="U275">
        <f t="shared" si="114"/>
        <v>30</v>
      </c>
      <c r="V275">
        <f t="shared" si="137"/>
        <v>0</v>
      </c>
      <c r="W275">
        <f t="shared" si="138"/>
        <v>0</v>
      </c>
      <c r="X275">
        <f t="shared" si="115"/>
        <v>0</v>
      </c>
      <c r="Y275" s="23">
        <v>1</v>
      </c>
      <c r="Z275">
        <v>1</v>
      </c>
      <c r="AA275">
        <f t="shared" si="116"/>
        <v>2</v>
      </c>
      <c r="AB275">
        <f t="shared" si="117"/>
        <v>0</v>
      </c>
      <c r="AC275">
        <f t="shared" si="118"/>
        <v>2</v>
      </c>
      <c r="AD275">
        <f t="shared" si="119"/>
        <v>6</v>
      </c>
      <c r="AE275">
        <f t="shared" si="139"/>
        <v>1</v>
      </c>
      <c r="AF275">
        <f t="shared" si="120"/>
        <v>4</v>
      </c>
      <c r="AG275">
        <v>3</v>
      </c>
      <c r="AH275">
        <f t="shared" si="121"/>
        <v>1</v>
      </c>
      <c r="AI275">
        <f t="shared" si="122"/>
        <v>0</v>
      </c>
      <c r="AJ275">
        <f t="shared" si="123"/>
        <v>8</v>
      </c>
      <c r="AK275">
        <f t="shared" si="124"/>
        <v>0</v>
      </c>
      <c r="AL275">
        <f t="shared" si="125"/>
        <v>0</v>
      </c>
      <c r="AM275">
        <f t="shared" si="126"/>
        <v>4</v>
      </c>
      <c r="AN275">
        <f t="shared" si="127"/>
        <v>0</v>
      </c>
      <c r="AO275">
        <f t="shared" si="128"/>
        <v>0</v>
      </c>
      <c r="AP275" t="s">
        <v>5856</v>
      </c>
      <c r="AQ275" t="b">
        <f>SUMPRODUCT(--ISNUMBER(SEARCH({"I21","I22","I25"},AP275)))&gt;0</f>
        <v>0</v>
      </c>
      <c r="AR275" t="b">
        <f>SUMPRODUCT(--ISNUMBER(SEARCH(Sheet1!B$2:B$14,AP275)))&gt;0</f>
        <v>1</v>
      </c>
      <c r="AS275" t="b">
        <f>SUMPRODUCT(--ISNUMBER(SEARCH(Sheet1!C$2:C$14,AP275)))&gt;0</f>
        <v>0</v>
      </c>
      <c r="AT275" t="b">
        <f>SUMPRODUCT(--ISNUMBER(SEARCH(Sheet1!D$2:D$26,AP275)))&gt;0</f>
        <v>0</v>
      </c>
      <c r="AU275" t="b">
        <f>SUMPRODUCT(--ISNUMBER(SEARCH(Sheet1!E$2:E$15,AP275)))&gt;0</f>
        <v>0</v>
      </c>
      <c r="AV275" t="b">
        <f>SUMPRODUCT(--ISNUMBER(SEARCH(Sheet1!F$2:F$26,AP275)))&gt;0</f>
        <v>0</v>
      </c>
      <c r="AW275" t="b">
        <f>SUMPRODUCT(--ISNUMBER(SEARCH(Sheet1!G$2:G$22,AP275)))&gt;0</f>
        <v>0</v>
      </c>
      <c r="AX275" t="b">
        <f>SUMPRODUCT(--ISNUMBER(SEARCH(Sheet1!H$2:H$35,AP275)))&gt;0</f>
        <v>0</v>
      </c>
      <c r="AY275" t="b">
        <f>SUMPRODUCT(--ISNUMBER(SEARCH(Sheet1!I$2:I$84,AP275)))&gt;0</f>
        <v>0</v>
      </c>
      <c r="AZ275" t="b">
        <f>SUMPRODUCT(--ISNUMBER(SEARCH(Sheet1!J$2:J$8,AP275)))&gt;0</f>
        <v>0</v>
      </c>
      <c r="BA275" t="b">
        <f>SUMPRODUCT(--ISNUMBER(SEARCH(Sheet1!K$2:K$10,AP275)))&gt;0</f>
        <v>0</v>
      </c>
      <c r="BB275" t="b">
        <f>SUMPRODUCT(--ISNUMBER(SEARCH(Sheet1!L$2:L$5,AP275)))&gt;0</f>
        <v>0</v>
      </c>
      <c r="BC275" t="b">
        <f>SUMPRODUCT(--ISNUMBER(SEARCH(Sheet1!M$2:M$12,AP275)))&gt;0</f>
        <v>0</v>
      </c>
      <c r="BD275" t="b">
        <f>SUMPRODUCT(--ISNUMBER(SEARCH(Sheet1!N$2:N$5,AP275)))&gt;0</f>
        <v>0</v>
      </c>
      <c r="BE275">
        <f t="shared" si="129"/>
        <v>1</v>
      </c>
      <c r="BF275">
        <f t="shared" si="130"/>
        <v>0</v>
      </c>
      <c r="BG275">
        <f t="shared" si="131"/>
        <v>0</v>
      </c>
      <c r="BH275">
        <f t="shared" si="132"/>
        <v>0</v>
      </c>
      <c r="BI275">
        <f t="shared" si="133"/>
        <v>0</v>
      </c>
      <c r="BJ275">
        <f t="shared" si="134"/>
        <v>1</v>
      </c>
      <c r="BK275">
        <f t="shared" si="135"/>
        <v>1</v>
      </c>
      <c r="BL275">
        <f t="shared" si="136"/>
        <v>0</v>
      </c>
    </row>
    <row r="276" spans="1:64" ht="30" x14ac:dyDescent="0.25">
      <c r="A276" s="7" t="s">
        <v>1397</v>
      </c>
      <c r="B276" s="7" t="s">
        <v>1398</v>
      </c>
      <c r="C276" s="10">
        <v>42412</v>
      </c>
      <c r="D276" s="10">
        <v>42415</v>
      </c>
      <c r="E276" s="8">
        <v>3</v>
      </c>
      <c r="F276" s="7" t="s">
        <v>8</v>
      </c>
      <c r="G276" s="8">
        <v>97</v>
      </c>
      <c r="H276" s="7" t="s">
        <v>9</v>
      </c>
      <c r="I276" s="7" t="s">
        <v>65</v>
      </c>
      <c r="J276" s="7" t="s">
        <v>143</v>
      </c>
      <c r="K276" s="7" t="s">
        <v>144</v>
      </c>
      <c r="L276" s="7" t="s">
        <v>414</v>
      </c>
      <c r="M276" s="7" t="s">
        <v>415</v>
      </c>
      <c r="N276" s="10">
        <v>42413</v>
      </c>
      <c r="O276" s="14">
        <v>1</v>
      </c>
      <c r="P276" s="15"/>
      <c r="Q276" s="29"/>
      <c r="R276" s="26">
        <v>138</v>
      </c>
      <c r="S276">
        <f t="shared" si="112"/>
        <v>0</v>
      </c>
      <c r="T276">
        <f t="shared" si="113"/>
        <v>0</v>
      </c>
      <c r="U276">
        <f t="shared" si="114"/>
        <v>30</v>
      </c>
      <c r="V276">
        <f t="shared" si="137"/>
        <v>0</v>
      </c>
      <c r="W276">
        <f t="shared" si="138"/>
        <v>0</v>
      </c>
      <c r="X276">
        <f t="shared" si="115"/>
        <v>0</v>
      </c>
      <c r="Y276" s="23">
        <v>1</v>
      </c>
      <c r="Z276">
        <v>1</v>
      </c>
      <c r="AA276">
        <f t="shared" si="116"/>
        <v>0</v>
      </c>
      <c r="AB276">
        <f t="shared" si="117"/>
        <v>0</v>
      </c>
      <c r="AC276">
        <f t="shared" si="118"/>
        <v>0</v>
      </c>
      <c r="AD276">
        <f t="shared" si="119"/>
        <v>2</v>
      </c>
      <c r="AE276">
        <f t="shared" si="139"/>
        <v>0</v>
      </c>
      <c r="AF276">
        <f t="shared" si="120"/>
        <v>3</v>
      </c>
      <c r="AG276">
        <v>3</v>
      </c>
      <c r="AH276">
        <f t="shared" si="121"/>
        <v>0</v>
      </c>
      <c r="AI276">
        <f t="shared" si="122"/>
        <v>0</v>
      </c>
      <c r="AJ276">
        <f t="shared" si="123"/>
        <v>6</v>
      </c>
      <c r="AK276">
        <f t="shared" si="124"/>
        <v>0</v>
      </c>
      <c r="AL276">
        <f t="shared" si="125"/>
        <v>3</v>
      </c>
      <c r="AM276">
        <f t="shared" si="126"/>
        <v>0</v>
      </c>
      <c r="AN276">
        <f t="shared" si="127"/>
        <v>0</v>
      </c>
      <c r="AO276">
        <f t="shared" si="128"/>
        <v>0</v>
      </c>
      <c r="AP276" t="s">
        <v>5857</v>
      </c>
      <c r="AQ276" t="b">
        <f>SUMPRODUCT(--ISNUMBER(SEARCH({"I21","I22","I25"},AP276)))&gt;0</f>
        <v>0</v>
      </c>
      <c r="AR276" t="b">
        <f>SUMPRODUCT(--ISNUMBER(SEARCH(Sheet1!B$2:B$14,AP276)))&gt;0</f>
        <v>0</v>
      </c>
      <c r="AS276" t="b">
        <f>SUMPRODUCT(--ISNUMBER(SEARCH(Sheet1!C$2:C$14,AP276)))&gt;0</f>
        <v>0</v>
      </c>
      <c r="AT276" t="b">
        <f>SUMPRODUCT(--ISNUMBER(SEARCH(Sheet1!D$2:D$26,AP276)))&gt;0</f>
        <v>0</v>
      </c>
      <c r="AU276" t="b">
        <f>SUMPRODUCT(--ISNUMBER(SEARCH(Sheet1!E$2:E$15,AP276)))&gt;0</f>
        <v>0</v>
      </c>
      <c r="AV276" t="b">
        <f>SUMPRODUCT(--ISNUMBER(SEARCH(Sheet1!F$2:F$26,AP276)))&gt;0</f>
        <v>0</v>
      </c>
      <c r="AW276" t="b">
        <f>SUMPRODUCT(--ISNUMBER(SEARCH(Sheet1!G$2:G$22,AP276)))&gt;0</f>
        <v>0</v>
      </c>
      <c r="AX276" t="b">
        <f>SUMPRODUCT(--ISNUMBER(SEARCH(Sheet1!H$2:H$35,AP276)))&gt;0</f>
        <v>0</v>
      </c>
      <c r="AY276" t="b">
        <f>SUMPRODUCT(--ISNUMBER(SEARCH(Sheet1!I$2:I$84,AP276)))&gt;0</f>
        <v>0</v>
      </c>
      <c r="AZ276" t="b">
        <f>SUMPRODUCT(--ISNUMBER(SEARCH(Sheet1!J$2:J$8,AP276)))&gt;0</f>
        <v>0</v>
      </c>
      <c r="BA276" t="b">
        <f>SUMPRODUCT(--ISNUMBER(SEARCH(Sheet1!K$2:K$10,AP276)))&gt;0</f>
        <v>0</v>
      </c>
      <c r="BB276" t="b">
        <f>SUMPRODUCT(--ISNUMBER(SEARCH(Sheet1!L$2:L$5,AP276)))&gt;0</f>
        <v>0</v>
      </c>
      <c r="BC276" t="b">
        <f>SUMPRODUCT(--ISNUMBER(SEARCH(Sheet1!M$2:M$12,AP276)))&gt;0</f>
        <v>0</v>
      </c>
      <c r="BD276" t="b">
        <f>SUMPRODUCT(--ISNUMBER(SEARCH(Sheet1!N$2:N$5,AP276)))&gt;0</f>
        <v>0</v>
      </c>
      <c r="BE276">
        <f t="shared" si="129"/>
        <v>0</v>
      </c>
      <c r="BF276">
        <f t="shared" si="130"/>
        <v>0</v>
      </c>
      <c r="BG276">
        <f t="shared" si="131"/>
        <v>0</v>
      </c>
      <c r="BH276">
        <f t="shared" si="132"/>
        <v>0</v>
      </c>
      <c r="BI276">
        <f t="shared" si="133"/>
        <v>0</v>
      </c>
      <c r="BJ276">
        <f t="shared" si="134"/>
        <v>0</v>
      </c>
      <c r="BK276">
        <f t="shared" si="135"/>
        <v>0</v>
      </c>
      <c r="BL276">
        <f t="shared" si="136"/>
        <v>0</v>
      </c>
    </row>
    <row r="277" spans="1:64" ht="30" x14ac:dyDescent="0.25">
      <c r="A277" s="7" t="s">
        <v>1399</v>
      </c>
      <c r="B277" s="7" t="s">
        <v>1400</v>
      </c>
      <c r="C277" s="10">
        <v>42323</v>
      </c>
      <c r="D277" s="10">
        <v>42328</v>
      </c>
      <c r="E277" s="8">
        <v>5</v>
      </c>
      <c r="F277" s="7" t="s">
        <v>8</v>
      </c>
      <c r="G277" s="8">
        <v>49</v>
      </c>
      <c r="H277" s="7" t="s">
        <v>9</v>
      </c>
      <c r="I277" s="7" t="s">
        <v>99</v>
      </c>
      <c r="J277" s="7" t="s">
        <v>1401</v>
      </c>
      <c r="K277" s="7" t="s">
        <v>1402</v>
      </c>
      <c r="L277" s="7" t="s">
        <v>1403</v>
      </c>
      <c r="M277" s="7" t="s">
        <v>1404</v>
      </c>
      <c r="N277" s="10">
        <v>42326</v>
      </c>
      <c r="O277" s="14">
        <v>1</v>
      </c>
      <c r="P277" s="15"/>
      <c r="Q277" s="29"/>
      <c r="R277" s="25"/>
      <c r="S277">
        <f t="shared" si="112"/>
        <v>0</v>
      </c>
      <c r="T277">
        <f t="shared" si="113"/>
        <v>0</v>
      </c>
      <c r="U277">
        <f t="shared" si="114"/>
        <v>30</v>
      </c>
      <c r="V277">
        <f t="shared" si="137"/>
        <v>0</v>
      </c>
      <c r="W277">
        <f t="shared" si="138"/>
        <v>0</v>
      </c>
      <c r="X277">
        <f t="shared" si="115"/>
        <v>0</v>
      </c>
      <c r="Y277" s="23">
        <v>1</v>
      </c>
      <c r="Z277">
        <v>1</v>
      </c>
      <c r="AA277">
        <f t="shared" si="116"/>
        <v>0</v>
      </c>
      <c r="AB277">
        <f t="shared" si="117"/>
        <v>0</v>
      </c>
      <c r="AC277">
        <f t="shared" si="118"/>
        <v>2</v>
      </c>
      <c r="AD277">
        <f t="shared" si="119"/>
        <v>4</v>
      </c>
      <c r="AE277">
        <f t="shared" si="139"/>
        <v>0</v>
      </c>
      <c r="AF277">
        <f t="shared" si="120"/>
        <v>4</v>
      </c>
      <c r="AG277">
        <v>3</v>
      </c>
      <c r="AH277">
        <f t="shared" si="121"/>
        <v>0</v>
      </c>
      <c r="AI277">
        <f t="shared" si="122"/>
        <v>0</v>
      </c>
      <c r="AJ277">
        <f t="shared" si="123"/>
        <v>7</v>
      </c>
      <c r="AK277">
        <f t="shared" si="124"/>
        <v>0</v>
      </c>
      <c r="AL277">
        <f t="shared" si="125"/>
        <v>0</v>
      </c>
      <c r="AM277">
        <f t="shared" si="126"/>
        <v>4</v>
      </c>
      <c r="AN277">
        <f t="shared" si="127"/>
        <v>0</v>
      </c>
      <c r="AO277">
        <f t="shared" si="128"/>
        <v>0</v>
      </c>
      <c r="AP277" t="s">
        <v>5858</v>
      </c>
      <c r="AQ277" t="b">
        <f>SUMPRODUCT(--ISNUMBER(SEARCH({"I21","I22","I25"},AP277)))&gt;0</f>
        <v>0</v>
      </c>
      <c r="AR277" t="b">
        <f>SUMPRODUCT(--ISNUMBER(SEARCH(Sheet1!B$2:B$14,AP277)))&gt;0</f>
        <v>0</v>
      </c>
      <c r="AS277" t="b">
        <f>SUMPRODUCT(--ISNUMBER(SEARCH(Sheet1!C$2:C$14,AP277)))&gt;0</f>
        <v>0</v>
      </c>
      <c r="AT277" t="b">
        <f>SUMPRODUCT(--ISNUMBER(SEARCH(Sheet1!D$2:D$26,AP277)))&gt;0</f>
        <v>0</v>
      </c>
      <c r="AU277" t="b">
        <f>SUMPRODUCT(--ISNUMBER(SEARCH(Sheet1!E$2:E$15,AP277)))&gt;0</f>
        <v>0</v>
      </c>
      <c r="AV277" t="b">
        <f>SUMPRODUCT(--ISNUMBER(SEARCH(Sheet1!F$2:F$26,AP277)))&gt;0</f>
        <v>0</v>
      </c>
      <c r="AW277" t="b">
        <f>SUMPRODUCT(--ISNUMBER(SEARCH(Sheet1!G$2:G$22,AP277)))&gt;0</f>
        <v>0</v>
      </c>
      <c r="AX277" t="b">
        <f>SUMPRODUCT(--ISNUMBER(SEARCH(Sheet1!H$2:H$35,AP277)))&gt;0</f>
        <v>0</v>
      </c>
      <c r="AY277" t="b">
        <f>SUMPRODUCT(--ISNUMBER(SEARCH(Sheet1!I$2:I$84,AP277)))&gt;0</f>
        <v>0</v>
      </c>
      <c r="AZ277" t="b">
        <f>SUMPRODUCT(--ISNUMBER(SEARCH(Sheet1!J$2:J$8,AP277)))&gt;0</f>
        <v>0</v>
      </c>
      <c r="BA277" t="b">
        <f>SUMPRODUCT(--ISNUMBER(SEARCH(Sheet1!K$2:K$10,AP277)))&gt;0</f>
        <v>0</v>
      </c>
      <c r="BB277" t="b">
        <f>SUMPRODUCT(--ISNUMBER(SEARCH(Sheet1!L$2:L$5,AP277)))&gt;0</f>
        <v>0</v>
      </c>
      <c r="BC277" t="b">
        <f>SUMPRODUCT(--ISNUMBER(SEARCH(Sheet1!M$2:M$12,AP277)))&gt;0</f>
        <v>0</v>
      </c>
      <c r="BD277" t="b">
        <f>SUMPRODUCT(--ISNUMBER(SEARCH(Sheet1!N$2:N$5,AP277)))&gt;0</f>
        <v>0</v>
      </c>
      <c r="BE277">
        <f t="shared" si="129"/>
        <v>0</v>
      </c>
      <c r="BF277">
        <f t="shared" si="130"/>
        <v>0</v>
      </c>
      <c r="BG277">
        <f t="shared" si="131"/>
        <v>0</v>
      </c>
      <c r="BH277">
        <f t="shared" si="132"/>
        <v>0</v>
      </c>
      <c r="BI277">
        <f t="shared" si="133"/>
        <v>0</v>
      </c>
      <c r="BJ277">
        <f t="shared" si="134"/>
        <v>0</v>
      </c>
      <c r="BK277">
        <f t="shared" si="135"/>
        <v>0</v>
      </c>
      <c r="BL277">
        <f t="shared" si="136"/>
        <v>0</v>
      </c>
    </row>
    <row r="278" spans="1:64" ht="30" x14ac:dyDescent="0.25">
      <c r="A278" s="7" t="s">
        <v>1405</v>
      </c>
      <c r="B278" s="7" t="s">
        <v>1406</v>
      </c>
      <c r="C278" s="10">
        <v>42431</v>
      </c>
      <c r="D278" s="10">
        <v>42436</v>
      </c>
      <c r="E278" s="8">
        <v>5</v>
      </c>
      <c r="F278" s="7" t="s">
        <v>29</v>
      </c>
      <c r="G278" s="8">
        <v>76</v>
      </c>
      <c r="H278" s="7" t="s">
        <v>9</v>
      </c>
      <c r="I278" s="7" t="s">
        <v>126</v>
      </c>
      <c r="J278" s="7" t="s">
        <v>143</v>
      </c>
      <c r="K278" s="7" t="s">
        <v>144</v>
      </c>
      <c r="L278" s="7" t="s">
        <v>45</v>
      </c>
      <c r="M278" s="7" t="s">
        <v>46</v>
      </c>
      <c r="N278" s="10">
        <v>42431</v>
      </c>
      <c r="O278" s="14">
        <v>3</v>
      </c>
      <c r="P278" s="14">
        <v>2</v>
      </c>
      <c r="Q278" s="29"/>
      <c r="R278" s="26">
        <v>139</v>
      </c>
      <c r="S278">
        <f t="shared" si="112"/>
        <v>0</v>
      </c>
      <c r="T278">
        <f t="shared" si="113"/>
        <v>0</v>
      </c>
      <c r="U278">
        <f t="shared" si="114"/>
        <v>30</v>
      </c>
      <c r="V278">
        <f t="shared" si="137"/>
        <v>0</v>
      </c>
      <c r="W278">
        <f t="shared" si="138"/>
        <v>0</v>
      </c>
      <c r="X278">
        <f t="shared" si="115"/>
        <v>0</v>
      </c>
      <c r="Y278" s="23">
        <v>1</v>
      </c>
      <c r="Z278">
        <v>1</v>
      </c>
      <c r="AA278">
        <f t="shared" si="116"/>
        <v>2</v>
      </c>
      <c r="AB278">
        <f t="shared" si="117"/>
        <v>0</v>
      </c>
      <c r="AC278">
        <f t="shared" si="118"/>
        <v>2</v>
      </c>
      <c r="AD278">
        <f t="shared" si="119"/>
        <v>6</v>
      </c>
      <c r="AE278">
        <f t="shared" si="139"/>
        <v>1</v>
      </c>
      <c r="AF278">
        <f t="shared" si="120"/>
        <v>4</v>
      </c>
      <c r="AG278">
        <v>3</v>
      </c>
      <c r="AH278">
        <f t="shared" si="121"/>
        <v>2</v>
      </c>
      <c r="AI278">
        <f t="shared" si="122"/>
        <v>2</v>
      </c>
      <c r="AJ278">
        <f t="shared" si="123"/>
        <v>11</v>
      </c>
      <c r="AK278">
        <f t="shared" si="124"/>
        <v>1</v>
      </c>
      <c r="AL278">
        <f t="shared" si="125"/>
        <v>0</v>
      </c>
      <c r="AM278">
        <f t="shared" si="126"/>
        <v>4</v>
      </c>
      <c r="AN278">
        <f t="shared" si="127"/>
        <v>0</v>
      </c>
      <c r="AO278">
        <f t="shared" si="128"/>
        <v>0</v>
      </c>
      <c r="AP278" t="s">
        <v>5859</v>
      </c>
      <c r="AQ278" t="b">
        <f>SUMPRODUCT(--ISNUMBER(SEARCH({"I21","I22","I25"},AP278)))&gt;0</f>
        <v>1</v>
      </c>
      <c r="AR278" t="b">
        <f>SUMPRODUCT(--ISNUMBER(SEARCH(Sheet1!B$2:B$14,AP278)))&gt;0</f>
        <v>0</v>
      </c>
      <c r="AS278" t="b">
        <f>SUMPRODUCT(--ISNUMBER(SEARCH(Sheet1!C$2:C$14,AP278)))&gt;0</f>
        <v>1</v>
      </c>
      <c r="AT278" t="b">
        <f>SUMPRODUCT(--ISNUMBER(SEARCH(Sheet1!D$2:D$26,AP278)))&gt;0</f>
        <v>0</v>
      </c>
      <c r="AU278" t="b">
        <f>SUMPRODUCT(--ISNUMBER(SEARCH(Sheet1!E$2:E$15,AP278)))&gt;0</f>
        <v>0</v>
      </c>
      <c r="AV278" t="b">
        <f>SUMPRODUCT(--ISNUMBER(SEARCH(Sheet1!F$2:F$26,AP278)))&gt;0</f>
        <v>0</v>
      </c>
      <c r="AW278" t="b">
        <f>SUMPRODUCT(--ISNUMBER(SEARCH(Sheet1!G$2:G$22,AP278)))&gt;0</f>
        <v>0</v>
      </c>
      <c r="AX278" t="b">
        <f>SUMPRODUCT(--ISNUMBER(SEARCH(Sheet1!H$2:H$35,AP278)))&gt;0</f>
        <v>0</v>
      </c>
      <c r="AY278" t="b">
        <f>SUMPRODUCT(--ISNUMBER(SEARCH(Sheet1!I$2:I$84,AP278)))&gt;0</f>
        <v>0</v>
      </c>
      <c r="AZ278" t="b">
        <f>SUMPRODUCT(--ISNUMBER(SEARCH(Sheet1!J$2:J$8,AP278)))&gt;0</f>
        <v>0</v>
      </c>
      <c r="BA278" t="b">
        <f>SUMPRODUCT(--ISNUMBER(SEARCH(Sheet1!K$2:K$10,AP278)))&gt;0</f>
        <v>0</v>
      </c>
      <c r="BB278" t="b">
        <f>SUMPRODUCT(--ISNUMBER(SEARCH(Sheet1!L$2:L$5,AP278)))&gt;0</f>
        <v>0</v>
      </c>
      <c r="BC278" t="b">
        <f>SUMPRODUCT(--ISNUMBER(SEARCH(Sheet1!M$2:M$12,AP278)))&gt;0</f>
        <v>0</v>
      </c>
      <c r="BD278" t="b">
        <f>SUMPRODUCT(--ISNUMBER(SEARCH(Sheet1!N$2:N$5,AP278)))&gt;0</f>
        <v>0</v>
      </c>
      <c r="BE278">
        <f t="shared" si="129"/>
        <v>2</v>
      </c>
      <c r="BF278">
        <f t="shared" si="130"/>
        <v>0</v>
      </c>
      <c r="BG278">
        <f t="shared" si="131"/>
        <v>0</v>
      </c>
      <c r="BH278">
        <f t="shared" si="132"/>
        <v>0</v>
      </c>
      <c r="BI278">
        <f t="shared" si="133"/>
        <v>0</v>
      </c>
      <c r="BJ278">
        <f t="shared" si="134"/>
        <v>2</v>
      </c>
      <c r="BK278">
        <f t="shared" si="135"/>
        <v>2</v>
      </c>
      <c r="BL278">
        <f t="shared" si="136"/>
        <v>0</v>
      </c>
    </row>
    <row r="279" spans="1:64" ht="30" x14ac:dyDescent="0.25">
      <c r="A279" s="7" t="s">
        <v>1408</v>
      </c>
      <c r="B279" s="7" t="s">
        <v>1409</v>
      </c>
      <c r="C279" s="10">
        <v>42295</v>
      </c>
      <c r="D279" s="10">
        <v>42304</v>
      </c>
      <c r="E279" s="8">
        <v>9</v>
      </c>
      <c r="F279" s="7" t="s">
        <v>8</v>
      </c>
      <c r="G279" s="8">
        <v>35</v>
      </c>
      <c r="H279" s="7" t="s">
        <v>17</v>
      </c>
      <c r="I279" s="7" t="s">
        <v>58</v>
      </c>
      <c r="J279" s="7" t="s">
        <v>1410</v>
      </c>
      <c r="K279" s="7" t="s">
        <v>1411</v>
      </c>
      <c r="L279" s="7" t="s">
        <v>1414</v>
      </c>
      <c r="M279" s="7" t="s">
        <v>1415</v>
      </c>
      <c r="N279" s="10">
        <v>42298</v>
      </c>
      <c r="O279" s="14">
        <v>5</v>
      </c>
      <c r="P279" s="14">
        <v>2</v>
      </c>
      <c r="Q279" s="29"/>
      <c r="R279" s="25"/>
      <c r="S279">
        <f t="shared" si="112"/>
        <v>9</v>
      </c>
      <c r="T279">
        <f t="shared" si="113"/>
        <v>1</v>
      </c>
      <c r="U279">
        <f t="shared" si="114"/>
        <v>9</v>
      </c>
      <c r="V279">
        <f t="shared" si="137"/>
        <v>0</v>
      </c>
      <c r="W279">
        <f t="shared" si="138"/>
        <v>0</v>
      </c>
      <c r="X279">
        <f t="shared" si="115"/>
        <v>0</v>
      </c>
      <c r="Y279" s="23">
        <v>1</v>
      </c>
      <c r="Z279">
        <v>1</v>
      </c>
      <c r="AA279">
        <f t="shared" si="116"/>
        <v>2</v>
      </c>
      <c r="AB279">
        <f t="shared" si="117"/>
        <v>0</v>
      </c>
      <c r="AC279">
        <f t="shared" si="118"/>
        <v>2</v>
      </c>
      <c r="AD279">
        <f t="shared" si="119"/>
        <v>6</v>
      </c>
      <c r="AE279">
        <f t="shared" si="139"/>
        <v>1</v>
      </c>
      <c r="AF279">
        <f t="shared" si="120"/>
        <v>5</v>
      </c>
      <c r="AG279">
        <v>3</v>
      </c>
      <c r="AH279">
        <f t="shared" si="121"/>
        <v>1</v>
      </c>
      <c r="AI279">
        <f t="shared" si="122"/>
        <v>2</v>
      </c>
      <c r="AJ279">
        <f t="shared" si="123"/>
        <v>11</v>
      </c>
      <c r="AK279">
        <f t="shared" si="124"/>
        <v>1</v>
      </c>
      <c r="AL279">
        <f t="shared" si="125"/>
        <v>0</v>
      </c>
      <c r="AM279">
        <f t="shared" si="126"/>
        <v>0</v>
      </c>
      <c r="AN279">
        <f t="shared" si="127"/>
        <v>5</v>
      </c>
      <c r="AO279">
        <f t="shared" si="128"/>
        <v>0</v>
      </c>
      <c r="AP279" t="s">
        <v>5860</v>
      </c>
      <c r="AQ279" t="b">
        <f>SUMPRODUCT(--ISNUMBER(SEARCH({"I21","I22","I25"},AP279)))&gt;0</f>
        <v>0</v>
      </c>
      <c r="AR279" t="b">
        <f>SUMPRODUCT(--ISNUMBER(SEARCH(Sheet1!B$2:B$14,AP279)))&gt;0</f>
        <v>0</v>
      </c>
      <c r="AS279" t="b">
        <f>SUMPRODUCT(--ISNUMBER(SEARCH(Sheet1!C$2:C$14,AP279)))&gt;0</f>
        <v>0</v>
      </c>
      <c r="AT279" t="b">
        <f>SUMPRODUCT(--ISNUMBER(SEARCH(Sheet1!D$2:D$26,AP279)))&gt;0</f>
        <v>1</v>
      </c>
      <c r="AU279" t="b">
        <f>SUMPRODUCT(--ISNUMBER(SEARCH(Sheet1!E$2:E$15,AP279)))&gt;0</f>
        <v>0</v>
      </c>
      <c r="AV279" t="b">
        <f>SUMPRODUCT(--ISNUMBER(SEARCH(Sheet1!F$2:F$26,AP279)))&gt;0</f>
        <v>0</v>
      </c>
      <c r="AW279" t="b">
        <f>SUMPRODUCT(--ISNUMBER(SEARCH(Sheet1!G$2:G$22,AP279)))&gt;0</f>
        <v>0</v>
      </c>
      <c r="AX279" t="b">
        <f>SUMPRODUCT(--ISNUMBER(SEARCH(Sheet1!H$2:H$35,AP279)))&gt;0</f>
        <v>0</v>
      </c>
      <c r="AY279" t="b">
        <f>SUMPRODUCT(--ISNUMBER(SEARCH(Sheet1!I$2:I$84,AP279)))&gt;0</f>
        <v>0</v>
      </c>
      <c r="AZ279" t="b">
        <f>SUMPRODUCT(--ISNUMBER(SEARCH(Sheet1!J$2:J$8,AP279)))&gt;0</f>
        <v>0</v>
      </c>
      <c r="BA279" t="b">
        <f>SUMPRODUCT(--ISNUMBER(SEARCH(Sheet1!K$2:K$10,AP279)))&gt;0</f>
        <v>0</v>
      </c>
      <c r="BB279" t="b">
        <f>SUMPRODUCT(--ISNUMBER(SEARCH(Sheet1!L$2:L$5,AP279)))&gt;0</f>
        <v>0</v>
      </c>
      <c r="BC279" t="b">
        <f>SUMPRODUCT(--ISNUMBER(SEARCH(Sheet1!M$2:M$12,AP279)))&gt;0</f>
        <v>0</v>
      </c>
      <c r="BD279" t="b">
        <f>SUMPRODUCT(--ISNUMBER(SEARCH(Sheet1!N$2:N$5,AP279)))&gt;0</f>
        <v>0</v>
      </c>
      <c r="BE279">
        <f t="shared" si="129"/>
        <v>1</v>
      </c>
      <c r="BF279">
        <f t="shared" si="130"/>
        <v>0</v>
      </c>
      <c r="BG279">
        <f t="shared" si="131"/>
        <v>0</v>
      </c>
      <c r="BH279">
        <f t="shared" si="132"/>
        <v>0</v>
      </c>
      <c r="BI279">
        <f t="shared" si="133"/>
        <v>0</v>
      </c>
      <c r="BJ279">
        <f t="shared" si="134"/>
        <v>1</v>
      </c>
      <c r="BK279">
        <f t="shared" si="135"/>
        <v>1</v>
      </c>
      <c r="BL279">
        <f t="shared" si="136"/>
        <v>0</v>
      </c>
    </row>
    <row r="280" spans="1:64" ht="30" x14ac:dyDescent="0.25">
      <c r="A280" s="7" t="s">
        <v>1408</v>
      </c>
      <c r="B280" s="7" t="s">
        <v>1416</v>
      </c>
      <c r="C280" s="10">
        <v>42313</v>
      </c>
      <c r="D280" s="10">
        <v>42325</v>
      </c>
      <c r="E280" s="8">
        <v>12</v>
      </c>
      <c r="F280" s="7" t="s">
        <v>330</v>
      </c>
      <c r="G280" s="8">
        <v>35</v>
      </c>
      <c r="H280" s="7" t="s">
        <v>17</v>
      </c>
      <c r="I280" s="7" t="s">
        <v>99</v>
      </c>
      <c r="J280" s="7" t="s">
        <v>909</v>
      </c>
      <c r="K280" s="7" t="s">
        <v>910</v>
      </c>
      <c r="L280" s="7" t="s">
        <v>121</v>
      </c>
      <c r="M280" s="7" t="s">
        <v>122</v>
      </c>
      <c r="N280" s="10">
        <v>42313</v>
      </c>
      <c r="O280" s="14">
        <v>5</v>
      </c>
      <c r="P280" s="14">
        <v>2</v>
      </c>
      <c r="Q280" s="30">
        <v>11.1</v>
      </c>
      <c r="R280" s="26">
        <v>134</v>
      </c>
      <c r="S280">
        <f t="shared" si="112"/>
        <v>0</v>
      </c>
      <c r="T280">
        <f t="shared" si="113"/>
        <v>0</v>
      </c>
      <c r="U280">
        <f t="shared" si="114"/>
        <v>30</v>
      </c>
      <c r="V280">
        <f t="shared" si="137"/>
        <v>1</v>
      </c>
      <c r="W280">
        <f t="shared" si="138"/>
        <v>0</v>
      </c>
      <c r="X280">
        <f t="shared" si="115"/>
        <v>1</v>
      </c>
      <c r="Y280" s="23">
        <v>1</v>
      </c>
      <c r="Z280">
        <v>1</v>
      </c>
      <c r="AA280">
        <f t="shared" si="116"/>
        <v>2</v>
      </c>
      <c r="AB280">
        <f t="shared" si="117"/>
        <v>0</v>
      </c>
      <c r="AC280">
        <f t="shared" si="118"/>
        <v>2</v>
      </c>
      <c r="AD280">
        <f t="shared" si="119"/>
        <v>8</v>
      </c>
      <c r="AE280">
        <f t="shared" si="139"/>
        <v>1</v>
      </c>
      <c r="AF280">
        <f t="shared" si="120"/>
        <v>5</v>
      </c>
      <c r="AG280">
        <v>3</v>
      </c>
      <c r="AH280">
        <f t="shared" si="121"/>
        <v>0</v>
      </c>
      <c r="AI280">
        <f t="shared" si="122"/>
        <v>2</v>
      </c>
      <c r="AJ280">
        <f t="shared" si="123"/>
        <v>10</v>
      </c>
      <c r="AK280">
        <f t="shared" si="124"/>
        <v>1</v>
      </c>
      <c r="AL280">
        <f t="shared" si="125"/>
        <v>0</v>
      </c>
      <c r="AM280">
        <f t="shared" si="126"/>
        <v>0</v>
      </c>
      <c r="AN280">
        <f t="shared" si="127"/>
        <v>5</v>
      </c>
      <c r="AO280">
        <f t="shared" si="128"/>
        <v>0</v>
      </c>
      <c r="AP280" t="s">
        <v>5861</v>
      </c>
      <c r="AQ280" t="b">
        <f>SUMPRODUCT(--ISNUMBER(SEARCH({"I21","I22","I25"},AP280)))&gt;0</f>
        <v>0</v>
      </c>
      <c r="AR280" t="b">
        <f>SUMPRODUCT(--ISNUMBER(SEARCH(Sheet1!B$2:B$14,AP280)))&gt;0</f>
        <v>0</v>
      </c>
      <c r="AS280" t="b">
        <f>SUMPRODUCT(--ISNUMBER(SEARCH(Sheet1!C$2:C$14,AP280)))&gt;0</f>
        <v>0</v>
      </c>
      <c r="AT280" t="b">
        <f>SUMPRODUCT(--ISNUMBER(SEARCH(Sheet1!D$2:D$26,AP280)))&gt;0</f>
        <v>0</v>
      </c>
      <c r="AU280" t="b">
        <f>SUMPRODUCT(--ISNUMBER(SEARCH(Sheet1!E$2:E$15,AP280)))&gt;0</f>
        <v>0</v>
      </c>
      <c r="AV280" t="b">
        <f>SUMPRODUCT(--ISNUMBER(SEARCH(Sheet1!F$2:F$26,AP280)))&gt;0</f>
        <v>0</v>
      </c>
      <c r="AW280" t="b">
        <f>SUMPRODUCT(--ISNUMBER(SEARCH(Sheet1!G$2:G$22,AP280)))&gt;0</f>
        <v>0</v>
      </c>
      <c r="AX280" t="b">
        <f>SUMPRODUCT(--ISNUMBER(SEARCH(Sheet1!H$2:H$35,AP280)))&gt;0</f>
        <v>0</v>
      </c>
      <c r="AY280" t="b">
        <f>SUMPRODUCT(--ISNUMBER(SEARCH(Sheet1!I$2:I$84,AP280)))&gt;0</f>
        <v>0</v>
      </c>
      <c r="AZ280" t="b">
        <f>SUMPRODUCT(--ISNUMBER(SEARCH(Sheet1!J$2:J$8,AP280)))&gt;0</f>
        <v>0</v>
      </c>
      <c r="BA280" t="b">
        <f>SUMPRODUCT(--ISNUMBER(SEARCH(Sheet1!K$2:K$10,AP280)))&gt;0</f>
        <v>0</v>
      </c>
      <c r="BB280" t="b">
        <f>SUMPRODUCT(--ISNUMBER(SEARCH(Sheet1!L$2:L$5,AP280)))&gt;0</f>
        <v>0</v>
      </c>
      <c r="BC280" t="b">
        <f>SUMPRODUCT(--ISNUMBER(SEARCH(Sheet1!M$2:M$12,AP280)))&gt;0</f>
        <v>0</v>
      </c>
      <c r="BD280" t="b">
        <f>SUMPRODUCT(--ISNUMBER(SEARCH(Sheet1!N$2:N$5,AP280)))&gt;0</f>
        <v>0</v>
      </c>
      <c r="BE280">
        <f t="shared" si="129"/>
        <v>0</v>
      </c>
      <c r="BF280">
        <f t="shared" si="130"/>
        <v>0</v>
      </c>
      <c r="BG280">
        <f t="shared" si="131"/>
        <v>0</v>
      </c>
      <c r="BH280">
        <f t="shared" si="132"/>
        <v>0</v>
      </c>
      <c r="BI280">
        <f t="shared" si="133"/>
        <v>0</v>
      </c>
      <c r="BJ280">
        <f t="shared" si="134"/>
        <v>0</v>
      </c>
      <c r="BK280">
        <f t="shared" si="135"/>
        <v>0</v>
      </c>
      <c r="BL280">
        <f t="shared" si="136"/>
        <v>0</v>
      </c>
    </row>
    <row r="281" spans="1:64" ht="30" x14ac:dyDescent="0.25">
      <c r="A281" s="7" t="s">
        <v>1417</v>
      </c>
      <c r="B281" s="7" t="s">
        <v>1418</v>
      </c>
      <c r="C281" s="10">
        <v>42440</v>
      </c>
      <c r="D281" s="10">
        <v>42447</v>
      </c>
      <c r="E281" s="8">
        <v>7</v>
      </c>
      <c r="F281" s="7" t="s">
        <v>29</v>
      </c>
      <c r="G281" s="8">
        <v>65</v>
      </c>
      <c r="H281" s="7" t="s">
        <v>17</v>
      </c>
      <c r="I281" s="7" t="s">
        <v>10</v>
      </c>
      <c r="J281" s="7" t="s">
        <v>1367</v>
      </c>
      <c r="K281" s="7" t="s">
        <v>1368</v>
      </c>
      <c r="L281" s="7" t="s">
        <v>1419</v>
      </c>
      <c r="M281" s="7" t="s">
        <v>1420</v>
      </c>
      <c r="N281" s="10">
        <v>42441</v>
      </c>
      <c r="O281" s="14">
        <v>1</v>
      </c>
      <c r="P281" s="15"/>
      <c r="Q281" s="29"/>
      <c r="R281" s="26">
        <v>138</v>
      </c>
      <c r="S281">
        <f t="shared" si="112"/>
        <v>0</v>
      </c>
      <c r="T281">
        <f t="shared" si="113"/>
        <v>0</v>
      </c>
      <c r="U281">
        <f t="shared" si="114"/>
        <v>30</v>
      </c>
      <c r="V281">
        <f t="shared" si="137"/>
        <v>0</v>
      </c>
      <c r="W281">
        <f t="shared" si="138"/>
        <v>2</v>
      </c>
      <c r="X281">
        <f t="shared" si="115"/>
        <v>0</v>
      </c>
      <c r="Y281" s="23">
        <v>1</v>
      </c>
      <c r="Z281">
        <v>1</v>
      </c>
      <c r="AA281">
        <f t="shared" si="116"/>
        <v>0</v>
      </c>
      <c r="AB281">
        <f t="shared" si="117"/>
        <v>0</v>
      </c>
      <c r="AC281">
        <f t="shared" si="118"/>
        <v>2</v>
      </c>
      <c r="AD281">
        <f t="shared" si="119"/>
        <v>6</v>
      </c>
      <c r="AE281">
        <f t="shared" si="139"/>
        <v>1</v>
      </c>
      <c r="AF281">
        <f t="shared" si="120"/>
        <v>5</v>
      </c>
      <c r="AG281">
        <v>3</v>
      </c>
      <c r="AH281">
        <f t="shared" si="121"/>
        <v>5</v>
      </c>
      <c r="AI281">
        <f t="shared" si="122"/>
        <v>0</v>
      </c>
      <c r="AJ281">
        <f t="shared" si="123"/>
        <v>13</v>
      </c>
      <c r="AK281">
        <f t="shared" si="124"/>
        <v>1</v>
      </c>
      <c r="AL281">
        <f t="shared" si="125"/>
        <v>0</v>
      </c>
      <c r="AM281">
        <f t="shared" si="126"/>
        <v>0</v>
      </c>
      <c r="AN281">
        <f t="shared" si="127"/>
        <v>5</v>
      </c>
      <c r="AO281">
        <f t="shared" si="128"/>
        <v>0</v>
      </c>
      <c r="AP281" t="s">
        <v>5862</v>
      </c>
      <c r="AQ281" t="b">
        <f>SUMPRODUCT(--ISNUMBER(SEARCH({"I21","I22","I25"},AP281)))&gt;0</f>
        <v>1</v>
      </c>
      <c r="AR281" t="b">
        <f>SUMPRODUCT(--ISNUMBER(SEARCH(Sheet1!B$2:B$14,AP281)))&gt;0</f>
        <v>0</v>
      </c>
      <c r="AS281" t="b">
        <f>SUMPRODUCT(--ISNUMBER(SEARCH(Sheet1!C$2:C$14,AP281)))&gt;0</f>
        <v>0</v>
      </c>
      <c r="AT281" t="b">
        <f>SUMPRODUCT(--ISNUMBER(SEARCH(Sheet1!D$2:D$26,AP281)))&gt;0</f>
        <v>1</v>
      </c>
      <c r="AU281" t="b">
        <f>SUMPRODUCT(--ISNUMBER(SEARCH(Sheet1!E$2:E$15,AP281)))&gt;0</f>
        <v>1</v>
      </c>
      <c r="AV281" t="b">
        <f>SUMPRODUCT(--ISNUMBER(SEARCH(Sheet1!F$2:F$26,AP281)))&gt;0</f>
        <v>0</v>
      </c>
      <c r="AW281" t="b">
        <f>SUMPRODUCT(--ISNUMBER(SEARCH(Sheet1!G$2:G$22,AP281)))&gt;0</f>
        <v>0</v>
      </c>
      <c r="AX281" t="b">
        <f>SUMPRODUCT(--ISNUMBER(SEARCH(Sheet1!H$2:H$35,AP281)))&gt;0</f>
        <v>0</v>
      </c>
      <c r="AY281" t="b">
        <f>SUMPRODUCT(--ISNUMBER(SEARCH(Sheet1!I$2:I$84,AP281)))&gt;0</f>
        <v>1</v>
      </c>
      <c r="AZ281" t="b">
        <f>SUMPRODUCT(--ISNUMBER(SEARCH(Sheet1!J$2:J$8,AP281)))&gt;0</f>
        <v>0</v>
      </c>
      <c r="BA281" t="b">
        <f>SUMPRODUCT(--ISNUMBER(SEARCH(Sheet1!K$2:K$10,AP281)))&gt;0</f>
        <v>0</v>
      </c>
      <c r="BB281" t="b">
        <f>SUMPRODUCT(--ISNUMBER(SEARCH(Sheet1!L$2:L$5,AP281)))&gt;0</f>
        <v>0</v>
      </c>
      <c r="BC281" t="b">
        <f>SUMPRODUCT(--ISNUMBER(SEARCH(Sheet1!M$2:M$12,AP281)))&gt;0</f>
        <v>0</v>
      </c>
      <c r="BD281" t="b">
        <f>SUMPRODUCT(--ISNUMBER(SEARCH(Sheet1!N$2:N$5,AP281)))&gt;0</f>
        <v>0</v>
      </c>
      <c r="BE281">
        <f t="shared" si="129"/>
        <v>2</v>
      </c>
      <c r="BF281">
        <f t="shared" si="130"/>
        <v>4</v>
      </c>
      <c r="BG281">
        <f t="shared" si="131"/>
        <v>0</v>
      </c>
      <c r="BH281">
        <f t="shared" si="132"/>
        <v>0</v>
      </c>
      <c r="BI281">
        <f t="shared" si="133"/>
        <v>0</v>
      </c>
      <c r="BJ281">
        <f t="shared" si="134"/>
        <v>6</v>
      </c>
      <c r="BK281">
        <f t="shared" si="135"/>
        <v>0</v>
      </c>
      <c r="BL281">
        <f t="shared" si="136"/>
        <v>5</v>
      </c>
    </row>
    <row r="282" spans="1:64" x14ac:dyDescent="0.25">
      <c r="A282" s="7" t="s">
        <v>1421</v>
      </c>
      <c r="B282" s="7" t="s">
        <v>1422</v>
      </c>
      <c r="C282" s="10">
        <v>42435</v>
      </c>
      <c r="D282" s="10">
        <v>42460</v>
      </c>
      <c r="E282" s="8">
        <v>25</v>
      </c>
      <c r="F282" s="7" t="s">
        <v>8</v>
      </c>
      <c r="G282" s="8">
        <v>58</v>
      </c>
      <c r="H282" s="7" t="s">
        <v>9</v>
      </c>
      <c r="I282" s="7" t="s">
        <v>99</v>
      </c>
      <c r="J282" s="7" t="s">
        <v>1423</v>
      </c>
      <c r="K282" s="7" t="s">
        <v>1424</v>
      </c>
      <c r="L282" s="7" t="s">
        <v>1425</v>
      </c>
      <c r="M282" s="7" t="s">
        <v>1426</v>
      </c>
      <c r="N282" s="10">
        <v>42437</v>
      </c>
      <c r="O282" s="14">
        <v>1</v>
      </c>
      <c r="P282" s="15"/>
      <c r="Q282" s="29"/>
      <c r="R282" s="25"/>
      <c r="S282">
        <f t="shared" si="112"/>
        <v>0</v>
      </c>
      <c r="T282">
        <f t="shared" si="113"/>
        <v>0</v>
      </c>
      <c r="U282">
        <f t="shared" si="114"/>
        <v>30</v>
      </c>
      <c r="V282">
        <f t="shared" si="137"/>
        <v>0</v>
      </c>
      <c r="W282">
        <f t="shared" si="138"/>
        <v>0</v>
      </c>
      <c r="X282">
        <f t="shared" si="115"/>
        <v>0</v>
      </c>
      <c r="Y282" s="23">
        <v>1</v>
      </c>
      <c r="Z282">
        <v>1</v>
      </c>
      <c r="AA282">
        <f t="shared" si="116"/>
        <v>0</v>
      </c>
      <c r="AB282">
        <f t="shared" si="117"/>
        <v>0</v>
      </c>
      <c r="AC282">
        <f t="shared" si="118"/>
        <v>2</v>
      </c>
      <c r="AD282">
        <f t="shared" si="119"/>
        <v>4</v>
      </c>
      <c r="AE282">
        <f t="shared" si="139"/>
        <v>0</v>
      </c>
      <c r="AF282">
        <f t="shared" si="120"/>
        <v>7</v>
      </c>
      <c r="AG282">
        <v>3</v>
      </c>
      <c r="AH282">
        <f t="shared" si="121"/>
        <v>1</v>
      </c>
      <c r="AI282">
        <f t="shared" si="122"/>
        <v>0</v>
      </c>
      <c r="AJ282">
        <f t="shared" si="123"/>
        <v>11</v>
      </c>
      <c r="AK282">
        <f t="shared" si="124"/>
        <v>1</v>
      </c>
      <c r="AL282">
        <f t="shared" si="125"/>
        <v>0</v>
      </c>
      <c r="AM282">
        <f t="shared" si="126"/>
        <v>0</v>
      </c>
      <c r="AN282">
        <f t="shared" si="127"/>
        <v>0</v>
      </c>
      <c r="AO282">
        <f t="shared" si="128"/>
        <v>7</v>
      </c>
      <c r="AP282" t="s">
        <v>5863</v>
      </c>
      <c r="AQ282" t="b">
        <f>SUMPRODUCT(--ISNUMBER(SEARCH({"I21","I22","I25"},AP282)))&gt;0</f>
        <v>0</v>
      </c>
      <c r="AR282" t="b">
        <f>SUMPRODUCT(--ISNUMBER(SEARCH(Sheet1!B$2:B$14,AP282)))&gt;0</f>
        <v>0</v>
      </c>
      <c r="AS282" t="b">
        <f>SUMPRODUCT(--ISNUMBER(SEARCH(Sheet1!C$2:C$14,AP282)))&gt;0</f>
        <v>0</v>
      </c>
      <c r="AT282" t="b">
        <f>SUMPRODUCT(--ISNUMBER(SEARCH(Sheet1!D$2:D$26,AP282)))&gt;0</f>
        <v>1</v>
      </c>
      <c r="AU282" t="b">
        <f>SUMPRODUCT(--ISNUMBER(SEARCH(Sheet1!E$2:E$15,AP282)))&gt;0</f>
        <v>0</v>
      </c>
      <c r="AV282" t="b">
        <f>SUMPRODUCT(--ISNUMBER(SEARCH(Sheet1!F$2:F$26,AP282)))&gt;0</f>
        <v>0</v>
      </c>
      <c r="AW282" t="b">
        <f>SUMPRODUCT(--ISNUMBER(SEARCH(Sheet1!G$2:G$22,AP282)))&gt;0</f>
        <v>0</v>
      </c>
      <c r="AX282" t="b">
        <f>SUMPRODUCT(--ISNUMBER(SEARCH(Sheet1!H$2:H$35,AP282)))&gt;0</f>
        <v>0</v>
      </c>
      <c r="AY282" t="b">
        <f>SUMPRODUCT(--ISNUMBER(SEARCH(Sheet1!I$2:I$84,AP282)))&gt;0</f>
        <v>0</v>
      </c>
      <c r="AZ282" t="b">
        <f>SUMPRODUCT(--ISNUMBER(SEARCH(Sheet1!J$2:J$8,AP282)))&gt;0</f>
        <v>0</v>
      </c>
      <c r="BA282" t="b">
        <f>SUMPRODUCT(--ISNUMBER(SEARCH(Sheet1!K$2:K$10,AP282)))&gt;0</f>
        <v>0</v>
      </c>
      <c r="BB282" t="b">
        <f>SUMPRODUCT(--ISNUMBER(SEARCH(Sheet1!L$2:L$5,AP282)))&gt;0</f>
        <v>0</v>
      </c>
      <c r="BC282" t="b">
        <f>SUMPRODUCT(--ISNUMBER(SEARCH(Sheet1!M$2:M$12,AP282)))&gt;0</f>
        <v>0</v>
      </c>
      <c r="BD282" t="b">
        <f>SUMPRODUCT(--ISNUMBER(SEARCH(Sheet1!N$2:N$5,AP282)))&gt;0</f>
        <v>0</v>
      </c>
      <c r="BE282">
        <f t="shared" si="129"/>
        <v>1</v>
      </c>
      <c r="BF282">
        <f t="shared" si="130"/>
        <v>0</v>
      </c>
      <c r="BG282">
        <f t="shared" si="131"/>
        <v>0</v>
      </c>
      <c r="BH282">
        <f t="shared" si="132"/>
        <v>0</v>
      </c>
      <c r="BI282">
        <f t="shared" si="133"/>
        <v>0</v>
      </c>
      <c r="BJ282">
        <f t="shared" si="134"/>
        <v>1</v>
      </c>
      <c r="BK282">
        <f t="shared" si="135"/>
        <v>1</v>
      </c>
      <c r="BL282">
        <f t="shared" si="136"/>
        <v>0</v>
      </c>
    </row>
    <row r="283" spans="1:64" ht="30" x14ac:dyDescent="0.25">
      <c r="A283" s="7" t="s">
        <v>1427</v>
      </c>
      <c r="B283" s="7" t="s">
        <v>1428</v>
      </c>
      <c r="C283" s="10">
        <v>42279</v>
      </c>
      <c r="D283" s="10">
        <v>42289</v>
      </c>
      <c r="E283" s="8">
        <v>10</v>
      </c>
      <c r="F283" s="7" t="s">
        <v>118</v>
      </c>
      <c r="G283" s="8">
        <v>59</v>
      </c>
      <c r="H283" s="7" t="s">
        <v>17</v>
      </c>
      <c r="I283" s="7" t="s">
        <v>21</v>
      </c>
      <c r="J283" s="7" t="s">
        <v>1311</v>
      </c>
      <c r="K283" s="7" t="s">
        <v>1312</v>
      </c>
      <c r="L283" s="7" t="s">
        <v>1429</v>
      </c>
      <c r="M283" s="7" t="s">
        <v>1430</v>
      </c>
      <c r="N283" s="10">
        <v>42279</v>
      </c>
      <c r="O283" s="14">
        <v>2</v>
      </c>
      <c r="P283" s="15"/>
      <c r="Q283" s="29"/>
      <c r="R283" s="25"/>
      <c r="S283">
        <f t="shared" si="112"/>
        <v>0</v>
      </c>
      <c r="T283">
        <f t="shared" si="113"/>
        <v>0</v>
      </c>
      <c r="U283">
        <f t="shared" si="114"/>
        <v>30</v>
      </c>
      <c r="V283">
        <f t="shared" si="137"/>
        <v>0</v>
      </c>
      <c r="W283">
        <f t="shared" si="138"/>
        <v>0</v>
      </c>
      <c r="X283">
        <f t="shared" si="115"/>
        <v>0</v>
      </c>
      <c r="Y283" s="23">
        <v>1</v>
      </c>
      <c r="Z283">
        <v>1</v>
      </c>
      <c r="AA283">
        <f t="shared" si="116"/>
        <v>2</v>
      </c>
      <c r="AB283">
        <f t="shared" si="117"/>
        <v>0</v>
      </c>
      <c r="AC283">
        <f t="shared" si="118"/>
        <v>2</v>
      </c>
      <c r="AD283">
        <f t="shared" si="119"/>
        <v>6</v>
      </c>
      <c r="AE283">
        <f t="shared" si="139"/>
        <v>1</v>
      </c>
      <c r="AF283">
        <f t="shared" si="120"/>
        <v>5</v>
      </c>
      <c r="AG283">
        <v>3</v>
      </c>
      <c r="AH283">
        <f t="shared" si="121"/>
        <v>5</v>
      </c>
      <c r="AI283">
        <f t="shared" si="122"/>
        <v>0</v>
      </c>
      <c r="AJ283">
        <f t="shared" si="123"/>
        <v>13</v>
      </c>
      <c r="AK283">
        <f t="shared" si="124"/>
        <v>1</v>
      </c>
      <c r="AL283">
        <f t="shared" si="125"/>
        <v>0</v>
      </c>
      <c r="AM283">
        <f t="shared" si="126"/>
        <v>0</v>
      </c>
      <c r="AN283">
        <f t="shared" si="127"/>
        <v>5</v>
      </c>
      <c r="AO283">
        <f t="shared" si="128"/>
        <v>0</v>
      </c>
      <c r="AP283" t="s">
        <v>5864</v>
      </c>
      <c r="AQ283" t="b">
        <f>SUMPRODUCT(--ISNUMBER(SEARCH({"I21","I22","I25"},AP283)))&gt;0</f>
        <v>0</v>
      </c>
      <c r="AR283" t="b">
        <f>SUMPRODUCT(--ISNUMBER(SEARCH(Sheet1!B$2:B$14,AP283)))&gt;0</f>
        <v>0</v>
      </c>
      <c r="AS283" t="b">
        <f>SUMPRODUCT(--ISNUMBER(SEARCH(Sheet1!C$2:C$14,AP283)))&gt;0</f>
        <v>1</v>
      </c>
      <c r="AT283" t="b">
        <f>SUMPRODUCT(--ISNUMBER(SEARCH(Sheet1!D$2:D$26,AP283)))&gt;0</f>
        <v>0</v>
      </c>
      <c r="AU283" t="b">
        <f>SUMPRODUCT(--ISNUMBER(SEARCH(Sheet1!E$2:E$15,AP283)))&gt;0</f>
        <v>1</v>
      </c>
      <c r="AV283" t="b">
        <f>SUMPRODUCT(--ISNUMBER(SEARCH(Sheet1!F$2:F$26,AP283)))&gt;0</f>
        <v>0</v>
      </c>
      <c r="AW283" t="b">
        <f>SUMPRODUCT(--ISNUMBER(SEARCH(Sheet1!G$2:G$22,AP283)))&gt;0</f>
        <v>0</v>
      </c>
      <c r="AX283" t="b">
        <f>SUMPRODUCT(--ISNUMBER(SEARCH(Sheet1!H$2:H$35,AP283)))&gt;0</f>
        <v>0</v>
      </c>
      <c r="AY283" t="b">
        <f>SUMPRODUCT(--ISNUMBER(SEARCH(Sheet1!I$2:I$84,AP283)))&gt;0</f>
        <v>0</v>
      </c>
      <c r="AZ283" t="b">
        <f>SUMPRODUCT(--ISNUMBER(SEARCH(Sheet1!J$2:J$8,AP283)))&gt;0</f>
        <v>1</v>
      </c>
      <c r="BA283" t="b">
        <f>SUMPRODUCT(--ISNUMBER(SEARCH(Sheet1!K$2:K$10,AP283)))&gt;0</f>
        <v>0</v>
      </c>
      <c r="BB283" t="b">
        <f>SUMPRODUCT(--ISNUMBER(SEARCH(Sheet1!L$2:L$5,AP283)))&gt;0</f>
        <v>0</v>
      </c>
      <c r="BC283" t="b">
        <f>SUMPRODUCT(--ISNUMBER(SEARCH(Sheet1!M$2:M$12,AP283)))&gt;0</f>
        <v>0</v>
      </c>
      <c r="BD283" t="b">
        <f>SUMPRODUCT(--ISNUMBER(SEARCH(Sheet1!N$2:N$5,AP283)))&gt;0</f>
        <v>0</v>
      </c>
      <c r="BE283">
        <f t="shared" si="129"/>
        <v>1</v>
      </c>
      <c r="BF283">
        <f t="shared" si="130"/>
        <v>2</v>
      </c>
      <c r="BG283">
        <f t="shared" si="131"/>
        <v>3</v>
      </c>
      <c r="BH283">
        <f t="shared" si="132"/>
        <v>0</v>
      </c>
      <c r="BI283">
        <f t="shared" si="133"/>
        <v>0</v>
      </c>
      <c r="BJ283">
        <f t="shared" si="134"/>
        <v>6</v>
      </c>
      <c r="BK283">
        <f t="shared" si="135"/>
        <v>0</v>
      </c>
      <c r="BL283">
        <f t="shared" si="136"/>
        <v>5</v>
      </c>
    </row>
    <row r="284" spans="1:64" ht="45" x14ac:dyDescent="0.25">
      <c r="A284" s="7" t="s">
        <v>1431</v>
      </c>
      <c r="B284" s="7" t="s">
        <v>1432</v>
      </c>
      <c r="C284" s="10">
        <v>42340</v>
      </c>
      <c r="D284" s="10">
        <v>42342</v>
      </c>
      <c r="E284" s="8">
        <v>2</v>
      </c>
      <c r="F284" s="7" t="s">
        <v>330</v>
      </c>
      <c r="G284" s="8">
        <v>65</v>
      </c>
      <c r="H284" s="7" t="s">
        <v>17</v>
      </c>
      <c r="I284" s="7" t="s">
        <v>58</v>
      </c>
      <c r="J284" s="7" t="s">
        <v>73</v>
      </c>
      <c r="K284" s="7" t="s">
        <v>74</v>
      </c>
      <c r="L284" s="7" t="s">
        <v>108</v>
      </c>
      <c r="M284" s="7" t="s">
        <v>109</v>
      </c>
      <c r="N284" s="10">
        <v>42340</v>
      </c>
      <c r="O284" s="14">
        <v>1</v>
      </c>
      <c r="P284" s="14">
        <v>1</v>
      </c>
      <c r="Q284" s="30">
        <v>12.8</v>
      </c>
      <c r="R284" s="26">
        <v>137</v>
      </c>
      <c r="S284">
        <f t="shared" si="112"/>
        <v>0</v>
      </c>
      <c r="T284">
        <f t="shared" si="113"/>
        <v>0</v>
      </c>
      <c r="U284">
        <f t="shared" si="114"/>
        <v>30</v>
      </c>
      <c r="V284">
        <f t="shared" si="137"/>
        <v>0</v>
      </c>
      <c r="W284">
        <f t="shared" si="138"/>
        <v>0</v>
      </c>
      <c r="X284">
        <f t="shared" si="115"/>
        <v>0</v>
      </c>
      <c r="Y284" s="23">
        <v>1</v>
      </c>
      <c r="Z284">
        <v>1</v>
      </c>
      <c r="AA284">
        <f t="shared" si="116"/>
        <v>0</v>
      </c>
      <c r="AB284">
        <f t="shared" si="117"/>
        <v>0</v>
      </c>
      <c r="AC284">
        <f t="shared" si="118"/>
        <v>0</v>
      </c>
      <c r="AD284">
        <f t="shared" si="119"/>
        <v>2</v>
      </c>
      <c r="AE284">
        <f t="shared" si="139"/>
        <v>0</v>
      </c>
      <c r="AF284">
        <f t="shared" si="120"/>
        <v>2</v>
      </c>
      <c r="AG284">
        <v>3</v>
      </c>
      <c r="AH284">
        <f t="shared" si="121"/>
        <v>0</v>
      </c>
      <c r="AI284">
        <f t="shared" si="122"/>
        <v>1</v>
      </c>
      <c r="AJ284">
        <f t="shared" si="123"/>
        <v>6</v>
      </c>
      <c r="AK284">
        <f t="shared" si="124"/>
        <v>0</v>
      </c>
      <c r="AL284">
        <f t="shared" si="125"/>
        <v>2</v>
      </c>
      <c r="AM284">
        <f t="shared" si="126"/>
        <v>0</v>
      </c>
      <c r="AN284">
        <f t="shared" si="127"/>
        <v>0</v>
      </c>
      <c r="AO284">
        <f t="shared" si="128"/>
        <v>0</v>
      </c>
      <c r="AP284" t="s">
        <v>5865</v>
      </c>
      <c r="AQ284" t="b">
        <f>SUMPRODUCT(--ISNUMBER(SEARCH({"I21","I22","I25"},AP284)))&gt;0</f>
        <v>0</v>
      </c>
      <c r="AR284" t="b">
        <f>SUMPRODUCT(--ISNUMBER(SEARCH(Sheet1!B$2:B$14,AP284)))&gt;0</f>
        <v>0</v>
      </c>
      <c r="AS284" t="b">
        <f>SUMPRODUCT(--ISNUMBER(SEARCH(Sheet1!C$2:C$14,AP284)))&gt;0</f>
        <v>0</v>
      </c>
      <c r="AT284" t="b">
        <f>SUMPRODUCT(--ISNUMBER(SEARCH(Sheet1!D$2:D$26,AP284)))&gt;0</f>
        <v>0</v>
      </c>
      <c r="AU284" t="b">
        <f>SUMPRODUCT(--ISNUMBER(SEARCH(Sheet1!E$2:E$15,AP284)))&gt;0</f>
        <v>0</v>
      </c>
      <c r="AV284" t="b">
        <f>SUMPRODUCT(--ISNUMBER(SEARCH(Sheet1!F$2:F$26,AP284)))&gt;0</f>
        <v>0</v>
      </c>
      <c r="AW284" t="b">
        <f>SUMPRODUCT(--ISNUMBER(SEARCH(Sheet1!G$2:G$22,AP284)))&gt;0</f>
        <v>0</v>
      </c>
      <c r="AX284" t="b">
        <f>SUMPRODUCT(--ISNUMBER(SEARCH(Sheet1!H$2:H$35,AP284)))&gt;0</f>
        <v>0</v>
      </c>
      <c r="AY284" t="b">
        <f>SUMPRODUCT(--ISNUMBER(SEARCH(Sheet1!I$2:I$84,AP284)))&gt;0</f>
        <v>0</v>
      </c>
      <c r="AZ284" t="b">
        <f>SUMPRODUCT(--ISNUMBER(SEARCH(Sheet1!J$2:J$8,AP284)))&gt;0</f>
        <v>0</v>
      </c>
      <c r="BA284" t="b">
        <f>SUMPRODUCT(--ISNUMBER(SEARCH(Sheet1!K$2:K$10,AP284)))&gt;0</f>
        <v>0</v>
      </c>
      <c r="BB284" t="b">
        <f>SUMPRODUCT(--ISNUMBER(SEARCH(Sheet1!L$2:L$5,AP284)))&gt;0</f>
        <v>0</v>
      </c>
      <c r="BC284" t="b">
        <f>SUMPRODUCT(--ISNUMBER(SEARCH(Sheet1!M$2:M$12,AP284)))&gt;0</f>
        <v>0</v>
      </c>
      <c r="BD284" t="b">
        <f>SUMPRODUCT(--ISNUMBER(SEARCH(Sheet1!N$2:N$5,AP284)))&gt;0</f>
        <v>0</v>
      </c>
      <c r="BE284">
        <f t="shared" si="129"/>
        <v>0</v>
      </c>
      <c r="BF284">
        <f t="shared" si="130"/>
        <v>0</v>
      </c>
      <c r="BG284">
        <f t="shared" si="131"/>
        <v>0</v>
      </c>
      <c r="BH284">
        <f t="shared" si="132"/>
        <v>0</v>
      </c>
      <c r="BI284">
        <f t="shared" si="133"/>
        <v>0</v>
      </c>
      <c r="BJ284">
        <f t="shared" si="134"/>
        <v>0</v>
      </c>
      <c r="BK284">
        <f t="shared" si="135"/>
        <v>0</v>
      </c>
      <c r="BL284">
        <f t="shared" si="136"/>
        <v>0</v>
      </c>
    </row>
    <row r="285" spans="1:64" ht="30" x14ac:dyDescent="0.25">
      <c r="A285" s="7" t="s">
        <v>1433</v>
      </c>
      <c r="B285" s="7" t="s">
        <v>1434</v>
      </c>
      <c r="C285" s="10">
        <v>42320</v>
      </c>
      <c r="D285" s="10">
        <v>42340</v>
      </c>
      <c r="E285" s="8">
        <v>20</v>
      </c>
      <c r="F285" s="7" t="s">
        <v>8</v>
      </c>
      <c r="G285" s="8">
        <v>69</v>
      </c>
      <c r="H285" s="7" t="s">
        <v>9</v>
      </c>
      <c r="I285" s="7" t="s">
        <v>58</v>
      </c>
      <c r="J285" s="7" t="s">
        <v>148</v>
      </c>
      <c r="K285" s="7" t="s">
        <v>149</v>
      </c>
      <c r="L285" s="7" t="s">
        <v>207</v>
      </c>
      <c r="M285" s="7" t="s">
        <v>208</v>
      </c>
      <c r="N285" s="10">
        <v>42320</v>
      </c>
      <c r="O285" s="14">
        <v>3</v>
      </c>
      <c r="P285" s="14">
        <v>1</v>
      </c>
      <c r="Q285" s="29"/>
      <c r="R285" s="25"/>
      <c r="S285">
        <f t="shared" si="112"/>
        <v>0</v>
      </c>
      <c r="T285">
        <f t="shared" si="113"/>
        <v>0</v>
      </c>
      <c r="U285">
        <f t="shared" si="114"/>
        <v>30</v>
      </c>
      <c r="V285">
        <f t="shared" si="137"/>
        <v>0</v>
      </c>
      <c r="W285">
        <f t="shared" si="138"/>
        <v>0</v>
      </c>
      <c r="X285">
        <f t="shared" si="115"/>
        <v>0</v>
      </c>
      <c r="Y285" s="23">
        <v>1</v>
      </c>
      <c r="Z285">
        <v>1</v>
      </c>
      <c r="AA285">
        <f t="shared" si="116"/>
        <v>2</v>
      </c>
      <c r="AB285">
        <f t="shared" si="117"/>
        <v>0</v>
      </c>
      <c r="AC285">
        <f t="shared" si="118"/>
        <v>2</v>
      </c>
      <c r="AD285">
        <f t="shared" si="119"/>
        <v>6</v>
      </c>
      <c r="AE285">
        <f t="shared" si="139"/>
        <v>1</v>
      </c>
      <c r="AF285">
        <f t="shared" si="120"/>
        <v>7</v>
      </c>
      <c r="AG285">
        <v>3</v>
      </c>
      <c r="AH285">
        <f t="shared" si="121"/>
        <v>5</v>
      </c>
      <c r="AI285">
        <f t="shared" si="122"/>
        <v>1</v>
      </c>
      <c r="AJ285">
        <f t="shared" si="123"/>
        <v>16</v>
      </c>
      <c r="AK285">
        <f t="shared" si="124"/>
        <v>1</v>
      </c>
      <c r="AL285">
        <f t="shared" si="125"/>
        <v>0</v>
      </c>
      <c r="AM285">
        <f t="shared" si="126"/>
        <v>0</v>
      </c>
      <c r="AN285">
        <f t="shared" si="127"/>
        <v>0</v>
      </c>
      <c r="AO285">
        <f t="shared" si="128"/>
        <v>7</v>
      </c>
      <c r="AP285" t="s">
        <v>5866</v>
      </c>
      <c r="AQ285" t="b">
        <f>SUMPRODUCT(--ISNUMBER(SEARCH({"I21","I22","I25"},AP285)))&gt;0</f>
        <v>0</v>
      </c>
      <c r="AR285" t="b">
        <f>SUMPRODUCT(--ISNUMBER(SEARCH(Sheet1!B$2:B$14,AP285)))&gt;0</f>
        <v>0</v>
      </c>
      <c r="AS285" t="b">
        <f>SUMPRODUCT(--ISNUMBER(SEARCH(Sheet1!C$2:C$14,AP285)))&gt;0</f>
        <v>0</v>
      </c>
      <c r="AT285" t="b">
        <f>SUMPRODUCT(--ISNUMBER(SEARCH(Sheet1!D$2:D$26,AP285)))&gt;0</f>
        <v>1</v>
      </c>
      <c r="AU285" t="b">
        <f>SUMPRODUCT(--ISNUMBER(SEARCH(Sheet1!E$2:E$15,AP285)))&gt;0</f>
        <v>1</v>
      </c>
      <c r="AV285" t="b">
        <f>SUMPRODUCT(--ISNUMBER(SEARCH(Sheet1!F$2:F$26,AP285)))&gt;0</f>
        <v>0</v>
      </c>
      <c r="AW285" t="b">
        <f>SUMPRODUCT(--ISNUMBER(SEARCH(Sheet1!G$2:G$22,AP285)))&gt;0</f>
        <v>1</v>
      </c>
      <c r="AX285" t="b">
        <f>SUMPRODUCT(--ISNUMBER(SEARCH(Sheet1!H$2:H$35,AP285)))&gt;0</f>
        <v>0</v>
      </c>
      <c r="AY285" t="b">
        <f>SUMPRODUCT(--ISNUMBER(SEARCH(Sheet1!I$2:I$84,AP285)))&gt;0</f>
        <v>0</v>
      </c>
      <c r="AZ285" t="b">
        <f>SUMPRODUCT(--ISNUMBER(SEARCH(Sheet1!J$2:J$8,AP285)))&gt;0</f>
        <v>0</v>
      </c>
      <c r="BA285" t="b">
        <f>SUMPRODUCT(--ISNUMBER(SEARCH(Sheet1!K$2:K$10,AP285)))&gt;0</f>
        <v>0</v>
      </c>
      <c r="BB285" t="b">
        <f>SUMPRODUCT(--ISNUMBER(SEARCH(Sheet1!L$2:L$5,AP285)))&gt;0</f>
        <v>0</v>
      </c>
      <c r="BC285" t="b">
        <f>SUMPRODUCT(--ISNUMBER(SEARCH(Sheet1!M$2:M$12,AP285)))&gt;0</f>
        <v>0</v>
      </c>
      <c r="BD285" t="b">
        <f>SUMPRODUCT(--ISNUMBER(SEARCH(Sheet1!N$2:N$5,AP285)))&gt;0</f>
        <v>0</v>
      </c>
      <c r="BE285">
        <f t="shared" si="129"/>
        <v>1</v>
      </c>
      <c r="BF285">
        <f t="shared" si="130"/>
        <v>4</v>
      </c>
      <c r="BG285">
        <f t="shared" si="131"/>
        <v>0</v>
      </c>
      <c r="BH285">
        <f t="shared" si="132"/>
        <v>0</v>
      </c>
      <c r="BI285">
        <f t="shared" si="133"/>
        <v>0</v>
      </c>
      <c r="BJ285">
        <f t="shared" si="134"/>
        <v>5</v>
      </c>
      <c r="BK285">
        <f t="shared" si="135"/>
        <v>0</v>
      </c>
      <c r="BL285">
        <f t="shared" si="136"/>
        <v>5</v>
      </c>
    </row>
    <row r="286" spans="1:64" ht="30" x14ac:dyDescent="0.25">
      <c r="A286" s="7" t="s">
        <v>1437</v>
      </c>
      <c r="B286" s="7" t="s">
        <v>1438</v>
      </c>
      <c r="C286" s="10">
        <v>42282</v>
      </c>
      <c r="D286" s="10">
        <v>42305</v>
      </c>
      <c r="E286" s="8">
        <v>23</v>
      </c>
      <c r="F286" s="7" t="s">
        <v>35</v>
      </c>
      <c r="G286" s="8">
        <v>65</v>
      </c>
      <c r="H286" s="7" t="s">
        <v>17</v>
      </c>
      <c r="I286" s="7" t="s">
        <v>58</v>
      </c>
      <c r="J286" s="7" t="s">
        <v>210</v>
      </c>
      <c r="K286" s="7" t="s">
        <v>211</v>
      </c>
      <c r="L286" s="7" t="s">
        <v>54</v>
      </c>
      <c r="M286" s="7" t="s">
        <v>55</v>
      </c>
      <c r="N286" s="10">
        <v>42282</v>
      </c>
      <c r="O286" s="14">
        <v>1</v>
      </c>
      <c r="P286" s="15"/>
      <c r="Q286" s="30">
        <v>13.1</v>
      </c>
      <c r="R286" s="26">
        <v>138</v>
      </c>
      <c r="S286">
        <f t="shared" si="112"/>
        <v>0</v>
      </c>
      <c r="T286">
        <f t="shared" si="113"/>
        <v>0</v>
      </c>
      <c r="U286">
        <f t="shared" si="114"/>
        <v>30</v>
      </c>
      <c r="V286">
        <f t="shared" si="137"/>
        <v>0</v>
      </c>
      <c r="W286">
        <f t="shared" si="138"/>
        <v>0</v>
      </c>
      <c r="X286">
        <f t="shared" si="115"/>
        <v>0</v>
      </c>
      <c r="Y286" s="23">
        <v>1</v>
      </c>
      <c r="Z286">
        <v>1</v>
      </c>
      <c r="AA286">
        <f t="shared" si="116"/>
        <v>0</v>
      </c>
      <c r="AB286">
        <f t="shared" si="117"/>
        <v>0</v>
      </c>
      <c r="AC286">
        <f t="shared" si="118"/>
        <v>2</v>
      </c>
      <c r="AD286">
        <f t="shared" si="119"/>
        <v>4</v>
      </c>
      <c r="AE286">
        <f t="shared" si="139"/>
        <v>0</v>
      </c>
      <c r="AF286">
        <f t="shared" si="120"/>
        <v>7</v>
      </c>
      <c r="AG286">
        <v>3</v>
      </c>
      <c r="AH286">
        <f t="shared" si="121"/>
        <v>5</v>
      </c>
      <c r="AI286">
        <f t="shared" si="122"/>
        <v>0</v>
      </c>
      <c r="AJ286">
        <f t="shared" si="123"/>
        <v>15</v>
      </c>
      <c r="AK286">
        <f t="shared" si="124"/>
        <v>1</v>
      </c>
      <c r="AL286">
        <f t="shared" si="125"/>
        <v>0</v>
      </c>
      <c r="AM286">
        <f t="shared" si="126"/>
        <v>0</v>
      </c>
      <c r="AN286">
        <f t="shared" si="127"/>
        <v>0</v>
      </c>
      <c r="AO286">
        <f t="shared" si="128"/>
        <v>7</v>
      </c>
      <c r="AP286" t="s">
        <v>5867</v>
      </c>
      <c r="AQ286" t="b">
        <f>SUMPRODUCT(--ISNUMBER(SEARCH({"I21","I22","I25"},AP286)))&gt;0</f>
        <v>1</v>
      </c>
      <c r="AR286" t="b">
        <f>SUMPRODUCT(--ISNUMBER(SEARCH(Sheet1!B$2:B$14,AP286)))&gt;0</f>
        <v>0</v>
      </c>
      <c r="AS286" t="b">
        <f>SUMPRODUCT(--ISNUMBER(SEARCH(Sheet1!C$2:C$14,AP286)))&gt;0</f>
        <v>0</v>
      </c>
      <c r="AT286" t="b">
        <f>SUMPRODUCT(--ISNUMBER(SEARCH(Sheet1!D$2:D$26,AP286)))&gt;0</f>
        <v>0</v>
      </c>
      <c r="AU286" t="b">
        <f>SUMPRODUCT(--ISNUMBER(SEARCH(Sheet1!E$2:E$15,AP286)))&gt;0</f>
        <v>0</v>
      </c>
      <c r="AV286" t="b">
        <f>SUMPRODUCT(--ISNUMBER(SEARCH(Sheet1!F$2:F$26,AP286)))&gt;0</f>
        <v>1</v>
      </c>
      <c r="AW286" t="b">
        <f>SUMPRODUCT(--ISNUMBER(SEARCH(Sheet1!G$2:G$22,AP286)))&gt;0</f>
        <v>0</v>
      </c>
      <c r="AX286" t="b">
        <f>SUMPRODUCT(--ISNUMBER(SEARCH(Sheet1!H$2:H$35,AP286)))&gt;0</f>
        <v>1</v>
      </c>
      <c r="AY286" t="b">
        <f>SUMPRODUCT(--ISNUMBER(SEARCH(Sheet1!I$2:I$84,AP286)))&gt;0</f>
        <v>0</v>
      </c>
      <c r="AZ286" t="b">
        <f>SUMPRODUCT(--ISNUMBER(SEARCH(Sheet1!J$2:J$8,AP286)))&gt;0</f>
        <v>0</v>
      </c>
      <c r="BA286" t="b">
        <f>SUMPRODUCT(--ISNUMBER(SEARCH(Sheet1!K$2:K$10,AP286)))&gt;0</f>
        <v>0</v>
      </c>
      <c r="BB286" t="b">
        <f>SUMPRODUCT(--ISNUMBER(SEARCH(Sheet1!L$2:L$5,AP286)))&gt;0</f>
        <v>0</v>
      </c>
      <c r="BC286" t="b">
        <f>SUMPRODUCT(--ISNUMBER(SEARCH(Sheet1!M$2:M$12,AP286)))&gt;0</f>
        <v>0</v>
      </c>
      <c r="BD286" t="b">
        <f>SUMPRODUCT(--ISNUMBER(SEARCH(Sheet1!N$2:N$5,AP286)))&gt;0</f>
        <v>0</v>
      </c>
      <c r="BE286">
        <f t="shared" si="129"/>
        <v>1</v>
      </c>
      <c r="BF286">
        <f t="shared" si="130"/>
        <v>4</v>
      </c>
      <c r="BG286">
        <f t="shared" si="131"/>
        <v>0</v>
      </c>
      <c r="BH286">
        <f t="shared" si="132"/>
        <v>0</v>
      </c>
      <c r="BI286">
        <f t="shared" si="133"/>
        <v>0</v>
      </c>
      <c r="BJ286">
        <f t="shared" si="134"/>
        <v>5</v>
      </c>
      <c r="BK286">
        <f t="shared" si="135"/>
        <v>0</v>
      </c>
      <c r="BL286">
        <f t="shared" si="136"/>
        <v>5</v>
      </c>
    </row>
    <row r="287" spans="1:64" x14ac:dyDescent="0.25">
      <c r="A287" s="7" t="s">
        <v>1446</v>
      </c>
      <c r="B287" s="7" t="s">
        <v>1447</v>
      </c>
      <c r="C287" s="10">
        <v>42394</v>
      </c>
      <c r="D287" s="10">
        <v>42396</v>
      </c>
      <c r="E287" s="8">
        <v>2</v>
      </c>
      <c r="F287" s="7" t="s">
        <v>29</v>
      </c>
      <c r="G287" s="8">
        <v>78</v>
      </c>
      <c r="H287" s="7" t="s">
        <v>17</v>
      </c>
      <c r="I287" s="7" t="s">
        <v>68</v>
      </c>
      <c r="J287" s="7" t="s">
        <v>22</v>
      </c>
      <c r="K287" s="7" t="s">
        <v>23</v>
      </c>
      <c r="L287" s="7" t="s">
        <v>155</v>
      </c>
      <c r="M287" s="7" t="s">
        <v>156</v>
      </c>
      <c r="N287" s="10">
        <v>42394</v>
      </c>
      <c r="O287" s="14">
        <v>3</v>
      </c>
      <c r="P287" s="15"/>
      <c r="Q287" s="29"/>
      <c r="R287" s="26">
        <v>136</v>
      </c>
      <c r="S287">
        <f t="shared" si="112"/>
        <v>0</v>
      </c>
      <c r="T287">
        <f t="shared" si="113"/>
        <v>0</v>
      </c>
      <c r="U287">
        <f t="shared" si="114"/>
        <v>30</v>
      </c>
      <c r="V287">
        <f t="shared" si="137"/>
        <v>0</v>
      </c>
      <c r="W287">
        <f t="shared" si="138"/>
        <v>0</v>
      </c>
      <c r="X287">
        <f t="shared" si="115"/>
        <v>0</v>
      </c>
      <c r="Y287" s="23">
        <v>1</v>
      </c>
      <c r="Z287">
        <v>1</v>
      </c>
      <c r="AA287">
        <f t="shared" si="116"/>
        <v>2</v>
      </c>
      <c r="AB287">
        <f t="shared" si="117"/>
        <v>0</v>
      </c>
      <c r="AC287">
        <f t="shared" si="118"/>
        <v>0</v>
      </c>
      <c r="AD287">
        <f t="shared" si="119"/>
        <v>4</v>
      </c>
      <c r="AE287">
        <f t="shared" si="139"/>
        <v>0</v>
      </c>
      <c r="AF287">
        <f t="shared" si="120"/>
        <v>2</v>
      </c>
      <c r="AG287">
        <v>3</v>
      </c>
      <c r="AH287">
        <f t="shared" si="121"/>
        <v>5</v>
      </c>
      <c r="AI287">
        <f t="shared" si="122"/>
        <v>0</v>
      </c>
      <c r="AJ287">
        <f t="shared" si="123"/>
        <v>10</v>
      </c>
      <c r="AK287">
        <f t="shared" si="124"/>
        <v>1</v>
      </c>
      <c r="AL287">
        <f t="shared" si="125"/>
        <v>2</v>
      </c>
      <c r="AM287">
        <f t="shared" si="126"/>
        <v>0</v>
      </c>
      <c r="AN287">
        <f t="shared" si="127"/>
        <v>0</v>
      </c>
      <c r="AO287">
        <f t="shared" si="128"/>
        <v>0</v>
      </c>
      <c r="AP287" t="s">
        <v>5868</v>
      </c>
      <c r="AQ287" t="b">
        <f>SUMPRODUCT(--ISNUMBER(SEARCH({"I21","I22","I25"},AP287)))&gt;0</f>
        <v>1</v>
      </c>
      <c r="AR287" t="b">
        <f>SUMPRODUCT(--ISNUMBER(SEARCH(Sheet1!B$2:B$14,AP287)))&gt;0</f>
        <v>0</v>
      </c>
      <c r="AS287" t="b">
        <f>SUMPRODUCT(--ISNUMBER(SEARCH(Sheet1!C$2:C$14,AP287)))&gt;0</f>
        <v>0</v>
      </c>
      <c r="AT287" t="b">
        <f>SUMPRODUCT(--ISNUMBER(SEARCH(Sheet1!D$2:D$26,AP287)))&gt;0</f>
        <v>0</v>
      </c>
      <c r="AU287" t="b">
        <f>SUMPRODUCT(--ISNUMBER(SEARCH(Sheet1!E$2:E$15,AP287)))&gt;0</f>
        <v>0</v>
      </c>
      <c r="AV287" t="b">
        <f>SUMPRODUCT(--ISNUMBER(SEARCH(Sheet1!F$2:F$26,AP287)))&gt;0</f>
        <v>1</v>
      </c>
      <c r="AW287" t="b">
        <f>SUMPRODUCT(--ISNUMBER(SEARCH(Sheet1!G$2:G$22,AP287)))&gt;0</f>
        <v>0</v>
      </c>
      <c r="AX287" t="b">
        <f>SUMPRODUCT(--ISNUMBER(SEARCH(Sheet1!H$2:H$35,AP287)))&gt;0</f>
        <v>1</v>
      </c>
      <c r="AY287" t="b">
        <f>SUMPRODUCT(--ISNUMBER(SEARCH(Sheet1!I$2:I$84,AP287)))&gt;0</f>
        <v>0</v>
      </c>
      <c r="AZ287" t="b">
        <f>SUMPRODUCT(--ISNUMBER(SEARCH(Sheet1!J$2:J$8,AP287)))&gt;0</f>
        <v>0</v>
      </c>
      <c r="BA287" t="b">
        <f>SUMPRODUCT(--ISNUMBER(SEARCH(Sheet1!K$2:K$10,AP287)))&gt;0</f>
        <v>0</v>
      </c>
      <c r="BB287" t="b">
        <f>SUMPRODUCT(--ISNUMBER(SEARCH(Sheet1!L$2:L$5,AP287)))&gt;0</f>
        <v>0</v>
      </c>
      <c r="BC287" t="b">
        <f>SUMPRODUCT(--ISNUMBER(SEARCH(Sheet1!M$2:M$12,AP287)))&gt;0</f>
        <v>0</v>
      </c>
      <c r="BD287" t="b">
        <f>SUMPRODUCT(--ISNUMBER(SEARCH(Sheet1!N$2:N$5,AP287)))&gt;0</f>
        <v>0</v>
      </c>
      <c r="BE287">
        <f t="shared" si="129"/>
        <v>1</v>
      </c>
      <c r="BF287">
        <f t="shared" si="130"/>
        <v>4</v>
      </c>
      <c r="BG287">
        <f t="shared" si="131"/>
        <v>0</v>
      </c>
      <c r="BH287">
        <f t="shared" si="132"/>
        <v>0</v>
      </c>
      <c r="BI287">
        <f t="shared" si="133"/>
        <v>0</v>
      </c>
      <c r="BJ287">
        <f t="shared" si="134"/>
        <v>5</v>
      </c>
      <c r="BK287">
        <f t="shared" si="135"/>
        <v>0</v>
      </c>
      <c r="BL287">
        <f t="shared" si="136"/>
        <v>5</v>
      </c>
    </row>
    <row r="288" spans="1:64" ht="45" x14ac:dyDescent="0.25">
      <c r="A288" s="7" t="s">
        <v>1452</v>
      </c>
      <c r="B288" s="7" t="s">
        <v>1453</v>
      </c>
      <c r="C288" s="10">
        <v>42361</v>
      </c>
      <c r="D288" s="10">
        <v>42370</v>
      </c>
      <c r="E288" s="8">
        <v>9</v>
      </c>
      <c r="F288" s="7" t="s">
        <v>8</v>
      </c>
      <c r="G288" s="8">
        <v>88</v>
      </c>
      <c r="H288" s="7" t="s">
        <v>17</v>
      </c>
      <c r="I288" s="7" t="s">
        <v>47</v>
      </c>
      <c r="J288" s="7" t="s">
        <v>1454</v>
      </c>
      <c r="K288" s="7" t="s">
        <v>1455</v>
      </c>
      <c r="L288" s="7" t="s">
        <v>1456</v>
      </c>
      <c r="M288" s="7" t="s">
        <v>1457</v>
      </c>
      <c r="N288" s="10">
        <v>42361</v>
      </c>
      <c r="O288" s="14">
        <v>1</v>
      </c>
      <c r="P288" s="15"/>
      <c r="Q288" s="29"/>
      <c r="R288" s="25"/>
      <c r="S288">
        <f t="shared" si="112"/>
        <v>0</v>
      </c>
      <c r="T288">
        <f t="shared" si="113"/>
        <v>0</v>
      </c>
      <c r="U288">
        <f t="shared" si="114"/>
        <v>30</v>
      </c>
      <c r="V288">
        <f t="shared" si="137"/>
        <v>0</v>
      </c>
      <c r="W288">
        <f t="shared" si="138"/>
        <v>0</v>
      </c>
      <c r="X288">
        <f t="shared" si="115"/>
        <v>0</v>
      </c>
      <c r="Y288" s="23">
        <v>1</v>
      </c>
      <c r="Z288">
        <v>1</v>
      </c>
      <c r="AA288">
        <f t="shared" si="116"/>
        <v>0</v>
      </c>
      <c r="AB288">
        <f t="shared" si="117"/>
        <v>0</v>
      </c>
      <c r="AC288">
        <f t="shared" si="118"/>
        <v>2</v>
      </c>
      <c r="AD288">
        <f t="shared" si="119"/>
        <v>4</v>
      </c>
      <c r="AE288">
        <f t="shared" si="139"/>
        <v>0</v>
      </c>
      <c r="AF288">
        <f t="shared" si="120"/>
        <v>5</v>
      </c>
      <c r="AG288">
        <v>3</v>
      </c>
      <c r="AH288">
        <f t="shared" si="121"/>
        <v>3</v>
      </c>
      <c r="AI288">
        <f t="shared" si="122"/>
        <v>0</v>
      </c>
      <c r="AJ288">
        <f t="shared" si="123"/>
        <v>11</v>
      </c>
      <c r="AK288">
        <f t="shared" si="124"/>
        <v>1</v>
      </c>
      <c r="AL288">
        <f t="shared" si="125"/>
        <v>0</v>
      </c>
      <c r="AM288">
        <f t="shared" si="126"/>
        <v>0</v>
      </c>
      <c r="AN288">
        <f t="shared" si="127"/>
        <v>5</v>
      </c>
      <c r="AO288">
        <f t="shared" si="128"/>
        <v>0</v>
      </c>
      <c r="AP288" t="s">
        <v>5869</v>
      </c>
      <c r="AQ288" t="b">
        <f>SUMPRODUCT(--ISNUMBER(SEARCH({"I21","I22","I25"},AP288)))&gt;0</f>
        <v>1</v>
      </c>
      <c r="AR288" t="b">
        <f>SUMPRODUCT(--ISNUMBER(SEARCH(Sheet1!B$2:B$14,AP288)))&gt;0</f>
        <v>0</v>
      </c>
      <c r="AS288" t="b">
        <f>SUMPRODUCT(--ISNUMBER(SEARCH(Sheet1!C$2:C$14,AP288)))&gt;0</f>
        <v>0</v>
      </c>
      <c r="AT288" t="b">
        <f>SUMPRODUCT(--ISNUMBER(SEARCH(Sheet1!D$2:D$26,AP288)))&gt;0</f>
        <v>0</v>
      </c>
      <c r="AU288" t="b">
        <f>SUMPRODUCT(--ISNUMBER(SEARCH(Sheet1!E$2:E$15,AP288)))&gt;0</f>
        <v>1</v>
      </c>
      <c r="AV288" t="b">
        <f>SUMPRODUCT(--ISNUMBER(SEARCH(Sheet1!F$2:F$26,AP288)))&gt;0</f>
        <v>0</v>
      </c>
      <c r="AW288" t="b">
        <f>SUMPRODUCT(--ISNUMBER(SEARCH(Sheet1!G$2:G$22,AP288)))&gt;0</f>
        <v>0</v>
      </c>
      <c r="AX288" t="b">
        <f>SUMPRODUCT(--ISNUMBER(SEARCH(Sheet1!H$2:H$35,AP288)))&gt;0</f>
        <v>0</v>
      </c>
      <c r="AY288" t="b">
        <f>SUMPRODUCT(--ISNUMBER(SEARCH(Sheet1!I$2:I$84,AP288)))&gt;0</f>
        <v>0</v>
      </c>
      <c r="AZ288" t="b">
        <f>SUMPRODUCT(--ISNUMBER(SEARCH(Sheet1!J$2:J$8,AP288)))&gt;0</f>
        <v>0</v>
      </c>
      <c r="BA288" t="b">
        <f>SUMPRODUCT(--ISNUMBER(SEARCH(Sheet1!K$2:K$10,AP288)))&gt;0</f>
        <v>0</v>
      </c>
      <c r="BB288" t="b">
        <f>SUMPRODUCT(--ISNUMBER(SEARCH(Sheet1!L$2:L$5,AP288)))&gt;0</f>
        <v>0</v>
      </c>
      <c r="BC288" t="b">
        <f>SUMPRODUCT(--ISNUMBER(SEARCH(Sheet1!M$2:M$12,AP288)))&gt;0</f>
        <v>0</v>
      </c>
      <c r="BD288" t="b">
        <f>SUMPRODUCT(--ISNUMBER(SEARCH(Sheet1!N$2:N$5,AP288)))&gt;0</f>
        <v>0</v>
      </c>
      <c r="BE288">
        <f t="shared" si="129"/>
        <v>1</v>
      </c>
      <c r="BF288">
        <f t="shared" si="130"/>
        <v>2</v>
      </c>
      <c r="BG288">
        <f t="shared" si="131"/>
        <v>0</v>
      </c>
      <c r="BH288">
        <f t="shared" si="132"/>
        <v>0</v>
      </c>
      <c r="BI288">
        <f t="shared" si="133"/>
        <v>0</v>
      </c>
      <c r="BJ288">
        <f t="shared" si="134"/>
        <v>3</v>
      </c>
      <c r="BK288">
        <f t="shared" si="135"/>
        <v>3</v>
      </c>
      <c r="BL288">
        <f t="shared" si="136"/>
        <v>0</v>
      </c>
    </row>
    <row r="289" spans="1:64" ht="45" x14ac:dyDescent="0.25">
      <c r="A289" s="7" t="s">
        <v>1458</v>
      </c>
      <c r="B289" s="7" t="s">
        <v>1459</v>
      </c>
      <c r="C289" s="10">
        <v>42300</v>
      </c>
      <c r="D289" s="10">
        <v>42304</v>
      </c>
      <c r="E289" s="8">
        <v>4</v>
      </c>
      <c r="F289" s="7" t="s">
        <v>29</v>
      </c>
      <c r="G289" s="8">
        <v>77</v>
      </c>
      <c r="H289" s="7" t="s">
        <v>9</v>
      </c>
      <c r="I289" s="7" t="s">
        <v>89</v>
      </c>
      <c r="J289" s="7" t="s">
        <v>210</v>
      </c>
      <c r="K289" s="7" t="s">
        <v>211</v>
      </c>
      <c r="L289" s="7" t="s">
        <v>1460</v>
      </c>
      <c r="M289" s="7" t="s">
        <v>1461</v>
      </c>
      <c r="N289" s="10">
        <v>42300</v>
      </c>
      <c r="O289" s="14">
        <v>1</v>
      </c>
      <c r="P289" s="15"/>
      <c r="Q289" s="29"/>
      <c r="R289" s="25"/>
      <c r="S289">
        <f t="shared" si="112"/>
        <v>0</v>
      </c>
      <c r="T289">
        <f t="shared" si="113"/>
        <v>0</v>
      </c>
      <c r="U289">
        <f t="shared" si="114"/>
        <v>30</v>
      </c>
      <c r="V289">
        <f t="shared" si="137"/>
        <v>0</v>
      </c>
      <c r="W289">
        <f t="shared" si="138"/>
        <v>2</v>
      </c>
      <c r="X289">
        <f t="shared" si="115"/>
        <v>0</v>
      </c>
      <c r="Y289" s="23">
        <v>1</v>
      </c>
      <c r="Z289">
        <v>1</v>
      </c>
      <c r="AA289">
        <f t="shared" si="116"/>
        <v>0</v>
      </c>
      <c r="AB289">
        <f t="shared" si="117"/>
        <v>0</v>
      </c>
      <c r="AC289">
        <f t="shared" si="118"/>
        <v>0</v>
      </c>
      <c r="AD289">
        <f t="shared" si="119"/>
        <v>4</v>
      </c>
      <c r="AE289">
        <f t="shared" si="139"/>
        <v>0</v>
      </c>
      <c r="AF289">
        <f t="shared" si="120"/>
        <v>4</v>
      </c>
      <c r="AG289">
        <v>3</v>
      </c>
      <c r="AH289">
        <f t="shared" si="121"/>
        <v>5</v>
      </c>
      <c r="AI289">
        <f t="shared" si="122"/>
        <v>0</v>
      </c>
      <c r="AJ289">
        <f t="shared" si="123"/>
        <v>12</v>
      </c>
      <c r="AK289">
        <f t="shared" si="124"/>
        <v>1</v>
      </c>
      <c r="AL289">
        <f t="shared" si="125"/>
        <v>0</v>
      </c>
      <c r="AM289">
        <f t="shared" si="126"/>
        <v>4</v>
      </c>
      <c r="AN289">
        <f t="shared" si="127"/>
        <v>0</v>
      </c>
      <c r="AO289">
        <f t="shared" si="128"/>
        <v>0</v>
      </c>
      <c r="AP289" t="s">
        <v>5870</v>
      </c>
      <c r="AQ289" t="b">
        <f>SUMPRODUCT(--ISNUMBER(SEARCH({"I21","I22","I25"},AP289)))&gt;0</f>
        <v>1</v>
      </c>
      <c r="AR289" t="b">
        <f>SUMPRODUCT(--ISNUMBER(SEARCH(Sheet1!B$2:B$14,AP289)))&gt;0</f>
        <v>0</v>
      </c>
      <c r="AS289" t="b">
        <f>SUMPRODUCT(--ISNUMBER(SEARCH(Sheet1!C$2:C$14,AP289)))&gt;0</f>
        <v>0</v>
      </c>
      <c r="AT289" t="b">
        <f>SUMPRODUCT(--ISNUMBER(SEARCH(Sheet1!D$2:D$26,AP289)))&gt;0</f>
        <v>0</v>
      </c>
      <c r="AU289" t="b">
        <f>SUMPRODUCT(--ISNUMBER(SEARCH(Sheet1!E$2:E$15,AP289)))&gt;0</f>
        <v>1</v>
      </c>
      <c r="AV289" t="b">
        <f>SUMPRODUCT(--ISNUMBER(SEARCH(Sheet1!F$2:F$26,AP289)))&gt;0</f>
        <v>0</v>
      </c>
      <c r="AW289" t="b">
        <f>SUMPRODUCT(--ISNUMBER(SEARCH(Sheet1!G$2:G$22,AP289)))&gt;0</f>
        <v>0</v>
      </c>
      <c r="AX289" t="b">
        <f>SUMPRODUCT(--ISNUMBER(SEARCH(Sheet1!H$2:H$35,AP289)))&gt;0</f>
        <v>0</v>
      </c>
      <c r="AY289" t="b">
        <f>SUMPRODUCT(--ISNUMBER(SEARCH(Sheet1!I$2:I$84,AP289)))&gt;0</f>
        <v>1</v>
      </c>
      <c r="AZ289" t="b">
        <f>SUMPRODUCT(--ISNUMBER(SEARCH(Sheet1!J$2:J$8,AP289)))&gt;0</f>
        <v>0</v>
      </c>
      <c r="BA289" t="b">
        <f>SUMPRODUCT(--ISNUMBER(SEARCH(Sheet1!K$2:K$10,AP289)))&gt;0</f>
        <v>0</v>
      </c>
      <c r="BB289" t="b">
        <f>SUMPRODUCT(--ISNUMBER(SEARCH(Sheet1!L$2:L$5,AP289)))&gt;0</f>
        <v>0</v>
      </c>
      <c r="BC289" t="b">
        <f>SUMPRODUCT(--ISNUMBER(SEARCH(Sheet1!M$2:M$12,AP289)))&gt;0</f>
        <v>0</v>
      </c>
      <c r="BD289" t="b">
        <f>SUMPRODUCT(--ISNUMBER(SEARCH(Sheet1!N$2:N$5,AP289)))&gt;0</f>
        <v>0</v>
      </c>
      <c r="BE289">
        <f t="shared" si="129"/>
        <v>1</v>
      </c>
      <c r="BF289">
        <f t="shared" si="130"/>
        <v>4</v>
      </c>
      <c r="BG289">
        <f t="shared" si="131"/>
        <v>0</v>
      </c>
      <c r="BH289">
        <f t="shared" si="132"/>
        <v>0</v>
      </c>
      <c r="BI289">
        <f t="shared" si="133"/>
        <v>0</v>
      </c>
      <c r="BJ289">
        <f t="shared" si="134"/>
        <v>5</v>
      </c>
      <c r="BK289">
        <f t="shared" si="135"/>
        <v>0</v>
      </c>
      <c r="BL289">
        <f t="shared" si="136"/>
        <v>5</v>
      </c>
    </row>
    <row r="290" spans="1:64" ht="30" x14ac:dyDescent="0.25">
      <c r="A290" s="7" t="s">
        <v>1462</v>
      </c>
      <c r="B290" s="7" t="s">
        <v>1463</v>
      </c>
      <c r="C290" s="10">
        <v>42420</v>
      </c>
      <c r="D290" s="10">
        <v>42422</v>
      </c>
      <c r="E290" s="8">
        <v>2</v>
      </c>
      <c r="F290" s="7" t="s">
        <v>29</v>
      </c>
      <c r="G290" s="8">
        <v>64</v>
      </c>
      <c r="H290" s="7" t="s">
        <v>9</v>
      </c>
      <c r="I290" s="7" t="s">
        <v>24</v>
      </c>
      <c r="J290" s="7" t="s">
        <v>1464</v>
      </c>
      <c r="K290" s="7" t="s">
        <v>1465</v>
      </c>
      <c r="L290" s="7" t="s">
        <v>346</v>
      </c>
      <c r="M290" s="7" t="s">
        <v>347</v>
      </c>
      <c r="N290" s="10">
        <v>42422</v>
      </c>
      <c r="O290" s="14">
        <v>2</v>
      </c>
      <c r="P290" s="15"/>
      <c r="Q290" s="29"/>
      <c r="R290" s="26">
        <v>126</v>
      </c>
      <c r="S290">
        <f t="shared" si="112"/>
        <v>0</v>
      </c>
      <c r="T290">
        <f t="shared" si="113"/>
        <v>0</v>
      </c>
      <c r="U290">
        <f t="shared" si="114"/>
        <v>30</v>
      </c>
      <c r="V290">
        <f t="shared" si="137"/>
        <v>0</v>
      </c>
      <c r="W290">
        <f t="shared" si="138"/>
        <v>0</v>
      </c>
      <c r="X290">
        <f t="shared" si="115"/>
        <v>1</v>
      </c>
      <c r="Y290" s="23">
        <v>1</v>
      </c>
      <c r="Z290">
        <v>1</v>
      </c>
      <c r="AA290">
        <f t="shared" si="116"/>
        <v>2</v>
      </c>
      <c r="AB290">
        <f t="shared" si="117"/>
        <v>0</v>
      </c>
      <c r="AC290">
        <f t="shared" si="118"/>
        <v>0</v>
      </c>
      <c r="AD290">
        <f t="shared" si="119"/>
        <v>5</v>
      </c>
      <c r="AE290">
        <f t="shared" si="139"/>
        <v>1</v>
      </c>
      <c r="AF290">
        <f t="shared" si="120"/>
        <v>2</v>
      </c>
      <c r="AG290">
        <v>3</v>
      </c>
      <c r="AH290">
        <f t="shared" si="121"/>
        <v>5</v>
      </c>
      <c r="AI290">
        <f t="shared" si="122"/>
        <v>0</v>
      </c>
      <c r="AJ290">
        <f t="shared" si="123"/>
        <v>10</v>
      </c>
      <c r="AK290">
        <f t="shared" si="124"/>
        <v>1</v>
      </c>
      <c r="AL290">
        <f t="shared" si="125"/>
        <v>2</v>
      </c>
      <c r="AM290">
        <f t="shared" si="126"/>
        <v>0</v>
      </c>
      <c r="AN290">
        <f t="shared" si="127"/>
        <v>0</v>
      </c>
      <c r="AO290">
        <f t="shared" si="128"/>
        <v>0</v>
      </c>
      <c r="AP290" t="s">
        <v>5871</v>
      </c>
      <c r="AQ290" t="b">
        <f>SUMPRODUCT(--ISNUMBER(SEARCH({"I21","I22","I25"},AP290)))&gt;0</f>
        <v>1</v>
      </c>
      <c r="AR290" t="b">
        <f>SUMPRODUCT(--ISNUMBER(SEARCH(Sheet1!B$2:B$14,AP290)))&gt;0</f>
        <v>0</v>
      </c>
      <c r="AS290" t="b">
        <f>SUMPRODUCT(--ISNUMBER(SEARCH(Sheet1!C$2:C$14,AP290)))&gt;0</f>
        <v>1</v>
      </c>
      <c r="AT290" t="b">
        <f>SUMPRODUCT(--ISNUMBER(SEARCH(Sheet1!D$2:D$26,AP290)))&gt;0</f>
        <v>0</v>
      </c>
      <c r="AU290" t="b">
        <f>SUMPRODUCT(--ISNUMBER(SEARCH(Sheet1!E$2:E$15,AP290)))&gt;0</f>
        <v>1</v>
      </c>
      <c r="AV290" t="b">
        <f>SUMPRODUCT(--ISNUMBER(SEARCH(Sheet1!F$2:F$26,AP290)))&gt;0</f>
        <v>0</v>
      </c>
      <c r="AW290" t="b">
        <f>SUMPRODUCT(--ISNUMBER(SEARCH(Sheet1!G$2:G$22,AP290)))&gt;0</f>
        <v>0</v>
      </c>
      <c r="AX290" t="b">
        <f>SUMPRODUCT(--ISNUMBER(SEARCH(Sheet1!H$2:H$35,AP290)))&gt;0</f>
        <v>0</v>
      </c>
      <c r="AY290" t="b">
        <f>SUMPRODUCT(--ISNUMBER(SEARCH(Sheet1!I$2:I$84,AP290)))&gt;0</f>
        <v>0</v>
      </c>
      <c r="AZ290" t="b">
        <f>SUMPRODUCT(--ISNUMBER(SEARCH(Sheet1!J$2:J$8,AP290)))&gt;0</f>
        <v>0</v>
      </c>
      <c r="BA290" t="b">
        <f>SUMPRODUCT(--ISNUMBER(SEARCH(Sheet1!K$2:K$10,AP290)))&gt;0</f>
        <v>1</v>
      </c>
      <c r="BB290" t="b">
        <f>SUMPRODUCT(--ISNUMBER(SEARCH(Sheet1!L$2:L$5,AP290)))&gt;0</f>
        <v>0</v>
      </c>
      <c r="BC290" t="b">
        <f>SUMPRODUCT(--ISNUMBER(SEARCH(Sheet1!M$2:M$12,AP290)))&gt;0</f>
        <v>0</v>
      </c>
      <c r="BD290" t="b">
        <f>SUMPRODUCT(--ISNUMBER(SEARCH(Sheet1!N$2:N$5,AP290)))&gt;0</f>
        <v>0</v>
      </c>
      <c r="BE290">
        <f t="shared" si="129"/>
        <v>2</v>
      </c>
      <c r="BF290">
        <f t="shared" si="130"/>
        <v>2</v>
      </c>
      <c r="BG290">
        <f t="shared" si="131"/>
        <v>3</v>
      </c>
      <c r="BH290">
        <f t="shared" si="132"/>
        <v>0</v>
      </c>
      <c r="BI290">
        <f t="shared" si="133"/>
        <v>0</v>
      </c>
      <c r="BJ290">
        <f t="shared" si="134"/>
        <v>7</v>
      </c>
      <c r="BK290">
        <f t="shared" si="135"/>
        <v>0</v>
      </c>
      <c r="BL290">
        <f t="shared" si="136"/>
        <v>5</v>
      </c>
    </row>
    <row r="291" spans="1:64" ht="30" x14ac:dyDescent="0.25">
      <c r="A291" s="7" t="s">
        <v>1468</v>
      </c>
      <c r="B291" s="7" t="s">
        <v>1469</v>
      </c>
      <c r="C291" s="10">
        <v>42433</v>
      </c>
      <c r="D291" s="10">
        <v>42439</v>
      </c>
      <c r="E291" s="8">
        <v>6</v>
      </c>
      <c r="F291" s="7" t="s">
        <v>29</v>
      </c>
      <c r="G291" s="8">
        <v>60</v>
      </c>
      <c r="H291" s="7" t="s">
        <v>17</v>
      </c>
      <c r="I291" s="7" t="s">
        <v>126</v>
      </c>
      <c r="J291" s="7" t="s">
        <v>212</v>
      </c>
      <c r="K291" s="7" t="s">
        <v>213</v>
      </c>
      <c r="L291" s="7" t="s">
        <v>54</v>
      </c>
      <c r="M291" s="7" t="s">
        <v>55</v>
      </c>
      <c r="N291" s="10">
        <v>42437</v>
      </c>
      <c r="O291" s="14">
        <v>1</v>
      </c>
      <c r="P291" s="15"/>
      <c r="Q291" s="29"/>
      <c r="R291" s="26">
        <v>131</v>
      </c>
      <c r="S291">
        <f t="shared" si="112"/>
        <v>0</v>
      </c>
      <c r="T291">
        <f t="shared" si="113"/>
        <v>0</v>
      </c>
      <c r="U291">
        <f t="shared" si="114"/>
        <v>30</v>
      </c>
      <c r="V291">
        <f t="shared" si="137"/>
        <v>0</v>
      </c>
      <c r="W291">
        <f t="shared" si="138"/>
        <v>0</v>
      </c>
      <c r="X291">
        <f t="shared" si="115"/>
        <v>1</v>
      </c>
      <c r="Y291" s="23">
        <v>1</v>
      </c>
      <c r="Z291">
        <v>1</v>
      </c>
      <c r="AA291">
        <f t="shared" si="116"/>
        <v>0</v>
      </c>
      <c r="AB291">
        <f t="shared" si="117"/>
        <v>0</v>
      </c>
      <c r="AC291">
        <f t="shared" si="118"/>
        <v>2</v>
      </c>
      <c r="AD291">
        <f t="shared" si="119"/>
        <v>5</v>
      </c>
      <c r="AE291">
        <f t="shared" si="139"/>
        <v>1</v>
      </c>
      <c r="AF291">
        <f t="shared" si="120"/>
        <v>4</v>
      </c>
      <c r="AG291">
        <v>3</v>
      </c>
      <c r="AH291">
        <f t="shared" si="121"/>
        <v>2</v>
      </c>
      <c r="AI291">
        <f t="shared" si="122"/>
        <v>0</v>
      </c>
      <c r="AJ291">
        <f t="shared" si="123"/>
        <v>9</v>
      </c>
      <c r="AK291">
        <f t="shared" si="124"/>
        <v>0</v>
      </c>
      <c r="AL291">
        <f t="shared" si="125"/>
        <v>0</v>
      </c>
      <c r="AM291">
        <f t="shared" si="126"/>
        <v>4</v>
      </c>
      <c r="AN291">
        <f t="shared" si="127"/>
        <v>0</v>
      </c>
      <c r="AO291">
        <f t="shared" si="128"/>
        <v>0</v>
      </c>
      <c r="AP291" t="s">
        <v>5872</v>
      </c>
      <c r="AQ291" t="b">
        <f>SUMPRODUCT(--ISNUMBER(SEARCH({"I21","I22","I25"},AP291)))&gt;0</f>
        <v>0</v>
      </c>
      <c r="AR291" t="b">
        <f>SUMPRODUCT(--ISNUMBER(SEARCH(Sheet1!B$2:B$14,AP291)))&gt;0</f>
        <v>0</v>
      </c>
      <c r="AS291" t="b">
        <f>SUMPRODUCT(--ISNUMBER(SEARCH(Sheet1!C$2:C$14,AP291)))&gt;0</f>
        <v>0</v>
      </c>
      <c r="AT291" t="b">
        <f>SUMPRODUCT(--ISNUMBER(SEARCH(Sheet1!D$2:D$26,AP291)))&gt;0</f>
        <v>0</v>
      </c>
      <c r="AU291" t="b">
        <f>SUMPRODUCT(--ISNUMBER(SEARCH(Sheet1!E$2:E$15,AP291)))&gt;0</f>
        <v>1</v>
      </c>
      <c r="AV291" t="b">
        <f>SUMPRODUCT(--ISNUMBER(SEARCH(Sheet1!F$2:F$26,AP291)))&gt;0</f>
        <v>0</v>
      </c>
      <c r="AW291" t="b">
        <f>SUMPRODUCT(--ISNUMBER(SEARCH(Sheet1!G$2:G$22,AP291)))&gt;0</f>
        <v>0</v>
      </c>
      <c r="AX291" t="b">
        <f>SUMPRODUCT(--ISNUMBER(SEARCH(Sheet1!H$2:H$35,AP291)))&gt;0</f>
        <v>0</v>
      </c>
      <c r="AY291" t="b">
        <f>SUMPRODUCT(--ISNUMBER(SEARCH(Sheet1!I$2:I$84,AP291)))&gt;0</f>
        <v>0</v>
      </c>
      <c r="AZ291" t="b">
        <f>SUMPRODUCT(--ISNUMBER(SEARCH(Sheet1!J$2:J$8,AP291)))&gt;0</f>
        <v>0</v>
      </c>
      <c r="BA291" t="b">
        <f>SUMPRODUCT(--ISNUMBER(SEARCH(Sheet1!K$2:K$10,AP291)))&gt;0</f>
        <v>0</v>
      </c>
      <c r="BB291" t="b">
        <f>SUMPRODUCT(--ISNUMBER(SEARCH(Sheet1!L$2:L$5,AP291)))&gt;0</f>
        <v>0</v>
      </c>
      <c r="BC291" t="b">
        <f>SUMPRODUCT(--ISNUMBER(SEARCH(Sheet1!M$2:M$12,AP291)))&gt;0</f>
        <v>0</v>
      </c>
      <c r="BD291" t="b">
        <f>SUMPRODUCT(--ISNUMBER(SEARCH(Sheet1!N$2:N$5,AP291)))&gt;0</f>
        <v>0</v>
      </c>
      <c r="BE291">
        <f t="shared" si="129"/>
        <v>0</v>
      </c>
      <c r="BF291">
        <f t="shared" si="130"/>
        <v>2</v>
      </c>
      <c r="BG291">
        <f t="shared" si="131"/>
        <v>0</v>
      </c>
      <c r="BH291">
        <f t="shared" si="132"/>
        <v>0</v>
      </c>
      <c r="BI291">
        <f t="shared" si="133"/>
        <v>0</v>
      </c>
      <c r="BJ291">
        <f t="shared" si="134"/>
        <v>2</v>
      </c>
      <c r="BK291">
        <f t="shared" si="135"/>
        <v>2</v>
      </c>
      <c r="BL291">
        <f t="shared" si="136"/>
        <v>0</v>
      </c>
    </row>
    <row r="292" spans="1:64" x14ac:dyDescent="0.25">
      <c r="A292" s="7" t="s">
        <v>1470</v>
      </c>
      <c r="B292" s="7" t="s">
        <v>1471</v>
      </c>
      <c r="C292" s="10">
        <v>42437</v>
      </c>
      <c r="D292" s="10">
        <v>42443</v>
      </c>
      <c r="E292" s="8">
        <v>6</v>
      </c>
      <c r="F292" s="7" t="s">
        <v>14</v>
      </c>
      <c r="G292" s="8">
        <v>88</v>
      </c>
      <c r="H292" s="7" t="s">
        <v>17</v>
      </c>
      <c r="I292" s="7" t="s">
        <v>10</v>
      </c>
      <c r="J292" s="7" t="s">
        <v>839</v>
      </c>
      <c r="K292" s="7" t="s">
        <v>840</v>
      </c>
      <c r="L292" s="7" t="s">
        <v>243</v>
      </c>
      <c r="M292" s="7" t="s">
        <v>244</v>
      </c>
      <c r="N292" s="10">
        <v>42438</v>
      </c>
      <c r="O292" s="14">
        <v>1</v>
      </c>
      <c r="P292" s="15"/>
      <c r="Q292" s="29"/>
      <c r="R292" s="26">
        <v>140</v>
      </c>
      <c r="S292">
        <f t="shared" si="112"/>
        <v>0</v>
      </c>
      <c r="T292">
        <f t="shared" si="113"/>
        <v>0</v>
      </c>
      <c r="U292">
        <f t="shared" si="114"/>
        <v>30</v>
      </c>
      <c r="V292">
        <f t="shared" si="137"/>
        <v>0</v>
      </c>
      <c r="W292">
        <f t="shared" si="138"/>
        <v>2</v>
      </c>
      <c r="X292">
        <f t="shared" si="115"/>
        <v>0</v>
      </c>
      <c r="Y292" s="23">
        <v>1</v>
      </c>
      <c r="Z292">
        <v>1</v>
      </c>
      <c r="AA292">
        <f t="shared" si="116"/>
        <v>0</v>
      </c>
      <c r="AB292">
        <f t="shared" si="117"/>
        <v>0</v>
      </c>
      <c r="AC292">
        <f t="shared" si="118"/>
        <v>2</v>
      </c>
      <c r="AD292">
        <f t="shared" si="119"/>
        <v>6</v>
      </c>
      <c r="AE292">
        <f t="shared" si="139"/>
        <v>1</v>
      </c>
      <c r="AF292">
        <f t="shared" si="120"/>
        <v>4</v>
      </c>
      <c r="AG292">
        <v>3</v>
      </c>
      <c r="AH292">
        <f t="shared" si="121"/>
        <v>5</v>
      </c>
      <c r="AI292">
        <f t="shared" si="122"/>
        <v>0</v>
      </c>
      <c r="AJ292">
        <f t="shared" si="123"/>
        <v>12</v>
      </c>
      <c r="AK292">
        <f t="shared" si="124"/>
        <v>1</v>
      </c>
      <c r="AL292">
        <f t="shared" si="125"/>
        <v>0</v>
      </c>
      <c r="AM292">
        <f t="shared" si="126"/>
        <v>4</v>
      </c>
      <c r="AN292">
        <f t="shared" si="127"/>
        <v>0</v>
      </c>
      <c r="AO292">
        <f t="shared" si="128"/>
        <v>0</v>
      </c>
      <c r="AP292" t="s">
        <v>5873</v>
      </c>
      <c r="AQ292" t="b">
        <f>SUMPRODUCT(--ISNUMBER(SEARCH({"I21","I22","I25"},AP292)))&gt;0</f>
        <v>1</v>
      </c>
      <c r="AR292" t="b">
        <f>SUMPRODUCT(--ISNUMBER(SEARCH(Sheet1!B$2:B$14,AP292)))&gt;0</f>
        <v>0</v>
      </c>
      <c r="AS292" t="b">
        <f>SUMPRODUCT(--ISNUMBER(SEARCH(Sheet1!C$2:C$14,AP292)))&gt;0</f>
        <v>0</v>
      </c>
      <c r="AT292" t="b">
        <f>SUMPRODUCT(--ISNUMBER(SEARCH(Sheet1!D$2:D$26,AP292)))&gt;0</f>
        <v>0</v>
      </c>
      <c r="AU292" t="b">
        <f>SUMPRODUCT(--ISNUMBER(SEARCH(Sheet1!E$2:E$15,AP292)))&gt;0</f>
        <v>0</v>
      </c>
      <c r="AV292" t="b">
        <f>SUMPRODUCT(--ISNUMBER(SEARCH(Sheet1!F$2:F$26,AP292)))&gt;0</f>
        <v>1</v>
      </c>
      <c r="AW292" t="b">
        <f>SUMPRODUCT(--ISNUMBER(SEARCH(Sheet1!G$2:G$22,AP292)))&gt;0</f>
        <v>0</v>
      </c>
      <c r="AX292" t="b">
        <f>SUMPRODUCT(--ISNUMBER(SEARCH(Sheet1!H$2:H$35,AP292)))&gt;0</f>
        <v>1</v>
      </c>
      <c r="AY292" t="b">
        <f>SUMPRODUCT(--ISNUMBER(SEARCH(Sheet1!I$2:I$84,AP292)))&gt;0</f>
        <v>1</v>
      </c>
      <c r="AZ292" t="b">
        <f>SUMPRODUCT(--ISNUMBER(SEARCH(Sheet1!J$2:J$8,AP292)))&gt;0</f>
        <v>0</v>
      </c>
      <c r="BA292" t="b">
        <f>SUMPRODUCT(--ISNUMBER(SEARCH(Sheet1!K$2:K$10,AP292)))&gt;0</f>
        <v>1</v>
      </c>
      <c r="BB292" t="b">
        <f>SUMPRODUCT(--ISNUMBER(SEARCH(Sheet1!L$2:L$5,AP292)))&gt;0</f>
        <v>0</v>
      </c>
      <c r="BC292" t="b">
        <f>SUMPRODUCT(--ISNUMBER(SEARCH(Sheet1!M$2:M$12,AP292)))&gt;0</f>
        <v>0</v>
      </c>
      <c r="BD292" t="b">
        <f>SUMPRODUCT(--ISNUMBER(SEARCH(Sheet1!N$2:N$5,AP292)))&gt;0</f>
        <v>0</v>
      </c>
      <c r="BE292">
        <f t="shared" si="129"/>
        <v>1</v>
      </c>
      <c r="BF292">
        <f t="shared" si="130"/>
        <v>6</v>
      </c>
      <c r="BG292">
        <f t="shared" si="131"/>
        <v>3</v>
      </c>
      <c r="BH292">
        <f t="shared" si="132"/>
        <v>0</v>
      </c>
      <c r="BI292">
        <f t="shared" si="133"/>
        <v>0</v>
      </c>
      <c r="BJ292">
        <f t="shared" si="134"/>
        <v>10</v>
      </c>
      <c r="BK292">
        <f t="shared" si="135"/>
        <v>0</v>
      </c>
      <c r="BL292">
        <f t="shared" si="136"/>
        <v>5</v>
      </c>
    </row>
    <row r="293" spans="1:64" ht="30" x14ac:dyDescent="0.25">
      <c r="A293" s="7" t="s">
        <v>1476</v>
      </c>
      <c r="B293" s="7" t="s">
        <v>1479</v>
      </c>
      <c r="C293" s="10">
        <v>42307</v>
      </c>
      <c r="D293" s="10">
        <v>42322</v>
      </c>
      <c r="E293" s="8">
        <v>15</v>
      </c>
      <c r="F293" s="7" t="s">
        <v>330</v>
      </c>
      <c r="G293" s="8">
        <v>92</v>
      </c>
      <c r="H293" s="7" t="s">
        <v>17</v>
      </c>
      <c r="I293" s="7" t="s">
        <v>126</v>
      </c>
      <c r="J293" s="7" t="s">
        <v>227</v>
      </c>
      <c r="K293" s="7" t="s">
        <v>228</v>
      </c>
      <c r="L293" s="7" t="s">
        <v>1480</v>
      </c>
      <c r="M293" s="7" t="s">
        <v>1481</v>
      </c>
      <c r="N293" s="10">
        <v>42308</v>
      </c>
      <c r="O293" s="14">
        <v>3</v>
      </c>
      <c r="P293" s="15"/>
      <c r="Q293" s="29"/>
      <c r="R293" s="25"/>
      <c r="S293">
        <f t="shared" si="112"/>
        <v>0</v>
      </c>
      <c r="T293">
        <f t="shared" si="113"/>
        <v>0</v>
      </c>
      <c r="U293">
        <f t="shared" si="114"/>
        <v>30</v>
      </c>
      <c r="V293">
        <f t="shared" si="137"/>
        <v>0</v>
      </c>
      <c r="W293">
        <f t="shared" si="138"/>
        <v>0</v>
      </c>
      <c r="X293">
        <f t="shared" si="115"/>
        <v>0</v>
      </c>
      <c r="Y293" s="23">
        <v>1</v>
      </c>
      <c r="Z293">
        <v>1</v>
      </c>
      <c r="AA293">
        <f t="shared" si="116"/>
        <v>2</v>
      </c>
      <c r="AB293">
        <f t="shared" si="117"/>
        <v>0</v>
      </c>
      <c r="AC293">
        <f t="shared" si="118"/>
        <v>2</v>
      </c>
      <c r="AD293">
        <f t="shared" si="119"/>
        <v>6</v>
      </c>
      <c r="AE293">
        <f t="shared" si="139"/>
        <v>1</v>
      </c>
      <c r="AF293">
        <f t="shared" si="120"/>
        <v>7</v>
      </c>
      <c r="AG293">
        <v>3</v>
      </c>
      <c r="AH293">
        <f t="shared" si="121"/>
        <v>5</v>
      </c>
      <c r="AI293">
        <f t="shared" si="122"/>
        <v>0</v>
      </c>
      <c r="AJ293">
        <f t="shared" si="123"/>
        <v>15</v>
      </c>
      <c r="AK293">
        <f t="shared" si="124"/>
        <v>1</v>
      </c>
      <c r="AL293">
        <f t="shared" si="125"/>
        <v>0</v>
      </c>
      <c r="AM293">
        <f t="shared" si="126"/>
        <v>0</v>
      </c>
      <c r="AN293">
        <f t="shared" si="127"/>
        <v>0</v>
      </c>
      <c r="AO293">
        <f t="shared" si="128"/>
        <v>7</v>
      </c>
      <c r="AP293" t="s">
        <v>5874</v>
      </c>
      <c r="AQ293" t="b">
        <f>SUMPRODUCT(--ISNUMBER(SEARCH({"I21","I22","I25"},AP293)))&gt;0</f>
        <v>0</v>
      </c>
      <c r="AR293" t="b">
        <f>SUMPRODUCT(--ISNUMBER(SEARCH(Sheet1!B$2:B$14,AP293)))&gt;0</f>
        <v>0</v>
      </c>
      <c r="AS293" t="b">
        <f>SUMPRODUCT(--ISNUMBER(SEARCH(Sheet1!C$2:C$14,AP293)))&gt;0</f>
        <v>0</v>
      </c>
      <c r="AT293" t="b">
        <f>SUMPRODUCT(--ISNUMBER(SEARCH(Sheet1!D$2:D$26,AP293)))&gt;0</f>
        <v>0</v>
      </c>
      <c r="AU293" t="b">
        <f>SUMPRODUCT(--ISNUMBER(SEARCH(Sheet1!E$2:E$15,AP293)))&gt;0</f>
        <v>0</v>
      </c>
      <c r="AV293" t="b">
        <f>SUMPRODUCT(--ISNUMBER(SEARCH(Sheet1!F$2:F$26,AP293)))&gt;0</f>
        <v>0</v>
      </c>
      <c r="AW293" t="b">
        <f>SUMPRODUCT(--ISNUMBER(SEARCH(Sheet1!G$2:G$22,AP293)))&gt;0</f>
        <v>1</v>
      </c>
      <c r="AX293" t="b">
        <f>SUMPRODUCT(--ISNUMBER(SEARCH(Sheet1!H$2:H$35,AP293)))&gt;0</f>
        <v>0</v>
      </c>
      <c r="AY293" t="b">
        <f>SUMPRODUCT(--ISNUMBER(SEARCH(Sheet1!I$2:I$84,AP293)))&gt;0</f>
        <v>0</v>
      </c>
      <c r="AZ293" t="b">
        <f>SUMPRODUCT(--ISNUMBER(SEARCH(Sheet1!J$2:J$8,AP293)))&gt;0</f>
        <v>1</v>
      </c>
      <c r="BA293" t="b">
        <f>SUMPRODUCT(--ISNUMBER(SEARCH(Sheet1!K$2:K$10,AP293)))&gt;0</f>
        <v>0</v>
      </c>
      <c r="BB293" t="b">
        <f>SUMPRODUCT(--ISNUMBER(SEARCH(Sheet1!L$2:L$5,AP293)))&gt;0</f>
        <v>0</v>
      </c>
      <c r="BC293" t="b">
        <f>SUMPRODUCT(--ISNUMBER(SEARCH(Sheet1!M$2:M$12,AP293)))&gt;0</f>
        <v>0</v>
      </c>
      <c r="BD293" t="b">
        <f>SUMPRODUCT(--ISNUMBER(SEARCH(Sheet1!N$2:N$5,AP293)))&gt;0</f>
        <v>0</v>
      </c>
      <c r="BE293">
        <f t="shared" si="129"/>
        <v>0</v>
      </c>
      <c r="BF293">
        <f t="shared" si="130"/>
        <v>2</v>
      </c>
      <c r="BG293">
        <f t="shared" si="131"/>
        <v>3</v>
      </c>
      <c r="BH293">
        <f t="shared" si="132"/>
        <v>0</v>
      </c>
      <c r="BI293">
        <f t="shared" si="133"/>
        <v>0</v>
      </c>
      <c r="BJ293">
        <f t="shared" si="134"/>
        <v>5</v>
      </c>
      <c r="BK293">
        <f t="shared" si="135"/>
        <v>0</v>
      </c>
      <c r="BL293">
        <f t="shared" si="136"/>
        <v>5</v>
      </c>
    </row>
    <row r="294" spans="1:64" ht="30" x14ac:dyDescent="0.25">
      <c r="A294" s="7" t="s">
        <v>1482</v>
      </c>
      <c r="B294" s="7" t="s">
        <v>1483</v>
      </c>
      <c r="C294" s="10">
        <v>42446</v>
      </c>
      <c r="D294" s="10">
        <v>42450</v>
      </c>
      <c r="E294" s="8">
        <v>4</v>
      </c>
      <c r="F294" s="7" t="s">
        <v>29</v>
      </c>
      <c r="G294" s="8">
        <v>47</v>
      </c>
      <c r="H294" s="7" t="s">
        <v>17</v>
      </c>
      <c r="I294" s="7" t="s">
        <v>24</v>
      </c>
      <c r="J294" s="7" t="s">
        <v>1484</v>
      </c>
      <c r="K294" s="7" t="s">
        <v>1485</v>
      </c>
      <c r="L294" s="7" t="s">
        <v>1486</v>
      </c>
      <c r="M294" s="7" t="s">
        <v>1487</v>
      </c>
      <c r="N294" s="10">
        <v>42448</v>
      </c>
      <c r="O294" s="14">
        <v>3</v>
      </c>
      <c r="P294" s="14">
        <v>2</v>
      </c>
      <c r="Q294" s="29"/>
      <c r="R294" s="26">
        <v>135</v>
      </c>
      <c r="S294">
        <f t="shared" si="112"/>
        <v>0</v>
      </c>
      <c r="T294">
        <f t="shared" si="113"/>
        <v>0</v>
      </c>
      <c r="U294">
        <f t="shared" si="114"/>
        <v>30</v>
      </c>
      <c r="V294">
        <f t="shared" si="137"/>
        <v>0</v>
      </c>
      <c r="W294">
        <f t="shared" si="138"/>
        <v>0</v>
      </c>
      <c r="X294">
        <f t="shared" si="115"/>
        <v>0</v>
      </c>
      <c r="Y294" s="23">
        <v>1</v>
      </c>
      <c r="Z294">
        <v>1</v>
      </c>
      <c r="AA294">
        <f t="shared" si="116"/>
        <v>2</v>
      </c>
      <c r="AB294">
        <f t="shared" si="117"/>
        <v>0</v>
      </c>
      <c r="AC294">
        <f t="shared" si="118"/>
        <v>0</v>
      </c>
      <c r="AD294">
        <f t="shared" si="119"/>
        <v>4</v>
      </c>
      <c r="AE294">
        <f t="shared" si="139"/>
        <v>0</v>
      </c>
      <c r="AF294">
        <f t="shared" si="120"/>
        <v>4</v>
      </c>
      <c r="AG294">
        <v>3</v>
      </c>
      <c r="AH294">
        <f t="shared" si="121"/>
        <v>5</v>
      </c>
      <c r="AI294">
        <f t="shared" si="122"/>
        <v>2</v>
      </c>
      <c r="AJ294">
        <f t="shared" si="123"/>
        <v>14</v>
      </c>
      <c r="AK294">
        <f t="shared" si="124"/>
        <v>1</v>
      </c>
      <c r="AL294">
        <f t="shared" si="125"/>
        <v>0</v>
      </c>
      <c r="AM294">
        <f t="shared" si="126"/>
        <v>4</v>
      </c>
      <c r="AN294">
        <f t="shared" si="127"/>
        <v>0</v>
      </c>
      <c r="AO294">
        <f t="shared" si="128"/>
        <v>0</v>
      </c>
      <c r="AP294" t="s">
        <v>5875</v>
      </c>
      <c r="AQ294" t="b">
        <f>SUMPRODUCT(--ISNUMBER(SEARCH({"I21","I22","I25"},AP294)))&gt;0</f>
        <v>0</v>
      </c>
      <c r="AR294" t="b">
        <f>SUMPRODUCT(--ISNUMBER(SEARCH(Sheet1!B$2:B$14,AP294)))&gt;0</f>
        <v>0</v>
      </c>
      <c r="AS294" t="b">
        <f>SUMPRODUCT(--ISNUMBER(SEARCH(Sheet1!C$2:C$14,AP294)))&gt;0</f>
        <v>0</v>
      </c>
      <c r="AT294" t="b">
        <f>SUMPRODUCT(--ISNUMBER(SEARCH(Sheet1!D$2:D$26,AP294)))&gt;0</f>
        <v>1</v>
      </c>
      <c r="AU294" t="b">
        <f>SUMPRODUCT(--ISNUMBER(SEARCH(Sheet1!E$2:E$15,AP294)))&gt;0</f>
        <v>0</v>
      </c>
      <c r="AV294" t="b">
        <f>SUMPRODUCT(--ISNUMBER(SEARCH(Sheet1!F$2:F$26,AP294)))&gt;0</f>
        <v>1</v>
      </c>
      <c r="AW294" t="b">
        <f>SUMPRODUCT(--ISNUMBER(SEARCH(Sheet1!G$2:G$22,AP294)))&gt;0</f>
        <v>0</v>
      </c>
      <c r="AX294" t="b">
        <f>SUMPRODUCT(--ISNUMBER(SEARCH(Sheet1!H$2:H$35,AP294)))&gt;0</f>
        <v>1</v>
      </c>
      <c r="AY294" t="b">
        <f>SUMPRODUCT(--ISNUMBER(SEARCH(Sheet1!I$2:I$84,AP294)))&gt;0</f>
        <v>0</v>
      </c>
      <c r="AZ294" t="b">
        <f>SUMPRODUCT(--ISNUMBER(SEARCH(Sheet1!J$2:J$8,AP294)))&gt;0</f>
        <v>0</v>
      </c>
      <c r="BA294" t="b">
        <f>SUMPRODUCT(--ISNUMBER(SEARCH(Sheet1!K$2:K$10,AP294)))&gt;0</f>
        <v>0</v>
      </c>
      <c r="BB294" t="b">
        <f>SUMPRODUCT(--ISNUMBER(SEARCH(Sheet1!L$2:L$5,AP294)))&gt;0</f>
        <v>0</v>
      </c>
      <c r="BC294" t="b">
        <f>SUMPRODUCT(--ISNUMBER(SEARCH(Sheet1!M$2:M$12,AP294)))&gt;0</f>
        <v>0</v>
      </c>
      <c r="BD294" t="b">
        <f>SUMPRODUCT(--ISNUMBER(SEARCH(Sheet1!N$2:N$5,AP294)))&gt;0</f>
        <v>0</v>
      </c>
      <c r="BE294">
        <f t="shared" si="129"/>
        <v>1</v>
      </c>
      <c r="BF294">
        <f t="shared" si="130"/>
        <v>4</v>
      </c>
      <c r="BG294">
        <f t="shared" si="131"/>
        <v>0</v>
      </c>
      <c r="BH294">
        <f t="shared" si="132"/>
        <v>0</v>
      </c>
      <c r="BI294">
        <f t="shared" si="133"/>
        <v>0</v>
      </c>
      <c r="BJ294">
        <f t="shared" si="134"/>
        <v>5</v>
      </c>
      <c r="BK294">
        <f t="shared" si="135"/>
        <v>0</v>
      </c>
      <c r="BL294">
        <f t="shared" si="136"/>
        <v>5</v>
      </c>
    </row>
    <row r="295" spans="1:64" ht="30" x14ac:dyDescent="0.25">
      <c r="A295" s="7" t="s">
        <v>1488</v>
      </c>
      <c r="B295" s="7" t="s">
        <v>1489</v>
      </c>
      <c r="C295" s="10">
        <v>42398</v>
      </c>
      <c r="D295" s="10">
        <v>42410</v>
      </c>
      <c r="E295" s="8">
        <v>12</v>
      </c>
      <c r="F295" s="7" t="s">
        <v>29</v>
      </c>
      <c r="G295" s="8">
        <v>40</v>
      </c>
      <c r="H295" s="7" t="s">
        <v>9</v>
      </c>
      <c r="I295" s="7" t="s">
        <v>89</v>
      </c>
      <c r="J295" s="7" t="s">
        <v>472</v>
      </c>
      <c r="K295" s="7" t="s">
        <v>473</v>
      </c>
      <c r="L295" s="7" t="s">
        <v>133</v>
      </c>
      <c r="M295" s="7" t="s">
        <v>134</v>
      </c>
      <c r="N295" s="10">
        <v>42405</v>
      </c>
      <c r="O295" s="14">
        <v>2</v>
      </c>
      <c r="P295" s="15"/>
      <c r="Q295" s="29"/>
      <c r="R295" s="26">
        <v>139</v>
      </c>
      <c r="S295">
        <f t="shared" si="112"/>
        <v>0</v>
      </c>
      <c r="T295">
        <f t="shared" si="113"/>
        <v>0</v>
      </c>
      <c r="U295">
        <f t="shared" si="114"/>
        <v>30</v>
      </c>
      <c r="V295">
        <f t="shared" si="137"/>
        <v>0</v>
      </c>
      <c r="W295">
        <f t="shared" si="138"/>
        <v>0</v>
      </c>
      <c r="X295">
        <f t="shared" si="115"/>
        <v>0</v>
      </c>
      <c r="Y295" s="23">
        <v>1</v>
      </c>
      <c r="Z295">
        <v>1</v>
      </c>
      <c r="AA295">
        <f t="shared" si="116"/>
        <v>2</v>
      </c>
      <c r="AB295">
        <f t="shared" si="117"/>
        <v>0</v>
      </c>
      <c r="AC295">
        <f t="shared" si="118"/>
        <v>2</v>
      </c>
      <c r="AD295">
        <f t="shared" si="119"/>
        <v>6</v>
      </c>
      <c r="AE295">
        <f t="shared" si="139"/>
        <v>1</v>
      </c>
      <c r="AF295">
        <f t="shared" si="120"/>
        <v>5</v>
      </c>
      <c r="AG295">
        <v>3</v>
      </c>
      <c r="AH295">
        <f t="shared" si="121"/>
        <v>3</v>
      </c>
      <c r="AI295">
        <f t="shared" si="122"/>
        <v>0</v>
      </c>
      <c r="AJ295">
        <f t="shared" si="123"/>
        <v>11</v>
      </c>
      <c r="AK295">
        <f t="shared" si="124"/>
        <v>1</v>
      </c>
      <c r="AL295">
        <f t="shared" si="125"/>
        <v>0</v>
      </c>
      <c r="AM295">
        <f t="shared" si="126"/>
        <v>0</v>
      </c>
      <c r="AN295">
        <f t="shared" si="127"/>
        <v>5</v>
      </c>
      <c r="AO295">
        <f t="shared" si="128"/>
        <v>0</v>
      </c>
      <c r="AP295" t="s">
        <v>5876</v>
      </c>
      <c r="AQ295" t="b">
        <f>SUMPRODUCT(--ISNUMBER(SEARCH({"I21","I22","I25"},AP295)))&gt;0</f>
        <v>0</v>
      </c>
      <c r="AR295" t="b">
        <f>SUMPRODUCT(--ISNUMBER(SEARCH(Sheet1!B$2:B$14,AP295)))&gt;0</f>
        <v>0</v>
      </c>
      <c r="AS295" t="b">
        <f>SUMPRODUCT(--ISNUMBER(SEARCH(Sheet1!C$2:C$14,AP295)))&gt;0</f>
        <v>0</v>
      </c>
      <c r="AT295" t="b">
        <f>SUMPRODUCT(--ISNUMBER(SEARCH(Sheet1!D$2:D$26,AP295)))&gt;0</f>
        <v>1</v>
      </c>
      <c r="AU295" t="b">
        <f>SUMPRODUCT(--ISNUMBER(SEARCH(Sheet1!E$2:E$15,AP295)))&gt;0</f>
        <v>0</v>
      </c>
      <c r="AV295" t="b">
        <f>SUMPRODUCT(--ISNUMBER(SEARCH(Sheet1!F$2:F$26,AP295)))&gt;0</f>
        <v>0</v>
      </c>
      <c r="AW295" t="b">
        <f>SUMPRODUCT(--ISNUMBER(SEARCH(Sheet1!G$2:G$22,AP295)))&gt;0</f>
        <v>0</v>
      </c>
      <c r="AX295" t="b">
        <f>SUMPRODUCT(--ISNUMBER(SEARCH(Sheet1!H$2:H$35,AP295)))&gt;0</f>
        <v>1</v>
      </c>
      <c r="AY295" t="b">
        <f>SUMPRODUCT(--ISNUMBER(SEARCH(Sheet1!I$2:I$84,AP295)))&gt;0</f>
        <v>0</v>
      </c>
      <c r="AZ295" t="b">
        <f>SUMPRODUCT(--ISNUMBER(SEARCH(Sheet1!J$2:J$8,AP295)))&gt;0</f>
        <v>0</v>
      </c>
      <c r="BA295" t="b">
        <f>SUMPRODUCT(--ISNUMBER(SEARCH(Sheet1!K$2:K$10,AP295)))&gt;0</f>
        <v>0</v>
      </c>
      <c r="BB295" t="b">
        <f>SUMPRODUCT(--ISNUMBER(SEARCH(Sheet1!L$2:L$5,AP295)))&gt;0</f>
        <v>0</v>
      </c>
      <c r="BC295" t="b">
        <f>SUMPRODUCT(--ISNUMBER(SEARCH(Sheet1!M$2:M$12,AP295)))&gt;0</f>
        <v>0</v>
      </c>
      <c r="BD295" t="b">
        <f>SUMPRODUCT(--ISNUMBER(SEARCH(Sheet1!N$2:N$5,AP295)))&gt;0</f>
        <v>0</v>
      </c>
      <c r="BE295">
        <f t="shared" si="129"/>
        <v>1</v>
      </c>
      <c r="BF295">
        <f t="shared" si="130"/>
        <v>2</v>
      </c>
      <c r="BG295">
        <f t="shared" si="131"/>
        <v>0</v>
      </c>
      <c r="BH295">
        <f t="shared" si="132"/>
        <v>0</v>
      </c>
      <c r="BI295">
        <f t="shared" si="133"/>
        <v>0</v>
      </c>
      <c r="BJ295">
        <f t="shared" si="134"/>
        <v>3</v>
      </c>
      <c r="BK295">
        <f t="shared" si="135"/>
        <v>3</v>
      </c>
      <c r="BL295">
        <f t="shared" si="136"/>
        <v>0</v>
      </c>
    </row>
    <row r="296" spans="1:64" ht="30" x14ac:dyDescent="0.25">
      <c r="A296" s="7" t="s">
        <v>1490</v>
      </c>
      <c r="B296" s="7" t="s">
        <v>1491</v>
      </c>
      <c r="C296" s="10">
        <v>42320</v>
      </c>
      <c r="D296" s="10">
        <v>42322</v>
      </c>
      <c r="E296" s="8">
        <v>2</v>
      </c>
      <c r="F296" s="7" t="s">
        <v>8</v>
      </c>
      <c r="G296" s="8">
        <v>69</v>
      </c>
      <c r="H296" s="7" t="s">
        <v>17</v>
      </c>
      <c r="I296" s="7" t="s">
        <v>18</v>
      </c>
      <c r="J296" s="7" t="s">
        <v>1492</v>
      </c>
      <c r="K296" s="7" t="s">
        <v>1493</v>
      </c>
      <c r="L296" s="7" t="s">
        <v>54</v>
      </c>
      <c r="M296" s="7" t="s">
        <v>55</v>
      </c>
      <c r="N296" s="10">
        <v>42321</v>
      </c>
      <c r="O296" s="14">
        <v>1</v>
      </c>
      <c r="P296" s="15"/>
      <c r="Q296" s="29"/>
      <c r="R296" s="25"/>
      <c r="S296">
        <f t="shared" si="112"/>
        <v>0</v>
      </c>
      <c r="T296">
        <f t="shared" si="113"/>
        <v>0</v>
      </c>
      <c r="U296">
        <f t="shared" si="114"/>
        <v>30</v>
      </c>
      <c r="V296">
        <f t="shared" si="137"/>
        <v>0</v>
      </c>
      <c r="W296">
        <f t="shared" si="138"/>
        <v>0</v>
      </c>
      <c r="X296">
        <f t="shared" si="115"/>
        <v>0</v>
      </c>
      <c r="Y296" s="23">
        <v>1</v>
      </c>
      <c r="Z296">
        <v>1</v>
      </c>
      <c r="AA296">
        <f t="shared" si="116"/>
        <v>0</v>
      </c>
      <c r="AB296">
        <f t="shared" si="117"/>
        <v>0</v>
      </c>
      <c r="AC296">
        <f t="shared" si="118"/>
        <v>0</v>
      </c>
      <c r="AD296">
        <f t="shared" si="119"/>
        <v>2</v>
      </c>
      <c r="AE296">
        <f t="shared" si="139"/>
        <v>0</v>
      </c>
      <c r="AF296">
        <f t="shared" si="120"/>
        <v>2</v>
      </c>
      <c r="AG296">
        <v>3</v>
      </c>
      <c r="AH296">
        <f t="shared" si="121"/>
        <v>5</v>
      </c>
      <c r="AI296">
        <f t="shared" si="122"/>
        <v>0</v>
      </c>
      <c r="AJ296">
        <f t="shared" si="123"/>
        <v>10</v>
      </c>
      <c r="AK296">
        <f t="shared" si="124"/>
        <v>1</v>
      </c>
      <c r="AL296">
        <f t="shared" si="125"/>
        <v>2</v>
      </c>
      <c r="AM296">
        <f t="shared" si="126"/>
        <v>0</v>
      </c>
      <c r="AN296">
        <f t="shared" si="127"/>
        <v>0</v>
      </c>
      <c r="AO296">
        <f t="shared" si="128"/>
        <v>0</v>
      </c>
      <c r="AP296" t="s">
        <v>5877</v>
      </c>
      <c r="AQ296" t="b">
        <f>SUMPRODUCT(--ISNUMBER(SEARCH({"I21","I22","I25"},AP296)))&gt;0</f>
        <v>1</v>
      </c>
      <c r="AR296" t="b">
        <f>SUMPRODUCT(--ISNUMBER(SEARCH(Sheet1!B$2:B$14,AP296)))&gt;0</f>
        <v>0</v>
      </c>
      <c r="AS296" t="b">
        <f>SUMPRODUCT(--ISNUMBER(SEARCH(Sheet1!C$2:C$14,AP296)))&gt;0</f>
        <v>0</v>
      </c>
      <c r="AT296" t="b">
        <f>SUMPRODUCT(--ISNUMBER(SEARCH(Sheet1!D$2:D$26,AP296)))&gt;0</f>
        <v>1</v>
      </c>
      <c r="AU296" t="b">
        <f>SUMPRODUCT(--ISNUMBER(SEARCH(Sheet1!E$2:E$15,AP296)))&gt;0</f>
        <v>1</v>
      </c>
      <c r="AV296" t="b">
        <f>SUMPRODUCT(--ISNUMBER(SEARCH(Sheet1!F$2:F$26,AP296)))&gt;0</f>
        <v>0</v>
      </c>
      <c r="AW296" t="b">
        <f>SUMPRODUCT(--ISNUMBER(SEARCH(Sheet1!G$2:G$22,AP296)))&gt;0</f>
        <v>1</v>
      </c>
      <c r="AX296" t="b">
        <f>SUMPRODUCT(--ISNUMBER(SEARCH(Sheet1!H$2:H$35,AP296)))&gt;0</f>
        <v>0</v>
      </c>
      <c r="AY296" t="b">
        <f>SUMPRODUCT(--ISNUMBER(SEARCH(Sheet1!I$2:I$84,AP296)))&gt;0</f>
        <v>0</v>
      </c>
      <c r="AZ296" t="b">
        <f>SUMPRODUCT(--ISNUMBER(SEARCH(Sheet1!J$2:J$8,AP296)))&gt;0</f>
        <v>0</v>
      </c>
      <c r="BA296" t="b">
        <f>SUMPRODUCT(--ISNUMBER(SEARCH(Sheet1!K$2:K$10,AP296)))&gt;0</f>
        <v>0</v>
      </c>
      <c r="BB296" t="b">
        <f>SUMPRODUCT(--ISNUMBER(SEARCH(Sheet1!L$2:L$5,AP296)))&gt;0</f>
        <v>0</v>
      </c>
      <c r="BC296" t="b">
        <f>SUMPRODUCT(--ISNUMBER(SEARCH(Sheet1!M$2:M$12,AP296)))&gt;0</f>
        <v>0</v>
      </c>
      <c r="BD296" t="b">
        <f>SUMPRODUCT(--ISNUMBER(SEARCH(Sheet1!N$2:N$5,AP296)))&gt;0</f>
        <v>0</v>
      </c>
      <c r="BE296">
        <f t="shared" si="129"/>
        <v>2</v>
      </c>
      <c r="BF296">
        <f t="shared" si="130"/>
        <v>4</v>
      </c>
      <c r="BG296">
        <f t="shared" si="131"/>
        <v>0</v>
      </c>
      <c r="BH296">
        <f t="shared" si="132"/>
        <v>0</v>
      </c>
      <c r="BI296">
        <f t="shared" si="133"/>
        <v>0</v>
      </c>
      <c r="BJ296">
        <f t="shared" si="134"/>
        <v>6</v>
      </c>
      <c r="BK296">
        <f t="shared" si="135"/>
        <v>0</v>
      </c>
      <c r="BL296">
        <f t="shared" si="136"/>
        <v>5</v>
      </c>
    </row>
    <row r="297" spans="1:64" ht="30" x14ac:dyDescent="0.25">
      <c r="A297" s="7" t="s">
        <v>1499</v>
      </c>
      <c r="B297" s="7" t="s">
        <v>1500</v>
      </c>
      <c r="C297" s="10">
        <v>42262</v>
      </c>
      <c r="D297" s="10">
        <v>42279</v>
      </c>
      <c r="E297" s="8">
        <v>17</v>
      </c>
      <c r="F297" s="7" t="s">
        <v>29</v>
      </c>
      <c r="G297" s="8">
        <v>58</v>
      </c>
      <c r="H297" s="7" t="s">
        <v>17</v>
      </c>
      <c r="I297" s="7" t="s">
        <v>152</v>
      </c>
      <c r="J297" s="7" t="s">
        <v>22</v>
      </c>
      <c r="K297" s="7" t="s">
        <v>23</v>
      </c>
      <c r="L297" s="7" t="s">
        <v>45</v>
      </c>
      <c r="M297" s="7" t="s">
        <v>46</v>
      </c>
      <c r="N297" s="10">
        <v>42264</v>
      </c>
      <c r="O297" s="14">
        <v>2</v>
      </c>
      <c r="P297" s="15"/>
      <c r="Q297" s="29"/>
      <c r="R297" s="25"/>
      <c r="S297">
        <f t="shared" si="112"/>
        <v>19</v>
      </c>
      <c r="T297">
        <f t="shared" si="113"/>
        <v>1</v>
      </c>
      <c r="U297">
        <f t="shared" si="114"/>
        <v>19</v>
      </c>
      <c r="V297">
        <f t="shared" si="137"/>
        <v>0</v>
      </c>
      <c r="W297">
        <f t="shared" si="138"/>
        <v>0</v>
      </c>
      <c r="X297">
        <f t="shared" si="115"/>
        <v>0</v>
      </c>
      <c r="Y297" s="23">
        <v>1</v>
      </c>
      <c r="Z297">
        <v>1</v>
      </c>
      <c r="AA297">
        <f t="shared" si="116"/>
        <v>2</v>
      </c>
      <c r="AB297">
        <f t="shared" si="117"/>
        <v>0</v>
      </c>
      <c r="AC297">
        <f t="shared" si="118"/>
        <v>2</v>
      </c>
      <c r="AD297">
        <f t="shared" si="119"/>
        <v>6</v>
      </c>
      <c r="AE297">
        <f t="shared" si="139"/>
        <v>1</v>
      </c>
      <c r="AF297">
        <f t="shared" si="120"/>
        <v>7</v>
      </c>
      <c r="AG297">
        <v>3</v>
      </c>
      <c r="AH297">
        <f t="shared" si="121"/>
        <v>3</v>
      </c>
      <c r="AI297">
        <f t="shared" si="122"/>
        <v>0</v>
      </c>
      <c r="AJ297">
        <f t="shared" si="123"/>
        <v>13</v>
      </c>
      <c r="AK297">
        <f t="shared" si="124"/>
        <v>1</v>
      </c>
      <c r="AL297">
        <f t="shared" si="125"/>
        <v>0</v>
      </c>
      <c r="AM297">
        <f t="shared" si="126"/>
        <v>0</v>
      </c>
      <c r="AN297">
        <f t="shared" si="127"/>
        <v>0</v>
      </c>
      <c r="AO297">
        <f t="shared" si="128"/>
        <v>7</v>
      </c>
      <c r="AP297" t="s">
        <v>5878</v>
      </c>
      <c r="AQ297" t="b">
        <f>SUMPRODUCT(--ISNUMBER(SEARCH({"I21","I22","I25"},AP297)))&gt;0</f>
        <v>0</v>
      </c>
      <c r="AR297" t="b">
        <f>SUMPRODUCT(--ISNUMBER(SEARCH(Sheet1!B$2:B$14,AP297)))&gt;0</f>
        <v>0</v>
      </c>
      <c r="AS297" t="b">
        <f>SUMPRODUCT(--ISNUMBER(SEARCH(Sheet1!C$2:C$14,AP297)))&gt;0</f>
        <v>0</v>
      </c>
      <c r="AT297" t="b">
        <f>SUMPRODUCT(--ISNUMBER(SEARCH(Sheet1!D$2:D$26,AP297)))&gt;0</f>
        <v>1</v>
      </c>
      <c r="AU297" t="b">
        <f>SUMPRODUCT(--ISNUMBER(SEARCH(Sheet1!E$2:E$15,AP297)))&gt;0</f>
        <v>0</v>
      </c>
      <c r="AV297" t="b">
        <f>SUMPRODUCT(--ISNUMBER(SEARCH(Sheet1!F$2:F$26,AP297)))&gt;0</f>
        <v>0</v>
      </c>
      <c r="AW297" t="b">
        <f>SUMPRODUCT(--ISNUMBER(SEARCH(Sheet1!G$2:G$22,AP297)))&gt;0</f>
        <v>0</v>
      </c>
      <c r="AX297" t="b">
        <f>SUMPRODUCT(--ISNUMBER(SEARCH(Sheet1!H$2:H$35,AP297)))&gt;0</f>
        <v>1</v>
      </c>
      <c r="AY297" t="b">
        <f>SUMPRODUCT(--ISNUMBER(SEARCH(Sheet1!I$2:I$84,AP297)))&gt;0</f>
        <v>0</v>
      </c>
      <c r="AZ297" t="b">
        <f>SUMPRODUCT(--ISNUMBER(SEARCH(Sheet1!J$2:J$8,AP297)))&gt;0</f>
        <v>0</v>
      </c>
      <c r="BA297" t="b">
        <f>SUMPRODUCT(--ISNUMBER(SEARCH(Sheet1!K$2:K$10,AP297)))&gt;0</f>
        <v>0</v>
      </c>
      <c r="BB297" t="b">
        <f>SUMPRODUCT(--ISNUMBER(SEARCH(Sheet1!L$2:L$5,AP297)))&gt;0</f>
        <v>0</v>
      </c>
      <c r="BC297" t="b">
        <f>SUMPRODUCT(--ISNUMBER(SEARCH(Sheet1!M$2:M$12,AP297)))&gt;0</f>
        <v>0</v>
      </c>
      <c r="BD297" t="b">
        <f>SUMPRODUCT(--ISNUMBER(SEARCH(Sheet1!N$2:N$5,AP297)))&gt;0</f>
        <v>0</v>
      </c>
      <c r="BE297">
        <f t="shared" si="129"/>
        <v>1</v>
      </c>
      <c r="BF297">
        <f t="shared" si="130"/>
        <v>2</v>
      </c>
      <c r="BG297">
        <f t="shared" si="131"/>
        <v>0</v>
      </c>
      <c r="BH297">
        <f t="shared" si="132"/>
        <v>0</v>
      </c>
      <c r="BI297">
        <f t="shared" si="133"/>
        <v>0</v>
      </c>
      <c r="BJ297">
        <f t="shared" si="134"/>
        <v>3</v>
      </c>
      <c r="BK297">
        <f t="shared" si="135"/>
        <v>3</v>
      </c>
      <c r="BL297">
        <f t="shared" si="136"/>
        <v>0</v>
      </c>
    </row>
    <row r="298" spans="1:64" ht="30" x14ac:dyDescent="0.25">
      <c r="A298" s="7" t="s">
        <v>1499</v>
      </c>
      <c r="B298" s="7" t="s">
        <v>1501</v>
      </c>
      <c r="C298" s="10">
        <v>42298</v>
      </c>
      <c r="D298" s="10">
        <v>42305</v>
      </c>
      <c r="E298" s="8">
        <v>7</v>
      </c>
      <c r="F298" s="7" t="s">
        <v>330</v>
      </c>
      <c r="G298" s="8">
        <v>58</v>
      </c>
      <c r="H298" s="7" t="s">
        <v>17</v>
      </c>
      <c r="I298" s="7" t="s">
        <v>18</v>
      </c>
      <c r="J298" s="7" t="s">
        <v>22</v>
      </c>
      <c r="K298" s="7" t="s">
        <v>23</v>
      </c>
      <c r="L298" s="7" t="s">
        <v>1502</v>
      </c>
      <c r="M298" s="7" t="s">
        <v>1503</v>
      </c>
      <c r="N298" s="10">
        <v>42300</v>
      </c>
      <c r="O298" s="14">
        <v>2</v>
      </c>
      <c r="P298" s="15"/>
      <c r="Q298" s="29"/>
      <c r="R298" s="25"/>
      <c r="S298">
        <f t="shared" si="112"/>
        <v>0</v>
      </c>
      <c r="T298">
        <f t="shared" si="113"/>
        <v>0</v>
      </c>
      <c r="U298">
        <f t="shared" si="114"/>
        <v>30</v>
      </c>
      <c r="V298">
        <f t="shared" si="137"/>
        <v>0</v>
      </c>
      <c r="W298">
        <f t="shared" si="138"/>
        <v>0</v>
      </c>
      <c r="X298">
        <f t="shared" si="115"/>
        <v>0</v>
      </c>
      <c r="Y298" s="23">
        <v>1</v>
      </c>
      <c r="Z298">
        <v>1</v>
      </c>
      <c r="AA298">
        <f t="shared" si="116"/>
        <v>2</v>
      </c>
      <c r="AB298">
        <f t="shared" si="117"/>
        <v>0</v>
      </c>
      <c r="AC298">
        <f t="shared" si="118"/>
        <v>2</v>
      </c>
      <c r="AD298">
        <f t="shared" si="119"/>
        <v>6</v>
      </c>
      <c r="AE298">
        <f t="shared" si="139"/>
        <v>1</v>
      </c>
      <c r="AF298">
        <f t="shared" si="120"/>
        <v>5</v>
      </c>
      <c r="AG298">
        <v>3</v>
      </c>
      <c r="AH298">
        <f t="shared" si="121"/>
        <v>3</v>
      </c>
      <c r="AI298">
        <f t="shared" si="122"/>
        <v>0</v>
      </c>
      <c r="AJ298">
        <f t="shared" si="123"/>
        <v>11</v>
      </c>
      <c r="AK298">
        <f t="shared" si="124"/>
        <v>1</v>
      </c>
      <c r="AL298">
        <f t="shared" si="125"/>
        <v>0</v>
      </c>
      <c r="AM298">
        <f t="shared" si="126"/>
        <v>0</v>
      </c>
      <c r="AN298">
        <f t="shared" si="127"/>
        <v>5</v>
      </c>
      <c r="AO298">
        <f t="shared" si="128"/>
        <v>0</v>
      </c>
      <c r="AP298" t="s">
        <v>5879</v>
      </c>
      <c r="AQ298" t="b">
        <f>SUMPRODUCT(--ISNUMBER(SEARCH({"I21","I22","I25"},AP298)))&gt;0</f>
        <v>0</v>
      </c>
      <c r="AR298" t="b">
        <f>SUMPRODUCT(--ISNUMBER(SEARCH(Sheet1!B$2:B$14,AP298)))&gt;0</f>
        <v>0</v>
      </c>
      <c r="AS298" t="b">
        <f>SUMPRODUCT(--ISNUMBER(SEARCH(Sheet1!C$2:C$14,AP298)))&gt;0</f>
        <v>0</v>
      </c>
      <c r="AT298" t="b">
        <f>SUMPRODUCT(--ISNUMBER(SEARCH(Sheet1!D$2:D$26,AP298)))&gt;0</f>
        <v>1</v>
      </c>
      <c r="AU298" t="b">
        <f>SUMPRODUCT(--ISNUMBER(SEARCH(Sheet1!E$2:E$15,AP298)))&gt;0</f>
        <v>1</v>
      </c>
      <c r="AV298" t="b">
        <f>SUMPRODUCT(--ISNUMBER(SEARCH(Sheet1!F$2:F$26,AP298)))&gt;0</f>
        <v>0</v>
      </c>
      <c r="AW298" t="b">
        <f>SUMPRODUCT(--ISNUMBER(SEARCH(Sheet1!G$2:G$22,AP298)))&gt;0</f>
        <v>0</v>
      </c>
      <c r="AX298" t="b">
        <f>SUMPRODUCT(--ISNUMBER(SEARCH(Sheet1!H$2:H$35,AP298)))&gt;0</f>
        <v>0</v>
      </c>
      <c r="AY298" t="b">
        <f>SUMPRODUCT(--ISNUMBER(SEARCH(Sheet1!I$2:I$84,AP298)))&gt;0</f>
        <v>0</v>
      </c>
      <c r="AZ298" t="b">
        <f>SUMPRODUCT(--ISNUMBER(SEARCH(Sheet1!J$2:J$8,AP298)))&gt;0</f>
        <v>0</v>
      </c>
      <c r="BA298" t="b">
        <f>SUMPRODUCT(--ISNUMBER(SEARCH(Sheet1!K$2:K$10,AP298)))&gt;0</f>
        <v>0</v>
      </c>
      <c r="BB298" t="b">
        <f>SUMPRODUCT(--ISNUMBER(SEARCH(Sheet1!L$2:L$5,AP298)))&gt;0</f>
        <v>0</v>
      </c>
      <c r="BC298" t="b">
        <f>SUMPRODUCT(--ISNUMBER(SEARCH(Sheet1!M$2:M$12,AP298)))&gt;0</f>
        <v>0</v>
      </c>
      <c r="BD298" t="b">
        <f>SUMPRODUCT(--ISNUMBER(SEARCH(Sheet1!N$2:N$5,AP298)))&gt;0</f>
        <v>0</v>
      </c>
      <c r="BE298">
        <f t="shared" si="129"/>
        <v>1</v>
      </c>
      <c r="BF298">
        <f t="shared" si="130"/>
        <v>2</v>
      </c>
      <c r="BG298">
        <f t="shared" si="131"/>
        <v>0</v>
      </c>
      <c r="BH298">
        <f t="shared" si="132"/>
        <v>0</v>
      </c>
      <c r="BI298">
        <f t="shared" si="133"/>
        <v>0</v>
      </c>
      <c r="BJ298">
        <f t="shared" si="134"/>
        <v>3</v>
      </c>
      <c r="BK298">
        <f t="shared" si="135"/>
        <v>3</v>
      </c>
      <c r="BL298">
        <f t="shared" si="136"/>
        <v>0</v>
      </c>
    </row>
    <row r="299" spans="1:64" ht="30" x14ac:dyDescent="0.25">
      <c r="A299" s="7" t="s">
        <v>1506</v>
      </c>
      <c r="B299" s="7" t="s">
        <v>1507</v>
      </c>
      <c r="C299" s="10">
        <v>42327</v>
      </c>
      <c r="D299" s="10">
        <v>42333</v>
      </c>
      <c r="E299" s="8">
        <v>6</v>
      </c>
      <c r="F299" s="7" t="s">
        <v>8</v>
      </c>
      <c r="G299" s="8">
        <v>33</v>
      </c>
      <c r="H299" s="7" t="s">
        <v>9</v>
      </c>
      <c r="I299" s="7" t="s">
        <v>30</v>
      </c>
      <c r="J299" s="7" t="s">
        <v>1508</v>
      </c>
      <c r="K299" s="7" t="s">
        <v>1509</v>
      </c>
      <c r="L299" s="7" t="s">
        <v>104</v>
      </c>
      <c r="M299" s="7" t="s">
        <v>105</v>
      </c>
      <c r="N299" s="10">
        <v>42328</v>
      </c>
      <c r="O299" s="14">
        <v>3</v>
      </c>
      <c r="P299" s="14">
        <v>3</v>
      </c>
      <c r="Q299" s="29"/>
      <c r="R299" s="25"/>
      <c r="S299">
        <f t="shared" si="112"/>
        <v>76</v>
      </c>
      <c r="T299">
        <f t="shared" si="113"/>
        <v>0</v>
      </c>
      <c r="U299">
        <f t="shared" si="114"/>
        <v>30</v>
      </c>
      <c r="V299">
        <f t="shared" si="137"/>
        <v>0</v>
      </c>
      <c r="W299">
        <f t="shared" si="138"/>
        <v>2</v>
      </c>
      <c r="X299">
        <f t="shared" si="115"/>
        <v>0</v>
      </c>
      <c r="Y299" s="23">
        <v>1</v>
      </c>
      <c r="Z299">
        <v>1</v>
      </c>
      <c r="AA299">
        <f t="shared" si="116"/>
        <v>2</v>
      </c>
      <c r="AB299">
        <f t="shared" si="117"/>
        <v>0</v>
      </c>
      <c r="AC299">
        <f t="shared" si="118"/>
        <v>2</v>
      </c>
      <c r="AD299">
        <f t="shared" si="119"/>
        <v>8</v>
      </c>
      <c r="AE299">
        <f t="shared" si="139"/>
        <v>1</v>
      </c>
      <c r="AF299">
        <f t="shared" si="120"/>
        <v>4</v>
      </c>
      <c r="AG299">
        <v>3</v>
      </c>
      <c r="AH299">
        <f t="shared" si="121"/>
        <v>5</v>
      </c>
      <c r="AI299">
        <f t="shared" si="122"/>
        <v>3</v>
      </c>
      <c r="AJ299">
        <f t="shared" si="123"/>
        <v>15</v>
      </c>
      <c r="AK299">
        <f t="shared" si="124"/>
        <v>1</v>
      </c>
      <c r="AL299">
        <f t="shared" si="125"/>
        <v>0</v>
      </c>
      <c r="AM299">
        <f t="shared" si="126"/>
        <v>4</v>
      </c>
      <c r="AN299">
        <f t="shared" si="127"/>
        <v>0</v>
      </c>
      <c r="AO299">
        <f t="shared" si="128"/>
        <v>0</v>
      </c>
      <c r="AP299" t="s">
        <v>5880</v>
      </c>
      <c r="AQ299" t="b">
        <f>SUMPRODUCT(--ISNUMBER(SEARCH({"I21","I22","I25"},AP299)))&gt;0</f>
        <v>0</v>
      </c>
      <c r="AR299" t="b">
        <f>SUMPRODUCT(--ISNUMBER(SEARCH(Sheet1!B$2:B$14,AP299)))&gt;0</f>
        <v>0</v>
      </c>
      <c r="AS299" t="b">
        <f>SUMPRODUCT(--ISNUMBER(SEARCH(Sheet1!C$2:C$14,AP299)))&gt;0</f>
        <v>0</v>
      </c>
      <c r="AT299" t="b">
        <f>SUMPRODUCT(--ISNUMBER(SEARCH(Sheet1!D$2:D$26,AP299)))&gt;0</f>
        <v>0</v>
      </c>
      <c r="AU299" t="b">
        <f>SUMPRODUCT(--ISNUMBER(SEARCH(Sheet1!E$2:E$15,AP299)))&gt;0</f>
        <v>1</v>
      </c>
      <c r="AV299" t="b">
        <f>SUMPRODUCT(--ISNUMBER(SEARCH(Sheet1!F$2:F$26,AP299)))&gt;0</f>
        <v>0</v>
      </c>
      <c r="AW299" t="b">
        <f>SUMPRODUCT(--ISNUMBER(SEARCH(Sheet1!G$2:G$22,AP299)))&gt;0</f>
        <v>0</v>
      </c>
      <c r="AX299" t="b">
        <f>SUMPRODUCT(--ISNUMBER(SEARCH(Sheet1!H$2:H$35,AP299)))&gt;0</f>
        <v>0</v>
      </c>
      <c r="AY299" t="b">
        <f>SUMPRODUCT(--ISNUMBER(SEARCH(Sheet1!I$2:I$84,AP299)))&gt;0</f>
        <v>1</v>
      </c>
      <c r="AZ299" t="b">
        <f>SUMPRODUCT(--ISNUMBER(SEARCH(Sheet1!J$2:J$8,AP299)))&gt;0</f>
        <v>0</v>
      </c>
      <c r="BA299" t="b">
        <f>SUMPRODUCT(--ISNUMBER(SEARCH(Sheet1!K$2:K$10,AP299)))&gt;0</f>
        <v>0</v>
      </c>
      <c r="BB299" t="b">
        <f>SUMPRODUCT(--ISNUMBER(SEARCH(Sheet1!L$2:L$5,AP299)))&gt;0</f>
        <v>1</v>
      </c>
      <c r="BC299" t="b">
        <f>SUMPRODUCT(--ISNUMBER(SEARCH(Sheet1!M$2:M$12,AP299)))&gt;0</f>
        <v>0</v>
      </c>
      <c r="BD299" t="b">
        <f>SUMPRODUCT(--ISNUMBER(SEARCH(Sheet1!N$2:N$5,AP299)))&gt;0</f>
        <v>0</v>
      </c>
      <c r="BE299">
        <f t="shared" si="129"/>
        <v>0</v>
      </c>
      <c r="BF299">
        <f t="shared" si="130"/>
        <v>4</v>
      </c>
      <c r="BG299">
        <f t="shared" si="131"/>
        <v>0</v>
      </c>
      <c r="BH299">
        <f t="shared" si="132"/>
        <v>4</v>
      </c>
      <c r="BI299">
        <f t="shared" si="133"/>
        <v>0</v>
      </c>
      <c r="BJ299">
        <f t="shared" si="134"/>
        <v>8</v>
      </c>
      <c r="BK299">
        <f t="shared" si="135"/>
        <v>0</v>
      </c>
      <c r="BL299">
        <f t="shared" si="136"/>
        <v>5</v>
      </c>
    </row>
    <row r="300" spans="1:64" ht="30" x14ac:dyDescent="0.25">
      <c r="A300" s="7" t="s">
        <v>1506</v>
      </c>
      <c r="B300" s="7" t="s">
        <v>1510</v>
      </c>
      <c r="C300" s="10">
        <v>42409</v>
      </c>
      <c r="D300" s="10">
        <v>42415</v>
      </c>
      <c r="E300" s="8">
        <v>6</v>
      </c>
      <c r="F300" s="7" t="s">
        <v>8</v>
      </c>
      <c r="G300" s="8">
        <v>33</v>
      </c>
      <c r="H300" s="7" t="s">
        <v>9</v>
      </c>
      <c r="I300" s="7" t="s">
        <v>99</v>
      </c>
      <c r="J300" s="7" t="s">
        <v>290</v>
      </c>
      <c r="K300" s="7" t="s">
        <v>291</v>
      </c>
      <c r="L300" s="7" t="s">
        <v>104</v>
      </c>
      <c r="M300" s="7" t="s">
        <v>105</v>
      </c>
      <c r="N300" s="10">
        <v>42415</v>
      </c>
      <c r="O300" s="14">
        <v>3</v>
      </c>
      <c r="P300" s="14">
        <v>4</v>
      </c>
      <c r="Q300" s="29"/>
      <c r="R300" s="26">
        <v>134</v>
      </c>
      <c r="S300">
        <f t="shared" si="112"/>
        <v>0</v>
      </c>
      <c r="T300">
        <f t="shared" si="113"/>
        <v>0</v>
      </c>
      <c r="U300">
        <f t="shared" si="114"/>
        <v>30</v>
      </c>
      <c r="V300">
        <f t="shared" si="137"/>
        <v>0</v>
      </c>
      <c r="W300">
        <f t="shared" si="138"/>
        <v>0</v>
      </c>
      <c r="X300">
        <f t="shared" si="115"/>
        <v>1</v>
      </c>
      <c r="Y300" s="23">
        <v>1</v>
      </c>
      <c r="Z300">
        <v>1</v>
      </c>
      <c r="AA300">
        <f t="shared" si="116"/>
        <v>2</v>
      </c>
      <c r="AB300">
        <f t="shared" si="117"/>
        <v>0</v>
      </c>
      <c r="AC300">
        <f t="shared" si="118"/>
        <v>2</v>
      </c>
      <c r="AD300">
        <f t="shared" si="119"/>
        <v>7</v>
      </c>
      <c r="AE300">
        <f t="shared" si="139"/>
        <v>1</v>
      </c>
      <c r="AF300">
        <f t="shared" si="120"/>
        <v>4</v>
      </c>
      <c r="AG300">
        <v>3</v>
      </c>
      <c r="AH300">
        <f t="shared" si="121"/>
        <v>5</v>
      </c>
      <c r="AI300">
        <f t="shared" si="122"/>
        <v>4</v>
      </c>
      <c r="AJ300">
        <f t="shared" si="123"/>
        <v>16</v>
      </c>
      <c r="AK300">
        <f t="shared" si="124"/>
        <v>1</v>
      </c>
      <c r="AL300">
        <f t="shared" si="125"/>
        <v>0</v>
      </c>
      <c r="AM300">
        <f t="shared" si="126"/>
        <v>4</v>
      </c>
      <c r="AN300">
        <f t="shared" si="127"/>
        <v>0</v>
      </c>
      <c r="AO300">
        <f t="shared" si="128"/>
        <v>0</v>
      </c>
      <c r="AP300" t="s">
        <v>5881</v>
      </c>
      <c r="AQ300" t="b">
        <f>SUMPRODUCT(--ISNUMBER(SEARCH({"I21","I22","I25"},AP300)))&gt;0</f>
        <v>0</v>
      </c>
      <c r="AR300" t="b">
        <f>SUMPRODUCT(--ISNUMBER(SEARCH(Sheet1!B$2:B$14,AP300)))&gt;0</f>
        <v>0</v>
      </c>
      <c r="AS300" t="b">
        <f>SUMPRODUCT(--ISNUMBER(SEARCH(Sheet1!C$2:C$14,AP300)))&gt;0</f>
        <v>0</v>
      </c>
      <c r="AT300" t="b">
        <f>SUMPRODUCT(--ISNUMBER(SEARCH(Sheet1!D$2:D$26,AP300)))&gt;0</f>
        <v>0</v>
      </c>
      <c r="AU300" t="b">
        <f>SUMPRODUCT(--ISNUMBER(SEARCH(Sheet1!E$2:E$15,AP300)))&gt;0</f>
        <v>1</v>
      </c>
      <c r="AV300" t="b">
        <f>SUMPRODUCT(--ISNUMBER(SEARCH(Sheet1!F$2:F$26,AP300)))&gt;0</f>
        <v>0</v>
      </c>
      <c r="AW300" t="b">
        <f>SUMPRODUCT(--ISNUMBER(SEARCH(Sheet1!G$2:G$22,AP300)))&gt;0</f>
        <v>1</v>
      </c>
      <c r="AX300" t="b">
        <f>SUMPRODUCT(--ISNUMBER(SEARCH(Sheet1!H$2:H$35,AP300)))&gt;0</f>
        <v>0</v>
      </c>
      <c r="AY300" t="b">
        <f>SUMPRODUCT(--ISNUMBER(SEARCH(Sheet1!I$2:I$84,AP300)))&gt;0</f>
        <v>0</v>
      </c>
      <c r="AZ300" t="b">
        <f>SUMPRODUCT(--ISNUMBER(SEARCH(Sheet1!J$2:J$8,AP300)))&gt;0</f>
        <v>0</v>
      </c>
      <c r="BA300" t="b">
        <f>SUMPRODUCT(--ISNUMBER(SEARCH(Sheet1!K$2:K$10,AP300)))&gt;0</f>
        <v>0</v>
      </c>
      <c r="BB300" t="b">
        <f>SUMPRODUCT(--ISNUMBER(SEARCH(Sheet1!L$2:L$5,AP300)))&gt;0</f>
        <v>1</v>
      </c>
      <c r="BC300" t="b">
        <f>SUMPRODUCT(--ISNUMBER(SEARCH(Sheet1!M$2:M$12,AP300)))&gt;0</f>
        <v>0</v>
      </c>
      <c r="BD300" t="b">
        <f>SUMPRODUCT(--ISNUMBER(SEARCH(Sheet1!N$2:N$5,AP300)))&gt;0</f>
        <v>0</v>
      </c>
      <c r="BE300">
        <f t="shared" si="129"/>
        <v>0</v>
      </c>
      <c r="BF300">
        <f t="shared" si="130"/>
        <v>4</v>
      </c>
      <c r="BG300">
        <f t="shared" si="131"/>
        <v>0</v>
      </c>
      <c r="BH300">
        <f t="shared" si="132"/>
        <v>4</v>
      </c>
      <c r="BI300">
        <f t="shared" si="133"/>
        <v>0</v>
      </c>
      <c r="BJ300">
        <f t="shared" si="134"/>
        <v>8</v>
      </c>
      <c r="BK300">
        <f t="shared" si="135"/>
        <v>0</v>
      </c>
      <c r="BL300">
        <f t="shared" si="136"/>
        <v>5</v>
      </c>
    </row>
    <row r="301" spans="1:64" ht="30" x14ac:dyDescent="0.25">
      <c r="A301" s="7" t="s">
        <v>1511</v>
      </c>
      <c r="B301" s="7" t="s">
        <v>1512</v>
      </c>
      <c r="C301" s="10">
        <v>42436</v>
      </c>
      <c r="D301" s="10">
        <v>42438</v>
      </c>
      <c r="E301" s="8">
        <v>2</v>
      </c>
      <c r="F301" s="7" t="s">
        <v>29</v>
      </c>
      <c r="G301" s="8">
        <v>25</v>
      </c>
      <c r="H301" s="7" t="s">
        <v>9</v>
      </c>
      <c r="I301" s="7" t="s">
        <v>89</v>
      </c>
      <c r="J301" s="7" t="s">
        <v>1513</v>
      </c>
      <c r="K301" s="7" t="s">
        <v>1514</v>
      </c>
      <c r="L301" s="7" t="s">
        <v>1515</v>
      </c>
      <c r="M301" s="7" t="s">
        <v>1516</v>
      </c>
      <c r="N301" s="10">
        <v>42438</v>
      </c>
      <c r="O301" s="14">
        <v>3</v>
      </c>
      <c r="P301" s="15"/>
      <c r="Q301" s="29"/>
      <c r="R301" s="26">
        <v>136</v>
      </c>
      <c r="S301">
        <f t="shared" si="112"/>
        <v>0</v>
      </c>
      <c r="T301">
        <f t="shared" si="113"/>
        <v>0</v>
      </c>
      <c r="U301">
        <f t="shared" si="114"/>
        <v>30</v>
      </c>
      <c r="V301">
        <f t="shared" si="137"/>
        <v>0</v>
      </c>
      <c r="W301">
        <f t="shared" si="138"/>
        <v>0</v>
      </c>
      <c r="X301">
        <f t="shared" si="115"/>
        <v>0</v>
      </c>
      <c r="Y301" s="23">
        <v>1</v>
      </c>
      <c r="Z301">
        <v>1</v>
      </c>
      <c r="AA301">
        <f t="shared" si="116"/>
        <v>2</v>
      </c>
      <c r="AB301">
        <f t="shared" si="117"/>
        <v>0</v>
      </c>
      <c r="AC301">
        <f t="shared" si="118"/>
        <v>0</v>
      </c>
      <c r="AD301">
        <f t="shared" si="119"/>
        <v>4</v>
      </c>
      <c r="AE301">
        <f t="shared" si="139"/>
        <v>0</v>
      </c>
      <c r="AF301">
        <f t="shared" si="120"/>
        <v>2</v>
      </c>
      <c r="AG301">
        <v>3</v>
      </c>
      <c r="AH301">
        <f t="shared" si="121"/>
        <v>2</v>
      </c>
      <c r="AI301">
        <f t="shared" si="122"/>
        <v>0</v>
      </c>
      <c r="AJ301">
        <f t="shared" si="123"/>
        <v>7</v>
      </c>
      <c r="AK301">
        <f t="shared" si="124"/>
        <v>0</v>
      </c>
      <c r="AL301">
        <f t="shared" si="125"/>
        <v>2</v>
      </c>
      <c r="AM301">
        <f t="shared" si="126"/>
        <v>0</v>
      </c>
      <c r="AN301">
        <f t="shared" si="127"/>
        <v>0</v>
      </c>
      <c r="AO301">
        <f t="shared" si="128"/>
        <v>0</v>
      </c>
      <c r="AP301" t="s">
        <v>5882</v>
      </c>
      <c r="AQ301" t="b">
        <f>SUMPRODUCT(--ISNUMBER(SEARCH({"I21","I22","I25"},AP301)))&gt;0</f>
        <v>0</v>
      </c>
      <c r="AR301" t="b">
        <f>SUMPRODUCT(--ISNUMBER(SEARCH(Sheet1!B$2:B$14,AP301)))&gt;0</f>
        <v>0</v>
      </c>
      <c r="AS301" t="b">
        <f>SUMPRODUCT(--ISNUMBER(SEARCH(Sheet1!C$2:C$14,AP301)))&gt;0</f>
        <v>0</v>
      </c>
      <c r="AT301" t="b">
        <f>SUMPRODUCT(--ISNUMBER(SEARCH(Sheet1!D$2:D$26,AP301)))&gt;0</f>
        <v>0</v>
      </c>
      <c r="AU301" t="b">
        <f>SUMPRODUCT(--ISNUMBER(SEARCH(Sheet1!E$2:E$15,AP301)))&gt;0</f>
        <v>0</v>
      </c>
      <c r="AV301" t="b">
        <f>SUMPRODUCT(--ISNUMBER(SEARCH(Sheet1!F$2:F$26,AP301)))&gt;0</f>
        <v>0</v>
      </c>
      <c r="AW301" t="b">
        <f>SUMPRODUCT(--ISNUMBER(SEARCH(Sheet1!G$2:G$22,AP301)))&gt;0</f>
        <v>0</v>
      </c>
      <c r="AX301" t="b">
        <f>SUMPRODUCT(--ISNUMBER(SEARCH(Sheet1!H$2:H$35,AP301)))&gt;0</f>
        <v>1</v>
      </c>
      <c r="AY301" t="b">
        <f>SUMPRODUCT(--ISNUMBER(SEARCH(Sheet1!I$2:I$84,AP301)))&gt;0</f>
        <v>0</v>
      </c>
      <c r="AZ301" t="b">
        <f>SUMPRODUCT(--ISNUMBER(SEARCH(Sheet1!J$2:J$8,AP301)))&gt;0</f>
        <v>0</v>
      </c>
      <c r="BA301" t="b">
        <f>SUMPRODUCT(--ISNUMBER(SEARCH(Sheet1!K$2:K$10,AP301)))&gt;0</f>
        <v>0</v>
      </c>
      <c r="BB301" t="b">
        <f>SUMPRODUCT(--ISNUMBER(SEARCH(Sheet1!L$2:L$5,AP301)))&gt;0</f>
        <v>0</v>
      </c>
      <c r="BC301" t="b">
        <f>SUMPRODUCT(--ISNUMBER(SEARCH(Sheet1!M$2:M$12,AP301)))&gt;0</f>
        <v>0</v>
      </c>
      <c r="BD301" t="b">
        <f>SUMPRODUCT(--ISNUMBER(SEARCH(Sheet1!N$2:N$5,AP301)))&gt;0</f>
        <v>0</v>
      </c>
      <c r="BE301">
        <f t="shared" si="129"/>
        <v>0</v>
      </c>
      <c r="BF301">
        <f t="shared" si="130"/>
        <v>2</v>
      </c>
      <c r="BG301">
        <f t="shared" si="131"/>
        <v>0</v>
      </c>
      <c r="BH301">
        <f t="shared" si="132"/>
        <v>0</v>
      </c>
      <c r="BI301">
        <f t="shared" si="133"/>
        <v>0</v>
      </c>
      <c r="BJ301">
        <f t="shared" si="134"/>
        <v>2</v>
      </c>
      <c r="BK301">
        <f t="shared" si="135"/>
        <v>2</v>
      </c>
      <c r="BL301">
        <f t="shared" si="136"/>
        <v>0</v>
      </c>
    </row>
    <row r="302" spans="1:64" ht="45" x14ac:dyDescent="0.25">
      <c r="A302" s="7" t="s">
        <v>1517</v>
      </c>
      <c r="B302" s="7" t="s">
        <v>1518</v>
      </c>
      <c r="C302" s="10">
        <v>42392</v>
      </c>
      <c r="D302" s="10">
        <v>42397</v>
      </c>
      <c r="E302" s="8">
        <v>5</v>
      </c>
      <c r="F302" s="7" t="s">
        <v>29</v>
      </c>
      <c r="G302" s="8">
        <v>76</v>
      </c>
      <c r="H302" s="7" t="s">
        <v>9</v>
      </c>
      <c r="I302" s="7" t="s">
        <v>18</v>
      </c>
      <c r="J302" s="7" t="s">
        <v>148</v>
      </c>
      <c r="K302" s="7" t="s">
        <v>149</v>
      </c>
      <c r="L302" s="7" t="s">
        <v>108</v>
      </c>
      <c r="M302" s="7" t="s">
        <v>109</v>
      </c>
      <c r="N302" s="10">
        <v>42392</v>
      </c>
      <c r="O302" s="14">
        <v>1</v>
      </c>
      <c r="P302" s="15"/>
      <c r="Q302" s="29"/>
      <c r="R302" s="26">
        <v>143</v>
      </c>
      <c r="S302">
        <f t="shared" si="112"/>
        <v>0</v>
      </c>
      <c r="T302">
        <f t="shared" si="113"/>
        <v>0</v>
      </c>
      <c r="U302">
        <f t="shared" si="114"/>
        <v>30</v>
      </c>
      <c r="V302">
        <f t="shared" si="137"/>
        <v>0</v>
      </c>
      <c r="W302">
        <f t="shared" si="138"/>
        <v>0</v>
      </c>
      <c r="X302">
        <f t="shared" si="115"/>
        <v>0</v>
      </c>
      <c r="Y302" s="23">
        <v>1</v>
      </c>
      <c r="Z302">
        <v>1</v>
      </c>
      <c r="AA302">
        <f t="shared" si="116"/>
        <v>0</v>
      </c>
      <c r="AB302">
        <f t="shared" si="117"/>
        <v>0</v>
      </c>
      <c r="AC302">
        <f t="shared" si="118"/>
        <v>2</v>
      </c>
      <c r="AD302">
        <f t="shared" si="119"/>
        <v>4</v>
      </c>
      <c r="AE302">
        <f t="shared" si="139"/>
        <v>0</v>
      </c>
      <c r="AF302">
        <f t="shared" si="120"/>
        <v>4</v>
      </c>
      <c r="AG302">
        <v>3</v>
      </c>
      <c r="AH302">
        <f t="shared" si="121"/>
        <v>5</v>
      </c>
      <c r="AI302">
        <f t="shared" si="122"/>
        <v>0</v>
      </c>
      <c r="AJ302">
        <f t="shared" si="123"/>
        <v>12</v>
      </c>
      <c r="AK302">
        <f t="shared" si="124"/>
        <v>1</v>
      </c>
      <c r="AL302">
        <f t="shared" si="125"/>
        <v>0</v>
      </c>
      <c r="AM302">
        <f t="shared" si="126"/>
        <v>4</v>
      </c>
      <c r="AN302">
        <f t="shared" si="127"/>
        <v>0</v>
      </c>
      <c r="AO302">
        <f t="shared" si="128"/>
        <v>0</v>
      </c>
      <c r="AP302" t="s">
        <v>5883</v>
      </c>
      <c r="AQ302" t="b">
        <f>SUMPRODUCT(--ISNUMBER(SEARCH({"I21","I22","I25"},AP302)))&gt;0</f>
        <v>0</v>
      </c>
      <c r="AR302" t="b">
        <f>SUMPRODUCT(--ISNUMBER(SEARCH(Sheet1!B$2:B$14,AP302)))&gt;0</f>
        <v>0</v>
      </c>
      <c r="AS302" t="b">
        <f>SUMPRODUCT(--ISNUMBER(SEARCH(Sheet1!C$2:C$14,AP302)))&gt;0</f>
        <v>0</v>
      </c>
      <c r="AT302" t="b">
        <f>SUMPRODUCT(--ISNUMBER(SEARCH(Sheet1!D$2:D$26,AP302)))&gt;0</f>
        <v>1</v>
      </c>
      <c r="AU302" t="b">
        <f>SUMPRODUCT(--ISNUMBER(SEARCH(Sheet1!E$2:E$15,AP302)))&gt;0</f>
        <v>1</v>
      </c>
      <c r="AV302" t="b">
        <f>SUMPRODUCT(--ISNUMBER(SEARCH(Sheet1!F$2:F$26,AP302)))&gt;0</f>
        <v>0</v>
      </c>
      <c r="AW302" t="b">
        <f>SUMPRODUCT(--ISNUMBER(SEARCH(Sheet1!G$2:G$22,AP302)))&gt;0</f>
        <v>1</v>
      </c>
      <c r="AX302" t="b">
        <f>SUMPRODUCT(--ISNUMBER(SEARCH(Sheet1!H$2:H$35,AP302)))&gt;0</f>
        <v>0</v>
      </c>
      <c r="AY302" t="b">
        <f>SUMPRODUCT(--ISNUMBER(SEARCH(Sheet1!I$2:I$84,AP302)))&gt;0</f>
        <v>0</v>
      </c>
      <c r="AZ302" t="b">
        <f>SUMPRODUCT(--ISNUMBER(SEARCH(Sheet1!J$2:J$8,AP302)))&gt;0</f>
        <v>0</v>
      </c>
      <c r="BA302" t="b">
        <f>SUMPRODUCT(--ISNUMBER(SEARCH(Sheet1!K$2:K$10,AP302)))&gt;0</f>
        <v>0</v>
      </c>
      <c r="BB302" t="b">
        <f>SUMPRODUCT(--ISNUMBER(SEARCH(Sheet1!L$2:L$5,AP302)))&gt;0</f>
        <v>0</v>
      </c>
      <c r="BC302" t="b">
        <f>SUMPRODUCT(--ISNUMBER(SEARCH(Sheet1!M$2:M$12,AP302)))&gt;0</f>
        <v>0</v>
      </c>
      <c r="BD302" t="b">
        <f>SUMPRODUCT(--ISNUMBER(SEARCH(Sheet1!N$2:N$5,AP302)))&gt;0</f>
        <v>0</v>
      </c>
      <c r="BE302">
        <f t="shared" si="129"/>
        <v>1</v>
      </c>
      <c r="BF302">
        <f t="shared" si="130"/>
        <v>4</v>
      </c>
      <c r="BG302">
        <f t="shared" si="131"/>
        <v>0</v>
      </c>
      <c r="BH302">
        <f t="shared" si="132"/>
        <v>0</v>
      </c>
      <c r="BI302">
        <f t="shared" si="133"/>
        <v>0</v>
      </c>
      <c r="BJ302">
        <f t="shared" si="134"/>
        <v>5</v>
      </c>
      <c r="BK302">
        <f t="shared" si="135"/>
        <v>0</v>
      </c>
      <c r="BL302">
        <f t="shared" si="136"/>
        <v>5</v>
      </c>
    </row>
    <row r="303" spans="1:64" ht="30" x14ac:dyDescent="0.25">
      <c r="A303" s="7" t="s">
        <v>1519</v>
      </c>
      <c r="B303" s="7" t="s">
        <v>1520</v>
      </c>
      <c r="C303" s="10">
        <v>42295</v>
      </c>
      <c r="D303" s="10">
        <v>42302</v>
      </c>
      <c r="E303" s="8">
        <v>7</v>
      </c>
      <c r="F303" s="7" t="s">
        <v>35</v>
      </c>
      <c r="G303" s="8">
        <v>69</v>
      </c>
      <c r="H303" s="7" t="s">
        <v>9</v>
      </c>
      <c r="I303" s="7" t="s">
        <v>58</v>
      </c>
      <c r="J303" s="7" t="s">
        <v>22</v>
      </c>
      <c r="K303" s="7" t="s">
        <v>23</v>
      </c>
      <c r="L303" s="7" t="s">
        <v>300</v>
      </c>
      <c r="M303" s="7" t="s">
        <v>301</v>
      </c>
      <c r="N303" s="10">
        <v>42300</v>
      </c>
      <c r="O303" s="14">
        <v>1</v>
      </c>
      <c r="P303" s="15"/>
      <c r="Q303" s="29"/>
      <c r="R303" s="25"/>
      <c r="S303">
        <f t="shared" si="112"/>
        <v>0</v>
      </c>
      <c r="T303">
        <f t="shared" si="113"/>
        <v>0</v>
      </c>
      <c r="U303">
        <f t="shared" si="114"/>
        <v>30</v>
      </c>
      <c r="V303">
        <f t="shared" si="137"/>
        <v>0</v>
      </c>
      <c r="W303">
        <f t="shared" si="138"/>
        <v>0</v>
      </c>
      <c r="X303">
        <f t="shared" si="115"/>
        <v>0</v>
      </c>
      <c r="Y303" s="23">
        <v>1</v>
      </c>
      <c r="Z303">
        <v>1</v>
      </c>
      <c r="AA303">
        <f t="shared" si="116"/>
        <v>0</v>
      </c>
      <c r="AB303">
        <f t="shared" si="117"/>
        <v>0</v>
      </c>
      <c r="AC303">
        <f t="shared" si="118"/>
        <v>2</v>
      </c>
      <c r="AD303">
        <f t="shared" si="119"/>
        <v>4</v>
      </c>
      <c r="AE303">
        <f t="shared" si="139"/>
        <v>0</v>
      </c>
      <c r="AF303">
        <f t="shared" si="120"/>
        <v>5</v>
      </c>
      <c r="AG303">
        <v>3</v>
      </c>
      <c r="AH303">
        <f t="shared" si="121"/>
        <v>5</v>
      </c>
      <c r="AI303">
        <f t="shared" si="122"/>
        <v>0</v>
      </c>
      <c r="AJ303">
        <f t="shared" si="123"/>
        <v>13</v>
      </c>
      <c r="AK303">
        <f t="shared" si="124"/>
        <v>1</v>
      </c>
      <c r="AL303">
        <f t="shared" si="125"/>
        <v>0</v>
      </c>
      <c r="AM303">
        <f t="shared" si="126"/>
        <v>0</v>
      </c>
      <c r="AN303">
        <f t="shared" si="127"/>
        <v>5</v>
      </c>
      <c r="AO303">
        <f t="shared" si="128"/>
        <v>0</v>
      </c>
      <c r="AP303" t="s">
        <v>5884</v>
      </c>
      <c r="AQ303" t="b">
        <f>SUMPRODUCT(--ISNUMBER(SEARCH({"I21","I22","I25"},AP303)))&gt;0</f>
        <v>0</v>
      </c>
      <c r="AR303" t="b">
        <f>SUMPRODUCT(--ISNUMBER(SEARCH(Sheet1!B$2:B$14,AP303)))&gt;0</f>
        <v>0</v>
      </c>
      <c r="AS303" t="b">
        <f>SUMPRODUCT(--ISNUMBER(SEARCH(Sheet1!C$2:C$14,AP303)))&gt;0</f>
        <v>0</v>
      </c>
      <c r="AT303" t="b">
        <f>SUMPRODUCT(--ISNUMBER(SEARCH(Sheet1!D$2:D$26,AP303)))&gt;0</f>
        <v>0</v>
      </c>
      <c r="AU303" t="b">
        <f>SUMPRODUCT(--ISNUMBER(SEARCH(Sheet1!E$2:E$15,AP303)))&gt;0</f>
        <v>0</v>
      </c>
      <c r="AV303" t="b">
        <f>SUMPRODUCT(--ISNUMBER(SEARCH(Sheet1!F$2:F$26,AP303)))&gt;0</f>
        <v>0</v>
      </c>
      <c r="AW303" t="b">
        <f>SUMPRODUCT(--ISNUMBER(SEARCH(Sheet1!G$2:G$22,AP303)))&gt;0</f>
        <v>0</v>
      </c>
      <c r="AX303" t="b">
        <f>SUMPRODUCT(--ISNUMBER(SEARCH(Sheet1!H$2:H$35,AP303)))&gt;0</f>
        <v>1</v>
      </c>
      <c r="AY303" t="b">
        <f>SUMPRODUCT(--ISNUMBER(SEARCH(Sheet1!I$2:I$84,AP303)))&gt;0</f>
        <v>0</v>
      </c>
      <c r="AZ303" t="b">
        <f>SUMPRODUCT(--ISNUMBER(SEARCH(Sheet1!J$2:J$8,AP303)))&gt;0</f>
        <v>1</v>
      </c>
      <c r="BA303" t="b">
        <f>SUMPRODUCT(--ISNUMBER(SEARCH(Sheet1!K$2:K$10,AP303)))&gt;0</f>
        <v>0</v>
      </c>
      <c r="BB303" t="b">
        <f>SUMPRODUCT(--ISNUMBER(SEARCH(Sheet1!L$2:L$5,AP303)))&gt;0</f>
        <v>0</v>
      </c>
      <c r="BC303" t="b">
        <f>SUMPRODUCT(--ISNUMBER(SEARCH(Sheet1!M$2:M$12,AP303)))&gt;0</f>
        <v>0</v>
      </c>
      <c r="BD303" t="b">
        <f>SUMPRODUCT(--ISNUMBER(SEARCH(Sheet1!N$2:N$5,AP303)))&gt;0</f>
        <v>0</v>
      </c>
      <c r="BE303">
        <f t="shared" si="129"/>
        <v>0</v>
      </c>
      <c r="BF303">
        <f t="shared" si="130"/>
        <v>2</v>
      </c>
      <c r="BG303">
        <f t="shared" si="131"/>
        <v>3</v>
      </c>
      <c r="BH303">
        <f t="shared" si="132"/>
        <v>0</v>
      </c>
      <c r="BI303">
        <f t="shared" si="133"/>
        <v>0</v>
      </c>
      <c r="BJ303">
        <f t="shared" si="134"/>
        <v>5</v>
      </c>
      <c r="BK303">
        <f t="shared" si="135"/>
        <v>0</v>
      </c>
      <c r="BL303">
        <f t="shared" si="136"/>
        <v>5</v>
      </c>
    </row>
    <row r="304" spans="1:64" ht="30" x14ac:dyDescent="0.25">
      <c r="A304" s="7" t="s">
        <v>1521</v>
      </c>
      <c r="B304" s="7" t="s">
        <v>1522</v>
      </c>
      <c r="C304" s="10">
        <v>42319</v>
      </c>
      <c r="D304" s="10">
        <v>42320</v>
      </c>
      <c r="E304" s="8">
        <v>1</v>
      </c>
      <c r="F304" s="7" t="s">
        <v>29</v>
      </c>
      <c r="G304" s="8">
        <v>56</v>
      </c>
      <c r="H304" s="7" t="s">
        <v>17</v>
      </c>
      <c r="I304" s="7" t="s">
        <v>42</v>
      </c>
      <c r="J304" s="7" t="s">
        <v>1523</v>
      </c>
      <c r="K304" s="7" t="s">
        <v>1524</v>
      </c>
      <c r="L304" s="7" t="s">
        <v>1525</v>
      </c>
      <c r="M304" s="7" t="s">
        <v>1526</v>
      </c>
      <c r="N304" s="10">
        <v>42319</v>
      </c>
      <c r="O304" s="14">
        <v>2</v>
      </c>
      <c r="P304" s="15"/>
      <c r="Q304" s="29"/>
      <c r="R304" s="25"/>
      <c r="S304">
        <f t="shared" si="112"/>
        <v>0</v>
      </c>
      <c r="T304">
        <f t="shared" si="113"/>
        <v>0</v>
      </c>
      <c r="U304">
        <f t="shared" si="114"/>
        <v>30</v>
      </c>
      <c r="V304">
        <f t="shared" si="137"/>
        <v>0</v>
      </c>
      <c r="W304">
        <f t="shared" si="138"/>
        <v>0</v>
      </c>
      <c r="X304">
        <f t="shared" si="115"/>
        <v>0</v>
      </c>
      <c r="Y304" s="23">
        <v>1</v>
      </c>
      <c r="Z304">
        <v>1</v>
      </c>
      <c r="AA304">
        <f t="shared" si="116"/>
        <v>2</v>
      </c>
      <c r="AB304">
        <f t="shared" si="117"/>
        <v>0</v>
      </c>
      <c r="AC304">
        <f t="shared" si="118"/>
        <v>0</v>
      </c>
      <c r="AD304">
        <f t="shared" si="119"/>
        <v>4</v>
      </c>
      <c r="AE304">
        <f t="shared" si="139"/>
        <v>0</v>
      </c>
      <c r="AF304">
        <f t="shared" si="120"/>
        <v>1</v>
      </c>
      <c r="AG304">
        <v>3</v>
      </c>
      <c r="AH304">
        <f t="shared" si="121"/>
        <v>5</v>
      </c>
      <c r="AI304">
        <f t="shared" si="122"/>
        <v>0</v>
      </c>
      <c r="AJ304">
        <f t="shared" si="123"/>
        <v>9</v>
      </c>
      <c r="AK304">
        <f t="shared" si="124"/>
        <v>0</v>
      </c>
      <c r="AL304">
        <f t="shared" si="125"/>
        <v>1</v>
      </c>
      <c r="AM304">
        <f t="shared" si="126"/>
        <v>0</v>
      </c>
      <c r="AN304">
        <f t="shared" si="127"/>
        <v>0</v>
      </c>
      <c r="AO304">
        <f t="shared" si="128"/>
        <v>0</v>
      </c>
      <c r="AP304" t="s">
        <v>5885</v>
      </c>
      <c r="AQ304" t="b">
        <f>SUMPRODUCT(--ISNUMBER(SEARCH({"I21","I22","I25"},AP304)))&gt;0</f>
        <v>0</v>
      </c>
      <c r="AR304" t="b">
        <f>SUMPRODUCT(--ISNUMBER(SEARCH(Sheet1!B$2:B$14,AP304)))&gt;0</f>
        <v>0</v>
      </c>
      <c r="AS304" t="b">
        <f>SUMPRODUCT(--ISNUMBER(SEARCH(Sheet1!C$2:C$14,AP304)))&gt;0</f>
        <v>0</v>
      </c>
      <c r="AT304" t="b">
        <f>SUMPRODUCT(--ISNUMBER(SEARCH(Sheet1!D$2:D$26,AP304)))&gt;0</f>
        <v>0</v>
      </c>
      <c r="AU304" t="b">
        <f>SUMPRODUCT(--ISNUMBER(SEARCH(Sheet1!E$2:E$15,AP304)))&gt;0</f>
        <v>0</v>
      </c>
      <c r="AV304" t="b">
        <f>SUMPRODUCT(--ISNUMBER(SEARCH(Sheet1!F$2:F$26,AP304)))&gt;0</f>
        <v>0</v>
      </c>
      <c r="AW304" t="b">
        <f>SUMPRODUCT(--ISNUMBER(SEARCH(Sheet1!G$2:G$22,AP304)))&gt;0</f>
        <v>1</v>
      </c>
      <c r="AX304" t="b">
        <f>SUMPRODUCT(--ISNUMBER(SEARCH(Sheet1!H$2:H$35,AP304)))&gt;0</f>
        <v>1</v>
      </c>
      <c r="AY304" t="b">
        <f>SUMPRODUCT(--ISNUMBER(SEARCH(Sheet1!I$2:I$84,AP304)))&gt;0</f>
        <v>0</v>
      </c>
      <c r="AZ304" t="b">
        <f>SUMPRODUCT(--ISNUMBER(SEARCH(Sheet1!J$2:J$8,AP304)))&gt;0</f>
        <v>0</v>
      </c>
      <c r="BA304" t="b">
        <f>SUMPRODUCT(--ISNUMBER(SEARCH(Sheet1!K$2:K$10,AP304)))&gt;0</f>
        <v>0</v>
      </c>
      <c r="BB304" t="b">
        <f>SUMPRODUCT(--ISNUMBER(SEARCH(Sheet1!L$2:L$5,AP304)))&gt;0</f>
        <v>0</v>
      </c>
      <c r="BC304" t="b">
        <f>SUMPRODUCT(--ISNUMBER(SEARCH(Sheet1!M$2:M$12,AP304)))&gt;0</f>
        <v>0</v>
      </c>
      <c r="BD304" t="b">
        <f>SUMPRODUCT(--ISNUMBER(SEARCH(Sheet1!N$2:N$5,AP304)))&gt;0</f>
        <v>0</v>
      </c>
      <c r="BE304">
        <f t="shared" si="129"/>
        <v>0</v>
      </c>
      <c r="BF304">
        <f t="shared" si="130"/>
        <v>4</v>
      </c>
      <c r="BG304">
        <f t="shared" si="131"/>
        <v>0</v>
      </c>
      <c r="BH304">
        <f t="shared" si="132"/>
        <v>0</v>
      </c>
      <c r="BI304">
        <f t="shared" si="133"/>
        <v>0</v>
      </c>
      <c r="BJ304">
        <f t="shared" si="134"/>
        <v>4</v>
      </c>
      <c r="BK304">
        <f t="shared" si="135"/>
        <v>0</v>
      </c>
      <c r="BL304">
        <f t="shared" si="136"/>
        <v>5</v>
      </c>
    </row>
    <row r="305" spans="1:64" ht="30" x14ac:dyDescent="0.25">
      <c r="A305" s="7" t="s">
        <v>1527</v>
      </c>
      <c r="B305" s="7" t="s">
        <v>1529</v>
      </c>
      <c r="C305" s="10">
        <v>42353</v>
      </c>
      <c r="D305" s="10">
        <v>42363</v>
      </c>
      <c r="E305" s="8">
        <v>10</v>
      </c>
      <c r="F305" s="7" t="s">
        <v>29</v>
      </c>
      <c r="G305" s="8">
        <v>65</v>
      </c>
      <c r="H305" s="7" t="s">
        <v>9</v>
      </c>
      <c r="I305" s="7" t="s">
        <v>99</v>
      </c>
      <c r="J305" s="7" t="s">
        <v>1530</v>
      </c>
      <c r="K305" s="7" t="s">
        <v>1531</v>
      </c>
      <c r="L305" s="7" t="s">
        <v>133</v>
      </c>
      <c r="M305" s="7" t="s">
        <v>134</v>
      </c>
      <c r="N305" s="10">
        <v>42359</v>
      </c>
      <c r="O305" s="14">
        <v>2</v>
      </c>
      <c r="P305" s="15"/>
      <c r="Q305" s="29"/>
      <c r="R305" s="25"/>
      <c r="S305">
        <f t="shared" si="112"/>
        <v>0</v>
      </c>
      <c r="T305">
        <f t="shared" si="113"/>
        <v>0</v>
      </c>
      <c r="U305">
        <f t="shared" si="114"/>
        <v>30</v>
      </c>
      <c r="V305">
        <f t="shared" si="137"/>
        <v>0</v>
      </c>
      <c r="W305">
        <f t="shared" si="138"/>
        <v>0</v>
      </c>
      <c r="X305">
        <f t="shared" si="115"/>
        <v>0</v>
      </c>
      <c r="Y305" s="23">
        <v>1</v>
      </c>
      <c r="Z305">
        <v>1</v>
      </c>
      <c r="AA305">
        <f t="shared" si="116"/>
        <v>2</v>
      </c>
      <c r="AB305">
        <f t="shared" si="117"/>
        <v>0</v>
      </c>
      <c r="AC305">
        <f t="shared" si="118"/>
        <v>2</v>
      </c>
      <c r="AD305">
        <f t="shared" si="119"/>
        <v>6</v>
      </c>
      <c r="AE305">
        <f t="shared" si="139"/>
        <v>1</v>
      </c>
      <c r="AF305">
        <f t="shared" si="120"/>
        <v>5</v>
      </c>
      <c r="AG305">
        <v>3</v>
      </c>
      <c r="AH305">
        <f t="shared" si="121"/>
        <v>3</v>
      </c>
      <c r="AI305">
        <f t="shared" si="122"/>
        <v>0</v>
      </c>
      <c r="AJ305">
        <f t="shared" si="123"/>
        <v>11</v>
      </c>
      <c r="AK305">
        <f t="shared" si="124"/>
        <v>1</v>
      </c>
      <c r="AL305">
        <f t="shared" si="125"/>
        <v>0</v>
      </c>
      <c r="AM305">
        <f t="shared" si="126"/>
        <v>0</v>
      </c>
      <c r="AN305">
        <f t="shared" si="127"/>
        <v>5</v>
      </c>
      <c r="AO305">
        <f t="shared" si="128"/>
        <v>0</v>
      </c>
      <c r="AP305" t="s">
        <v>5886</v>
      </c>
      <c r="AQ305" t="b">
        <f>SUMPRODUCT(--ISNUMBER(SEARCH({"I21","I22","I25"},AP305)))&gt;0</f>
        <v>0</v>
      </c>
      <c r="AR305" t="b">
        <f>SUMPRODUCT(--ISNUMBER(SEARCH(Sheet1!B$2:B$14,AP305)))&gt;0</f>
        <v>0</v>
      </c>
      <c r="AS305" t="b">
        <f>SUMPRODUCT(--ISNUMBER(SEARCH(Sheet1!C$2:C$14,AP305)))&gt;0</f>
        <v>0</v>
      </c>
      <c r="AT305" t="b">
        <f>SUMPRODUCT(--ISNUMBER(SEARCH(Sheet1!D$2:D$26,AP305)))&gt;0</f>
        <v>1</v>
      </c>
      <c r="AU305" t="b">
        <f>SUMPRODUCT(--ISNUMBER(SEARCH(Sheet1!E$2:E$15,AP305)))&gt;0</f>
        <v>1</v>
      </c>
      <c r="AV305" t="b">
        <f>SUMPRODUCT(--ISNUMBER(SEARCH(Sheet1!F$2:F$26,AP305)))&gt;0</f>
        <v>0</v>
      </c>
      <c r="AW305" t="b">
        <f>SUMPRODUCT(--ISNUMBER(SEARCH(Sheet1!G$2:G$22,AP305)))&gt;0</f>
        <v>0</v>
      </c>
      <c r="AX305" t="b">
        <f>SUMPRODUCT(--ISNUMBER(SEARCH(Sheet1!H$2:H$35,AP305)))&gt;0</f>
        <v>0</v>
      </c>
      <c r="AY305" t="b">
        <f>SUMPRODUCT(--ISNUMBER(SEARCH(Sheet1!I$2:I$84,AP305)))&gt;0</f>
        <v>0</v>
      </c>
      <c r="AZ305" t="b">
        <f>SUMPRODUCT(--ISNUMBER(SEARCH(Sheet1!J$2:J$8,AP305)))&gt;0</f>
        <v>0</v>
      </c>
      <c r="BA305" t="b">
        <f>SUMPRODUCT(--ISNUMBER(SEARCH(Sheet1!K$2:K$10,AP305)))&gt;0</f>
        <v>0</v>
      </c>
      <c r="BB305" t="b">
        <f>SUMPRODUCT(--ISNUMBER(SEARCH(Sheet1!L$2:L$5,AP305)))&gt;0</f>
        <v>0</v>
      </c>
      <c r="BC305" t="b">
        <f>SUMPRODUCT(--ISNUMBER(SEARCH(Sheet1!M$2:M$12,AP305)))&gt;0</f>
        <v>0</v>
      </c>
      <c r="BD305" t="b">
        <f>SUMPRODUCT(--ISNUMBER(SEARCH(Sheet1!N$2:N$5,AP305)))&gt;0</f>
        <v>0</v>
      </c>
      <c r="BE305">
        <f t="shared" si="129"/>
        <v>1</v>
      </c>
      <c r="BF305">
        <f t="shared" si="130"/>
        <v>2</v>
      </c>
      <c r="BG305">
        <f t="shared" si="131"/>
        <v>0</v>
      </c>
      <c r="BH305">
        <f t="shared" si="132"/>
        <v>0</v>
      </c>
      <c r="BI305">
        <f t="shared" si="133"/>
        <v>0</v>
      </c>
      <c r="BJ305">
        <f t="shared" si="134"/>
        <v>3</v>
      </c>
      <c r="BK305">
        <f t="shared" si="135"/>
        <v>3</v>
      </c>
      <c r="BL305">
        <f t="shared" si="136"/>
        <v>0</v>
      </c>
    </row>
    <row r="306" spans="1:64" ht="45" x14ac:dyDescent="0.25">
      <c r="A306" s="7" t="s">
        <v>1532</v>
      </c>
      <c r="B306" s="7" t="s">
        <v>1533</v>
      </c>
      <c r="C306" s="10">
        <v>42436</v>
      </c>
      <c r="D306" s="10">
        <v>42444</v>
      </c>
      <c r="E306" s="8">
        <v>8</v>
      </c>
      <c r="F306" s="7" t="s">
        <v>29</v>
      </c>
      <c r="G306" s="8">
        <v>67</v>
      </c>
      <c r="H306" s="7" t="s">
        <v>17</v>
      </c>
      <c r="I306" s="7" t="s">
        <v>126</v>
      </c>
      <c r="J306" s="7" t="s">
        <v>1534</v>
      </c>
      <c r="K306" s="7" t="s">
        <v>1535</v>
      </c>
      <c r="L306" s="7" t="s">
        <v>1536</v>
      </c>
      <c r="M306" s="7" t="s">
        <v>1537</v>
      </c>
      <c r="N306" s="10">
        <v>42439</v>
      </c>
      <c r="O306" s="14">
        <v>1</v>
      </c>
      <c r="P306" s="15"/>
      <c r="Q306" s="29"/>
      <c r="R306" s="26">
        <v>120</v>
      </c>
      <c r="S306">
        <f t="shared" si="112"/>
        <v>0</v>
      </c>
      <c r="T306">
        <f t="shared" si="113"/>
        <v>0</v>
      </c>
      <c r="U306">
        <f t="shared" si="114"/>
        <v>30</v>
      </c>
      <c r="V306">
        <f t="shared" si="137"/>
        <v>0</v>
      </c>
      <c r="W306">
        <f t="shared" si="138"/>
        <v>0</v>
      </c>
      <c r="X306">
        <f t="shared" si="115"/>
        <v>1</v>
      </c>
      <c r="Y306" s="23">
        <v>1</v>
      </c>
      <c r="Z306">
        <v>1</v>
      </c>
      <c r="AA306">
        <f t="shared" si="116"/>
        <v>0</v>
      </c>
      <c r="AB306">
        <f t="shared" si="117"/>
        <v>0</v>
      </c>
      <c r="AC306">
        <f t="shared" si="118"/>
        <v>2</v>
      </c>
      <c r="AD306">
        <f t="shared" si="119"/>
        <v>5</v>
      </c>
      <c r="AE306">
        <f t="shared" si="139"/>
        <v>1</v>
      </c>
      <c r="AF306">
        <f t="shared" si="120"/>
        <v>5</v>
      </c>
      <c r="AG306">
        <v>3</v>
      </c>
      <c r="AH306">
        <f t="shared" si="121"/>
        <v>5</v>
      </c>
      <c r="AI306">
        <f t="shared" si="122"/>
        <v>0</v>
      </c>
      <c r="AJ306">
        <f t="shared" si="123"/>
        <v>13</v>
      </c>
      <c r="AK306">
        <f t="shared" si="124"/>
        <v>1</v>
      </c>
      <c r="AL306">
        <f t="shared" si="125"/>
        <v>0</v>
      </c>
      <c r="AM306">
        <f t="shared" si="126"/>
        <v>0</v>
      </c>
      <c r="AN306">
        <f t="shared" si="127"/>
        <v>5</v>
      </c>
      <c r="AO306">
        <f t="shared" si="128"/>
        <v>0</v>
      </c>
      <c r="AP306" t="s">
        <v>5887</v>
      </c>
      <c r="AQ306" t="b">
        <f>SUMPRODUCT(--ISNUMBER(SEARCH({"I21","I22","I25"},AP306)))&gt;0</f>
        <v>1</v>
      </c>
      <c r="AR306" t="b">
        <f>SUMPRODUCT(--ISNUMBER(SEARCH(Sheet1!B$2:B$14,AP306)))&gt;0</f>
        <v>0</v>
      </c>
      <c r="AS306" t="b">
        <f>SUMPRODUCT(--ISNUMBER(SEARCH(Sheet1!C$2:C$14,AP306)))&gt;0</f>
        <v>1</v>
      </c>
      <c r="AT306" t="b">
        <f>SUMPRODUCT(--ISNUMBER(SEARCH(Sheet1!D$2:D$26,AP306)))&gt;0</f>
        <v>0</v>
      </c>
      <c r="AU306" t="b">
        <f>SUMPRODUCT(--ISNUMBER(SEARCH(Sheet1!E$2:E$15,AP306)))&gt;0</f>
        <v>1</v>
      </c>
      <c r="AV306" t="b">
        <f>SUMPRODUCT(--ISNUMBER(SEARCH(Sheet1!F$2:F$26,AP306)))&gt;0</f>
        <v>0</v>
      </c>
      <c r="AW306" t="b">
        <f>SUMPRODUCT(--ISNUMBER(SEARCH(Sheet1!G$2:G$22,AP306)))&gt;0</f>
        <v>0</v>
      </c>
      <c r="AX306" t="b">
        <f>SUMPRODUCT(--ISNUMBER(SEARCH(Sheet1!H$2:H$35,AP306)))&gt;0</f>
        <v>0</v>
      </c>
      <c r="AY306" t="b">
        <f>SUMPRODUCT(--ISNUMBER(SEARCH(Sheet1!I$2:I$84,AP306)))&gt;0</f>
        <v>0</v>
      </c>
      <c r="AZ306" t="b">
        <f>SUMPRODUCT(--ISNUMBER(SEARCH(Sheet1!J$2:J$8,AP306)))&gt;0</f>
        <v>0</v>
      </c>
      <c r="BA306" t="b">
        <f>SUMPRODUCT(--ISNUMBER(SEARCH(Sheet1!K$2:K$10,AP306)))&gt;0</f>
        <v>0</v>
      </c>
      <c r="BB306" t="b">
        <f>SUMPRODUCT(--ISNUMBER(SEARCH(Sheet1!L$2:L$5,AP306)))&gt;0</f>
        <v>0</v>
      </c>
      <c r="BC306" t="b">
        <f>SUMPRODUCT(--ISNUMBER(SEARCH(Sheet1!M$2:M$12,AP306)))&gt;0</f>
        <v>0</v>
      </c>
      <c r="BD306" t="b">
        <f>SUMPRODUCT(--ISNUMBER(SEARCH(Sheet1!N$2:N$5,AP306)))&gt;0</f>
        <v>0</v>
      </c>
      <c r="BE306">
        <f t="shared" si="129"/>
        <v>2</v>
      </c>
      <c r="BF306">
        <f t="shared" si="130"/>
        <v>2</v>
      </c>
      <c r="BG306">
        <f t="shared" si="131"/>
        <v>0</v>
      </c>
      <c r="BH306">
        <f t="shared" si="132"/>
        <v>0</v>
      </c>
      <c r="BI306">
        <f t="shared" si="133"/>
        <v>0</v>
      </c>
      <c r="BJ306">
        <f t="shared" si="134"/>
        <v>4</v>
      </c>
      <c r="BK306">
        <f t="shared" si="135"/>
        <v>0</v>
      </c>
      <c r="BL306">
        <f t="shared" si="136"/>
        <v>5</v>
      </c>
    </row>
    <row r="307" spans="1:64" ht="30" x14ac:dyDescent="0.25">
      <c r="A307" s="7" t="s">
        <v>1538</v>
      </c>
      <c r="B307" s="7" t="s">
        <v>1539</v>
      </c>
      <c r="C307" s="10">
        <v>42314</v>
      </c>
      <c r="D307" s="10">
        <v>42317</v>
      </c>
      <c r="E307" s="8">
        <v>3</v>
      </c>
      <c r="F307" s="7" t="s">
        <v>14</v>
      </c>
      <c r="G307" s="8">
        <v>73</v>
      </c>
      <c r="H307" s="7" t="s">
        <v>17</v>
      </c>
      <c r="I307" s="7" t="s">
        <v>18</v>
      </c>
      <c r="J307" s="7" t="s">
        <v>1540</v>
      </c>
      <c r="K307" s="7" t="s">
        <v>1541</v>
      </c>
      <c r="L307" s="7" t="s">
        <v>414</v>
      </c>
      <c r="M307" s="7" t="s">
        <v>415</v>
      </c>
      <c r="N307" s="10">
        <v>42315</v>
      </c>
      <c r="O307" s="14">
        <v>6</v>
      </c>
      <c r="P307" s="15"/>
      <c r="Q307" s="30">
        <v>7.5</v>
      </c>
      <c r="R307" s="26">
        <v>137</v>
      </c>
      <c r="S307">
        <f t="shared" si="112"/>
        <v>0</v>
      </c>
      <c r="T307">
        <f t="shared" si="113"/>
        <v>0</v>
      </c>
      <c r="U307">
        <f t="shared" si="114"/>
        <v>30</v>
      </c>
      <c r="V307">
        <f t="shared" si="137"/>
        <v>1</v>
      </c>
      <c r="W307">
        <f t="shared" si="138"/>
        <v>2</v>
      </c>
      <c r="X307">
        <f t="shared" si="115"/>
        <v>0</v>
      </c>
      <c r="Y307" s="23">
        <v>1</v>
      </c>
      <c r="Z307">
        <v>1</v>
      </c>
      <c r="AA307">
        <f t="shared" si="116"/>
        <v>2</v>
      </c>
      <c r="AB307">
        <f t="shared" si="117"/>
        <v>3</v>
      </c>
      <c r="AC307">
        <f t="shared" si="118"/>
        <v>0</v>
      </c>
      <c r="AD307">
        <f t="shared" si="119"/>
        <v>10</v>
      </c>
      <c r="AE307">
        <f t="shared" si="139"/>
        <v>1</v>
      </c>
      <c r="AF307">
        <f t="shared" si="120"/>
        <v>3</v>
      </c>
      <c r="AG307">
        <v>3</v>
      </c>
      <c r="AH307">
        <f t="shared" si="121"/>
        <v>5</v>
      </c>
      <c r="AI307">
        <f t="shared" si="122"/>
        <v>0</v>
      </c>
      <c r="AJ307">
        <f t="shared" si="123"/>
        <v>11</v>
      </c>
      <c r="AK307">
        <f t="shared" si="124"/>
        <v>1</v>
      </c>
      <c r="AL307">
        <f t="shared" si="125"/>
        <v>3</v>
      </c>
      <c r="AM307">
        <f t="shared" si="126"/>
        <v>0</v>
      </c>
      <c r="AN307">
        <f t="shared" si="127"/>
        <v>0</v>
      </c>
      <c r="AO307">
        <f t="shared" si="128"/>
        <v>0</v>
      </c>
      <c r="AP307" t="s">
        <v>5888</v>
      </c>
      <c r="AQ307" t="b">
        <f>SUMPRODUCT(--ISNUMBER(SEARCH({"I21","I22","I25"},AP307)))&gt;0</f>
        <v>1</v>
      </c>
      <c r="AR307" t="b">
        <f>SUMPRODUCT(--ISNUMBER(SEARCH(Sheet1!B$2:B$14,AP307)))&gt;0</f>
        <v>0</v>
      </c>
      <c r="AS307" t="b">
        <f>SUMPRODUCT(--ISNUMBER(SEARCH(Sheet1!C$2:C$14,AP307)))&gt;0</f>
        <v>1</v>
      </c>
      <c r="AT307" t="b">
        <f>SUMPRODUCT(--ISNUMBER(SEARCH(Sheet1!D$2:D$26,AP307)))&gt;0</f>
        <v>0</v>
      </c>
      <c r="AU307" t="b">
        <f>SUMPRODUCT(--ISNUMBER(SEARCH(Sheet1!E$2:E$15,AP307)))&gt;0</f>
        <v>1</v>
      </c>
      <c r="AV307" t="b">
        <f>SUMPRODUCT(--ISNUMBER(SEARCH(Sheet1!F$2:F$26,AP307)))&gt;0</f>
        <v>0</v>
      </c>
      <c r="AW307" t="b">
        <f>SUMPRODUCT(--ISNUMBER(SEARCH(Sheet1!G$2:G$22,AP307)))&gt;0</f>
        <v>1</v>
      </c>
      <c r="AX307" t="b">
        <f>SUMPRODUCT(--ISNUMBER(SEARCH(Sheet1!H$2:H$35,AP307)))&gt;0</f>
        <v>0</v>
      </c>
      <c r="AY307" t="b">
        <f>SUMPRODUCT(--ISNUMBER(SEARCH(Sheet1!I$2:I$84,AP307)))&gt;0</f>
        <v>1</v>
      </c>
      <c r="AZ307" t="b">
        <f>SUMPRODUCT(--ISNUMBER(SEARCH(Sheet1!J$2:J$8,AP307)))&gt;0</f>
        <v>0</v>
      </c>
      <c r="BA307" t="b">
        <f>SUMPRODUCT(--ISNUMBER(SEARCH(Sheet1!K$2:K$10,AP307)))&gt;0</f>
        <v>0</v>
      </c>
      <c r="BB307" t="b">
        <f>SUMPRODUCT(--ISNUMBER(SEARCH(Sheet1!L$2:L$5,AP307)))&gt;0</f>
        <v>0</v>
      </c>
      <c r="BC307" t="b">
        <f>SUMPRODUCT(--ISNUMBER(SEARCH(Sheet1!M$2:M$12,AP307)))&gt;0</f>
        <v>0</v>
      </c>
      <c r="BD307" t="b">
        <f>SUMPRODUCT(--ISNUMBER(SEARCH(Sheet1!N$2:N$5,AP307)))&gt;0</f>
        <v>0</v>
      </c>
      <c r="BE307">
        <f t="shared" si="129"/>
        <v>2</v>
      </c>
      <c r="BF307">
        <f t="shared" si="130"/>
        <v>6</v>
      </c>
      <c r="BG307">
        <f t="shared" si="131"/>
        <v>0</v>
      </c>
      <c r="BH307">
        <f t="shared" si="132"/>
        <v>0</v>
      </c>
      <c r="BI307">
        <f t="shared" si="133"/>
        <v>0</v>
      </c>
      <c r="BJ307">
        <f t="shared" si="134"/>
        <v>8</v>
      </c>
      <c r="BK307">
        <f t="shared" si="135"/>
        <v>0</v>
      </c>
      <c r="BL307">
        <f t="shared" si="136"/>
        <v>5</v>
      </c>
    </row>
    <row r="308" spans="1:64" ht="30" x14ac:dyDescent="0.25">
      <c r="A308" s="7" t="s">
        <v>1542</v>
      </c>
      <c r="B308" s="7" t="s">
        <v>1543</v>
      </c>
      <c r="C308" s="10">
        <v>42404</v>
      </c>
      <c r="D308" s="10">
        <v>42407</v>
      </c>
      <c r="E308" s="8">
        <v>3</v>
      </c>
      <c r="F308" s="7" t="s">
        <v>29</v>
      </c>
      <c r="G308" s="8">
        <v>66</v>
      </c>
      <c r="H308" s="7" t="s">
        <v>9</v>
      </c>
      <c r="I308" s="7" t="s">
        <v>30</v>
      </c>
      <c r="J308" s="7" t="s">
        <v>1544</v>
      </c>
      <c r="K308" s="7" t="s">
        <v>1545</v>
      </c>
      <c r="L308" s="7" t="s">
        <v>1546</v>
      </c>
      <c r="M308" s="7" t="s">
        <v>1547</v>
      </c>
      <c r="N308" s="10">
        <v>42405</v>
      </c>
      <c r="O308" s="14">
        <v>1</v>
      </c>
      <c r="P308" s="14">
        <v>2</v>
      </c>
      <c r="Q308" s="29"/>
      <c r="R308" s="26">
        <v>138</v>
      </c>
      <c r="S308">
        <f t="shared" si="112"/>
        <v>0</v>
      </c>
      <c r="T308">
        <f t="shared" si="113"/>
        <v>0</v>
      </c>
      <c r="U308">
        <f t="shared" si="114"/>
        <v>30</v>
      </c>
      <c r="V308">
        <f t="shared" si="137"/>
        <v>0</v>
      </c>
      <c r="W308">
        <f t="shared" si="138"/>
        <v>0</v>
      </c>
      <c r="X308">
        <f t="shared" si="115"/>
        <v>0</v>
      </c>
      <c r="Y308" s="23">
        <v>1</v>
      </c>
      <c r="Z308">
        <v>1</v>
      </c>
      <c r="AA308">
        <f t="shared" si="116"/>
        <v>0</v>
      </c>
      <c r="AB308">
        <f t="shared" si="117"/>
        <v>0</v>
      </c>
      <c r="AC308">
        <f t="shared" si="118"/>
        <v>0</v>
      </c>
      <c r="AD308">
        <f t="shared" si="119"/>
        <v>2</v>
      </c>
      <c r="AE308">
        <f t="shared" si="139"/>
        <v>0</v>
      </c>
      <c r="AF308">
        <f t="shared" si="120"/>
        <v>3</v>
      </c>
      <c r="AG308">
        <v>3</v>
      </c>
      <c r="AH308">
        <f t="shared" si="121"/>
        <v>5</v>
      </c>
      <c r="AI308">
        <f t="shared" si="122"/>
        <v>2</v>
      </c>
      <c r="AJ308">
        <f t="shared" si="123"/>
        <v>13</v>
      </c>
      <c r="AK308">
        <f t="shared" si="124"/>
        <v>1</v>
      </c>
      <c r="AL308">
        <f t="shared" si="125"/>
        <v>3</v>
      </c>
      <c r="AM308">
        <f t="shared" si="126"/>
        <v>0</v>
      </c>
      <c r="AN308">
        <f t="shared" si="127"/>
        <v>0</v>
      </c>
      <c r="AO308">
        <f t="shared" si="128"/>
        <v>0</v>
      </c>
      <c r="AP308" t="s">
        <v>5889</v>
      </c>
      <c r="AQ308" t="b">
        <f>SUMPRODUCT(--ISNUMBER(SEARCH({"I21","I22","I25"},AP308)))&gt;0</f>
        <v>1</v>
      </c>
      <c r="AR308" t="b">
        <f>SUMPRODUCT(--ISNUMBER(SEARCH(Sheet1!B$2:B$14,AP308)))&gt;0</f>
        <v>0</v>
      </c>
      <c r="AS308" t="b">
        <f>SUMPRODUCT(--ISNUMBER(SEARCH(Sheet1!C$2:C$14,AP308)))&gt;0</f>
        <v>0</v>
      </c>
      <c r="AT308" t="b">
        <f>SUMPRODUCT(--ISNUMBER(SEARCH(Sheet1!D$2:D$26,AP308)))&gt;0</f>
        <v>1</v>
      </c>
      <c r="AU308" t="b">
        <f>SUMPRODUCT(--ISNUMBER(SEARCH(Sheet1!E$2:E$15,AP308)))&gt;0</f>
        <v>0</v>
      </c>
      <c r="AV308" t="b">
        <f>SUMPRODUCT(--ISNUMBER(SEARCH(Sheet1!F$2:F$26,AP308)))&gt;0</f>
        <v>0</v>
      </c>
      <c r="AW308" t="b">
        <f>SUMPRODUCT(--ISNUMBER(SEARCH(Sheet1!G$2:G$22,AP308)))&gt;0</f>
        <v>1</v>
      </c>
      <c r="AX308" t="b">
        <f>SUMPRODUCT(--ISNUMBER(SEARCH(Sheet1!H$2:H$35,AP308)))&gt;0</f>
        <v>1</v>
      </c>
      <c r="AY308" t="b">
        <f>SUMPRODUCT(--ISNUMBER(SEARCH(Sheet1!I$2:I$84,AP308)))&gt;0</f>
        <v>0</v>
      </c>
      <c r="AZ308" t="b">
        <f>SUMPRODUCT(--ISNUMBER(SEARCH(Sheet1!J$2:J$8,AP308)))&gt;0</f>
        <v>0</v>
      </c>
      <c r="BA308" t="b">
        <f>SUMPRODUCT(--ISNUMBER(SEARCH(Sheet1!K$2:K$10,AP308)))&gt;0</f>
        <v>0</v>
      </c>
      <c r="BB308" t="b">
        <f>SUMPRODUCT(--ISNUMBER(SEARCH(Sheet1!L$2:L$5,AP308)))&gt;0</f>
        <v>0</v>
      </c>
      <c r="BC308" t="b">
        <f>SUMPRODUCT(--ISNUMBER(SEARCH(Sheet1!M$2:M$12,AP308)))&gt;0</f>
        <v>1</v>
      </c>
      <c r="BD308" t="b">
        <f>SUMPRODUCT(--ISNUMBER(SEARCH(Sheet1!N$2:N$5,AP308)))&gt;0</f>
        <v>0</v>
      </c>
      <c r="BE308">
        <f t="shared" si="129"/>
        <v>2</v>
      </c>
      <c r="BF308">
        <f t="shared" si="130"/>
        <v>4</v>
      </c>
      <c r="BG308">
        <f t="shared" si="131"/>
        <v>0</v>
      </c>
      <c r="BH308">
        <f t="shared" si="132"/>
        <v>4</v>
      </c>
      <c r="BI308">
        <f t="shared" si="133"/>
        <v>0</v>
      </c>
      <c r="BJ308">
        <f t="shared" si="134"/>
        <v>10</v>
      </c>
      <c r="BK308">
        <f t="shared" si="135"/>
        <v>0</v>
      </c>
      <c r="BL308">
        <f t="shared" si="136"/>
        <v>5</v>
      </c>
    </row>
    <row r="309" spans="1:64" ht="45" x14ac:dyDescent="0.25">
      <c r="A309" s="7" t="s">
        <v>1552</v>
      </c>
      <c r="B309" s="7" t="s">
        <v>1553</v>
      </c>
      <c r="C309" s="10">
        <v>42276</v>
      </c>
      <c r="D309" s="10">
        <v>42280</v>
      </c>
      <c r="E309" s="8">
        <v>4</v>
      </c>
      <c r="F309" s="7" t="s">
        <v>29</v>
      </c>
      <c r="G309" s="8">
        <v>30</v>
      </c>
      <c r="H309" s="7" t="s">
        <v>9</v>
      </c>
      <c r="I309" s="7" t="s">
        <v>152</v>
      </c>
      <c r="J309" s="7" t="s">
        <v>1554</v>
      </c>
      <c r="K309" s="7" t="s">
        <v>1555</v>
      </c>
      <c r="L309" s="7" t="s">
        <v>742</v>
      </c>
      <c r="M309" s="7" t="s">
        <v>743</v>
      </c>
      <c r="N309" s="10">
        <v>42279</v>
      </c>
      <c r="O309" s="14">
        <v>1</v>
      </c>
      <c r="P309" s="15"/>
      <c r="Q309" s="29"/>
      <c r="R309" s="25"/>
      <c r="S309">
        <f t="shared" si="112"/>
        <v>0</v>
      </c>
      <c r="T309">
        <f t="shared" si="113"/>
        <v>0</v>
      </c>
      <c r="U309">
        <f t="shared" si="114"/>
        <v>30</v>
      </c>
      <c r="V309">
        <f t="shared" si="137"/>
        <v>0</v>
      </c>
      <c r="W309">
        <f t="shared" si="138"/>
        <v>0</v>
      </c>
      <c r="X309">
        <f t="shared" si="115"/>
        <v>0</v>
      </c>
      <c r="Y309" s="23">
        <v>1</v>
      </c>
      <c r="Z309">
        <v>1</v>
      </c>
      <c r="AA309">
        <f t="shared" si="116"/>
        <v>0</v>
      </c>
      <c r="AB309">
        <f t="shared" si="117"/>
        <v>0</v>
      </c>
      <c r="AC309">
        <f t="shared" si="118"/>
        <v>0</v>
      </c>
      <c r="AD309">
        <f t="shared" si="119"/>
        <v>2</v>
      </c>
      <c r="AE309">
        <f t="shared" si="139"/>
        <v>0</v>
      </c>
      <c r="AF309">
        <f t="shared" si="120"/>
        <v>4</v>
      </c>
      <c r="AG309">
        <v>3</v>
      </c>
      <c r="AH309">
        <f t="shared" si="121"/>
        <v>2</v>
      </c>
      <c r="AI309">
        <f t="shared" si="122"/>
        <v>0</v>
      </c>
      <c r="AJ309">
        <f t="shared" si="123"/>
        <v>9</v>
      </c>
      <c r="AK309">
        <f t="shared" si="124"/>
        <v>0</v>
      </c>
      <c r="AL309">
        <f t="shared" si="125"/>
        <v>0</v>
      </c>
      <c r="AM309">
        <f t="shared" si="126"/>
        <v>4</v>
      </c>
      <c r="AN309">
        <f t="shared" si="127"/>
        <v>0</v>
      </c>
      <c r="AO309">
        <f t="shared" si="128"/>
        <v>0</v>
      </c>
      <c r="AP309" t="s">
        <v>5890</v>
      </c>
      <c r="AQ309" t="b">
        <f>SUMPRODUCT(--ISNUMBER(SEARCH({"I21","I22","I25"},AP309)))&gt;0</f>
        <v>0</v>
      </c>
      <c r="AR309" t="b">
        <f>SUMPRODUCT(--ISNUMBER(SEARCH(Sheet1!B$2:B$14,AP309)))&gt;0</f>
        <v>0</v>
      </c>
      <c r="AS309" t="b">
        <f>SUMPRODUCT(--ISNUMBER(SEARCH(Sheet1!C$2:C$14,AP309)))&gt;0</f>
        <v>0</v>
      </c>
      <c r="AT309" t="b">
        <f>SUMPRODUCT(--ISNUMBER(SEARCH(Sheet1!D$2:D$26,AP309)))&gt;0</f>
        <v>0</v>
      </c>
      <c r="AU309" t="b">
        <f>SUMPRODUCT(--ISNUMBER(SEARCH(Sheet1!E$2:E$15,AP309)))&gt;0</f>
        <v>0</v>
      </c>
      <c r="AV309" t="b">
        <f>SUMPRODUCT(--ISNUMBER(SEARCH(Sheet1!F$2:F$26,AP309)))&gt;0</f>
        <v>0</v>
      </c>
      <c r="AW309" t="b">
        <f>SUMPRODUCT(--ISNUMBER(SEARCH(Sheet1!G$2:G$22,AP309)))&gt;0</f>
        <v>1</v>
      </c>
      <c r="AX309" t="b">
        <f>SUMPRODUCT(--ISNUMBER(SEARCH(Sheet1!H$2:H$35,AP309)))&gt;0</f>
        <v>0</v>
      </c>
      <c r="AY309" t="b">
        <f>SUMPRODUCT(--ISNUMBER(SEARCH(Sheet1!I$2:I$84,AP309)))&gt;0</f>
        <v>0</v>
      </c>
      <c r="AZ309" t="b">
        <f>SUMPRODUCT(--ISNUMBER(SEARCH(Sheet1!J$2:J$8,AP309)))&gt;0</f>
        <v>0</v>
      </c>
      <c r="BA309" t="b">
        <f>SUMPRODUCT(--ISNUMBER(SEARCH(Sheet1!K$2:K$10,AP309)))&gt;0</f>
        <v>0</v>
      </c>
      <c r="BB309" t="b">
        <f>SUMPRODUCT(--ISNUMBER(SEARCH(Sheet1!L$2:L$5,AP309)))&gt;0</f>
        <v>0</v>
      </c>
      <c r="BC309" t="b">
        <f>SUMPRODUCT(--ISNUMBER(SEARCH(Sheet1!M$2:M$12,AP309)))&gt;0</f>
        <v>0</v>
      </c>
      <c r="BD309" t="b">
        <f>SUMPRODUCT(--ISNUMBER(SEARCH(Sheet1!N$2:N$5,AP309)))&gt;0</f>
        <v>0</v>
      </c>
      <c r="BE309">
        <f t="shared" si="129"/>
        <v>0</v>
      </c>
      <c r="BF309">
        <f t="shared" si="130"/>
        <v>2</v>
      </c>
      <c r="BG309">
        <f t="shared" si="131"/>
        <v>0</v>
      </c>
      <c r="BH309">
        <f t="shared" si="132"/>
        <v>0</v>
      </c>
      <c r="BI309">
        <f t="shared" si="133"/>
        <v>0</v>
      </c>
      <c r="BJ309">
        <f t="shared" si="134"/>
        <v>2</v>
      </c>
      <c r="BK309">
        <f t="shared" si="135"/>
        <v>2</v>
      </c>
      <c r="BL309">
        <f t="shared" si="136"/>
        <v>0</v>
      </c>
    </row>
    <row r="310" spans="1:64" ht="30" x14ac:dyDescent="0.25">
      <c r="A310" s="7" t="s">
        <v>1556</v>
      </c>
      <c r="B310" s="7" t="s">
        <v>1557</v>
      </c>
      <c r="C310" s="10">
        <v>42386</v>
      </c>
      <c r="D310" s="10">
        <v>42394</v>
      </c>
      <c r="E310" s="8">
        <v>8</v>
      </c>
      <c r="F310" s="7" t="s">
        <v>14</v>
      </c>
      <c r="G310" s="8">
        <v>70</v>
      </c>
      <c r="H310" s="7" t="s">
        <v>17</v>
      </c>
      <c r="I310" s="7" t="s">
        <v>47</v>
      </c>
      <c r="J310" s="7" t="s">
        <v>269</v>
      </c>
      <c r="K310" s="7" t="s">
        <v>270</v>
      </c>
      <c r="L310" s="7" t="s">
        <v>45</v>
      </c>
      <c r="M310" s="7" t="s">
        <v>46</v>
      </c>
      <c r="N310" s="10">
        <v>42391</v>
      </c>
      <c r="O310" s="14">
        <v>3</v>
      </c>
      <c r="P310" s="14">
        <v>1</v>
      </c>
      <c r="Q310" s="29"/>
      <c r="R310" s="26">
        <v>131</v>
      </c>
      <c r="S310">
        <f t="shared" si="112"/>
        <v>0</v>
      </c>
      <c r="T310">
        <f t="shared" si="113"/>
        <v>0</v>
      </c>
      <c r="U310">
        <f t="shared" si="114"/>
        <v>30</v>
      </c>
      <c r="V310">
        <f t="shared" si="137"/>
        <v>0</v>
      </c>
      <c r="W310">
        <f t="shared" si="138"/>
        <v>2</v>
      </c>
      <c r="X310">
        <f t="shared" si="115"/>
        <v>1</v>
      </c>
      <c r="Y310" s="23">
        <v>1</v>
      </c>
      <c r="Z310">
        <v>1</v>
      </c>
      <c r="AA310">
        <f t="shared" si="116"/>
        <v>2</v>
      </c>
      <c r="AB310">
        <f t="shared" si="117"/>
        <v>0</v>
      </c>
      <c r="AC310">
        <f t="shared" si="118"/>
        <v>2</v>
      </c>
      <c r="AD310">
        <f t="shared" si="119"/>
        <v>9</v>
      </c>
      <c r="AE310">
        <f t="shared" si="139"/>
        <v>1</v>
      </c>
      <c r="AF310">
        <f t="shared" si="120"/>
        <v>5</v>
      </c>
      <c r="AG310">
        <v>3</v>
      </c>
      <c r="AH310">
        <f t="shared" si="121"/>
        <v>5</v>
      </c>
      <c r="AI310">
        <f t="shared" si="122"/>
        <v>1</v>
      </c>
      <c r="AJ310">
        <f t="shared" si="123"/>
        <v>14</v>
      </c>
      <c r="AK310">
        <f t="shared" si="124"/>
        <v>1</v>
      </c>
      <c r="AL310">
        <f t="shared" si="125"/>
        <v>0</v>
      </c>
      <c r="AM310">
        <f t="shared" si="126"/>
        <v>0</v>
      </c>
      <c r="AN310">
        <f t="shared" si="127"/>
        <v>5</v>
      </c>
      <c r="AO310">
        <f t="shared" si="128"/>
        <v>0</v>
      </c>
      <c r="AP310" t="s">
        <v>5891</v>
      </c>
      <c r="AQ310" t="b">
        <f>SUMPRODUCT(--ISNUMBER(SEARCH({"I21","I22","I25"},AP310)))&gt;0</f>
        <v>0</v>
      </c>
      <c r="AR310" t="b">
        <f>SUMPRODUCT(--ISNUMBER(SEARCH(Sheet1!B$2:B$14,AP310)))&gt;0</f>
        <v>0</v>
      </c>
      <c r="AS310" t="b">
        <f>SUMPRODUCT(--ISNUMBER(SEARCH(Sheet1!C$2:C$14,AP310)))&gt;0</f>
        <v>0</v>
      </c>
      <c r="AT310" t="b">
        <f>SUMPRODUCT(--ISNUMBER(SEARCH(Sheet1!D$2:D$26,AP310)))&gt;0</f>
        <v>1</v>
      </c>
      <c r="AU310" t="b">
        <f>SUMPRODUCT(--ISNUMBER(SEARCH(Sheet1!E$2:E$15,AP310)))&gt;0</f>
        <v>0</v>
      </c>
      <c r="AV310" t="b">
        <f>SUMPRODUCT(--ISNUMBER(SEARCH(Sheet1!F$2:F$26,AP310)))&gt;0</f>
        <v>0</v>
      </c>
      <c r="AW310" t="b">
        <f>SUMPRODUCT(--ISNUMBER(SEARCH(Sheet1!G$2:G$22,AP310)))&gt;0</f>
        <v>1</v>
      </c>
      <c r="AX310" t="b">
        <f>SUMPRODUCT(--ISNUMBER(SEARCH(Sheet1!H$2:H$35,AP310)))&gt;0</f>
        <v>0</v>
      </c>
      <c r="AY310" t="b">
        <f>SUMPRODUCT(--ISNUMBER(SEARCH(Sheet1!I$2:I$84,AP310)))&gt;0</f>
        <v>1</v>
      </c>
      <c r="AZ310" t="b">
        <f>SUMPRODUCT(--ISNUMBER(SEARCH(Sheet1!J$2:J$8,AP310)))&gt;0</f>
        <v>0</v>
      </c>
      <c r="BA310" t="b">
        <f>SUMPRODUCT(--ISNUMBER(SEARCH(Sheet1!K$2:K$10,AP310)))&gt;0</f>
        <v>0</v>
      </c>
      <c r="BB310" t="b">
        <f>SUMPRODUCT(--ISNUMBER(SEARCH(Sheet1!L$2:L$5,AP310)))&gt;0</f>
        <v>0</v>
      </c>
      <c r="BC310" t="b">
        <f>SUMPRODUCT(--ISNUMBER(SEARCH(Sheet1!M$2:M$12,AP310)))&gt;0</f>
        <v>0</v>
      </c>
      <c r="BD310" t="b">
        <f>SUMPRODUCT(--ISNUMBER(SEARCH(Sheet1!N$2:N$5,AP310)))&gt;0</f>
        <v>0</v>
      </c>
      <c r="BE310">
        <f t="shared" si="129"/>
        <v>1</v>
      </c>
      <c r="BF310">
        <f t="shared" si="130"/>
        <v>4</v>
      </c>
      <c r="BG310">
        <f t="shared" si="131"/>
        <v>0</v>
      </c>
      <c r="BH310">
        <f t="shared" si="132"/>
        <v>0</v>
      </c>
      <c r="BI310">
        <f t="shared" si="133"/>
        <v>0</v>
      </c>
      <c r="BJ310">
        <f t="shared" si="134"/>
        <v>5</v>
      </c>
      <c r="BK310">
        <f t="shared" si="135"/>
        <v>0</v>
      </c>
      <c r="BL310">
        <f t="shared" si="136"/>
        <v>5</v>
      </c>
    </row>
    <row r="311" spans="1:64" ht="30" x14ac:dyDescent="0.25">
      <c r="A311" s="7" t="s">
        <v>1558</v>
      </c>
      <c r="B311" s="7" t="s">
        <v>1559</v>
      </c>
      <c r="C311" s="10">
        <v>42429</v>
      </c>
      <c r="D311" s="10">
        <v>42454</v>
      </c>
      <c r="E311" s="8">
        <v>25</v>
      </c>
      <c r="F311" s="7" t="s">
        <v>14</v>
      </c>
      <c r="G311" s="8">
        <v>56</v>
      </c>
      <c r="H311" s="7" t="s">
        <v>17</v>
      </c>
      <c r="I311" s="7" t="s">
        <v>18</v>
      </c>
      <c r="J311" s="7" t="s">
        <v>1560</v>
      </c>
      <c r="K311" s="7" t="s">
        <v>1561</v>
      </c>
      <c r="L311" s="7" t="s">
        <v>85</v>
      </c>
      <c r="M311" s="7" t="s">
        <v>86</v>
      </c>
      <c r="N311" s="10">
        <v>42429</v>
      </c>
      <c r="O311" s="14">
        <v>1</v>
      </c>
      <c r="P311" s="15"/>
      <c r="Q311" s="29"/>
      <c r="R311" s="26">
        <v>134</v>
      </c>
      <c r="S311">
        <f t="shared" si="112"/>
        <v>0</v>
      </c>
      <c r="T311">
        <f t="shared" si="113"/>
        <v>0</v>
      </c>
      <c r="U311">
        <f t="shared" si="114"/>
        <v>30</v>
      </c>
      <c r="V311">
        <f t="shared" si="137"/>
        <v>0</v>
      </c>
      <c r="W311">
        <f t="shared" si="138"/>
        <v>0</v>
      </c>
      <c r="X311">
        <f t="shared" si="115"/>
        <v>1</v>
      </c>
      <c r="Y311" s="23">
        <v>1</v>
      </c>
      <c r="Z311">
        <v>1</v>
      </c>
      <c r="AA311">
        <f t="shared" si="116"/>
        <v>0</v>
      </c>
      <c r="AB311">
        <f t="shared" si="117"/>
        <v>0</v>
      </c>
      <c r="AC311">
        <f t="shared" si="118"/>
        <v>2</v>
      </c>
      <c r="AD311">
        <f t="shared" si="119"/>
        <v>5</v>
      </c>
      <c r="AE311">
        <f t="shared" si="139"/>
        <v>1</v>
      </c>
      <c r="AF311">
        <f t="shared" si="120"/>
        <v>7</v>
      </c>
      <c r="AG311">
        <v>3</v>
      </c>
      <c r="AH311">
        <f t="shared" si="121"/>
        <v>3</v>
      </c>
      <c r="AI311">
        <f t="shared" si="122"/>
        <v>0</v>
      </c>
      <c r="AJ311">
        <f t="shared" si="123"/>
        <v>13</v>
      </c>
      <c r="AK311">
        <f t="shared" si="124"/>
        <v>1</v>
      </c>
      <c r="AL311">
        <f t="shared" si="125"/>
        <v>0</v>
      </c>
      <c r="AM311">
        <f t="shared" si="126"/>
        <v>0</v>
      </c>
      <c r="AN311">
        <f t="shared" si="127"/>
        <v>0</v>
      </c>
      <c r="AO311">
        <f t="shared" si="128"/>
        <v>7</v>
      </c>
      <c r="AP311" t="s">
        <v>5892</v>
      </c>
      <c r="AQ311" t="b">
        <f>SUMPRODUCT(--ISNUMBER(SEARCH({"I21","I22","I25"},AP311)))&gt;0</f>
        <v>0</v>
      </c>
      <c r="AR311" t="b">
        <f>SUMPRODUCT(--ISNUMBER(SEARCH(Sheet1!B$2:B$14,AP311)))&gt;0</f>
        <v>0</v>
      </c>
      <c r="AS311" t="b">
        <f>SUMPRODUCT(--ISNUMBER(SEARCH(Sheet1!C$2:C$14,AP311)))&gt;0</f>
        <v>0</v>
      </c>
      <c r="AT311" t="b">
        <f>SUMPRODUCT(--ISNUMBER(SEARCH(Sheet1!D$2:D$26,AP311)))&gt;0</f>
        <v>1</v>
      </c>
      <c r="AU311" t="b">
        <f>SUMPRODUCT(--ISNUMBER(SEARCH(Sheet1!E$2:E$15,AP311)))&gt;0</f>
        <v>0</v>
      </c>
      <c r="AV311" t="b">
        <f>SUMPRODUCT(--ISNUMBER(SEARCH(Sheet1!F$2:F$26,AP311)))&gt;0</f>
        <v>0</v>
      </c>
      <c r="AW311" t="b">
        <f>SUMPRODUCT(--ISNUMBER(SEARCH(Sheet1!G$2:G$22,AP311)))&gt;0</f>
        <v>1</v>
      </c>
      <c r="AX311" t="b">
        <f>SUMPRODUCT(--ISNUMBER(SEARCH(Sheet1!H$2:H$35,AP311)))&gt;0</f>
        <v>0</v>
      </c>
      <c r="AY311" t="b">
        <f>SUMPRODUCT(--ISNUMBER(SEARCH(Sheet1!I$2:I$84,AP311)))&gt;0</f>
        <v>0</v>
      </c>
      <c r="AZ311" t="b">
        <f>SUMPRODUCT(--ISNUMBER(SEARCH(Sheet1!J$2:J$8,AP311)))&gt;0</f>
        <v>0</v>
      </c>
      <c r="BA311" t="b">
        <f>SUMPRODUCT(--ISNUMBER(SEARCH(Sheet1!K$2:K$10,AP311)))&gt;0</f>
        <v>0</v>
      </c>
      <c r="BB311" t="b">
        <f>SUMPRODUCT(--ISNUMBER(SEARCH(Sheet1!L$2:L$5,AP311)))&gt;0</f>
        <v>0</v>
      </c>
      <c r="BC311" t="b">
        <f>SUMPRODUCT(--ISNUMBER(SEARCH(Sheet1!M$2:M$12,AP311)))&gt;0</f>
        <v>0</v>
      </c>
      <c r="BD311" t="b">
        <f>SUMPRODUCT(--ISNUMBER(SEARCH(Sheet1!N$2:N$5,AP311)))&gt;0</f>
        <v>0</v>
      </c>
      <c r="BE311">
        <f t="shared" si="129"/>
        <v>1</v>
      </c>
      <c r="BF311">
        <f t="shared" si="130"/>
        <v>2</v>
      </c>
      <c r="BG311">
        <f t="shared" si="131"/>
        <v>0</v>
      </c>
      <c r="BH311">
        <f t="shared" si="132"/>
        <v>0</v>
      </c>
      <c r="BI311">
        <f t="shared" si="133"/>
        <v>0</v>
      </c>
      <c r="BJ311">
        <f t="shared" si="134"/>
        <v>3</v>
      </c>
      <c r="BK311">
        <f t="shared" si="135"/>
        <v>3</v>
      </c>
      <c r="BL311">
        <f t="shared" si="136"/>
        <v>0</v>
      </c>
    </row>
    <row r="312" spans="1:64" ht="30" x14ac:dyDescent="0.25">
      <c r="A312" s="7" t="s">
        <v>1562</v>
      </c>
      <c r="B312" s="7" t="s">
        <v>1563</v>
      </c>
      <c r="C312" s="10">
        <v>42424</v>
      </c>
      <c r="D312" s="10">
        <v>42430</v>
      </c>
      <c r="E312" s="8">
        <v>6</v>
      </c>
      <c r="F312" s="7" t="s">
        <v>8</v>
      </c>
      <c r="G312" s="8">
        <v>46</v>
      </c>
      <c r="H312" s="7" t="s">
        <v>9</v>
      </c>
      <c r="I312" s="7" t="s">
        <v>21</v>
      </c>
      <c r="J312" s="7" t="s">
        <v>22</v>
      </c>
      <c r="K312" s="7" t="s">
        <v>23</v>
      </c>
      <c r="L312" s="7" t="s">
        <v>85</v>
      </c>
      <c r="M312" s="7" t="s">
        <v>86</v>
      </c>
      <c r="N312" s="10">
        <v>42424</v>
      </c>
      <c r="O312" s="14">
        <v>5</v>
      </c>
      <c r="P312" s="14">
        <v>2</v>
      </c>
      <c r="Q312" s="29"/>
      <c r="R312" s="26">
        <v>137</v>
      </c>
      <c r="S312">
        <f t="shared" si="112"/>
        <v>0</v>
      </c>
      <c r="T312">
        <f t="shared" si="113"/>
        <v>0</v>
      </c>
      <c r="U312">
        <f t="shared" si="114"/>
        <v>30</v>
      </c>
      <c r="V312">
        <f t="shared" si="137"/>
        <v>0</v>
      </c>
      <c r="W312">
        <f t="shared" si="138"/>
        <v>0</v>
      </c>
      <c r="X312">
        <f t="shared" si="115"/>
        <v>0</v>
      </c>
      <c r="Y312" s="23">
        <v>1</v>
      </c>
      <c r="Z312">
        <v>1</v>
      </c>
      <c r="AA312">
        <f t="shared" si="116"/>
        <v>2</v>
      </c>
      <c r="AB312">
        <f t="shared" si="117"/>
        <v>0</v>
      </c>
      <c r="AC312">
        <f t="shared" si="118"/>
        <v>2</v>
      </c>
      <c r="AD312">
        <f t="shared" si="119"/>
        <v>6</v>
      </c>
      <c r="AE312">
        <f t="shared" si="139"/>
        <v>1</v>
      </c>
      <c r="AF312">
        <f t="shared" si="120"/>
        <v>4</v>
      </c>
      <c r="AG312">
        <v>3</v>
      </c>
      <c r="AH312">
        <f t="shared" si="121"/>
        <v>5</v>
      </c>
      <c r="AI312">
        <f t="shared" si="122"/>
        <v>2</v>
      </c>
      <c r="AJ312">
        <f t="shared" si="123"/>
        <v>14</v>
      </c>
      <c r="AK312">
        <f t="shared" si="124"/>
        <v>1</v>
      </c>
      <c r="AL312">
        <f t="shared" si="125"/>
        <v>0</v>
      </c>
      <c r="AM312">
        <f t="shared" si="126"/>
        <v>4</v>
      </c>
      <c r="AN312">
        <f t="shared" si="127"/>
        <v>0</v>
      </c>
      <c r="AO312">
        <f t="shared" si="128"/>
        <v>0</v>
      </c>
      <c r="AP312" t="s">
        <v>5893</v>
      </c>
      <c r="AQ312" t="b">
        <f>SUMPRODUCT(--ISNUMBER(SEARCH({"I21","I22","I25"},AP312)))&gt;0</f>
        <v>1</v>
      </c>
      <c r="AR312" t="b">
        <f>SUMPRODUCT(--ISNUMBER(SEARCH(Sheet1!B$2:B$14,AP312)))&gt;0</f>
        <v>0</v>
      </c>
      <c r="AS312" t="b">
        <f>SUMPRODUCT(--ISNUMBER(SEARCH(Sheet1!C$2:C$14,AP312)))&gt;0</f>
        <v>1</v>
      </c>
      <c r="AT312" t="b">
        <f>SUMPRODUCT(--ISNUMBER(SEARCH(Sheet1!D$2:D$26,AP312)))&gt;0</f>
        <v>1</v>
      </c>
      <c r="AU312" t="b">
        <f>SUMPRODUCT(--ISNUMBER(SEARCH(Sheet1!E$2:E$15,AP312)))&gt;0</f>
        <v>1</v>
      </c>
      <c r="AV312" t="b">
        <f>SUMPRODUCT(--ISNUMBER(SEARCH(Sheet1!F$2:F$26,AP312)))&gt;0</f>
        <v>0</v>
      </c>
      <c r="AW312" t="b">
        <f>SUMPRODUCT(--ISNUMBER(SEARCH(Sheet1!G$2:G$22,AP312)))&gt;0</f>
        <v>1</v>
      </c>
      <c r="AX312" t="b">
        <f>SUMPRODUCT(--ISNUMBER(SEARCH(Sheet1!H$2:H$35,AP312)))&gt;0</f>
        <v>0</v>
      </c>
      <c r="AY312" t="b">
        <f>SUMPRODUCT(--ISNUMBER(SEARCH(Sheet1!I$2:I$84,AP312)))&gt;0</f>
        <v>0</v>
      </c>
      <c r="AZ312" t="b">
        <f>SUMPRODUCT(--ISNUMBER(SEARCH(Sheet1!J$2:J$8,AP312)))&gt;0</f>
        <v>0</v>
      </c>
      <c r="BA312" t="b">
        <f>SUMPRODUCT(--ISNUMBER(SEARCH(Sheet1!K$2:K$10,AP312)))&gt;0</f>
        <v>0</v>
      </c>
      <c r="BB312" t="b">
        <f>SUMPRODUCT(--ISNUMBER(SEARCH(Sheet1!L$2:L$5,AP312)))&gt;0</f>
        <v>0</v>
      </c>
      <c r="BC312" t="b">
        <f>SUMPRODUCT(--ISNUMBER(SEARCH(Sheet1!M$2:M$12,AP312)))&gt;0</f>
        <v>0</v>
      </c>
      <c r="BD312" t="b">
        <f>SUMPRODUCT(--ISNUMBER(SEARCH(Sheet1!N$2:N$5,AP312)))&gt;0</f>
        <v>0</v>
      </c>
      <c r="BE312">
        <f t="shared" si="129"/>
        <v>3</v>
      </c>
      <c r="BF312">
        <f t="shared" si="130"/>
        <v>4</v>
      </c>
      <c r="BG312">
        <f t="shared" si="131"/>
        <v>0</v>
      </c>
      <c r="BH312">
        <f t="shared" si="132"/>
        <v>0</v>
      </c>
      <c r="BI312">
        <f t="shared" si="133"/>
        <v>0</v>
      </c>
      <c r="BJ312">
        <f t="shared" si="134"/>
        <v>7</v>
      </c>
      <c r="BK312">
        <f t="shared" si="135"/>
        <v>0</v>
      </c>
      <c r="BL312">
        <f t="shared" si="136"/>
        <v>5</v>
      </c>
    </row>
    <row r="313" spans="1:64" ht="30" x14ac:dyDescent="0.25">
      <c r="A313" s="7" t="s">
        <v>1566</v>
      </c>
      <c r="B313" s="7" t="s">
        <v>1567</v>
      </c>
      <c r="C313" s="10">
        <v>42359</v>
      </c>
      <c r="D313" s="10">
        <v>42364</v>
      </c>
      <c r="E313" s="8">
        <v>5</v>
      </c>
      <c r="F313" s="7" t="s">
        <v>29</v>
      </c>
      <c r="G313" s="8">
        <v>86</v>
      </c>
      <c r="H313" s="7" t="s">
        <v>9</v>
      </c>
      <c r="I313" s="7" t="s">
        <v>369</v>
      </c>
      <c r="J313" s="7" t="s">
        <v>1435</v>
      </c>
      <c r="K313" s="7" t="s">
        <v>1436</v>
      </c>
      <c r="L313" s="7" t="s">
        <v>87</v>
      </c>
      <c r="M313" s="7" t="s">
        <v>88</v>
      </c>
      <c r="N313" s="10">
        <v>42359</v>
      </c>
      <c r="O313" s="14">
        <v>1</v>
      </c>
      <c r="P313" s="15"/>
      <c r="Q313" s="29"/>
      <c r="R313" s="25"/>
      <c r="S313">
        <f t="shared" si="112"/>
        <v>0</v>
      </c>
      <c r="T313">
        <f t="shared" si="113"/>
        <v>0</v>
      </c>
      <c r="U313">
        <f t="shared" si="114"/>
        <v>30</v>
      </c>
      <c r="V313">
        <f t="shared" si="137"/>
        <v>0</v>
      </c>
      <c r="W313">
        <f t="shared" si="138"/>
        <v>0</v>
      </c>
      <c r="X313">
        <f t="shared" si="115"/>
        <v>0</v>
      </c>
      <c r="Y313" s="23">
        <v>1</v>
      </c>
      <c r="Z313">
        <v>1</v>
      </c>
      <c r="AA313">
        <f t="shared" si="116"/>
        <v>0</v>
      </c>
      <c r="AB313">
        <f t="shared" si="117"/>
        <v>0</v>
      </c>
      <c r="AC313">
        <f t="shared" si="118"/>
        <v>2</v>
      </c>
      <c r="AD313">
        <f t="shared" si="119"/>
        <v>4</v>
      </c>
      <c r="AE313">
        <f t="shared" si="139"/>
        <v>0</v>
      </c>
      <c r="AF313">
        <f t="shared" si="120"/>
        <v>4</v>
      </c>
      <c r="AG313">
        <v>3</v>
      </c>
      <c r="AH313">
        <f t="shared" si="121"/>
        <v>5</v>
      </c>
      <c r="AI313">
        <f t="shared" si="122"/>
        <v>0</v>
      </c>
      <c r="AJ313">
        <f t="shared" si="123"/>
        <v>12</v>
      </c>
      <c r="AK313">
        <f t="shared" si="124"/>
        <v>1</v>
      </c>
      <c r="AL313">
        <f t="shared" si="125"/>
        <v>0</v>
      </c>
      <c r="AM313">
        <f t="shared" si="126"/>
        <v>4</v>
      </c>
      <c r="AN313">
        <f t="shared" si="127"/>
        <v>0</v>
      </c>
      <c r="AO313">
        <f t="shared" si="128"/>
        <v>0</v>
      </c>
      <c r="AP313" t="s">
        <v>5894</v>
      </c>
      <c r="AQ313" t="b">
        <f>SUMPRODUCT(--ISNUMBER(SEARCH({"I21","I22","I25"},AP313)))&gt;0</f>
        <v>1</v>
      </c>
      <c r="AR313" t="b">
        <f>SUMPRODUCT(--ISNUMBER(SEARCH(Sheet1!B$2:B$14,AP313)))&gt;0</f>
        <v>1</v>
      </c>
      <c r="AS313" t="b">
        <f>SUMPRODUCT(--ISNUMBER(SEARCH(Sheet1!C$2:C$14,AP313)))&gt;0</f>
        <v>0</v>
      </c>
      <c r="AT313" t="b">
        <f>SUMPRODUCT(--ISNUMBER(SEARCH(Sheet1!D$2:D$26,AP313)))&gt;0</f>
        <v>0</v>
      </c>
      <c r="AU313" t="b">
        <f>SUMPRODUCT(--ISNUMBER(SEARCH(Sheet1!E$2:E$15,AP313)))&gt;0</f>
        <v>0</v>
      </c>
      <c r="AV313" t="b">
        <f>SUMPRODUCT(--ISNUMBER(SEARCH(Sheet1!F$2:F$26,AP313)))&gt;0</f>
        <v>0</v>
      </c>
      <c r="AW313" t="b">
        <f>SUMPRODUCT(--ISNUMBER(SEARCH(Sheet1!G$2:G$22,AP313)))&gt;0</f>
        <v>0</v>
      </c>
      <c r="AX313" t="b">
        <f>SUMPRODUCT(--ISNUMBER(SEARCH(Sheet1!H$2:H$35,AP313)))&gt;0</f>
        <v>0</v>
      </c>
      <c r="AY313" t="b">
        <f>SUMPRODUCT(--ISNUMBER(SEARCH(Sheet1!I$2:I$84,AP313)))&gt;0</f>
        <v>0</v>
      </c>
      <c r="AZ313" t="b">
        <f>SUMPRODUCT(--ISNUMBER(SEARCH(Sheet1!J$2:J$8,AP313)))&gt;0</f>
        <v>1</v>
      </c>
      <c r="BA313" t="b">
        <f>SUMPRODUCT(--ISNUMBER(SEARCH(Sheet1!K$2:K$10,AP313)))&gt;0</f>
        <v>1</v>
      </c>
      <c r="BB313" t="b">
        <f>SUMPRODUCT(--ISNUMBER(SEARCH(Sheet1!L$2:L$5,AP313)))&gt;0</f>
        <v>0</v>
      </c>
      <c r="BC313" t="b">
        <f>SUMPRODUCT(--ISNUMBER(SEARCH(Sheet1!M$2:M$12,AP313)))&gt;0</f>
        <v>0</v>
      </c>
      <c r="BD313" t="b">
        <f>SUMPRODUCT(--ISNUMBER(SEARCH(Sheet1!N$2:N$5,AP313)))&gt;0</f>
        <v>0</v>
      </c>
      <c r="BE313">
        <f t="shared" si="129"/>
        <v>2</v>
      </c>
      <c r="BF313">
        <f t="shared" si="130"/>
        <v>0</v>
      </c>
      <c r="BG313">
        <f t="shared" si="131"/>
        <v>6</v>
      </c>
      <c r="BH313">
        <f t="shared" si="132"/>
        <v>0</v>
      </c>
      <c r="BI313">
        <f t="shared" si="133"/>
        <v>0</v>
      </c>
      <c r="BJ313">
        <f t="shared" si="134"/>
        <v>8</v>
      </c>
      <c r="BK313">
        <f t="shared" si="135"/>
        <v>0</v>
      </c>
      <c r="BL313">
        <f t="shared" si="136"/>
        <v>5</v>
      </c>
    </row>
    <row r="314" spans="1:64" ht="45" x14ac:dyDescent="0.25">
      <c r="A314" s="7" t="s">
        <v>1568</v>
      </c>
      <c r="B314" s="7" t="s">
        <v>1569</v>
      </c>
      <c r="C314" s="10">
        <v>42291</v>
      </c>
      <c r="D314" s="10">
        <v>42300</v>
      </c>
      <c r="E314" s="8">
        <v>9</v>
      </c>
      <c r="F314" s="7" t="s">
        <v>14</v>
      </c>
      <c r="G314" s="8">
        <v>74</v>
      </c>
      <c r="H314" s="7" t="s">
        <v>9</v>
      </c>
      <c r="I314" s="7" t="s">
        <v>58</v>
      </c>
      <c r="J314" s="7" t="s">
        <v>592</v>
      </c>
      <c r="K314" s="7" t="s">
        <v>593</v>
      </c>
      <c r="L314" s="7" t="s">
        <v>108</v>
      </c>
      <c r="M314" s="7" t="s">
        <v>109</v>
      </c>
      <c r="N314" s="10">
        <v>42291</v>
      </c>
      <c r="O314" s="14">
        <v>4</v>
      </c>
      <c r="P314" s="14">
        <v>1</v>
      </c>
      <c r="Q314" s="29"/>
      <c r="R314" s="25"/>
      <c r="S314">
        <f t="shared" si="112"/>
        <v>0</v>
      </c>
      <c r="T314">
        <f t="shared" si="113"/>
        <v>0</v>
      </c>
      <c r="U314">
        <f t="shared" si="114"/>
        <v>30</v>
      </c>
      <c r="V314">
        <f t="shared" si="137"/>
        <v>0</v>
      </c>
      <c r="W314">
        <f t="shared" si="138"/>
        <v>0</v>
      </c>
      <c r="X314">
        <f t="shared" si="115"/>
        <v>0</v>
      </c>
      <c r="Y314" s="23">
        <v>1</v>
      </c>
      <c r="Z314">
        <v>1</v>
      </c>
      <c r="AA314">
        <f t="shared" si="116"/>
        <v>2</v>
      </c>
      <c r="AB314">
        <f t="shared" si="117"/>
        <v>0</v>
      </c>
      <c r="AC314">
        <f t="shared" si="118"/>
        <v>2</v>
      </c>
      <c r="AD314">
        <f t="shared" si="119"/>
        <v>6</v>
      </c>
      <c r="AE314">
        <f t="shared" si="139"/>
        <v>1</v>
      </c>
      <c r="AF314">
        <f t="shared" si="120"/>
        <v>5</v>
      </c>
      <c r="AG314">
        <v>3</v>
      </c>
      <c r="AH314">
        <f t="shared" si="121"/>
        <v>3</v>
      </c>
      <c r="AI314">
        <f t="shared" si="122"/>
        <v>1</v>
      </c>
      <c r="AJ314">
        <f t="shared" si="123"/>
        <v>12</v>
      </c>
      <c r="AK314">
        <f t="shared" si="124"/>
        <v>1</v>
      </c>
      <c r="AL314">
        <f t="shared" si="125"/>
        <v>0</v>
      </c>
      <c r="AM314">
        <f t="shared" si="126"/>
        <v>0</v>
      </c>
      <c r="AN314">
        <f t="shared" si="127"/>
        <v>5</v>
      </c>
      <c r="AO314">
        <f t="shared" si="128"/>
        <v>0</v>
      </c>
      <c r="AP314" t="s">
        <v>5895</v>
      </c>
      <c r="AQ314" t="b">
        <f>SUMPRODUCT(--ISNUMBER(SEARCH({"I21","I22","I25"},AP314)))&gt;0</f>
        <v>1</v>
      </c>
      <c r="AR314" t="b">
        <f>SUMPRODUCT(--ISNUMBER(SEARCH(Sheet1!B$2:B$14,AP314)))&gt;0</f>
        <v>0</v>
      </c>
      <c r="AS314" t="b">
        <f>SUMPRODUCT(--ISNUMBER(SEARCH(Sheet1!C$2:C$14,AP314)))&gt;0</f>
        <v>0</v>
      </c>
      <c r="AT314" t="b">
        <f>SUMPRODUCT(--ISNUMBER(SEARCH(Sheet1!D$2:D$26,AP314)))&gt;0</f>
        <v>0</v>
      </c>
      <c r="AU314" t="b">
        <f>SUMPRODUCT(--ISNUMBER(SEARCH(Sheet1!E$2:E$15,AP314)))&gt;0</f>
        <v>0</v>
      </c>
      <c r="AV314" t="b">
        <f>SUMPRODUCT(--ISNUMBER(SEARCH(Sheet1!F$2:F$26,AP314)))&gt;0</f>
        <v>0</v>
      </c>
      <c r="AW314" t="b">
        <f>SUMPRODUCT(--ISNUMBER(SEARCH(Sheet1!G$2:G$22,AP314)))&gt;0</f>
        <v>1</v>
      </c>
      <c r="AX314" t="b">
        <f>SUMPRODUCT(--ISNUMBER(SEARCH(Sheet1!H$2:H$35,AP314)))&gt;0</f>
        <v>0</v>
      </c>
      <c r="AY314" t="b">
        <f>SUMPRODUCT(--ISNUMBER(SEARCH(Sheet1!I$2:I$84,AP314)))&gt;0</f>
        <v>0</v>
      </c>
      <c r="AZ314" t="b">
        <f>SUMPRODUCT(--ISNUMBER(SEARCH(Sheet1!J$2:J$8,AP314)))&gt;0</f>
        <v>0</v>
      </c>
      <c r="BA314" t="b">
        <f>SUMPRODUCT(--ISNUMBER(SEARCH(Sheet1!K$2:K$10,AP314)))&gt;0</f>
        <v>0</v>
      </c>
      <c r="BB314" t="b">
        <f>SUMPRODUCT(--ISNUMBER(SEARCH(Sheet1!L$2:L$5,AP314)))&gt;0</f>
        <v>0</v>
      </c>
      <c r="BC314" t="b">
        <f>SUMPRODUCT(--ISNUMBER(SEARCH(Sheet1!M$2:M$12,AP314)))&gt;0</f>
        <v>0</v>
      </c>
      <c r="BD314" t="b">
        <f>SUMPRODUCT(--ISNUMBER(SEARCH(Sheet1!N$2:N$5,AP314)))&gt;0</f>
        <v>0</v>
      </c>
      <c r="BE314">
        <f t="shared" si="129"/>
        <v>1</v>
      </c>
      <c r="BF314">
        <f t="shared" si="130"/>
        <v>2</v>
      </c>
      <c r="BG314">
        <f t="shared" si="131"/>
        <v>0</v>
      </c>
      <c r="BH314">
        <f t="shared" si="132"/>
        <v>0</v>
      </c>
      <c r="BI314">
        <f t="shared" si="133"/>
        <v>0</v>
      </c>
      <c r="BJ314">
        <f t="shared" si="134"/>
        <v>3</v>
      </c>
      <c r="BK314">
        <f t="shared" si="135"/>
        <v>3</v>
      </c>
      <c r="BL314">
        <f t="shared" si="136"/>
        <v>0</v>
      </c>
    </row>
    <row r="315" spans="1:64" ht="45" x14ac:dyDescent="0.25">
      <c r="A315" s="7" t="s">
        <v>1571</v>
      </c>
      <c r="B315" s="7" t="s">
        <v>1572</v>
      </c>
      <c r="C315" s="10">
        <v>42428</v>
      </c>
      <c r="D315" s="10">
        <v>42458</v>
      </c>
      <c r="E315" s="8">
        <v>30</v>
      </c>
      <c r="F315" s="7" t="s">
        <v>14</v>
      </c>
      <c r="G315" s="8">
        <v>69</v>
      </c>
      <c r="H315" s="7" t="s">
        <v>17</v>
      </c>
      <c r="I315" s="7" t="s">
        <v>24</v>
      </c>
      <c r="J315" s="7" t="s">
        <v>1573</v>
      </c>
      <c r="K315" s="7" t="s">
        <v>1574</v>
      </c>
      <c r="L315" s="7" t="s">
        <v>1575</v>
      </c>
      <c r="M315" s="7" t="s">
        <v>1576</v>
      </c>
      <c r="N315" s="10">
        <v>42437</v>
      </c>
      <c r="O315" s="14">
        <v>3</v>
      </c>
      <c r="P315" s="15"/>
      <c r="Q315" s="29"/>
      <c r="R315" s="26">
        <v>129</v>
      </c>
      <c r="S315">
        <f t="shared" si="112"/>
        <v>0</v>
      </c>
      <c r="T315">
        <f t="shared" si="113"/>
        <v>0</v>
      </c>
      <c r="U315">
        <f t="shared" si="114"/>
        <v>30</v>
      </c>
      <c r="V315">
        <f t="shared" si="137"/>
        <v>0</v>
      </c>
      <c r="W315">
        <f t="shared" si="138"/>
        <v>0</v>
      </c>
      <c r="X315">
        <f t="shared" si="115"/>
        <v>1</v>
      </c>
      <c r="Y315" s="23">
        <v>1</v>
      </c>
      <c r="Z315">
        <v>1</v>
      </c>
      <c r="AA315">
        <f t="shared" si="116"/>
        <v>2</v>
      </c>
      <c r="AB315">
        <f t="shared" si="117"/>
        <v>0</v>
      </c>
      <c r="AC315">
        <f t="shared" si="118"/>
        <v>2</v>
      </c>
      <c r="AD315">
        <f t="shared" si="119"/>
        <v>7</v>
      </c>
      <c r="AE315">
        <f t="shared" si="139"/>
        <v>1</v>
      </c>
      <c r="AF315">
        <f t="shared" si="120"/>
        <v>7</v>
      </c>
      <c r="AG315">
        <v>3</v>
      </c>
      <c r="AH315">
        <f t="shared" si="121"/>
        <v>5</v>
      </c>
      <c r="AI315">
        <f t="shared" si="122"/>
        <v>0</v>
      </c>
      <c r="AJ315">
        <f t="shared" si="123"/>
        <v>15</v>
      </c>
      <c r="AK315">
        <f t="shared" si="124"/>
        <v>1</v>
      </c>
      <c r="AL315">
        <f t="shared" si="125"/>
        <v>0</v>
      </c>
      <c r="AM315">
        <f t="shared" si="126"/>
        <v>0</v>
      </c>
      <c r="AN315">
        <f t="shared" si="127"/>
        <v>0</v>
      </c>
      <c r="AO315">
        <f t="shared" si="128"/>
        <v>7</v>
      </c>
      <c r="AP315" t="s">
        <v>5896</v>
      </c>
      <c r="AQ315" t="b">
        <f>SUMPRODUCT(--ISNUMBER(SEARCH({"I21","I22","I25"},AP315)))&gt;0</f>
        <v>1</v>
      </c>
      <c r="AR315" t="b">
        <f>SUMPRODUCT(--ISNUMBER(SEARCH(Sheet1!B$2:B$14,AP315)))&gt;0</f>
        <v>0</v>
      </c>
      <c r="AS315" t="b">
        <f>SUMPRODUCT(--ISNUMBER(SEARCH(Sheet1!C$2:C$14,AP315)))&gt;0</f>
        <v>0</v>
      </c>
      <c r="AT315" t="b">
        <f>SUMPRODUCT(--ISNUMBER(SEARCH(Sheet1!D$2:D$26,AP315)))&gt;0</f>
        <v>1</v>
      </c>
      <c r="AU315" t="b">
        <f>SUMPRODUCT(--ISNUMBER(SEARCH(Sheet1!E$2:E$15,AP315)))&gt;0</f>
        <v>0</v>
      </c>
      <c r="AV315" t="b">
        <f>SUMPRODUCT(--ISNUMBER(SEARCH(Sheet1!F$2:F$26,AP315)))&gt;0</f>
        <v>0</v>
      </c>
      <c r="AW315" t="b">
        <f>SUMPRODUCT(--ISNUMBER(SEARCH(Sheet1!G$2:G$22,AP315)))&gt;0</f>
        <v>1</v>
      </c>
      <c r="AX315" t="b">
        <f>SUMPRODUCT(--ISNUMBER(SEARCH(Sheet1!H$2:H$35,AP315)))&gt;0</f>
        <v>0</v>
      </c>
      <c r="AY315" t="b">
        <f>SUMPRODUCT(--ISNUMBER(SEARCH(Sheet1!I$2:I$84,AP315)))&gt;0</f>
        <v>0</v>
      </c>
      <c r="AZ315" t="b">
        <f>SUMPRODUCT(--ISNUMBER(SEARCH(Sheet1!J$2:J$8,AP315)))&gt;0</f>
        <v>0</v>
      </c>
      <c r="BA315" t="b">
        <f>SUMPRODUCT(--ISNUMBER(SEARCH(Sheet1!K$2:K$10,AP315)))&gt;0</f>
        <v>0</v>
      </c>
      <c r="BB315" t="b">
        <f>SUMPRODUCT(--ISNUMBER(SEARCH(Sheet1!L$2:L$5,AP315)))&gt;0</f>
        <v>0</v>
      </c>
      <c r="BC315" t="b">
        <f>SUMPRODUCT(--ISNUMBER(SEARCH(Sheet1!M$2:M$12,AP315)))&gt;0</f>
        <v>0</v>
      </c>
      <c r="BD315" t="b">
        <f>SUMPRODUCT(--ISNUMBER(SEARCH(Sheet1!N$2:N$5,AP315)))&gt;0</f>
        <v>0</v>
      </c>
      <c r="BE315">
        <f t="shared" si="129"/>
        <v>2</v>
      </c>
      <c r="BF315">
        <f t="shared" si="130"/>
        <v>2</v>
      </c>
      <c r="BG315">
        <f t="shared" si="131"/>
        <v>0</v>
      </c>
      <c r="BH315">
        <f t="shared" si="132"/>
        <v>0</v>
      </c>
      <c r="BI315">
        <f t="shared" si="133"/>
        <v>0</v>
      </c>
      <c r="BJ315">
        <f t="shared" si="134"/>
        <v>4</v>
      </c>
      <c r="BK315">
        <f t="shared" si="135"/>
        <v>0</v>
      </c>
      <c r="BL315">
        <f t="shared" si="136"/>
        <v>5</v>
      </c>
    </row>
    <row r="316" spans="1:64" ht="30" x14ac:dyDescent="0.25">
      <c r="A316" s="7" t="s">
        <v>1579</v>
      </c>
      <c r="B316" s="7" t="s">
        <v>1580</v>
      </c>
      <c r="C316" s="10">
        <v>42291</v>
      </c>
      <c r="D316" s="10">
        <v>42324</v>
      </c>
      <c r="E316" s="8">
        <v>33</v>
      </c>
      <c r="F316" s="7" t="s">
        <v>14</v>
      </c>
      <c r="G316" s="8">
        <v>50</v>
      </c>
      <c r="H316" s="7" t="s">
        <v>9</v>
      </c>
      <c r="I316" s="7" t="s">
        <v>47</v>
      </c>
      <c r="J316" s="7" t="s">
        <v>1581</v>
      </c>
      <c r="K316" s="7" t="s">
        <v>1582</v>
      </c>
      <c r="L316" s="7" t="s">
        <v>1583</v>
      </c>
      <c r="M316" s="7" t="s">
        <v>1584</v>
      </c>
      <c r="N316" s="10">
        <v>42312</v>
      </c>
      <c r="O316" s="14">
        <v>1</v>
      </c>
      <c r="P316" s="15"/>
      <c r="Q316" s="29"/>
      <c r="R316" s="25"/>
      <c r="S316">
        <f t="shared" si="112"/>
        <v>0</v>
      </c>
      <c r="T316">
        <f t="shared" si="113"/>
        <v>0</v>
      </c>
      <c r="U316">
        <f t="shared" si="114"/>
        <v>30</v>
      </c>
      <c r="V316">
        <f t="shared" si="137"/>
        <v>0</v>
      </c>
      <c r="W316">
        <f t="shared" si="138"/>
        <v>0</v>
      </c>
      <c r="X316">
        <f t="shared" si="115"/>
        <v>0</v>
      </c>
      <c r="Y316" s="23">
        <v>1</v>
      </c>
      <c r="Z316">
        <v>1</v>
      </c>
      <c r="AA316">
        <f t="shared" si="116"/>
        <v>0</v>
      </c>
      <c r="AB316">
        <f t="shared" si="117"/>
        <v>0</v>
      </c>
      <c r="AC316">
        <f t="shared" si="118"/>
        <v>2</v>
      </c>
      <c r="AD316">
        <f t="shared" si="119"/>
        <v>4</v>
      </c>
      <c r="AE316">
        <f t="shared" si="139"/>
        <v>0</v>
      </c>
      <c r="AF316">
        <f t="shared" si="120"/>
        <v>7</v>
      </c>
      <c r="AG316">
        <v>3</v>
      </c>
      <c r="AH316">
        <f t="shared" si="121"/>
        <v>5</v>
      </c>
      <c r="AI316">
        <f t="shared" si="122"/>
        <v>0</v>
      </c>
      <c r="AJ316">
        <f t="shared" si="123"/>
        <v>15</v>
      </c>
      <c r="AK316">
        <f t="shared" si="124"/>
        <v>1</v>
      </c>
      <c r="AL316">
        <f t="shared" si="125"/>
        <v>0</v>
      </c>
      <c r="AM316">
        <f t="shared" si="126"/>
        <v>0</v>
      </c>
      <c r="AN316">
        <f t="shared" si="127"/>
        <v>0</v>
      </c>
      <c r="AO316">
        <f t="shared" si="128"/>
        <v>7</v>
      </c>
      <c r="AP316" t="s">
        <v>5897</v>
      </c>
      <c r="AQ316" t="b">
        <f>SUMPRODUCT(--ISNUMBER(SEARCH({"I21","I22","I25"},AP316)))&gt;0</f>
        <v>1</v>
      </c>
      <c r="AR316" t="b">
        <f>SUMPRODUCT(--ISNUMBER(SEARCH(Sheet1!B$2:B$14,AP316)))&gt;0</f>
        <v>0</v>
      </c>
      <c r="AS316" t="b">
        <f>SUMPRODUCT(--ISNUMBER(SEARCH(Sheet1!C$2:C$14,AP316)))&gt;0</f>
        <v>0</v>
      </c>
      <c r="AT316" t="b">
        <f>SUMPRODUCT(--ISNUMBER(SEARCH(Sheet1!D$2:D$26,AP316)))&gt;0</f>
        <v>1</v>
      </c>
      <c r="AU316" t="b">
        <f>SUMPRODUCT(--ISNUMBER(SEARCH(Sheet1!E$2:E$15,AP316)))&gt;0</f>
        <v>0</v>
      </c>
      <c r="AV316" t="b">
        <f>SUMPRODUCT(--ISNUMBER(SEARCH(Sheet1!F$2:F$26,AP316)))&gt;0</f>
        <v>0</v>
      </c>
      <c r="AW316" t="b">
        <f>SUMPRODUCT(--ISNUMBER(SEARCH(Sheet1!G$2:G$22,AP316)))&gt;0</f>
        <v>1</v>
      </c>
      <c r="AX316" t="b">
        <f>SUMPRODUCT(--ISNUMBER(SEARCH(Sheet1!H$2:H$35,AP316)))&gt;0</f>
        <v>1</v>
      </c>
      <c r="AY316" t="b">
        <f>SUMPRODUCT(--ISNUMBER(SEARCH(Sheet1!I$2:I$84,AP316)))&gt;0</f>
        <v>0</v>
      </c>
      <c r="AZ316" t="b">
        <f>SUMPRODUCT(--ISNUMBER(SEARCH(Sheet1!J$2:J$8,AP316)))&gt;0</f>
        <v>0</v>
      </c>
      <c r="BA316" t="b">
        <f>SUMPRODUCT(--ISNUMBER(SEARCH(Sheet1!K$2:K$10,AP316)))&gt;0</f>
        <v>0</v>
      </c>
      <c r="BB316" t="b">
        <f>SUMPRODUCT(--ISNUMBER(SEARCH(Sheet1!L$2:L$5,AP316)))&gt;0</f>
        <v>0</v>
      </c>
      <c r="BC316" t="b">
        <f>SUMPRODUCT(--ISNUMBER(SEARCH(Sheet1!M$2:M$12,AP316)))&gt;0</f>
        <v>0</v>
      </c>
      <c r="BD316" t="b">
        <f>SUMPRODUCT(--ISNUMBER(SEARCH(Sheet1!N$2:N$5,AP316)))&gt;0</f>
        <v>0</v>
      </c>
      <c r="BE316">
        <f t="shared" si="129"/>
        <v>2</v>
      </c>
      <c r="BF316">
        <f t="shared" si="130"/>
        <v>4</v>
      </c>
      <c r="BG316">
        <f t="shared" si="131"/>
        <v>0</v>
      </c>
      <c r="BH316">
        <f t="shared" si="132"/>
        <v>0</v>
      </c>
      <c r="BI316">
        <f t="shared" si="133"/>
        <v>0</v>
      </c>
      <c r="BJ316">
        <f t="shared" si="134"/>
        <v>6</v>
      </c>
      <c r="BK316">
        <f t="shared" si="135"/>
        <v>0</v>
      </c>
      <c r="BL316">
        <f t="shared" si="136"/>
        <v>5</v>
      </c>
    </row>
    <row r="317" spans="1:64" ht="30" x14ac:dyDescent="0.25">
      <c r="A317" s="7" t="s">
        <v>1585</v>
      </c>
      <c r="B317" s="7" t="s">
        <v>1586</v>
      </c>
      <c r="C317" s="10">
        <v>42433</v>
      </c>
      <c r="D317" s="10">
        <v>42445</v>
      </c>
      <c r="E317" s="8">
        <v>12</v>
      </c>
      <c r="F317" s="7" t="s">
        <v>118</v>
      </c>
      <c r="G317" s="8">
        <v>29</v>
      </c>
      <c r="H317" s="7" t="s">
        <v>9</v>
      </c>
      <c r="I317" s="7" t="s">
        <v>24</v>
      </c>
      <c r="J317" s="7" t="s">
        <v>1587</v>
      </c>
      <c r="K317" s="7" t="s">
        <v>1588</v>
      </c>
      <c r="L317" s="7" t="s">
        <v>547</v>
      </c>
      <c r="M317" s="7" t="s">
        <v>548</v>
      </c>
      <c r="N317" s="10">
        <v>42433</v>
      </c>
      <c r="O317" s="14">
        <v>2</v>
      </c>
      <c r="P317" s="14">
        <v>2</v>
      </c>
      <c r="Q317" s="29"/>
      <c r="R317" s="25"/>
      <c r="S317">
        <f t="shared" si="112"/>
        <v>0</v>
      </c>
      <c r="T317">
        <f t="shared" si="113"/>
        <v>0</v>
      </c>
      <c r="U317">
        <f t="shared" si="114"/>
        <v>30</v>
      </c>
      <c r="V317">
        <f t="shared" si="137"/>
        <v>0</v>
      </c>
      <c r="W317">
        <f t="shared" si="138"/>
        <v>0</v>
      </c>
      <c r="X317">
        <f t="shared" si="115"/>
        <v>0</v>
      </c>
      <c r="Y317" s="23">
        <v>1</v>
      </c>
      <c r="Z317">
        <v>1</v>
      </c>
      <c r="AA317">
        <f t="shared" si="116"/>
        <v>2</v>
      </c>
      <c r="AB317">
        <f t="shared" si="117"/>
        <v>0</v>
      </c>
      <c r="AC317">
        <f t="shared" si="118"/>
        <v>2</v>
      </c>
      <c r="AD317">
        <f t="shared" si="119"/>
        <v>6</v>
      </c>
      <c r="AE317">
        <f t="shared" si="139"/>
        <v>1</v>
      </c>
      <c r="AF317">
        <f t="shared" si="120"/>
        <v>5</v>
      </c>
      <c r="AG317">
        <v>3</v>
      </c>
      <c r="AH317">
        <f t="shared" si="121"/>
        <v>2</v>
      </c>
      <c r="AI317">
        <f t="shared" si="122"/>
        <v>2</v>
      </c>
      <c r="AJ317">
        <f t="shared" si="123"/>
        <v>12</v>
      </c>
      <c r="AK317">
        <f t="shared" si="124"/>
        <v>1</v>
      </c>
      <c r="AL317">
        <f t="shared" si="125"/>
        <v>0</v>
      </c>
      <c r="AM317">
        <f t="shared" si="126"/>
        <v>0</v>
      </c>
      <c r="AN317">
        <f t="shared" si="127"/>
        <v>5</v>
      </c>
      <c r="AO317">
        <f t="shared" si="128"/>
        <v>0</v>
      </c>
      <c r="AP317" t="s">
        <v>5898</v>
      </c>
      <c r="AQ317" t="b">
        <f>SUMPRODUCT(--ISNUMBER(SEARCH({"I21","I22","I25"},AP317)))&gt;0</f>
        <v>0</v>
      </c>
      <c r="AR317" t="b">
        <f>SUMPRODUCT(--ISNUMBER(SEARCH(Sheet1!B$2:B$14,AP317)))&gt;0</f>
        <v>0</v>
      </c>
      <c r="AS317" t="b">
        <f>SUMPRODUCT(--ISNUMBER(SEARCH(Sheet1!C$2:C$14,AP317)))&gt;0</f>
        <v>0</v>
      </c>
      <c r="AT317" t="b">
        <f>SUMPRODUCT(--ISNUMBER(SEARCH(Sheet1!D$2:D$26,AP317)))&gt;0</f>
        <v>0</v>
      </c>
      <c r="AU317" t="b">
        <f>SUMPRODUCT(--ISNUMBER(SEARCH(Sheet1!E$2:E$15,AP317)))&gt;0</f>
        <v>1</v>
      </c>
      <c r="AV317" t="b">
        <f>SUMPRODUCT(--ISNUMBER(SEARCH(Sheet1!F$2:F$26,AP317)))&gt;0</f>
        <v>0</v>
      </c>
      <c r="AW317" t="b">
        <f>SUMPRODUCT(--ISNUMBER(SEARCH(Sheet1!G$2:G$22,AP317)))&gt;0</f>
        <v>0</v>
      </c>
      <c r="AX317" t="b">
        <f>SUMPRODUCT(--ISNUMBER(SEARCH(Sheet1!H$2:H$35,AP317)))&gt;0</f>
        <v>0</v>
      </c>
      <c r="AY317" t="b">
        <f>SUMPRODUCT(--ISNUMBER(SEARCH(Sheet1!I$2:I$84,AP317)))&gt;0</f>
        <v>0</v>
      </c>
      <c r="AZ317" t="b">
        <f>SUMPRODUCT(--ISNUMBER(SEARCH(Sheet1!J$2:J$8,AP317)))&gt;0</f>
        <v>0</v>
      </c>
      <c r="BA317" t="b">
        <f>SUMPRODUCT(--ISNUMBER(SEARCH(Sheet1!K$2:K$10,AP317)))&gt;0</f>
        <v>0</v>
      </c>
      <c r="BB317" t="b">
        <f>SUMPRODUCT(--ISNUMBER(SEARCH(Sheet1!L$2:L$5,AP317)))&gt;0</f>
        <v>0</v>
      </c>
      <c r="BC317" t="b">
        <f>SUMPRODUCT(--ISNUMBER(SEARCH(Sheet1!M$2:M$12,AP317)))&gt;0</f>
        <v>0</v>
      </c>
      <c r="BD317" t="b">
        <f>SUMPRODUCT(--ISNUMBER(SEARCH(Sheet1!N$2:N$5,AP317)))&gt;0</f>
        <v>0</v>
      </c>
      <c r="BE317">
        <f t="shared" si="129"/>
        <v>0</v>
      </c>
      <c r="BF317">
        <f t="shared" si="130"/>
        <v>2</v>
      </c>
      <c r="BG317">
        <f t="shared" si="131"/>
        <v>0</v>
      </c>
      <c r="BH317">
        <f t="shared" si="132"/>
        <v>0</v>
      </c>
      <c r="BI317">
        <f t="shared" si="133"/>
        <v>0</v>
      </c>
      <c r="BJ317">
        <f t="shared" si="134"/>
        <v>2</v>
      </c>
      <c r="BK317">
        <f t="shared" si="135"/>
        <v>2</v>
      </c>
      <c r="BL317">
        <f t="shared" si="136"/>
        <v>0</v>
      </c>
    </row>
    <row r="318" spans="1:64" x14ac:dyDescent="0.25">
      <c r="A318" s="7" t="s">
        <v>1589</v>
      </c>
      <c r="B318" s="7" t="s">
        <v>1590</v>
      </c>
      <c r="C318" s="10">
        <v>42279</v>
      </c>
      <c r="D318" s="10">
        <v>42280</v>
      </c>
      <c r="E318" s="8">
        <v>1</v>
      </c>
      <c r="F318" s="7" t="s">
        <v>137</v>
      </c>
      <c r="G318" s="8">
        <v>64</v>
      </c>
      <c r="H318" s="7" t="s">
        <v>9</v>
      </c>
      <c r="I318" s="7" t="s">
        <v>21</v>
      </c>
      <c r="J318" s="7" t="s">
        <v>839</v>
      </c>
      <c r="K318" s="7" t="s">
        <v>840</v>
      </c>
      <c r="L318" s="7" t="s">
        <v>243</v>
      </c>
      <c r="M318" s="7" t="s">
        <v>244</v>
      </c>
      <c r="N318" s="10">
        <v>42279</v>
      </c>
      <c r="O318" s="14">
        <v>6</v>
      </c>
      <c r="P318" s="15"/>
      <c r="Q318" s="30">
        <v>9.5</v>
      </c>
      <c r="R318" s="26">
        <v>132</v>
      </c>
      <c r="S318">
        <f t="shared" si="112"/>
        <v>0</v>
      </c>
      <c r="T318">
        <f t="shared" si="113"/>
        <v>0</v>
      </c>
      <c r="U318">
        <f t="shared" si="114"/>
        <v>30</v>
      </c>
      <c r="V318">
        <f t="shared" si="137"/>
        <v>1</v>
      </c>
      <c r="W318">
        <f t="shared" si="138"/>
        <v>0</v>
      </c>
      <c r="X318">
        <f t="shared" si="115"/>
        <v>1</v>
      </c>
      <c r="Y318" s="23">
        <v>1</v>
      </c>
      <c r="Z318">
        <v>1</v>
      </c>
      <c r="AA318">
        <f t="shared" si="116"/>
        <v>2</v>
      </c>
      <c r="AB318">
        <f t="shared" si="117"/>
        <v>3</v>
      </c>
      <c r="AC318">
        <f t="shared" si="118"/>
        <v>0</v>
      </c>
      <c r="AD318">
        <f t="shared" si="119"/>
        <v>9</v>
      </c>
      <c r="AE318">
        <f t="shared" si="139"/>
        <v>1</v>
      </c>
      <c r="AF318">
        <f t="shared" si="120"/>
        <v>1</v>
      </c>
      <c r="AG318">
        <v>3</v>
      </c>
      <c r="AH318">
        <f t="shared" si="121"/>
        <v>5</v>
      </c>
      <c r="AI318">
        <f t="shared" si="122"/>
        <v>0</v>
      </c>
      <c r="AJ318">
        <f t="shared" si="123"/>
        <v>9</v>
      </c>
      <c r="AK318">
        <f t="shared" si="124"/>
        <v>0</v>
      </c>
      <c r="AL318">
        <f t="shared" si="125"/>
        <v>1</v>
      </c>
      <c r="AM318">
        <f t="shared" si="126"/>
        <v>0</v>
      </c>
      <c r="AN318">
        <f t="shared" si="127"/>
        <v>0</v>
      </c>
      <c r="AO318">
        <f t="shared" si="128"/>
        <v>0</v>
      </c>
      <c r="AP318" t="s">
        <v>5899</v>
      </c>
      <c r="AQ318" t="b">
        <f>SUMPRODUCT(--ISNUMBER(SEARCH({"I21","I22","I25"},AP318)))&gt;0</f>
        <v>1</v>
      </c>
      <c r="AR318" t="b">
        <f>SUMPRODUCT(--ISNUMBER(SEARCH(Sheet1!B$2:B$14,AP318)))&gt;0</f>
        <v>0</v>
      </c>
      <c r="AS318" t="b">
        <f>SUMPRODUCT(--ISNUMBER(SEARCH(Sheet1!C$2:C$14,AP318)))&gt;0</f>
        <v>1</v>
      </c>
      <c r="AT318" t="b">
        <f>SUMPRODUCT(--ISNUMBER(SEARCH(Sheet1!D$2:D$26,AP318)))&gt;0</f>
        <v>0</v>
      </c>
      <c r="AU318" t="b">
        <f>SUMPRODUCT(--ISNUMBER(SEARCH(Sheet1!E$2:E$15,AP318)))&gt;0</f>
        <v>1</v>
      </c>
      <c r="AV318" t="b">
        <f>SUMPRODUCT(--ISNUMBER(SEARCH(Sheet1!F$2:F$26,AP318)))&gt;0</f>
        <v>1</v>
      </c>
      <c r="AW318" t="b">
        <f>SUMPRODUCT(--ISNUMBER(SEARCH(Sheet1!G$2:G$22,AP318)))&gt;0</f>
        <v>0</v>
      </c>
      <c r="AX318" t="b">
        <f>SUMPRODUCT(--ISNUMBER(SEARCH(Sheet1!H$2:H$35,AP318)))&gt;0</f>
        <v>1</v>
      </c>
      <c r="AY318" t="b">
        <f>SUMPRODUCT(--ISNUMBER(SEARCH(Sheet1!I$2:I$84,AP318)))&gt;0</f>
        <v>0</v>
      </c>
      <c r="AZ318" t="b">
        <f>SUMPRODUCT(--ISNUMBER(SEARCH(Sheet1!J$2:J$8,AP318)))&gt;0</f>
        <v>0</v>
      </c>
      <c r="BA318" t="b">
        <f>SUMPRODUCT(--ISNUMBER(SEARCH(Sheet1!K$2:K$10,AP318)))&gt;0</f>
        <v>0</v>
      </c>
      <c r="BB318" t="b">
        <f>SUMPRODUCT(--ISNUMBER(SEARCH(Sheet1!L$2:L$5,AP318)))&gt;0</f>
        <v>0</v>
      </c>
      <c r="BC318" t="b">
        <f>SUMPRODUCT(--ISNUMBER(SEARCH(Sheet1!M$2:M$12,AP318)))&gt;0</f>
        <v>0</v>
      </c>
      <c r="BD318" t="b">
        <f>SUMPRODUCT(--ISNUMBER(SEARCH(Sheet1!N$2:N$5,AP318)))&gt;0</f>
        <v>0</v>
      </c>
      <c r="BE318">
        <f t="shared" si="129"/>
        <v>2</v>
      </c>
      <c r="BF318">
        <f t="shared" si="130"/>
        <v>6</v>
      </c>
      <c r="BG318">
        <f t="shared" si="131"/>
        <v>0</v>
      </c>
      <c r="BH318">
        <f t="shared" si="132"/>
        <v>0</v>
      </c>
      <c r="BI318">
        <f t="shared" si="133"/>
        <v>0</v>
      </c>
      <c r="BJ318">
        <f t="shared" si="134"/>
        <v>8</v>
      </c>
      <c r="BK318">
        <f t="shared" si="135"/>
        <v>0</v>
      </c>
      <c r="BL318">
        <f t="shared" si="136"/>
        <v>5</v>
      </c>
    </row>
    <row r="319" spans="1:64" ht="30" x14ac:dyDescent="0.25">
      <c r="A319" s="7" t="s">
        <v>1591</v>
      </c>
      <c r="B319" s="7" t="s">
        <v>1592</v>
      </c>
      <c r="C319" s="10">
        <v>42435</v>
      </c>
      <c r="D319" s="10">
        <v>42442</v>
      </c>
      <c r="E319" s="8">
        <v>7</v>
      </c>
      <c r="F319" s="7" t="s">
        <v>29</v>
      </c>
      <c r="G319" s="8">
        <v>53</v>
      </c>
      <c r="H319" s="7" t="s">
        <v>17</v>
      </c>
      <c r="I319" s="7" t="s">
        <v>142</v>
      </c>
      <c r="J319" s="7" t="s">
        <v>1560</v>
      </c>
      <c r="K319" s="7" t="s">
        <v>1561</v>
      </c>
      <c r="L319" s="7" t="s">
        <v>87</v>
      </c>
      <c r="M319" s="7" t="s">
        <v>88</v>
      </c>
      <c r="N319" s="10">
        <v>42435</v>
      </c>
      <c r="O319" s="14">
        <v>1</v>
      </c>
      <c r="P319" s="15"/>
      <c r="Q319" s="29"/>
      <c r="R319" s="26">
        <v>138</v>
      </c>
      <c r="S319">
        <f t="shared" si="112"/>
        <v>0</v>
      </c>
      <c r="T319">
        <f t="shared" si="113"/>
        <v>0</v>
      </c>
      <c r="U319">
        <f t="shared" si="114"/>
        <v>30</v>
      </c>
      <c r="V319">
        <f t="shared" si="137"/>
        <v>0</v>
      </c>
      <c r="W319">
        <f t="shared" si="138"/>
        <v>0</v>
      </c>
      <c r="X319">
        <f t="shared" si="115"/>
        <v>0</v>
      </c>
      <c r="Y319" s="23">
        <v>1</v>
      </c>
      <c r="Z319">
        <v>1</v>
      </c>
      <c r="AA319">
        <f t="shared" si="116"/>
        <v>0</v>
      </c>
      <c r="AB319">
        <f t="shared" si="117"/>
        <v>0</v>
      </c>
      <c r="AC319">
        <f t="shared" si="118"/>
        <v>2</v>
      </c>
      <c r="AD319">
        <f t="shared" si="119"/>
        <v>4</v>
      </c>
      <c r="AE319">
        <f t="shared" si="139"/>
        <v>0</v>
      </c>
      <c r="AF319">
        <f t="shared" si="120"/>
        <v>5</v>
      </c>
      <c r="AG319">
        <v>3</v>
      </c>
      <c r="AH319">
        <f t="shared" si="121"/>
        <v>5</v>
      </c>
      <c r="AI319">
        <f t="shared" si="122"/>
        <v>0</v>
      </c>
      <c r="AJ319">
        <f t="shared" si="123"/>
        <v>13</v>
      </c>
      <c r="AK319">
        <f t="shared" si="124"/>
        <v>1</v>
      </c>
      <c r="AL319">
        <f t="shared" si="125"/>
        <v>0</v>
      </c>
      <c r="AM319">
        <f t="shared" si="126"/>
        <v>0</v>
      </c>
      <c r="AN319">
        <f t="shared" si="127"/>
        <v>5</v>
      </c>
      <c r="AO319">
        <f t="shared" si="128"/>
        <v>0</v>
      </c>
      <c r="AP319" t="s">
        <v>5900</v>
      </c>
      <c r="AQ319" t="b">
        <f>SUMPRODUCT(--ISNUMBER(SEARCH({"I21","I22","I25"},AP319)))&gt;0</f>
        <v>0</v>
      </c>
      <c r="AR319" t="b">
        <f>SUMPRODUCT(--ISNUMBER(SEARCH(Sheet1!B$2:B$14,AP319)))&gt;0</f>
        <v>1</v>
      </c>
      <c r="AS319" t="b">
        <f>SUMPRODUCT(--ISNUMBER(SEARCH(Sheet1!C$2:C$14,AP319)))&gt;0</f>
        <v>0</v>
      </c>
      <c r="AT319" t="b">
        <f>SUMPRODUCT(--ISNUMBER(SEARCH(Sheet1!D$2:D$26,AP319)))&gt;0</f>
        <v>0</v>
      </c>
      <c r="AU319" t="b">
        <f>SUMPRODUCT(--ISNUMBER(SEARCH(Sheet1!E$2:E$15,AP319)))&gt;0</f>
        <v>1</v>
      </c>
      <c r="AV319" t="b">
        <f>SUMPRODUCT(--ISNUMBER(SEARCH(Sheet1!F$2:F$26,AP319)))&gt;0</f>
        <v>0</v>
      </c>
      <c r="AW319" t="b">
        <f>SUMPRODUCT(--ISNUMBER(SEARCH(Sheet1!G$2:G$22,AP319)))&gt;0</f>
        <v>1</v>
      </c>
      <c r="AX319" t="b">
        <f>SUMPRODUCT(--ISNUMBER(SEARCH(Sheet1!H$2:H$35,AP319)))&gt;0</f>
        <v>0</v>
      </c>
      <c r="AY319" t="b">
        <f>SUMPRODUCT(--ISNUMBER(SEARCH(Sheet1!I$2:I$84,AP319)))&gt;0</f>
        <v>0</v>
      </c>
      <c r="AZ319" t="b">
        <f>SUMPRODUCT(--ISNUMBER(SEARCH(Sheet1!J$2:J$8,AP319)))&gt;0</f>
        <v>0</v>
      </c>
      <c r="BA319" t="b">
        <f>SUMPRODUCT(--ISNUMBER(SEARCH(Sheet1!K$2:K$10,AP319)))&gt;0</f>
        <v>0</v>
      </c>
      <c r="BB319" t="b">
        <f>SUMPRODUCT(--ISNUMBER(SEARCH(Sheet1!L$2:L$5,AP319)))&gt;0</f>
        <v>0</v>
      </c>
      <c r="BC319" t="b">
        <f>SUMPRODUCT(--ISNUMBER(SEARCH(Sheet1!M$2:M$12,AP319)))&gt;0</f>
        <v>0</v>
      </c>
      <c r="BD319" t="b">
        <f>SUMPRODUCT(--ISNUMBER(SEARCH(Sheet1!N$2:N$5,AP319)))&gt;0</f>
        <v>0</v>
      </c>
      <c r="BE319">
        <f t="shared" si="129"/>
        <v>1</v>
      </c>
      <c r="BF319">
        <f t="shared" si="130"/>
        <v>4</v>
      </c>
      <c r="BG319">
        <f t="shared" si="131"/>
        <v>0</v>
      </c>
      <c r="BH319">
        <f t="shared" si="132"/>
        <v>0</v>
      </c>
      <c r="BI319">
        <f t="shared" si="133"/>
        <v>0</v>
      </c>
      <c r="BJ319">
        <f t="shared" si="134"/>
        <v>5</v>
      </c>
      <c r="BK319">
        <f t="shared" si="135"/>
        <v>0</v>
      </c>
      <c r="BL319">
        <f t="shared" si="136"/>
        <v>5</v>
      </c>
    </row>
    <row r="320" spans="1:64" ht="30" x14ac:dyDescent="0.25">
      <c r="A320" s="7" t="s">
        <v>1593</v>
      </c>
      <c r="B320" s="7" t="s">
        <v>1594</v>
      </c>
      <c r="C320" s="10">
        <v>42405</v>
      </c>
      <c r="D320" s="10">
        <v>42408</v>
      </c>
      <c r="E320" s="8">
        <v>3</v>
      </c>
      <c r="F320" s="7" t="s">
        <v>29</v>
      </c>
      <c r="G320" s="8">
        <v>54</v>
      </c>
      <c r="H320" s="7" t="s">
        <v>17</v>
      </c>
      <c r="I320" s="7" t="s">
        <v>21</v>
      </c>
      <c r="J320" s="7" t="s">
        <v>22</v>
      </c>
      <c r="K320" s="7" t="s">
        <v>23</v>
      </c>
      <c r="L320" s="7" t="s">
        <v>45</v>
      </c>
      <c r="M320" s="7" t="s">
        <v>46</v>
      </c>
      <c r="N320" s="10">
        <v>42405</v>
      </c>
      <c r="O320" s="14">
        <v>2</v>
      </c>
      <c r="P320" s="14">
        <v>2</v>
      </c>
      <c r="Q320" s="29"/>
      <c r="R320" s="26">
        <v>131</v>
      </c>
      <c r="S320">
        <f t="shared" si="112"/>
        <v>0</v>
      </c>
      <c r="T320">
        <f t="shared" si="113"/>
        <v>0</v>
      </c>
      <c r="U320">
        <f t="shared" si="114"/>
        <v>30</v>
      </c>
      <c r="V320">
        <f t="shared" si="137"/>
        <v>0</v>
      </c>
      <c r="W320">
        <f t="shared" si="138"/>
        <v>0</v>
      </c>
      <c r="X320">
        <f t="shared" si="115"/>
        <v>1</v>
      </c>
      <c r="Y320" s="23">
        <v>1</v>
      </c>
      <c r="Z320">
        <v>1</v>
      </c>
      <c r="AA320">
        <f t="shared" si="116"/>
        <v>2</v>
      </c>
      <c r="AB320">
        <f t="shared" si="117"/>
        <v>0</v>
      </c>
      <c r="AC320">
        <f t="shared" si="118"/>
        <v>0</v>
      </c>
      <c r="AD320">
        <f t="shared" si="119"/>
        <v>5</v>
      </c>
      <c r="AE320">
        <f t="shared" si="139"/>
        <v>1</v>
      </c>
      <c r="AF320">
        <f t="shared" si="120"/>
        <v>3</v>
      </c>
      <c r="AG320">
        <v>3</v>
      </c>
      <c r="AH320">
        <f t="shared" si="121"/>
        <v>5</v>
      </c>
      <c r="AI320">
        <f t="shared" si="122"/>
        <v>2</v>
      </c>
      <c r="AJ320">
        <f t="shared" si="123"/>
        <v>13</v>
      </c>
      <c r="AK320">
        <f t="shared" si="124"/>
        <v>1</v>
      </c>
      <c r="AL320">
        <f t="shared" si="125"/>
        <v>3</v>
      </c>
      <c r="AM320">
        <f t="shared" si="126"/>
        <v>0</v>
      </c>
      <c r="AN320">
        <f t="shared" si="127"/>
        <v>0</v>
      </c>
      <c r="AO320">
        <f t="shared" si="128"/>
        <v>0</v>
      </c>
      <c r="AP320" t="s">
        <v>5901</v>
      </c>
      <c r="AQ320" t="b">
        <f>SUMPRODUCT(--ISNUMBER(SEARCH({"I21","I22","I25"},AP320)))&gt;0</f>
        <v>1</v>
      </c>
      <c r="AR320" t="b">
        <f>SUMPRODUCT(--ISNUMBER(SEARCH(Sheet1!B$2:B$14,AP320)))&gt;0</f>
        <v>0</v>
      </c>
      <c r="AS320" t="b">
        <f>SUMPRODUCT(--ISNUMBER(SEARCH(Sheet1!C$2:C$14,AP320)))&gt;0</f>
        <v>0</v>
      </c>
      <c r="AT320" t="b">
        <f>SUMPRODUCT(--ISNUMBER(SEARCH(Sheet1!D$2:D$26,AP320)))&gt;0</f>
        <v>0</v>
      </c>
      <c r="AU320" t="b">
        <f>SUMPRODUCT(--ISNUMBER(SEARCH(Sheet1!E$2:E$15,AP320)))&gt;0</f>
        <v>1</v>
      </c>
      <c r="AV320" t="b">
        <f>SUMPRODUCT(--ISNUMBER(SEARCH(Sheet1!F$2:F$26,AP320)))&gt;0</f>
        <v>0</v>
      </c>
      <c r="AW320" t="b">
        <f>SUMPRODUCT(--ISNUMBER(SEARCH(Sheet1!G$2:G$22,AP320)))&gt;0</f>
        <v>1</v>
      </c>
      <c r="AX320" t="b">
        <f>SUMPRODUCT(--ISNUMBER(SEARCH(Sheet1!H$2:H$35,AP320)))&gt;0</f>
        <v>1</v>
      </c>
      <c r="AY320" t="b">
        <f>SUMPRODUCT(--ISNUMBER(SEARCH(Sheet1!I$2:I$84,AP320)))&gt;0</f>
        <v>0</v>
      </c>
      <c r="AZ320" t="b">
        <f>SUMPRODUCT(--ISNUMBER(SEARCH(Sheet1!J$2:J$8,AP320)))&gt;0</f>
        <v>0</v>
      </c>
      <c r="BA320" t="b">
        <f>SUMPRODUCT(--ISNUMBER(SEARCH(Sheet1!K$2:K$10,AP320)))&gt;0</f>
        <v>0</v>
      </c>
      <c r="BB320" t="b">
        <f>SUMPRODUCT(--ISNUMBER(SEARCH(Sheet1!L$2:L$5,AP320)))&gt;0</f>
        <v>0</v>
      </c>
      <c r="BC320" t="b">
        <f>SUMPRODUCT(--ISNUMBER(SEARCH(Sheet1!M$2:M$12,AP320)))&gt;0</f>
        <v>0</v>
      </c>
      <c r="BD320" t="b">
        <f>SUMPRODUCT(--ISNUMBER(SEARCH(Sheet1!N$2:N$5,AP320)))&gt;0</f>
        <v>0</v>
      </c>
      <c r="BE320">
        <f t="shared" si="129"/>
        <v>1</v>
      </c>
      <c r="BF320">
        <f t="shared" si="130"/>
        <v>6</v>
      </c>
      <c r="BG320">
        <f t="shared" si="131"/>
        <v>0</v>
      </c>
      <c r="BH320">
        <f t="shared" si="132"/>
        <v>0</v>
      </c>
      <c r="BI320">
        <f t="shared" si="133"/>
        <v>0</v>
      </c>
      <c r="BJ320">
        <f t="shared" si="134"/>
        <v>7</v>
      </c>
      <c r="BK320">
        <f t="shared" si="135"/>
        <v>0</v>
      </c>
      <c r="BL320">
        <f t="shared" si="136"/>
        <v>5</v>
      </c>
    </row>
    <row r="321" spans="1:64" x14ac:dyDescent="0.25">
      <c r="A321" s="7" t="s">
        <v>1595</v>
      </c>
      <c r="B321" s="7" t="s">
        <v>1596</v>
      </c>
      <c r="C321" s="10">
        <v>42324</v>
      </c>
      <c r="D321" s="10">
        <v>42328</v>
      </c>
      <c r="E321" s="8">
        <v>4</v>
      </c>
      <c r="F321" s="7" t="s">
        <v>29</v>
      </c>
      <c r="G321" s="8">
        <v>79</v>
      </c>
      <c r="H321" s="7" t="s">
        <v>9</v>
      </c>
      <c r="I321" s="7" t="s">
        <v>99</v>
      </c>
      <c r="J321" s="7" t="s">
        <v>182</v>
      </c>
      <c r="K321" s="7" t="s">
        <v>183</v>
      </c>
      <c r="L321" s="7" t="s">
        <v>155</v>
      </c>
      <c r="M321" s="7" t="s">
        <v>156</v>
      </c>
      <c r="N321" s="10">
        <v>42324</v>
      </c>
      <c r="O321" s="14">
        <v>2</v>
      </c>
      <c r="P321" s="15"/>
      <c r="Q321" s="29"/>
      <c r="R321" s="25"/>
      <c r="S321">
        <f t="shared" si="112"/>
        <v>122</v>
      </c>
      <c r="T321">
        <f t="shared" si="113"/>
        <v>0</v>
      </c>
      <c r="U321">
        <f t="shared" si="114"/>
        <v>30</v>
      </c>
      <c r="V321">
        <f t="shared" si="137"/>
        <v>0</v>
      </c>
      <c r="W321">
        <f t="shared" si="138"/>
        <v>0</v>
      </c>
      <c r="X321">
        <f t="shared" si="115"/>
        <v>0</v>
      </c>
      <c r="Y321" s="23">
        <v>1</v>
      </c>
      <c r="Z321">
        <v>1</v>
      </c>
      <c r="AA321">
        <f t="shared" si="116"/>
        <v>2</v>
      </c>
      <c r="AB321">
        <f t="shared" si="117"/>
        <v>0</v>
      </c>
      <c r="AC321">
        <f t="shared" si="118"/>
        <v>0</v>
      </c>
      <c r="AD321">
        <f t="shared" si="119"/>
        <v>4</v>
      </c>
      <c r="AE321">
        <f t="shared" si="139"/>
        <v>0</v>
      </c>
      <c r="AF321">
        <f t="shared" si="120"/>
        <v>4</v>
      </c>
      <c r="AG321">
        <v>3</v>
      </c>
      <c r="AH321">
        <f t="shared" si="121"/>
        <v>5</v>
      </c>
      <c r="AI321">
        <f t="shared" si="122"/>
        <v>0</v>
      </c>
      <c r="AJ321">
        <f t="shared" si="123"/>
        <v>12</v>
      </c>
      <c r="AK321">
        <f t="shared" si="124"/>
        <v>1</v>
      </c>
      <c r="AL321">
        <f t="shared" si="125"/>
        <v>0</v>
      </c>
      <c r="AM321">
        <f t="shared" si="126"/>
        <v>4</v>
      </c>
      <c r="AN321">
        <f t="shared" si="127"/>
        <v>0</v>
      </c>
      <c r="AO321">
        <f t="shared" si="128"/>
        <v>0</v>
      </c>
      <c r="AP321" t="s">
        <v>5902</v>
      </c>
      <c r="AQ321" t="b">
        <f>SUMPRODUCT(--ISNUMBER(SEARCH({"I21","I22","I25"},AP321)))&gt;0</f>
        <v>1</v>
      </c>
      <c r="AR321" t="b">
        <f>SUMPRODUCT(--ISNUMBER(SEARCH(Sheet1!B$2:B$14,AP321)))&gt;0</f>
        <v>0</v>
      </c>
      <c r="AS321" t="b">
        <f>SUMPRODUCT(--ISNUMBER(SEARCH(Sheet1!C$2:C$14,AP321)))&gt;0</f>
        <v>0</v>
      </c>
      <c r="AT321" t="b">
        <f>SUMPRODUCT(--ISNUMBER(SEARCH(Sheet1!D$2:D$26,AP321)))&gt;0</f>
        <v>1</v>
      </c>
      <c r="AU321" t="b">
        <f>SUMPRODUCT(--ISNUMBER(SEARCH(Sheet1!E$2:E$15,AP321)))&gt;0</f>
        <v>1</v>
      </c>
      <c r="AV321" t="b">
        <f>SUMPRODUCT(--ISNUMBER(SEARCH(Sheet1!F$2:F$26,AP321)))&gt;0</f>
        <v>0</v>
      </c>
      <c r="AW321" t="b">
        <f>SUMPRODUCT(--ISNUMBER(SEARCH(Sheet1!G$2:G$22,AP321)))&gt;0</f>
        <v>0</v>
      </c>
      <c r="AX321" t="b">
        <f>SUMPRODUCT(--ISNUMBER(SEARCH(Sheet1!H$2:H$35,AP321)))&gt;0</f>
        <v>1</v>
      </c>
      <c r="AY321" t="b">
        <f>SUMPRODUCT(--ISNUMBER(SEARCH(Sheet1!I$2:I$84,AP321)))&gt;0</f>
        <v>0</v>
      </c>
      <c r="AZ321" t="b">
        <f>SUMPRODUCT(--ISNUMBER(SEARCH(Sheet1!J$2:J$8,AP321)))&gt;0</f>
        <v>0</v>
      </c>
      <c r="BA321" t="b">
        <f>SUMPRODUCT(--ISNUMBER(SEARCH(Sheet1!K$2:K$10,AP321)))&gt;0</f>
        <v>0</v>
      </c>
      <c r="BB321" t="b">
        <f>SUMPRODUCT(--ISNUMBER(SEARCH(Sheet1!L$2:L$5,AP321)))&gt;0</f>
        <v>0</v>
      </c>
      <c r="BC321" t="b">
        <f>SUMPRODUCT(--ISNUMBER(SEARCH(Sheet1!M$2:M$12,AP321)))&gt;0</f>
        <v>0</v>
      </c>
      <c r="BD321" t="b">
        <f>SUMPRODUCT(--ISNUMBER(SEARCH(Sheet1!N$2:N$5,AP321)))&gt;0</f>
        <v>0</v>
      </c>
      <c r="BE321">
        <f t="shared" si="129"/>
        <v>2</v>
      </c>
      <c r="BF321">
        <f t="shared" si="130"/>
        <v>4</v>
      </c>
      <c r="BG321">
        <f t="shared" si="131"/>
        <v>0</v>
      </c>
      <c r="BH321">
        <f t="shared" si="132"/>
        <v>0</v>
      </c>
      <c r="BI321">
        <f t="shared" si="133"/>
        <v>0</v>
      </c>
      <c r="BJ321">
        <f t="shared" si="134"/>
        <v>6</v>
      </c>
      <c r="BK321">
        <f t="shared" si="135"/>
        <v>0</v>
      </c>
      <c r="BL321">
        <f t="shared" si="136"/>
        <v>5</v>
      </c>
    </row>
    <row r="322" spans="1:64" x14ac:dyDescent="0.25">
      <c r="A322" s="7" t="s">
        <v>1595</v>
      </c>
      <c r="B322" s="7" t="s">
        <v>1597</v>
      </c>
      <c r="C322" s="10">
        <v>42450</v>
      </c>
      <c r="D322" s="10">
        <v>42453</v>
      </c>
      <c r="E322" s="8">
        <v>3</v>
      </c>
      <c r="F322" s="7" t="s">
        <v>8</v>
      </c>
      <c r="G322" s="8">
        <v>80</v>
      </c>
      <c r="H322" s="7" t="s">
        <v>9</v>
      </c>
      <c r="I322" s="7" t="s">
        <v>18</v>
      </c>
      <c r="J322" s="7" t="s">
        <v>11</v>
      </c>
      <c r="K322" s="7" t="s">
        <v>12</v>
      </c>
      <c r="L322" s="7" t="s">
        <v>243</v>
      </c>
      <c r="M322" s="7" t="s">
        <v>244</v>
      </c>
      <c r="N322" s="10">
        <v>42451</v>
      </c>
      <c r="O322" s="14">
        <v>2</v>
      </c>
      <c r="P322" s="15"/>
      <c r="Q322" s="29"/>
      <c r="R322" s="26">
        <v>133</v>
      </c>
      <c r="S322">
        <f t="shared" ref="S322:S385" si="140">IF(A322&lt;&gt;A323,0,C323-D322)</f>
        <v>0</v>
      </c>
      <c r="T322">
        <f t="shared" ref="T322:T385" si="141">IF(AND(S322&gt;0,S322&lt;=30),1,0)</f>
        <v>0</v>
      </c>
      <c r="U322">
        <f t="shared" ref="U322:U385" si="142">IF(T322=1,S322,30)</f>
        <v>30</v>
      </c>
      <c r="V322">
        <f t="shared" si="137"/>
        <v>0</v>
      </c>
      <c r="W322">
        <f t="shared" si="138"/>
        <v>0</v>
      </c>
      <c r="X322">
        <f t="shared" ref="X322:X385" si="143">IF(AND(R322&gt;0,R322&lt;135),1,0)</f>
        <v>1</v>
      </c>
      <c r="Y322" s="23">
        <v>1</v>
      </c>
      <c r="Z322">
        <v>1</v>
      </c>
      <c r="AA322">
        <f t="shared" ref="AA322:AA385" si="144">IF(O322&gt;1,2,0)</f>
        <v>2</v>
      </c>
      <c r="AB322">
        <f t="shared" ref="AB322:AB385" si="145">IF(O322&gt;5,3,0)</f>
        <v>0</v>
      </c>
      <c r="AC322">
        <f t="shared" ref="AC322:AC385" si="146">IF(E322&gt;4,2,0)</f>
        <v>0</v>
      </c>
      <c r="AD322">
        <f t="shared" ref="AD322:AD385" si="147">SUM(V322:AC322)</f>
        <v>5</v>
      </c>
      <c r="AE322">
        <f t="shared" si="139"/>
        <v>1</v>
      </c>
      <c r="AF322">
        <f t="shared" ref="AF322:AF385" si="148">SUM(AL322:AO322)</f>
        <v>3</v>
      </c>
      <c r="AG322">
        <v>3</v>
      </c>
      <c r="AH322">
        <f t="shared" ref="AH322:AH385" si="149">SUM(BK322:BL322)</f>
        <v>5</v>
      </c>
      <c r="AI322">
        <f t="shared" ref="AI322:AI385" si="150">P322</f>
        <v>0</v>
      </c>
      <c r="AJ322">
        <f t="shared" ref="AJ322:AJ385" si="151">SUM(AF322:AI322)</f>
        <v>11</v>
      </c>
      <c r="AK322">
        <f t="shared" ref="AK322:AK385" si="152">IF(AJ322&gt;9,1,0)</f>
        <v>1</v>
      </c>
      <c r="AL322">
        <f t="shared" ref="AL322:AL385" si="153">IF(E322&lt;4, E322,0)</f>
        <v>3</v>
      </c>
      <c r="AM322">
        <f t="shared" ref="AM322:AM385" si="154">IF(AND(E322&gt;3,E322&lt;7),4,0)</f>
        <v>0</v>
      </c>
      <c r="AN322">
        <f t="shared" ref="AN322:AN385" si="155">IF(AND(E322&gt;6,E322&lt;14),5,0)</f>
        <v>0</v>
      </c>
      <c r="AO322">
        <f t="shared" ref="AO322:AO385" si="156">IF(E322&gt;13,7,0)</f>
        <v>0</v>
      </c>
      <c r="AP322" t="s">
        <v>5903</v>
      </c>
      <c r="AQ322" t="b">
        <f>SUMPRODUCT(--ISNUMBER(SEARCH({"I21","I22","I25"},AP322)))&gt;0</f>
        <v>1</v>
      </c>
      <c r="AR322" t="b">
        <f>SUMPRODUCT(--ISNUMBER(SEARCH(Sheet1!B$2:B$14,AP322)))&gt;0</f>
        <v>0</v>
      </c>
      <c r="AS322" t="b">
        <f>SUMPRODUCT(--ISNUMBER(SEARCH(Sheet1!C$2:C$14,AP322)))&gt;0</f>
        <v>0</v>
      </c>
      <c r="AT322" t="b">
        <f>SUMPRODUCT(--ISNUMBER(SEARCH(Sheet1!D$2:D$26,AP322)))&gt;0</f>
        <v>1</v>
      </c>
      <c r="AU322" t="b">
        <f>SUMPRODUCT(--ISNUMBER(SEARCH(Sheet1!E$2:E$15,AP322)))&gt;0</f>
        <v>1</v>
      </c>
      <c r="AV322" t="b">
        <f>SUMPRODUCT(--ISNUMBER(SEARCH(Sheet1!F$2:F$26,AP322)))&gt;0</f>
        <v>0</v>
      </c>
      <c r="AW322" t="b">
        <f>SUMPRODUCT(--ISNUMBER(SEARCH(Sheet1!G$2:G$22,AP322)))&gt;0</f>
        <v>0</v>
      </c>
      <c r="AX322" t="b">
        <f>SUMPRODUCT(--ISNUMBER(SEARCH(Sheet1!H$2:H$35,AP322)))&gt;0</f>
        <v>1</v>
      </c>
      <c r="AY322" t="b">
        <f>SUMPRODUCT(--ISNUMBER(SEARCH(Sheet1!I$2:I$84,AP322)))&gt;0</f>
        <v>0</v>
      </c>
      <c r="AZ322" t="b">
        <f>SUMPRODUCT(--ISNUMBER(SEARCH(Sheet1!J$2:J$8,AP322)))&gt;0</f>
        <v>0</v>
      </c>
      <c r="BA322" t="b">
        <f>SUMPRODUCT(--ISNUMBER(SEARCH(Sheet1!K$2:K$10,AP322)))&gt;0</f>
        <v>0</v>
      </c>
      <c r="BB322" t="b">
        <f>SUMPRODUCT(--ISNUMBER(SEARCH(Sheet1!L$2:L$5,AP322)))&gt;0</f>
        <v>0</v>
      </c>
      <c r="BC322" t="b">
        <f>SUMPRODUCT(--ISNUMBER(SEARCH(Sheet1!M$2:M$12,AP322)))&gt;0</f>
        <v>0</v>
      </c>
      <c r="BD322" t="b">
        <f>SUMPRODUCT(--ISNUMBER(SEARCH(Sheet1!N$2:N$5,AP322)))&gt;0</f>
        <v>0</v>
      </c>
      <c r="BE322">
        <f t="shared" ref="BE322:BE385" si="157">COUNTIF(AQ322:AT322,TRUE)</f>
        <v>2</v>
      </c>
      <c r="BF322">
        <f t="shared" ref="BF322:BF385" si="158">COUNTIF(AU322:AY322,TRUE)*2</f>
        <v>4</v>
      </c>
      <c r="BG322">
        <f t="shared" ref="BG322:BG385" si="159">COUNTIF(AZ322:BA322,TRUE)*3</f>
        <v>0</v>
      </c>
      <c r="BH322">
        <f t="shared" ref="BH322:BH385" si="160">COUNTIF(BB322:BC322,TRUE)*4</f>
        <v>0</v>
      </c>
      <c r="BI322">
        <f t="shared" ref="BI322:BI385" si="161">COUNTIF(BD322,TRUE)*6</f>
        <v>0</v>
      </c>
      <c r="BJ322">
        <f t="shared" ref="BJ322:BJ385" si="162">SUM(BE322:BI322)</f>
        <v>6</v>
      </c>
      <c r="BK322">
        <f t="shared" ref="BK322:BK385" si="163">IF(BJ322&lt;4,BJ322,0)</f>
        <v>0</v>
      </c>
      <c r="BL322">
        <f t="shared" ref="BL322:BL385" si="164">IF(BJ322&gt;3,5,0)</f>
        <v>5</v>
      </c>
    </row>
    <row r="323" spans="1:64" x14ac:dyDescent="0.25">
      <c r="A323" s="7" t="s">
        <v>1598</v>
      </c>
      <c r="B323" s="7" t="s">
        <v>1599</v>
      </c>
      <c r="C323" s="10">
        <v>42349</v>
      </c>
      <c r="D323" s="10">
        <v>42353</v>
      </c>
      <c r="E323" s="8">
        <v>4</v>
      </c>
      <c r="F323" s="7" t="s">
        <v>29</v>
      </c>
      <c r="G323" s="8">
        <v>34</v>
      </c>
      <c r="H323" s="7" t="s">
        <v>9</v>
      </c>
      <c r="I323" s="7" t="s">
        <v>58</v>
      </c>
      <c r="J323" s="7" t="s">
        <v>1600</v>
      </c>
      <c r="K323" s="7" t="s">
        <v>1601</v>
      </c>
      <c r="L323" s="7" t="s">
        <v>1602</v>
      </c>
      <c r="M323" s="7" t="s">
        <v>1603</v>
      </c>
      <c r="N323" s="10">
        <v>42352</v>
      </c>
      <c r="O323" s="14">
        <v>2</v>
      </c>
      <c r="P323" s="15"/>
      <c r="Q323" s="29"/>
      <c r="R323" s="25"/>
      <c r="S323">
        <f t="shared" si="140"/>
        <v>0</v>
      </c>
      <c r="T323">
        <f t="shared" si="141"/>
        <v>0</v>
      </c>
      <c r="U323">
        <f t="shared" si="142"/>
        <v>30</v>
      </c>
      <c r="V323">
        <f t="shared" ref="V323:V386" si="165">IF(AND(Q323&gt;0,Q323&lt;12),1,0)</f>
        <v>0</v>
      </c>
      <c r="W323">
        <f t="shared" ref="W323:W386" si="166">IF(OR(AY323=TRUE,BD323=TRUE),2,0)</f>
        <v>0</v>
      </c>
      <c r="X323">
        <f t="shared" si="143"/>
        <v>0</v>
      </c>
      <c r="Y323" s="23">
        <v>1</v>
      </c>
      <c r="Z323">
        <v>1</v>
      </c>
      <c r="AA323">
        <f t="shared" si="144"/>
        <v>2</v>
      </c>
      <c r="AB323">
        <f t="shared" si="145"/>
        <v>0</v>
      </c>
      <c r="AC323">
        <f t="shared" si="146"/>
        <v>0</v>
      </c>
      <c r="AD323">
        <f t="shared" si="147"/>
        <v>4</v>
      </c>
      <c r="AE323">
        <f t="shared" ref="AE323:AE386" si="167">IF(AD323&gt;4,1,0)</f>
        <v>0</v>
      </c>
      <c r="AF323">
        <f t="shared" si="148"/>
        <v>4</v>
      </c>
      <c r="AG323">
        <v>3</v>
      </c>
      <c r="AH323">
        <f t="shared" si="149"/>
        <v>0</v>
      </c>
      <c r="AI323">
        <f t="shared" si="150"/>
        <v>0</v>
      </c>
      <c r="AJ323">
        <f t="shared" si="151"/>
        <v>7</v>
      </c>
      <c r="AK323">
        <f t="shared" si="152"/>
        <v>0</v>
      </c>
      <c r="AL323">
        <f t="shared" si="153"/>
        <v>0</v>
      </c>
      <c r="AM323">
        <f t="shared" si="154"/>
        <v>4</v>
      </c>
      <c r="AN323">
        <f t="shared" si="155"/>
        <v>0</v>
      </c>
      <c r="AO323">
        <f t="shared" si="156"/>
        <v>0</v>
      </c>
      <c r="AP323" t="s">
        <v>5904</v>
      </c>
      <c r="AQ323" t="b">
        <f>SUMPRODUCT(--ISNUMBER(SEARCH({"I21","I22","I25"},AP323)))&gt;0</f>
        <v>0</v>
      </c>
      <c r="AR323" t="b">
        <f>SUMPRODUCT(--ISNUMBER(SEARCH(Sheet1!B$2:B$14,AP323)))&gt;0</f>
        <v>0</v>
      </c>
      <c r="AS323" t="b">
        <f>SUMPRODUCT(--ISNUMBER(SEARCH(Sheet1!C$2:C$14,AP323)))&gt;0</f>
        <v>0</v>
      </c>
      <c r="AT323" t="b">
        <f>SUMPRODUCT(--ISNUMBER(SEARCH(Sheet1!D$2:D$26,AP323)))&gt;0</f>
        <v>0</v>
      </c>
      <c r="AU323" t="b">
        <f>SUMPRODUCT(--ISNUMBER(SEARCH(Sheet1!E$2:E$15,AP323)))&gt;0</f>
        <v>0</v>
      </c>
      <c r="AV323" t="b">
        <f>SUMPRODUCT(--ISNUMBER(SEARCH(Sheet1!F$2:F$26,AP323)))&gt;0</f>
        <v>0</v>
      </c>
      <c r="AW323" t="b">
        <f>SUMPRODUCT(--ISNUMBER(SEARCH(Sheet1!G$2:G$22,AP323)))&gt;0</f>
        <v>0</v>
      </c>
      <c r="AX323" t="b">
        <f>SUMPRODUCT(--ISNUMBER(SEARCH(Sheet1!H$2:H$35,AP323)))&gt;0</f>
        <v>0</v>
      </c>
      <c r="AY323" t="b">
        <f>SUMPRODUCT(--ISNUMBER(SEARCH(Sheet1!I$2:I$84,AP323)))&gt;0</f>
        <v>0</v>
      </c>
      <c r="AZ323" t="b">
        <f>SUMPRODUCT(--ISNUMBER(SEARCH(Sheet1!J$2:J$8,AP323)))&gt;0</f>
        <v>0</v>
      </c>
      <c r="BA323" t="b">
        <f>SUMPRODUCT(--ISNUMBER(SEARCH(Sheet1!K$2:K$10,AP323)))&gt;0</f>
        <v>0</v>
      </c>
      <c r="BB323" t="b">
        <f>SUMPRODUCT(--ISNUMBER(SEARCH(Sheet1!L$2:L$5,AP323)))&gt;0</f>
        <v>0</v>
      </c>
      <c r="BC323" t="b">
        <f>SUMPRODUCT(--ISNUMBER(SEARCH(Sheet1!M$2:M$12,AP323)))&gt;0</f>
        <v>0</v>
      </c>
      <c r="BD323" t="b">
        <f>SUMPRODUCT(--ISNUMBER(SEARCH(Sheet1!N$2:N$5,AP323)))&gt;0</f>
        <v>0</v>
      </c>
      <c r="BE323">
        <f t="shared" si="157"/>
        <v>0</v>
      </c>
      <c r="BF323">
        <f t="shared" si="158"/>
        <v>0</v>
      </c>
      <c r="BG323">
        <f t="shared" si="159"/>
        <v>0</v>
      </c>
      <c r="BH323">
        <f t="shared" si="160"/>
        <v>0</v>
      </c>
      <c r="BI323">
        <f t="shared" si="161"/>
        <v>0</v>
      </c>
      <c r="BJ323">
        <f t="shared" si="162"/>
        <v>0</v>
      </c>
      <c r="BK323">
        <f t="shared" si="163"/>
        <v>0</v>
      </c>
      <c r="BL323">
        <f t="shared" si="164"/>
        <v>0</v>
      </c>
    </row>
    <row r="324" spans="1:64" ht="30" x14ac:dyDescent="0.25">
      <c r="A324" s="7" t="s">
        <v>1604</v>
      </c>
      <c r="B324" s="7" t="s">
        <v>1605</v>
      </c>
      <c r="C324" s="10">
        <v>42429</v>
      </c>
      <c r="D324" s="10">
        <v>42433</v>
      </c>
      <c r="E324" s="8">
        <v>4</v>
      </c>
      <c r="F324" s="7" t="s">
        <v>8</v>
      </c>
      <c r="G324" s="8">
        <v>72</v>
      </c>
      <c r="H324" s="7" t="s">
        <v>17</v>
      </c>
      <c r="I324" s="7" t="s">
        <v>68</v>
      </c>
      <c r="J324" s="7" t="s">
        <v>22</v>
      </c>
      <c r="K324" s="7" t="s">
        <v>23</v>
      </c>
      <c r="L324" s="7" t="s">
        <v>153</v>
      </c>
      <c r="M324" s="7" t="s">
        <v>154</v>
      </c>
      <c r="N324" s="10">
        <v>42433</v>
      </c>
      <c r="O324" s="14">
        <v>3</v>
      </c>
      <c r="P324" s="15"/>
      <c r="Q324" s="29"/>
      <c r="R324" s="26">
        <v>125</v>
      </c>
      <c r="S324">
        <f t="shared" si="140"/>
        <v>0</v>
      </c>
      <c r="T324">
        <f t="shared" si="141"/>
        <v>0</v>
      </c>
      <c r="U324">
        <f t="shared" si="142"/>
        <v>30</v>
      </c>
      <c r="V324">
        <f t="shared" si="165"/>
        <v>0</v>
      </c>
      <c r="W324">
        <f t="shared" si="166"/>
        <v>0</v>
      </c>
      <c r="X324">
        <f t="shared" si="143"/>
        <v>1</v>
      </c>
      <c r="Y324" s="23">
        <v>1</v>
      </c>
      <c r="Z324">
        <v>1</v>
      </c>
      <c r="AA324">
        <f t="shared" si="144"/>
        <v>2</v>
      </c>
      <c r="AB324">
        <f t="shared" si="145"/>
        <v>0</v>
      </c>
      <c r="AC324">
        <f t="shared" si="146"/>
        <v>0</v>
      </c>
      <c r="AD324">
        <f t="shared" si="147"/>
        <v>5</v>
      </c>
      <c r="AE324">
        <f t="shared" si="167"/>
        <v>1</v>
      </c>
      <c r="AF324">
        <f t="shared" si="148"/>
        <v>4</v>
      </c>
      <c r="AG324">
        <v>3</v>
      </c>
      <c r="AH324">
        <f t="shared" si="149"/>
        <v>5</v>
      </c>
      <c r="AI324">
        <f t="shared" si="150"/>
        <v>0</v>
      </c>
      <c r="AJ324">
        <f t="shared" si="151"/>
        <v>12</v>
      </c>
      <c r="AK324">
        <f t="shared" si="152"/>
        <v>1</v>
      </c>
      <c r="AL324">
        <f t="shared" si="153"/>
        <v>0</v>
      </c>
      <c r="AM324">
        <f t="shared" si="154"/>
        <v>4</v>
      </c>
      <c r="AN324">
        <f t="shared" si="155"/>
        <v>0</v>
      </c>
      <c r="AO324">
        <f t="shared" si="156"/>
        <v>0</v>
      </c>
      <c r="AP324" t="s">
        <v>5905</v>
      </c>
      <c r="AQ324" t="b">
        <f>SUMPRODUCT(--ISNUMBER(SEARCH({"I21","I22","I25"},AP324)))&gt;0</f>
        <v>1</v>
      </c>
      <c r="AR324" t="b">
        <f>SUMPRODUCT(--ISNUMBER(SEARCH(Sheet1!B$2:B$14,AP324)))&gt;0</f>
        <v>0</v>
      </c>
      <c r="AS324" t="b">
        <f>SUMPRODUCT(--ISNUMBER(SEARCH(Sheet1!C$2:C$14,AP324)))&gt;0</f>
        <v>1</v>
      </c>
      <c r="AT324" t="b">
        <f>SUMPRODUCT(--ISNUMBER(SEARCH(Sheet1!D$2:D$26,AP324)))&gt;0</f>
        <v>0</v>
      </c>
      <c r="AU324" t="b">
        <f>SUMPRODUCT(--ISNUMBER(SEARCH(Sheet1!E$2:E$15,AP324)))&gt;0</f>
        <v>1</v>
      </c>
      <c r="AV324" t="b">
        <f>SUMPRODUCT(--ISNUMBER(SEARCH(Sheet1!F$2:F$26,AP324)))&gt;0</f>
        <v>0</v>
      </c>
      <c r="AW324" t="b">
        <f>SUMPRODUCT(--ISNUMBER(SEARCH(Sheet1!G$2:G$22,AP324)))&gt;0</f>
        <v>1</v>
      </c>
      <c r="AX324" t="b">
        <f>SUMPRODUCT(--ISNUMBER(SEARCH(Sheet1!H$2:H$35,AP324)))&gt;0</f>
        <v>0</v>
      </c>
      <c r="AY324" t="b">
        <f>SUMPRODUCT(--ISNUMBER(SEARCH(Sheet1!I$2:I$84,AP324)))&gt;0</f>
        <v>0</v>
      </c>
      <c r="AZ324" t="b">
        <f>SUMPRODUCT(--ISNUMBER(SEARCH(Sheet1!J$2:J$8,AP324)))&gt;0</f>
        <v>0</v>
      </c>
      <c r="BA324" t="b">
        <f>SUMPRODUCT(--ISNUMBER(SEARCH(Sheet1!K$2:K$10,AP324)))&gt;0</f>
        <v>0</v>
      </c>
      <c r="BB324" t="b">
        <f>SUMPRODUCT(--ISNUMBER(SEARCH(Sheet1!L$2:L$5,AP324)))&gt;0</f>
        <v>0</v>
      </c>
      <c r="BC324" t="b">
        <f>SUMPRODUCT(--ISNUMBER(SEARCH(Sheet1!M$2:M$12,AP324)))&gt;0</f>
        <v>0</v>
      </c>
      <c r="BD324" t="b">
        <f>SUMPRODUCT(--ISNUMBER(SEARCH(Sheet1!N$2:N$5,AP324)))&gt;0</f>
        <v>0</v>
      </c>
      <c r="BE324">
        <f t="shared" si="157"/>
        <v>2</v>
      </c>
      <c r="BF324">
        <f t="shared" si="158"/>
        <v>4</v>
      </c>
      <c r="BG324">
        <f t="shared" si="159"/>
        <v>0</v>
      </c>
      <c r="BH324">
        <f t="shared" si="160"/>
        <v>0</v>
      </c>
      <c r="BI324">
        <f t="shared" si="161"/>
        <v>0</v>
      </c>
      <c r="BJ324">
        <f t="shared" si="162"/>
        <v>6</v>
      </c>
      <c r="BK324">
        <f t="shared" si="163"/>
        <v>0</v>
      </c>
      <c r="BL324">
        <f t="shared" si="164"/>
        <v>5</v>
      </c>
    </row>
    <row r="325" spans="1:64" ht="30" x14ac:dyDescent="0.25">
      <c r="A325" s="7" t="s">
        <v>1606</v>
      </c>
      <c r="B325" s="7" t="s">
        <v>1607</v>
      </c>
      <c r="C325" s="10">
        <v>42297</v>
      </c>
      <c r="D325" s="10">
        <v>42346</v>
      </c>
      <c r="E325" s="8">
        <v>49</v>
      </c>
      <c r="F325" s="7" t="s">
        <v>14</v>
      </c>
      <c r="G325" s="8">
        <v>47</v>
      </c>
      <c r="H325" s="7" t="s">
        <v>17</v>
      </c>
      <c r="I325" s="7" t="s">
        <v>126</v>
      </c>
      <c r="J325" s="7" t="s">
        <v>1608</v>
      </c>
      <c r="K325" s="7" t="s">
        <v>1609</v>
      </c>
      <c r="L325" s="7" t="s">
        <v>414</v>
      </c>
      <c r="M325" s="7" t="s">
        <v>415</v>
      </c>
      <c r="N325" s="10">
        <v>42299</v>
      </c>
      <c r="O325" s="14">
        <v>6</v>
      </c>
      <c r="P325" s="14">
        <v>2</v>
      </c>
      <c r="Q325" s="29"/>
      <c r="R325" s="25"/>
      <c r="S325">
        <f t="shared" si="140"/>
        <v>0</v>
      </c>
      <c r="T325">
        <f t="shared" si="141"/>
        <v>0</v>
      </c>
      <c r="U325">
        <f t="shared" si="142"/>
        <v>30</v>
      </c>
      <c r="V325">
        <f t="shared" si="165"/>
        <v>0</v>
      </c>
      <c r="W325">
        <f t="shared" si="166"/>
        <v>2</v>
      </c>
      <c r="X325">
        <f t="shared" si="143"/>
        <v>0</v>
      </c>
      <c r="Y325" s="23">
        <v>1</v>
      </c>
      <c r="Z325">
        <v>1</v>
      </c>
      <c r="AA325">
        <f t="shared" si="144"/>
        <v>2</v>
      </c>
      <c r="AB325">
        <f t="shared" si="145"/>
        <v>3</v>
      </c>
      <c r="AC325">
        <f t="shared" si="146"/>
        <v>2</v>
      </c>
      <c r="AD325">
        <f t="shared" si="147"/>
        <v>11</v>
      </c>
      <c r="AE325">
        <f t="shared" si="167"/>
        <v>1</v>
      </c>
      <c r="AF325">
        <f t="shared" si="148"/>
        <v>7</v>
      </c>
      <c r="AG325">
        <v>3</v>
      </c>
      <c r="AH325">
        <f t="shared" si="149"/>
        <v>5</v>
      </c>
      <c r="AI325">
        <f t="shared" si="150"/>
        <v>2</v>
      </c>
      <c r="AJ325">
        <f t="shared" si="151"/>
        <v>17</v>
      </c>
      <c r="AK325">
        <f t="shared" si="152"/>
        <v>1</v>
      </c>
      <c r="AL325">
        <f t="shared" si="153"/>
        <v>0</v>
      </c>
      <c r="AM325">
        <f t="shared" si="154"/>
        <v>0</v>
      </c>
      <c r="AN325">
        <f t="shared" si="155"/>
        <v>0</v>
      </c>
      <c r="AO325">
        <f t="shared" si="156"/>
        <v>7</v>
      </c>
      <c r="AP325" t="s">
        <v>5906</v>
      </c>
      <c r="AQ325" t="b">
        <f>SUMPRODUCT(--ISNUMBER(SEARCH({"I21","I22","I25"},AP325)))&gt;0</f>
        <v>0</v>
      </c>
      <c r="AR325" t="b">
        <f>SUMPRODUCT(--ISNUMBER(SEARCH(Sheet1!B$2:B$14,AP325)))&gt;0</f>
        <v>0</v>
      </c>
      <c r="AS325" t="b">
        <f>SUMPRODUCT(--ISNUMBER(SEARCH(Sheet1!C$2:C$14,AP325)))&gt;0</f>
        <v>0</v>
      </c>
      <c r="AT325" t="b">
        <f>SUMPRODUCT(--ISNUMBER(SEARCH(Sheet1!D$2:D$26,AP325)))&gt;0</f>
        <v>0</v>
      </c>
      <c r="AU325" t="b">
        <f>SUMPRODUCT(--ISNUMBER(SEARCH(Sheet1!E$2:E$15,AP325)))&gt;0</f>
        <v>0</v>
      </c>
      <c r="AV325" t="b">
        <f>SUMPRODUCT(--ISNUMBER(SEARCH(Sheet1!F$2:F$26,AP325)))&gt;0</f>
        <v>0</v>
      </c>
      <c r="AW325" t="b">
        <f>SUMPRODUCT(--ISNUMBER(SEARCH(Sheet1!G$2:G$22,AP325)))&gt;0</f>
        <v>0</v>
      </c>
      <c r="AX325" t="b">
        <f>SUMPRODUCT(--ISNUMBER(SEARCH(Sheet1!H$2:H$35,AP325)))&gt;0</f>
        <v>0</v>
      </c>
      <c r="AY325" t="b">
        <f>SUMPRODUCT(--ISNUMBER(SEARCH(Sheet1!I$2:I$84,AP325)))&gt;0</f>
        <v>1</v>
      </c>
      <c r="AZ325" t="b">
        <f>SUMPRODUCT(--ISNUMBER(SEARCH(Sheet1!J$2:J$8,AP325)))&gt;0</f>
        <v>0</v>
      </c>
      <c r="BA325" t="b">
        <f>SUMPRODUCT(--ISNUMBER(SEARCH(Sheet1!K$2:K$10,AP325)))&gt;0</f>
        <v>0</v>
      </c>
      <c r="BB325" t="b">
        <f>SUMPRODUCT(--ISNUMBER(SEARCH(Sheet1!L$2:L$5,AP325)))&gt;0</f>
        <v>0</v>
      </c>
      <c r="BC325" t="b">
        <f>SUMPRODUCT(--ISNUMBER(SEARCH(Sheet1!M$2:M$12,AP325)))&gt;0</f>
        <v>1</v>
      </c>
      <c r="BD325" t="b">
        <f>SUMPRODUCT(--ISNUMBER(SEARCH(Sheet1!N$2:N$5,AP325)))&gt;0</f>
        <v>0</v>
      </c>
      <c r="BE325">
        <f t="shared" si="157"/>
        <v>0</v>
      </c>
      <c r="BF325">
        <f t="shared" si="158"/>
        <v>2</v>
      </c>
      <c r="BG325">
        <f t="shared" si="159"/>
        <v>0</v>
      </c>
      <c r="BH325">
        <f t="shared" si="160"/>
        <v>4</v>
      </c>
      <c r="BI325">
        <f t="shared" si="161"/>
        <v>0</v>
      </c>
      <c r="BJ325">
        <f t="shared" si="162"/>
        <v>6</v>
      </c>
      <c r="BK325">
        <f t="shared" si="163"/>
        <v>0</v>
      </c>
      <c r="BL325">
        <f t="shared" si="164"/>
        <v>5</v>
      </c>
    </row>
    <row r="326" spans="1:64" ht="30" x14ac:dyDescent="0.25">
      <c r="A326" s="7" t="s">
        <v>1610</v>
      </c>
      <c r="B326" s="7" t="s">
        <v>1611</v>
      </c>
      <c r="C326" s="10">
        <v>42377</v>
      </c>
      <c r="D326" s="10">
        <v>42387</v>
      </c>
      <c r="E326" s="8">
        <v>10</v>
      </c>
      <c r="F326" s="7" t="s">
        <v>29</v>
      </c>
      <c r="G326" s="8">
        <v>29</v>
      </c>
      <c r="H326" s="7" t="s">
        <v>9</v>
      </c>
      <c r="I326" s="7" t="s">
        <v>18</v>
      </c>
      <c r="J326" s="7" t="s">
        <v>909</v>
      </c>
      <c r="K326" s="7" t="s">
        <v>910</v>
      </c>
      <c r="L326" s="7" t="s">
        <v>1412</v>
      </c>
      <c r="M326" s="7" t="s">
        <v>1413</v>
      </c>
      <c r="N326" s="10">
        <v>42382</v>
      </c>
      <c r="O326" s="14">
        <v>5</v>
      </c>
      <c r="P326" s="14">
        <v>2</v>
      </c>
      <c r="Q326" s="29"/>
      <c r="R326" s="26">
        <v>135</v>
      </c>
      <c r="S326">
        <f t="shared" si="140"/>
        <v>6</v>
      </c>
      <c r="T326">
        <f t="shared" si="141"/>
        <v>1</v>
      </c>
      <c r="U326">
        <f t="shared" si="142"/>
        <v>6</v>
      </c>
      <c r="V326">
        <f t="shared" si="165"/>
        <v>0</v>
      </c>
      <c r="W326">
        <f t="shared" si="166"/>
        <v>0</v>
      </c>
      <c r="X326">
        <f t="shared" si="143"/>
        <v>0</v>
      </c>
      <c r="Y326" s="23">
        <v>1</v>
      </c>
      <c r="Z326">
        <v>1</v>
      </c>
      <c r="AA326">
        <f t="shared" si="144"/>
        <v>2</v>
      </c>
      <c r="AB326">
        <f t="shared" si="145"/>
        <v>0</v>
      </c>
      <c r="AC326">
        <f t="shared" si="146"/>
        <v>2</v>
      </c>
      <c r="AD326">
        <f t="shared" si="147"/>
        <v>6</v>
      </c>
      <c r="AE326">
        <f t="shared" si="167"/>
        <v>1</v>
      </c>
      <c r="AF326">
        <f t="shared" si="148"/>
        <v>5</v>
      </c>
      <c r="AG326">
        <v>3</v>
      </c>
      <c r="AH326">
        <f t="shared" si="149"/>
        <v>2</v>
      </c>
      <c r="AI326">
        <f t="shared" si="150"/>
        <v>2</v>
      </c>
      <c r="AJ326">
        <f t="shared" si="151"/>
        <v>12</v>
      </c>
      <c r="AK326">
        <f t="shared" si="152"/>
        <v>1</v>
      </c>
      <c r="AL326">
        <f t="shared" si="153"/>
        <v>0</v>
      </c>
      <c r="AM326">
        <f t="shared" si="154"/>
        <v>0</v>
      </c>
      <c r="AN326">
        <f t="shared" si="155"/>
        <v>5</v>
      </c>
      <c r="AO326">
        <f t="shared" si="156"/>
        <v>0</v>
      </c>
      <c r="AP326" t="s">
        <v>5907</v>
      </c>
      <c r="AQ326" t="b">
        <f>SUMPRODUCT(--ISNUMBER(SEARCH({"I21","I22","I25"},AP326)))&gt;0</f>
        <v>0</v>
      </c>
      <c r="AR326" t="b">
        <f>SUMPRODUCT(--ISNUMBER(SEARCH(Sheet1!B$2:B$14,AP326)))&gt;0</f>
        <v>0</v>
      </c>
      <c r="AS326" t="b">
        <f>SUMPRODUCT(--ISNUMBER(SEARCH(Sheet1!C$2:C$14,AP326)))&gt;0</f>
        <v>0</v>
      </c>
      <c r="AT326" t="b">
        <f>SUMPRODUCT(--ISNUMBER(SEARCH(Sheet1!D$2:D$26,AP326)))&gt;0</f>
        <v>0</v>
      </c>
      <c r="AU326" t="b">
        <f>SUMPRODUCT(--ISNUMBER(SEARCH(Sheet1!E$2:E$15,AP326)))&gt;0</f>
        <v>0</v>
      </c>
      <c r="AV326" t="b">
        <f>SUMPRODUCT(--ISNUMBER(SEARCH(Sheet1!F$2:F$26,AP326)))&gt;0</f>
        <v>0</v>
      </c>
      <c r="AW326" t="b">
        <f>SUMPRODUCT(--ISNUMBER(SEARCH(Sheet1!G$2:G$22,AP326)))&gt;0</f>
        <v>0</v>
      </c>
      <c r="AX326" t="b">
        <f>SUMPRODUCT(--ISNUMBER(SEARCH(Sheet1!H$2:H$35,AP326)))&gt;0</f>
        <v>1</v>
      </c>
      <c r="AY326" t="b">
        <f>SUMPRODUCT(--ISNUMBER(SEARCH(Sheet1!I$2:I$84,AP326)))&gt;0</f>
        <v>0</v>
      </c>
      <c r="AZ326" t="b">
        <f>SUMPRODUCT(--ISNUMBER(SEARCH(Sheet1!J$2:J$8,AP326)))&gt;0</f>
        <v>0</v>
      </c>
      <c r="BA326" t="b">
        <f>SUMPRODUCT(--ISNUMBER(SEARCH(Sheet1!K$2:K$10,AP326)))&gt;0</f>
        <v>0</v>
      </c>
      <c r="BB326" t="b">
        <f>SUMPRODUCT(--ISNUMBER(SEARCH(Sheet1!L$2:L$5,AP326)))&gt;0</f>
        <v>0</v>
      </c>
      <c r="BC326" t="b">
        <f>SUMPRODUCT(--ISNUMBER(SEARCH(Sheet1!M$2:M$12,AP326)))&gt;0</f>
        <v>0</v>
      </c>
      <c r="BD326" t="b">
        <f>SUMPRODUCT(--ISNUMBER(SEARCH(Sheet1!N$2:N$5,AP326)))&gt;0</f>
        <v>0</v>
      </c>
      <c r="BE326">
        <f t="shared" si="157"/>
        <v>0</v>
      </c>
      <c r="BF326">
        <f t="shared" si="158"/>
        <v>2</v>
      </c>
      <c r="BG326">
        <f t="shared" si="159"/>
        <v>0</v>
      </c>
      <c r="BH326">
        <f t="shared" si="160"/>
        <v>0</v>
      </c>
      <c r="BI326">
        <f t="shared" si="161"/>
        <v>0</v>
      </c>
      <c r="BJ326">
        <f t="shared" si="162"/>
        <v>2</v>
      </c>
      <c r="BK326">
        <f t="shared" si="163"/>
        <v>2</v>
      </c>
      <c r="BL326">
        <f t="shared" si="164"/>
        <v>0</v>
      </c>
    </row>
    <row r="327" spans="1:64" x14ac:dyDescent="0.25">
      <c r="A327" s="7" t="s">
        <v>1610</v>
      </c>
      <c r="B327" s="7" t="s">
        <v>1612</v>
      </c>
      <c r="C327" s="10">
        <v>42393</v>
      </c>
      <c r="D327" s="10">
        <v>42399</v>
      </c>
      <c r="E327" s="8">
        <v>6</v>
      </c>
      <c r="F327" s="7" t="s">
        <v>29</v>
      </c>
      <c r="G327" s="8">
        <v>29</v>
      </c>
      <c r="H327" s="7" t="s">
        <v>9</v>
      </c>
      <c r="I327" s="7" t="s">
        <v>89</v>
      </c>
      <c r="J327" s="7" t="s">
        <v>839</v>
      </c>
      <c r="K327" s="7" t="s">
        <v>840</v>
      </c>
      <c r="L327" s="7" t="s">
        <v>243</v>
      </c>
      <c r="M327" s="7" t="s">
        <v>244</v>
      </c>
      <c r="N327" s="10">
        <v>42396</v>
      </c>
      <c r="O327" s="14">
        <v>5</v>
      </c>
      <c r="P327" s="14">
        <v>2</v>
      </c>
      <c r="Q327" s="29"/>
      <c r="R327" s="26">
        <v>136</v>
      </c>
      <c r="S327">
        <f t="shared" si="140"/>
        <v>0</v>
      </c>
      <c r="T327">
        <f t="shared" si="141"/>
        <v>0</v>
      </c>
      <c r="U327">
        <f t="shared" si="142"/>
        <v>30</v>
      </c>
      <c r="V327">
        <f t="shared" si="165"/>
        <v>0</v>
      </c>
      <c r="W327">
        <f t="shared" si="166"/>
        <v>0</v>
      </c>
      <c r="X327">
        <f t="shared" si="143"/>
        <v>0</v>
      </c>
      <c r="Y327" s="23">
        <v>1</v>
      </c>
      <c r="Z327">
        <v>1</v>
      </c>
      <c r="AA327">
        <f t="shared" si="144"/>
        <v>2</v>
      </c>
      <c r="AB327">
        <f t="shared" si="145"/>
        <v>0</v>
      </c>
      <c r="AC327">
        <f t="shared" si="146"/>
        <v>2</v>
      </c>
      <c r="AD327">
        <f t="shared" si="147"/>
        <v>6</v>
      </c>
      <c r="AE327">
        <f t="shared" si="167"/>
        <v>1</v>
      </c>
      <c r="AF327">
        <f t="shared" si="148"/>
        <v>4</v>
      </c>
      <c r="AG327">
        <v>3</v>
      </c>
      <c r="AH327">
        <f t="shared" si="149"/>
        <v>2</v>
      </c>
      <c r="AI327">
        <f t="shared" si="150"/>
        <v>2</v>
      </c>
      <c r="AJ327">
        <f t="shared" si="151"/>
        <v>11</v>
      </c>
      <c r="AK327">
        <f t="shared" si="152"/>
        <v>1</v>
      </c>
      <c r="AL327">
        <f t="shared" si="153"/>
        <v>0</v>
      </c>
      <c r="AM327">
        <f t="shared" si="154"/>
        <v>4</v>
      </c>
      <c r="AN327">
        <f t="shared" si="155"/>
        <v>0</v>
      </c>
      <c r="AO327">
        <f t="shared" si="156"/>
        <v>0</v>
      </c>
      <c r="AP327" t="s">
        <v>5908</v>
      </c>
      <c r="AQ327" t="b">
        <f>SUMPRODUCT(--ISNUMBER(SEARCH({"I21","I22","I25"},AP327)))&gt;0</f>
        <v>0</v>
      </c>
      <c r="AR327" t="b">
        <f>SUMPRODUCT(--ISNUMBER(SEARCH(Sheet1!B$2:B$14,AP327)))&gt;0</f>
        <v>0</v>
      </c>
      <c r="AS327" t="b">
        <f>SUMPRODUCT(--ISNUMBER(SEARCH(Sheet1!C$2:C$14,AP327)))&gt;0</f>
        <v>0</v>
      </c>
      <c r="AT327" t="b">
        <f>SUMPRODUCT(--ISNUMBER(SEARCH(Sheet1!D$2:D$26,AP327)))&gt;0</f>
        <v>0</v>
      </c>
      <c r="AU327" t="b">
        <f>SUMPRODUCT(--ISNUMBER(SEARCH(Sheet1!E$2:E$15,AP327)))&gt;0</f>
        <v>0</v>
      </c>
      <c r="AV327" t="b">
        <f>SUMPRODUCT(--ISNUMBER(SEARCH(Sheet1!F$2:F$26,AP327)))&gt;0</f>
        <v>0</v>
      </c>
      <c r="AW327" t="b">
        <f>SUMPRODUCT(--ISNUMBER(SEARCH(Sheet1!G$2:G$22,AP327)))&gt;0</f>
        <v>0</v>
      </c>
      <c r="AX327" t="b">
        <f>SUMPRODUCT(--ISNUMBER(SEARCH(Sheet1!H$2:H$35,AP327)))&gt;0</f>
        <v>1</v>
      </c>
      <c r="AY327" t="b">
        <f>SUMPRODUCT(--ISNUMBER(SEARCH(Sheet1!I$2:I$84,AP327)))&gt;0</f>
        <v>0</v>
      </c>
      <c r="AZ327" t="b">
        <f>SUMPRODUCT(--ISNUMBER(SEARCH(Sheet1!J$2:J$8,AP327)))&gt;0</f>
        <v>0</v>
      </c>
      <c r="BA327" t="b">
        <f>SUMPRODUCT(--ISNUMBER(SEARCH(Sheet1!K$2:K$10,AP327)))&gt;0</f>
        <v>0</v>
      </c>
      <c r="BB327" t="b">
        <f>SUMPRODUCT(--ISNUMBER(SEARCH(Sheet1!L$2:L$5,AP327)))&gt;0</f>
        <v>0</v>
      </c>
      <c r="BC327" t="b">
        <f>SUMPRODUCT(--ISNUMBER(SEARCH(Sheet1!M$2:M$12,AP327)))&gt;0</f>
        <v>0</v>
      </c>
      <c r="BD327" t="b">
        <f>SUMPRODUCT(--ISNUMBER(SEARCH(Sheet1!N$2:N$5,AP327)))&gt;0</f>
        <v>0</v>
      </c>
      <c r="BE327">
        <f t="shared" si="157"/>
        <v>0</v>
      </c>
      <c r="BF327">
        <f t="shared" si="158"/>
        <v>2</v>
      </c>
      <c r="BG327">
        <f t="shared" si="159"/>
        <v>0</v>
      </c>
      <c r="BH327">
        <f t="shared" si="160"/>
        <v>0</v>
      </c>
      <c r="BI327">
        <f t="shared" si="161"/>
        <v>0</v>
      </c>
      <c r="BJ327">
        <f t="shared" si="162"/>
        <v>2</v>
      </c>
      <c r="BK327">
        <f t="shared" si="163"/>
        <v>2</v>
      </c>
      <c r="BL327">
        <f t="shared" si="164"/>
        <v>0</v>
      </c>
    </row>
    <row r="328" spans="1:64" ht="30" x14ac:dyDescent="0.25">
      <c r="A328" s="7" t="s">
        <v>1613</v>
      </c>
      <c r="B328" s="7" t="s">
        <v>1614</v>
      </c>
      <c r="C328" s="10">
        <v>42341</v>
      </c>
      <c r="D328" s="10">
        <v>42349</v>
      </c>
      <c r="E328" s="8">
        <v>8</v>
      </c>
      <c r="F328" s="7" t="s">
        <v>29</v>
      </c>
      <c r="G328" s="8">
        <v>59</v>
      </c>
      <c r="H328" s="7" t="s">
        <v>9</v>
      </c>
      <c r="I328" s="7" t="s">
        <v>47</v>
      </c>
      <c r="J328" s="7" t="s">
        <v>1615</v>
      </c>
      <c r="K328" s="7" t="s">
        <v>1616</v>
      </c>
      <c r="L328" s="7" t="s">
        <v>1617</v>
      </c>
      <c r="M328" s="7" t="s">
        <v>1618</v>
      </c>
      <c r="N328" s="10">
        <v>42348</v>
      </c>
      <c r="O328" s="14">
        <v>1</v>
      </c>
      <c r="P328" s="15"/>
      <c r="Q328" s="29"/>
      <c r="R328" s="25"/>
      <c r="S328">
        <f t="shared" si="140"/>
        <v>0</v>
      </c>
      <c r="T328">
        <f t="shared" si="141"/>
        <v>0</v>
      </c>
      <c r="U328">
        <f t="shared" si="142"/>
        <v>30</v>
      </c>
      <c r="V328">
        <f t="shared" si="165"/>
        <v>0</v>
      </c>
      <c r="W328">
        <f t="shared" si="166"/>
        <v>0</v>
      </c>
      <c r="X328">
        <f t="shared" si="143"/>
        <v>0</v>
      </c>
      <c r="Y328" s="23">
        <v>1</v>
      </c>
      <c r="Z328">
        <v>1</v>
      </c>
      <c r="AA328">
        <f t="shared" si="144"/>
        <v>0</v>
      </c>
      <c r="AB328">
        <f t="shared" si="145"/>
        <v>0</v>
      </c>
      <c r="AC328">
        <f t="shared" si="146"/>
        <v>2</v>
      </c>
      <c r="AD328">
        <f t="shared" si="147"/>
        <v>4</v>
      </c>
      <c r="AE328">
        <f t="shared" si="167"/>
        <v>0</v>
      </c>
      <c r="AF328">
        <f t="shared" si="148"/>
        <v>5</v>
      </c>
      <c r="AG328">
        <v>3</v>
      </c>
      <c r="AH328">
        <f t="shared" si="149"/>
        <v>0</v>
      </c>
      <c r="AI328">
        <f t="shared" si="150"/>
        <v>0</v>
      </c>
      <c r="AJ328">
        <f t="shared" si="151"/>
        <v>8</v>
      </c>
      <c r="AK328">
        <f t="shared" si="152"/>
        <v>0</v>
      </c>
      <c r="AL328">
        <f t="shared" si="153"/>
        <v>0</v>
      </c>
      <c r="AM328">
        <f t="shared" si="154"/>
        <v>0</v>
      </c>
      <c r="AN328">
        <f t="shared" si="155"/>
        <v>5</v>
      </c>
      <c r="AO328">
        <f t="shared" si="156"/>
        <v>0</v>
      </c>
      <c r="AP328" t="s">
        <v>5909</v>
      </c>
      <c r="AQ328" t="b">
        <f>SUMPRODUCT(--ISNUMBER(SEARCH({"I21","I22","I25"},AP328)))&gt;0</f>
        <v>0</v>
      </c>
      <c r="AR328" t="b">
        <f>SUMPRODUCT(--ISNUMBER(SEARCH(Sheet1!B$2:B$14,AP328)))&gt;0</f>
        <v>0</v>
      </c>
      <c r="AS328" t="b">
        <f>SUMPRODUCT(--ISNUMBER(SEARCH(Sheet1!C$2:C$14,AP328)))&gt;0</f>
        <v>0</v>
      </c>
      <c r="AT328" t="b">
        <f>SUMPRODUCT(--ISNUMBER(SEARCH(Sheet1!D$2:D$26,AP328)))&gt;0</f>
        <v>0</v>
      </c>
      <c r="AU328" t="b">
        <f>SUMPRODUCT(--ISNUMBER(SEARCH(Sheet1!E$2:E$15,AP328)))&gt;0</f>
        <v>0</v>
      </c>
      <c r="AV328" t="b">
        <f>SUMPRODUCT(--ISNUMBER(SEARCH(Sheet1!F$2:F$26,AP328)))&gt;0</f>
        <v>0</v>
      </c>
      <c r="AW328" t="b">
        <f>SUMPRODUCT(--ISNUMBER(SEARCH(Sheet1!G$2:G$22,AP328)))&gt;0</f>
        <v>0</v>
      </c>
      <c r="AX328" t="b">
        <f>SUMPRODUCT(--ISNUMBER(SEARCH(Sheet1!H$2:H$35,AP328)))&gt;0</f>
        <v>0</v>
      </c>
      <c r="AY328" t="b">
        <f>SUMPRODUCT(--ISNUMBER(SEARCH(Sheet1!I$2:I$84,AP328)))&gt;0</f>
        <v>0</v>
      </c>
      <c r="AZ328" t="b">
        <f>SUMPRODUCT(--ISNUMBER(SEARCH(Sheet1!J$2:J$8,AP328)))&gt;0</f>
        <v>0</v>
      </c>
      <c r="BA328" t="b">
        <f>SUMPRODUCT(--ISNUMBER(SEARCH(Sheet1!K$2:K$10,AP328)))&gt;0</f>
        <v>0</v>
      </c>
      <c r="BB328" t="b">
        <f>SUMPRODUCT(--ISNUMBER(SEARCH(Sheet1!L$2:L$5,AP328)))&gt;0</f>
        <v>0</v>
      </c>
      <c r="BC328" t="b">
        <f>SUMPRODUCT(--ISNUMBER(SEARCH(Sheet1!M$2:M$12,AP328)))&gt;0</f>
        <v>0</v>
      </c>
      <c r="BD328" t="b">
        <f>SUMPRODUCT(--ISNUMBER(SEARCH(Sheet1!N$2:N$5,AP328)))&gt;0</f>
        <v>0</v>
      </c>
      <c r="BE328">
        <f t="shared" si="157"/>
        <v>0</v>
      </c>
      <c r="BF328">
        <f t="shared" si="158"/>
        <v>0</v>
      </c>
      <c r="BG328">
        <f t="shared" si="159"/>
        <v>0</v>
      </c>
      <c r="BH328">
        <f t="shared" si="160"/>
        <v>0</v>
      </c>
      <c r="BI328">
        <f t="shared" si="161"/>
        <v>0</v>
      </c>
      <c r="BJ328">
        <f t="shared" si="162"/>
        <v>0</v>
      </c>
      <c r="BK328">
        <f t="shared" si="163"/>
        <v>0</v>
      </c>
      <c r="BL328">
        <f t="shared" si="164"/>
        <v>0</v>
      </c>
    </row>
    <row r="329" spans="1:64" x14ac:dyDescent="0.25">
      <c r="A329" s="7" t="s">
        <v>1619</v>
      </c>
      <c r="B329" s="7" t="s">
        <v>1620</v>
      </c>
      <c r="C329" s="10">
        <v>42308</v>
      </c>
      <c r="D329" s="10">
        <v>42314</v>
      </c>
      <c r="E329" s="8">
        <v>6</v>
      </c>
      <c r="F329" s="7" t="s">
        <v>8</v>
      </c>
      <c r="G329" s="8">
        <v>42</v>
      </c>
      <c r="H329" s="7" t="s">
        <v>17</v>
      </c>
      <c r="I329" s="7" t="s">
        <v>42</v>
      </c>
      <c r="J329" s="7" t="s">
        <v>290</v>
      </c>
      <c r="K329" s="7" t="s">
        <v>291</v>
      </c>
      <c r="L329" s="7" t="s">
        <v>1621</v>
      </c>
      <c r="M329" s="7" t="s">
        <v>1622</v>
      </c>
      <c r="N329" s="10">
        <v>42312</v>
      </c>
      <c r="O329" s="14">
        <v>4</v>
      </c>
      <c r="P329" s="15"/>
      <c r="Q329" s="29"/>
      <c r="R329" s="25"/>
      <c r="S329">
        <f t="shared" si="140"/>
        <v>18</v>
      </c>
      <c r="T329">
        <f t="shared" si="141"/>
        <v>1</v>
      </c>
      <c r="U329">
        <f t="shared" si="142"/>
        <v>18</v>
      </c>
      <c r="V329">
        <f t="shared" si="165"/>
        <v>0</v>
      </c>
      <c r="W329">
        <f t="shared" si="166"/>
        <v>0</v>
      </c>
      <c r="X329">
        <f t="shared" si="143"/>
        <v>0</v>
      </c>
      <c r="Y329" s="23">
        <v>1</v>
      </c>
      <c r="Z329">
        <v>1</v>
      </c>
      <c r="AA329">
        <f t="shared" si="144"/>
        <v>2</v>
      </c>
      <c r="AB329">
        <f t="shared" si="145"/>
        <v>0</v>
      </c>
      <c r="AC329">
        <f t="shared" si="146"/>
        <v>2</v>
      </c>
      <c r="AD329">
        <f t="shared" si="147"/>
        <v>6</v>
      </c>
      <c r="AE329">
        <f t="shared" si="167"/>
        <v>1</v>
      </c>
      <c r="AF329">
        <f t="shared" si="148"/>
        <v>4</v>
      </c>
      <c r="AG329">
        <v>3</v>
      </c>
      <c r="AH329">
        <f t="shared" si="149"/>
        <v>3</v>
      </c>
      <c r="AI329">
        <f t="shared" si="150"/>
        <v>0</v>
      </c>
      <c r="AJ329">
        <f t="shared" si="151"/>
        <v>10</v>
      </c>
      <c r="AK329">
        <f t="shared" si="152"/>
        <v>1</v>
      </c>
      <c r="AL329">
        <f t="shared" si="153"/>
        <v>0</v>
      </c>
      <c r="AM329">
        <f t="shared" si="154"/>
        <v>4</v>
      </c>
      <c r="AN329">
        <f t="shared" si="155"/>
        <v>0</v>
      </c>
      <c r="AO329">
        <f t="shared" si="156"/>
        <v>0</v>
      </c>
      <c r="AP329" t="s">
        <v>5910</v>
      </c>
      <c r="AQ329" t="b">
        <f>SUMPRODUCT(--ISNUMBER(SEARCH({"I21","I22","I25"},AP329)))&gt;0</f>
        <v>0</v>
      </c>
      <c r="AR329" t="b">
        <f>SUMPRODUCT(--ISNUMBER(SEARCH(Sheet1!B$2:B$14,AP329)))&gt;0</f>
        <v>0</v>
      </c>
      <c r="AS329" t="b">
        <f>SUMPRODUCT(--ISNUMBER(SEARCH(Sheet1!C$2:C$14,AP329)))&gt;0</f>
        <v>0</v>
      </c>
      <c r="AT329" t="b">
        <f>SUMPRODUCT(--ISNUMBER(SEARCH(Sheet1!D$2:D$26,AP329)))&gt;0</f>
        <v>1</v>
      </c>
      <c r="AU329" t="b">
        <f>SUMPRODUCT(--ISNUMBER(SEARCH(Sheet1!E$2:E$15,AP329)))&gt;0</f>
        <v>0</v>
      </c>
      <c r="AV329" t="b">
        <f>SUMPRODUCT(--ISNUMBER(SEARCH(Sheet1!F$2:F$26,AP329)))&gt;0</f>
        <v>1</v>
      </c>
      <c r="AW329" t="b">
        <f>SUMPRODUCT(--ISNUMBER(SEARCH(Sheet1!G$2:G$22,AP329)))&gt;0</f>
        <v>0</v>
      </c>
      <c r="AX329" t="b">
        <f>SUMPRODUCT(--ISNUMBER(SEARCH(Sheet1!H$2:H$35,AP329)))&gt;0</f>
        <v>0</v>
      </c>
      <c r="AY329" t="b">
        <f>SUMPRODUCT(--ISNUMBER(SEARCH(Sheet1!I$2:I$84,AP329)))&gt;0</f>
        <v>0</v>
      </c>
      <c r="AZ329" t="b">
        <f>SUMPRODUCT(--ISNUMBER(SEARCH(Sheet1!J$2:J$8,AP329)))&gt;0</f>
        <v>0</v>
      </c>
      <c r="BA329" t="b">
        <f>SUMPRODUCT(--ISNUMBER(SEARCH(Sheet1!K$2:K$10,AP329)))&gt;0</f>
        <v>0</v>
      </c>
      <c r="BB329" t="b">
        <f>SUMPRODUCT(--ISNUMBER(SEARCH(Sheet1!L$2:L$5,AP329)))&gt;0</f>
        <v>0</v>
      </c>
      <c r="BC329" t="b">
        <f>SUMPRODUCT(--ISNUMBER(SEARCH(Sheet1!M$2:M$12,AP329)))&gt;0</f>
        <v>0</v>
      </c>
      <c r="BD329" t="b">
        <f>SUMPRODUCT(--ISNUMBER(SEARCH(Sheet1!N$2:N$5,AP329)))&gt;0</f>
        <v>0</v>
      </c>
      <c r="BE329">
        <f t="shared" si="157"/>
        <v>1</v>
      </c>
      <c r="BF329">
        <f t="shared" si="158"/>
        <v>2</v>
      </c>
      <c r="BG329">
        <f t="shared" si="159"/>
        <v>0</v>
      </c>
      <c r="BH329">
        <f t="shared" si="160"/>
        <v>0</v>
      </c>
      <c r="BI329">
        <f t="shared" si="161"/>
        <v>0</v>
      </c>
      <c r="BJ329">
        <f t="shared" si="162"/>
        <v>3</v>
      </c>
      <c r="BK329">
        <f t="shared" si="163"/>
        <v>3</v>
      </c>
      <c r="BL329">
        <f t="shared" si="164"/>
        <v>0</v>
      </c>
    </row>
    <row r="330" spans="1:64" ht="30" x14ac:dyDescent="0.25">
      <c r="A330" s="7" t="s">
        <v>1619</v>
      </c>
      <c r="B330" s="7" t="s">
        <v>1623</v>
      </c>
      <c r="C330" s="10">
        <v>42332</v>
      </c>
      <c r="D330" s="10">
        <v>42336</v>
      </c>
      <c r="E330" s="8">
        <v>4</v>
      </c>
      <c r="F330" s="7" t="s">
        <v>29</v>
      </c>
      <c r="G330" s="8">
        <v>42</v>
      </c>
      <c r="H330" s="7" t="s">
        <v>17</v>
      </c>
      <c r="I330" s="7" t="s">
        <v>126</v>
      </c>
      <c r="J330" s="7" t="s">
        <v>708</v>
      </c>
      <c r="K330" s="7" t="s">
        <v>709</v>
      </c>
      <c r="L330" s="7" t="s">
        <v>45</v>
      </c>
      <c r="M330" s="7" t="s">
        <v>46</v>
      </c>
      <c r="N330" s="10">
        <v>42335</v>
      </c>
      <c r="O330" s="14">
        <v>4</v>
      </c>
      <c r="P330" s="14">
        <v>1</v>
      </c>
      <c r="Q330" s="29"/>
      <c r="R330" s="25"/>
      <c r="S330">
        <f t="shared" si="140"/>
        <v>82</v>
      </c>
      <c r="T330">
        <f t="shared" si="141"/>
        <v>0</v>
      </c>
      <c r="U330">
        <f t="shared" si="142"/>
        <v>30</v>
      </c>
      <c r="V330">
        <f t="shared" si="165"/>
        <v>0</v>
      </c>
      <c r="W330">
        <f t="shared" si="166"/>
        <v>0</v>
      </c>
      <c r="X330">
        <f t="shared" si="143"/>
        <v>0</v>
      </c>
      <c r="Y330" s="23">
        <v>1</v>
      </c>
      <c r="Z330">
        <v>1</v>
      </c>
      <c r="AA330">
        <f t="shared" si="144"/>
        <v>2</v>
      </c>
      <c r="AB330">
        <f t="shared" si="145"/>
        <v>0</v>
      </c>
      <c r="AC330">
        <f t="shared" si="146"/>
        <v>0</v>
      </c>
      <c r="AD330">
        <f t="shared" si="147"/>
        <v>4</v>
      </c>
      <c r="AE330">
        <f t="shared" si="167"/>
        <v>0</v>
      </c>
      <c r="AF330">
        <f t="shared" si="148"/>
        <v>4</v>
      </c>
      <c r="AG330">
        <v>3</v>
      </c>
      <c r="AH330">
        <f t="shared" si="149"/>
        <v>3</v>
      </c>
      <c r="AI330">
        <f t="shared" si="150"/>
        <v>1</v>
      </c>
      <c r="AJ330">
        <f t="shared" si="151"/>
        <v>11</v>
      </c>
      <c r="AK330">
        <f t="shared" si="152"/>
        <v>1</v>
      </c>
      <c r="AL330">
        <f t="shared" si="153"/>
        <v>0</v>
      </c>
      <c r="AM330">
        <f t="shared" si="154"/>
        <v>4</v>
      </c>
      <c r="AN330">
        <f t="shared" si="155"/>
        <v>0</v>
      </c>
      <c r="AO330">
        <f t="shared" si="156"/>
        <v>0</v>
      </c>
      <c r="AP330" t="s">
        <v>5911</v>
      </c>
      <c r="AQ330" t="b">
        <f>SUMPRODUCT(--ISNUMBER(SEARCH({"I21","I22","I25"},AP330)))&gt;0</f>
        <v>0</v>
      </c>
      <c r="AR330" t="b">
        <f>SUMPRODUCT(--ISNUMBER(SEARCH(Sheet1!B$2:B$14,AP330)))&gt;0</f>
        <v>0</v>
      </c>
      <c r="AS330" t="b">
        <f>SUMPRODUCT(--ISNUMBER(SEARCH(Sheet1!C$2:C$14,AP330)))&gt;0</f>
        <v>0</v>
      </c>
      <c r="AT330" t="b">
        <f>SUMPRODUCT(--ISNUMBER(SEARCH(Sheet1!D$2:D$26,AP330)))&gt;0</f>
        <v>1</v>
      </c>
      <c r="AU330" t="b">
        <f>SUMPRODUCT(--ISNUMBER(SEARCH(Sheet1!E$2:E$15,AP330)))&gt;0</f>
        <v>0</v>
      </c>
      <c r="AV330" t="b">
        <f>SUMPRODUCT(--ISNUMBER(SEARCH(Sheet1!F$2:F$26,AP330)))&gt;0</f>
        <v>1</v>
      </c>
      <c r="AW330" t="b">
        <f>SUMPRODUCT(--ISNUMBER(SEARCH(Sheet1!G$2:G$22,AP330)))&gt;0</f>
        <v>0</v>
      </c>
      <c r="AX330" t="b">
        <f>SUMPRODUCT(--ISNUMBER(SEARCH(Sheet1!H$2:H$35,AP330)))&gt;0</f>
        <v>0</v>
      </c>
      <c r="AY330" t="b">
        <f>SUMPRODUCT(--ISNUMBER(SEARCH(Sheet1!I$2:I$84,AP330)))&gt;0</f>
        <v>0</v>
      </c>
      <c r="AZ330" t="b">
        <f>SUMPRODUCT(--ISNUMBER(SEARCH(Sheet1!J$2:J$8,AP330)))&gt;0</f>
        <v>0</v>
      </c>
      <c r="BA330" t="b">
        <f>SUMPRODUCT(--ISNUMBER(SEARCH(Sheet1!K$2:K$10,AP330)))&gt;0</f>
        <v>0</v>
      </c>
      <c r="BB330" t="b">
        <f>SUMPRODUCT(--ISNUMBER(SEARCH(Sheet1!L$2:L$5,AP330)))&gt;0</f>
        <v>0</v>
      </c>
      <c r="BC330" t="b">
        <f>SUMPRODUCT(--ISNUMBER(SEARCH(Sheet1!M$2:M$12,AP330)))&gt;0</f>
        <v>0</v>
      </c>
      <c r="BD330" t="b">
        <f>SUMPRODUCT(--ISNUMBER(SEARCH(Sheet1!N$2:N$5,AP330)))&gt;0</f>
        <v>0</v>
      </c>
      <c r="BE330">
        <f t="shared" si="157"/>
        <v>1</v>
      </c>
      <c r="BF330">
        <f t="shared" si="158"/>
        <v>2</v>
      </c>
      <c r="BG330">
        <f t="shared" si="159"/>
        <v>0</v>
      </c>
      <c r="BH330">
        <f t="shared" si="160"/>
        <v>0</v>
      </c>
      <c r="BI330">
        <f t="shared" si="161"/>
        <v>0</v>
      </c>
      <c r="BJ330">
        <f t="shared" si="162"/>
        <v>3</v>
      </c>
      <c r="BK330">
        <f t="shared" si="163"/>
        <v>3</v>
      </c>
      <c r="BL330">
        <f t="shared" si="164"/>
        <v>0</v>
      </c>
    </row>
    <row r="331" spans="1:64" x14ac:dyDescent="0.25">
      <c r="A331" s="7" t="s">
        <v>1619</v>
      </c>
      <c r="B331" s="7" t="s">
        <v>1624</v>
      </c>
      <c r="C331" s="10">
        <v>42418</v>
      </c>
      <c r="D331" s="10">
        <v>42419</v>
      </c>
      <c r="E331" s="8">
        <v>1</v>
      </c>
      <c r="F331" s="7" t="s">
        <v>29</v>
      </c>
      <c r="G331" s="8">
        <v>42</v>
      </c>
      <c r="H331" s="7" t="s">
        <v>17</v>
      </c>
      <c r="I331" s="7" t="s">
        <v>65</v>
      </c>
      <c r="J331" s="7" t="s">
        <v>617</v>
      </c>
      <c r="K331" s="7" t="s">
        <v>618</v>
      </c>
      <c r="L331" s="7" t="s">
        <v>1621</v>
      </c>
      <c r="M331" s="7" t="s">
        <v>1622</v>
      </c>
      <c r="N331" s="10">
        <v>42418</v>
      </c>
      <c r="O331" s="14">
        <v>4</v>
      </c>
      <c r="P331" s="14">
        <v>2</v>
      </c>
      <c r="Q331" s="29"/>
      <c r="R331" s="26">
        <v>126</v>
      </c>
      <c r="S331">
        <f t="shared" si="140"/>
        <v>0</v>
      </c>
      <c r="T331">
        <f t="shared" si="141"/>
        <v>0</v>
      </c>
      <c r="U331">
        <f t="shared" si="142"/>
        <v>30</v>
      </c>
      <c r="V331">
        <f t="shared" si="165"/>
        <v>0</v>
      </c>
      <c r="W331">
        <f t="shared" si="166"/>
        <v>0</v>
      </c>
      <c r="X331">
        <f t="shared" si="143"/>
        <v>1</v>
      </c>
      <c r="Y331" s="23">
        <v>1</v>
      </c>
      <c r="Z331">
        <v>1</v>
      </c>
      <c r="AA331">
        <f t="shared" si="144"/>
        <v>2</v>
      </c>
      <c r="AB331">
        <f t="shared" si="145"/>
        <v>0</v>
      </c>
      <c r="AC331">
        <f t="shared" si="146"/>
        <v>0</v>
      </c>
      <c r="AD331">
        <f t="shared" si="147"/>
        <v>5</v>
      </c>
      <c r="AE331">
        <f t="shared" si="167"/>
        <v>1</v>
      </c>
      <c r="AF331">
        <f t="shared" si="148"/>
        <v>1</v>
      </c>
      <c r="AG331">
        <v>3</v>
      </c>
      <c r="AH331">
        <f t="shared" si="149"/>
        <v>1</v>
      </c>
      <c r="AI331">
        <f t="shared" si="150"/>
        <v>2</v>
      </c>
      <c r="AJ331">
        <f t="shared" si="151"/>
        <v>7</v>
      </c>
      <c r="AK331">
        <f t="shared" si="152"/>
        <v>0</v>
      </c>
      <c r="AL331">
        <f t="shared" si="153"/>
        <v>1</v>
      </c>
      <c r="AM331">
        <f t="shared" si="154"/>
        <v>0</v>
      </c>
      <c r="AN331">
        <f t="shared" si="155"/>
        <v>0</v>
      </c>
      <c r="AO331">
        <f t="shared" si="156"/>
        <v>0</v>
      </c>
      <c r="AP331" t="s">
        <v>5912</v>
      </c>
      <c r="AQ331" t="b">
        <f>SUMPRODUCT(--ISNUMBER(SEARCH({"I21","I22","I25"},AP331)))&gt;0</f>
        <v>0</v>
      </c>
      <c r="AR331" t="b">
        <f>SUMPRODUCT(--ISNUMBER(SEARCH(Sheet1!B$2:B$14,AP331)))&gt;0</f>
        <v>0</v>
      </c>
      <c r="AS331" t="b">
        <f>SUMPRODUCT(--ISNUMBER(SEARCH(Sheet1!C$2:C$14,AP331)))&gt;0</f>
        <v>0</v>
      </c>
      <c r="AT331" t="b">
        <f>SUMPRODUCT(--ISNUMBER(SEARCH(Sheet1!D$2:D$26,AP331)))&gt;0</f>
        <v>1</v>
      </c>
      <c r="AU331" t="b">
        <f>SUMPRODUCT(--ISNUMBER(SEARCH(Sheet1!E$2:E$15,AP331)))&gt;0</f>
        <v>0</v>
      </c>
      <c r="AV331" t="b">
        <f>SUMPRODUCT(--ISNUMBER(SEARCH(Sheet1!F$2:F$26,AP331)))&gt;0</f>
        <v>0</v>
      </c>
      <c r="AW331" t="b">
        <f>SUMPRODUCT(--ISNUMBER(SEARCH(Sheet1!G$2:G$22,AP331)))&gt;0</f>
        <v>0</v>
      </c>
      <c r="AX331" t="b">
        <f>SUMPRODUCT(--ISNUMBER(SEARCH(Sheet1!H$2:H$35,AP331)))&gt;0</f>
        <v>0</v>
      </c>
      <c r="AY331" t="b">
        <f>SUMPRODUCT(--ISNUMBER(SEARCH(Sheet1!I$2:I$84,AP331)))&gt;0</f>
        <v>0</v>
      </c>
      <c r="AZ331" t="b">
        <f>SUMPRODUCT(--ISNUMBER(SEARCH(Sheet1!J$2:J$8,AP331)))&gt;0</f>
        <v>0</v>
      </c>
      <c r="BA331" t="b">
        <f>SUMPRODUCT(--ISNUMBER(SEARCH(Sheet1!K$2:K$10,AP331)))&gt;0</f>
        <v>0</v>
      </c>
      <c r="BB331" t="b">
        <f>SUMPRODUCT(--ISNUMBER(SEARCH(Sheet1!L$2:L$5,AP331)))&gt;0</f>
        <v>0</v>
      </c>
      <c r="BC331" t="b">
        <f>SUMPRODUCT(--ISNUMBER(SEARCH(Sheet1!M$2:M$12,AP331)))&gt;0</f>
        <v>0</v>
      </c>
      <c r="BD331" t="b">
        <f>SUMPRODUCT(--ISNUMBER(SEARCH(Sheet1!N$2:N$5,AP331)))&gt;0</f>
        <v>0</v>
      </c>
      <c r="BE331">
        <f t="shared" si="157"/>
        <v>1</v>
      </c>
      <c r="BF331">
        <f t="shared" si="158"/>
        <v>0</v>
      </c>
      <c r="BG331">
        <f t="shared" si="159"/>
        <v>0</v>
      </c>
      <c r="BH331">
        <f t="shared" si="160"/>
        <v>0</v>
      </c>
      <c r="BI331">
        <f t="shared" si="161"/>
        <v>0</v>
      </c>
      <c r="BJ331">
        <f t="shared" si="162"/>
        <v>1</v>
      </c>
      <c r="BK331">
        <f t="shared" si="163"/>
        <v>1</v>
      </c>
      <c r="BL331">
        <f t="shared" si="164"/>
        <v>0</v>
      </c>
    </row>
    <row r="332" spans="1:64" ht="30" x14ac:dyDescent="0.25">
      <c r="A332" s="7" t="s">
        <v>1625</v>
      </c>
      <c r="B332" s="7" t="s">
        <v>1626</v>
      </c>
      <c r="C332" s="10">
        <v>42273</v>
      </c>
      <c r="D332" s="10">
        <v>42284</v>
      </c>
      <c r="E332" s="8">
        <v>11</v>
      </c>
      <c r="F332" s="7" t="s">
        <v>14</v>
      </c>
      <c r="G332" s="8">
        <v>72</v>
      </c>
      <c r="H332" s="7" t="s">
        <v>9</v>
      </c>
      <c r="I332" s="7" t="s">
        <v>24</v>
      </c>
      <c r="J332" s="7" t="s">
        <v>1627</v>
      </c>
      <c r="K332" s="7" t="s">
        <v>1628</v>
      </c>
      <c r="L332" s="7" t="s">
        <v>45</v>
      </c>
      <c r="M332" s="7" t="s">
        <v>46</v>
      </c>
      <c r="N332" s="10">
        <v>42276</v>
      </c>
      <c r="O332" s="14">
        <v>2</v>
      </c>
      <c r="P332" s="14">
        <v>4</v>
      </c>
      <c r="Q332" s="29"/>
      <c r="R332" s="25"/>
      <c r="S332">
        <f t="shared" si="140"/>
        <v>91</v>
      </c>
      <c r="T332">
        <f t="shared" si="141"/>
        <v>0</v>
      </c>
      <c r="U332">
        <f t="shared" si="142"/>
        <v>30</v>
      </c>
      <c r="V332">
        <f t="shared" si="165"/>
        <v>0</v>
      </c>
      <c r="W332">
        <f t="shared" si="166"/>
        <v>0</v>
      </c>
      <c r="X332">
        <f t="shared" si="143"/>
        <v>0</v>
      </c>
      <c r="Y332" s="23">
        <v>1</v>
      </c>
      <c r="Z332">
        <v>1</v>
      </c>
      <c r="AA332">
        <f t="shared" si="144"/>
        <v>2</v>
      </c>
      <c r="AB332">
        <f t="shared" si="145"/>
        <v>0</v>
      </c>
      <c r="AC332">
        <f t="shared" si="146"/>
        <v>2</v>
      </c>
      <c r="AD332">
        <f t="shared" si="147"/>
        <v>6</v>
      </c>
      <c r="AE332">
        <f t="shared" si="167"/>
        <v>1</v>
      </c>
      <c r="AF332">
        <f t="shared" si="148"/>
        <v>5</v>
      </c>
      <c r="AG332">
        <v>3</v>
      </c>
      <c r="AH332">
        <f t="shared" si="149"/>
        <v>5</v>
      </c>
      <c r="AI332">
        <f t="shared" si="150"/>
        <v>4</v>
      </c>
      <c r="AJ332">
        <f t="shared" si="151"/>
        <v>17</v>
      </c>
      <c r="AK332">
        <f t="shared" si="152"/>
        <v>1</v>
      </c>
      <c r="AL332">
        <f t="shared" si="153"/>
        <v>0</v>
      </c>
      <c r="AM332">
        <f t="shared" si="154"/>
        <v>0</v>
      </c>
      <c r="AN332">
        <f t="shared" si="155"/>
        <v>5</v>
      </c>
      <c r="AO332">
        <f t="shared" si="156"/>
        <v>0</v>
      </c>
      <c r="AP332" t="s">
        <v>5913</v>
      </c>
      <c r="AQ332" t="b">
        <f>SUMPRODUCT(--ISNUMBER(SEARCH({"I21","I22","I25"},AP332)))&gt;0</f>
        <v>1</v>
      </c>
      <c r="AR332" t="b">
        <f>SUMPRODUCT(--ISNUMBER(SEARCH(Sheet1!B$2:B$14,AP332)))&gt;0</f>
        <v>0</v>
      </c>
      <c r="AS332" t="b">
        <f>SUMPRODUCT(--ISNUMBER(SEARCH(Sheet1!C$2:C$14,AP332)))&gt;0</f>
        <v>0</v>
      </c>
      <c r="AT332" t="b">
        <f>SUMPRODUCT(--ISNUMBER(SEARCH(Sheet1!D$2:D$26,AP332)))&gt;0</f>
        <v>0</v>
      </c>
      <c r="AU332" t="b">
        <f>SUMPRODUCT(--ISNUMBER(SEARCH(Sheet1!E$2:E$15,AP332)))&gt;0</f>
        <v>0</v>
      </c>
      <c r="AV332" t="b">
        <f>SUMPRODUCT(--ISNUMBER(SEARCH(Sheet1!F$2:F$26,AP332)))&gt;0</f>
        <v>1</v>
      </c>
      <c r="AW332" t="b">
        <f>SUMPRODUCT(--ISNUMBER(SEARCH(Sheet1!G$2:G$22,AP332)))&gt;0</f>
        <v>0</v>
      </c>
      <c r="AX332" t="b">
        <f>SUMPRODUCT(--ISNUMBER(SEARCH(Sheet1!H$2:H$35,AP332)))&gt;0</f>
        <v>1</v>
      </c>
      <c r="AY332" t="b">
        <f>SUMPRODUCT(--ISNUMBER(SEARCH(Sheet1!I$2:I$84,AP332)))&gt;0</f>
        <v>0</v>
      </c>
      <c r="AZ332" t="b">
        <f>SUMPRODUCT(--ISNUMBER(SEARCH(Sheet1!J$2:J$8,AP332)))&gt;0</f>
        <v>0</v>
      </c>
      <c r="BA332" t="b">
        <f>SUMPRODUCT(--ISNUMBER(SEARCH(Sheet1!K$2:K$10,AP332)))&gt;0</f>
        <v>0</v>
      </c>
      <c r="BB332" t="b">
        <f>SUMPRODUCT(--ISNUMBER(SEARCH(Sheet1!L$2:L$5,AP332)))&gt;0</f>
        <v>0</v>
      </c>
      <c r="BC332" t="b">
        <f>SUMPRODUCT(--ISNUMBER(SEARCH(Sheet1!M$2:M$12,AP332)))&gt;0</f>
        <v>0</v>
      </c>
      <c r="BD332" t="b">
        <f>SUMPRODUCT(--ISNUMBER(SEARCH(Sheet1!N$2:N$5,AP332)))&gt;0</f>
        <v>0</v>
      </c>
      <c r="BE332">
        <f t="shared" si="157"/>
        <v>1</v>
      </c>
      <c r="BF332">
        <f t="shared" si="158"/>
        <v>4</v>
      </c>
      <c r="BG332">
        <f t="shared" si="159"/>
        <v>0</v>
      </c>
      <c r="BH332">
        <f t="shared" si="160"/>
        <v>0</v>
      </c>
      <c r="BI332">
        <f t="shared" si="161"/>
        <v>0</v>
      </c>
      <c r="BJ332">
        <f t="shared" si="162"/>
        <v>5</v>
      </c>
      <c r="BK332">
        <f t="shared" si="163"/>
        <v>0</v>
      </c>
      <c r="BL332">
        <f t="shared" si="164"/>
        <v>5</v>
      </c>
    </row>
    <row r="333" spans="1:64" x14ac:dyDescent="0.25">
      <c r="A333" s="7" t="s">
        <v>1625</v>
      </c>
      <c r="B333" s="7" t="s">
        <v>1629</v>
      </c>
      <c r="C333" s="10">
        <v>42375</v>
      </c>
      <c r="D333" s="10">
        <v>42382</v>
      </c>
      <c r="E333" s="8">
        <v>7</v>
      </c>
      <c r="F333" s="7" t="s">
        <v>14</v>
      </c>
      <c r="G333" s="8">
        <v>73</v>
      </c>
      <c r="H333" s="7" t="s">
        <v>9</v>
      </c>
      <c r="I333" s="7" t="s">
        <v>30</v>
      </c>
      <c r="J333" s="7" t="s">
        <v>1630</v>
      </c>
      <c r="K333" s="7" t="s">
        <v>1631</v>
      </c>
      <c r="L333" s="7" t="s">
        <v>243</v>
      </c>
      <c r="M333" s="7" t="s">
        <v>244</v>
      </c>
      <c r="N333" s="10">
        <v>42375</v>
      </c>
      <c r="O333" s="14">
        <v>2</v>
      </c>
      <c r="P333" s="14">
        <v>3</v>
      </c>
      <c r="Q333" s="29"/>
      <c r="R333" s="26">
        <v>133</v>
      </c>
      <c r="S333">
        <f t="shared" si="140"/>
        <v>0</v>
      </c>
      <c r="T333">
        <f t="shared" si="141"/>
        <v>0</v>
      </c>
      <c r="U333">
        <f t="shared" si="142"/>
        <v>30</v>
      </c>
      <c r="V333">
        <f t="shared" si="165"/>
        <v>0</v>
      </c>
      <c r="W333">
        <f t="shared" si="166"/>
        <v>0</v>
      </c>
      <c r="X333">
        <f t="shared" si="143"/>
        <v>1</v>
      </c>
      <c r="Y333" s="23">
        <v>1</v>
      </c>
      <c r="Z333">
        <v>1</v>
      </c>
      <c r="AA333">
        <f t="shared" si="144"/>
        <v>2</v>
      </c>
      <c r="AB333">
        <f t="shared" si="145"/>
        <v>0</v>
      </c>
      <c r="AC333">
        <f t="shared" si="146"/>
        <v>2</v>
      </c>
      <c r="AD333">
        <f t="shared" si="147"/>
        <v>7</v>
      </c>
      <c r="AE333">
        <f t="shared" si="167"/>
        <v>1</v>
      </c>
      <c r="AF333">
        <f t="shared" si="148"/>
        <v>5</v>
      </c>
      <c r="AG333">
        <v>3</v>
      </c>
      <c r="AH333">
        <f t="shared" si="149"/>
        <v>5</v>
      </c>
      <c r="AI333">
        <f t="shared" si="150"/>
        <v>3</v>
      </c>
      <c r="AJ333">
        <f t="shared" si="151"/>
        <v>16</v>
      </c>
      <c r="AK333">
        <f t="shared" si="152"/>
        <v>1</v>
      </c>
      <c r="AL333">
        <f t="shared" si="153"/>
        <v>0</v>
      </c>
      <c r="AM333">
        <f t="shared" si="154"/>
        <v>0</v>
      </c>
      <c r="AN333">
        <f t="shared" si="155"/>
        <v>5</v>
      </c>
      <c r="AO333">
        <f t="shared" si="156"/>
        <v>0</v>
      </c>
      <c r="AP333" t="s">
        <v>5914</v>
      </c>
      <c r="AQ333" t="b">
        <f>SUMPRODUCT(--ISNUMBER(SEARCH({"I21","I22","I25"},AP333)))&gt;0</f>
        <v>1</v>
      </c>
      <c r="AR333" t="b">
        <f>SUMPRODUCT(--ISNUMBER(SEARCH(Sheet1!B$2:B$14,AP333)))&gt;0</f>
        <v>0</v>
      </c>
      <c r="AS333" t="b">
        <f>SUMPRODUCT(--ISNUMBER(SEARCH(Sheet1!C$2:C$14,AP333)))&gt;0</f>
        <v>0</v>
      </c>
      <c r="AT333" t="b">
        <f>SUMPRODUCT(--ISNUMBER(SEARCH(Sheet1!D$2:D$26,AP333)))&gt;0</f>
        <v>0</v>
      </c>
      <c r="AU333" t="b">
        <f>SUMPRODUCT(--ISNUMBER(SEARCH(Sheet1!E$2:E$15,AP333)))&gt;0</f>
        <v>0</v>
      </c>
      <c r="AV333" t="b">
        <f>SUMPRODUCT(--ISNUMBER(SEARCH(Sheet1!F$2:F$26,AP333)))&gt;0</f>
        <v>1</v>
      </c>
      <c r="AW333" t="b">
        <f>SUMPRODUCT(--ISNUMBER(SEARCH(Sheet1!G$2:G$22,AP333)))&gt;0</f>
        <v>1</v>
      </c>
      <c r="AX333" t="b">
        <f>SUMPRODUCT(--ISNUMBER(SEARCH(Sheet1!H$2:H$35,AP333)))&gt;0</f>
        <v>1</v>
      </c>
      <c r="AY333" t="b">
        <f>SUMPRODUCT(--ISNUMBER(SEARCH(Sheet1!I$2:I$84,AP333)))&gt;0</f>
        <v>0</v>
      </c>
      <c r="AZ333" t="b">
        <f>SUMPRODUCT(--ISNUMBER(SEARCH(Sheet1!J$2:J$8,AP333)))&gt;0</f>
        <v>0</v>
      </c>
      <c r="BA333" t="b">
        <f>SUMPRODUCT(--ISNUMBER(SEARCH(Sheet1!K$2:K$10,AP333)))&gt;0</f>
        <v>0</v>
      </c>
      <c r="BB333" t="b">
        <f>SUMPRODUCT(--ISNUMBER(SEARCH(Sheet1!L$2:L$5,AP333)))&gt;0</f>
        <v>0</v>
      </c>
      <c r="BC333" t="b">
        <f>SUMPRODUCT(--ISNUMBER(SEARCH(Sheet1!M$2:M$12,AP333)))&gt;0</f>
        <v>0</v>
      </c>
      <c r="BD333" t="b">
        <f>SUMPRODUCT(--ISNUMBER(SEARCH(Sheet1!N$2:N$5,AP333)))&gt;0</f>
        <v>0</v>
      </c>
      <c r="BE333">
        <f t="shared" si="157"/>
        <v>1</v>
      </c>
      <c r="BF333">
        <f t="shared" si="158"/>
        <v>6</v>
      </c>
      <c r="BG333">
        <f t="shared" si="159"/>
        <v>0</v>
      </c>
      <c r="BH333">
        <f t="shared" si="160"/>
        <v>0</v>
      </c>
      <c r="BI333">
        <f t="shared" si="161"/>
        <v>0</v>
      </c>
      <c r="BJ333">
        <f t="shared" si="162"/>
        <v>7</v>
      </c>
      <c r="BK333">
        <f t="shared" si="163"/>
        <v>0</v>
      </c>
      <c r="BL333">
        <f t="shared" si="164"/>
        <v>5</v>
      </c>
    </row>
    <row r="334" spans="1:64" ht="30" x14ac:dyDescent="0.25">
      <c r="A334" s="7" t="s">
        <v>1632</v>
      </c>
      <c r="B334" s="7" t="s">
        <v>1633</v>
      </c>
      <c r="C334" s="10">
        <v>42296</v>
      </c>
      <c r="D334" s="10">
        <v>42305</v>
      </c>
      <c r="E334" s="8">
        <v>9</v>
      </c>
      <c r="F334" s="7" t="s">
        <v>29</v>
      </c>
      <c r="G334" s="8">
        <v>81</v>
      </c>
      <c r="H334" s="7" t="s">
        <v>17</v>
      </c>
      <c r="I334" s="7" t="s">
        <v>18</v>
      </c>
      <c r="J334" s="7" t="s">
        <v>245</v>
      </c>
      <c r="K334" s="7" t="s">
        <v>246</v>
      </c>
      <c r="L334" s="7" t="s">
        <v>87</v>
      </c>
      <c r="M334" s="7" t="s">
        <v>88</v>
      </c>
      <c r="N334" s="10">
        <v>42296</v>
      </c>
      <c r="O334" s="14">
        <v>3</v>
      </c>
      <c r="P334" s="15"/>
      <c r="Q334" s="29"/>
      <c r="R334" s="25"/>
      <c r="S334">
        <f t="shared" si="140"/>
        <v>0</v>
      </c>
      <c r="T334">
        <f t="shared" si="141"/>
        <v>0</v>
      </c>
      <c r="U334">
        <f t="shared" si="142"/>
        <v>30</v>
      </c>
      <c r="V334">
        <f t="shared" si="165"/>
        <v>0</v>
      </c>
      <c r="W334">
        <f t="shared" si="166"/>
        <v>0</v>
      </c>
      <c r="X334">
        <f t="shared" si="143"/>
        <v>0</v>
      </c>
      <c r="Y334" s="23">
        <v>1</v>
      </c>
      <c r="Z334">
        <v>1</v>
      </c>
      <c r="AA334">
        <f t="shared" si="144"/>
        <v>2</v>
      </c>
      <c r="AB334">
        <f t="shared" si="145"/>
        <v>0</v>
      </c>
      <c r="AC334">
        <f t="shared" si="146"/>
        <v>2</v>
      </c>
      <c r="AD334">
        <f t="shared" si="147"/>
        <v>6</v>
      </c>
      <c r="AE334">
        <f t="shared" si="167"/>
        <v>1</v>
      </c>
      <c r="AF334">
        <f t="shared" si="148"/>
        <v>5</v>
      </c>
      <c r="AG334">
        <v>3</v>
      </c>
      <c r="AH334">
        <f t="shared" si="149"/>
        <v>5</v>
      </c>
      <c r="AI334">
        <f t="shared" si="150"/>
        <v>0</v>
      </c>
      <c r="AJ334">
        <f t="shared" si="151"/>
        <v>13</v>
      </c>
      <c r="AK334">
        <f t="shared" si="152"/>
        <v>1</v>
      </c>
      <c r="AL334">
        <f t="shared" si="153"/>
        <v>0</v>
      </c>
      <c r="AM334">
        <f t="shared" si="154"/>
        <v>0</v>
      </c>
      <c r="AN334">
        <f t="shared" si="155"/>
        <v>5</v>
      </c>
      <c r="AO334">
        <f t="shared" si="156"/>
        <v>0</v>
      </c>
      <c r="AP334" t="s">
        <v>5915</v>
      </c>
      <c r="AQ334" t="b">
        <f>SUMPRODUCT(--ISNUMBER(SEARCH({"I21","I22","I25"},AP334)))&gt;0</f>
        <v>1</v>
      </c>
      <c r="AR334" t="b">
        <f>SUMPRODUCT(--ISNUMBER(SEARCH(Sheet1!B$2:B$14,AP334)))&gt;0</f>
        <v>0</v>
      </c>
      <c r="AS334" t="b">
        <f>SUMPRODUCT(--ISNUMBER(SEARCH(Sheet1!C$2:C$14,AP334)))&gt;0</f>
        <v>0</v>
      </c>
      <c r="AT334" t="b">
        <f>SUMPRODUCT(--ISNUMBER(SEARCH(Sheet1!D$2:D$26,AP334)))&gt;0</f>
        <v>0</v>
      </c>
      <c r="AU334" t="b">
        <f>SUMPRODUCT(--ISNUMBER(SEARCH(Sheet1!E$2:E$15,AP334)))&gt;0</f>
        <v>1</v>
      </c>
      <c r="AV334" t="b">
        <f>SUMPRODUCT(--ISNUMBER(SEARCH(Sheet1!F$2:F$26,AP334)))&gt;0</f>
        <v>1</v>
      </c>
      <c r="AW334" t="b">
        <f>SUMPRODUCT(--ISNUMBER(SEARCH(Sheet1!G$2:G$22,AP334)))&gt;0</f>
        <v>0</v>
      </c>
      <c r="AX334" t="b">
        <f>SUMPRODUCT(--ISNUMBER(SEARCH(Sheet1!H$2:H$35,AP334)))&gt;0</f>
        <v>1</v>
      </c>
      <c r="AY334" t="b">
        <f>SUMPRODUCT(--ISNUMBER(SEARCH(Sheet1!I$2:I$84,AP334)))&gt;0</f>
        <v>0</v>
      </c>
      <c r="AZ334" t="b">
        <f>SUMPRODUCT(--ISNUMBER(SEARCH(Sheet1!J$2:J$8,AP334)))&gt;0</f>
        <v>0</v>
      </c>
      <c r="BA334" t="b">
        <f>SUMPRODUCT(--ISNUMBER(SEARCH(Sheet1!K$2:K$10,AP334)))&gt;0</f>
        <v>0</v>
      </c>
      <c r="BB334" t="b">
        <f>SUMPRODUCT(--ISNUMBER(SEARCH(Sheet1!L$2:L$5,AP334)))&gt;0</f>
        <v>0</v>
      </c>
      <c r="BC334" t="b">
        <f>SUMPRODUCT(--ISNUMBER(SEARCH(Sheet1!M$2:M$12,AP334)))&gt;0</f>
        <v>0</v>
      </c>
      <c r="BD334" t="b">
        <f>SUMPRODUCT(--ISNUMBER(SEARCH(Sheet1!N$2:N$5,AP334)))&gt;0</f>
        <v>0</v>
      </c>
      <c r="BE334">
        <f t="shared" si="157"/>
        <v>1</v>
      </c>
      <c r="BF334">
        <f t="shared" si="158"/>
        <v>6</v>
      </c>
      <c r="BG334">
        <f t="shared" si="159"/>
        <v>0</v>
      </c>
      <c r="BH334">
        <f t="shared" si="160"/>
        <v>0</v>
      </c>
      <c r="BI334">
        <f t="shared" si="161"/>
        <v>0</v>
      </c>
      <c r="BJ334">
        <f t="shared" si="162"/>
        <v>7</v>
      </c>
      <c r="BK334">
        <f t="shared" si="163"/>
        <v>0</v>
      </c>
      <c r="BL334">
        <f t="shared" si="164"/>
        <v>5</v>
      </c>
    </row>
    <row r="335" spans="1:64" ht="30" x14ac:dyDescent="0.25">
      <c r="A335" s="7" t="s">
        <v>1634</v>
      </c>
      <c r="B335" s="7" t="s">
        <v>1635</v>
      </c>
      <c r="C335" s="10">
        <v>42404</v>
      </c>
      <c r="D335" s="10">
        <v>42415</v>
      </c>
      <c r="E335" s="8">
        <v>11</v>
      </c>
      <c r="F335" s="7" t="s">
        <v>29</v>
      </c>
      <c r="G335" s="8">
        <v>45</v>
      </c>
      <c r="H335" s="7" t="s">
        <v>17</v>
      </c>
      <c r="I335" s="7" t="s">
        <v>99</v>
      </c>
      <c r="J335" s="7" t="s">
        <v>444</v>
      </c>
      <c r="K335" s="7" t="s">
        <v>445</v>
      </c>
      <c r="L335" s="7" t="s">
        <v>45</v>
      </c>
      <c r="M335" s="7" t="s">
        <v>46</v>
      </c>
      <c r="N335" s="10">
        <v>42408</v>
      </c>
      <c r="O335" s="14">
        <v>3</v>
      </c>
      <c r="P335" s="15"/>
      <c r="Q335" s="29"/>
      <c r="R335" s="26">
        <v>135</v>
      </c>
      <c r="S335">
        <f t="shared" si="140"/>
        <v>0</v>
      </c>
      <c r="T335">
        <f t="shared" si="141"/>
        <v>0</v>
      </c>
      <c r="U335">
        <f t="shared" si="142"/>
        <v>30</v>
      </c>
      <c r="V335">
        <f t="shared" si="165"/>
        <v>0</v>
      </c>
      <c r="W335">
        <f t="shared" si="166"/>
        <v>2</v>
      </c>
      <c r="X335">
        <f t="shared" si="143"/>
        <v>0</v>
      </c>
      <c r="Y335" s="23">
        <v>1</v>
      </c>
      <c r="Z335">
        <v>1</v>
      </c>
      <c r="AA335">
        <f t="shared" si="144"/>
        <v>2</v>
      </c>
      <c r="AB335">
        <f t="shared" si="145"/>
        <v>0</v>
      </c>
      <c r="AC335">
        <f t="shared" si="146"/>
        <v>2</v>
      </c>
      <c r="AD335">
        <f t="shared" si="147"/>
        <v>8</v>
      </c>
      <c r="AE335">
        <f t="shared" si="167"/>
        <v>1</v>
      </c>
      <c r="AF335">
        <f t="shared" si="148"/>
        <v>5</v>
      </c>
      <c r="AG335">
        <v>3</v>
      </c>
      <c r="AH335">
        <f t="shared" si="149"/>
        <v>5</v>
      </c>
      <c r="AI335">
        <f t="shared" si="150"/>
        <v>0</v>
      </c>
      <c r="AJ335">
        <f t="shared" si="151"/>
        <v>13</v>
      </c>
      <c r="AK335">
        <f t="shared" si="152"/>
        <v>1</v>
      </c>
      <c r="AL335">
        <f t="shared" si="153"/>
        <v>0</v>
      </c>
      <c r="AM335">
        <f t="shared" si="154"/>
        <v>0</v>
      </c>
      <c r="AN335">
        <f t="shared" si="155"/>
        <v>5</v>
      </c>
      <c r="AO335">
        <f t="shared" si="156"/>
        <v>0</v>
      </c>
      <c r="AP335" t="s">
        <v>5916</v>
      </c>
      <c r="AQ335" t="b">
        <f>SUMPRODUCT(--ISNUMBER(SEARCH({"I21","I22","I25"},AP335)))&gt;0</f>
        <v>0</v>
      </c>
      <c r="AR335" t="b">
        <f>SUMPRODUCT(--ISNUMBER(SEARCH(Sheet1!B$2:B$14,AP335)))&gt;0</f>
        <v>1</v>
      </c>
      <c r="AS335" t="b">
        <f>SUMPRODUCT(--ISNUMBER(SEARCH(Sheet1!C$2:C$14,AP335)))&gt;0</f>
        <v>0</v>
      </c>
      <c r="AT335" t="b">
        <f>SUMPRODUCT(--ISNUMBER(SEARCH(Sheet1!D$2:D$26,AP335)))&gt;0</f>
        <v>1</v>
      </c>
      <c r="AU335" t="b">
        <f>SUMPRODUCT(--ISNUMBER(SEARCH(Sheet1!E$2:E$15,AP335)))&gt;0</f>
        <v>1</v>
      </c>
      <c r="AV335" t="b">
        <f>SUMPRODUCT(--ISNUMBER(SEARCH(Sheet1!F$2:F$26,AP335)))&gt;0</f>
        <v>1</v>
      </c>
      <c r="AW335" t="b">
        <f>SUMPRODUCT(--ISNUMBER(SEARCH(Sheet1!G$2:G$22,AP335)))&gt;0</f>
        <v>0</v>
      </c>
      <c r="AX335" t="b">
        <f>SUMPRODUCT(--ISNUMBER(SEARCH(Sheet1!H$2:H$35,AP335)))&gt;0</f>
        <v>1</v>
      </c>
      <c r="AY335" t="b">
        <f>SUMPRODUCT(--ISNUMBER(SEARCH(Sheet1!I$2:I$84,AP335)))&gt;0</f>
        <v>1</v>
      </c>
      <c r="AZ335" t="b">
        <f>SUMPRODUCT(--ISNUMBER(SEARCH(Sheet1!J$2:J$8,AP335)))&gt;0</f>
        <v>0</v>
      </c>
      <c r="BA335" t="b">
        <f>SUMPRODUCT(--ISNUMBER(SEARCH(Sheet1!K$2:K$10,AP335)))&gt;0</f>
        <v>0</v>
      </c>
      <c r="BB335" t="b">
        <f>SUMPRODUCT(--ISNUMBER(SEARCH(Sheet1!L$2:L$5,AP335)))&gt;0</f>
        <v>0</v>
      </c>
      <c r="BC335" t="b">
        <f>SUMPRODUCT(--ISNUMBER(SEARCH(Sheet1!M$2:M$12,AP335)))&gt;0</f>
        <v>0</v>
      </c>
      <c r="BD335" t="b">
        <f>SUMPRODUCT(--ISNUMBER(SEARCH(Sheet1!N$2:N$5,AP335)))&gt;0</f>
        <v>0</v>
      </c>
      <c r="BE335">
        <f t="shared" si="157"/>
        <v>2</v>
      </c>
      <c r="BF335">
        <f t="shared" si="158"/>
        <v>8</v>
      </c>
      <c r="BG335">
        <f t="shared" si="159"/>
        <v>0</v>
      </c>
      <c r="BH335">
        <f t="shared" si="160"/>
        <v>0</v>
      </c>
      <c r="BI335">
        <f t="shared" si="161"/>
        <v>0</v>
      </c>
      <c r="BJ335">
        <f t="shared" si="162"/>
        <v>10</v>
      </c>
      <c r="BK335">
        <f t="shared" si="163"/>
        <v>0</v>
      </c>
      <c r="BL335">
        <f t="shared" si="164"/>
        <v>5</v>
      </c>
    </row>
    <row r="336" spans="1:64" ht="45" x14ac:dyDescent="0.25">
      <c r="A336" s="7" t="s">
        <v>1636</v>
      </c>
      <c r="B336" s="7" t="s">
        <v>1637</v>
      </c>
      <c r="C336" s="10">
        <v>42457</v>
      </c>
      <c r="D336" s="10">
        <v>42460</v>
      </c>
      <c r="E336" s="8">
        <v>3</v>
      </c>
      <c r="F336" s="7" t="s">
        <v>8</v>
      </c>
      <c r="G336" s="8">
        <v>62</v>
      </c>
      <c r="H336" s="7" t="s">
        <v>9</v>
      </c>
      <c r="I336" s="7" t="s">
        <v>99</v>
      </c>
      <c r="J336" s="7" t="s">
        <v>112</v>
      </c>
      <c r="K336" s="7" t="s">
        <v>113</v>
      </c>
      <c r="L336" s="7" t="s">
        <v>95</v>
      </c>
      <c r="M336" s="7" t="s">
        <v>96</v>
      </c>
      <c r="N336" s="10">
        <v>42457</v>
      </c>
      <c r="O336" s="14">
        <v>4</v>
      </c>
      <c r="P336" s="14">
        <v>1</v>
      </c>
      <c r="Q336" s="29"/>
      <c r="R336" s="25"/>
      <c r="S336">
        <f t="shared" si="140"/>
        <v>0</v>
      </c>
      <c r="T336">
        <f t="shared" si="141"/>
        <v>0</v>
      </c>
      <c r="U336">
        <f t="shared" si="142"/>
        <v>30</v>
      </c>
      <c r="V336">
        <f t="shared" si="165"/>
        <v>0</v>
      </c>
      <c r="W336">
        <f t="shared" si="166"/>
        <v>0</v>
      </c>
      <c r="X336">
        <f t="shared" si="143"/>
        <v>0</v>
      </c>
      <c r="Y336" s="23">
        <v>1</v>
      </c>
      <c r="Z336">
        <v>1</v>
      </c>
      <c r="AA336">
        <f t="shared" si="144"/>
        <v>2</v>
      </c>
      <c r="AB336">
        <f t="shared" si="145"/>
        <v>0</v>
      </c>
      <c r="AC336">
        <f t="shared" si="146"/>
        <v>0</v>
      </c>
      <c r="AD336">
        <f t="shared" si="147"/>
        <v>4</v>
      </c>
      <c r="AE336">
        <f t="shared" si="167"/>
        <v>0</v>
      </c>
      <c r="AF336">
        <f t="shared" si="148"/>
        <v>3</v>
      </c>
      <c r="AG336">
        <v>3</v>
      </c>
      <c r="AH336">
        <f t="shared" si="149"/>
        <v>2</v>
      </c>
      <c r="AI336">
        <f t="shared" si="150"/>
        <v>1</v>
      </c>
      <c r="AJ336">
        <f t="shared" si="151"/>
        <v>9</v>
      </c>
      <c r="AK336">
        <f t="shared" si="152"/>
        <v>0</v>
      </c>
      <c r="AL336">
        <f t="shared" si="153"/>
        <v>3</v>
      </c>
      <c r="AM336">
        <f t="shared" si="154"/>
        <v>0</v>
      </c>
      <c r="AN336">
        <f t="shared" si="155"/>
        <v>0</v>
      </c>
      <c r="AO336">
        <f t="shared" si="156"/>
        <v>0</v>
      </c>
      <c r="AP336" t="s">
        <v>5917</v>
      </c>
      <c r="AQ336" t="b">
        <f>SUMPRODUCT(--ISNUMBER(SEARCH({"I21","I22","I25"},AP336)))&gt;0</f>
        <v>0</v>
      </c>
      <c r="AR336" t="b">
        <f>SUMPRODUCT(--ISNUMBER(SEARCH(Sheet1!B$2:B$14,AP336)))&gt;0</f>
        <v>0</v>
      </c>
      <c r="AS336" t="b">
        <f>SUMPRODUCT(--ISNUMBER(SEARCH(Sheet1!C$2:C$14,AP336)))&gt;0</f>
        <v>0</v>
      </c>
      <c r="AT336" t="b">
        <f>SUMPRODUCT(--ISNUMBER(SEARCH(Sheet1!D$2:D$26,AP336)))&gt;0</f>
        <v>0</v>
      </c>
      <c r="AU336" t="b">
        <f>SUMPRODUCT(--ISNUMBER(SEARCH(Sheet1!E$2:E$15,AP336)))&gt;0</f>
        <v>0</v>
      </c>
      <c r="AV336" t="b">
        <f>SUMPRODUCT(--ISNUMBER(SEARCH(Sheet1!F$2:F$26,AP336)))&gt;0</f>
        <v>0</v>
      </c>
      <c r="AW336" t="b">
        <f>SUMPRODUCT(--ISNUMBER(SEARCH(Sheet1!G$2:G$22,AP336)))&gt;0</f>
        <v>1</v>
      </c>
      <c r="AX336" t="b">
        <f>SUMPRODUCT(--ISNUMBER(SEARCH(Sheet1!H$2:H$35,AP336)))&gt;0</f>
        <v>0</v>
      </c>
      <c r="AY336" t="b">
        <f>SUMPRODUCT(--ISNUMBER(SEARCH(Sheet1!I$2:I$84,AP336)))&gt;0</f>
        <v>0</v>
      </c>
      <c r="AZ336" t="b">
        <f>SUMPRODUCT(--ISNUMBER(SEARCH(Sheet1!J$2:J$8,AP336)))&gt;0</f>
        <v>0</v>
      </c>
      <c r="BA336" t="b">
        <f>SUMPRODUCT(--ISNUMBER(SEARCH(Sheet1!K$2:K$10,AP336)))&gt;0</f>
        <v>0</v>
      </c>
      <c r="BB336" t="b">
        <f>SUMPRODUCT(--ISNUMBER(SEARCH(Sheet1!L$2:L$5,AP336)))&gt;0</f>
        <v>0</v>
      </c>
      <c r="BC336" t="b">
        <f>SUMPRODUCT(--ISNUMBER(SEARCH(Sheet1!M$2:M$12,AP336)))&gt;0</f>
        <v>0</v>
      </c>
      <c r="BD336" t="b">
        <f>SUMPRODUCT(--ISNUMBER(SEARCH(Sheet1!N$2:N$5,AP336)))&gt;0</f>
        <v>0</v>
      </c>
      <c r="BE336">
        <f t="shared" si="157"/>
        <v>0</v>
      </c>
      <c r="BF336">
        <f t="shared" si="158"/>
        <v>2</v>
      </c>
      <c r="BG336">
        <f t="shared" si="159"/>
        <v>0</v>
      </c>
      <c r="BH336">
        <f t="shared" si="160"/>
        <v>0</v>
      </c>
      <c r="BI336">
        <f t="shared" si="161"/>
        <v>0</v>
      </c>
      <c r="BJ336">
        <f t="shared" si="162"/>
        <v>2</v>
      </c>
      <c r="BK336">
        <f t="shared" si="163"/>
        <v>2</v>
      </c>
      <c r="BL336">
        <f t="shared" si="164"/>
        <v>0</v>
      </c>
    </row>
    <row r="337" spans="1:64" ht="30" x14ac:dyDescent="0.25">
      <c r="A337" s="7" t="s">
        <v>1642</v>
      </c>
      <c r="B337" s="7" t="s">
        <v>1643</v>
      </c>
      <c r="C337" s="10">
        <v>42348</v>
      </c>
      <c r="D337" s="10">
        <v>42356</v>
      </c>
      <c r="E337" s="8">
        <v>8</v>
      </c>
      <c r="F337" s="7" t="s">
        <v>8</v>
      </c>
      <c r="G337" s="8">
        <v>66</v>
      </c>
      <c r="H337" s="7" t="s">
        <v>17</v>
      </c>
      <c r="I337" s="7" t="s">
        <v>47</v>
      </c>
      <c r="J337" s="7" t="s">
        <v>11</v>
      </c>
      <c r="K337" s="7" t="s">
        <v>12</v>
      </c>
      <c r="L337" s="7" t="s">
        <v>104</v>
      </c>
      <c r="M337" s="7" t="s">
        <v>105</v>
      </c>
      <c r="N337" s="10">
        <v>42355</v>
      </c>
      <c r="O337" s="14">
        <v>4</v>
      </c>
      <c r="P337" s="15"/>
      <c r="Q337" s="29"/>
      <c r="R337" s="25"/>
      <c r="S337">
        <f t="shared" si="140"/>
        <v>0</v>
      </c>
      <c r="T337">
        <f t="shared" si="141"/>
        <v>0</v>
      </c>
      <c r="U337">
        <f t="shared" si="142"/>
        <v>30</v>
      </c>
      <c r="V337">
        <f t="shared" si="165"/>
        <v>0</v>
      </c>
      <c r="W337">
        <f t="shared" si="166"/>
        <v>0</v>
      </c>
      <c r="X337">
        <f t="shared" si="143"/>
        <v>0</v>
      </c>
      <c r="Y337" s="23">
        <v>1</v>
      </c>
      <c r="Z337">
        <v>1</v>
      </c>
      <c r="AA337">
        <f t="shared" si="144"/>
        <v>2</v>
      </c>
      <c r="AB337">
        <f t="shared" si="145"/>
        <v>0</v>
      </c>
      <c r="AC337">
        <f t="shared" si="146"/>
        <v>2</v>
      </c>
      <c r="AD337">
        <f t="shared" si="147"/>
        <v>6</v>
      </c>
      <c r="AE337">
        <f t="shared" si="167"/>
        <v>1</v>
      </c>
      <c r="AF337">
        <f t="shared" si="148"/>
        <v>5</v>
      </c>
      <c r="AG337">
        <v>3</v>
      </c>
      <c r="AH337">
        <f t="shared" si="149"/>
        <v>5</v>
      </c>
      <c r="AI337">
        <f t="shared" si="150"/>
        <v>0</v>
      </c>
      <c r="AJ337">
        <f t="shared" si="151"/>
        <v>13</v>
      </c>
      <c r="AK337">
        <f t="shared" si="152"/>
        <v>1</v>
      </c>
      <c r="AL337">
        <f t="shared" si="153"/>
        <v>0</v>
      </c>
      <c r="AM337">
        <f t="shared" si="154"/>
        <v>0</v>
      </c>
      <c r="AN337">
        <f t="shared" si="155"/>
        <v>5</v>
      </c>
      <c r="AO337">
        <f t="shared" si="156"/>
        <v>0</v>
      </c>
      <c r="AP337" t="s">
        <v>5918</v>
      </c>
      <c r="AQ337" t="b">
        <f>SUMPRODUCT(--ISNUMBER(SEARCH({"I21","I22","I25"},AP337)))&gt;0</f>
        <v>1</v>
      </c>
      <c r="AR337" t="b">
        <f>SUMPRODUCT(--ISNUMBER(SEARCH(Sheet1!B$2:B$14,AP337)))&gt;0</f>
        <v>0</v>
      </c>
      <c r="AS337" t="b">
        <f>SUMPRODUCT(--ISNUMBER(SEARCH(Sheet1!C$2:C$14,AP337)))&gt;0</f>
        <v>1</v>
      </c>
      <c r="AT337" t="b">
        <f>SUMPRODUCT(--ISNUMBER(SEARCH(Sheet1!D$2:D$26,AP337)))&gt;0</f>
        <v>1</v>
      </c>
      <c r="AU337" t="b">
        <f>SUMPRODUCT(--ISNUMBER(SEARCH(Sheet1!E$2:E$15,AP337)))&gt;0</f>
        <v>1</v>
      </c>
      <c r="AV337" t="b">
        <f>SUMPRODUCT(--ISNUMBER(SEARCH(Sheet1!F$2:F$26,AP337)))&gt;0</f>
        <v>0</v>
      </c>
      <c r="AW337" t="b">
        <f>SUMPRODUCT(--ISNUMBER(SEARCH(Sheet1!G$2:G$22,AP337)))&gt;0</f>
        <v>1</v>
      </c>
      <c r="AX337" t="b">
        <f>SUMPRODUCT(--ISNUMBER(SEARCH(Sheet1!H$2:H$35,AP337)))&gt;0</f>
        <v>0</v>
      </c>
      <c r="AY337" t="b">
        <f>SUMPRODUCT(--ISNUMBER(SEARCH(Sheet1!I$2:I$84,AP337)))&gt;0</f>
        <v>0</v>
      </c>
      <c r="AZ337" t="b">
        <f>SUMPRODUCT(--ISNUMBER(SEARCH(Sheet1!J$2:J$8,AP337)))&gt;0</f>
        <v>0</v>
      </c>
      <c r="BA337" t="b">
        <f>SUMPRODUCT(--ISNUMBER(SEARCH(Sheet1!K$2:K$10,AP337)))&gt;0</f>
        <v>0</v>
      </c>
      <c r="BB337" t="b">
        <f>SUMPRODUCT(--ISNUMBER(SEARCH(Sheet1!L$2:L$5,AP337)))&gt;0</f>
        <v>0</v>
      </c>
      <c r="BC337" t="b">
        <f>SUMPRODUCT(--ISNUMBER(SEARCH(Sheet1!M$2:M$12,AP337)))&gt;0</f>
        <v>0</v>
      </c>
      <c r="BD337" t="b">
        <f>SUMPRODUCT(--ISNUMBER(SEARCH(Sheet1!N$2:N$5,AP337)))&gt;0</f>
        <v>0</v>
      </c>
      <c r="BE337">
        <f t="shared" si="157"/>
        <v>3</v>
      </c>
      <c r="BF337">
        <f t="shared" si="158"/>
        <v>4</v>
      </c>
      <c r="BG337">
        <f t="shared" si="159"/>
        <v>0</v>
      </c>
      <c r="BH337">
        <f t="shared" si="160"/>
        <v>0</v>
      </c>
      <c r="BI337">
        <f t="shared" si="161"/>
        <v>0</v>
      </c>
      <c r="BJ337">
        <f t="shared" si="162"/>
        <v>7</v>
      </c>
      <c r="BK337">
        <f t="shared" si="163"/>
        <v>0</v>
      </c>
      <c r="BL337">
        <f t="shared" si="164"/>
        <v>5</v>
      </c>
    </row>
    <row r="338" spans="1:64" ht="30" x14ac:dyDescent="0.25">
      <c r="A338" s="7" t="s">
        <v>1644</v>
      </c>
      <c r="B338" s="7" t="s">
        <v>1645</v>
      </c>
      <c r="C338" s="10">
        <v>42292</v>
      </c>
      <c r="D338" s="10">
        <v>42300</v>
      </c>
      <c r="E338" s="8">
        <v>8</v>
      </c>
      <c r="F338" s="7" t="s">
        <v>8</v>
      </c>
      <c r="G338" s="8">
        <v>29</v>
      </c>
      <c r="H338" s="7" t="s">
        <v>17</v>
      </c>
      <c r="I338" s="7" t="s">
        <v>68</v>
      </c>
      <c r="J338" s="7" t="s">
        <v>22</v>
      </c>
      <c r="K338" s="7" t="s">
        <v>23</v>
      </c>
      <c r="L338" s="7" t="s">
        <v>45</v>
      </c>
      <c r="M338" s="7" t="s">
        <v>46</v>
      </c>
      <c r="N338" s="10">
        <v>42292</v>
      </c>
      <c r="O338" s="14">
        <v>5</v>
      </c>
      <c r="P338" s="14">
        <v>5</v>
      </c>
      <c r="Q338" s="29"/>
      <c r="R338" s="25"/>
      <c r="S338">
        <f t="shared" si="140"/>
        <v>66</v>
      </c>
      <c r="T338">
        <f t="shared" si="141"/>
        <v>0</v>
      </c>
      <c r="U338">
        <f t="shared" si="142"/>
        <v>30</v>
      </c>
      <c r="V338">
        <f t="shared" si="165"/>
        <v>0</v>
      </c>
      <c r="W338">
        <f t="shared" si="166"/>
        <v>0</v>
      </c>
      <c r="X338">
        <f t="shared" si="143"/>
        <v>0</v>
      </c>
      <c r="Y338" s="23">
        <v>1</v>
      </c>
      <c r="Z338">
        <v>1</v>
      </c>
      <c r="AA338">
        <f t="shared" si="144"/>
        <v>2</v>
      </c>
      <c r="AB338">
        <f t="shared" si="145"/>
        <v>0</v>
      </c>
      <c r="AC338">
        <f t="shared" si="146"/>
        <v>2</v>
      </c>
      <c r="AD338">
        <f t="shared" si="147"/>
        <v>6</v>
      </c>
      <c r="AE338">
        <f t="shared" si="167"/>
        <v>1</v>
      </c>
      <c r="AF338">
        <f t="shared" si="148"/>
        <v>5</v>
      </c>
      <c r="AG338">
        <v>3</v>
      </c>
      <c r="AH338">
        <f t="shared" si="149"/>
        <v>0</v>
      </c>
      <c r="AI338">
        <f t="shared" si="150"/>
        <v>5</v>
      </c>
      <c r="AJ338">
        <f t="shared" si="151"/>
        <v>13</v>
      </c>
      <c r="AK338">
        <f t="shared" si="152"/>
        <v>1</v>
      </c>
      <c r="AL338">
        <f t="shared" si="153"/>
        <v>0</v>
      </c>
      <c r="AM338">
        <f t="shared" si="154"/>
        <v>0</v>
      </c>
      <c r="AN338">
        <f t="shared" si="155"/>
        <v>5</v>
      </c>
      <c r="AO338">
        <f t="shared" si="156"/>
        <v>0</v>
      </c>
      <c r="AP338" t="s">
        <v>5919</v>
      </c>
      <c r="AQ338" t="b">
        <f>SUMPRODUCT(--ISNUMBER(SEARCH({"I21","I22","I25"},AP338)))&gt;0</f>
        <v>0</v>
      </c>
      <c r="AR338" t="b">
        <f>SUMPRODUCT(--ISNUMBER(SEARCH(Sheet1!B$2:B$14,AP338)))&gt;0</f>
        <v>0</v>
      </c>
      <c r="AS338" t="b">
        <f>SUMPRODUCT(--ISNUMBER(SEARCH(Sheet1!C$2:C$14,AP338)))&gt;0</f>
        <v>0</v>
      </c>
      <c r="AT338" t="b">
        <f>SUMPRODUCT(--ISNUMBER(SEARCH(Sheet1!D$2:D$26,AP338)))&gt;0</f>
        <v>0</v>
      </c>
      <c r="AU338" t="b">
        <f>SUMPRODUCT(--ISNUMBER(SEARCH(Sheet1!E$2:E$15,AP338)))&gt;0</f>
        <v>0</v>
      </c>
      <c r="AV338" t="b">
        <f>SUMPRODUCT(--ISNUMBER(SEARCH(Sheet1!F$2:F$26,AP338)))&gt;0</f>
        <v>0</v>
      </c>
      <c r="AW338" t="b">
        <f>SUMPRODUCT(--ISNUMBER(SEARCH(Sheet1!G$2:G$22,AP338)))&gt;0</f>
        <v>0</v>
      </c>
      <c r="AX338" t="b">
        <f>SUMPRODUCT(--ISNUMBER(SEARCH(Sheet1!H$2:H$35,AP338)))&gt;0</f>
        <v>0</v>
      </c>
      <c r="AY338" t="b">
        <f>SUMPRODUCT(--ISNUMBER(SEARCH(Sheet1!I$2:I$84,AP338)))&gt;0</f>
        <v>0</v>
      </c>
      <c r="AZ338" t="b">
        <f>SUMPRODUCT(--ISNUMBER(SEARCH(Sheet1!J$2:J$8,AP338)))&gt;0</f>
        <v>0</v>
      </c>
      <c r="BA338" t="b">
        <f>SUMPRODUCT(--ISNUMBER(SEARCH(Sheet1!K$2:K$10,AP338)))&gt;0</f>
        <v>0</v>
      </c>
      <c r="BB338" t="b">
        <f>SUMPRODUCT(--ISNUMBER(SEARCH(Sheet1!L$2:L$5,AP338)))&gt;0</f>
        <v>0</v>
      </c>
      <c r="BC338" t="b">
        <f>SUMPRODUCT(--ISNUMBER(SEARCH(Sheet1!M$2:M$12,AP338)))&gt;0</f>
        <v>0</v>
      </c>
      <c r="BD338" t="b">
        <f>SUMPRODUCT(--ISNUMBER(SEARCH(Sheet1!N$2:N$5,AP338)))&gt;0</f>
        <v>0</v>
      </c>
      <c r="BE338">
        <f t="shared" si="157"/>
        <v>0</v>
      </c>
      <c r="BF338">
        <f t="shared" si="158"/>
        <v>0</v>
      </c>
      <c r="BG338">
        <f t="shared" si="159"/>
        <v>0</v>
      </c>
      <c r="BH338">
        <f t="shared" si="160"/>
        <v>0</v>
      </c>
      <c r="BI338">
        <f t="shared" si="161"/>
        <v>0</v>
      </c>
      <c r="BJ338">
        <f t="shared" si="162"/>
        <v>0</v>
      </c>
      <c r="BK338">
        <f t="shared" si="163"/>
        <v>0</v>
      </c>
      <c r="BL338">
        <f t="shared" si="164"/>
        <v>0</v>
      </c>
    </row>
    <row r="339" spans="1:64" ht="30" x14ac:dyDescent="0.25">
      <c r="A339" s="7" t="s">
        <v>1644</v>
      </c>
      <c r="B339" s="7" t="s">
        <v>1646</v>
      </c>
      <c r="C339" s="10">
        <v>42366</v>
      </c>
      <c r="D339" s="10">
        <v>42374</v>
      </c>
      <c r="E339" s="8">
        <v>8</v>
      </c>
      <c r="F339" s="7" t="s">
        <v>8</v>
      </c>
      <c r="G339" s="8">
        <v>29</v>
      </c>
      <c r="H339" s="7" t="s">
        <v>17</v>
      </c>
      <c r="I339" s="7" t="s">
        <v>42</v>
      </c>
      <c r="J339" s="7" t="s">
        <v>19</v>
      </c>
      <c r="K339" s="7" t="s">
        <v>20</v>
      </c>
      <c r="L339" s="7" t="s">
        <v>45</v>
      </c>
      <c r="M339" s="7" t="s">
        <v>46</v>
      </c>
      <c r="N339" s="10">
        <v>42369</v>
      </c>
      <c r="O339" s="14">
        <v>5</v>
      </c>
      <c r="P339" s="14">
        <v>4</v>
      </c>
      <c r="Q339" s="29"/>
      <c r="R339" s="25"/>
      <c r="S339">
        <f t="shared" si="140"/>
        <v>0</v>
      </c>
      <c r="T339">
        <f t="shared" si="141"/>
        <v>0</v>
      </c>
      <c r="U339">
        <f t="shared" si="142"/>
        <v>30</v>
      </c>
      <c r="V339">
        <f t="shared" si="165"/>
        <v>0</v>
      </c>
      <c r="W339">
        <f t="shared" si="166"/>
        <v>0</v>
      </c>
      <c r="X339">
        <f t="shared" si="143"/>
        <v>0</v>
      </c>
      <c r="Y339" s="23">
        <v>1</v>
      </c>
      <c r="Z339">
        <v>1</v>
      </c>
      <c r="AA339">
        <f t="shared" si="144"/>
        <v>2</v>
      </c>
      <c r="AB339">
        <f t="shared" si="145"/>
        <v>0</v>
      </c>
      <c r="AC339">
        <f t="shared" si="146"/>
        <v>2</v>
      </c>
      <c r="AD339">
        <f t="shared" si="147"/>
        <v>6</v>
      </c>
      <c r="AE339">
        <f t="shared" si="167"/>
        <v>1</v>
      </c>
      <c r="AF339">
        <f t="shared" si="148"/>
        <v>5</v>
      </c>
      <c r="AG339">
        <v>3</v>
      </c>
      <c r="AH339">
        <f t="shared" si="149"/>
        <v>0</v>
      </c>
      <c r="AI339">
        <f t="shared" si="150"/>
        <v>4</v>
      </c>
      <c r="AJ339">
        <f t="shared" si="151"/>
        <v>12</v>
      </c>
      <c r="AK339">
        <f t="shared" si="152"/>
        <v>1</v>
      </c>
      <c r="AL339">
        <f t="shared" si="153"/>
        <v>0</v>
      </c>
      <c r="AM339">
        <f t="shared" si="154"/>
        <v>0</v>
      </c>
      <c r="AN339">
        <f t="shared" si="155"/>
        <v>5</v>
      </c>
      <c r="AO339">
        <f t="shared" si="156"/>
        <v>0</v>
      </c>
      <c r="AP339" t="s">
        <v>5920</v>
      </c>
      <c r="AQ339" t="b">
        <f>SUMPRODUCT(--ISNUMBER(SEARCH({"I21","I22","I25"},AP339)))&gt;0</f>
        <v>0</v>
      </c>
      <c r="AR339" t="b">
        <f>SUMPRODUCT(--ISNUMBER(SEARCH(Sheet1!B$2:B$14,AP339)))&gt;0</f>
        <v>0</v>
      </c>
      <c r="AS339" t="b">
        <f>SUMPRODUCT(--ISNUMBER(SEARCH(Sheet1!C$2:C$14,AP339)))&gt;0</f>
        <v>0</v>
      </c>
      <c r="AT339" t="b">
        <f>SUMPRODUCT(--ISNUMBER(SEARCH(Sheet1!D$2:D$26,AP339)))&gt;0</f>
        <v>0</v>
      </c>
      <c r="AU339" t="b">
        <f>SUMPRODUCT(--ISNUMBER(SEARCH(Sheet1!E$2:E$15,AP339)))&gt;0</f>
        <v>0</v>
      </c>
      <c r="AV339" t="b">
        <f>SUMPRODUCT(--ISNUMBER(SEARCH(Sheet1!F$2:F$26,AP339)))&gt;0</f>
        <v>0</v>
      </c>
      <c r="AW339" t="b">
        <f>SUMPRODUCT(--ISNUMBER(SEARCH(Sheet1!G$2:G$22,AP339)))&gt;0</f>
        <v>0</v>
      </c>
      <c r="AX339" t="b">
        <f>SUMPRODUCT(--ISNUMBER(SEARCH(Sheet1!H$2:H$35,AP339)))&gt;0</f>
        <v>0</v>
      </c>
      <c r="AY339" t="b">
        <f>SUMPRODUCT(--ISNUMBER(SEARCH(Sheet1!I$2:I$84,AP339)))&gt;0</f>
        <v>0</v>
      </c>
      <c r="AZ339" t="b">
        <f>SUMPRODUCT(--ISNUMBER(SEARCH(Sheet1!J$2:J$8,AP339)))&gt;0</f>
        <v>0</v>
      </c>
      <c r="BA339" t="b">
        <f>SUMPRODUCT(--ISNUMBER(SEARCH(Sheet1!K$2:K$10,AP339)))&gt;0</f>
        <v>0</v>
      </c>
      <c r="BB339" t="b">
        <f>SUMPRODUCT(--ISNUMBER(SEARCH(Sheet1!L$2:L$5,AP339)))&gt;0</f>
        <v>0</v>
      </c>
      <c r="BC339" t="b">
        <f>SUMPRODUCT(--ISNUMBER(SEARCH(Sheet1!M$2:M$12,AP339)))&gt;0</f>
        <v>0</v>
      </c>
      <c r="BD339" t="b">
        <f>SUMPRODUCT(--ISNUMBER(SEARCH(Sheet1!N$2:N$5,AP339)))&gt;0</f>
        <v>0</v>
      </c>
      <c r="BE339">
        <f t="shared" si="157"/>
        <v>0</v>
      </c>
      <c r="BF339">
        <f t="shared" si="158"/>
        <v>0</v>
      </c>
      <c r="BG339">
        <f t="shared" si="159"/>
        <v>0</v>
      </c>
      <c r="BH339">
        <f t="shared" si="160"/>
        <v>0</v>
      </c>
      <c r="BI339">
        <f t="shared" si="161"/>
        <v>0</v>
      </c>
      <c r="BJ339">
        <f t="shared" si="162"/>
        <v>0</v>
      </c>
      <c r="BK339">
        <f t="shared" si="163"/>
        <v>0</v>
      </c>
      <c r="BL339">
        <f t="shared" si="164"/>
        <v>0</v>
      </c>
    </row>
    <row r="340" spans="1:64" ht="45" x14ac:dyDescent="0.25">
      <c r="A340" s="7" t="s">
        <v>1647</v>
      </c>
      <c r="B340" s="7" t="s">
        <v>1648</v>
      </c>
      <c r="C340" s="10">
        <v>42407</v>
      </c>
      <c r="D340" s="10">
        <v>42431</v>
      </c>
      <c r="E340" s="8">
        <v>24</v>
      </c>
      <c r="F340" s="7" t="s">
        <v>8</v>
      </c>
      <c r="G340" s="8">
        <v>75</v>
      </c>
      <c r="H340" s="7" t="s">
        <v>17</v>
      </c>
      <c r="I340" s="7" t="s">
        <v>18</v>
      </c>
      <c r="J340" s="7" t="s">
        <v>22</v>
      </c>
      <c r="K340" s="7" t="s">
        <v>23</v>
      </c>
      <c r="L340" s="7" t="s">
        <v>108</v>
      </c>
      <c r="M340" s="7" t="s">
        <v>109</v>
      </c>
      <c r="N340" s="10">
        <v>42410</v>
      </c>
      <c r="O340" s="14">
        <v>1</v>
      </c>
      <c r="P340" s="15"/>
      <c r="Q340" s="29"/>
      <c r="R340" s="26">
        <v>135</v>
      </c>
      <c r="S340">
        <f t="shared" si="140"/>
        <v>0</v>
      </c>
      <c r="T340">
        <f t="shared" si="141"/>
        <v>0</v>
      </c>
      <c r="U340">
        <f t="shared" si="142"/>
        <v>30</v>
      </c>
      <c r="V340">
        <f t="shared" si="165"/>
        <v>0</v>
      </c>
      <c r="W340">
        <f t="shared" si="166"/>
        <v>0</v>
      </c>
      <c r="X340">
        <f t="shared" si="143"/>
        <v>0</v>
      </c>
      <c r="Y340" s="23">
        <v>1</v>
      </c>
      <c r="Z340">
        <v>1</v>
      </c>
      <c r="AA340">
        <f t="shared" si="144"/>
        <v>0</v>
      </c>
      <c r="AB340">
        <f t="shared" si="145"/>
        <v>0</v>
      </c>
      <c r="AC340">
        <f t="shared" si="146"/>
        <v>2</v>
      </c>
      <c r="AD340">
        <f t="shared" si="147"/>
        <v>4</v>
      </c>
      <c r="AE340">
        <f t="shared" si="167"/>
        <v>0</v>
      </c>
      <c r="AF340">
        <f t="shared" si="148"/>
        <v>7</v>
      </c>
      <c r="AG340">
        <v>3</v>
      </c>
      <c r="AH340">
        <f t="shared" si="149"/>
        <v>5</v>
      </c>
      <c r="AI340">
        <f t="shared" si="150"/>
        <v>0</v>
      </c>
      <c r="AJ340">
        <f t="shared" si="151"/>
        <v>15</v>
      </c>
      <c r="AK340">
        <f t="shared" si="152"/>
        <v>1</v>
      </c>
      <c r="AL340">
        <f t="shared" si="153"/>
        <v>0</v>
      </c>
      <c r="AM340">
        <f t="shared" si="154"/>
        <v>0</v>
      </c>
      <c r="AN340">
        <f t="shared" si="155"/>
        <v>0</v>
      </c>
      <c r="AO340">
        <f t="shared" si="156"/>
        <v>7</v>
      </c>
      <c r="AP340" t="s">
        <v>5921</v>
      </c>
      <c r="AQ340" t="b">
        <f>SUMPRODUCT(--ISNUMBER(SEARCH({"I21","I22","I25"},AP340)))&gt;0</f>
        <v>1</v>
      </c>
      <c r="AR340" t="b">
        <f>SUMPRODUCT(--ISNUMBER(SEARCH(Sheet1!B$2:B$14,AP340)))&gt;0</f>
        <v>1</v>
      </c>
      <c r="AS340" t="b">
        <f>SUMPRODUCT(--ISNUMBER(SEARCH(Sheet1!C$2:C$14,AP340)))&gt;0</f>
        <v>0</v>
      </c>
      <c r="AT340" t="b">
        <f>SUMPRODUCT(--ISNUMBER(SEARCH(Sheet1!D$2:D$26,AP340)))&gt;0</f>
        <v>1</v>
      </c>
      <c r="AU340" t="b">
        <f>SUMPRODUCT(--ISNUMBER(SEARCH(Sheet1!E$2:E$15,AP340)))&gt;0</f>
        <v>0</v>
      </c>
      <c r="AV340" t="b">
        <f>SUMPRODUCT(--ISNUMBER(SEARCH(Sheet1!F$2:F$26,AP340)))&gt;0</f>
        <v>0</v>
      </c>
      <c r="AW340" t="b">
        <f>SUMPRODUCT(--ISNUMBER(SEARCH(Sheet1!G$2:G$22,AP340)))&gt;0</f>
        <v>1</v>
      </c>
      <c r="AX340" t="b">
        <f>SUMPRODUCT(--ISNUMBER(SEARCH(Sheet1!H$2:H$35,AP340)))&gt;0</f>
        <v>0</v>
      </c>
      <c r="AY340" t="b">
        <f>SUMPRODUCT(--ISNUMBER(SEARCH(Sheet1!I$2:I$84,AP340)))&gt;0</f>
        <v>0</v>
      </c>
      <c r="AZ340" t="b">
        <f>SUMPRODUCT(--ISNUMBER(SEARCH(Sheet1!J$2:J$8,AP340)))&gt;0</f>
        <v>0</v>
      </c>
      <c r="BA340" t="b">
        <f>SUMPRODUCT(--ISNUMBER(SEARCH(Sheet1!K$2:K$10,AP340)))&gt;0</f>
        <v>0</v>
      </c>
      <c r="BB340" t="b">
        <f>SUMPRODUCT(--ISNUMBER(SEARCH(Sheet1!L$2:L$5,AP340)))&gt;0</f>
        <v>0</v>
      </c>
      <c r="BC340" t="b">
        <f>SUMPRODUCT(--ISNUMBER(SEARCH(Sheet1!M$2:M$12,AP340)))&gt;0</f>
        <v>0</v>
      </c>
      <c r="BD340" t="b">
        <f>SUMPRODUCT(--ISNUMBER(SEARCH(Sheet1!N$2:N$5,AP340)))&gt;0</f>
        <v>0</v>
      </c>
      <c r="BE340">
        <f t="shared" si="157"/>
        <v>3</v>
      </c>
      <c r="BF340">
        <f t="shared" si="158"/>
        <v>2</v>
      </c>
      <c r="BG340">
        <f t="shared" si="159"/>
        <v>0</v>
      </c>
      <c r="BH340">
        <f t="shared" si="160"/>
        <v>0</v>
      </c>
      <c r="BI340">
        <f t="shared" si="161"/>
        <v>0</v>
      </c>
      <c r="BJ340">
        <f t="shared" si="162"/>
        <v>5</v>
      </c>
      <c r="BK340">
        <f t="shared" si="163"/>
        <v>0</v>
      </c>
      <c r="BL340">
        <f t="shared" si="164"/>
        <v>5</v>
      </c>
    </row>
    <row r="341" spans="1:64" ht="30" x14ac:dyDescent="0.25">
      <c r="A341" s="7" t="s">
        <v>1649</v>
      </c>
      <c r="B341" s="7" t="s">
        <v>1652</v>
      </c>
      <c r="C341" s="10">
        <v>42344</v>
      </c>
      <c r="D341" s="10">
        <v>42347</v>
      </c>
      <c r="E341" s="8">
        <v>3</v>
      </c>
      <c r="F341" s="7" t="s">
        <v>29</v>
      </c>
      <c r="G341" s="8">
        <v>44</v>
      </c>
      <c r="H341" s="7" t="s">
        <v>17</v>
      </c>
      <c r="I341" s="7" t="s">
        <v>42</v>
      </c>
      <c r="J341" s="7" t="s">
        <v>11</v>
      </c>
      <c r="K341" s="7" t="s">
        <v>12</v>
      </c>
      <c r="L341" s="7" t="s">
        <v>284</v>
      </c>
      <c r="M341" s="7" t="s">
        <v>285</v>
      </c>
      <c r="N341" s="10">
        <v>42346</v>
      </c>
      <c r="O341" s="14">
        <v>6</v>
      </c>
      <c r="P341" s="15"/>
      <c r="Q341" s="30">
        <v>10.4</v>
      </c>
      <c r="R341" s="26">
        <v>137</v>
      </c>
      <c r="S341">
        <f t="shared" si="140"/>
        <v>9</v>
      </c>
      <c r="T341">
        <f t="shared" si="141"/>
        <v>1</v>
      </c>
      <c r="U341">
        <f t="shared" si="142"/>
        <v>9</v>
      </c>
      <c r="V341">
        <f t="shared" si="165"/>
        <v>1</v>
      </c>
      <c r="W341">
        <f t="shared" si="166"/>
        <v>0</v>
      </c>
      <c r="X341">
        <f t="shared" si="143"/>
        <v>0</v>
      </c>
      <c r="Y341" s="23">
        <v>1</v>
      </c>
      <c r="Z341">
        <v>1</v>
      </c>
      <c r="AA341">
        <f t="shared" si="144"/>
        <v>2</v>
      </c>
      <c r="AB341">
        <f t="shared" si="145"/>
        <v>3</v>
      </c>
      <c r="AC341">
        <f t="shared" si="146"/>
        <v>0</v>
      </c>
      <c r="AD341">
        <f t="shared" si="147"/>
        <v>8</v>
      </c>
      <c r="AE341">
        <f t="shared" si="167"/>
        <v>1</v>
      </c>
      <c r="AF341">
        <f t="shared" si="148"/>
        <v>3</v>
      </c>
      <c r="AG341">
        <v>3</v>
      </c>
      <c r="AH341">
        <f t="shared" si="149"/>
        <v>5</v>
      </c>
      <c r="AI341">
        <f t="shared" si="150"/>
        <v>0</v>
      </c>
      <c r="AJ341">
        <f t="shared" si="151"/>
        <v>11</v>
      </c>
      <c r="AK341">
        <f t="shared" si="152"/>
        <v>1</v>
      </c>
      <c r="AL341">
        <f t="shared" si="153"/>
        <v>3</v>
      </c>
      <c r="AM341">
        <f t="shared" si="154"/>
        <v>0</v>
      </c>
      <c r="AN341">
        <f t="shared" si="155"/>
        <v>0</v>
      </c>
      <c r="AO341">
        <f t="shared" si="156"/>
        <v>0</v>
      </c>
      <c r="AP341" t="s">
        <v>5922</v>
      </c>
      <c r="AQ341" t="b">
        <f>SUMPRODUCT(--ISNUMBER(SEARCH({"I21","I22","I25"},AP341)))&gt;0</f>
        <v>1</v>
      </c>
      <c r="AR341" t="b">
        <f>SUMPRODUCT(--ISNUMBER(SEARCH(Sheet1!B$2:B$14,AP341)))&gt;0</f>
        <v>0</v>
      </c>
      <c r="AS341" t="b">
        <f>SUMPRODUCT(--ISNUMBER(SEARCH(Sheet1!C$2:C$14,AP341)))&gt;0</f>
        <v>0</v>
      </c>
      <c r="AT341" t="b">
        <f>SUMPRODUCT(--ISNUMBER(SEARCH(Sheet1!D$2:D$26,AP341)))&gt;0</f>
        <v>1</v>
      </c>
      <c r="AU341" t="b">
        <f>SUMPRODUCT(--ISNUMBER(SEARCH(Sheet1!E$2:E$15,AP341)))&gt;0</f>
        <v>1</v>
      </c>
      <c r="AV341" t="b">
        <f>SUMPRODUCT(--ISNUMBER(SEARCH(Sheet1!F$2:F$26,AP341)))&gt;0</f>
        <v>0</v>
      </c>
      <c r="AW341" t="b">
        <f>SUMPRODUCT(--ISNUMBER(SEARCH(Sheet1!G$2:G$22,AP341)))&gt;0</f>
        <v>0</v>
      </c>
      <c r="AX341" t="b">
        <f>SUMPRODUCT(--ISNUMBER(SEARCH(Sheet1!H$2:H$35,AP341)))&gt;0</f>
        <v>0</v>
      </c>
      <c r="AY341" t="b">
        <f>SUMPRODUCT(--ISNUMBER(SEARCH(Sheet1!I$2:I$84,AP341)))&gt;0</f>
        <v>0</v>
      </c>
      <c r="AZ341" t="b">
        <f>SUMPRODUCT(--ISNUMBER(SEARCH(Sheet1!J$2:J$8,AP341)))&gt;0</f>
        <v>0</v>
      </c>
      <c r="BA341" t="b">
        <f>SUMPRODUCT(--ISNUMBER(SEARCH(Sheet1!K$2:K$10,AP341)))&gt;0</f>
        <v>0</v>
      </c>
      <c r="BB341" t="b">
        <f>SUMPRODUCT(--ISNUMBER(SEARCH(Sheet1!L$2:L$5,AP341)))&gt;0</f>
        <v>0</v>
      </c>
      <c r="BC341" t="b">
        <f>SUMPRODUCT(--ISNUMBER(SEARCH(Sheet1!M$2:M$12,AP341)))&gt;0</f>
        <v>0</v>
      </c>
      <c r="BD341" t="b">
        <f>SUMPRODUCT(--ISNUMBER(SEARCH(Sheet1!N$2:N$5,AP341)))&gt;0</f>
        <v>0</v>
      </c>
      <c r="BE341">
        <f t="shared" si="157"/>
        <v>2</v>
      </c>
      <c r="BF341">
        <f t="shared" si="158"/>
        <v>2</v>
      </c>
      <c r="BG341">
        <f t="shared" si="159"/>
        <v>0</v>
      </c>
      <c r="BH341">
        <f t="shared" si="160"/>
        <v>0</v>
      </c>
      <c r="BI341">
        <f t="shared" si="161"/>
        <v>0</v>
      </c>
      <c r="BJ341">
        <f t="shared" si="162"/>
        <v>4</v>
      </c>
      <c r="BK341">
        <f t="shared" si="163"/>
        <v>0</v>
      </c>
      <c r="BL341">
        <f t="shared" si="164"/>
        <v>5</v>
      </c>
    </row>
    <row r="342" spans="1:64" ht="30" x14ac:dyDescent="0.25">
      <c r="A342" s="7" t="s">
        <v>1649</v>
      </c>
      <c r="B342" s="7" t="s">
        <v>1653</v>
      </c>
      <c r="C342" s="10">
        <v>42356</v>
      </c>
      <c r="D342" s="10">
        <v>42363</v>
      </c>
      <c r="E342" s="8">
        <v>7</v>
      </c>
      <c r="F342" s="7" t="s">
        <v>29</v>
      </c>
      <c r="G342" s="8">
        <v>44</v>
      </c>
      <c r="H342" s="7" t="s">
        <v>17</v>
      </c>
      <c r="I342" s="7" t="s">
        <v>24</v>
      </c>
      <c r="J342" s="7" t="s">
        <v>1654</v>
      </c>
      <c r="K342" s="7" t="s">
        <v>1655</v>
      </c>
      <c r="L342" s="7" t="s">
        <v>1656</v>
      </c>
      <c r="M342" s="7" t="s">
        <v>1657</v>
      </c>
      <c r="N342" s="10">
        <v>42359</v>
      </c>
      <c r="O342" s="14">
        <v>6</v>
      </c>
      <c r="P342" s="15"/>
      <c r="Q342" s="29"/>
      <c r="R342" s="25"/>
      <c r="S342">
        <f t="shared" si="140"/>
        <v>64</v>
      </c>
      <c r="T342">
        <f t="shared" si="141"/>
        <v>0</v>
      </c>
      <c r="U342">
        <f t="shared" si="142"/>
        <v>30</v>
      </c>
      <c r="V342">
        <f t="shared" si="165"/>
        <v>0</v>
      </c>
      <c r="W342">
        <f t="shared" si="166"/>
        <v>0</v>
      </c>
      <c r="X342">
        <f t="shared" si="143"/>
        <v>0</v>
      </c>
      <c r="Y342" s="23">
        <v>1</v>
      </c>
      <c r="Z342">
        <v>1</v>
      </c>
      <c r="AA342">
        <f t="shared" si="144"/>
        <v>2</v>
      </c>
      <c r="AB342">
        <f t="shared" si="145"/>
        <v>3</v>
      </c>
      <c r="AC342">
        <f t="shared" si="146"/>
        <v>2</v>
      </c>
      <c r="AD342">
        <f t="shared" si="147"/>
        <v>9</v>
      </c>
      <c r="AE342">
        <f t="shared" si="167"/>
        <v>1</v>
      </c>
      <c r="AF342">
        <f t="shared" si="148"/>
        <v>5</v>
      </c>
      <c r="AG342">
        <v>3</v>
      </c>
      <c r="AH342">
        <f t="shared" si="149"/>
        <v>5</v>
      </c>
      <c r="AI342">
        <f t="shared" si="150"/>
        <v>0</v>
      </c>
      <c r="AJ342">
        <f t="shared" si="151"/>
        <v>13</v>
      </c>
      <c r="AK342">
        <f t="shared" si="152"/>
        <v>1</v>
      </c>
      <c r="AL342">
        <f t="shared" si="153"/>
        <v>0</v>
      </c>
      <c r="AM342">
        <f t="shared" si="154"/>
        <v>0</v>
      </c>
      <c r="AN342">
        <f t="shared" si="155"/>
        <v>5</v>
      </c>
      <c r="AO342">
        <f t="shared" si="156"/>
        <v>0</v>
      </c>
      <c r="AP342" t="s">
        <v>5923</v>
      </c>
      <c r="AQ342" t="b">
        <f>SUMPRODUCT(--ISNUMBER(SEARCH({"I21","I22","I25"},AP342)))&gt;0</f>
        <v>1</v>
      </c>
      <c r="AR342" t="b">
        <f>SUMPRODUCT(--ISNUMBER(SEARCH(Sheet1!B$2:B$14,AP342)))&gt;0</f>
        <v>0</v>
      </c>
      <c r="AS342" t="b">
        <f>SUMPRODUCT(--ISNUMBER(SEARCH(Sheet1!C$2:C$14,AP342)))&gt;0</f>
        <v>0</v>
      </c>
      <c r="AT342" t="b">
        <f>SUMPRODUCT(--ISNUMBER(SEARCH(Sheet1!D$2:D$26,AP342)))&gt;0</f>
        <v>1</v>
      </c>
      <c r="AU342" t="b">
        <f>SUMPRODUCT(--ISNUMBER(SEARCH(Sheet1!E$2:E$15,AP342)))&gt;0</f>
        <v>1</v>
      </c>
      <c r="AV342" t="b">
        <f>SUMPRODUCT(--ISNUMBER(SEARCH(Sheet1!F$2:F$26,AP342)))&gt;0</f>
        <v>1</v>
      </c>
      <c r="AW342" t="b">
        <f>SUMPRODUCT(--ISNUMBER(SEARCH(Sheet1!G$2:G$22,AP342)))&gt;0</f>
        <v>0</v>
      </c>
      <c r="AX342" t="b">
        <f>SUMPRODUCT(--ISNUMBER(SEARCH(Sheet1!H$2:H$35,AP342)))&gt;0</f>
        <v>1</v>
      </c>
      <c r="AY342" t="b">
        <f>SUMPRODUCT(--ISNUMBER(SEARCH(Sheet1!I$2:I$84,AP342)))&gt;0</f>
        <v>0</v>
      </c>
      <c r="AZ342" t="b">
        <f>SUMPRODUCT(--ISNUMBER(SEARCH(Sheet1!J$2:J$8,AP342)))&gt;0</f>
        <v>0</v>
      </c>
      <c r="BA342" t="b">
        <f>SUMPRODUCT(--ISNUMBER(SEARCH(Sheet1!K$2:K$10,AP342)))&gt;0</f>
        <v>0</v>
      </c>
      <c r="BB342" t="b">
        <f>SUMPRODUCT(--ISNUMBER(SEARCH(Sheet1!L$2:L$5,AP342)))&gt;0</f>
        <v>0</v>
      </c>
      <c r="BC342" t="b">
        <f>SUMPRODUCT(--ISNUMBER(SEARCH(Sheet1!M$2:M$12,AP342)))&gt;0</f>
        <v>0</v>
      </c>
      <c r="BD342" t="b">
        <f>SUMPRODUCT(--ISNUMBER(SEARCH(Sheet1!N$2:N$5,AP342)))&gt;0</f>
        <v>0</v>
      </c>
      <c r="BE342">
        <f t="shared" si="157"/>
        <v>2</v>
      </c>
      <c r="BF342">
        <f t="shared" si="158"/>
        <v>6</v>
      </c>
      <c r="BG342">
        <f t="shared" si="159"/>
        <v>0</v>
      </c>
      <c r="BH342">
        <f t="shared" si="160"/>
        <v>0</v>
      </c>
      <c r="BI342">
        <f t="shared" si="161"/>
        <v>0</v>
      </c>
      <c r="BJ342">
        <f t="shared" si="162"/>
        <v>8</v>
      </c>
      <c r="BK342">
        <f t="shared" si="163"/>
        <v>0</v>
      </c>
      <c r="BL342">
        <f t="shared" si="164"/>
        <v>5</v>
      </c>
    </row>
    <row r="343" spans="1:64" ht="30" x14ac:dyDescent="0.25">
      <c r="A343" s="7" t="s">
        <v>1649</v>
      </c>
      <c r="B343" s="7" t="s">
        <v>1659</v>
      </c>
      <c r="C343" s="10">
        <v>42427</v>
      </c>
      <c r="D343" s="10">
        <v>42431</v>
      </c>
      <c r="E343" s="8">
        <v>4</v>
      </c>
      <c r="F343" s="7" t="s">
        <v>29</v>
      </c>
      <c r="G343" s="8">
        <v>44</v>
      </c>
      <c r="H343" s="7" t="s">
        <v>17</v>
      </c>
      <c r="I343" s="7" t="s">
        <v>21</v>
      </c>
      <c r="J343" s="7" t="s">
        <v>295</v>
      </c>
      <c r="K343" s="7" t="s">
        <v>296</v>
      </c>
      <c r="L343" s="7" t="s">
        <v>192</v>
      </c>
      <c r="M343" s="7" t="s">
        <v>193</v>
      </c>
      <c r="N343" s="10">
        <v>42429</v>
      </c>
      <c r="O343" s="14">
        <v>6</v>
      </c>
      <c r="P343" s="15"/>
      <c r="Q343" s="29"/>
      <c r="R343" s="26">
        <v>135</v>
      </c>
      <c r="S343">
        <f t="shared" si="140"/>
        <v>0</v>
      </c>
      <c r="T343">
        <f t="shared" si="141"/>
        <v>0</v>
      </c>
      <c r="U343">
        <f t="shared" si="142"/>
        <v>30</v>
      </c>
      <c r="V343">
        <f t="shared" si="165"/>
        <v>0</v>
      </c>
      <c r="W343">
        <f t="shared" si="166"/>
        <v>0</v>
      </c>
      <c r="X343">
        <f t="shared" si="143"/>
        <v>0</v>
      </c>
      <c r="Y343" s="23">
        <v>1</v>
      </c>
      <c r="Z343">
        <v>1</v>
      </c>
      <c r="AA343">
        <f t="shared" si="144"/>
        <v>2</v>
      </c>
      <c r="AB343">
        <f t="shared" si="145"/>
        <v>3</v>
      </c>
      <c r="AC343">
        <f t="shared" si="146"/>
        <v>0</v>
      </c>
      <c r="AD343">
        <f t="shared" si="147"/>
        <v>7</v>
      </c>
      <c r="AE343">
        <f t="shared" si="167"/>
        <v>1</v>
      </c>
      <c r="AF343">
        <f t="shared" si="148"/>
        <v>4</v>
      </c>
      <c r="AG343">
        <v>3</v>
      </c>
      <c r="AH343">
        <f t="shared" si="149"/>
        <v>5</v>
      </c>
      <c r="AI343">
        <f t="shared" si="150"/>
        <v>0</v>
      </c>
      <c r="AJ343">
        <f t="shared" si="151"/>
        <v>12</v>
      </c>
      <c r="AK343">
        <f t="shared" si="152"/>
        <v>1</v>
      </c>
      <c r="AL343">
        <f t="shared" si="153"/>
        <v>0</v>
      </c>
      <c r="AM343">
        <f t="shared" si="154"/>
        <v>4</v>
      </c>
      <c r="AN343">
        <f t="shared" si="155"/>
        <v>0</v>
      </c>
      <c r="AO343">
        <f t="shared" si="156"/>
        <v>0</v>
      </c>
      <c r="AP343" t="s">
        <v>5924</v>
      </c>
      <c r="AQ343" t="b">
        <f>SUMPRODUCT(--ISNUMBER(SEARCH({"I21","I22","I25"},AP343)))&gt;0</f>
        <v>1</v>
      </c>
      <c r="AR343" t="b">
        <f>SUMPRODUCT(--ISNUMBER(SEARCH(Sheet1!B$2:B$14,AP343)))&gt;0</f>
        <v>0</v>
      </c>
      <c r="AS343" t="b">
        <f>SUMPRODUCT(--ISNUMBER(SEARCH(Sheet1!C$2:C$14,AP343)))&gt;0</f>
        <v>0</v>
      </c>
      <c r="AT343" t="b">
        <f>SUMPRODUCT(--ISNUMBER(SEARCH(Sheet1!D$2:D$26,AP343)))&gt;0</f>
        <v>1</v>
      </c>
      <c r="AU343" t="b">
        <f>SUMPRODUCT(--ISNUMBER(SEARCH(Sheet1!E$2:E$15,AP343)))&gt;0</f>
        <v>1</v>
      </c>
      <c r="AV343" t="b">
        <f>SUMPRODUCT(--ISNUMBER(SEARCH(Sheet1!F$2:F$26,AP343)))&gt;0</f>
        <v>1</v>
      </c>
      <c r="AW343" t="b">
        <f>SUMPRODUCT(--ISNUMBER(SEARCH(Sheet1!G$2:G$22,AP343)))&gt;0</f>
        <v>0</v>
      </c>
      <c r="AX343" t="b">
        <f>SUMPRODUCT(--ISNUMBER(SEARCH(Sheet1!H$2:H$35,AP343)))&gt;0</f>
        <v>1</v>
      </c>
      <c r="AY343" t="b">
        <f>SUMPRODUCT(--ISNUMBER(SEARCH(Sheet1!I$2:I$84,AP343)))&gt;0</f>
        <v>0</v>
      </c>
      <c r="AZ343" t="b">
        <f>SUMPRODUCT(--ISNUMBER(SEARCH(Sheet1!J$2:J$8,AP343)))&gt;0</f>
        <v>0</v>
      </c>
      <c r="BA343" t="b">
        <f>SUMPRODUCT(--ISNUMBER(SEARCH(Sheet1!K$2:K$10,AP343)))&gt;0</f>
        <v>0</v>
      </c>
      <c r="BB343" t="b">
        <f>SUMPRODUCT(--ISNUMBER(SEARCH(Sheet1!L$2:L$5,AP343)))&gt;0</f>
        <v>0</v>
      </c>
      <c r="BC343" t="b">
        <f>SUMPRODUCT(--ISNUMBER(SEARCH(Sheet1!M$2:M$12,AP343)))&gt;0</f>
        <v>0</v>
      </c>
      <c r="BD343" t="b">
        <f>SUMPRODUCT(--ISNUMBER(SEARCH(Sheet1!N$2:N$5,AP343)))&gt;0</f>
        <v>0</v>
      </c>
      <c r="BE343">
        <f t="shared" si="157"/>
        <v>2</v>
      </c>
      <c r="BF343">
        <f t="shared" si="158"/>
        <v>6</v>
      </c>
      <c r="BG343">
        <f t="shared" si="159"/>
        <v>0</v>
      </c>
      <c r="BH343">
        <f t="shared" si="160"/>
        <v>0</v>
      </c>
      <c r="BI343">
        <f t="shared" si="161"/>
        <v>0</v>
      </c>
      <c r="BJ343">
        <f t="shared" si="162"/>
        <v>8</v>
      </c>
      <c r="BK343">
        <f t="shared" si="163"/>
        <v>0</v>
      </c>
      <c r="BL343">
        <f t="shared" si="164"/>
        <v>5</v>
      </c>
    </row>
    <row r="344" spans="1:64" ht="45" x14ac:dyDescent="0.25">
      <c r="A344" s="7" t="s">
        <v>1661</v>
      </c>
      <c r="B344" s="7" t="s">
        <v>1662</v>
      </c>
      <c r="C344" s="10">
        <v>42409</v>
      </c>
      <c r="D344" s="10">
        <v>42412</v>
      </c>
      <c r="E344" s="8">
        <v>3</v>
      </c>
      <c r="F344" s="7" t="s">
        <v>29</v>
      </c>
      <c r="G344" s="8">
        <v>83</v>
      </c>
      <c r="H344" s="7" t="s">
        <v>17</v>
      </c>
      <c r="I344" s="7" t="s">
        <v>18</v>
      </c>
      <c r="J344" s="7" t="s">
        <v>245</v>
      </c>
      <c r="K344" s="7" t="s">
        <v>246</v>
      </c>
      <c r="L344" s="7" t="s">
        <v>108</v>
      </c>
      <c r="M344" s="7" t="s">
        <v>109</v>
      </c>
      <c r="N344" s="10">
        <v>42409</v>
      </c>
      <c r="O344" s="14">
        <v>3</v>
      </c>
      <c r="P344" s="15"/>
      <c r="Q344" s="29"/>
      <c r="R344" s="26">
        <v>139</v>
      </c>
      <c r="S344">
        <f t="shared" si="140"/>
        <v>0</v>
      </c>
      <c r="T344">
        <f t="shared" si="141"/>
        <v>0</v>
      </c>
      <c r="U344">
        <f t="shared" si="142"/>
        <v>30</v>
      </c>
      <c r="V344">
        <f t="shared" si="165"/>
        <v>0</v>
      </c>
      <c r="W344">
        <f t="shared" si="166"/>
        <v>0</v>
      </c>
      <c r="X344">
        <f t="shared" si="143"/>
        <v>0</v>
      </c>
      <c r="Y344" s="23">
        <v>1</v>
      </c>
      <c r="Z344">
        <v>1</v>
      </c>
      <c r="AA344">
        <f t="shared" si="144"/>
        <v>2</v>
      </c>
      <c r="AB344">
        <f t="shared" si="145"/>
        <v>0</v>
      </c>
      <c r="AC344">
        <f t="shared" si="146"/>
        <v>0</v>
      </c>
      <c r="AD344">
        <f t="shared" si="147"/>
        <v>4</v>
      </c>
      <c r="AE344">
        <f t="shared" si="167"/>
        <v>0</v>
      </c>
      <c r="AF344">
        <f t="shared" si="148"/>
        <v>3</v>
      </c>
      <c r="AG344">
        <v>3</v>
      </c>
      <c r="AH344">
        <f t="shared" si="149"/>
        <v>5</v>
      </c>
      <c r="AI344">
        <f t="shared" si="150"/>
        <v>0</v>
      </c>
      <c r="AJ344">
        <f t="shared" si="151"/>
        <v>11</v>
      </c>
      <c r="AK344">
        <f t="shared" si="152"/>
        <v>1</v>
      </c>
      <c r="AL344">
        <f t="shared" si="153"/>
        <v>3</v>
      </c>
      <c r="AM344">
        <f t="shared" si="154"/>
        <v>0</v>
      </c>
      <c r="AN344">
        <f t="shared" si="155"/>
        <v>0</v>
      </c>
      <c r="AO344">
        <f t="shared" si="156"/>
        <v>0</v>
      </c>
      <c r="AP344" t="s">
        <v>5925</v>
      </c>
      <c r="AQ344" t="b">
        <f>SUMPRODUCT(--ISNUMBER(SEARCH({"I21","I22","I25"},AP344)))&gt;0</f>
        <v>0</v>
      </c>
      <c r="AR344" t="b">
        <f>SUMPRODUCT(--ISNUMBER(SEARCH(Sheet1!B$2:B$14,AP344)))&gt;0</f>
        <v>0</v>
      </c>
      <c r="AS344" t="b">
        <f>SUMPRODUCT(--ISNUMBER(SEARCH(Sheet1!C$2:C$14,AP344)))&gt;0</f>
        <v>0</v>
      </c>
      <c r="AT344" t="b">
        <f>SUMPRODUCT(--ISNUMBER(SEARCH(Sheet1!D$2:D$26,AP344)))&gt;0</f>
        <v>1</v>
      </c>
      <c r="AU344" t="b">
        <f>SUMPRODUCT(--ISNUMBER(SEARCH(Sheet1!E$2:E$15,AP344)))&gt;0</f>
        <v>1</v>
      </c>
      <c r="AV344" t="b">
        <f>SUMPRODUCT(--ISNUMBER(SEARCH(Sheet1!F$2:F$26,AP344)))&gt;0</f>
        <v>0</v>
      </c>
      <c r="AW344" t="b">
        <f>SUMPRODUCT(--ISNUMBER(SEARCH(Sheet1!G$2:G$22,AP344)))&gt;0</f>
        <v>1</v>
      </c>
      <c r="AX344" t="b">
        <f>SUMPRODUCT(--ISNUMBER(SEARCH(Sheet1!H$2:H$35,AP344)))&gt;0</f>
        <v>1</v>
      </c>
      <c r="AY344" t="b">
        <f>SUMPRODUCT(--ISNUMBER(SEARCH(Sheet1!I$2:I$84,AP344)))&gt;0</f>
        <v>0</v>
      </c>
      <c r="AZ344" t="b">
        <f>SUMPRODUCT(--ISNUMBER(SEARCH(Sheet1!J$2:J$8,AP344)))&gt;0</f>
        <v>0</v>
      </c>
      <c r="BA344" t="b">
        <f>SUMPRODUCT(--ISNUMBER(SEARCH(Sheet1!K$2:K$10,AP344)))&gt;0</f>
        <v>0</v>
      </c>
      <c r="BB344" t="b">
        <f>SUMPRODUCT(--ISNUMBER(SEARCH(Sheet1!L$2:L$5,AP344)))&gt;0</f>
        <v>0</v>
      </c>
      <c r="BC344" t="b">
        <f>SUMPRODUCT(--ISNUMBER(SEARCH(Sheet1!M$2:M$12,AP344)))&gt;0</f>
        <v>0</v>
      </c>
      <c r="BD344" t="b">
        <f>SUMPRODUCT(--ISNUMBER(SEARCH(Sheet1!N$2:N$5,AP344)))&gt;0</f>
        <v>0</v>
      </c>
      <c r="BE344">
        <f t="shared" si="157"/>
        <v>1</v>
      </c>
      <c r="BF344">
        <f t="shared" si="158"/>
        <v>6</v>
      </c>
      <c r="BG344">
        <f t="shared" si="159"/>
        <v>0</v>
      </c>
      <c r="BH344">
        <f t="shared" si="160"/>
        <v>0</v>
      </c>
      <c r="BI344">
        <f t="shared" si="161"/>
        <v>0</v>
      </c>
      <c r="BJ344">
        <f t="shared" si="162"/>
        <v>7</v>
      </c>
      <c r="BK344">
        <f t="shared" si="163"/>
        <v>0</v>
      </c>
      <c r="BL344">
        <f t="shared" si="164"/>
        <v>5</v>
      </c>
    </row>
    <row r="345" spans="1:64" ht="30" x14ac:dyDescent="0.25">
      <c r="A345" s="7" t="s">
        <v>1663</v>
      </c>
      <c r="B345" s="7" t="s">
        <v>1664</v>
      </c>
      <c r="C345" s="10">
        <v>42302</v>
      </c>
      <c r="D345" s="10">
        <v>42303</v>
      </c>
      <c r="E345" s="8">
        <v>1</v>
      </c>
      <c r="F345" s="7" t="s">
        <v>29</v>
      </c>
      <c r="G345" s="8">
        <v>44</v>
      </c>
      <c r="H345" s="7" t="s">
        <v>17</v>
      </c>
      <c r="I345" s="7" t="s">
        <v>89</v>
      </c>
      <c r="J345" s="7" t="s">
        <v>1665</v>
      </c>
      <c r="K345" s="7" t="s">
        <v>1666</v>
      </c>
      <c r="L345" s="7" t="s">
        <v>1667</v>
      </c>
      <c r="M345" s="7" t="s">
        <v>1668</v>
      </c>
      <c r="N345" s="10">
        <v>42303</v>
      </c>
      <c r="O345" s="14">
        <v>1</v>
      </c>
      <c r="P345" s="15"/>
      <c r="Q345" s="29"/>
      <c r="R345" s="25"/>
      <c r="S345">
        <f t="shared" si="140"/>
        <v>0</v>
      </c>
      <c r="T345">
        <f t="shared" si="141"/>
        <v>0</v>
      </c>
      <c r="U345">
        <f t="shared" si="142"/>
        <v>30</v>
      </c>
      <c r="V345">
        <f t="shared" si="165"/>
        <v>0</v>
      </c>
      <c r="W345">
        <f t="shared" si="166"/>
        <v>0</v>
      </c>
      <c r="X345">
        <f t="shared" si="143"/>
        <v>0</v>
      </c>
      <c r="Y345" s="23">
        <v>1</v>
      </c>
      <c r="Z345">
        <v>1</v>
      </c>
      <c r="AA345">
        <f t="shared" si="144"/>
        <v>0</v>
      </c>
      <c r="AB345">
        <f t="shared" si="145"/>
        <v>0</v>
      </c>
      <c r="AC345">
        <f t="shared" si="146"/>
        <v>0</v>
      </c>
      <c r="AD345">
        <f t="shared" si="147"/>
        <v>2</v>
      </c>
      <c r="AE345">
        <f t="shared" si="167"/>
        <v>0</v>
      </c>
      <c r="AF345">
        <f t="shared" si="148"/>
        <v>1</v>
      </c>
      <c r="AG345">
        <v>3</v>
      </c>
      <c r="AH345">
        <f t="shared" si="149"/>
        <v>1</v>
      </c>
      <c r="AI345">
        <f t="shared" si="150"/>
        <v>0</v>
      </c>
      <c r="AJ345">
        <f t="shared" si="151"/>
        <v>5</v>
      </c>
      <c r="AK345">
        <f t="shared" si="152"/>
        <v>0</v>
      </c>
      <c r="AL345">
        <f t="shared" si="153"/>
        <v>1</v>
      </c>
      <c r="AM345">
        <f t="shared" si="154"/>
        <v>0</v>
      </c>
      <c r="AN345">
        <f t="shared" si="155"/>
        <v>0</v>
      </c>
      <c r="AO345">
        <f t="shared" si="156"/>
        <v>0</v>
      </c>
      <c r="AP345" t="s">
        <v>5926</v>
      </c>
      <c r="AQ345" t="b">
        <f>SUMPRODUCT(--ISNUMBER(SEARCH({"I21","I22","I25"},AP345)))&gt;0</f>
        <v>1</v>
      </c>
      <c r="AR345" t="b">
        <f>SUMPRODUCT(--ISNUMBER(SEARCH(Sheet1!B$2:B$14,AP345)))&gt;0</f>
        <v>0</v>
      </c>
      <c r="AS345" t="b">
        <f>SUMPRODUCT(--ISNUMBER(SEARCH(Sheet1!C$2:C$14,AP345)))&gt;0</f>
        <v>0</v>
      </c>
      <c r="AT345" t="b">
        <f>SUMPRODUCT(--ISNUMBER(SEARCH(Sheet1!D$2:D$26,AP345)))&gt;0</f>
        <v>0</v>
      </c>
      <c r="AU345" t="b">
        <f>SUMPRODUCT(--ISNUMBER(SEARCH(Sheet1!E$2:E$15,AP345)))&gt;0</f>
        <v>0</v>
      </c>
      <c r="AV345" t="b">
        <f>SUMPRODUCT(--ISNUMBER(SEARCH(Sheet1!F$2:F$26,AP345)))&gt;0</f>
        <v>0</v>
      </c>
      <c r="AW345" t="b">
        <f>SUMPRODUCT(--ISNUMBER(SEARCH(Sheet1!G$2:G$22,AP345)))&gt;0</f>
        <v>0</v>
      </c>
      <c r="AX345" t="b">
        <f>SUMPRODUCT(--ISNUMBER(SEARCH(Sheet1!H$2:H$35,AP345)))&gt;0</f>
        <v>0</v>
      </c>
      <c r="AY345" t="b">
        <f>SUMPRODUCT(--ISNUMBER(SEARCH(Sheet1!I$2:I$84,AP345)))&gt;0</f>
        <v>0</v>
      </c>
      <c r="AZ345" t="b">
        <f>SUMPRODUCT(--ISNUMBER(SEARCH(Sheet1!J$2:J$8,AP345)))&gt;0</f>
        <v>0</v>
      </c>
      <c r="BA345" t="b">
        <f>SUMPRODUCT(--ISNUMBER(SEARCH(Sheet1!K$2:K$10,AP345)))&gt;0</f>
        <v>0</v>
      </c>
      <c r="BB345" t="b">
        <f>SUMPRODUCT(--ISNUMBER(SEARCH(Sheet1!L$2:L$5,AP345)))&gt;0</f>
        <v>0</v>
      </c>
      <c r="BC345" t="b">
        <f>SUMPRODUCT(--ISNUMBER(SEARCH(Sheet1!M$2:M$12,AP345)))&gt;0</f>
        <v>0</v>
      </c>
      <c r="BD345" t="b">
        <f>SUMPRODUCT(--ISNUMBER(SEARCH(Sheet1!N$2:N$5,AP345)))&gt;0</f>
        <v>0</v>
      </c>
      <c r="BE345">
        <f t="shared" si="157"/>
        <v>1</v>
      </c>
      <c r="BF345">
        <f t="shared" si="158"/>
        <v>0</v>
      </c>
      <c r="BG345">
        <f t="shared" si="159"/>
        <v>0</v>
      </c>
      <c r="BH345">
        <f t="shared" si="160"/>
        <v>0</v>
      </c>
      <c r="BI345">
        <f t="shared" si="161"/>
        <v>0</v>
      </c>
      <c r="BJ345">
        <f t="shared" si="162"/>
        <v>1</v>
      </c>
      <c r="BK345">
        <f t="shared" si="163"/>
        <v>1</v>
      </c>
      <c r="BL345">
        <f t="shared" si="164"/>
        <v>0</v>
      </c>
    </row>
    <row r="346" spans="1:64" ht="30" x14ac:dyDescent="0.25">
      <c r="A346" s="7" t="s">
        <v>1669</v>
      </c>
      <c r="B346" s="7" t="s">
        <v>1670</v>
      </c>
      <c r="C346" s="10">
        <v>42351</v>
      </c>
      <c r="D346" s="10">
        <v>42356</v>
      </c>
      <c r="E346" s="8">
        <v>5</v>
      </c>
      <c r="F346" s="7" t="s">
        <v>29</v>
      </c>
      <c r="G346" s="8">
        <v>56</v>
      </c>
      <c r="H346" s="7" t="s">
        <v>17</v>
      </c>
      <c r="I346" s="7" t="s">
        <v>47</v>
      </c>
      <c r="J346" s="7" t="s">
        <v>1671</v>
      </c>
      <c r="K346" s="7" t="s">
        <v>1672</v>
      </c>
      <c r="L346" s="7" t="s">
        <v>135</v>
      </c>
      <c r="M346" s="7" t="s">
        <v>136</v>
      </c>
      <c r="N346" s="10">
        <v>42353</v>
      </c>
      <c r="O346" s="14">
        <v>1</v>
      </c>
      <c r="P346" s="14">
        <v>1</v>
      </c>
      <c r="Q346" s="29"/>
      <c r="R346" s="25"/>
      <c r="S346">
        <f t="shared" si="140"/>
        <v>0</v>
      </c>
      <c r="T346">
        <f t="shared" si="141"/>
        <v>0</v>
      </c>
      <c r="U346">
        <f t="shared" si="142"/>
        <v>30</v>
      </c>
      <c r="V346">
        <f t="shared" si="165"/>
        <v>0</v>
      </c>
      <c r="W346">
        <f t="shared" si="166"/>
        <v>0</v>
      </c>
      <c r="X346">
        <f t="shared" si="143"/>
        <v>0</v>
      </c>
      <c r="Y346" s="23">
        <v>1</v>
      </c>
      <c r="Z346">
        <v>1</v>
      </c>
      <c r="AA346">
        <f t="shared" si="144"/>
        <v>0</v>
      </c>
      <c r="AB346">
        <f t="shared" si="145"/>
        <v>0</v>
      </c>
      <c r="AC346">
        <f t="shared" si="146"/>
        <v>2</v>
      </c>
      <c r="AD346">
        <f t="shared" si="147"/>
        <v>4</v>
      </c>
      <c r="AE346">
        <f t="shared" si="167"/>
        <v>0</v>
      </c>
      <c r="AF346">
        <f t="shared" si="148"/>
        <v>4</v>
      </c>
      <c r="AG346">
        <v>3</v>
      </c>
      <c r="AH346">
        <f t="shared" si="149"/>
        <v>2</v>
      </c>
      <c r="AI346">
        <f t="shared" si="150"/>
        <v>1</v>
      </c>
      <c r="AJ346">
        <f t="shared" si="151"/>
        <v>10</v>
      </c>
      <c r="AK346">
        <f t="shared" si="152"/>
        <v>1</v>
      </c>
      <c r="AL346">
        <f t="shared" si="153"/>
        <v>0</v>
      </c>
      <c r="AM346">
        <f t="shared" si="154"/>
        <v>4</v>
      </c>
      <c r="AN346">
        <f t="shared" si="155"/>
        <v>0</v>
      </c>
      <c r="AO346">
        <f t="shared" si="156"/>
        <v>0</v>
      </c>
      <c r="AP346" t="s">
        <v>5927</v>
      </c>
      <c r="AQ346" t="b">
        <f>SUMPRODUCT(--ISNUMBER(SEARCH({"I21","I22","I25"},AP346)))&gt;0</f>
        <v>0</v>
      </c>
      <c r="AR346" t="b">
        <f>SUMPRODUCT(--ISNUMBER(SEARCH(Sheet1!B$2:B$14,AP346)))&gt;0</f>
        <v>0</v>
      </c>
      <c r="AS346" t="b">
        <f>SUMPRODUCT(--ISNUMBER(SEARCH(Sheet1!C$2:C$14,AP346)))&gt;0</f>
        <v>0</v>
      </c>
      <c r="AT346" t="b">
        <f>SUMPRODUCT(--ISNUMBER(SEARCH(Sheet1!D$2:D$26,AP346)))&gt;0</f>
        <v>0</v>
      </c>
      <c r="AU346" t="b">
        <f>SUMPRODUCT(--ISNUMBER(SEARCH(Sheet1!E$2:E$15,AP346)))&gt;0</f>
        <v>0</v>
      </c>
      <c r="AV346" t="b">
        <f>SUMPRODUCT(--ISNUMBER(SEARCH(Sheet1!F$2:F$26,AP346)))&gt;0</f>
        <v>0</v>
      </c>
      <c r="AW346" t="b">
        <f>SUMPRODUCT(--ISNUMBER(SEARCH(Sheet1!G$2:G$22,AP346)))&gt;0</f>
        <v>0</v>
      </c>
      <c r="AX346" t="b">
        <f>SUMPRODUCT(--ISNUMBER(SEARCH(Sheet1!H$2:H$35,AP346)))&gt;0</f>
        <v>1</v>
      </c>
      <c r="AY346" t="b">
        <f>SUMPRODUCT(--ISNUMBER(SEARCH(Sheet1!I$2:I$84,AP346)))&gt;0</f>
        <v>0</v>
      </c>
      <c r="AZ346" t="b">
        <f>SUMPRODUCT(--ISNUMBER(SEARCH(Sheet1!J$2:J$8,AP346)))&gt;0</f>
        <v>0</v>
      </c>
      <c r="BA346" t="b">
        <f>SUMPRODUCT(--ISNUMBER(SEARCH(Sheet1!K$2:K$10,AP346)))&gt;0</f>
        <v>0</v>
      </c>
      <c r="BB346" t="b">
        <f>SUMPRODUCT(--ISNUMBER(SEARCH(Sheet1!L$2:L$5,AP346)))&gt;0</f>
        <v>0</v>
      </c>
      <c r="BC346" t="b">
        <f>SUMPRODUCT(--ISNUMBER(SEARCH(Sheet1!M$2:M$12,AP346)))&gt;0</f>
        <v>0</v>
      </c>
      <c r="BD346" t="b">
        <f>SUMPRODUCT(--ISNUMBER(SEARCH(Sheet1!N$2:N$5,AP346)))&gt;0</f>
        <v>0</v>
      </c>
      <c r="BE346">
        <f t="shared" si="157"/>
        <v>0</v>
      </c>
      <c r="BF346">
        <f t="shared" si="158"/>
        <v>2</v>
      </c>
      <c r="BG346">
        <f t="shared" si="159"/>
        <v>0</v>
      </c>
      <c r="BH346">
        <f t="shared" si="160"/>
        <v>0</v>
      </c>
      <c r="BI346">
        <f t="shared" si="161"/>
        <v>0</v>
      </c>
      <c r="BJ346">
        <f t="shared" si="162"/>
        <v>2</v>
      </c>
      <c r="BK346">
        <f t="shared" si="163"/>
        <v>2</v>
      </c>
      <c r="BL346">
        <f t="shared" si="164"/>
        <v>0</v>
      </c>
    </row>
    <row r="347" spans="1:64" ht="30" x14ac:dyDescent="0.25">
      <c r="A347" s="7" t="s">
        <v>1675</v>
      </c>
      <c r="B347" s="7" t="s">
        <v>1676</v>
      </c>
      <c r="C347" s="10">
        <v>42309</v>
      </c>
      <c r="D347" s="10">
        <v>42312</v>
      </c>
      <c r="E347" s="8">
        <v>3</v>
      </c>
      <c r="F347" s="7" t="s">
        <v>8</v>
      </c>
      <c r="G347" s="8">
        <v>79</v>
      </c>
      <c r="H347" s="7" t="s">
        <v>17</v>
      </c>
      <c r="I347" s="7" t="s">
        <v>65</v>
      </c>
      <c r="J347" s="7" t="s">
        <v>698</v>
      </c>
      <c r="K347" s="7" t="s">
        <v>699</v>
      </c>
      <c r="L347" s="7" t="s">
        <v>1677</v>
      </c>
      <c r="M347" s="7" t="s">
        <v>1678</v>
      </c>
      <c r="N347" s="10">
        <v>42310</v>
      </c>
      <c r="O347" s="14">
        <v>2</v>
      </c>
      <c r="P347" s="15"/>
      <c r="Q347" s="30">
        <v>11.4</v>
      </c>
      <c r="R347" s="26">
        <v>135</v>
      </c>
      <c r="S347">
        <f t="shared" si="140"/>
        <v>0</v>
      </c>
      <c r="T347">
        <f t="shared" si="141"/>
        <v>0</v>
      </c>
      <c r="U347">
        <f t="shared" si="142"/>
        <v>30</v>
      </c>
      <c r="V347">
        <f t="shared" si="165"/>
        <v>1</v>
      </c>
      <c r="W347">
        <f t="shared" si="166"/>
        <v>0</v>
      </c>
      <c r="X347">
        <f t="shared" si="143"/>
        <v>0</v>
      </c>
      <c r="Y347" s="23">
        <v>1</v>
      </c>
      <c r="Z347">
        <v>1</v>
      </c>
      <c r="AA347">
        <f t="shared" si="144"/>
        <v>2</v>
      </c>
      <c r="AB347">
        <f t="shared" si="145"/>
        <v>0</v>
      </c>
      <c r="AC347">
        <f t="shared" si="146"/>
        <v>0</v>
      </c>
      <c r="AD347">
        <f t="shared" si="147"/>
        <v>5</v>
      </c>
      <c r="AE347">
        <f t="shared" si="167"/>
        <v>1</v>
      </c>
      <c r="AF347">
        <f t="shared" si="148"/>
        <v>3</v>
      </c>
      <c r="AG347">
        <v>3</v>
      </c>
      <c r="AH347">
        <f t="shared" si="149"/>
        <v>1</v>
      </c>
      <c r="AI347">
        <f t="shared" si="150"/>
        <v>0</v>
      </c>
      <c r="AJ347">
        <f t="shared" si="151"/>
        <v>7</v>
      </c>
      <c r="AK347">
        <f t="shared" si="152"/>
        <v>0</v>
      </c>
      <c r="AL347">
        <f t="shared" si="153"/>
        <v>3</v>
      </c>
      <c r="AM347">
        <f t="shared" si="154"/>
        <v>0</v>
      </c>
      <c r="AN347">
        <f t="shared" si="155"/>
        <v>0</v>
      </c>
      <c r="AO347">
        <f t="shared" si="156"/>
        <v>0</v>
      </c>
      <c r="AP347" t="s">
        <v>5928</v>
      </c>
      <c r="AQ347" t="b">
        <f>SUMPRODUCT(--ISNUMBER(SEARCH({"I21","I22","I25"},AP347)))&gt;0</f>
        <v>1</v>
      </c>
      <c r="AR347" t="b">
        <f>SUMPRODUCT(--ISNUMBER(SEARCH(Sheet1!B$2:B$14,AP347)))&gt;0</f>
        <v>0</v>
      </c>
      <c r="AS347" t="b">
        <f>SUMPRODUCT(--ISNUMBER(SEARCH(Sheet1!C$2:C$14,AP347)))&gt;0</f>
        <v>0</v>
      </c>
      <c r="AT347" t="b">
        <f>SUMPRODUCT(--ISNUMBER(SEARCH(Sheet1!D$2:D$26,AP347)))&gt;0</f>
        <v>0</v>
      </c>
      <c r="AU347" t="b">
        <f>SUMPRODUCT(--ISNUMBER(SEARCH(Sheet1!E$2:E$15,AP347)))&gt;0</f>
        <v>0</v>
      </c>
      <c r="AV347" t="b">
        <f>SUMPRODUCT(--ISNUMBER(SEARCH(Sheet1!F$2:F$26,AP347)))&gt;0</f>
        <v>0</v>
      </c>
      <c r="AW347" t="b">
        <f>SUMPRODUCT(--ISNUMBER(SEARCH(Sheet1!G$2:G$22,AP347)))&gt;0</f>
        <v>0</v>
      </c>
      <c r="AX347" t="b">
        <f>SUMPRODUCT(--ISNUMBER(SEARCH(Sheet1!H$2:H$35,AP347)))&gt;0</f>
        <v>0</v>
      </c>
      <c r="AY347" t="b">
        <f>SUMPRODUCT(--ISNUMBER(SEARCH(Sheet1!I$2:I$84,AP347)))&gt;0</f>
        <v>0</v>
      </c>
      <c r="AZ347" t="b">
        <f>SUMPRODUCT(--ISNUMBER(SEARCH(Sheet1!J$2:J$8,AP347)))&gt;0</f>
        <v>0</v>
      </c>
      <c r="BA347" t="b">
        <f>SUMPRODUCT(--ISNUMBER(SEARCH(Sheet1!K$2:K$10,AP347)))&gt;0</f>
        <v>0</v>
      </c>
      <c r="BB347" t="b">
        <f>SUMPRODUCT(--ISNUMBER(SEARCH(Sheet1!L$2:L$5,AP347)))&gt;0</f>
        <v>0</v>
      </c>
      <c r="BC347" t="b">
        <f>SUMPRODUCT(--ISNUMBER(SEARCH(Sheet1!M$2:M$12,AP347)))&gt;0</f>
        <v>0</v>
      </c>
      <c r="BD347" t="b">
        <f>SUMPRODUCT(--ISNUMBER(SEARCH(Sheet1!N$2:N$5,AP347)))&gt;0</f>
        <v>0</v>
      </c>
      <c r="BE347">
        <f t="shared" si="157"/>
        <v>1</v>
      </c>
      <c r="BF347">
        <f t="shared" si="158"/>
        <v>0</v>
      </c>
      <c r="BG347">
        <f t="shared" si="159"/>
        <v>0</v>
      </c>
      <c r="BH347">
        <f t="shared" si="160"/>
        <v>0</v>
      </c>
      <c r="BI347">
        <f t="shared" si="161"/>
        <v>0</v>
      </c>
      <c r="BJ347">
        <f t="shared" si="162"/>
        <v>1</v>
      </c>
      <c r="BK347">
        <f t="shared" si="163"/>
        <v>1</v>
      </c>
      <c r="BL347">
        <f t="shared" si="164"/>
        <v>0</v>
      </c>
    </row>
    <row r="348" spans="1:64" ht="30" x14ac:dyDescent="0.25">
      <c r="A348" s="7" t="s">
        <v>1679</v>
      </c>
      <c r="B348" s="7" t="s">
        <v>1680</v>
      </c>
      <c r="C348" s="10">
        <v>42375</v>
      </c>
      <c r="D348" s="10">
        <v>42381</v>
      </c>
      <c r="E348" s="8">
        <v>6</v>
      </c>
      <c r="F348" s="7" t="s">
        <v>29</v>
      </c>
      <c r="G348" s="8">
        <v>54</v>
      </c>
      <c r="H348" s="7" t="s">
        <v>9</v>
      </c>
      <c r="I348" s="7" t="s">
        <v>24</v>
      </c>
      <c r="J348" s="7" t="s">
        <v>790</v>
      </c>
      <c r="K348" s="7" t="s">
        <v>791</v>
      </c>
      <c r="L348" s="7" t="s">
        <v>422</v>
      </c>
      <c r="M348" s="7" t="s">
        <v>423</v>
      </c>
      <c r="N348" s="10">
        <v>42378</v>
      </c>
      <c r="O348" s="14">
        <v>1</v>
      </c>
      <c r="P348" s="15"/>
      <c r="Q348" s="29"/>
      <c r="R348" s="26">
        <v>134</v>
      </c>
      <c r="S348">
        <f t="shared" si="140"/>
        <v>0</v>
      </c>
      <c r="T348">
        <f t="shared" si="141"/>
        <v>0</v>
      </c>
      <c r="U348">
        <f t="shared" si="142"/>
        <v>30</v>
      </c>
      <c r="V348">
        <f t="shared" si="165"/>
        <v>0</v>
      </c>
      <c r="W348">
        <f t="shared" si="166"/>
        <v>0</v>
      </c>
      <c r="X348">
        <f t="shared" si="143"/>
        <v>1</v>
      </c>
      <c r="Y348" s="23">
        <v>1</v>
      </c>
      <c r="Z348">
        <v>1</v>
      </c>
      <c r="AA348">
        <f t="shared" si="144"/>
        <v>0</v>
      </c>
      <c r="AB348">
        <f t="shared" si="145"/>
        <v>0</v>
      </c>
      <c r="AC348">
        <f t="shared" si="146"/>
        <v>2</v>
      </c>
      <c r="AD348">
        <f t="shared" si="147"/>
        <v>5</v>
      </c>
      <c r="AE348">
        <f t="shared" si="167"/>
        <v>1</v>
      </c>
      <c r="AF348">
        <f t="shared" si="148"/>
        <v>4</v>
      </c>
      <c r="AG348">
        <v>3</v>
      </c>
      <c r="AH348">
        <f t="shared" si="149"/>
        <v>3</v>
      </c>
      <c r="AI348">
        <f t="shared" si="150"/>
        <v>0</v>
      </c>
      <c r="AJ348">
        <f t="shared" si="151"/>
        <v>10</v>
      </c>
      <c r="AK348">
        <f t="shared" si="152"/>
        <v>1</v>
      </c>
      <c r="AL348">
        <f t="shared" si="153"/>
        <v>0</v>
      </c>
      <c r="AM348">
        <f t="shared" si="154"/>
        <v>4</v>
      </c>
      <c r="AN348">
        <f t="shared" si="155"/>
        <v>0</v>
      </c>
      <c r="AO348">
        <f t="shared" si="156"/>
        <v>0</v>
      </c>
      <c r="AP348" t="s">
        <v>5929</v>
      </c>
      <c r="AQ348" t="b">
        <f>SUMPRODUCT(--ISNUMBER(SEARCH({"I21","I22","I25"},AP348)))&gt;0</f>
        <v>0</v>
      </c>
      <c r="AR348" t="b">
        <f>SUMPRODUCT(--ISNUMBER(SEARCH(Sheet1!B$2:B$14,AP348)))&gt;0</f>
        <v>0</v>
      </c>
      <c r="AS348" t="b">
        <f>SUMPRODUCT(--ISNUMBER(SEARCH(Sheet1!C$2:C$14,AP348)))&gt;0</f>
        <v>0</v>
      </c>
      <c r="AT348" t="b">
        <f>SUMPRODUCT(--ISNUMBER(SEARCH(Sheet1!D$2:D$26,AP348)))&gt;0</f>
        <v>1</v>
      </c>
      <c r="AU348" t="b">
        <f>SUMPRODUCT(--ISNUMBER(SEARCH(Sheet1!E$2:E$15,AP348)))&gt;0</f>
        <v>1</v>
      </c>
      <c r="AV348" t="b">
        <f>SUMPRODUCT(--ISNUMBER(SEARCH(Sheet1!F$2:F$26,AP348)))&gt;0</f>
        <v>0</v>
      </c>
      <c r="AW348" t="b">
        <f>SUMPRODUCT(--ISNUMBER(SEARCH(Sheet1!G$2:G$22,AP348)))&gt;0</f>
        <v>0</v>
      </c>
      <c r="AX348" t="b">
        <f>SUMPRODUCT(--ISNUMBER(SEARCH(Sheet1!H$2:H$35,AP348)))&gt;0</f>
        <v>0</v>
      </c>
      <c r="AY348" t="b">
        <f>SUMPRODUCT(--ISNUMBER(SEARCH(Sheet1!I$2:I$84,AP348)))&gt;0</f>
        <v>0</v>
      </c>
      <c r="AZ348" t="b">
        <f>SUMPRODUCT(--ISNUMBER(SEARCH(Sheet1!J$2:J$8,AP348)))&gt;0</f>
        <v>0</v>
      </c>
      <c r="BA348" t="b">
        <f>SUMPRODUCT(--ISNUMBER(SEARCH(Sheet1!K$2:K$10,AP348)))&gt;0</f>
        <v>0</v>
      </c>
      <c r="BB348" t="b">
        <f>SUMPRODUCT(--ISNUMBER(SEARCH(Sheet1!L$2:L$5,AP348)))&gt;0</f>
        <v>0</v>
      </c>
      <c r="BC348" t="b">
        <f>SUMPRODUCT(--ISNUMBER(SEARCH(Sheet1!M$2:M$12,AP348)))&gt;0</f>
        <v>0</v>
      </c>
      <c r="BD348" t="b">
        <f>SUMPRODUCT(--ISNUMBER(SEARCH(Sheet1!N$2:N$5,AP348)))&gt;0</f>
        <v>0</v>
      </c>
      <c r="BE348">
        <f t="shared" si="157"/>
        <v>1</v>
      </c>
      <c r="BF348">
        <f t="shared" si="158"/>
        <v>2</v>
      </c>
      <c r="BG348">
        <f t="shared" si="159"/>
        <v>0</v>
      </c>
      <c r="BH348">
        <f t="shared" si="160"/>
        <v>0</v>
      </c>
      <c r="BI348">
        <f t="shared" si="161"/>
        <v>0</v>
      </c>
      <c r="BJ348">
        <f t="shared" si="162"/>
        <v>3</v>
      </c>
      <c r="BK348">
        <f t="shared" si="163"/>
        <v>3</v>
      </c>
      <c r="BL348">
        <f t="shared" si="164"/>
        <v>0</v>
      </c>
    </row>
    <row r="349" spans="1:64" ht="30" x14ac:dyDescent="0.25">
      <c r="A349" s="7" t="s">
        <v>1681</v>
      </c>
      <c r="B349" s="7" t="s">
        <v>1682</v>
      </c>
      <c r="C349" s="10">
        <v>42327</v>
      </c>
      <c r="D349" s="10">
        <v>42329</v>
      </c>
      <c r="E349" s="8">
        <v>2</v>
      </c>
      <c r="F349" s="7" t="s">
        <v>29</v>
      </c>
      <c r="G349" s="8">
        <v>83</v>
      </c>
      <c r="H349" s="7" t="s">
        <v>9</v>
      </c>
      <c r="I349" s="7" t="s">
        <v>24</v>
      </c>
      <c r="J349" s="7" t="s">
        <v>592</v>
      </c>
      <c r="K349" s="7" t="s">
        <v>593</v>
      </c>
      <c r="L349" s="7" t="s">
        <v>1683</v>
      </c>
      <c r="M349" s="7" t="s">
        <v>1684</v>
      </c>
      <c r="N349" s="10">
        <v>42327</v>
      </c>
      <c r="O349" s="14">
        <v>1</v>
      </c>
      <c r="P349" s="15"/>
      <c r="Q349" s="29"/>
      <c r="R349" s="25"/>
      <c r="S349">
        <f t="shared" si="140"/>
        <v>0</v>
      </c>
      <c r="T349">
        <f t="shared" si="141"/>
        <v>0</v>
      </c>
      <c r="U349">
        <f t="shared" si="142"/>
        <v>30</v>
      </c>
      <c r="V349">
        <f t="shared" si="165"/>
        <v>0</v>
      </c>
      <c r="W349">
        <f t="shared" si="166"/>
        <v>0</v>
      </c>
      <c r="X349">
        <f t="shared" si="143"/>
        <v>0</v>
      </c>
      <c r="Y349" s="23">
        <v>1</v>
      </c>
      <c r="Z349">
        <v>1</v>
      </c>
      <c r="AA349">
        <f t="shared" si="144"/>
        <v>0</v>
      </c>
      <c r="AB349">
        <f t="shared" si="145"/>
        <v>0</v>
      </c>
      <c r="AC349">
        <f t="shared" si="146"/>
        <v>0</v>
      </c>
      <c r="AD349">
        <f t="shared" si="147"/>
        <v>2</v>
      </c>
      <c r="AE349">
        <f t="shared" si="167"/>
        <v>0</v>
      </c>
      <c r="AF349">
        <f t="shared" si="148"/>
        <v>2</v>
      </c>
      <c r="AG349">
        <v>3</v>
      </c>
      <c r="AH349">
        <f t="shared" si="149"/>
        <v>5</v>
      </c>
      <c r="AI349">
        <f t="shared" si="150"/>
        <v>0</v>
      </c>
      <c r="AJ349">
        <f t="shared" si="151"/>
        <v>10</v>
      </c>
      <c r="AK349">
        <f t="shared" si="152"/>
        <v>1</v>
      </c>
      <c r="AL349">
        <f t="shared" si="153"/>
        <v>2</v>
      </c>
      <c r="AM349">
        <f t="shared" si="154"/>
        <v>0</v>
      </c>
      <c r="AN349">
        <f t="shared" si="155"/>
        <v>0</v>
      </c>
      <c r="AO349">
        <f t="shared" si="156"/>
        <v>0</v>
      </c>
      <c r="AP349" t="s">
        <v>5930</v>
      </c>
      <c r="AQ349" t="b">
        <f>SUMPRODUCT(--ISNUMBER(SEARCH({"I21","I22","I25"},AP349)))&gt;0</f>
        <v>0</v>
      </c>
      <c r="AR349" t="b">
        <f>SUMPRODUCT(--ISNUMBER(SEARCH(Sheet1!B$2:B$14,AP349)))&gt;0</f>
        <v>0</v>
      </c>
      <c r="AS349" t="b">
        <f>SUMPRODUCT(--ISNUMBER(SEARCH(Sheet1!C$2:C$14,AP349)))&gt;0</f>
        <v>0</v>
      </c>
      <c r="AT349" t="b">
        <f>SUMPRODUCT(--ISNUMBER(SEARCH(Sheet1!D$2:D$26,AP349)))&gt;0</f>
        <v>1</v>
      </c>
      <c r="AU349" t="b">
        <f>SUMPRODUCT(--ISNUMBER(SEARCH(Sheet1!E$2:E$15,AP349)))&gt;0</f>
        <v>0</v>
      </c>
      <c r="AV349" t="b">
        <f>SUMPRODUCT(--ISNUMBER(SEARCH(Sheet1!F$2:F$26,AP349)))&gt;0</f>
        <v>0</v>
      </c>
      <c r="AW349" t="b">
        <f>SUMPRODUCT(--ISNUMBER(SEARCH(Sheet1!G$2:G$22,AP349)))&gt;0</f>
        <v>0</v>
      </c>
      <c r="AX349" t="b">
        <f>SUMPRODUCT(--ISNUMBER(SEARCH(Sheet1!H$2:H$35,AP349)))&gt;0</f>
        <v>0</v>
      </c>
      <c r="AY349" t="b">
        <f>SUMPRODUCT(--ISNUMBER(SEARCH(Sheet1!I$2:I$84,AP349)))&gt;0</f>
        <v>0</v>
      </c>
      <c r="AZ349" t="b">
        <f>SUMPRODUCT(--ISNUMBER(SEARCH(Sheet1!J$2:J$8,AP349)))&gt;0</f>
        <v>0</v>
      </c>
      <c r="BA349" t="b">
        <f>SUMPRODUCT(--ISNUMBER(SEARCH(Sheet1!K$2:K$10,AP349)))&gt;0</f>
        <v>1</v>
      </c>
      <c r="BB349" t="b">
        <f>SUMPRODUCT(--ISNUMBER(SEARCH(Sheet1!L$2:L$5,AP349)))&gt;0</f>
        <v>0</v>
      </c>
      <c r="BC349" t="b">
        <f>SUMPRODUCT(--ISNUMBER(SEARCH(Sheet1!M$2:M$12,AP349)))&gt;0</f>
        <v>0</v>
      </c>
      <c r="BD349" t="b">
        <f>SUMPRODUCT(--ISNUMBER(SEARCH(Sheet1!N$2:N$5,AP349)))&gt;0</f>
        <v>0</v>
      </c>
      <c r="BE349">
        <f t="shared" si="157"/>
        <v>1</v>
      </c>
      <c r="BF349">
        <f t="shared" si="158"/>
        <v>0</v>
      </c>
      <c r="BG349">
        <f t="shared" si="159"/>
        <v>3</v>
      </c>
      <c r="BH349">
        <f t="shared" si="160"/>
        <v>0</v>
      </c>
      <c r="BI349">
        <f t="shared" si="161"/>
        <v>0</v>
      </c>
      <c r="BJ349">
        <f t="shared" si="162"/>
        <v>4</v>
      </c>
      <c r="BK349">
        <f t="shared" si="163"/>
        <v>0</v>
      </c>
      <c r="BL349">
        <f t="shared" si="164"/>
        <v>5</v>
      </c>
    </row>
    <row r="350" spans="1:64" ht="30" x14ac:dyDescent="0.25">
      <c r="A350" s="7" t="s">
        <v>1690</v>
      </c>
      <c r="B350" s="7" t="s">
        <v>1691</v>
      </c>
      <c r="C350" s="10">
        <v>42427</v>
      </c>
      <c r="D350" s="10">
        <v>42447</v>
      </c>
      <c r="E350" s="8">
        <v>20</v>
      </c>
      <c r="F350" s="7" t="s">
        <v>29</v>
      </c>
      <c r="G350" s="8">
        <v>46</v>
      </c>
      <c r="H350" s="7" t="s">
        <v>17</v>
      </c>
      <c r="I350" s="7" t="s">
        <v>24</v>
      </c>
      <c r="J350" s="7" t="s">
        <v>194</v>
      </c>
      <c r="K350" s="7" t="s">
        <v>195</v>
      </c>
      <c r="L350" s="7" t="s">
        <v>414</v>
      </c>
      <c r="M350" s="7" t="s">
        <v>415</v>
      </c>
      <c r="N350" s="10">
        <v>42437</v>
      </c>
      <c r="O350" s="14">
        <v>4</v>
      </c>
      <c r="P350" s="15"/>
      <c r="Q350" s="29"/>
      <c r="R350" s="25"/>
      <c r="S350">
        <f t="shared" si="140"/>
        <v>0</v>
      </c>
      <c r="T350">
        <f t="shared" si="141"/>
        <v>0</v>
      </c>
      <c r="U350">
        <f t="shared" si="142"/>
        <v>30</v>
      </c>
      <c r="V350">
        <f t="shared" si="165"/>
        <v>0</v>
      </c>
      <c r="W350">
        <f t="shared" si="166"/>
        <v>0</v>
      </c>
      <c r="X350">
        <f t="shared" si="143"/>
        <v>0</v>
      </c>
      <c r="Y350" s="23">
        <v>1</v>
      </c>
      <c r="Z350">
        <v>1</v>
      </c>
      <c r="AA350">
        <f t="shared" si="144"/>
        <v>2</v>
      </c>
      <c r="AB350">
        <f t="shared" si="145"/>
        <v>0</v>
      </c>
      <c r="AC350">
        <f t="shared" si="146"/>
        <v>2</v>
      </c>
      <c r="AD350">
        <f t="shared" si="147"/>
        <v>6</v>
      </c>
      <c r="AE350">
        <f t="shared" si="167"/>
        <v>1</v>
      </c>
      <c r="AF350">
        <f t="shared" si="148"/>
        <v>7</v>
      </c>
      <c r="AG350">
        <v>3</v>
      </c>
      <c r="AH350">
        <f t="shared" si="149"/>
        <v>5</v>
      </c>
      <c r="AI350">
        <f t="shared" si="150"/>
        <v>0</v>
      </c>
      <c r="AJ350">
        <f t="shared" si="151"/>
        <v>15</v>
      </c>
      <c r="AK350">
        <f t="shared" si="152"/>
        <v>1</v>
      </c>
      <c r="AL350">
        <f t="shared" si="153"/>
        <v>0</v>
      </c>
      <c r="AM350">
        <f t="shared" si="154"/>
        <v>0</v>
      </c>
      <c r="AN350">
        <f t="shared" si="155"/>
        <v>0</v>
      </c>
      <c r="AO350">
        <f t="shared" si="156"/>
        <v>7</v>
      </c>
      <c r="AP350" t="s">
        <v>5931</v>
      </c>
      <c r="AQ350" t="b">
        <f>SUMPRODUCT(--ISNUMBER(SEARCH({"I21","I22","I25"},AP350)))&gt;0</f>
        <v>1</v>
      </c>
      <c r="AR350" t="b">
        <f>SUMPRODUCT(--ISNUMBER(SEARCH(Sheet1!B$2:B$14,AP350)))&gt;0</f>
        <v>0</v>
      </c>
      <c r="AS350" t="b">
        <f>SUMPRODUCT(--ISNUMBER(SEARCH(Sheet1!C$2:C$14,AP350)))&gt;0</f>
        <v>0</v>
      </c>
      <c r="AT350" t="b">
        <f>SUMPRODUCT(--ISNUMBER(SEARCH(Sheet1!D$2:D$26,AP350)))&gt;0</f>
        <v>1</v>
      </c>
      <c r="AU350" t="b">
        <f>SUMPRODUCT(--ISNUMBER(SEARCH(Sheet1!E$2:E$15,AP350)))&gt;0</f>
        <v>1</v>
      </c>
      <c r="AV350" t="b">
        <f>SUMPRODUCT(--ISNUMBER(SEARCH(Sheet1!F$2:F$26,AP350)))&gt;0</f>
        <v>1</v>
      </c>
      <c r="AW350" t="b">
        <f>SUMPRODUCT(--ISNUMBER(SEARCH(Sheet1!G$2:G$22,AP350)))&gt;0</f>
        <v>0</v>
      </c>
      <c r="AX350" t="b">
        <f>SUMPRODUCT(--ISNUMBER(SEARCH(Sheet1!H$2:H$35,AP350)))&gt;0</f>
        <v>1</v>
      </c>
      <c r="AY350" t="b">
        <f>SUMPRODUCT(--ISNUMBER(SEARCH(Sheet1!I$2:I$84,AP350)))&gt;0</f>
        <v>0</v>
      </c>
      <c r="AZ350" t="b">
        <f>SUMPRODUCT(--ISNUMBER(SEARCH(Sheet1!J$2:J$8,AP350)))&gt;0</f>
        <v>0</v>
      </c>
      <c r="BA350" t="b">
        <f>SUMPRODUCT(--ISNUMBER(SEARCH(Sheet1!K$2:K$10,AP350)))&gt;0</f>
        <v>0</v>
      </c>
      <c r="BB350" t="b">
        <f>SUMPRODUCT(--ISNUMBER(SEARCH(Sheet1!L$2:L$5,AP350)))&gt;0</f>
        <v>0</v>
      </c>
      <c r="BC350" t="b">
        <f>SUMPRODUCT(--ISNUMBER(SEARCH(Sheet1!M$2:M$12,AP350)))&gt;0</f>
        <v>0</v>
      </c>
      <c r="BD350" t="b">
        <f>SUMPRODUCT(--ISNUMBER(SEARCH(Sheet1!N$2:N$5,AP350)))&gt;0</f>
        <v>0</v>
      </c>
      <c r="BE350">
        <f t="shared" si="157"/>
        <v>2</v>
      </c>
      <c r="BF350">
        <f t="shared" si="158"/>
        <v>6</v>
      </c>
      <c r="BG350">
        <f t="shared" si="159"/>
        <v>0</v>
      </c>
      <c r="BH350">
        <f t="shared" si="160"/>
        <v>0</v>
      </c>
      <c r="BI350">
        <f t="shared" si="161"/>
        <v>0</v>
      </c>
      <c r="BJ350">
        <f t="shared" si="162"/>
        <v>8</v>
      </c>
      <c r="BK350">
        <f t="shared" si="163"/>
        <v>0</v>
      </c>
      <c r="BL350">
        <f t="shared" si="164"/>
        <v>5</v>
      </c>
    </row>
    <row r="351" spans="1:64" ht="30" x14ac:dyDescent="0.25">
      <c r="A351" s="7" t="s">
        <v>1692</v>
      </c>
      <c r="B351" s="7" t="s">
        <v>1693</v>
      </c>
      <c r="C351" s="10">
        <v>42276</v>
      </c>
      <c r="D351" s="10">
        <v>42278</v>
      </c>
      <c r="E351" s="8">
        <v>2</v>
      </c>
      <c r="F351" s="7" t="s">
        <v>29</v>
      </c>
      <c r="G351" s="8">
        <v>27</v>
      </c>
      <c r="H351" s="7" t="s">
        <v>17</v>
      </c>
      <c r="I351" s="7" t="s">
        <v>152</v>
      </c>
      <c r="J351" s="7" t="s">
        <v>1694</v>
      </c>
      <c r="K351" s="7" t="s">
        <v>1695</v>
      </c>
      <c r="L351" s="7" t="s">
        <v>1696</v>
      </c>
      <c r="M351" s="7" t="s">
        <v>1697</v>
      </c>
      <c r="N351" s="10">
        <v>42277</v>
      </c>
      <c r="O351" s="14">
        <v>1</v>
      </c>
      <c r="P351" s="15"/>
      <c r="Q351" s="29"/>
      <c r="R351" s="25"/>
      <c r="S351">
        <f t="shared" si="140"/>
        <v>0</v>
      </c>
      <c r="T351">
        <f t="shared" si="141"/>
        <v>0</v>
      </c>
      <c r="U351">
        <f t="shared" si="142"/>
        <v>30</v>
      </c>
      <c r="V351">
        <f t="shared" si="165"/>
        <v>0</v>
      </c>
      <c r="W351">
        <f t="shared" si="166"/>
        <v>0</v>
      </c>
      <c r="X351">
        <f t="shared" si="143"/>
        <v>0</v>
      </c>
      <c r="Y351" s="23">
        <v>1</v>
      </c>
      <c r="Z351">
        <v>1</v>
      </c>
      <c r="AA351">
        <f t="shared" si="144"/>
        <v>0</v>
      </c>
      <c r="AB351">
        <f t="shared" si="145"/>
        <v>0</v>
      </c>
      <c r="AC351">
        <f t="shared" si="146"/>
        <v>0</v>
      </c>
      <c r="AD351">
        <f t="shared" si="147"/>
        <v>2</v>
      </c>
      <c r="AE351">
        <f t="shared" si="167"/>
        <v>0</v>
      </c>
      <c r="AF351">
        <f t="shared" si="148"/>
        <v>2</v>
      </c>
      <c r="AG351">
        <v>3</v>
      </c>
      <c r="AH351">
        <f t="shared" si="149"/>
        <v>2</v>
      </c>
      <c r="AI351">
        <f t="shared" si="150"/>
        <v>0</v>
      </c>
      <c r="AJ351">
        <f t="shared" si="151"/>
        <v>7</v>
      </c>
      <c r="AK351">
        <f t="shared" si="152"/>
        <v>0</v>
      </c>
      <c r="AL351">
        <f t="shared" si="153"/>
        <v>2</v>
      </c>
      <c r="AM351">
        <f t="shared" si="154"/>
        <v>0</v>
      </c>
      <c r="AN351">
        <f t="shared" si="155"/>
        <v>0</v>
      </c>
      <c r="AO351">
        <f t="shared" si="156"/>
        <v>0</v>
      </c>
      <c r="AP351" t="s">
        <v>5932</v>
      </c>
      <c r="AQ351" t="b">
        <f>SUMPRODUCT(--ISNUMBER(SEARCH({"I21","I22","I25"},AP351)))&gt;0</f>
        <v>0</v>
      </c>
      <c r="AR351" t="b">
        <f>SUMPRODUCT(--ISNUMBER(SEARCH(Sheet1!B$2:B$14,AP351)))&gt;0</f>
        <v>0</v>
      </c>
      <c r="AS351" t="b">
        <f>SUMPRODUCT(--ISNUMBER(SEARCH(Sheet1!C$2:C$14,AP351)))&gt;0</f>
        <v>0</v>
      </c>
      <c r="AT351" t="b">
        <f>SUMPRODUCT(--ISNUMBER(SEARCH(Sheet1!D$2:D$26,AP351)))&gt;0</f>
        <v>0</v>
      </c>
      <c r="AU351" t="b">
        <f>SUMPRODUCT(--ISNUMBER(SEARCH(Sheet1!E$2:E$15,AP351)))&gt;0</f>
        <v>0</v>
      </c>
      <c r="AV351" t="b">
        <f>SUMPRODUCT(--ISNUMBER(SEARCH(Sheet1!F$2:F$26,AP351)))&gt;0</f>
        <v>0</v>
      </c>
      <c r="AW351" t="b">
        <f>SUMPRODUCT(--ISNUMBER(SEARCH(Sheet1!G$2:G$22,AP351)))&gt;0</f>
        <v>0</v>
      </c>
      <c r="AX351" t="b">
        <f>SUMPRODUCT(--ISNUMBER(SEARCH(Sheet1!H$2:H$35,AP351)))&gt;0</f>
        <v>1</v>
      </c>
      <c r="AY351" t="b">
        <f>SUMPRODUCT(--ISNUMBER(SEARCH(Sheet1!I$2:I$84,AP351)))&gt;0</f>
        <v>0</v>
      </c>
      <c r="AZ351" t="b">
        <f>SUMPRODUCT(--ISNUMBER(SEARCH(Sheet1!J$2:J$8,AP351)))&gt;0</f>
        <v>0</v>
      </c>
      <c r="BA351" t="b">
        <f>SUMPRODUCT(--ISNUMBER(SEARCH(Sheet1!K$2:K$10,AP351)))&gt;0</f>
        <v>0</v>
      </c>
      <c r="BB351" t="b">
        <f>SUMPRODUCT(--ISNUMBER(SEARCH(Sheet1!L$2:L$5,AP351)))&gt;0</f>
        <v>0</v>
      </c>
      <c r="BC351" t="b">
        <f>SUMPRODUCT(--ISNUMBER(SEARCH(Sheet1!M$2:M$12,AP351)))&gt;0</f>
        <v>0</v>
      </c>
      <c r="BD351" t="b">
        <f>SUMPRODUCT(--ISNUMBER(SEARCH(Sheet1!N$2:N$5,AP351)))&gt;0</f>
        <v>0</v>
      </c>
      <c r="BE351">
        <f t="shared" si="157"/>
        <v>0</v>
      </c>
      <c r="BF351">
        <f t="shared" si="158"/>
        <v>2</v>
      </c>
      <c r="BG351">
        <f t="shared" si="159"/>
        <v>0</v>
      </c>
      <c r="BH351">
        <f t="shared" si="160"/>
        <v>0</v>
      </c>
      <c r="BI351">
        <f t="shared" si="161"/>
        <v>0</v>
      </c>
      <c r="BJ351">
        <f t="shared" si="162"/>
        <v>2</v>
      </c>
      <c r="BK351">
        <f t="shared" si="163"/>
        <v>2</v>
      </c>
      <c r="BL351">
        <f t="shared" si="164"/>
        <v>0</v>
      </c>
    </row>
    <row r="352" spans="1:64" ht="30" x14ac:dyDescent="0.25">
      <c r="A352" s="7" t="s">
        <v>1698</v>
      </c>
      <c r="B352" s="7" t="s">
        <v>1699</v>
      </c>
      <c r="C352" s="10">
        <v>42402</v>
      </c>
      <c r="D352" s="10">
        <v>42408</v>
      </c>
      <c r="E352" s="8">
        <v>6</v>
      </c>
      <c r="F352" s="7" t="s">
        <v>29</v>
      </c>
      <c r="G352" s="8">
        <v>70</v>
      </c>
      <c r="H352" s="7" t="s">
        <v>9</v>
      </c>
      <c r="I352" s="7" t="s">
        <v>89</v>
      </c>
      <c r="J352" s="7" t="s">
        <v>1700</v>
      </c>
      <c r="K352" s="7" t="s">
        <v>199</v>
      </c>
      <c r="L352" s="7" t="s">
        <v>414</v>
      </c>
      <c r="M352" s="7" t="s">
        <v>415</v>
      </c>
      <c r="N352" s="10">
        <v>42405</v>
      </c>
      <c r="O352" s="14">
        <v>2</v>
      </c>
      <c r="P352" s="15"/>
      <c r="Q352" s="29"/>
      <c r="R352" s="26">
        <v>142</v>
      </c>
      <c r="S352">
        <f t="shared" si="140"/>
        <v>0</v>
      </c>
      <c r="T352">
        <f t="shared" si="141"/>
        <v>0</v>
      </c>
      <c r="U352">
        <f t="shared" si="142"/>
        <v>30</v>
      </c>
      <c r="V352">
        <f t="shared" si="165"/>
        <v>0</v>
      </c>
      <c r="W352">
        <f t="shared" si="166"/>
        <v>0</v>
      </c>
      <c r="X352">
        <f t="shared" si="143"/>
        <v>0</v>
      </c>
      <c r="Y352" s="23">
        <v>1</v>
      </c>
      <c r="Z352">
        <v>1</v>
      </c>
      <c r="AA352">
        <f t="shared" si="144"/>
        <v>2</v>
      </c>
      <c r="AB352">
        <f t="shared" si="145"/>
        <v>0</v>
      </c>
      <c r="AC352">
        <f t="shared" si="146"/>
        <v>2</v>
      </c>
      <c r="AD352">
        <f t="shared" si="147"/>
        <v>6</v>
      </c>
      <c r="AE352">
        <f t="shared" si="167"/>
        <v>1</v>
      </c>
      <c r="AF352">
        <f t="shared" si="148"/>
        <v>4</v>
      </c>
      <c r="AG352">
        <v>3</v>
      </c>
      <c r="AH352">
        <f t="shared" si="149"/>
        <v>5</v>
      </c>
      <c r="AI352">
        <f t="shared" si="150"/>
        <v>0</v>
      </c>
      <c r="AJ352">
        <f t="shared" si="151"/>
        <v>12</v>
      </c>
      <c r="AK352">
        <f t="shared" si="152"/>
        <v>1</v>
      </c>
      <c r="AL352">
        <f t="shared" si="153"/>
        <v>0</v>
      </c>
      <c r="AM352">
        <f t="shared" si="154"/>
        <v>4</v>
      </c>
      <c r="AN352">
        <f t="shared" si="155"/>
        <v>0</v>
      </c>
      <c r="AO352">
        <f t="shared" si="156"/>
        <v>0</v>
      </c>
      <c r="AP352" t="s">
        <v>5933</v>
      </c>
      <c r="AQ352" t="b">
        <f>SUMPRODUCT(--ISNUMBER(SEARCH({"I21","I22","I25"},AP352)))&gt;0</f>
        <v>1</v>
      </c>
      <c r="AR352" t="b">
        <f>SUMPRODUCT(--ISNUMBER(SEARCH(Sheet1!B$2:B$14,AP352)))&gt;0</f>
        <v>1</v>
      </c>
      <c r="AS352" t="b">
        <f>SUMPRODUCT(--ISNUMBER(SEARCH(Sheet1!C$2:C$14,AP352)))&gt;0</f>
        <v>0</v>
      </c>
      <c r="AT352" t="b">
        <f>SUMPRODUCT(--ISNUMBER(SEARCH(Sheet1!D$2:D$26,AP352)))&gt;0</f>
        <v>0</v>
      </c>
      <c r="AU352" t="b">
        <f>SUMPRODUCT(--ISNUMBER(SEARCH(Sheet1!E$2:E$15,AP352)))&gt;0</f>
        <v>0</v>
      </c>
      <c r="AV352" t="b">
        <f>SUMPRODUCT(--ISNUMBER(SEARCH(Sheet1!F$2:F$26,AP352)))&gt;0</f>
        <v>0</v>
      </c>
      <c r="AW352" t="b">
        <f>SUMPRODUCT(--ISNUMBER(SEARCH(Sheet1!G$2:G$22,AP352)))&gt;0</f>
        <v>1</v>
      </c>
      <c r="AX352" t="b">
        <f>SUMPRODUCT(--ISNUMBER(SEARCH(Sheet1!H$2:H$35,AP352)))&gt;0</f>
        <v>0</v>
      </c>
      <c r="AY352" t="b">
        <f>SUMPRODUCT(--ISNUMBER(SEARCH(Sheet1!I$2:I$84,AP352)))&gt;0</f>
        <v>0</v>
      </c>
      <c r="AZ352" t="b">
        <f>SUMPRODUCT(--ISNUMBER(SEARCH(Sheet1!J$2:J$8,AP352)))&gt;0</f>
        <v>0</v>
      </c>
      <c r="BA352" t="b">
        <f>SUMPRODUCT(--ISNUMBER(SEARCH(Sheet1!K$2:K$10,AP352)))&gt;0</f>
        <v>0</v>
      </c>
      <c r="BB352" t="b">
        <f>SUMPRODUCT(--ISNUMBER(SEARCH(Sheet1!L$2:L$5,AP352)))&gt;0</f>
        <v>0</v>
      </c>
      <c r="BC352" t="b">
        <f>SUMPRODUCT(--ISNUMBER(SEARCH(Sheet1!M$2:M$12,AP352)))&gt;0</f>
        <v>0</v>
      </c>
      <c r="BD352" t="b">
        <f>SUMPRODUCT(--ISNUMBER(SEARCH(Sheet1!N$2:N$5,AP352)))&gt;0</f>
        <v>0</v>
      </c>
      <c r="BE352">
        <f t="shared" si="157"/>
        <v>2</v>
      </c>
      <c r="BF352">
        <f t="shared" si="158"/>
        <v>2</v>
      </c>
      <c r="BG352">
        <f t="shared" si="159"/>
        <v>0</v>
      </c>
      <c r="BH352">
        <f t="shared" si="160"/>
        <v>0</v>
      </c>
      <c r="BI352">
        <f t="shared" si="161"/>
        <v>0</v>
      </c>
      <c r="BJ352">
        <f t="shared" si="162"/>
        <v>4</v>
      </c>
      <c r="BK352">
        <f t="shared" si="163"/>
        <v>0</v>
      </c>
      <c r="BL352">
        <f t="shared" si="164"/>
        <v>5</v>
      </c>
    </row>
    <row r="353" spans="1:64" ht="30" x14ac:dyDescent="0.25">
      <c r="A353" s="7" t="s">
        <v>1701</v>
      </c>
      <c r="B353" s="7" t="s">
        <v>1702</v>
      </c>
      <c r="C353" s="10">
        <v>42453</v>
      </c>
      <c r="D353" s="10">
        <v>42455</v>
      </c>
      <c r="E353" s="8">
        <v>2</v>
      </c>
      <c r="F353" s="7" t="s">
        <v>29</v>
      </c>
      <c r="G353" s="8">
        <v>61</v>
      </c>
      <c r="H353" s="7" t="s">
        <v>17</v>
      </c>
      <c r="I353" s="7" t="s">
        <v>47</v>
      </c>
      <c r="J353" s="7" t="s">
        <v>1703</v>
      </c>
      <c r="K353" s="7" t="s">
        <v>1704</v>
      </c>
      <c r="L353" s="7" t="s">
        <v>1705</v>
      </c>
      <c r="M353" s="7" t="s">
        <v>1706</v>
      </c>
      <c r="N353" s="10">
        <v>42454</v>
      </c>
      <c r="O353" s="14">
        <v>1</v>
      </c>
      <c r="P353" s="15"/>
      <c r="Q353" s="29"/>
      <c r="R353" s="25"/>
      <c r="S353">
        <f t="shared" si="140"/>
        <v>0</v>
      </c>
      <c r="T353">
        <f t="shared" si="141"/>
        <v>0</v>
      </c>
      <c r="U353">
        <f t="shared" si="142"/>
        <v>30</v>
      </c>
      <c r="V353">
        <f t="shared" si="165"/>
        <v>0</v>
      </c>
      <c r="W353">
        <f t="shared" si="166"/>
        <v>2</v>
      </c>
      <c r="X353">
        <f t="shared" si="143"/>
        <v>0</v>
      </c>
      <c r="Y353" s="23">
        <v>1</v>
      </c>
      <c r="Z353">
        <v>1</v>
      </c>
      <c r="AA353">
        <f t="shared" si="144"/>
        <v>0</v>
      </c>
      <c r="AB353">
        <f t="shared" si="145"/>
        <v>0</v>
      </c>
      <c r="AC353">
        <f t="shared" si="146"/>
        <v>0</v>
      </c>
      <c r="AD353">
        <f t="shared" si="147"/>
        <v>4</v>
      </c>
      <c r="AE353">
        <f t="shared" si="167"/>
        <v>0</v>
      </c>
      <c r="AF353">
        <f t="shared" si="148"/>
        <v>2</v>
      </c>
      <c r="AG353">
        <v>3</v>
      </c>
      <c r="AH353">
        <f t="shared" si="149"/>
        <v>5</v>
      </c>
      <c r="AI353">
        <f t="shared" si="150"/>
        <v>0</v>
      </c>
      <c r="AJ353">
        <f t="shared" si="151"/>
        <v>10</v>
      </c>
      <c r="AK353">
        <f t="shared" si="152"/>
        <v>1</v>
      </c>
      <c r="AL353">
        <f t="shared" si="153"/>
        <v>2</v>
      </c>
      <c r="AM353">
        <f t="shared" si="154"/>
        <v>0</v>
      </c>
      <c r="AN353">
        <f t="shared" si="155"/>
        <v>0</v>
      </c>
      <c r="AO353">
        <f t="shared" si="156"/>
        <v>0</v>
      </c>
      <c r="AP353" t="s">
        <v>5934</v>
      </c>
      <c r="AQ353" t="b">
        <f>SUMPRODUCT(--ISNUMBER(SEARCH({"I21","I22","I25"},AP353)))&gt;0</f>
        <v>0</v>
      </c>
      <c r="AR353" t="b">
        <f>SUMPRODUCT(--ISNUMBER(SEARCH(Sheet1!B$2:B$14,AP353)))&gt;0</f>
        <v>0</v>
      </c>
      <c r="AS353" t="b">
        <f>SUMPRODUCT(--ISNUMBER(SEARCH(Sheet1!C$2:C$14,AP353)))&gt;0</f>
        <v>0</v>
      </c>
      <c r="AT353" t="b">
        <f>SUMPRODUCT(--ISNUMBER(SEARCH(Sheet1!D$2:D$26,AP353)))&gt;0</f>
        <v>0</v>
      </c>
      <c r="AU353" t="b">
        <f>SUMPRODUCT(--ISNUMBER(SEARCH(Sheet1!E$2:E$15,AP353)))&gt;0</f>
        <v>1</v>
      </c>
      <c r="AV353" t="b">
        <f>SUMPRODUCT(--ISNUMBER(SEARCH(Sheet1!F$2:F$26,AP353)))&gt;0</f>
        <v>0</v>
      </c>
      <c r="AW353" t="b">
        <f>SUMPRODUCT(--ISNUMBER(SEARCH(Sheet1!G$2:G$22,AP353)))&gt;0</f>
        <v>1</v>
      </c>
      <c r="AX353" t="b">
        <f>SUMPRODUCT(--ISNUMBER(SEARCH(Sheet1!H$2:H$35,AP353)))&gt;0</f>
        <v>0</v>
      </c>
      <c r="AY353" t="b">
        <f>SUMPRODUCT(--ISNUMBER(SEARCH(Sheet1!I$2:I$84,AP353)))&gt;0</f>
        <v>1</v>
      </c>
      <c r="AZ353" t="b">
        <f>SUMPRODUCT(--ISNUMBER(SEARCH(Sheet1!J$2:J$8,AP353)))&gt;0</f>
        <v>0</v>
      </c>
      <c r="BA353" t="b">
        <f>SUMPRODUCT(--ISNUMBER(SEARCH(Sheet1!K$2:K$10,AP353)))&gt;0</f>
        <v>0</v>
      </c>
      <c r="BB353" t="b">
        <f>SUMPRODUCT(--ISNUMBER(SEARCH(Sheet1!L$2:L$5,AP353)))&gt;0</f>
        <v>0</v>
      </c>
      <c r="BC353" t="b">
        <f>SUMPRODUCT(--ISNUMBER(SEARCH(Sheet1!M$2:M$12,AP353)))&gt;0</f>
        <v>0</v>
      </c>
      <c r="BD353" t="b">
        <f>SUMPRODUCT(--ISNUMBER(SEARCH(Sheet1!N$2:N$5,AP353)))&gt;0</f>
        <v>1</v>
      </c>
      <c r="BE353">
        <f t="shared" si="157"/>
        <v>0</v>
      </c>
      <c r="BF353">
        <f t="shared" si="158"/>
        <v>6</v>
      </c>
      <c r="BG353">
        <f t="shared" si="159"/>
        <v>0</v>
      </c>
      <c r="BH353">
        <f t="shared" si="160"/>
        <v>0</v>
      </c>
      <c r="BI353">
        <f t="shared" si="161"/>
        <v>6</v>
      </c>
      <c r="BJ353">
        <f t="shared" si="162"/>
        <v>12</v>
      </c>
      <c r="BK353">
        <f t="shared" si="163"/>
        <v>0</v>
      </c>
      <c r="BL353">
        <f t="shared" si="164"/>
        <v>5</v>
      </c>
    </row>
    <row r="354" spans="1:64" ht="30" x14ac:dyDescent="0.25">
      <c r="A354" s="7" t="s">
        <v>1709</v>
      </c>
      <c r="B354" s="7" t="s">
        <v>1710</v>
      </c>
      <c r="C354" s="10">
        <v>42439</v>
      </c>
      <c r="D354" s="10">
        <v>42447</v>
      </c>
      <c r="E354" s="8">
        <v>8</v>
      </c>
      <c r="F354" s="7" t="s">
        <v>29</v>
      </c>
      <c r="G354" s="8">
        <v>78</v>
      </c>
      <c r="H354" s="7" t="s">
        <v>17</v>
      </c>
      <c r="I354" s="7" t="s">
        <v>30</v>
      </c>
      <c r="J354" s="7" t="s">
        <v>1711</v>
      </c>
      <c r="K354" s="7" t="s">
        <v>1712</v>
      </c>
      <c r="L354" s="7" t="s">
        <v>478</v>
      </c>
      <c r="M354" s="7" t="s">
        <v>479</v>
      </c>
      <c r="N354" s="10">
        <v>42445</v>
      </c>
      <c r="O354" s="14">
        <v>2</v>
      </c>
      <c r="P354" s="15"/>
      <c r="Q354" s="29"/>
      <c r="R354" s="26">
        <v>135</v>
      </c>
      <c r="S354">
        <f t="shared" si="140"/>
        <v>0</v>
      </c>
      <c r="T354">
        <f t="shared" si="141"/>
        <v>0</v>
      </c>
      <c r="U354">
        <f t="shared" si="142"/>
        <v>30</v>
      </c>
      <c r="V354">
        <f t="shared" si="165"/>
        <v>0</v>
      </c>
      <c r="W354">
        <f t="shared" si="166"/>
        <v>0</v>
      </c>
      <c r="X354">
        <f t="shared" si="143"/>
        <v>0</v>
      </c>
      <c r="Y354" s="23">
        <v>1</v>
      </c>
      <c r="Z354">
        <v>1</v>
      </c>
      <c r="AA354">
        <f t="shared" si="144"/>
        <v>2</v>
      </c>
      <c r="AB354">
        <f t="shared" si="145"/>
        <v>0</v>
      </c>
      <c r="AC354">
        <f t="shared" si="146"/>
        <v>2</v>
      </c>
      <c r="AD354">
        <f t="shared" si="147"/>
        <v>6</v>
      </c>
      <c r="AE354">
        <f t="shared" si="167"/>
        <v>1</v>
      </c>
      <c r="AF354">
        <f t="shared" si="148"/>
        <v>5</v>
      </c>
      <c r="AG354">
        <v>3</v>
      </c>
      <c r="AH354">
        <f t="shared" si="149"/>
        <v>3</v>
      </c>
      <c r="AI354">
        <f t="shared" si="150"/>
        <v>0</v>
      </c>
      <c r="AJ354">
        <f t="shared" si="151"/>
        <v>11</v>
      </c>
      <c r="AK354">
        <f t="shared" si="152"/>
        <v>1</v>
      </c>
      <c r="AL354">
        <f t="shared" si="153"/>
        <v>0</v>
      </c>
      <c r="AM354">
        <f t="shared" si="154"/>
        <v>0</v>
      </c>
      <c r="AN354">
        <f t="shared" si="155"/>
        <v>5</v>
      </c>
      <c r="AO354">
        <f t="shared" si="156"/>
        <v>0</v>
      </c>
      <c r="AP354" t="s">
        <v>5935</v>
      </c>
      <c r="AQ354" t="b">
        <f>SUMPRODUCT(--ISNUMBER(SEARCH({"I21","I22","I25"},AP354)))&gt;0</f>
        <v>0</v>
      </c>
      <c r="AR354" t="b">
        <f>SUMPRODUCT(--ISNUMBER(SEARCH(Sheet1!B$2:B$14,AP354)))&gt;0</f>
        <v>0</v>
      </c>
      <c r="AS354" t="b">
        <f>SUMPRODUCT(--ISNUMBER(SEARCH(Sheet1!C$2:C$14,AP354)))&gt;0</f>
        <v>0</v>
      </c>
      <c r="AT354" t="b">
        <f>SUMPRODUCT(--ISNUMBER(SEARCH(Sheet1!D$2:D$26,AP354)))&gt;0</f>
        <v>1</v>
      </c>
      <c r="AU354" t="b">
        <f>SUMPRODUCT(--ISNUMBER(SEARCH(Sheet1!E$2:E$15,AP354)))&gt;0</f>
        <v>1</v>
      </c>
      <c r="AV354" t="b">
        <f>SUMPRODUCT(--ISNUMBER(SEARCH(Sheet1!F$2:F$26,AP354)))&gt;0</f>
        <v>0</v>
      </c>
      <c r="AW354" t="b">
        <f>SUMPRODUCT(--ISNUMBER(SEARCH(Sheet1!G$2:G$22,AP354)))&gt;0</f>
        <v>0</v>
      </c>
      <c r="AX354" t="b">
        <f>SUMPRODUCT(--ISNUMBER(SEARCH(Sheet1!H$2:H$35,AP354)))&gt;0</f>
        <v>0</v>
      </c>
      <c r="AY354" t="b">
        <f>SUMPRODUCT(--ISNUMBER(SEARCH(Sheet1!I$2:I$84,AP354)))&gt;0</f>
        <v>0</v>
      </c>
      <c r="AZ354" t="b">
        <f>SUMPRODUCT(--ISNUMBER(SEARCH(Sheet1!J$2:J$8,AP354)))&gt;0</f>
        <v>0</v>
      </c>
      <c r="BA354" t="b">
        <f>SUMPRODUCT(--ISNUMBER(SEARCH(Sheet1!K$2:K$10,AP354)))&gt;0</f>
        <v>0</v>
      </c>
      <c r="BB354" t="b">
        <f>SUMPRODUCT(--ISNUMBER(SEARCH(Sheet1!L$2:L$5,AP354)))&gt;0</f>
        <v>0</v>
      </c>
      <c r="BC354" t="b">
        <f>SUMPRODUCT(--ISNUMBER(SEARCH(Sheet1!M$2:M$12,AP354)))&gt;0</f>
        <v>0</v>
      </c>
      <c r="BD354" t="b">
        <f>SUMPRODUCT(--ISNUMBER(SEARCH(Sheet1!N$2:N$5,AP354)))&gt;0</f>
        <v>0</v>
      </c>
      <c r="BE354">
        <f t="shared" si="157"/>
        <v>1</v>
      </c>
      <c r="BF354">
        <f t="shared" si="158"/>
        <v>2</v>
      </c>
      <c r="BG354">
        <f t="shared" si="159"/>
        <v>0</v>
      </c>
      <c r="BH354">
        <f t="shared" si="160"/>
        <v>0</v>
      </c>
      <c r="BI354">
        <f t="shared" si="161"/>
        <v>0</v>
      </c>
      <c r="BJ354">
        <f t="shared" si="162"/>
        <v>3</v>
      </c>
      <c r="BK354">
        <f t="shared" si="163"/>
        <v>3</v>
      </c>
      <c r="BL354">
        <f t="shared" si="164"/>
        <v>0</v>
      </c>
    </row>
    <row r="355" spans="1:64" ht="30" x14ac:dyDescent="0.25">
      <c r="A355" s="7" t="s">
        <v>1713</v>
      </c>
      <c r="B355" s="7" t="s">
        <v>1714</v>
      </c>
      <c r="C355" s="10">
        <v>42420</v>
      </c>
      <c r="D355" s="10">
        <v>42422</v>
      </c>
      <c r="E355" s="8">
        <v>2</v>
      </c>
      <c r="F355" s="7" t="s">
        <v>29</v>
      </c>
      <c r="G355" s="8">
        <v>44</v>
      </c>
      <c r="H355" s="7" t="s">
        <v>17</v>
      </c>
      <c r="I355" s="7" t="s">
        <v>24</v>
      </c>
      <c r="J355" s="7" t="s">
        <v>1715</v>
      </c>
      <c r="K355" s="7" t="s">
        <v>1716</v>
      </c>
      <c r="L355" s="7" t="s">
        <v>378</v>
      </c>
      <c r="M355" s="7" t="s">
        <v>379</v>
      </c>
      <c r="N355" s="10">
        <v>42420</v>
      </c>
      <c r="O355" s="14">
        <v>3</v>
      </c>
      <c r="P355" s="14">
        <v>3</v>
      </c>
      <c r="Q355" s="29"/>
      <c r="R355" s="26">
        <v>134</v>
      </c>
      <c r="S355">
        <f t="shared" si="140"/>
        <v>0</v>
      </c>
      <c r="T355">
        <f t="shared" si="141"/>
        <v>0</v>
      </c>
      <c r="U355">
        <f t="shared" si="142"/>
        <v>30</v>
      </c>
      <c r="V355">
        <f t="shared" si="165"/>
        <v>0</v>
      </c>
      <c r="W355">
        <f t="shared" si="166"/>
        <v>0</v>
      </c>
      <c r="X355">
        <f t="shared" si="143"/>
        <v>1</v>
      </c>
      <c r="Y355" s="23">
        <v>1</v>
      </c>
      <c r="Z355">
        <v>1</v>
      </c>
      <c r="AA355">
        <f t="shared" si="144"/>
        <v>2</v>
      </c>
      <c r="AB355">
        <f t="shared" si="145"/>
        <v>0</v>
      </c>
      <c r="AC355">
        <f t="shared" si="146"/>
        <v>0</v>
      </c>
      <c r="AD355">
        <f t="shared" si="147"/>
        <v>5</v>
      </c>
      <c r="AE355">
        <f t="shared" si="167"/>
        <v>1</v>
      </c>
      <c r="AF355">
        <f t="shared" si="148"/>
        <v>2</v>
      </c>
      <c r="AG355">
        <v>3</v>
      </c>
      <c r="AH355">
        <f t="shared" si="149"/>
        <v>0</v>
      </c>
      <c r="AI355">
        <f t="shared" si="150"/>
        <v>3</v>
      </c>
      <c r="AJ355">
        <f t="shared" si="151"/>
        <v>8</v>
      </c>
      <c r="AK355">
        <f t="shared" si="152"/>
        <v>0</v>
      </c>
      <c r="AL355">
        <f t="shared" si="153"/>
        <v>2</v>
      </c>
      <c r="AM355">
        <f t="shared" si="154"/>
        <v>0</v>
      </c>
      <c r="AN355">
        <f t="shared" si="155"/>
        <v>0</v>
      </c>
      <c r="AO355">
        <f t="shared" si="156"/>
        <v>0</v>
      </c>
      <c r="AP355" t="s">
        <v>5936</v>
      </c>
      <c r="AQ355" t="b">
        <f>SUMPRODUCT(--ISNUMBER(SEARCH({"I21","I22","I25"},AP355)))&gt;0</f>
        <v>0</v>
      </c>
      <c r="AR355" t="b">
        <f>SUMPRODUCT(--ISNUMBER(SEARCH(Sheet1!B$2:B$14,AP355)))&gt;0</f>
        <v>0</v>
      </c>
      <c r="AS355" t="b">
        <f>SUMPRODUCT(--ISNUMBER(SEARCH(Sheet1!C$2:C$14,AP355)))&gt;0</f>
        <v>0</v>
      </c>
      <c r="AT355" t="b">
        <f>SUMPRODUCT(--ISNUMBER(SEARCH(Sheet1!D$2:D$26,AP355)))&gt;0</f>
        <v>0</v>
      </c>
      <c r="AU355" t="b">
        <f>SUMPRODUCT(--ISNUMBER(SEARCH(Sheet1!E$2:E$15,AP355)))&gt;0</f>
        <v>0</v>
      </c>
      <c r="AV355" t="b">
        <f>SUMPRODUCT(--ISNUMBER(SEARCH(Sheet1!F$2:F$26,AP355)))&gt;0</f>
        <v>0</v>
      </c>
      <c r="AW355" t="b">
        <f>SUMPRODUCT(--ISNUMBER(SEARCH(Sheet1!G$2:G$22,AP355)))&gt;0</f>
        <v>0</v>
      </c>
      <c r="AX355" t="b">
        <f>SUMPRODUCT(--ISNUMBER(SEARCH(Sheet1!H$2:H$35,AP355)))&gt;0</f>
        <v>0</v>
      </c>
      <c r="AY355" t="b">
        <f>SUMPRODUCT(--ISNUMBER(SEARCH(Sheet1!I$2:I$84,AP355)))&gt;0</f>
        <v>0</v>
      </c>
      <c r="AZ355" t="b">
        <f>SUMPRODUCT(--ISNUMBER(SEARCH(Sheet1!J$2:J$8,AP355)))&gt;0</f>
        <v>0</v>
      </c>
      <c r="BA355" t="b">
        <f>SUMPRODUCT(--ISNUMBER(SEARCH(Sheet1!K$2:K$10,AP355)))&gt;0</f>
        <v>0</v>
      </c>
      <c r="BB355" t="b">
        <f>SUMPRODUCT(--ISNUMBER(SEARCH(Sheet1!L$2:L$5,AP355)))&gt;0</f>
        <v>0</v>
      </c>
      <c r="BC355" t="b">
        <f>SUMPRODUCT(--ISNUMBER(SEARCH(Sheet1!M$2:M$12,AP355)))&gt;0</f>
        <v>0</v>
      </c>
      <c r="BD355" t="b">
        <f>SUMPRODUCT(--ISNUMBER(SEARCH(Sheet1!N$2:N$5,AP355)))&gt;0</f>
        <v>0</v>
      </c>
      <c r="BE355">
        <f t="shared" si="157"/>
        <v>0</v>
      </c>
      <c r="BF355">
        <f t="shared" si="158"/>
        <v>0</v>
      </c>
      <c r="BG355">
        <f t="shared" si="159"/>
        <v>0</v>
      </c>
      <c r="BH355">
        <f t="shared" si="160"/>
        <v>0</v>
      </c>
      <c r="BI355">
        <f t="shared" si="161"/>
        <v>0</v>
      </c>
      <c r="BJ355">
        <f t="shared" si="162"/>
        <v>0</v>
      </c>
      <c r="BK355">
        <f t="shared" si="163"/>
        <v>0</v>
      </c>
      <c r="BL355">
        <f t="shared" si="164"/>
        <v>0</v>
      </c>
    </row>
    <row r="356" spans="1:64" ht="45" x14ac:dyDescent="0.25">
      <c r="A356" s="7" t="s">
        <v>1717</v>
      </c>
      <c r="B356" s="7" t="s">
        <v>1718</v>
      </c>
      <c r="C356" s="10">
        <v>42319</v>
      </c>
      <c r="D356" s="10">
        <v>42332</v>
      </c>
      <c r="E356" s="8">
        <v>13</v>
      </c>
      <c r="F356" s="7" t="s">
        <v>29</v>
      </c>
      <c r="G356" s="8">
        <v>29</v>
      </c>
      <c r="H356" s="7" t="s">
        <v>9</v>
      </c>
      <c r="I356" s="7" t="s">
        <v>42</v>
      </c>
      <c r="J356" s="7" t="s">
        <v>22</v>
      </c>
      <c r="K356" s="7" t="s">
        <v>23</v>
      </c>
      <c r="L356" s="7" t="s">
        <v>742</v>
      </c>
      <c r="M356" s="7" t="s">
        <v>743</v>
      </c>
      <c r="N356" s="10">
        <v>42321</v>
      </c>
      <c r="O356" s="14">
        <v>2</v>
      </c>
      <c r="P356" s="15"/>
      <c r="Q356" s="29"/>
      <c r="R356" s="25"/>
      <c r="S356">
        <f t="shared" si="140"/>
        <v>0</v>
      </c>
      <c r="T356">
        <f t="shared" si="141"/>
        <v>0</v>
      </c>
      <c r="U356">
        <f t="shared" si="142"/>
        <v>30</v>
      </c>
      <c r="V356">
        <f t="shared" si="165"/>
        <v>0</v>
      </c>
      <c r="W356">
        <f t="shared" si="166"/>
        <v>0</v>
      </c>
      <c r="X356">
        <f t="shared" si="143"/>
        <v>0</v>
      </c>
      <c r="Y356" s="23">
        <v>1</v>
      </c>
      <c r="Z356">
        <v>1</v>
      </c>
      <c r="AA356">
        <f t="shared" si="144"/>
        <v>2</v>
      </c>
      <c r="AB356">
        <f t="shared" si="145"/>
        <v>0</v>
      </c>
      <c r="AC356">
        <f t="shared" si="146"/>
        <v>2</v>
      </c>
      <c r="AD356">
        <f t="shared" si="147"/>
        <v>6</v>
      </c>
      <c r="AE356">
        <f t="shared" si="167"/>
        <v>1</v>
      </c>
      <c r="AF356">
        <f t="shared" si="148"/>
        <v>5</v>
      </c>
      <c r="AG356">
        <v>3</v>
      </c>
      <c r="AH356">
        <f t="shared" si="149"/>
        <v>3</v>
      </c>
      <c r="AI356">
        <f t="shared" si="150"/>
        <v>0</v>
      </c>
      <c r="AJ356">
        <f t="shared" si="151"/>
        <v>11</v>
      </c>
      <c r="AK356">
        <f t="shared" si="152"/>
        <v>1</v>
      </c>
      <c r="AL356">
        <f t="shared" si="153"/>
        <v>0</v>
      </c>
      <c r="AM356">
        <f t="shared" si="154"/>
        <v>0</v>
      </c>
      <c r="AN356">
        <f t="shared" si="155"/>
        <v>5</v>
      </c>
      <c r="AO356">
        <f t="shared" si="156"/>
        <v>0</v>
      </c>
      <c r="AP356" t="s">
        <v>5937</v>
      </c>
      <c r="AQ356" t="b">
        <f>SUMPRODUCT(--ISNUMBER(SEARCH({"I21","I22","I25"},AP356)))&gt;0</f>
        <v>0</v>
      </c>
      <c r="AR356" t="b">
        <f>SUMPRODUCT(--ISNUMBER(SEARCH(Sheet1!B$2:B$14,AP356)))&gt;0</f>
        <v>0</v>
      </c>
      <c r="AS356" t="b">
        <f>SUMPRODUCT(--ISNUMBER(SEARCH(Sheet1!C$2:C$14,AP356)))&gt;0</f>
        <v>0</v>
      </c>
      <c r="AT356" t="b">
        <f>SUMPRODUCT(--ISNUMBER(SEARCH(Sheet1!D$2:D$26,AP356)))&gt;0</f>
        <v>0</v>
      </c>
      <c r="AU356" t="b">
        <f>SUMPRODUCT(--ISNUMBER(SEARCH(Sheet1!E$2:E$15,AP356)))&gt;0</f>
        <v>0</v>
      </c>
      <c r="AV356" t="b">
        <f>SUMPRODUCT(--ISNUMBER(SEARCH(Sheet1!F$2:F$26,AP356)))&gt;0</f>
        <v>0</v>
      </c>
      <c r="AW356" t="b">
        <f>SUMPRODUCT(--ISNUMBER(SEARCH(Sheet1!G$2:G$22,AP356)))&gt;0</f>
        <v>0</v>
      </c>
      <c r="AX356" t="b">
        <f>SUMPRODUCT(--ISNUMBER(SEARCH(Sheet1!H$2:H$35,AP356)))&gt;0</f>
        <v>0</v>
      </c>
      <c r="AY356" t="b">
        <f>SUMPRODUCT(--ISNUMBER(SEARCH(Sheet1!I$2:I$84,AP356)))&gt;0</f>
        <v>0</v>
      </c>
      <c r="AZ356" t="b">
        <f>SUMPRODUCT(--ISNUMBER(SEARCH(Sheet1!J$2:J$8,AP356)))&gt;0</f>
        <v>0</v>
      </c>
      <c r="BA356" t="b">
        <f>SUMPRODUCT(--ISNUMBER(SEARCH(Sheet1!K$2:K$10,AP356)))&gt;0</f>
        <v>1</v>
      </c>
      <c r="BB356" t="b">
        <f>SUMPRODUCT(--ISNUMBER(SEARCH(Sheet1!L$2:L$5,AP356)))&gt;0</f>
        <v>0</v>
      </c>
      <c r="BC356" t="b">
        <f>SUMPRODUCT(--ISNUMBER(SEARCH(Sheet1!M$2:M$12,AP356)))&gt;0</f>
        <v>0</v>
      </c>
      <c r="BD356" t="b">
        <f>SUMPRODUCT(--ISNUMBER(SEARCH(Sheet1!N$2:N$5,AP356)))&gt;0</f>
        <v>0</v>
      </c>
      <c r="BE356">
        <f t="shared" si="157"/>
        <v>0</v>
      </c>
      <c r="BF356">
        <f t="shared" si="158"/>
        <v>0</v>
      </c>
      <c r="BG356">
        <f t="shared" si="159"/>
        <v>3</v>
      </c>
      <c r="BH356">
        <f t="shared" si="160"/>
        <v>0</v>
      </c>
      <c r="BI356">
        <f t="shared" si="161"/>
        <v>0</v>
      </c>
      <c r="BJ356">
        <f t="shared" si="162"/>
        <v>3</v>
      </c>
      <c r="BK356">
        <f t="shared" si="163"/>
        <v>3</v>
      </c>
      <c r="BL356">
        <f t="shared" si="164"/>
        <v>0</v>
      </c>
    </row>
    <row r="357" spans="1:64" x14ac:dyDescent="0.25">
      <c r="A357" s="7" t="s">
        <v>1719</v>
      </c>
      <c r="B357" s="7" t="s">
        <v>1720</v>
      </c>
      <c r="C357" s="10">
        <v>42289</v>
      </c>
      <c r="D357" s="10">
        <v>42291</v>
      </c>
      <c r="E357" s="8">
        <v>2</v>
      </c>
      <c r="F357" s="7" t="s">
        <v>29</v>
      </c>
      <c r="G357" s="8">
        <v>46</v>
      </c>
      <c r="H357" s="7" t="s">
        <v>17</v>
      </c>
      <c r="I357" s="7" t="s">
        <v>24</v>
      </c>
      <c r="J357" s="7" t="s">
        <v>267</v>
      </c>
      <c r="K357" s="7" t="s">
        <v>268</v>
      </c>
      <c r="L357" s="7" t="s">
        <v>1721</v>
      </c>
      <c r="M357" s="7" t="s">
        <v>1722</v>
      </c>
      <c r="N357" s="10">
        <v>42290</v>
      </c>
      <c r="O357" s="14">
        <v>1</v>
      </c>
      <c r="P357" s="15"/>
      <c r="Q357" s="29"/>
      <c r="R357" s="25"/>
      <c r="S357">
        <f t="shared" si="140"/>
        <v>0</v>
      </c>
      <c r="T357">
        <f t="shared" si="141"/>
        <v>0</v>
      </c>
      <c r="U357">
        <f t="shared" si="142"/>
        <v>30</v>
      </c>
      <c r="V357">
        <f t="shared" si="165"/>
        <v>0</v>
      </c>
      <c r="W357">
        <f t="shared" si="166"/>
        <v>0</v>
      </c>
      <c r="X357">
        <f t="shared" si="143"/>
        <v>0</v>
      </c>
      <c r="Y357" s="23">
        <v>1</v>
      </c>
      <c r="Z357">
        <v>1</v>
      </c>
      <c r="AA357">
        <f t="shared" si="144"/>
        <v>0</v>
      </c>
      <c r="AB357">
        <f t="shared" si="145"/>
        <v>0</v>
      </c>
      <c r="AC357">
        <f t="shared" si="146"/>
        <v>0</v>
      </c>
      <c r="AD357">
        <f t="shared" si="147"/>
        <v>2</v>
      </c>
      <c r="AE357">
        <f t="shared" si="167"/>
        <v>0</v>
      </c>
      <c r="AF357">
        <f t="shared" si="148"/>
        <v>2</v>
      </c>
      <c r="AG357">
        <v>3</v>
      </c>
      <c r="AH357">
        <f t="shared" si="149"/>
        <v>1</v>
      </c>
      <c r="AI357">
        <f t="shared" si="150"/>
        <v>0</v>
      </c>
      <c r="AJ357">
        <f t="shared" si="151"/>
        <v>6</v>
      </c>
      <c r="AK357">
        <f t="shared" si="152"/>
        <v>0</v>
      </c>
      <c r="AL357">
        <f t="shared" si="153"/>
        <v>2</v>
      </c>
      <c r="AM357">
        <f t="shared" si="154"/>
        <v>0</v>
      </c>
      <c r="AN357">
        <f t="shared" si="155"/>
        <v>0</v>
      </c>
      <c r="AO357">
        <f t="shared" si="156"/>
        <v>0</v>
      </c>
      <c r="AP357" t="s">
        <v>5938</v>
      </c>
      <c r="AQ357" t="b">
        <f>SUMPRODUCT(--ISNUMBER(SEARCH({"I21","I22","I25"},AP357)))&gt;0</f>
        <v>0</v>
      </c>
      <c r="AR357" t="b">
        <f>SUMPRODUCT(--ISNUMBER(SEARCH(Sheet1!B$2:B$14,AP357)))&gt;0</f>
        <v>0</v>
      </c>
      <c r="AS357" t="b">
        <f>SUMPRODUCT(--ISNUMBER(SEARCH(Sheet1!C$2:C$14,AP357)))&gt;0</f>
        <v>0</v>
      </c>
      <c r="AT357" t="b">
        <f>SUMPRODUCT(--ISNUMBER(SEARCH(Sheet1!D$2:D$26,AP357)))&gt;0</f>
        <v>1</v>
      </c>
      <c r="AU357" t="b">
        <f>SUMPRODUCT(--ISNUMBER(SEARCH(Sheet1!E$2:E$15,AP357)))&gt;0</f>
        <v>0</v>
      </c>
      <c r="AV357" t="b">
        <f>SUMPRODUCT(--ISNUMBER(SEARCH(Sheet1!F$2:F$26,AP357)))&gt;0</f>
        <v>0</v>
      </c>
      <c r="AW357" t="b">
        <f>SUMPRODUCT(--ISNUMBER(SEARCH(Sheet1!G$2:G$22,AP357)))&gt;0</f>
        <v>0</v>
      </c>
      <c r="AX357" t="b">
        <f>SUMPRODUCT(--ISNUMBER(SEARCH(Sheet1!H$2:H$35,AP357)))&gt;0</f>
        <v>0</v>
      </c>
      <c r="AY357" t="b">
        <f>SUMPRODUCT(--ISNUMBER(SEARCH(Sheet1!I$2:I$84,AP357)))&gt;0</f>
        <v>0</v>
      </c>
      <c r="AZ357" t="b">
        <f>SUMPRODUCT(--ISNUMBER(SEARCH(Sheet1!J$2:J$8,AP357)))&gt;0</f>
        <v>0</v>
      </c>
      <c r="BA357" t="b">
        <f>SUMPRODUCT(--ISNUMBER(SEARCH(Sheet1!K$2:K$10,AP357)))&gt;0</f>
        <v>0</v>
      </c>
      <c r="BB357" t="b">
        <f>SUMPRODUCT(--ISNUMBER(SEARCH(Sheet1!L$2:L$5,AP357)))&gt;0</f>
        <v>0</v>
      </c>
      <c r="BC357" t="b">
        <f>SUMPRODUCT(--ISNUMBER(SEARCH(Sheet1!M$2:M$12,AP357)))&gt;0</f>
        <v>0</v>
      </c>
      <c r="BD357" t="b">
        <f>SUMPRODUCT(--ISNUMBER(SEARCH(Sheet1!N$2:N$5,AP357)))&gt;0</f>
        <v>0</v>
      </c>
      <c r="BE357">
        <f t="shared" si="157"/>
        <v>1</v>
      </c>
      <c r="BF357">
        <f t="shared" si="158"/>
        <v>0</v>
      </c>
      <c r="BG357">
        <f t="shared" si="159"/>
        <v>0</v>
      </c>
      <c r="BH357">
        <f t="shared" si="160"/>
        <v>0</v>
      </c>
      <c r="BI357">
        <f t="shared" si="161"/>
        <v>0</v>
      </c>
      <c r="BJ357">
        <f t="shared" si="162"/>
        <v>1</v>
      </c>
      <c r="BK357">
        <f t="shared" si="163"/>
        <v>1</v>
      </c>
      <c r="BL357">
        <f t="shared" si="164"/>
        <v>0</v>
      </c>
    </row>
    <row r="358" spans="1:64" ht="30" x14ac:dyDescent="0.25">
      <c r="A358" s="7" t="s">
        <v>1725</v>
      </c>
      <c r="B358" s="7" t="s">
        <v>1726</v>
      </c>
      <c r="C358" s="10">
        <v>42289</v>
      </c>
      <c r="D358" s="10">
        <v>42291</v>
      </c>
      <c r="E358" s="8">
        <v>2</v>
      </c>
      <c r="F358" s="7" t="s">
        <v>29</v>
      </c>
      <c r="G358" s="8">
        <v>40</v>
      </c>
      <c r="H358" s="7" t="s">
        <v>9</v>
      </c>
      <c r="I358" s="7" t="s">
        <v>21</v>
      </c>
      <c r="J358" s="7" t="s">
        <v>1034</v>
      </c>
      <c r="K358" s="7" t="s">
        <v>1035</v>
      </c>
      <c r="L358" s="7" t="s">
        <v>1727</v>
      </c>
      <c r="M358" s="7" t="s">
        <v>1728</v>
      </c>
      <c r="N358" s="10">
        <v>42290</v>
      </c>
      <c r="O358" s="14">
        <v>2</v>
      </c>
      <c r="P358" s="14">
        <v>1</v>
      </c>
      <c r="Q358" s="29"/>
      <c r="R358" s="25"/>
      <c r="S358">
        <f t="shared" si="140"/>
        <v>0</v>
      </c>
      <c r="T358">
        <f t="shared" si="141"/>
        <v>0</v>
      </c>
      <c r="U358">
        <f t="shared" si="142"/>
        <v>30</v>
      </c>
      <c r="V358">
        <f t="shared" si="165"/>
        <v>0</v>
      </c>
      <c r="W358">
        <f t="shared" si="166"/>
        <v>2</v>
      </c>
      <c r="X358">
        <f t="shared" si="143"/>
        <v>0</v>
      </c>
      <c r="Y358" s="23">
        <v>1</v>
      </c>
      <c r="Z358">
        <v>1</v>
      </c>
      <c r="AA358">
        <f t="shared" si="144"/>
        <v>2</v>
      </c>
      <c r="AB358">
        <f t="shared" si="145"/>
        <v>0</v>
      </c>
      <c r="AC358">
        <f t="shared" si="146"/>
        <v>0</v>
      </c>
      <c r="AD358">
        <f t="shared" si="147"/>
        <v>6</v>
      </c>
      <c r="AE358">
        <f t="shared" si="167"/>
        <v>1</v>
      </c>
      <c r="AF358">
        <f t="shared" si="148"/>
        <v>2</v>
      </c>
      <c r="AG358">
        <v>3</v>
      </c>
      <c r="AH358">
        <f t="shared" si="149"/>
        <v>5</v>
      </c>
      <c r="AI358">
        <f t="shared" si="150"/>
        <v>1</v>
      </c>
      <c r="AJ358">
        <f t="shared" si="151"/>
        <v>11</v>
      </c>
      <c r="AK358">
        <f t="shared" si="152"/>
        <v>1</v>
      </c>
      <c r="AL358">
        <f t="shared" si="153"/>
        <v>2</v>
      </c>
      <c r="AM358">
        <f t="shared" si="154"/>
        <v>0</v>
      </c>
      <c r="AN358">
        <f t="shared" si="155"/>
        <v>0</v>
      </c>
      <c r="AO358">
        <f t="shared" si="156"/>
        <v>0</v>
      </c>
      <c r="AP358" t="s">
        <v>5939</v>
      </c>
      <c r="AQ358" t="b">
        <f>SUMPRODUCT(--ISNUMBER(SEARCH({"I21","I22","I25"},AP358)))&gt;0</f>
        <v>0</v>
      </c>
      <c r="AR358" t="b">
        <f>SUMPRODUCT(--ISNUMBER(SEARCH(Sheet1!B$2:B$14,AP358)))&gt;0</f>
        <v>0</v>
      </c>
      <c r="AS358" t="b">
        <f>SUMPRODUCT(--ISNUMBER(SEARCH(Sheet1!C$2:C$14,AP358)))&gt;0</f>
        <v>0</v>
      </c>
      <c r="AT358" t="b">
        <f>SUMPRODUCT(--ISNUMBER(SEARCH(Sheet1!D$2:D$26,AP358)))&gt;0</f>
        <v>0</v>
      </c>
      <c r="AU358" t="b">
        <f>SUMPRODUCT(--ISNUMBER(SEARCH(Sheet1!E$2:E$15,AP358)))&gt;0</f>
        <v>0</v>
      </c>
      <c r="AV358" t="b">
        <f>SUMPRODUCT(--ISNUMBER(SEARCH(Sheet1!F$2:F$26,AP358)))&gt;0</f>
        <v>0</v>
      </c>
      <c r="AW358" t="b">
        <f>SUMPRODUCT(--ISNUMBER(SEARCH(Sheet1!G$2:G$22,AP358)))&gt;0</f>
        <v>1</v>
      </c>
      <c r="AX358" t="b">
        <f>SUMPRODUCT(--ISNUMBER(SEARCH(Sheet1!H$2:H$35,AP358)))&gt;0</f>
        <v>0</v>
      </c>
      <c r="AY358" t="b">
        <f>SUMPRODUCT(--ISNUMBER(SEARCH(Sheet1!I$2:I$84,AP358)))&gt;0</f>
        <v>1</v>
      </c>
      <c r="AZ358" t="b">
        <f>SUMPRODUCT(--ISNUMBER(SEARCH(Sheet1!J$2:J$8,AP358)))&gt;0</f>
        <v>0</v>
      </c>
      <c r="BA358" t="b">
        <f>SUMPRODUCT(--ISNUMBER(SEARCH(Sheet1!K$2:K$10,AP358)))&gt;0</f>
        <v>0</v>
      </c>
      <c r="BB358" t="b">
        <f>SUMPRODUCT(--ISNUMBER(SEARCH(Sheet1!L$2:L$5,AP358)))&gt;0</f>
        <v>0</v>
      </c>
      <c r="BC358" t="b">
        <f>SUMPRODUCT(--ISNUMBER(SEARCH(Sheet1!M$2:M$12,AP358)))&gt;0</f>
        <v>0</v>
      </c>
      <c r="BD358" t="b">
        <f>SUMPRODUCT(--ISNUMBER(SEARCH(Sheet1!N$2:N$5,AP358)))&gt;0</f>
        <v>0</v>
      </c>
      <c r="BE358">
        <f t="shared" si="157"/>
        <v>0</v>
      </c>
      <c r="BF358">
        <f t="shared" si="158"/>
        <v>4</v>
      </c>
      <c r="BG358">
        <f t="shared" si="159"/>
        <v>0</v>
      </c>
      <c r="BH358">
        <f t="shared" si="160"/>
        <v>0</v>
      </c>
      <c r="BI358">
        <f t="shared" si="161"/>
        <v>0</v>
      </c>
      <c r="BJ358">
        <f t="shared" si="162"/>
        <v>4</v>
      </c>
      <c r="BK358">
        <f t="shared" si="163"/>
        <v>0</v>
      </c>
      <c r="BL358">
        <f t="shared" si="164"/>
        <v>5</v>
      </c>
    </row>
    <row r="359" spans="1:64" ht="30" x14ac:dyDescent="0.25">
      <c r="A359" s="7" t="s">
        <v>1729</v>
      </c>
      <c r="B359" s="7" t="s">
        <v>1730</v>
      </c>
      <c r="C359" s="10">
        <v>42367</v>
      </c>
      <c r="D359" s="10">
        <v>42368</v>
      </c>
      <c r="E359" s="8">
        <v>1</v>
      </c>
      <c r="F359" s="7" t="s">
        <v>29</v>
      </c>
      <c r="G359" s="8">
        <v>73</v>
      </c>
      <c r="H359" s="7" t="s">
        <v>17</v>
      </c>
      <c r="I359" s="7" t="s">
        <v>89</v>
      </c>
      <c r="J359" s="7" t="s">
        <v>890</v>
      </c>
      <c r="K359" s="7" t="s">
        <v>891</v>
      </c>
      <c r="L359" s="7" t="s">
        <v>835</v>
      </c>
      <c r="M359" s="7" t="s">
        <v>836</v>
      </c>
      <c r="N359" s="10">
        <v>42367</v>
      </c>
      <c r="O359" s="14">
        <v>4</v>
      </c>
      <c r="P359" s="15"/>
      <c r="Q359" s="29"/>
      <c r="R359" s="25"/>
      <c r="S359">
        <f t="shared" si="140"/>
        <v>0</v>
      </c>
      <c r="T359">
        <f t="shared" si="141"/>
        <v>0</v>
      </c>
      <c r="U359">
        <f t="shared" si="142"/>
        <v>30</v>
      </c>
      <c r="V359">
        <f t="shared" si="165"/>
        <v>0</v>
      </c>
      <c r="W359">
        <f t="shared" si="166"/>
        <v>0</v>
      </c>
      <c r="X359">
        <f t="shared" si="143"/>
        <v>0</v>
      </c>
      <c r="Y359" s="23">
        <v>1</v>
      </c>
      <c r="Z359">
        <v>1</v>
      </c>
      <c r="AA359">
        <f t="shared" si="144"/>
        <v>2</v>
      </c>
      <c r="AB359">
        <f t="shared" si="145"/>
        <v>0</v>
      </c>
      <c r="AC359">
        <f t="shared" si="146"/>
        <v>0</v>
      </c>
      <c r="AD359">
        <f t="shared" si="147"/>
        <v>4</v>
      </c>
      <c r="AE359">
        <f t="shared" si="167"/>
        <v>0</v>
      </c>
      <c r="AF359">
        <f t="shared" si="148"/>
        <v>1</v>
      </c>
      <c r="AG359">
        <v>3</v>
      </c>
      <c r="AH359">
        <f t="shared" si="149"/>
        <v>2</v>
      </c>
      <c r="AI359">
        <f t="shared" si="150"/>
        <v>0</v>
      </c>
      <c r="AJ359">
        <f t="shared" si="151"/>
        <v>6</v>
      </c>
      <c r="AK359">
        <f t="shared" si="152"/>
        <v>0</v>
      </c>
      <c r="AL359">
        <f t="shared" si="153"/>
        <v>1</v>
      </c>
      <c r="AM359">
        <f t="shared" si="154"/>
        <v>0</v>
      </c>
      <c r="AN359">
        <f t="shared" si="155"/>
        <v>0</v>
      </c>
      <c r="AO359">
        <f t="shared" si="156"/>
        <v>0</v>
      </c>
      <c r="AP359" t="s">
        <v>5940</v>
      </c>
      <c r="AQ359" t="b">
        <f>SUMPRODUCT(--ISNUMBER(SEARCH({"I21","I22","I25"},AP359)))&gt;0</f>
        <v>0</v>
      </c>
      <c r="AR359" t="b">
        <f>SUMPRODUCT(--ISNUMBER(SEARCH(Sheet1!B$2:B$14,AP359)))&gt;0</f>
        <v>0</v>
      </c>
      <c r="AS359" t="b">
        <f>SUMPRODUCT(--ISNUMBER(SEARCH(Sheet1!C$2:C$14,AP359)))&gt;0</f>
        <v>0</v>
      </c>
      <c r="AT359" t="b">
        <f>SUMPRODUCT(--ISNUMBER(SEARCH(Sheet1!D$2:D$26,AP359)))&gt;0</f>
        <v>0</v>
      </c>
      <c r="AU359" t="b">
        <f>SUMPRODUCT(--ISNUMBER(SEARCH(Sheet1!E$2:E$15,AP359)))&gt;0</f>
        <v>0</v>
      </c>
      <c r="AV359" t="b">
        <f>SUMPRODUCT(--ISNUMBER(SEARCH(Sheet1!F$2:F$26,AP359)))&gt;0</f>
        <v>0</v>
      </c>
      <c r="AW359" t="b">
        <f>SUMPRODUCT(--ISNUMBER(SEARCH(Sheet1!G$2:G$22,AP359)))&gt;0</f>
        <v>0</v>
      </c>
      <c r="AX359" t="b">
        <f>SUMPRODUCT(--ISNUMBER(SEARCH(Sheet1!H$2:H$35,AP359)))&gt;0</f>
        <v>1</v>
      </c>
      <c r="AY359" t="b">
        <f>SUMPRODUCT(--ISNUMBER(SEARCH(Sheet1!I$2:I$84,AP359)))&gt;0</f>
        <v>0</v>
      </c>
      <c r="AZ359" t="b">
        <f>SUMPRODUCT(--ISNUMBER(SEARCH(Sheet1!J$2:J$8,AP359)))&gt;0</f>
        <v>0</v>
      </c>
      <c r="BA359" t="b">
        <f>SUMPRODUCT(--ISNUMBER(SEARCH(Sheet1!K$2:K$10,AP359)))&gt;0</f>
        <v>0</v>
      </c>
      <c r="BB359" t="b">
        <f>SUMPRODUCT(--ISNUMBER(SEARCH(Sheet1!L$2:L$5,AP359)))&gt;0</f>
        <v>0</v>
      </c>
      <c r="BC359" t="b">
        <f>SUMPRODUCT(--ISNUMBER(SEARCH(Sheet1!M$2:M$12,AP359)))&gt;0</f>
        <v>0</v>
      </c>
      <c r="BD359" t="b">
        <f>SUMPRODUCT(--ISNUMBER(SEARCH(Sheet1!N$2:N$5,AP359)))&gt;0</f>
        <v>0</v>
      </c>
      <c r="BE359">
        <f t="shared" si="157"/>
        <v>0</v>
      </c>
      <c r="BF359">
        <f t="shared" si="158"/>
        <v>2</v>
      </c>
      <c r="BG359">
        <f t="shared" si="159"/>
        <v>0</v>
      </c>
      <c r="BH359">
        <f t="shared" si="160"/>
        <v>0</v>
      </c>
      <c r="BI359">
        <f t="shared" si="161"/>
        <v>0</v>
      </c>
      <c r="BJ359">
        <f t="shared" si="162"/>
        <v>2</v>
      </c>
      <c r="BK359">
        <f t="shared" si="163"/>
        <v>2</v>
      </c>
      <c r="BL359">
        <f t="shared" si="164"/>
        <v>0</v>
      </c>
    </row>
    <row r="360" spans="1:64" ht="30" x14ac:dyDescent="0.25">
      <c r="A360" s="7" t="s">
        <v>1734</v>
      </c>
      <c r="B360" s="7" t="s">
        <v>1735</v>
      </c>
      <c r="C360" s="10">
        <v>42313</v>
      </c>
      <c r="D360" s="10">
        <v>42315</v>
      </c>
      <c r="E360" s="8">
        <v>2</v>
      </c>
      <c r="F360" s="7" t="s">
        <v>29</v>
      </c>
      <c r="G360" s="8">
        <v>25</v>
      </c>
      <c r="H360" s="7" t="s">
        <v>17</v>
      </c>
      <c r="I360" s="7" t="s">
        <v>65</v>
      </c>
      <c r="J360" s="7" t="s">
        <v>1736</v>
      </c>
      <c r="K360" s="7" t="s">
        <v>1737</v>
      </c>
      <c r="L360" s="7" t="s">
        <v>1738</v>
      </c>
      <c r="M360" s="7" t="s">
        <v>1739</v>
      </c>
      <c r="N360" s="10">
        <v>42313</v>
      </c>
      <c r="O360" s="14">
        <v>1</v>
      </c>
      <c r="P360" s="14">
        <v>2</v>
      </c>
      <c r="Q360" s="30">
        <v>13.4</v>
      </c>
      <c r="R360" s="26">
        <v>137</v>
      </c>
      <c r="S360">
        <f t="shared" si="140"/>
        <v>0</v>
      </c>
      <c r="T360">
        <f t="shared" si="141"/>
        <v>0</v>
      </c>
      <c r="U360">
        <f t="shared" si="142"/>
        <v>30</v>
      </c>
      <c r="V360">
        <f t="shared" si="165"/>
        <v>0</v>
      </c>
      <c r="W360">
        <f t="shared" si="166"/>
        <v>0</v>
      </c>
      <c r="X360">
        <f t="shared" si="143"/>
        <v>0</v>
      </c>
      <c r="Y360" s="23">
        <v>1</v>
      </c>
      <c r="Z360">
        <v>1</v>
      </c>
      <c r="AA360">
        <f t="shared" si="144"/>
        <v>0</v>
      </c>
      <c r="AB360">
        <f t="shared" si="145"/>
        <v>0</v>
      </c>
      <c r="AC360">
        <f t="shared" si="146"/>
        <v>0</v>
      </c>
      <c r="AD360">
        <f t="shared" si="147"/>
        <v>2</v>
      </c>
      <c r="AE360">
        <f t="shared" si="167"/>
        <v>0</v>
      </c>
      <c r="AF360">
        <f t="shared" si="148"/>
        <v>2</v>
      </c>
      <c r="AG360">
        <v>3</v>
      </c>
      <c r="AH360">
        <f t="shared" si="149"/>
        <v>0</v>
      </c>
      <c r="AI360">
        <f t="shared" si="150"/>
        <v>2</v>
      </c>
      <c r="AJ360">
        <f t="shared" si="151"/>
        <v>7</v>
      </c>
      <c r="AK360">
        <f t="shared" si="152"/>
        <v>0</v>
      </c>
      <c r="AL360">
        <f t="shared" si="153"/>
        <v>2</v>
      </c>
      <c r="AM360">
        <f t="shared" si="154"/>
        <v>0</v>
      </c>
      <c r="AN360">
        <f t="shared" si="155"/>
        <v>0</v>
      </c>
      <c r="AO360">
        <f t="shared" si="156"/>
        <v>0</v>
      </c>
      <c r="AP360" t="s">
        <v>5941</v>
      </c>
      <c r="AQ360" t="b">
        <f>SUMPRODUCT(--ISNUMBER(SEARCH({"I21","I22","I25"},AP360)))&gt;0</f>
        <v>0</v>
      </c>
      <c r="AR360" t="b">
        <f>SUMPRODUCT(--ISNUMBER(SEARCH(Sheet1!B$2:B$14,AP360)))&gt;0</f>
        <v>0</v>
      </c>
      <c r="AS360" t="b">
        <f>SUMPRODUCT(--ISNUMBER(SEARCH(Sheet1!C$2:C$14,AP360)))&gt;0</f>
        <v>0</v>
      </c>
      <c r="AT360" t="b">
        <f>SUMPRODUCT(--ISNUMBER(SEARCH(Sheet1!D$2:D$26,AP360)))&gt;0</f>
        <v>0</v>
      </c>
      <c r="AU360" t="b">
        <f>SUMPRODUCT(--ISNUMBER(SEARCH(Sheet1!E$2:E$15,AP360)))&gt;0</f>
        <v>0</v>
      </c>
      <c r="AV360" t="b">
        <f>SUMPRODUCT(--ISNUMBER(SEARCH(Sheet1!F$2:F$26,AP360)))&gt;0</f>
        <v>0</v>
      </c>
      <c r="AW360" t="b">
        <f>SUMPRODUCT(--ISNUMBER(SEARCH(Sheet1!G$2:G$22,AP360)))&gt;0</f>
        <v>0</v>
      </c>
      <c r="AX360" t="b">
        <f>SUMPRODUCT(--ISNUMBER(SEARCH(Sheet1!H$2:H$35,AP360)))&gt;0</f>
        <v>0</v>
      </c>
      <c r="AY360" t="b">
        <f>SUMPRODUCT(--ISNUMBER(SEARCH(Sheet1!I$2:I$84,AP360)))&gt;0</f>
        <v>0</v>
      </c>
      <c r="AZ360" t="b">
        <f>SUMPRODUCT(--ISNUMBER(SEARCH(Sheet1!J$2:J$8,AP360)))&gt;0</f>
        <v>0</v>
      </c>
      <c r="BA360" t="b">
        <f>SUMPRODUCT(--ISNUMBER(SEARCH(Sheet1!K$2:K$10,AP360)))&gt;0</f>
        <v>0</v>
      </c>
      <c r="BB360" t="b">
        <f>SUMPRODUCT(--ISNUMBER(SEARCH(Sheet1!L$2:L$5,AP360)))&gt;0</f>
        <v>0</v>
      </c>
      <c r="BC360" t="b">
        <f>SUMPRODUCT(--ISNUMBER(SEARCH(Sheet1!M$2:M$12,AP360)))&gt;0</f>
        <v>0</v>
      </c>
      <c r="BD360" t="b">
        <f>SUMPRODUCT(--ISNUMBER(SEARCH(Sheet1!N$2:N$5,AP360)))&gt;0</f>
        <v>0</v>
      </c>
      <c r="BE360">
        <f t="shared" si="157"/>
        <v>0</v>
      </c>
      <c r="BF360">
        <f t="shared" si="158"/>
        <v>0</v>
      </c>
      <c r="BG360">
        <f t="shared" si="159"/>
        <v>0</v>
      </c>
      <c r="BH360">
        <f t="shared" si="160"/>
        <v>0</v>
      </c>
      <c r="BI360">
        <f t="shared" si="161"/>
        <v>0</v>
      </c>
      <c r="BJ360">
        <f t="shared" si="162"/>
        <v>0</v>
      </c>
      <c r="BK360">
        <f t="shared" si="163"/>
        <v>0</v>
      </c>
      <c r="BL360">
        <f t="shared" si="164"/>
        <v>0</v>
      </c>
    </row>
    <row r="361" spans="1:64" ht="30" x14ac:dyDescent="0.25">
      <c r="A361" s="7" t="s">
        <v>1740</v>
      </c>
      <c r="B361" s="7" t="s">
        <v>1741</v>
      </c>
      <c r="C361" s="10">
        <v>42321</v>
      </c>
      <c r="D361" s="10">
        <v>42325</v>
      </c>
      <c r="E361" s="8">
        <v>4</v>
      </c>
      <c r="F361" s="7" t="s">
        <v>137</v>
      </c>
      <c r="G361" s="8">
        <v>56</v>
      </c>
      <c r="H361" s="7" t="s">
        <v>9</v>
      </c>
      <c r="I361" s="7" t="s">
        <v>126</v>
      </c>
      <c r="J361" s="7" t="s">
        <v>112</v>
      </c>
      <c r="K361" s="7" t="s">
        <v>113</v>
      </c>
      <c r="L361" s="7" t="s">
        <v>378</v>
      </c>
      <c r="M361" s="7" t="s">
        <v>379</v>
      </c>
      <c r="N361" s="10">
        <v>42321</v>
      </c>
      <c r="O361" s="14">
        <v>1</v>
      </c>
      <c r="P361" s="14">
        <v>2</v>
      </c>
      <c r="Q361" s="29"/>
      <c r="R361" s="25"/>
      <c r="S361">
        <f t="shared" si="140"/>
        <v>0</v>
      </c>
      <c r="T361">
        <f t="shared" si="141"/>
        <v>0</v>
      </c>
      <c r="U361">
        <f t="shared" si="142"/>
        <v>30</v>
      </c>
      <c r="V361">
        <f t="shared" si="165"/>
        <v>0</v>
      </c>
      <c r="W361">
        <f t="shared" si="166"/>
        <v>0</v>
      </c>
      <c r="X361">
        <f t="shared" si="143"/>
        <v>0</v>
      </c>
      <c r="Y361" s="23">
        <v>1</v>
      </c>
      <c r="Z361">
        <v>1</v>
      </c>
      <c r="AA361">
        <f t="shared" si="144"/>
        <v>0</v>
      </c>
      <c r="AB361">
        <f t="shared" si="145"/>
        <v>0</v>
      </c>
      <c r="AC361">
        <f t="shared" si="146"/>
        <v>0</v>
      </c>
      <c r="AD361">
        <f t="shared" si="147"/>
        <v>2</v>
      </c>
      <c r="AE361">
        <f t="shared" si="167"/>
        <v>0</v>
      </c>
      <c r="AF361">
        <f t="shared" si="148"/>
        <v>4</v>
      </c>
      <c r="AG361">
        <v>3</v>
      </c>
      <c r="AH361">
        <f t="shared" si="149"/>
        <v>2</v>
      </c>
      <c r="AI361">
        <f t="shared" si="150"/>
        <v>2</v>
      </c>
      <c r="AJ361">
        <f t="shared" si="151"/>
        <v>11</v>
      </c>
      <c r="AK361">
        <f t="shared" si="152"/>
        <v>1</v>
      </c>
      <c r="AL361">
        <f t="shared" si="153"/>
        <v>0</v>
      </c>
      <c r="AM361">
        <f t="shared" si="154"/>
        <v>4</v>
      </c>
      <c r="AN361">
        <f t="shared" si="155"/>
        <v>0</v>
      </c>
      <c r="AO361">
        <f t="shared" si="156"/>
        <v>0</v>
      </c>
      <c r="AP361" t="s">
        <v>5942</v>
      </c>
      <c r="AQ361" t="b">
        <f>SUMPRODUCT(--ISNUMBER(SEARCH({"I21","I22","I25"},AP361)))&gt;0</f>
        <v>0</v>
      </c>
      <c r="AR361" t="b">
        <f>SUMPRODUCT(--ISNUMBER(SEARCH(Sheet1!B$2:B$14,AP361)))&gt;0</f>
        <v>0</v>
      </c>
      <c r="AS361" t="b">
        <f>SUMPRODUCT(--ISNUMBER(SEARCH(Sheet1!C$2:C$14,AP361)))&gt;0</f>
        <v>0</v>
      </c>
      <c r="AT361" t="b">
        <f>SUMPRODUCT(--ISNUMBER(SEARCH(Sheet1!D$2:D$26,AP361)))&gt;0</f>
        <v>0</v>
      </c>
      <c r="AU361" t="b">
        <f>SUMPRODUCT(--ISNUMBER(SEARCH(Sheet1!E$2:E$15,AP361)))&gt;0</f>
        <v>0</v>
      </c>
      <c r="AV361" t="b">
        <f>SUMPRODUCT(--ISNUMBER(SEARCH(Sheet1!F$2:F$26,AP361)))&gt;0</f>
        <v>0</v>
      </c>
      <c r="AW361" t="b">
        <f>SUMPRODUCT(--ISNUMBER(SEARCH(Sheet1!G$2:G$22,AP361)))&gt;0</f>
        <v>1</v>
      </c>
      <c r="AX361" t="b">
        <f>SUMPRODUCT(--ISNUMBER(SEARCH(Sheet1!H$2:H$35,AP361)))&gt;0</f>
        <v>0</v>
      </c>
      <c r="AY361" t="b">
        <f>SUMPRODUCT(--ISNUMBER(SEARCH(Sheet1!I$2:I$84,AP361)))&gt;0</f>
        <v>0</v>
      </c>
      <c r="AZ361" t="b">
        <f>SUMPRODUCT(--ISNUMBER(SEARCH(Sheet1!J$2:J$8,AP361)))&gt;0</f>
        <v>0</v>
      </c>
      <c r="BA361" t="b">
        <f>SUMPRODUCT(--ISNUMBER(SEARCH(Sheet1!K$2:K$10,AP361)))&gt;0</f>
        <v>0</v>
      </c>
      <c r="BB361" t="b">
        <f>SUMPRODUCT(--ISNUMBER(SEARCH(Sheet1!L$2:L$5,AP361)))&gt;0</f>
        <v>0</v>
      </c>
      <c r="BC361" t="b">
        <f>SUMPRODUCT(--ISNUMBER(SEARCH(Sheet1!M$2:M$12,AP361)))&gt;0</f>
        <v>0</v>
      </c>
      <c r="BD361" t="b">
        <f>SUMPRODUCT(--ISNUMBER(SEARCH(Sheet1!N$2:N$5,AP361)))&gt;0</f>
        <v>0</v>
      </c>
      <c r="BE361">
        <f t="shared" si="157"/>
        <v>0</v>
      </c>
      <c r="BF361">
        <f t="shared" si="158"/>
        <v>2</v>
      </c>
      <c r="BG361">
        <f t="shared" si="159"/>
        <v>0</v>
      </c>
      <c r="BH361">
        <f t="shared" si="160"/>
        <v>0</v>
      </c>
      <c r="BI361">
        <f t="shared" si="161"/>
        <v>0</v>
      </c>
      <c r="BJ361">
        <f t="shared" si="162"/>
        <v>2</v>
      </c>
      <c r="BK361">
        <f t="shared" si="163"/>
        <v>2</v>
      </c>
      <c r="BL361">
        <f t="shared" si="164"/>
        <v>0</v>
      </c>
    </row>
    <row r="362" spans="1:64" ht="30" x14ac:dyDescent="0.25">
      <c r="A362" s="7" t="s">
        <v>1746</v>
      </c>
      <c r="B362" s="7" t="s">
        <v>1747</v>
      </c>
      <c r="C362" s="10">
        <v>42410</v>
      </c>
      <c r="D362" s="10">
        <v>42411</v>
      </c>
      <c r="E362" s="8">
        <v>1</v>
      </c>
      <c r="F362" s="7" t="s">
        <v>29</v>
      </c>
      <c r="G362" s="8">
        <v>44</v>
      </c>
      <c r="H362" s="7" t="s">
        <v>17</v>
      </c>
      <c r="I362" s="7" t="s">
        <v>89</v>
      </c>
      <c r="J362" s="7" t="s">
        <v>759</v>
      </c>
      <c r="K362" s="7" t="s">
        <v>760</v>
      </c>
      <c r="L362" s="7" t="s">
        <v>45</v>
      </c>
      <c r="M362" s="7" t="s">
        <v>46</v>
      </c>
      <c r="N362" s="10">
        <v>42411</v>
      </c>
      <c r="O362" s="14">
        <v>1</v>
      </c>
      <c r="P362" s="14">
        <v>1</v>
      </c>
      <c r="Q362" s="29"/>
      <c r="R362" s="26">
        <v>135</v>
      </c>
      <c r="S362">
        <f t="shared" si="140"/>
        <v>0</v>
      </c>
      <c r="T362">
        <f t="shared" si="141"/>
        <v>0</v>
      </c>
      <c r="U362">
        <f t="shared" si="142"/>
        <v>30</v>
      </c>
      <c r="V362">
        <f t="shared" si="165"/>
        <v>0</v>
      </c>
      <c r="W362">
        <f t="shared" si="166"/>
        <v>0</v>
      </c>
      <c r="X362">
        <f t="shared" si="143"/>
        <v>0</v>
      </c>
      <c r="Y362" s="23">
        <v>1</v>
      </c>
      <c r="Z362">
        <v>1</v>
      </c>
      <c r="AA362">
        <f t="shared" si="144"/>
        <v>0</v>
      </c>
      <c r="AB362">
        <f t="shared" si="145"/>
        <v>0</v>
      </c>
      <c r="AC362">
        <f t="shared" si="146"/>
        <v>0</v>
      </c>
      <c r="AD362">
        <f t="shared" si="147"/>
        <v>2</v>
      </c>
      <c r="AE362">
        <f t="shared" si="167"/>
        <v>0</v>
      </c>
      <c r="AF362">
        <f t="shared" si="148"/>
        <v>1</v>
      </c>
      <c r="AG362">
        <v>3</v>
      </c>
      <c r="AH362">
        <f t="shared" si="149"/>
        <v>0</v>
      </c>
      <c r="AI362">
        <f t="shared" si="150"/>
        <v>1</v>
      </c>
      <c r="AJ362">
        <f t="shared" si="151"/>
        <v>5</v>
      </c>
      <c r="AK362">
        <f t="shared" si="152"/>
        <v>0</v>
      </c>
      <c r="AL362">
        <f t="shared" si="153"/>
        <v>1</v>
      </c>
      <c r="AM362">
        <f t="shared" si="154"/>
        <v>0</v>
      </c>
      <c r="AN362">
        <f t="shared" si="155"/>
        <v>0</v>
      </c>
      <c r="AO362">
        <f t="shared" si="156"/>
        <v>0</v>
      </c>
      <c r="AP362" t="s">
        <v>5943</v>
      </c>
      <c r="AQ362" t="b">
        <f>SUMPRODUCT(--ISNUMBER(SEARCH({"I21","I22","I25"},AP362)))&gt;0</f>
        <v>0</v>
      </c>
      <c r="AR362" t="b">
        <f>SUMPRODUCT(--ISNUMBER(SEARCH(Sheet1!B$2:B$14,AP362)))&gt;0</f>
        <v>0</v>
      </c>
      <c r="AS362" t="b">
        <f>SUMPRODUCT(--ISNUMBER(SEARCH(Sheet1!C$2:C$14,AP362)))&gt;0</f>
        <v>0</v>
      </c>
      <c r="AT362" t="b">
        <f>SUMPRODUCT(--ISNUMBER(SEARCH(Sheet1!D$2:D$26,AP362)))&gt;0</f>
        <v>0</v>
      </c>
      <c r="AU362" t="b">
        <f>SUMPRODUCT(--ISNUMBER(SEARCH(Sheet1!E$2:E$15,AP362)))&gt;0</f>
        <v>0</v>
      </c>
      <c r="AV362" t="b">
        <f>SUMPRODUCT(--ISNUMBER(SEARCH(Sheet1!F$2:F$26,AP362)))&gt;0</f>
        <v>0</v>
      </c>
      <c r="AW362" t="b">
        <f>SUMPRODUCT(--ISNUMBER(SEARCH(Sheet1!G$2:G$22,AP362)))&gt;0</f>
        <v>0</v>
      </c>
      <c r="AX362" t="b">
        <f>SUMPRODUCT(--ISNUMBER(SEARCH(Sheet1!H$2:H$35,AP362)))&gt;0</f>
        <v>0</v>
      </c>
      <c r="AY362" t="b">
        <f>SUMPRODUCT(--ISNUMBER(SEARCH(Sheet1!I$2:I$84,AP362)))&gt;0</f>
        <v>0</v>
      </c>
      <c r="AZ362" t="b">
        <f>SUMPRODUCT(--ISNUMBER(SEARCH(Sheet1!J$2:J$8,AP362)))&gt;0</f>
        <v>0</v>
      </c>
      <c r="BA362" t="b">
        <f>SUMPRODUCT(--ISNUMBER(SEARCH(Sheet1!K$2:K$10,AP362)))&gt;0</f>
        <v>0</v>
      </c>
      <c r="BB362" t="b">
        <f>SUMPRODUCT(--ISNUMBER(SEARCH(Sheet1!L$2:L$5,AP362)))&gt;0</f>
        <v>0</v>
      </c>
      <c r="BC362" t="b">
        <f>SUMPRODUCT(--ISNUMBER(SEARCH(Sheet1!M$2:M$12,AP362)))&gt;0</f>
        <v>0</v>
      </c>
      <c r="BD362" t="b">
        <f>SUMPRODUCT(--ISNUMBER(SEARCH(Sheet1!N$2:N$5,AP362)))&gt;0</f>
        <v>0</v>
      </c>
      <c r="BE362">
        <f t="shared" si="157"/>
        <v>0</v>
      </c>
      <c r="BF362">
        <f t="shared" si="158"/>
        <v>0</v>
      </c>
      <c r="BG362">
        <f t="shared" si="159"/>
        <v>0</v>
      </c>
      <c r="BH362">
        <f t="shared" si="160"/>
        <v>0</v>
      </c>
      <c r="BI362">
        <f t="shared" si="161"/>
        <v>0</v>
      </c>
      <c r="BJ362">
        <f t="shared" si="162"/>
        <v>0</v>
      </c>
      <c r="BK362">
        <f t="shared" si="163"/>
        <v>0</v>
      </c>
      <c r="BL362">
        <f t="shared" si="164"/>
        <v>0</v>
      </c>
    </row>
    <row r="363" spans="1:64" ht="30" x14ac:dyDescent="0.25">
      <c r="A363" s="7" t="s">
        <v>1748</v>
      </c>
      <c r="B363" s="7" t="s">
        <v>1749</v>
      </c>
      <c r="C363" s="10">
        <v>42325</v>
      </c>
      <c r="D363" s="10">
        <v>42332</v>
      </c>
      <c r="E363" s="8">
        <v>7</v>
      </c>
      <c r="F363" s="7" t="s">
        <v>29</v>
      </c>
      <c r="G363" s="8">
        <v>63</v>
      </c>
      <c r="H363" s="7" t="s">
        <v>9</v>
      </c>
      <c r="I363" s="7" t="s">
        <v>18</v>
      </c>
      <c r="J363" s="7" t="s">
        <v>1750</v>
      </c>
      <c r="K363" s="7" t="s">
        <v>1751</v>
      </c>
      <c r="L363" s="7" t="s">
        <v>1752</v>
      </c>
      <c r="M363" s="7" t="s">
        <v>1753</v>
      </c>
      <c r="N363" s="10">
        <v>42327</v>
      </c>
      <c r="O363" s="14">
        <v>2</v>
      </c>
      <c r="P363" s="14">
        <v>2</v>
      </c>
      <c r="Q363" s="29"/>
      <c r="R363" s="25"/>
      <c r="S363">
        <f t="shared" si="140"/>
        <v>0</v>
      </c>
      <c r="T363">
        <f t="shared" si="141"/>
        <v>0</v>
      </c>
      <c r="U363">
        <f t="shared" si="142"/>
        <v>30</v>
      </c>
      <c r="V363">
        <f t="shared" si="165"/>
        <v>0</v>
      </c>
      <c r="W363">
        <f t="shared" si="166"/>
        <v>2</v>
      </c>
      <c r="X363">
        <f t="shared" si="143"/>
        <v>0</v>
      </c>
      <c r="Y363" s="23">
        <v>1</v>
      </c>
      <c r="Z363">
        <v>1</v>
      </c>
      <c r="AA363">
        <f t="shared" si="144"/>
        <v>2</v>
      </c>
      <c r="AB363">
        <f t="shared" si="145"/>
        <v>0</v>
      </c>
      <c r="AC363">
        <f t="shared" si="146"/>
        <v>2</v>
      </c>
      <c r="AD363">
        <f t="shared" si="147"/>
        <v>8</v>
      </c>
      <c r="AE363">
        <f t="shared" si="167"/>
        <v>1</v>
      </c>
      <c r="AF363">
        <f t="shared" si="148"/>
        <v>5</v>
      </c>
      <c r="AG363">
        <v>3</v>
      </c>
      <c r="AH363">
        <f t="shared" si="149"/>
        <v>5</v>
      </c>
      <c r="AI363">
        <f t="shared" si="150"/>
        <v>2</v>
      </c>
      <c r="AJ363">
        <f t="shared" si="151"/>
        <v>15</v>
      </c>
      <c r="AK363">
        <f t="shared" si="152"/>
        <v>1</v>
      </c>
      <c r="AL363">
        <f t="shared" si="153"/>
        <v>0</v>
      </c>
      <c r="AM363">
        <f t="shared" si="154"/>
        <v>0</v>
      </c>
      <c r="AN363">
        <f t="shared" si="155"/>
        <v>5</v>
      </c>
      <c r="AO363">
        <f t="shared" si="156"/>
        <v>0</v>
      </c>
      <c r="AP363" t="s">
        <v>5944</v>
      </c>
      <c r="AQ363" t="b">
        <f>SUMPRODUCT(--ISNUMBER(SEARCH({"I21","I22","I25"},AP363)))&gt;0</f>
        <v>0</v>
      </c>
      <c r="AR363" t="b">
        <f>SUMPRODUCT(--ISNUMBER(SEARCH(Sheet1!B$2:B$14,AP363)))&gt;0</f>
        <v>0</v>
      </c>
      <c r="AS363" t="b">
        <f>SUMPRODUCT(--ISNUMBER(SEARCH(Sheet1!C$2:C$14,AP363)))&gt;0</f>
        <v>0</v>
      </c>
      <c r="AT363" t="b">
        <f>SUMPRODUCT(--ISNUMBER(SEARCH(Sheet1!D$2:D$26,AP363)))&gt;0</f>
        <v>1</v>
      </c>
      <c r="AU363" t="b">
        <f>SUMPRODUCT(--ISNUMBER(SEARCH(Sheet1!E$2:E$15,AP363)))&gt;0</f>
        <v>1</v>
      </c>
      <c r="AV363" t="b">
        <f>SUMPRODUCT(--ISNUMBER(SEARCH(Sheet1!F$2:F$26,AP363)))&gt;0</f>
        <v>0</v>
      </c>
      <c r="AW363" t="b">
        <f>SUMPRODUCT(--ISNUMBER(SEARCH(Sheet1!G$2:G$22,AP363)))&gt;0</f>
        <v>1</v>
      </c>
      <c r="AX363" t="b">
        <f>SUMPRODUCT(--ISNUMBER(SEARCH(Sheet1!H$2:H$35,AP363)))&gt;0</f>
        <v>1</v>
      </c>
      <c r="AY363" t="b">
        <f>SUMPRODUCT(--ISNUMBER(SEARCH(Sheet1!I$2:I$84,AP363)))&gt;0</f>
        <v>1</v>
      </c>
      <c r="AZ363" t="b">
        <f>SUMPRODUCT(--ISNUMBER(SEARCH(Sheet1!J$2:J$8,AP363)))&gt;0</f>
        <v>0</v>
      </c>
      <c r="BA363" t="b">
        <f>SUMPRODUCT(--ISNUMBER(SEARCH(Sheet1!K$2:K$10,AP363)))&gt;0</f>
        <v>0</v>
      </c>
      <c r="BB363" t="b">
        <f>SUMPRODUCT(--ISNUMBER(SEARCH(Sheet1!L$2:L$5,AP363)))&gt;0</f>
        <v>0</v>
      </c>
      <c r="BC363" t="b">
        <f>SUMPRODUCT(--ISNUMBER(SEARCH(Sheet1!M$2:M$12,AP363)))&gt;0</f>
        <v>0</v>
      </c>
      <c r="BD363" t="b">
        <f>SUMPRODUCT(--ISNUMBER(SEARCH(Sheet1!N$2:N$5,AP363)))&gt;0</f>
        <v>0</v>
      </c>
      <c r="BE363">
        <f t="shared" si="157"/>
        <v>1</v>
      </c>
      <c r="BF363">
        <f t="shared" si="158"/>
        <v>8</v>
      </c>
      <c r="BG363">
        <f t="shared" si="159"/>
        <v>0</v>
      </c>
      <c r="BH363">
        <f t="shared" si="160"/>
        <v>0</v>
      </c>
      <c r="BI363">
        <f t="shared" si="161"/>
        <v>0</v>
      </c>
      <c r="BJ363">
        <f t="shared" si="162"/>
        <v>9</v>
      </c>
      <c r="BK363">
        <f t="shared" si="163"/>
        <v>0</v>
      </c>
      <c r="BL363">
        <f t="shared" si="164"/>
        <v>5</v>
      </c>
    </row>
    <row r="364" spans="1:64" ht="30" x14ac:dyDescent="0.25">
      <c r="A364" s="7" t="s">
        <v>1754</v>
      </c>
      <c r="B364" s="7" t="s">
        <v>1755</v>
      </c>
      <c r="C364" s="10">
        <v>42280</v>
      </c>
      <c r="D364" s="10">
        <v>42281</v>
      </c>
      <c r="E364" s="8">
        <v>1</v>
      </c>
      <c r="F364" s="7" t="s">
        <v>29</v>
      </c>
      <c r="G364" s="8">
        <v>74</v>
      </c>
      <c r="H364" s="7" t="s">
        <v>9</v>
      </c>
      <c r="I364" s="7" t="s">
        <v>58</v>
      </c>
      <c r="J364" s="7" t="s">
        <v>1756</v>
      </c>
      <c r="K364" s="7" t="s">
        <v>1757</v>
      </c>
      <c r="L364" s="7" t="s">
        <v>414</v>
      </c>
      <c r="M364" s="7" t="s">
        <v>415</v>
      </c>
      <c r="N364" s="10">
        <v>42280</v>
      </c>
      <c r="O364" s="14">
        <v>1</v>
      </c>
      <c r="P364" s="15"/>
      <c r="Q364" s="30">
        <v>12.1</v>
      </c>
      <c r="R364" s="26">
        <v>136</v>
      </c>
      <c r="S364">
        <f t="shared" si="140"/>
        <v>0</v>
      </c>
      <c r="T364">
        <f t="shared" si="141"/>
        <v>0</v>
      </c>
      <c r="U364">
        <f t="shared" si="142"/>
        <v>30</v>
      </c>
      <c r="V364">
        <f t="shared" si="165"/>
        <v>0</v>
      </c>
      <c r="W364">
        <f t="shared" si="166"/>
        <v>0</v>
      </c>
      <c r="X364">
        <f t="shared" si="143"/>
        <v>0</v>
      </c>
      <c r="Y364" s="23">
        <v>1</v>
      </c>
      <c r="Z364">
        <v>1</v>
      </c>
      <c r="AA364">
        <f t="shared" si="144"/>
        <v>0</v>
      </c>
      <c r="AB364">
        <f t="shared" si="145"/>
        <v>0</v>
      </c>
      <c r="AC364">
        <f t="shared" si="146"/>
        <v>0</v>
      </c>
      <c r="AD364">
        <f t="shared" si="147"/>
        <v>2</v>
      </c>
      <c r="AE364">
        <f t="shared" si="167"/>
        <v>0</v>
      </c>
      <c r="AF364">
        <f t="shared" si="148"/>
        <v>1</v>
      </c>
      <c r="AG364">
        <v>3</v>
      </c>
      <c r="AH364">
        <f t="shared" si="149"/>
        <v>2</v>
      </c>
      <c r="AI364">
        <f t="shared" si="150"/>
        <v>0</v>
      </c>
      <c r="AJ364">
        <f t="shared" si="151"/>
        <v>6</v>
      </c>
      <c r="AK364">
        <f t="shared" si="152"/>
        <v>0</v>
      </c>
      <c r="AL364">
        <f t="shared" si="153"/>
        <v>1</v>
      </c>
      <c r="AM364">
        <f t="shared" si="154"/>
        <v>0</v>
      </c>
      <c r="AN364">
        <f t="shared" si="155"/>
        <v>0</v>
      </c>
      <c r="AO364">
        <f t="shared" si="156"/>
        <v>0</v>
      </c>
      <c r="AP364" t="s">
        <v>5945</v>
      </c>
      <c r="AQ364" t="b">
        <f>SUMPRODUCT(--ISNUMBER(SEARCH({"I21","I22","I25"},AP364)))&gt;0</f>
        <v>1</v>
      </c>
      <c r="AR364" t="b">
        <f>SUMPRODUCT(--ISNUMBER(SEARCH(Sheet1!B$2:B$14,AP364)))&gt;0</f>
        <v>0</v>
      </c>
      <c r="AS364" t="b">
        <f>SUMPRODUCT(--ISNUMBER(SEARCH(Sheet1!C$2:C$14,AP364)))&gt;0</f>
        <v>0</v>
      </c>
      <c r="AT364" t="b">
        <f>SUMPRODUCT(--ISNUMBER(SEARCH(Sheet1!D$2:D$26,AP364)))&gt;0</f>
        <v>1</v>
      </c>
      <c r="AU364" t="b">
        <f>SUMPRODUCT(--ISNUMBER(SEARCH(Sheet1!E$2:E$15,AP364)))&gt;0</f>
        <v>0</v>
      </c>
      <c r="AV364" t="b">
        <f>SUMPRODUCT(--ISNUMBER(SEARCH(Sheet1!F$2:F$26,AP364)))&gt;0</f>
        <v>0</v>
      </c>
      <c r="AW364" t="b">
        <f>SUMPRODUCT(--ISNUMBER(SEARCH(Sheet1!G$2:G$22,AP364)))&gt;0</f>
        <v>0</v>
      </c>
      <c r="AX364" t="b">
        <f>SUMPRODUCT(--ISNUMBER(SEARCH(Sheet1!H$2:H$35,AP364)))&gt;0</f>
        <v>0</v>
      </c>
      <c r="AY364" t="b">
        <f>SUMPRODUCT(--ISNUMBER(SEARCH(Sheet1!I$2:I$84,AP364)))&gt;0</f>
        <v>0</v>
      </c>
      <c r="AZ364" t="b">
        <f>SUMPRODUCT(--ISNUMBER(SEARCH(Sheet1!J$2:J$8,AP364)))&gt;0</f>
        <v>0</v>
      </c>
      <c r="BA364" t="b">
        <f>SUMPRODUCT(--ISNUMBER(SEARCH(Sheet1!K$2:K$10,AP364)))&gt;0</f>
        <v>0</v>
      </c>
      <c r="BB364" t="b">
        <f>SUMPRODUCT(--ISNUMBER(SEARCH(Sheet1!L$2:L$5,AP364)))&gt;0</f>
        <v>0</v>
      </c>
      <c r="BC364" t="b">
        <f>SUMPRODUCT(--ISNUMBER(SEARCH(Sheet1!M$2:M$12,AP364)))&gt;0</f>
        <v>0</v>
      </c>
      <c r="BD364" t="b">
        <f>SUMPRODUCT(--ISNUMBER(SEARCH(Sheet1!N$2:N$5,AP364)))&gt;0</f>
        <v>0</v>
      </c>
      <c r="BE364">
        <f t="shared" si="157"/>
        <v>2</v>
      </c>
      <c r="BF364">
        <f t="shared" si="158"/>
        <v>0</v>
      </c>
      <c r="BG364">
        <f t="shared" si="159"/>
        <v>0</v>
      </c>
      <c r="BH364">
        <f t="shared" si="160"/>
        <v>0</v>
      </c>
      <c r="BI364">
        <f t="shared" si="161"/>
        <v>0</v>
      </c>
      <c r="BJ364">
        <f t="shared" si="162"/>
        <v>2</v>
      </c>
      <c r="BK364">
        <f t="shared" si="163"/>
        <v>2</v>
      </c>
      <c r="BL364">
        <f t="shared" si="164"/>
        <v>0</v>
      </c>
    </row>
    <row r="365" spans="1:64" ht="30" x14ac:dyDescent="0.25">
      <c r="A365" s="7" t="s">
        <v>1758</v>
      </c>
      <c r="B365" s="7" t="s">
        <v>1759</v>
      </c>
      <c r="C365" s="10">
        <v>42300</v>
      </c>
      <c r="D365" s="10">
        <v>42304</v>
      </c>
      <c r="E365" s="8">
        <v>4</v>
      </c>
      <c r="F365" s="7" t="s">
        <v>29</v>
      </c>
      <c r="G365" s="8">
        <v>48</v>
      </c>
      <c r="H365" s="7" t="s">
        <v>17</v>
      </c>
      <c r="I365" s="7" t="s">
        <v>126</v>
      </c>
      <c r="J365" s="7" t="s">
        <v>334</v>
      </c>
      <c r="K365" s="7" t="s">
        <v>335</v>
      </c>
      <c r="L365" s="7" t="s">
        <v>85</v>
      </c>
      <c r="M365" s="7" t="s">
        <v>86</v>
      </c>
      <c r="N365" s="10">
        <v>42300</v>
      </c>
      <c r="O365" s="14">
        <v>4</v>
      </c>
      <c r="P365" s="14">
        <v>3</v>
      </c>
      <c r="Q365" s="29"/>
      <c r="R365" s="25"/>
      <c r="S365">
        <f t="shared" si="140"/>
        <v>0</v>
      </c>
      <c r="T365">
        <f t="shared" si="141"/>
        <v>0</v>
      </c>
      <c r="U365">
        <f t="shared" si="142"/>
        <v>30</v>
      </c>
      <c r="V365">
        <f t="shared" si="165"/>
        <v>0</v>
      </c>
      <c r="W365">
        <f t="shared" si="166"/>
        <v>0</v>
      </c>
      <c r="X365">
        <f t="shared" si="143"/>
        <v>0</v>
      </c>
      <c r="Y365" s="23">
        <v>1</v>
      </c>
      <c r="Z365">
        <v>1</v>
      </c>
      <c r="AA365">
        <f t="shared" si="144"/>
        <v>2</v>
      </c>
      <c r="AB365">
        <f t="shared" si="145"/>
        <v>0</v>
      </c>
      <c r="AC365">
        <f t="shared" si="146"/>
        <v>0</v>
      </c>
      <c r="AD365">
        <f t="shared" si="147"/>
        <v>4</v>
      </c>
      <c r="AE365">
        <f t="shared" si="167"/>
        <v>0</v>
      </c>
      <c r="AF365">
        <f t="shared" si="148"/>
        <v>4</v>
      </c>
      <c r="AG365">
        <v>3</v>
      </c>
      <c r="AH365">
        <f t="shared" si="149"/>
        <v>2</v>
      </c>
      <c r="AI365">
        <f t="shared" si="150"/>
        <v>3</v>
      </c>
      <c r="AJ365">
        <f t="shared" si="151"/>
        <v>12</v>
      </c>
      <c r="AK365">
        <f t="shared" si="152"/>
        <v>1</v>
      </c>
      <c r="AL365">
        <f t="shared" si="153"/>
        <v>0</v>
      </c>
      <c r="AM365">
        <f t="shared" si="154"/>
        <v>4</v>
      </c>
      <c r="AN365">
        <f t="shared" si="155"/>
        <v>0</v>
      </c>
      <c r="AO365">
        <f t="shared" si="156"/>
        <v>0</v>
      </c>
      <c r="AP365" t="s">
        <v>5946</v>
      </c>
      <c r="AQ365" t="b">
        <f>SUMPRODUCT(--ISNUMBER(SEARCH({"I21","I22","I25"},AP365)))&gt;0</f>
        <v>0</v>
      </c>
      <c r="AR365" t="b">
        <f>SUMPRODUCT(--ISNUMBER(SEARCH(Sheet1!B$2:B$14,AP365)))&gt;0</f>
        <v>0</v>
      </c>
      <c r="AS365" t="b">
        <f>SUMPRODUCT(--ISNUMBER(SEARCH(Sheet1!C$2:C$14,AP365)))&gt;0</f>
        <v>0</v>
      </c>
      <c r="AT365" t="b">
        <f>SUMPRODUCT(--ISNUMBER(SEARCH(Sheet1!D$2:D$26,AP365)))&gt;0</f>
        <v>0</v>
      </c>
      <c r="AU365" t="b">
        <f>SUMPRODUCT(--ISNUMBER(SEARCH(Sheet1!E$2:E$15,AP365)))&gt;0</f>
        <v>0</v>
      </c>
      <c r="AV365" t="b">
        <f>SUMPRODUCT(--ISNUMBER(SEARCH(Sheet1!F$2:F$26,AP365)))&gt;0</f>
        <v>0</v>
      </c>
      <c r="AW365" t="b">
        <f>SUMPRODUCT(--ISNUMBER(SEARCH(Sheet1!G$2:G$22,AP365)))&gt;0</f>
        <v>1</v>
      </c>
      <c r="AX365" t="b">
        <f>SUMPRODUCT(--ISNUMBER(SEARCH(Sheet1!H$2:H$35,AP365)))&gt;0</f>
        <v>0</v>
      </c>
      <c r="AY365" t="b">
        <f>SUMPRODUCT(--ISNUMBER(SEARCH(Sheet1!I$2:I$84,AP365)))&gt;0</f>
        <v>0</v>
      </c>
      <c r="AZ365" t="b">
        <f>SUMPRODUCT(--ISNUMBER(SEARCH(Sheet1!J$2:J$8,AP365)))&gt;0</f>
        <v>0</v>
      </c>
      <c r="BA365" t="b">
        <f>SUMPRODUCT(--ISNUMBER(SEARCH(Sheet1!K$2:K$10,AP365)))&gt;0</f>
        <v>0</v>
      </c>
      <c r="BB365" t="b">
        <f>SUMPRODUCT(--ISNUMBER(SEARCH(Sheet1!L$2:L$5,AP365)))&gt;0</f>
        <v>0</v>
      </c>
      <c r="BC365" t="b">
        <f>SUMPRODUCT(--ISNUMBER(SEARCH(Sheet1!M$2:M$12,AP365)))&gt;0</f>
        <v>0</v>
      </c>
      <c r="BD365" t="b">
        <f>SUMPRODUCT(--ISNUMBER(SEARCH(Sheet1!N$2:N$5,AP365)))&gt;0</f>
        <v>0</v>
      </c>
      <c r="BE365">
        <f t="shared" si="157"/>
        <v>0</v>
      </c>
      <c r="BF365">
        <f t="shared" si="158"/>
        <v>2</v>
      </c>
      <c r="BG365">
        <f t="shared" si="159"/>
        <v>0</v>
      </c>
      <c r="BH365">
        <f t="shared" si="160"/>
        <v>0</v>
      </c>
      <c r="BI365">
        <f t="shared" si="161"/>
        <v>0</v>
      </c>
      <c r="BJ365">
        <f t="shared" si="162"/>
        <v>2</v>
      </c>
      <c r="BK365">
        <f t="shared" si="163"/>
        <v>2</v>
      </c>
      <c r="BL365">
        <f t="shared" si="164"/>
        <v>0</v>
      </c>
    </row>
    <row r="366" spans="1:64" x14ac:dyDescent="0.25">
      <c r="A366" s="7" t="s">
        <v>1762</v>
      </c>
      <c r="B366" s="7" t="s">
        <v>1763</v>
      </c>
      <c r="C366" s="10">
        <v>42370</v>
      </c>
      <c r="D366" s="10">
        <v>42379</v>
      </c>
      <c r="E366" s="8">
        <v>9</v>
      </c>
      <c r="F366" s="7" t="s">
        <v>29</v>
      </c>
      <c r="G366" s="8">
        <v>78</v>
      </c>
      <c r="H366" s="7" t="s">
        <v>9</v>
      </c>
      <c r="I366" s="7" t="s">
        <v>21</v>
      </c>
      <c r="J366" s="7" t="s">
        <v>182</v>
      </c>
      <c r="K366" s="7" t="s">
        <v>183</v>
      </c>
      <c r="L366" s="7" t="s">
        <v>243</v>
      </c>
      <c r="M366" s="7" t="s">
        <v>244</v>
      </c>
      <c r="N366" s="10">
        <v>42371</v>
      </c>
      <c r="O366" s="14">
        <v>1</v>
      </c>
      <c r="P366" s="15"/>
      <c r="Q366" s="29"/>
      <c r="R366" s="26">
        <v>135</v>
      </c>
      <c r="S366">
        <f t="shared" si="140"/>
        <v>0</v>
      </c>
      <c r="T366">
        <f t="shared" si="141"/>
        <v>0</v>
      </c>
      <c r="U366">
        <f t="shared" si="142"/>
        <v>30</v>
      </c>
      <c r="V366">
        <f t="shared" si="165"/>
        <v>0</v>
      </c>
      <c r="W366">
        <f t="shared" si="166"/>
        <v>0</v>
      </c>
      <c r="X366">
        <f t="shared" si="143"/>
        <v>0</v>
      </c>
      <c r="Y366" s="23">
        <v>1</v>
      </c>
      <c r="Z366">
        <v>1</v>
      </c>
      <c r="AA366">
        <f t="shared" si="144"/>
        <v>0</v>
      </c>
      <c r="AB366">
        <f t="shared" si="145"/>
        <v>0</v>
      </c>
      <c r="AC366">
        <f t="shared" si="146"/>
        <v>2</v>
      </c>
      <c r="AD366">
        <f t="shared" si="147"/>
        <v>4</v>
      </c>
      <c r="AE366">
        <f t="shared" si="167"/>
        <v>0</v>
      </c>
      <c r="AF366">
        <f t="shared" si="148"/>
        <v>5</v>
      </c>
      <c r="AG366">
        <v>3</v>
      </c>
      <c r="AH366">
        <f t="shared" si="149"/>
        <v>5</v>
      </c>
      <c r="AI366">
        <f t="shared" si="150"/>
        <v>0</v>
      </c>
      <c r="AJ366">
        <f t="shared" si="151"/>
        <v>13</v>
      </c>
      <c r="AK366">
        <f t="shared" si="152"/>
        <v>1</v>
      </c>
      <c r="AL366">
        <f t="shared" si="153"/>
        <v>0</v>
      </c>
      <c r="AM366">
        <f t="shared" si="154"/>
        <v>0</v>
      </c>
      <c r="AN366">
        <f t="shared" si="155"/>
        <v>5</v>
      </c>
      <c r="AO366">
        <f t="shared" si="156"/>
        <v>0</v>
      </c>
      <c r="AP366" t="s">
        <v>5947</v>
      </c>
      <c r="AQ366" t="b">
        <f>SUMPRODUCT(--ISNUMBER(SEARCH({"I21","I22","I25"},AP366)))&gt;0</f>
        <v>1</v>
      </c>
      <c r="AR366" t="b">
        <f>SUMPRODUCT(--ISNUMBER(SEARCH(Sheet1!B$2:B$14,AP366)))&gt;0</f>
        <v>0</v>
      </c>
      <c r="AS366" t="b">
        <f>SUMPRODUCT(--ISNUMBER(SEARCH(Sheet1!C$2:C$14,AP366)))&gt;0</f>
        <v>1</v>
      </c>
      <c r="AT366" t="b">
        <f>SUMPRODUCT(--ISNUMBER(SEARCH(Sheet1!D$2:D$26,AP366)))&gt;0</f>
        <v>0</v>
      </c>
      <c r="AU366" t="b">
        <f>SUMPRODUCT(--ISNUMBER(SEARCH(Sheet1!E$2:E$15,AP366)))&gt;0</f>
        <v>1</v>
      </c>
      <c r="AV366" t="b">
        <f>SUMPRODUCT(--ISNUMBER(SEARCH(Sheet1!F$2:F$26,AP366)))&gt;0</f>
        <v>0</v>
      </c>
      <c r="AW366" t="b">
        <f>SUMPRODUCT(--ISNUMBER(SEARCH(Sheet1!G$2:G$22,AP366)))&gt;0</f>
        <v>0</v>
      </c>
      <c r="AX366" t="b">
        <f>SUMPRODUCT(--ISNUMBER(SEARCH(Sheet1!H$2:H$35,AP366)))&gt;0</f>
        <v>1</v>
      </c>
      <c r="AY366" t="b">
        <f>SUMPRODUCT(--ISNUMBER(SEARCH(Sheet1!I$2:I$84,AP366)))&gt;0</f>
        <v>0</v>
      </c>
      <c r="AZ366" t="b">
        <f>SUMPRODUCT(--ISNUMBER(SEARCH(Sheet1!J$2:J$8,AP366)))&gt;0</f>
        <v>0</v>
      </c>
      <c r="BA366" t="b">
        <f>SUMPRODUCT(--ISNUMBER(SEARCH(Sheet1!K$2:K$10,AP366)))&gt;0</f>
        <v>1</v>
      </c>
      <c r="BB366" t="b">
        <f>SUMPRODUCT(--ISNUMBER(SEARCH(Sheet1!L$2:L$5,AP366)))&gt;0</f>
        <v>0</v>
      </c>
      <c r="BC366" t="b">
        <f>SUMPRODUCT(--ISNUMBER(SEARCH(Sheet1!M$2:M$12,AP366)))&gt;0</f>
        <v>0</v>
      </c>
      <c r="BD366" t="b">
        <f>SUMPRODUCT(--ISNUMBER(SEARCH(Sheet1!N$2:N$5,AP366)))&gt;0</f>
        <v>0</v>
      </c>
      <c r="BE366">
        <f t="shared" si="157"/>
        <v>2</v>
      </c>
      <c r="BF366">
        <f t="shared" si="158"/>
        <v>4</v>
      </c>
      <c r="BG366">
        <f t="shared" si="159"/>
        <v>3</v>
      </c>
      <c r="BH366">
        <f t="shared" si="160"/>
        <v>0</v>
      </c>
      <c r="BI366">
        <f t="shared" si="161"/>
        <v>0</v>
      </c>
      <c r="BJ366">
        <f t="shared" si="162"/>
        <v>9</v>
      </c>
      <c r="BK366">
        <f t="shared" si="163"/>
        <v>0</v>
      </c>
      <c r="BL366">
        <f t="shared" si="164"/>
        <v>5</v>
      </c>
    </row>
    <row r="367" spans="1:64" ht="45" x14ac:dyDescent="0.25">
      <c r="A367" s="7" t="s">
        <v>1764</v>
      </c>
      <c r="B367" s="7" t="s">
        <v>1765</v>
      </c>
      <c r="C367" s="10">
        <v>42402</v>
      </c>
      <c r="D367" s="10">
        <v>42407</v>
      </c>
      <c r="E367" s="8">
        <v>5</v>
      </c>
      <c r="F367" s="7" t="s">
        <v>29</v>
      </c>
      <c r="G367" s="8">
        <v>47</v>
      </c>
      <c r="H367" s="7" t="s">
        <v>9</v>
      </c>
      <c r="I367" s="7" t="s">
        <v>24</v>
      </c>
      <c r="J367" s="7" t="s">
        <v>182</v>
      </c>
      <c r="K367" s="7" t="s">
        <v>183</v>
      </c>
      <c r="L367" s="7" t="s">
        <v>108</v>
      </c>
      <c r="M367" s="7" t="s">
        <v>109</v>
      </c>
      <c r="N367" s="10">
        <v>42402</v>
      </c>
      <c r="O367" s="14">
        <v>2</v>
      </c>
      <c r="P367" s="15"/>
      <c r="Q367" s="29"/>
      <c r="R367" s="26">
        <v>136</v>
      </c>
      <c r="S367">
        <f t="shared" si="140"/>
        <v>0</v>
      </c>
      <c r="T367">
        <f t="shared" si="141"/>
        <v>0</v>
      </c>
      <c r="U367">
        <f t="shared" si="142"/>
        <v>30</v>
      </c>
      <c r="V367">
        <f t="shared" si="165"/>
        <v>0</v>
      </c>
      <c r="W367">
        <f t="shared" si="166"/>
        <v>0</v>
      </c>
      <c r="X367">
        <f t="shared" si="143"/>
        <v>0</v>
      </c>
      <c r="Y367" s="23">
        <v>1</v>
      </c>
      <c r="Z367">
        <v>1</v>
      </c>
      <c r="AA367">
        <f t="shared" si="144"/>
        <v>2</v>
      </c>
      <c r="AB367">
        <f t="shared" si="145"/>
        <v>0</v>
      </c>
      <c r="AC367">
        <f t="shared" si="146"/>
        <v>2</v>
      </c>
      <c r="AD367">
        <f t="shared" si="147"/>
        <v>6</v>
      </c>
      <c r="AE367">
        <f t="shared" si="167"/>
        <v>1</v>
      </c>
      <c r="AF367">
        <f t="shared" si="148"/>
        <v>4</v>
      </c>
      <c r="AG367">
        <v>3</v>
      </c>
      <c r="AH367">
        <f t="shared" si="149"/>
        <v>5</v>
      </c>
      <c r="AI367">
        <f t="shared" si="150"/>
        <v>0</v>
      </c>
      <c r="AJ367">
        <f t="shared" si="151"/>
        <v>12</v>
      </c>
      <c r="AK367">
        <f t="shared" si="152"/>
        <v>1</v>
      </c>
      <c r="AL367">
        <f t="shared" si="153"/>
        <v>0</v>
      </c>
      <c r="AM367">
        <f t="shared" si="154"/>
        <v>4</v>
      </c>
      <c r="AN367">
        <f t="shared" si="155"/>
        <v>0</v>
      </c>
      <c r="AO367">
        <f t="shared" si="156"/>
        <v>0</v>
      </c>
      <c r="AP367" t="s">
        <v>5948</v>
      </c>
      <c r="AQ367" t="b">
        <f>SUMPRODUCT(--ISNUMBER(SEARCH({"I21","I22","I25"},AP367)))&gt;0</f>
        <v>0</v>
      </c>
      <c r="AR367" t="b">
        <f>SUMPRODUCT(--ISNUMBER(SEARCH(Sheet1!B$2:B$14,AP367)))&gt;0</f>
        <v>0</v>
      </c>
      <c r="AS367" t="b">
        <f>SUMPRODUCT(--ISNUMBER(SEARCH(Sheet1!C$2:C$14,AP367)))&gt;0</f>
        <v>0</v>
      </c>
      <c r="AT367" t="b">
        <f>SUMPRODUCT(--ISNUMBER(SEARCH(Sheet1!D$2:D$26,AP367)))&gt;0</f>
        <v>0</v>
      </c>
      <c r="AU367" t="b">
        <f>SUMPRODUCT(--ISNUMBER(SEARCH(Sheet1!E$2:E$15,AP367)))&gt;0</f>
        <v>1</v>
      </c>
      <c r="AV367" t="b">
        <f>SUMPRODUCT(--ISNUMBER(SEARCH(Sheet1!F$2:F$26,AP367)))&gt;0</f>
        <v>0</v>
      </c>
      <c r="AW367" t="b">
        <f>SUMPRODUCT(--ISNUMBER(SEARCH(Sheet1!G$2:G$22,AP367)))&gt;0</f>
        <v>1</v>
      </c>
      <c r="AX367" t="b">
        <f>SUMPRODUCT(--ISNUMBER(SEARCH(Sheet1!H$2:H$35,AP367)))&gt;0</f>
        <v>0</v>
      </c>
      <c r="AY367" t="b">
        <f>SUMPRODUCT(--ISNUMBER(SEARCH(Sheet1!I$2:I$84,AP367)))&gt;0</f>
        <v>0</v>
      </c>
      <c r="AZ367" t="b">
        <f>SUMPRODUCT(--ISNUMBER(SEARCH(Sheet1!J$2:J$8,AP367)))&gt;0</f>
        <v>0</v>
      </c>
      <c r="BA367" t="b">
        <f>SUMPRODUCT(--ISNUMBER(SEARCH(Sheet1!K$2:K$10,AP367)))&gt;0</f>
        <v>1</v>
      </c>
      <c r="BB367" t="b">
        <f>SUMPRODUCT(--ISNUMBER(SEARCH(Sheet1!L$2:L$5,AP367)))&gt;0</f>
        <v>0</v>
      </c>
      <c r="BC367" t="b">
        <f>SUMPRODUCT(--ISNUMBER(SEARCH(Sheet1!M$2:M$12,AP367)))&gt;0</f>
        <v>0</v>
      </c>
      <c r="BD367" t="b">
        <f>SUMPRODUCT(--ISNUMBER(SEARCH(Sheet1!N$2:N$5,AP367)))&gt;0</f>
        <v>0</v>
      </c>
      <c r="BE367">
        <f t="shared" si="157"/>
        <v>0</v>
      </c>
      <c r="BF367">
        <f t="shared" si="158"/>
        <v>4</v>
      </c>
      <c r="BG367">
        <f t="shared" si="159"/>
        <v>3</v>
      </c>
      <c r="BH367">
        <f t="shared" si="160"/>
        <v>0</v>
      </c>
      <c r="BI367">
        <f t="shared" si="161"/>
        <v>0</v>
      </c>
      <c r="BJ367">
        <f t="shared" si="162"/>
        <v>7</v>
      </c>
      <c r="BK367">
        <f t="shared" si="163"/>
        <v>0</v>
      </c>
      <c r="BL367">
        <f t="shared" si="164"/>
        <v>5</v>
      </c>
    </row>
    <row r="368" spans="1:64" ht="45" x14ac:dyDescent="0.25">
      <c r="A368" s="7" t="s">
        <v>1766</v>
      </c>
      <c r="B368" s="7" t="s">
        <v>1767</v>
      </c>
      <c r="C368" s="10">
        <v>42329</v>
      </c>
      <c r="D368" s="10">
        <v>42334</v>
      </c>
      <c r="E368" s="8">
        <v>5</v>
      </c>
      <c r="F368" s="7" t="s">
        <v>29</v>
      </c>
      <c r="G368" s="8">
        <v>60</v>
      </c>
      <c r="H368" s="7" t="s">
        <v>9</v>
      </c>
      <c r="I368" s="7" t="s">
        <v>30</v>
      </c>
      <c r="J368" s="7" t="s">
        <v>245</v>
      </c>
      <c r="K368" s="7" t="s">
        <v>246</v>
      </c>
      <c r="L368" s="7" t="s">
        <v>95</v>
      </c>
      <c r="M368" s="7" t="s">
        <v>96</v>
      </c>
      <c r="N368" s="10">
        <v>42331</v>
      </c>
      <c r="O368" s="14">
        <v>2</v>
      </c>
      <c r="P368" s="15"/>
      <c r="Q368" s="29"/>
      <c r="R368" s="25"/>
      <c r="S368">
        <f t="shared" si="140"/>
        <v>0</v>
      </c>
      <c r="T368">
        <f t="shared" si="141"/>
        <v>0</v>
      </c>
      <c r="U368">
        <f t="shared" si="142"/>
        <v>30</v>
      </c>
      <c r="V368">
        <f t="shared" si="165"/>
        <v>0</v>
      </c>
      <c r="W368">
        <f t="shared" si="166"/>
        <v>0</v>
      </c>
      <c r="X368">
        <f t="shared" si="143"/>
        <v>0</v>
      </c>
      <c r="Y368" s="23">
        <v>1</v>
      </c>
      <c r="Z368">
        <v>1</v>
      </c>
      <c r="AA368">
        <f t="shared" si="144"/>
        <v>2</v>
      </c>
      <c r="AB368">
        <f t="shared" si="145"/>
        <v>0</v>
      </c>
      <c r="AC368">
        <f t="shared" si="146"/>
        <v>2</v>
      </c>
      <c r="AD368">
        <f t="shared" si="147"/>
        <v>6</v>
      </c>
      <c r="AE368">
        <f t="shared" si="167"/>
        <v>1</v>
      </c>
      <c r="AF368">
        <f t="shared" si="148"/>
        <v>4</v>
      </c>
      <c r="AG368">
        <v>3</v>
      </c>
      <c r="AH368">
        <f t="shared" si="149"/>
        <v>5</v>
      </c>
      <c r="AI368">
        <f t="shared" si="150"/>
        <v>0</v>
      </c>
      <c r="AJ368">
        <f t="shared" si="151"/>
        <v>12</v>
      </c>
      <c r="AK368">
        <f t="shared" si="152"/>
        <v>1</v>
      </c>
      <c r="AL368">
        <f t="shared" si="153"/>
        <v>0</v>
      </c>
      <c r="AM368">
        <f t="shared" si="154"/>
        <v>4</v>
      </c>
      <c r="AN368">
        <f t="shared" si="155"/>
        <v>0</v>
      </c>
      <c r="AO368">
        <f t="shared" si="156"/>
        <v>0</v>
      </c>
      <c r="AP368" t="s">
        <v>5949</v>
      </c>
      <c r="AQ368" t="b">
        <f>SUMPRODUCT(--ISNUMBER(SEARCH({"I21","I22","I25"},AP368)))&gt;0</f>
        <v>1</v>
      </c>
      <c r="AR368" t="b">
        <f>SUMPRODUCT(--ISNUMBER(SEARCH(Sheet1!B$2:B$14,AP368)))&gt;0</f>
        <v>0</v>
      </c>
      <c r="AS368" t="b">
        <f>SUMPRODUCT(--ISNUMBER(SEARCH(Sheet1!C$2:C$14,AP368)))&gt;0</f>
        <v>1</v>
      </c>
      <c r="AT368" t="b">
        <f>SUMPRODUCT(--ISNUMBER(SEARCH(Sheet1!D$2:D$26,AP368)))&gt;0</f>
        <v>1</v>
      </c>
      <c r="AU368" t="b">
        <f>SUMPRODUCT(--ISNUMBER(SEARCH(Sheet1!E$2:E$15,AP368)))&gt;0</f>
        <v>1</v>
      </c>
      <c r="AV368" t="b">
        <f>SUMPRODUCT(--ISNUMBER(SEARCH(Sheet1!F$2:F$26,AP368)))&gt;0</f>
        <v>1</v>
      </c>
      <c r="AW368" t="b">
        <f>SUMPRODUCT(--ISNUMBER(SEARCH(Sheet1!G$2:G$22,AP368)))&gt;0</f>
        <v>1</v>
      </c>
      <c r="AX368" t="b">
        <f>SUMPRODUCT(--ISNUMBER(SEARCH(Sheet1!H$2:H$35,AP368)))&gt;0</f>
        <v>1</v>
      </c>
      <c r="AY368" t="b">
        <f>SUMPRODUCT(--ISNUMBER(SEARCH(Sheet1!I$2:I$84,AP368)))&gt;0</f>
        <v>0</v>
      </c>
      <c r="AZ368" t="b">
        <f>SUMPRODUCT(--ISNUMBER(SEARCH(Sheet1!J$2:J$8,AP368)))&gt;0</f>
        <v>0</v>
      </c>
      <c r="BA368" t="b">
        <f>SUMPRODUCT(--ISNUMBER(SEARCH(Sheet1!K$2:K$10,AP368)))&gt;0</f>
        <v>0</v>
      </c>
      <c r="BB368" t="b">
        <f>SUMPRODUCT(--ISNUMBER(SEARCH(Sheet1!L$2:L$5,AP368)))&gt;0</f>
        <v>0</v>
      </c>
      <c r="BC368" t="b">
        <f>SUMPRODUCT(--ISNUMBER(SEARCH(Sheet1!M$2:M$12,AP368)))&gt;0</f>
        <v>0</v>
      </c>
      <c r="BD368" t="b">
        <f>SUMPRODUCT(--ISNUMBER(SEARCH(Sheet1!N$2:N$5,AP368)))&gt;0</f>
        <v>0</v>
      </c>
      <c r="BE368">
        <f t="shared" si="157"/>
        <v>3</v>
      </c>
      <c r="BF368">
        <f t="shared" si="158"/>
        <v>8</v>
      </c>
      <c r="BG368">
        <f t="shared" si="159"/>
        <v>0</v>
      </c>
      <c r="BH368">
        <f t="shared" si="160"/>
        <v>0</v>
      </c>
      <c r="BI368">
        <f t="shared" si="161"/>
        <v>0</v>
      </c>
      <c r="BJ368">
        <f t="shared" si="162"/>
        <v>11</v>
      </c>
      <c r="BK368">
        <f t="shared" si="163"/>
        <v>0</v>
      </c>
      <c r="BL368">
        <f t="shared" si="164"/>
        <v>5</v>
      </c>
    </row>
    <row r="369" spans="1:64" ht="30" x14ac:dyDescent="0.25">
      <c r="A369" s="7" t="s">
        <v>1770</v>
      </c>
      <c r="B369" s="7" t="s">
        <v>1771</v>
      </c>
      <c r="C369" s="10">
        <v>42343</v>
      </c>
      <c r="D369" s="10">
        <v>42348</v>
      </c>
      <c r="E369" s="8">
        <v>5</v>
      </c>
      <c r="F369" s="7" t="s">
        <v>29</v>
      </c>
      <c r="G369" s="8">
        <v>75</v>
      </c>
      <c r="H369" s="7" t="s">
        <v>17</v>
      </c>
      <c r="I369" s="7" t="s">
        <v>24</v>
      </c>
      <c r="J369" s="7" t="s">
        <v>1772</v>
      </c>
      <c r="K369" s="7" t="s">
        <v>1773</v>
      </c>
      <c r="L369" s="7" t="s">
        <v>45</v>
      </c>
      <c r="M369" s="7" t="s">
        <v>46</v>
      </c>
      <c r="N369" s="10">
        <v>42345</v>
      </c>
      <c r="O369" s="14">
        <v>1</v>
      </c>
      <c r="P369" s="15"/>
      <c r="Q369" s="30">
        <v>6.2</v>
      </c>
      <c r="R369" s="26">
        <v>138</v>
      </c>
      <c r="S369">
        <f t="shared" si="140"/>
        <v>0</v>
      </c>
      <c r="T369">
        <f t="shared" si="141"/>
        <v>0</v>
      </c>
      <c r="U369">
        <f t="shared" si="142"/>
        <v>30</v>
      </c>
      <c r="V369">
        <f t="shared" si="165"/>
        <v>1</v>
      </c>
      <c r="W369">
        <f t="shared" si="166"/>
        <v>0</v>
      </c>
      <c r="X369">
        <f t="shared" si="143"/>
        <v>0</v>
      </c>
      <c r="Y369" s="23">
        <v>1</v>
      </c>
      <c r="Z369">
        <v>1</v>
      </c>
      <c r="AA369">
        <f t="shared" si="144"/>
        <v>0</v>
      </c>
      <c r="AB369">
        <f t="shared" si="145"/>
        <v>0</v>
      </c>
      <c r="AC369">
        <f t="shared" si="146"/>
        <v>2</v>
      </c>
      <c r="AD369">
        <f t="shared" si="147"/>
        <v>5</v>
      </c>
      <c r="AE369">
        <f t="shared" si="167"/>
        <v>1</v>
      </c>
      <c r="AF369">
        <f t="shared" si="148"/>
        <v>4</v>
      </c>
      <c r="AG369">
        <v>3</v>
      </c>
      <c r="AH369">
        <f t="shared" si="149"/>
        <v>5</v>
      </c>
      <c r="AI369">
        <f t="shared" si="150"/>
        <v>0</v>
      </c>
      <c r="AJ369">
        <f t="shared" si="151"/>
        <v>12</v>
      </c>
      <c r="AK369">
        <f t="shared" si="152"/>
        <v>1</v>
      </c>
      <c r="AL369">
        <f t="shared" si="153"/>
        <v>0</v>
      </c>
      <c r="AM369">
        <f t="shared" si="154"/>
        <v>4</v>
      </c>
      <c r="AN369">
        <f t="shared" si="155"/>
        <v>0</v>
      </c>
      <c r="AO369">
        <f t="shared" si="156"/>
        <v>0</v>
      </c>
      <c r="AP369" t="s">
        <v>5950</v>
      </c>
      <c r="AQ369" t="b">
        <f>SUMPRODUCT(--ISNUMBER(SEARCH({"I21","I22","I25"},AP369)))&gt;0</f>
        <v>1</v>
      </c>
      <c r="AR369" t="b">
        <f>SUMPRODUCT(--ISNUMBER(SEARCH(Sheet1!B$2:B$14,AP369)))&gt;0</f>
        <v>1</v>
      </c>
      <c r="AS369" t="b">
        <f>SUMPRODUCT(--ISNUMBER(SEARCH(Sheet1!C$2:C$14,AP369)))&gt;0</f>
        <v>0</v>
      </c>
      <c r="AT369" t="b">
        <f>SUMPRODUCT(--ISNUMBER(SEARCH(Sheet1!D$2:D$26,AP369)))&gt;0</f>
        <v>1</v>
      </c>
      <c r="AU369" t="b">
        <f>SUMPRODUCT(--ISNUMBER(SEARCH(Sheet1!E$2:E$15,AP369)))&gt;0</f>
        <v>0</v>
      </c>
      <c r="AV369" t="b">
        <f>SUMPRODUCT(--ISNUMBER(SEARCH(Sheet1!F$2:F$26,AP369)))&gt;0</f>
        <v>1</v>
      </c>
      <c r="AW369" t="b">
        <f>SUMPRODUCT(--ISNUMBER(SEARCH(Sheet1!G$2:G$22,AP369)))&gt;0</f>
        <v>0</v>
      </c>
      <c r="AX369" t="b">
        <f>SUMPRODUCT(--ISNUMBER(SEARCH(Sheet1!H$2:H$35,AP369)))&gt;0</f>
        <v>1</v>
      </c>
      <c r="AY369" t="b">
        <f>SUMPRODUCT(--ISNUMBER(SEARCH(Sheet1!I$2:I$84,AP369)))&gt;0</f>
        <v>0</v>
      </c>
      <c r="AZ369" t="b">
        <f>SUMPRODUCT(--ISNUMBER(SEARCH(Sheet1!J$2:J$8,AP369)))&gt;0</f>
        <v>0</v>
      </c>
      <c r="BA369" t="b">
        <f>SUMPRODUCT(--ISNUMBER(SEARCH(Sheet1!K$2:K$10,AP369)))&gt;0</f>
        <v>0</v>
      </c>
      <c r="BB369" t="b">
        <f>SUMPRODUCT(--ISNUMBER(SEARCH(Sheet1!L$2:L$5,AP369)))&gt;0</f>
        <v>0</v>
      </c>
      <c r="BC369" t="b">
        <f>SUMPRODUCT(--ISNUMBER(SEARCH(Sheet1!M$2:M$12,AP369)))&gt;0</f>
        <v>0</v>
      </c>
      <c r="BD369" t="b">
        <f>SUMPRODUCT(--ISNUMBER(SEARCH(Sheet1!N$2:N$5,AP369)))&gt;0</f>
        <v>0</v>
      </c>
      <c r="BE369">
        <f t="shared" si="157"/>
        <v>3</v>
      </c>
      <c r="BF369">
        <f t="shared" si="158"/>
        <v>4</v>
      </c>
      <c r="BG369">
        <f t="shared" si="159"/>
        <v>0</v>
      </c>
      <c r="BH369">
        <f t="shared" si="160"/>
        <v>0</v>
      </c>
      <c r="BI369">
        <f t="shared" si="161"/>
        <v>0</v>
      </c>
      <c r="BJ369">
        <f t="shared" si="162"/>
        <v>7</v>
      </c>
      <c r="BK369">
        <f t="shared" si="163"/>
        <v>0</v>
      </c>
      <c r="BL369">
        <f t="shared" si="164"/>
        <v>5</v>
      </c>
    </row>
    <row r="370" spans="1:64" ht="30" x14ac:dyDescent="0.25">
      <c r="A370" s="7" t="s">
        <v>1774</v>
      </c>
      <c r="B370" s="7" t="s">
        <v>1775</v>
      </c>
      <c r="C370" s="10">
        <v>42395</v>
      </c>
      <c r="D370" s="10">
        <v>42398</v>
      </c>
      <c r="E370" s="8">
        <v>3</v>
      </c>
      <c r="F370" s="7" t="s">
        <v>29</v>
      </c>
      <c r="G370" s="8">
        <v>82</v>
      </c>
      <c r="H370" s="7" t="s">
        <v>9</v>
      </c>
      <c r="I370" s="7" t="s">
        <v>68</v>
      </c>
      <c r="J370" s="7" t="s">
        <v>159</v>
      </c>
      <c r="K370" s="7" t="s">
        <v>160</v>
      </c>
      <c r="L370" s="7" t="s">
        <v>135</v>
      </c>
      <c r="M370" s="7" t="s">
        <v>136</v>
      </c>
      <c r="N370" s="10">
        <v>42396</v>
      </c>
      <c r="O370" s="14">
        <v>1</v>
      </c>
      <c r="P370" s="15"/>
      <c r="Q370" s="29"/>
      <c r="R370" s="25"/>
      <c r="S370">
        <f t="shared" si="140"/>
        <v>0</v>
      </c>
      <c r="T370">
        <f t="shared" si="141"/>
        <v>0</v>
      </c>
      <c r="U370">
        <f t="shared" si="142"/>
        <v>30</v>
      </c>
      <c r="V370">
        <f t="shared" si="165"/>
        <v>0</v>
      </c>
      <c r="W370">
        <f t="shared" si="166"/>
        <v>0</v>
      </c>
      <c r="X370">
        <f t="shared" si="143"/>
        <v>0</v>
      </c>
      <c r="Y370" s="23">
        <v>1</v>
      </c>
      <c r="Z370">
        <v>1</v>
      </c>
      <c r="AA370">
        <f t="shared" si="144"/>
        <v>0</v>
      </c>
      <c r="AB370">
        <f t="shared" si="145"/>
        <v>0</v>
      </c>
      <c r="AC370">
        <f t="shared" si="146"/>
        <v>0</v>
      </c>
      <c r="AD370">
        <f t="shared" si="147"/>
        <v>2</v>
      </c>
      <c r="AE370">
        <f t="shared" si="167"/>
        <v>0</v>
      </c>
      <c r="AF370">
        <f t="shared" si="148"/>
        <v>3</v>
      </c>
      <c r="AG370">
        <v>3</v>
      </c>
      <c r="AH370">
        <f t="shared" si="149"/>
        <v>5</v>
      </c>
      <c r="AI370">
        <f t="shared" si="150"/>
        <v>0</v>
      </c>
      <c r="AJ370">
        <f t="shared" si="151"/>
        <v>11</v>
      </c>
      <c r="AK370">
        <f t="shared" si="152"/>
        <v>1</v>
      </c>
      <c r="AL370">
        <f t="shared" si="153"/>
        <v>3</v>
      </c>
      <c r="AM370">
        <f t="shared" si="154"/>
        <v>0</v>
      </c>
      <c r="AN370">
        <f t="shared" si="155"/>
        <v>0</v>
      </c>
      <c r="AO370">
        <f t="shared" si="156"/>
        <v>0</v>
      </c>
      <c r="AP370" t="s">
        <v>5951</v>
      </c>
      <c r="AQ370" t="b">
        <f>SUMPRODUCT(--ISNUMBER(SEARCH({"I21","I22","I25"},AP370)))&gt;0</f>
        <v>0</v>
      </c>
      <c r="AR370" t="b">
        <f>SUMPRODUCT(--ISNUMBER(SEARCH(Sheet1!B$2:B$14,AP370)))&gt;0</f>
        <v>0</v>
      </c>
      <c r="AS370" t="b">
        <f>SUMPRODUCT(--ISNUMBER(SEARCH(Sheet1!C$2:C$14,AP370)))&gt;0</f>
        <v>0</v>
      </c>
      <c r="AT370" t="b">
        <f>SUMPRODUCT(--ISNUMBER(SEARCH(Sheet1!D$2:D$26,AP370)))&gt;0</f>
        <v>0</v>
      </c>
      <c r="AU370" t="b">
        <f>SUMPRODUCT(--ISNUMBER(SEARCH(Sheet1!E$2:E$15,AP370)))&gt;0</f>
        <v>1</v>
      </c>
      <c r="AV370" t="b">
        <f>SUMPRODUCT(--ISNUMBER(SEARCH(Sheet1!F$2:F$26,AP370)))&gt;0</f>
        <v>0</v>
      </c>
      <c r="AW370" t="b">
        <f>SUMPRODUCT(--ISNUMBER(SEARCH(Sheet1!G$2:G$22,AP370)))&gt;0</f>
        <v>1</v>
      </c>
      <c r="AX370" t="b">
        <f>SUMPRODUCT(--ISNUMBER(SEARCH(Sheet1!H$2:H$35,AP370)))&gt;0</f>
        <v>1</v>
      </c>
      <c r="AY370" t="b">
        <f>SUMPRODUCT(--ISNUMBER(SEARCH(Sheet1!I$2:I$84,AP370)))&gt;0</f>
        <v>0</v>
      </c>
      <c r="AZ370" t="b">
        <f>SUMPRODUCT(--ISNUMBER(SEARCH(Sheet1!J$2:J$8,AP370)))&gt;0</f>
        <v>0</v>
      </c>
      <c r="BA370" t="b">
        <f>SUMPRODUCT(--ISNUMBER(SEARCH(Sheet1!K$2:K$10,AP370)))&gt;0</f>
        <v>0</v>
      </c>
      <c r="BB370" t="b">
        <f>SUMPRODUCT(--ISNUMBER(SEARCH(Sheet1!L$2:L$5,AP370)))&gt;0</f>
        <v>0</v>
      </c>
      <c r="BC370" t="b">
        <f>SUMPRODUCT(--ISNUMBER(SEARCH(Sheet1!M$2:M$12,AP370)))&gt;0</f>
        <v>0</v>
      </c>
      <c r="BD370" t="b">
        <f>SUMPRODUCT(--ISNUMBER(SEARCH(Sheet1!N$2:N$5,AP370)))&gt;0</f>
        <v>0</v>
      </c>
      <c r="BE370">
        <f t="shared" si="157"/>
        <v>0</v>
      </c>
      <c r="BF370">
        <f t="shared" si="158"/>
        <v>6</v>
      </c>
      <c r="BG370">
        <f t="shared" si="159"/>
        <v>0</v>
      </c>
      <c r="BH370">
        <f t="shared" si="160"/>
        <v>0</v>
      </c>
      <c r="BI370">
        <f t="shared" si="161"/>
        <v>0</v>
      </c>
      <c r="BJ370">
        <f t="shared" si="162"/>
        <v>6</v>
      </c>
      <c r="BK370">
        <f t="shared" si="163"/>
        <v>0</v>
      </c>
      <c r="BL370">
        <f t="shared" si="164"/>
        <v>5</v>
      </c>
    </row>
    <row r="371" spans="1:64" ht="30" x14ac:dyDescent="0.25">
      <c r="A371" s="7" t="s">
        <v>1776</v>
      </c>
      <c r="B371" s="7" t="s">
        <v>1777</v>
      </c>
      <c r="C371" s="10">
        <v>42442</v>
      </c>
      <c r="D371" s="10">
        <v>42445</v>
      </c>
      <c r="E371" s="8">
        <v>3</v>
      </c>
      <c r="F371" s="7" t="s">
        <v>29</v>
      </c>
      <c r="G371" s="8">
        <v>82</v>
      </c>
      <c r="H371" s="7" t="s">
        <v>9</v>
      </c>
      <c r="I371" s="7" t="s">
        <v>99</v>
      </c>
      <c r="J371" s="7" t="s">
        <v>1778</v>
      </c>
      <c r="K371" s="7" t="s">
        <v>1779</v>
      </c>
      <c r="L371" s="7" t="s">
        <v>284</v>
      </c>
      <c r="M371" s="7" t="s">
        <v>285</v>
      </c>
      <c r="N371" s="10">
        <v>42443</v>
      </c>
      <c r="O371" s="14">
        <v>1</v>
      </c>
      <c r="P371" s="15"/>
      <c r="Q371" s="29"/>
      <c r="R371" s="25"/>
      <c r="S371">
        <f t="shared" si="140"/>
        <v>0</v>
      </c>
      <c r="T371">
        <f t="shared" si="141"/>
        <v>0</v>
      </c>
      <c r="U371">
        <f t="shared" si="142"/>
        <v>30</v>
      </c>
      <c r="V371">
        <f t="shared" si="165"/>
        <v>0</v>
      </c>
      <c r="W371">
        <f t="shared" si="166"/>
        <v>0</v>
      </c>
      <c r="X371">
        <f t="shared" si="143"/>
        <v>0</v>
      </c>
      <c r="Y371" s="23">
        <v>1</v>
      </c>
      <c r="Z371">
        <v>1</v>
      </c>
      <c r="AA371">
        <f t="shared" si="144"/>
        <v>0</v>
      </c>
      <c r="AB371">
        <f t="shared" si="145"/>
        <v>0</v>
      </c>
      <c r="AC371">
        <f t="shared" si="146"/>
        <v>0</v>
      </c>
      <c r="AD371">
        <f t="shared" si="147"/>
        <v>2</v>
      </c>
      <c r="AE371">
        <f t="shared" si="167"/>
        <v>0</v>
      </c>
      <c r="AF371">
        <f t="shared" si="148"/>
        <v>3</v>
      </c>
      <c r="AG371">
        <v>3</v>
      </c>
      <c r="AH371">
        <f t="shared" si="149"/>
        <v>5</v>
      </c>
      <c r="AI371">
        <f t="shared" si="150"/>
        <v>0</v>
      </c>
      <c r="AJ371">
        <f t="shared" si="151"/>
        <v>11</v>
      </c>
      <c r="AK371">
        <f t="shared" si="152"/>
        <v>1</v>
      </c>
      <c r="AL371">
        <f t="shared" si="153"/>
        <v>3</v>
      </c>
      <c r="AM371">
        <f t="shared" si="154"/>
        <v>0</v>
      </c>
      <c r="AN371">
        <f t="shared" si="155"/>
        <v>0</v>
      </c>
      <c r="AO371">
        <f t="shared" si="156"/>
        <v>0</v>
      </c>
      <c r="AP371" t="s">
        <v>5952</v>
      </c>
      <c r="AQ371" t="b">
        <f>SUMPRODUCT(--ISNUMBER(SEARCH({"I21","I22","I25"},AP371)))&gt;0</f>
        <v>1</v>
      </c>
      <c r="AR371" t="b">
        <f>SUMPRODUCT(--ISNUMBER(SEARCH(Sheet1!B$2:B$14,AP371)))&gt;0</f>
        <v>0</v>
      </c>
      <c r="AS371" t="b">
        <f>SUMPRODUCT(--ISNUMBER(SEARCH(Sheet1!C$2:C$14,AP371)))&gt;0</f>
        <v>0</v>
      </c>
      <c r="AT371" t="b">
        <f>SUMPRODUCT(--ISNUMBER(SEARCH(Sheet1!D$2:D$26,AP371)))&gt;0</f>
        <v>1</v>
      </c>
      <c r="AU371" t="b">
        <f>SUMPRODUCT(--ISNUMBER(SEARCH(Sheet1!E$2:E$15,AP371)))&gt;0</f>
        <v>1</v>
      </c>
      <c r="AV371" t="b">
        <f>SUMPRODUCT(--ISNUMBER(SEARCH(Sheet1!F$2:F$26,AP371)))&gt;0</f>
        <v>0</v>
      </c>
      <c r="AW371" t="b">
        <f>SUMPRODUCT(--ISNUMBER(SEARCH(Sheet1!G$2:G$22,AP371)))&gt;0</f>
        <v>1</v>
      </c>
      <c r="AX371" t="b">
        <f>SUMPRODUCT(--ISNUMBER(SEARCH(Sheet1!H$2:H$35,AP371)))&gt;0</f>
        <v>0</v>
      </c>
      <c r="AY371" t="b">
        <f>SUMPRODUCT(--ISNUMBER(SEARCH(Sheet1!I$2:I$84,AP371)))&gt;0</f>
        <v>0</v>
      </c>
      <c r="AZ371" t="b">
        <f>SUMPRODUCT(--ISNUMBER(SEARCH(Sheet1!J$2:J$8,AP371)))&gt;0</f>
        <v>0</v>
      </c>
      <c r="BA371" t="b">
        <f>SUMPRODUCT(--ISNUMBER(SEARCH(Sheet1!K$2:K$10,AP371)))&gt;0</f>
        <v>0</v>
      </c>
      <c r="BB371" t="b">
        <f>SUMPRODUCT(--ISNUMBER(SEARCH(Sheet1!L$2:L$5,AP371)))&gt;0</f>
        <v>0</v>
      </c>
      <c r="BC371" t="b">
        <f>SUMPRODUCT(--ISNUMBER(SEARCH(Sheet1!M$2:M$12,AP371)))&gt;0</f>
        <v>0</v>
      </c>
      <c r="BD371" t="b">
        <f>SUMPRODUCT(--ISNUMBER(SEARCH(Sheet1!N$2:N$5,AP371)))&gt;0</f>
        <v>0</v>
      </c>
      <c r="BE371">
        <f t="shared" si="157"/>
        <v>2</v>
      </c>
      <c r="BF371">
        <f t="shared" si="158"/>
        <v>4</v>
      </c>
      <c r="BG371">
        <f t="shared" si="159"/>
        <v>0</v>
      </c>
      <c r="BH371">
        <f t="shared" si="160"/>
        <v>0</v>
      </c>
      <c r="BI371">
        <f t="shared" si="161"/>
        <v>0</v>
      </c>
      <c r="BJ371">
        <f t="shared" si="162"/>
        <v>6</v>
      </c>
      <c r="BK371">
        <f t="shared" si="163"/>
        <v>0</v>
      </c>
      <c r="BL371">
        <f t="shared" si="164"/>
        <v>5</v>
      </c>
    </row>
    <row r="372" spans="1:64" ht="30" x14ac:dyDescent="0.25">
      <c r="A372" s="7" t="s">
        <v>1780</v>
      </c>
      <c r="B372" s="7" t="s">
        <v>1783</v>
      </c>
      <c r="C372" s="10">
        <v>42417</v>
      </c>
      <c r="D372" s="10">
        <v>42421</v>
      </c>
      <c r="E372" s="8">
        <v>4</v>
      </c>
      <c r="F372" s="7" t="s">
        <v>14</v>
      </c>
      <c r="G372" s="8">
        <v>64</v>
      </c>
      <c r="H372" s="7" t="s">
        <v>17</v>
      </c>
      <c r="I372" s="7" t="s">
        <v>99</v>
      </c>
      <c r="J372" s="7" t="s">
        <v>1784</v>
      </c>
      <c r="K372" s="7" t="s">
        <v>1785</v>
      </c>
      <c r="L372" s="7" t="s">
        <v>1786</v>
      </c>
      <c r="M372" s="7" t="s">
        <v>1787</v>
      </c>
      <c r="N372" s="10">
        <v>42419</v>
      </c>
      <c r="O372" s="14">
        <v>3</v>
      </c>
      <c r="P372" s="15"/>
      <c r="Q372" s="29"/>
      <c r="R372" s="26">
        <v>132</v>
      </c>
      <c r="S372">
        <f t="shared" si="140"/>
        <v>7</v>
      </c>
      <c r="T372">
        <f t="shared" si="141"/>
        <v>1</v>
      </c>
      <c r="U372">
        <f t="shared" si="142"/>
        <v>7</v>
      </c>
      <c r="V372">
        <f t="shared" si="165"/>
        <v>0</v>
      </c>
      <c r="W372">
        <f t="shared" si="166"/>
        <v>0</v>
      </c>
      <c r="X372">
        <f t="shared" si="143"/>
        <v>1</v>
      </c>
      <c r="Y372" s="23">
        <v>1</v>
      </c>
      <c r="Z372">
        <v>1</v>
      </c>
      <c r="AA372">
        <f t="shared" si="144"/>
        <v>2</v>
      </c>
      <c r="AB372">
        <f t="shared" si="145"/>
        <v>0</v>
      </c>
      <c r="AC372">
        <f t="shared" si="146"/>
        <v>0</v>
      </c>
      <c r="AD372">
        <f t="shared" si="147"/>
        <v>5</v>
      </c>
      <c r="AE372">
        <f t="shared" si="167"/>
        <v>1</v>
      </c>
      <c r="AF372">
        <f t="shared" si="148"/>
        <v>4</v>
      </c>
      <c r="AG372">
        <v>3</v>
      </c>
      <c r="AH372">
        <f t="shared" si="149"/>
        <v>5</v>
      </c>
      <c r="AI372">
        <f t="shared" si="150"/>
        <v>0</v>
      </c>
      <c r="AJ372">
        <f t="shared" si="151"/>
        <v>12</v>
      </c>
      <c r="AK372">
        <f t="shared" si="152"/>
        <v>1</v>
      </c>
      <c r="AL372">
        <f t="shared" si="153"/>
        <v>0</v>
      </c>
      <c r="AM372">
        <f t="shared" si="154"/>
        <v>4</v>
      </c>
      <c r="AN372">
        <f t="shared" si="155"/>
        <v>0</v>
      </c>
      <c r="AO372">
        <f t="shared" si="156"/>
        <v>0</v>
      </c>
      <c r="AP372" t="s">
        <v>5953</v>
      </c>
      <c r="AQ372" t="b">
        <f>SUMPRODUCT(--ISNUMBER(SEARCH({"I21","I22","I25"},AP372)))&gt;0</f>
        <v>0</v>
      </c>
      <c r="AR372" t="b">
        <f>SUMPRODUCT(--ISNUMBER(SEARCH(Sheet1!B$2:B$14,AP372)))&gt;0</f>
        <v>1</v>
      </c>
      <c r="AS372" t="b">
        <f>SUMPRODUCT(--ISNUMBER(SEARCH(Sheet1!C$2:C$14,AP372)))&gt;0</f>
        <v>0</v>
      </c>
      <c r="AT372" t="b">
        <f>SUMPRODUCT(--ISNUMBER(SEARCH(Sheet1!D$2:D$26,AP372)))&gt;0</f>
        <v>1</v>
      </c>
      <c r="AU372" t="b">
        <f>SUMPRODUCT(--ISNUMBER(SEARCH(Sheet1!E$2:E$15,AP372)))&gt;0</f>
        <v>0</v>
      </c>
      <c r="AV372" t="b">
        <f>SUMPRODUCT(--ISNUMBER(SEARCH(Sheet1!F$2:F$26,AP372)))&gt;0</f>
        <v>0</v>
      </c>
      <c r="AW372" t="b">
        <f>SUMPRODUCT(--ISNUMBER(SEARCH(Sheet1!G$2:G$22,AP372)))&gt;0</f>
        <v>1</v>
      </c>
      <c r="AX372" t="b">
        <f>SUMPRODUCT(--ISNUMBER(SEARCH(Sheet1!H$2:H$35,AP372)))&gt;0</f>
        <v>0</v>
      </c>
      <c r="AY372" t="b">
        <f>SUMPRODUCT(--ISNUMBER(SEARCH(Sheet1!I$2:I$84,AP372)))&gt;0</f>
        <v>0</v>
      </c>
      <c r="AZ372" t="b">
        <f>SUMPRODUCT(--ISNUMBER(SEARCH(Sheet1!J$2:J$8,AP372)))&gt;0</f>
        <v>0</v>
      </c>
      <c r="BA372" t="b">
        <f>SUMPRODUCT(--ISNUMBER(SEARCH(Sheet1!K$2:K$10,AP372)))&gt;0</f>
        <v>1</v>
      </c>
      <c r="BB372" t="b">
        <f>SUMPRODUCT(--ISNUMBER(SEARCH(Sheet1!L$2:L$5,AP372)))&gt;0</f>
        <v>0</v>
      </c>
      <c r="BC372" t="b">
        <f>SUMPRODUCT(--ISNUMBER(SEARCH(Sheet1!M$2:M$12,AP372)))&gt;0</f>
        <v>0</v>
      </c>
      <c r="BD372" t="b">
        <f>SUMPRODUCT(--ISNUMBER(SEARCH(Sheet1!N$2:N$5,AP372)))&gt;0</f>
        <v>0</v>
      </c>
      <c r="BE372">
        <f t="shared" si="157"/>
        <v>2</v>
      </c>
      <c r="BF372">
        <f t="shared" si="158"/>
        <v>2</v>
      </c>
      <c r="BG372">
        <f t="shared" si="159"/>
        <v>3</v>
      </c>
      <c r="BH372">
        <f t="shared" si="160"/>
        <v>0</v>
      </c>
      <c r="BI372">
        <f t="shared" si="161"/>
        <v>0</v>
      </c>
      <c r="BJ372">
        <f t="shared" si="162"/>
        <v>7</v>
      </c>
      <c r="BK372">
        <f t="shared" si="163"/>
        <v>0</v>
      </c>
      <c r="BL372">
        <f t="shared" si="164"/>
        <v>5</v>
      </c>
    </row>
    <row r="373" spans="1:64" ht="30" x14ac:dyDescent="0.25">
      <c r="A373" s="7" t="s">
        <v>1780</v>
      </c>
      <c r="B373" s="7" t="s">
        <v>1788</v>
      </c>
      <c r="C373" s="10">
        <v>42428</v>
      </c>
      <c r="D373" s="10">
        <v>42431</v>
      </c>
      <c r="E373" s="8">
        <v>3</v>
      </c>
      <c r="F373" s="7" t="s">
        <v>137</v>
      </c>
      <c r="G373" s="8">
        <v>64</v>
      </c>
      <c r="H373" s="7" t="s">
        <v>17</v>
      </c>
      <c r="I373" s="7" t="s">
        <v>21</v>
      </c>
      <c r="J373" s="7" t="s">
        <v>1784</v>
      </c>
      <c r="K373" s="7" t="s">
        <v>1785</v>
      </c>
      <c r="L373" s="7" t="s">
        <v>265</v>
      </c>
      <c r="M373" s="7" t="s">
        <v>266</v>
      </c>
      <c r="N373" s="10">
        <v>42429</v>
      </c>
      <c r="O373" s="14">
        <v>3</v>
      </c>
      <c r="P373" s="14">
        <v>1</v>
      </c>
      <c r="Q373" s="29"/>
      <c r="R373" s="26">
        <v>137</v>
      </c>
      <c r="S373">
        <f t="shared" si="140"/>
        <v>0</v>
      </c>
      <c r="T373">
        <f t="shared" si="141"/>
        <v>0</v>
      </c>
      <c r="U373">
        <f t="shared" si="142"/>
        <v>30</v>
      </c>
      <c r="V373">
        <f t="shared" si="165"/>
        <v>0</v>
      </c>
      <c r="W373">
        <f t="shared" si="166"/>
        <v>0</v>
      </c>
      <c r="X373">
        <f t="shared" si="143"/>
        <v>0</v>
      </c>
      <c r="Y373" s="23">
        <v>1</v>
      </c>
      <c r="Z373">
        <v>1</v>
      </c>
      <c r="AA373">
        <f t="shared" si="144"/>
        <v>2</v>
      </c>
      <c r="AB373">
        <f t="shared" si="145"/>
        <v>0</v>
      </c>
      <c r="AC373">
        <f t="shared" si="146"/>
        <v>0</v>
      </c>
      <c r="AD373">
        <f t="shared" si="147"/>
        <v>4</v>
      </c>
      <c r="AE373">
        <f t="shared" si="167"/>
        <v>0</v>
      </c>
      <c r="AF373">
        <f t="shared" si="148"/>
        <v>3</v>
      </c>
      <c r="AG373">
        <v>3</v>
      </c>
      <c r="AH373">
        <f t="shared" si="149"/>
        <v>5</v>
      </c>
      <c r="AI373">
        <f t="shared" si="150"/>
        <v>1</v>
      </c>
      <c r="AJ373">
        <f t="shared" si="151"/>
        <v>12</v>
      </c>
      <c r="AK373">
        <f t="shared" si="152"/>
        <v>1</v>
      </c>
      <c r="AL373">
        <f t="shared" si="153"/>
        <v>3</v>
      </c>
      <c r="AM373">
        <f t="shared" si="154"/>
        <v>0</v>
      </c>
      <c r="AN373">
        <f t="shared" si="155"/>
        <v>0</v>
      </c>
      <c r="AO373">
        <f t="shared" si="156"/>
        <v>0</v>
      </c>
      <c r="AP373" t="s">
        <v>5954</v>
      </c>
      <c r="AQ373" t="b">
        <f>SUMPRODUCT(--ISNUMBER(SEARCH({"I21","I22","I25"},AP373)))&gt;0</f>
        <v>0</v>
      </c>
      <c r="AR373" t="b">
        <f>SUMPRODUCT(--ISNUMBER(SEARCH(Sheet1!B$2:B$14,AP373)))&gt;0</f>
        <v>1</v>
      </c>
      <c r="AS373" t="b">
        <f>SUMPRODUCT(--ISNUMBER(SEARCH(Sheet1!C$2:C$14,AP373)))&gt;0</f>
        <v>0</v>
      </c>
      <c r="AT373" t="b">
        <f>SUMPRODUCT(--ISNUMBER(SEARCH(Sheet1!D$2:D$26,AP373)))&gt;0</f>
        <v>1</v>
      </c>
      <c r="AU373" t="b">
        <f>SUMPRODUCT(--ISNUMBER(SEARCH(Sheet1!E$2:E$15,AP373)))&gt;0</f>
        <v>0</v>
      </c>
      <c r="AV373" t="b">
        <f>SUMPRODUCT(--ISNUMBER(SEARCH(Sheet1!F$2:F$26,AP373)))&gt;0</f>
        <v>0</v>
      </c>
      <c r="AW373" t="b">
        <f>SUMPRODUCT(--ISNUMBER(SEARCH(Sheet1!G$2:G$22,AP373)))&gt;0</f>
        <v>1</v>
      </c>
      <c r="AX373" t="b">
        <f>SUMPRODUCT(--ISNUMBER(SEARCH(Sheet1!H$2:H$35,AP373)))&gt;0</f>
        <v>0</v>
      </c>
      <c r="AY373" t="b">
        <f>SUMPRODUCT(--ISNUMBER(SEARCH(Sheet1!I$2:I$84,AP373)))&gt;0</f>
        <v>0</v>
      </c>
      <c r="AZ373" t="b">
        <f>SUMPRODUCT(--ISNUMBER(SEARCH(Sheet1!J$2:J$8,AP373)))&gt;0</f>
        <v>0</v>
      </c>
      <c r="BA373" t="b">
        <f>SUMPRODUCT(--ISNUMBER(SEARCH(Sheet1!K$2:K$10,AP373)))&gt;0</f>
        <v>0</v>
      </c>
      <c r="BB373" t="b">
        <f>SUMPRODUCT(--ISNUMBER(SEARCH(Sheet1!L$2:L$5,AP373)))&gt;0</f>
        <v>0</v>
      </c>
      <c r="BC373" t="b">
        <f>SUMPRODUCT(--ISNUMBER(SEARCH(Sheet1!M$2:M$12,AP373)))&gt;0</f>
        <v>0</v>
      </c>
      <c r="BD373" t="b">
        <f>SUMPRODUCT(--ISNUMBER(SEARCH(Sheet1!N$2:N$5,AP373)))&gt;0</f>
        <v>0</v>
      </c>
      <c r="BE373">
        <f t="shared" si="157"/>
        <v>2</v>
      </c>
      <c r="BF373">
        <f t="shared" si="158"/>
        <v>2</v>
      </c>
      <c r="BG373">
        <f t="shared" si="159"/>
        <v>0</v>
      </c>
      <c r="BH373">
        <f t="shared" si="160"/>
        <v>0</v>
      </c>
      <c r="BI373">
        <f t="shared" si="161"/>
        <v>0</v>
      </c>
      <c r="BJ373">
        <f t="shared" si="162"/>
        <v>4</v>
      </c>
      <c r="BK373">
        <f t="shared" si="163"/>
        <v>0</v>
      </c>
      <c r="BL373">
        <f t="shared" si="164"/>
        <v>5</v>
      </c>
    </row>
    <row r="374" spans="1:64" ht="30" x14ac:dyDescent="0.25">
      <c r="A374" s="7" t="s">
        <v>1789</v>
      </c>
      <c r="B374" s="7" t="s">
        <v>1790</v>
      </c>
      <c r="C374" s="10">
        <v>42401</v>
      </c>
      <c r="D374" s="10">
        <v>42409</v>
      </c>
      <c r="E374" s="8">
        <v>8</v>
      </c>
      <c r="F374" s="7" t="s">
        <v>8</v>
      </c>
      <c r="G374" s="8">
        <v>28</v>
      </c>
      <c r="H374" s="7" t="s">
        <v>17</v>
      </c>
      <c r="I374" s="7" t="s">
        <v>30</v>
      </c>
      <c r="J374" s="7" t="s">
        <v>22</v>
      </c>
      <c r="K374" s="7" t="s">
        <v>23</v>
      </c>
      <c r="L374" s="7" t="s">
        <v>1791</v>
      </c>
      <c r="M374" s="7" t="s">
        <v>1792</v>
      </c>
      <c r="N374" s="10">
        <v>42402</v>
      </c>
      <c r="O374" s="14">
        <v>2</v>
      </c>
      <c r="P374" s="14">
        <v>1</v>
      </c>
      <c r="Q374" s="29"/>
      <c r="R374" s="26">
        <v>136</v>
      </c>
      <c r="S374">
        <f t="shared" si="140"/>
        <v>0</v>
      </c>
      <c r="T374">
        <f t="shared" si="141"/>
        <v>0</v>
      </c>
      <c r="U374">
        <f t="shared" si="142"/>
        <v>30</v>
      </c>
      <c r="V374">
        <f t="shared" si="165"/>
        <v>0</v>
      </c>
      <c r="W374">
        <f t="shared" si="166"/>
        <v>0</v>
      </c>
      <c r="X374">
        <f t="shared" si="143"/>
        <v>0</v>
      </c>
      <c r="Y374" s="23">
        <v>1</v>
      </c>
      <c r="Z374">
        <v>1</v>
      </c>
      <c r="AA374">
        <f t="shared" si="144"/>
        <v>2</v>
      </c>
      <c r="AB374">
        <f t="shared" si="145"/>
        <v>0</v>
      </c>
      <c r="AC374">
        <f t="shared" si="146"/>
        <v>2</v>
      </c>
      <c r="AD374">
        <f t="shared" si="147"/>
        <v>6</v>
      </c>
      <c r="AE374">
        <f t="shared" si="167"/>
        <v>1</v>
      </c>
      <c r="AF374">
        <f t="shared" si="148"/>
        <v>5</v>
      </c>
      <c r="AG374">
        <v>3</v>
      </c>
      <c r="AH374">
        <f t="shared" si="149"/>
        <v>0</v>
      </c>
      <c r="AI374">
        <f t="shared" si="150"/>
        <v>1</v>
      </c>
      <c r="AJ374">
        <f t="shared" si="151"/>
        <v>9</v>
      </c>
      <c r="AK374">
        <f t="shared" si="152"/>
        <v>0</v>
      </c>
      <c r="AL374">
        <f t="shared" si="153"/>
        <v>0</v>
      </c>
      <c r="AM374">
        <f t="shared" si="154"/>
        <v>0</v>
      </c>
      <c r="AN374">
        <f t="shared" si="155"/>
        <v>5</v>
      </c>
      <c r="AO374">
        <f t="shared" si="156"/>
        <v>0</v>
      </c>
      <c r="AP374" t="s">
        <v>5955</v>
      </c>
      <c r="AQ374" t="b">
        <f>SUMPRODUCT(--ISNUMBER(SEARCH({"I21","I22","I25"},AP374)))&gt;0</f>
        <v>0</v>
      </c>
      <c r="AR374" t="b">
        <f>SUMPRODUCT(--ISNUMBER(SEARCH(Sheet1!B$2:B$14,AP374)))&gt;0</f>
        <v>0</v>
      </c>
      <c r="AS374" t="b">
        <f>SUMPRODUCT(--ISNUMBER(SEARCH(Sheet1!C$2:C$14,AP374)))&gt;0</f>
        <v>0</v>
      </c>
      <c r="AT374" t="b">
        <f>SUMPRODUCT(--ISNUMBER(SEARCH(Sheet1!D$2:D$26,AP374)))&gt;0</f>
        <v>0</v>
      </c>
      <c r="AU374" t="b">
        <f>SUMPRODUCT(--ISNUMBER(SEARCH(Sheet1!E$2:E$15,AP374)))&gt;0</f>
        <v>0</v>
      </c>
      <c r="AV374" t="b">
        <f>SUMPRODUCT(--ISNUMBER(SEARCH(Sheet1!F$2:F$26,AP374)))&gt;0</f>
        <v>0</v>
      </c>
      <c r="AW374" t="b">
        <f>SUMPRODUCT(--ISNUMBER(SEARCH(Sheet1!G$2:G$22,AP374)))&gt;0</f>
        <v>0</v>
      </c>
      <c r="AX374" t="b">
        <f>SUMPRODUCT(--ISNUMBER(SEARCH(Sheet1!H$2:H$35,AP374)))&gt;0</f>
        <v>0</v>
      </c>
      <c r="AY374" t="b">
        <f>SUMPRODUCT(--ISNUMBER(SEARCH(Sheet1!I$2:I$84,AP374)))&gt;0</f>
        <v>0</v>
      </c>
      <c r="AZ374" t="b">
        <f>SUMPRODUCT(--ISNUMBER(SEARCH(Sheet1!J$2:J$8,AP374)))&gt;0</f>
        <v>0</v>
      </c>
      <c r="BA374" t="b">
        <f>SUMPRODUCT(--ISNUMBER(SEARCH(Sheet1!K$2:K$10,AP374)))&gt;0</f>
        <v>0</v>
      </c>
      <c r="BB374" t="b">
        <f>SUMPRODUCT(--ISNUMBER(SEARCH(Sheet1!L$2:L$5,AP374)))&gt;0</f>
        <v>0</v>
      </c>
      <c r="BC374" t="b">
        <f>SUMPRODUCT(--ISNUMBER(SEARCH(Sheet1!M$2:M$12,AP374)))&gt;0</f>
        <v>0</v>
      </c>
      <c r="BD374" t="b">
        <f>SUMPRODUCT(--ISNUMBER(SEARCH(Sheet1!N$2:N$5,AP374)))&gt;0</f>
        <v>0</v>
      </c>
      <c r="BE374">
        <f t="shared" si="157"/>
        <v>0</v>
      </c>
      <c r="BF374">
        <f t="shared" si="158"/>
        <v>0</v>
      </c>
      <c r="BG374">
        <f t="shared" si="159"/>
        <v>0</v>
      </c>
      <c r="BH374">
        <f t="shared" si="160"/>
        <v>0</v>
      </c>
      <c r="BI374">
        <f t="shared" si="161"/>
        <v>0</v>
      </c>
      <c r="BJ374">
        <f t="shared" si="162"/>
        <v>0</v>
      </c>
      <c r="BK374">
        <f t="shared" si="163"/>
        <v>0</v>
      </c>
      <c r="BL374">
        <f t="shared" si="164"/>
        <v>0</v>
      </c>
    </row>
    <row r="375" spans="1:64" ht="30" x14ac:dyDescent="0.25">
      <c r="A375" s="7" t="s">
        <v>1793</v>
      </c>
      <c r="B375" s="7" t="s">
        <v>1794</v>
      </c>
      <c r="C375" s="10">
        <v>42301</v>
      </c>
      <c r="D375" s="10">
        <v>42302</v>
      </c>
      <c r="E375" s="8">
        <v>1</v>
      </c>
      <c r="F375" s="7" t="s">
        <v>29</v>
      </c>
      <c r="G375" s="8">
        <v>69</v>
      </c>
      <c r="H375" s="7" t="s">
        <v>17</v>
      </c>
      <c r="I375" s="7" t="s">
        <v>186</v>
      </c>
      <c r="J375" s="7" t="s">
        <v>1795</v>
      </c>
      <c r="K375" s="7" t="s">
        <v>1796</v>
      </c>
      <c r="L375" s="7" t="s">
        <v>1797</v>
      </c>
      <c r="M375" s="7" t="s">
        <v>1798</v>
      </c>
      <c r="N375" s="10">
        <v>42301</v>
      </c>
      <c r="O375" s="14">
        <v>1</v>
      </c>
      <c r="P375" s="15"/>
      <c r="Q375" s="29"/>
      <c r="R375" s="25"/>
      <c r="S375">
        <f t="shared" si="140"/>
        <v>0</v>
      </c>
      <c r="T375">
        <f t="shared" si="141"/>
        <v>0</v>
      </c>
      <c r="U375">
        <f t="shared" si="142"/>
        <v>30</v>
      </c>
      <c r="V375">
        <f t="shared" si="165"/>
        <v>0</v>
      </c>
      <c r="W375">
        <f t="shared" si="166"/>
        <v>0</v>
      </c>
      <c r="X375">
        <f t="shared" si="143"/>
        <v>0</v>
      </c>
      <c r="Y375" s="23">
        <v>1</v>
      </c>
      <c r="Z375">
        <v>1</v>
      </c>
      <c r="AA375">
        <f t="shared" si="144"/>
        <v>0</v>
      </c>
      <c r="AB375">
        <f t="shared" si="145"/>
        <v>0</v>
      </c>
      <c r="AC375">
        <f t="shared" si="146"/>
        <v>0</v>
      </c>
      <c r="AD375">
        <f t="shared" si="147"/>
        <v>2</v>
      </c>
      <c r="AE375">
        <f t="shared" si="167"/>
        <v>0</v>
      </c>
      <c r="AF375">
        <f t="shared" si="148"/>
        <v>1</v>
      </c>
      <c r="AG375">
        <v>3</v>
      </c>
      <c r="AH375">
        <f t="shared" si="149"/>
        <v>5</v>
      </c>
      <c r="AI375">
        <f t="shared" si="150"/>
        <v>0</v>
      </c>
      <c r="AJ375">
        <f t="shared" si="151"/>
        <v>9</v>
      </c>
      <c r="AK375">
        <f t="shared" si="152"/>
        <v>0</v>
      </c>
      <c r="AL375">
        <f t="shared" si="153"/>
        <v>1</v>
      </c>
      <c r="AM375">
        <f t="shared" si="154"/>
        <v>0</v>
      </c>
      <c r="AN375">
        <f t="shared" si="155"/>
        <v>0</v>
      </c>
      <c r="AO375">
        <f t="shared" si="156"/>
        <v>0</v>
      </c>
      <c r="AP375" t="s">
        <v>5956</v>
      </c>
      <c r="AQ375" t="b">
        <f>SUMPRODUCT(--ISNUMBER(SEARCH({"I21","I22","I25"},AP375)))&gt;0</f>
        <v>0</v>
      </c>
      <c r="AR375" t="b">
        <f>SUMPRODUCT(--ISNUMBER(SEARCH(Sheet1!B$2:B$14,AP375)))&gt;0</f>
        <v>0</v>
      </c>
      <c r="AS375" t="b">
        <f>SUMPRODUCT(--ISNUMBER(SEARCH(Sheet1!C$2:C$14,AP375)))&gt;0</f>
        <v>1</v>
      </c>
      <c r="AT375" t="b">
        <f>SUMPRODUCT(--ISNUMBER(SEARCH(Sheet1!D$2:D$26,AP375)))&gt;0</f>
        <v>1</v>
      </c>
      <c r="AU375" t="b">
        <f>SUMPRODUCT(--ISNUMBER(SEARCH(Sheet1!E$2:E$15,AP375)))&gt;0</f>
        <v>0</v>
      </c>
      <c r="AV375" t="b">
        <f>SUMPRODUCT(--ISNUMBER(SEARCH(Sheet1!F$2:F$26,AP375)))&gt;0</f>
        <v>0</v>
      </c>
      <c r="AW375" t="b">
        <f>SUMPRODUCT(--ISNUMBER(SEARCH(Sheet1!G$2:G$22,AP375)))&gt;0</f>
        <v>0</v>
      </c>
      <c r="AX375" t="b">
        <f>SUMPRODUCT(--ISNUMBER(SEARCH(Sheet1!H$2:H$35,AP375)))&gt;0</f>
        <v>1</v>
      </c>
      <c r="AY375" t="b">
        <f>SUMPRODUCT(--ISNUMBER(SEARCH(Sheet1!I$2:I$84,AP375)))&gt;0</f>
        <v>0</v>
      </c>
      <c r="AZ375" t="b">
        <f>SUMPRODUCT(--ISNUMBER(SEARCH(Sheet1!J$2:J$8,AP375)))&gt;0</f>
        <v>0</v>
      </c>
      <c r="BA375" t="b">
        <f>SUMPRODUCT(--ISNUMBER(SEARCH(Sheet1!K$2:K$10,AP375)))&gt;0</f>
        <v>0</v>
      </c>
      <c r="BB375" t="b">
        <f>SUMPRODUCT(--ISNUMBER(SEARCH(Sheet1!L$2:L$5,AP375)))&gt;0</f>
        <v>0</v>
      </c>
      <c r="BC375" t="b">
        <f>SUMPRODUCT(--ISNUMBER(SEARCH(Sheet1!M$2:M$12,AP375)))&gt;0</f>
        <v>0</v>
      </c>
      <c r="BD375" t="b">
        <f>SUMPRODUCT(--ISNUMBER(SEARCH(Sheet1!N$2:N$5,AP375)))&gt;0</f>
        <v>0</v>
      </c>
      <c r="BE375">
        <f t="shared" si="157"/>
        <v>2</v>
      </c>
      <c r="BF375">
        <f t="shared" si="158"/>
        <v>2</v>
      </c>
      <c r="BG375">
        <f t="shared" si="159"/>
        <v>0</v>
      </c>
      <c r="BH375">
        <f t="shared" si="160"/>
        <v>0</v>
      </c>
      <c r="BI375">
        <f t="shared" si="161"/>
        <v>0</v>
      </c>
      <c r="BJ375">
        <f t="shared" si="162"/>
        <v>4</v>
      </c>
      <c r="BK375">
        <f t="shared" si="163"/>
        <v>0</v>
      </c>
      <c r="BL375">
        <f t="shared" si="164"/>
        <v>5</v>
      </c>
    </row>
    <row r="376" spans="1:64" ht="30" x14ac:dyDescent="0.25">
      <c r="A376" s="7" t="s">
        <v>1799</v>
      </c>
      <c r="B376" s="7" t="s">
        <v>1800</v>
      </c>
      <c r="C376" s="10">
        <v>42405</v>
      </c>
      <c r="D376" s="10">
        <v>42409</v>
      </c>
      <c r="E376" s="8">
        <v>4</v>
      </c>
      <c r="F376" s="7" t="s">
        <v>29</v>
      </c>
      <c r="G376" s="8">
        <v>45</v>
      </c>
      <c r="H376" s="7" t="s">
        <v>17</v>
      </c>
      <c r="I376" s="7" t="s">
        <v>99</v>
      </c>
      <c r="J376" s="7" t="s">
        <v>31</v>
      </c>
      <c r="K376" s="7" t="s">
        <v>32</v>
      </c>
      <c r="L376" s="7" t="s">
        <v>1801</v>
      </c>
      <c r="M376" s="7" t="s">
        <v>1802</v>
      </c>
      <c r="N376" s="10">
        <v>42408</v>
      </c>
      <c r="O376" s="14">
        <v>1</v>
      </c>
      <c r="P376" s="15"/>
      <c r="Q376" s="29"/>
      <c r="R376" s="26">
        <v>130</v>
      </c>
      <c r="S376">
        <f t="shared" si="140"/>
        <v>0</v>
      </c>
      <c r="T376">
        <f t="shared" si="141"/>
        <v>0</v>
      </c>
      <c r="U376">
        <f t="shared" si="142"/>
        <v>30</v>
      </c>
      <c r="V376">
        <f t="shared" si="165"/>
        <v>0</v>
      </c>
      <c r="W376">
        <f t="shared" si="166"/>
        <v>0</v>
      </c>
      <c r="X376">
        <f t="shared" si="143"/>
        <v>1</v>
      </c>
      <c r="Y376" s="23">
        <v>1</v>
      </c>
      <c r="Z376">
        <v>1</v>
      </c>
      <c r="AA376">
        <f t="shared" si="144"/>
        <v>0</v>
      </c>
      <c r="AB376">
        <f t="shared" si="145"/>
        <v>0</v>
      </c>
      <c r="AC376">
        <f t="shared" si="146"/>
        <v>0</v>
      </c>
      <c r="AD376">
        <f t="shared" si="147"/>
        <v>3</v>
      </c>
      <c r="AE376">
        <f t="shared" si="167"/>
        <v>0</v>
      </c>
      <c r="AF376">
        <f t="shared" si="148"/>
        <v>4</v>
      </c>
      <c r="AG376">
        <v>3</v>
      </c>
      <c r="AH376">
        <f t="shared" si="149"/>
        <v>5</v>
      </c>
      <c r="AI376">
        <f t="shared" si="150"/>
        <v>0</v>
      </c>
      <c r="AJ376">
        <f t="shared" si="151"/>
        <v>12</v>
      </c>
      <c r="AK376">
        <f t="shared" si="152"/>
        <v>1</v>
      </c>
      <c r="AL376">
        <f t="shared" si="153"/>
        <v>0</v>
      </c>
      <c r="AM376">
        <f t="shared" si="154"/>
        <v>4</v>
      </c>
      <c r="AN376">
        <f t="shared" si="155"/>
        <v>0</v>
      </c>
      <c r="AO376">
        <f t="shared" si="156"/>
        <v>0</v>
      </c>
      <c r="AP376" t="s">
        <v>5957</v>
      </c>
      <c r="AQ376" t="b">
        <f>SUMPRODUCT(--ISNUMBER(SEARCH({"I21","I22","I25"},AP376)))&gt;0</f>
        <v>0</v>
      </c>
      <c r="AR376" t="b">
        <f>SUMPRODUCT(--ISNUMBER(SEARCH(Sheet1!B$2:B$14,AP376)))&gt;0</f>
        <v>0</v>
      </c>
      <c r="AS376" t="b">
        <f>SUMPRODUCT(--ISNUMBER(SEARCH(Sheet1!C$2:C$14,AP376)))&gt;0</f>
        <v>0</v>
      </c>
      <c r="AT376" t="b">
        <f>SUMPRODUCT(--ISNUMBER(SEARCH(Sheet1!D$2:D$26,AP376)))&gt;0</f>
        <v>0</v>
      </c>
      <c r="AU376" t="b">
        <f>SUMPRODUCT(--ISNUMBER(SEARCH(Sheet1!E$2:E$15,AP376)))&gt;0</f>
        <v>0</v>
      </c>
      <c r="AV376" t="b">
        <f>SUMPRODUCT(--ISNUMBER(SEARCH(Sheet1!F$2:F$26,AP376)))&gt;0</f>
        <v>0</v>
      </c>
      <c r="AW376" t="b">
        <f>SUMPRODUCT(--ISNUMBER(SEARCH(Sheet1!G$2:G$22,AP376)))&gt;0</f>
        <v>0</v>
      </c>
      <c r="AX376" t="b">
        <f>SUMPRODUCT(--ISNUMBER(SEARCH(Sheet1!H$2:H$35,AP376)))&gt;0</f>
        <v>0</v>
      </c>
      <c r="AY376" t="b">
        <f>SUMPRODUCT(--ISNUMBER(SEARCH(Sheet1!I$2:I$84,AP376)))&gt;0</f>
        <v>0</v>
      </c>
      <c r="AZ376" t="b">
        <f>SUMPRODUCT(--ISNUMBER(SEARCH(Sheet1!J$2:J$8,AP376)))&gt;0</f>
        <v>0</v>
      </c>
      <c r="BA376" t="b">
        <f>SUMPRODUCT(--ISNUMBER(SEARCH(Sheet1!K$2:K$10,AP376)))&gt;0</f>
        <v>0</v>
      </c>
      <c r="BB376" t="b">
        <f>SUMPRODUCT(--ISNUMBER(SEARCH(Sheet1!L$2:L$5,AP376)))&gt;0</f>
        <v>1</v>
      </c>
      <c r="BC376" t="b">
        <f>SUMPRODUCT(--ISNUMBER(SEARCH(Sheet1!M$2:M$12,AP376)))&gt;0</f>
        <v>1</v>
      </c>
      <c r="BD376" t="b">
        <f>SUMPRODUCT(--ISNUMBER(SEARCH(Sheet1!N$2:N$5,AP376)))&gt;0</f>
        <v>0</v>
      </c>
      <c r="BE376">
        <f t="shared" si="157"/>
        <v>0</v>
      </c>
      <c r="BF376">
        <f t="shared" si="158"/>
        <v>0</v>
      </c>
      <c r="BG376">
        <f t="shared" si="159"/>
        <v>0</v>
      </c>
      <c r="BH376">
        <f t="shared" si="160"/>
        <v>8</v>
      </c>
      <c r="BI376">
        <f t="shared" si="161"/>
        <v>0</v>
      </c>
      <c r="BJ376">
        <f t="shared" si="162"/>
        <v>8</v>
      </c>
      <c r="BK376">
        <f t="shared" si="163"/>
        <v>0</v>
      </c>
      <c r="BL376">
        <f t="shared" si="164"/>
        <v>5</v>
      </c>
    </row>
    <row r="377" spans="1:64" ht="30" x14ac:dyDescent="0.25">
      <c r="A377" s="7" t="s">
        <v>1803</v>
      </c>
      <c r="B377" s="7" t="s">
        <v>1804</v>
      </c>
      <c r="C377" s="10">
        <v>42364</v>
      </c>
      <c r="D377" s="10">
        <v>42367</v>
      </c>
      <c r="E377" s="8">
        <v>3</v>
      </c>
      <c r="F377" s="7" t="s">
        <v>29</v>
      </c>
      <c r="G377" s="8">
        <v>40</v>
      </c>
      <c r="H377" s="7" t="s">
        <v>9</v>
      </c>
      <c r="I377" s="7" t="s">
        <v>24</v>
      </c>
      <c r="J377" s="7" t="s">
        <v>1484</v>
      </c>
      <c r="K377" s="7" t="s">
        <v>1485</v>
      </c>
      <c r="L377" s="7" t="s">
        <v>924</v>
      </c>
      <c r="M377" s="7" t="s">
        <v>925</v>
      </c>
      <c r="N377" s="10">
        <v>42365</v>
      </c>
      <c r="O377" s="14">
        <v>1</v>
      </c>
      <c r="P377" s="15"/>
      <c r="Q377" s="29"/>
      <c r="R377" s="25"/>
      <c r="S377">
        <f t="shared" si="140"/>
        <v>0</v>
      </c>
      <c r="T377">
        <f t="shared" si="141"/>
        <v>0</v>
      </c>
      <c r="U377">
        <f t="shared" si="142"/>
        <v>30</v>
      </c>
      <c r="V377">
        <f t="shared" si="165"/>
        <v>0</v>
      </c>
      <c r="W377">
        <f t="shared" si="166"/>
        <v>0</v>
      </c>
      <c r="X377">
        <f t="shared" si="143"/>
        <v>0</v>
      </c>
      <c r="Y377" s="23">
        <v>1</v>
      </c>
      <c r="Z377">
        <v>1</v>
      </c>
      <c r="AA377">
        <f t="shared" si="144"/>
        <v>0</v>
      </c>
      <c r="AB377">
        <f t="shared" si="145"/>
        <v>0</v>
      </c>
      <c r="AC377">
        <f t="shared" si="146"/>
        <v>0</v>
      </c>
      <c r="AD377">
        <f t="shared" si="147"/>
        <v>2</v>
      </c>
      <c r="AE377">
        <f t="shared" si="167"/>
        <v>0</v>
      </c>
      <c r="AF377">
        <f t="shared" si="148"/>
        <v>3</v>
      </c>
      <c r="AG377">
        <v>3</v>
      </c>
      <c r="AH377">
        <f t="shared" si="149"/>
        <v>5</v>
      </c>
      <c r="AI377">
        <f t="shared" si="150"/>
        <v>0</v>
      </c>
      <c r="AJ377">
        <f t="shared" si="151"/>
        <v>11</v>
      </c>
      <c r="AK377">
        <f t="shared" si="152"/>
        <v>1</v>
      </c>
      <c r="AL377">
        <f t="shared" si="153"/>
        <v>3</v>
      </c>
      <c r="AM377">
        <f t="shared" si="154"/>
        <v>0</v>
      </c>
      <c r="AN377">
        <f t="shared" si="155"/>
        <v>0</v>
      </c>
      <c r="AO377">
        <f t="shared" si="156"/>
        <v>0</v>
      </c>
      <c r="AP377" t="s">
        <v>5958</v>
      </c>
      <c r="AQ377" t="b">
        <f>SUMPRODUCT(--ISNUMBER(SEARCH({"I21","I22","I25"},AP377)))&gt;0</f>
        <v>0</v>
      </c>
      <c r="AR377" t="b">
        <f>SUMPRODUCT(--ISNUMBER(SEARCH(Sheet1!B$2:B$14,AP377)))&gt;0</f>
        <v>0</v>
      </c>
      <c r="AS377" t="b">
        <f>SUMPRODUCT(--ISNUMBER(SEARCH(Sheet1!C$2:C$14,AP377)))&gt;0</f>
        <v>0</v>
      </c>
      <c r="AT377" t="b">
        <f>SUMPRODUCT(--ISNUMBER(SEARCH(Sheet1!D$2:D$26,AP377)))&gt;0</f>
        <v>0</v>
      </c>
      <c r="AU377" t="b">
        <f>SUMPRODUCT(--ISNUMBER(SEARCH(Sheet1!E$2:E$15,AP377)))&gt;0</f>
        <v>0</v>
      </c>
      <c r="AV377" t="b">
        <f>SUMPRODUCT(--ISNUMBER(SEARCH(Sheet1!F$2:F$26,AP377)))&gt;0</f>
        <v>0</v>
      </c>
      <c r="AW377" t="b">
        <f>SUMPRODUCT(--ISNUMBER(SEARCH(Sheet1!G$2:G$22,AP377)))&gt;0</f>
        <v>1</v>
      </c>
      <c r="AX377" t="b">
        <f>SUMPRODUCT(--ISNUMBER(SEARCH(Sheet1!H$2:H$35,AP377)))&gt;0</f>
        <v>1</v>
      </c>
      <c r="AY377" t="b">
        <f>SUMPRODUCT(--ISNUMBER(SEARCH(Sheet1!I$2:I$84,AP377)))&gt;0</f>
        <v>0</v>
      </c>
      <c r="AZ377" t="b">
        <f>SUMPRODUCT(--ISNUMBER(SEARCH(Sheet1!J$2:J$8,AP377)))&gt;0</f>
        <v>0</v>
      </c>
      <c r="BA377" t="b">
        <f>SUMPRODUCT(--ISNUMBER(SEARCH(Sheet1!K$2:K$10,AP377)))&gt;0</f>
        <v>0</v>
      </c>
      <c r="BB377" t="b">
        <f>SUMPRODUCT(--ISNUMBER(SEARCH(Sheet1!L$2:L$5,AP377)))&gt;0</f>
        <v>0</v>
      </c>
      <c r="BC377" t="b">
        <f>SUMPRODUCT(--ISNUMBER(SEARCH(Sheet1!M$2:M$12,AP377)))&gt;0</f>
        <v>0</v>
      </c>
      <c r="BD377" t="b">
        <f>SUMPRODUCT(--ISNUMBER(SEARCH(Sheet1!N$2:N$5,AP377)))&gt;0</f>
        <v>0</v>
      </c>
      <c r="BE377">
        <f t="shared" si="157"/>
        <v>0</v>
      </c>
      <c r="BF377">
        <f t="shared" si="158"/>
        <v>4</v>
      </c>
      <c r="BG377">
        <f t="shared" si="159"/>
        <v>0</v>
      </c>
      <c r="BH377">
        <f t="shared" si="160"/>
        <v>0</v>
      </c>
      <c r="BI377">
        <f t="shared" si="161"/>
        <v>0</v>
      </c>
      <c r="BJ377">
        <f t="shared" si="162"/>
        <v>4</v>
      </c>
      <c r="BK377">
        <f t="shared" si="163"/>
        <v>0</v>
      </c>
      <c r="BL377">
        <f t="shared" si="164"/>
        <v>5</v>
      </c>
    </row>
    <row r="378" spans="1:64" ht="30" x14ac:dyDescent="0.25">
      <c r="A378" s="7" t="s">
        <v>1805</v>
      </c>
      <c r="B378" s="7" t="s">
        <v>1806</v>
      </c>
      <c r="C378" s="10">
        <v>42321</v>
      </c>
      <c r="D378" s="10">
        <v>42322</v>
      </c>
      <c r="E378" s="8">
        <v>1</v>
      </c>
      <c r="F378" s="7" t="s">
        <v>382</v>
      </c>
      <c r="G378" s="8">
        <v>52</v>
      </c>
      <c r="H378" s="7" t="s">
        <v>17</v>
      </c>
      <c r="I378" s="7" t="s">
        <v>126</v>
      </c>
      <c r="J378" s="7" t="s">
        <v>1807</v>
      </c>
      <c r="K378" s="7" t="s">
        <v>1808</v>
      </c>
      <c r="L378" s="7" t="s">
        <v>54</v>
      </c>
      <c r="M378" s="7" t="s">
        <v>55</v>
      </c>
      <c r="N378" s="10">
        <v>42321</v>
      </c>
      <c r="O378" s="14">
        <v>4</v>
      </c>
      <c r="P378" s="14">
        <v>6</v>
      </c>
      <c r="Q378" s="29"/>
      <c r="R378" s="25"/>
      <c r="S378">
        <f t="shared" si="140"/>
        <v>0</v>
      </c>
      <c r="T378">
        <f t="shared" si="141"/>
        <v>0</v>
      </c>
      <c r="U378">
        <f t="shared" si="142"/>
        <v>30</v>
      </c>
      <c r="V378">
        <f t="shared" si="165"/>
        <v>0</v>
      </c>
      <c r="W378">
        <f t="shared" si="166"/>
        <v>0</v>
      </c>
      <c r="X378">
        <f t="shared" si="143"/>
        <v>0</v>
      </c>
      <c r="Y378" s="23">
        <v>1</v>
      </c>
      <c r="Z378">
        <v>1</v>
      </c>
      <c r="AA378">
        <f t="shared" si="144"/>
        <v>2</v>
      </c>
      <c r="AB378">
        <f t="shared" si="145"/>
        <v>0</v>
      </c>
      <c r="AC378">
        <f t="shared" si="146"/>
        <v>0</v>
      </c>
      <c r="AD378">
        <f t="shared" si="147"/>
        <v>4</v>
      </c>
      <c r="AE378">
        <f t="shared" si="167"/>
        <v>0</v>
      </c>
      <c r="AF378">
        <f t="shared" si="148"/>
        <v>1</v>
      </c>
      <c r="AG378">
        <v>3</v>
      </c>
      <c r="AH378">
        <f t="shared" si="149"/>
        <v>5</v>
      </c>
      <c r="AI378">
        <f t="shared" si="150"/>
        <v>6</v>
      </c>
      <c r="AJ378">
        <f t="shared" si="151"/>
        <v>15</v>
      </c>
      <c r="AK378">
        <f t="shared" si="152"/>
        <v>1</v>
      </c>
      <c r="AL378">
        <f t="shared" si="153"/>
        <v>1</v>
      </c>
      <c r="AM378">
        <f t="shared" si="154"/>
        <v>0</v>
      </c>
      <c r="AN378">
        <f t="shared" si="155"/>
        <v>0</v>
      </c>
      <c r="AO378">
        <f t="shared" si="156"/>
        <v>0</v>
      </c>
      <c r="AP378" t="s">
        <v>5959</v>
      </c>
      <c r="AQ378" t="b">
        <f>SUMPRODUCT(--ISNUMBER(SEARCH({"I21","I22","I25"},AP378)))&gt;0</f>
        <v>1</v>
      </c>
      <c r="AR378" t="b">
        <f>SUMPRODUCT(--ISNUMBER(SEARCH(Sheet1!B$2:B$14,AP378)))&gt;0</f>
        <v>0</v>
      </c>
      <c r="AS378" t="b">
        <f>SUMPRODUCT(--ISNUMBER(SEARCH(Sheet1!C$2:C$14,AP378)))&gt;0</f>
        <v>0</v>
      </c>
      <c r="AT378" t="b">
        <f>SUMPRODUCT(--ISNUMBER(SEARCH(Sheet1!D$2:D$26,AP378)))&gt;0</f>
        <v>1</v>
      </c>
      <c r="AU378" t="b">
        <f>SUMPRODUCT(--ISNUMBER(SEARCH(Sheet1!E$2:E$15,AP378)))&gt;0</f>
        <v>0</v>
      </c>
      <c r="AV378" t="b">
        <f>SUMPRODUCT(--ISNUMBER(SEARCH(Sheet1!F$2:F$26,AP378)))&gt;0</f>
        <v>0</v>
      </c>
      <c r="AW378" t="b">
        <f>SUMPRODUCT(--ISNUMBER(SEARCH(Sheet1!G$2:G$22,AP378)))&gt;0</f>
        <v>1</v>
      </c>
      <c r="AX378" t="b">
        <f>SUMPRODUCT(--ISNUMBER(SEARCH(Sheet1!H$2:H$35,AP378)))&gt;0</f>
        <v>1</v>
      </c>
      <c r="AY378" t="b">
        <f>SUMPRODUCT(--ISNUMBER(SEARCH(Sheet1!I$2:I$84,AP378)))&gt;0</f>
        <v>0</v>
      </c>
      <c r="AZ378" t="b">
        <f>SUMPRODUCT(--ISNUMBER(SEARCH(Sheet1!J$2:J$8,AP378)))&gt;0</f>
        <v>0</v>
      </c>
      <c r="BA378" t="b">
        <f>SUMPRODUCT(--ISNUMBER(SEARCH(Sheet1!K$2:K$10,AP378)))&gt;0</f>
        <v>0</v>
      </c>
      <c r="BB378" t="b">
        <f>SUMPRODUCT(--ISNUMBER(SEARCH(Sheet1!L$2:L$5,AP378)))&gt;0</f>
        <v>0</v>
      </c>
      <c r="BC378" t="b">
        <f>SUMPRODUCT(--ISNUMBER(SEARCH(Sheet1!M$2:M$12,AP378)))&gt;0</f>
        <v>0</v>
      </c>
      <c r="BD378" t="b">
        <f>SUMPRODUCT(--ISNUMBER(SEARCH(Sheet1!N$2:N$5,AP378)))&gt;0</f>
        <v>0</v>
      </c>
      <c r="BE378">
        <f t="shared" si="157"/>
        <v>2</v>
      </c>
      <c r="BF378">
        <f t="shared" si="158"/>
        <v>4</v>
      </c>
      <c r="BG378">
        <f t="shared" si="159"/>
        <v>0</v>
      </c>
      <c r="BH378">
        <f t="shared" si="160"/>
        <v>0</v>
      </c>
      <c r="BI378">
        <f t="shared" si="161"/>
        <v>0</v>
      </c>
      <c r="BJ378">
        <f t="shared" si="162"/>
        <v>6</v>
      </c>
      <c r="BK378">
        <f t="shared" si="163"/>
        <v>0</v>
      </c>
      <c r="BL378">
        <f t="shared" si="164"/>
        <v>5</v>
      </c>
    </row>
    <row r="379" spans="1:64" ht="30" x14ac:dyDescent="0.25">
      <c r="A379" s="7" t="s">
        <v>1809</v>
      </c>
      <c r="B379" s="7" t="s">
        <v>1810</v>
      </c>
      <c r="C379" s="10">
        <v>42361</v>
      </c>
      <c r="D379" s="10">
        <v>42367</v>
      </c>
      <c r="E379" s="8">
        <v>6</v>
      </c>
      <c r="F379" s="7" t="s">
        <v>8</v>
      </c>
      <c r="G379" s="8">
        <v>34</v>
      </c>
      <c r="H379" s="7" t="s">
        <v>9</v>
      </c>
      <c r="I379" s="7" t="s">
        <v>10</v>
      </c>
      <c r="J379" s="7" t="s">
        <v>1811</v>
      </c>
      <c r="K379" s="7" t="s">
        <v>1812</v>
      </c>
      <c r="L379" s="7" t="s">
        <v>45</v>
      </c>
      <c r="M379" s="7" t="s">
        <v>46</v>
      </c>
      <c r="N379" s="10">
        <v>42366</v>
      </c>
      <c r="O379" s="14">
        <v>1</v>
      </c>
      <c r="P379" s="14">
        <v>1</v>
      </c>
      <c r="Q379" s="29"/>
      <c r="R379" s="25"/>
      <c r="S379">
        <f t="shared" si="140"/>
        <v>0</v>
      </c>
      <c r="T379">
        <f t="shared" si="141"/>
        <v>0</v>
      </c>
      <c r="U379">
        <f t="shared" si="142"/>
        <v>30</v>
      </c>
      <c r="V379">
        <f t="shared" si="165"/>
        <v>0</v>
      </c>
      <c r="W379">
        <f t="shared" si="166"/>
        <v>0</v>
      </c>
      <c r="X379">
        <f t="shared" si="143"/>
        <v>0</v>
      </c>
      <c r="Y379" s="23">
        <v>1</v>
      </c>
      <c r="Z379">
        <v>1</v>
      </c>
      <c r="AA379">
        <f t="shared" si="144"/>
        <v>0</v>
      </c>
      <c r="AB379">
        <f t="shared" si="145"/>
        <v>0</v>
      </c>
      <c r="AC379">
        <f t="shared" si="146"/>
        <v>2</v>
      </c>
      <c r="AD379">
        <f t="shared" si="147"/>
        <v>4</v>
      </c>
      <c r="AE379">
        <f t="shared" si="167"/>
        <v>0</v>
      </c>
      <c r="AF379">
        <f t="shared" si="148"/>
        <v>4</v>
      </c>
      <c r="AG379">
        <v>3</v>
      </c>
      <c r="AH379">
        <f t="shared" si="149"/>
        <v>0</v>
      </c>
      <c r="AI379">
        <f t="shared" si="150"/>
        <v>1</v>
      </c>
      <c r="AJ379">
        <f t="shared" si="151"/>
        <v>8</v>
      </c>
      <c r="AK379">
        <f t="shared" si="152"/>
        <v>0</v>
      </c>
      <c r="AL379">
        <f t="shared" si="153"/>
        <v>0</v>
      </c>
      <c r="AM379">
        <f t="shared" si="154"/>
        <v>4</v>
      </c>
      <c r="AN379">
        <f t="shared" si="155"/>
        <v>0</v>
      </c>
      <c r="AO379">
        <f t="shared" si="156"/>
        <v>0</v>
      </c>
      <c r="AP379" t="s">
        <v>5960</v>
      </c>
      <c r="AQ379" t="b">
        <f>SUMPRODUCT(--ISNUMBER(SEARCH({"I21","I22","I25"},AP379)))&gt;0</f>
        <v>0</v>
      </c>
      <c r="AR379" t="b">
        <f>SUMPRODUCT(--ISNUMBER(SEARCH(Sheet1!B$2:B$14,AP379)))&gt;0</f>
        <v>0</v>
      </c>
      <c r="AS379" t="b">
        <f>SUMPRODUCT(--ISNUMBER(SEARCH(Sheet1!C$2:C$14,AP379)))&gt;0</f>
        <v>0</v>
      </c>
      <c r="AT379" t="b">
        <f>SUMPRODUCT(--ISNUMBER(SEARCH(Sheet1!D$2:D$26,AP379)))&gt;0</f>
        <v>0</v>
      </c>
      <c r="AU379" t="b">
        <f>SUMPRODUCT(--ISNUMBER(SEARCH(Sheet1!E$2:E$15,AP379)))&gt;0</f>
        <v>0</v>
      </c>
      <c r="AV379" t="b">
        <f>SUMPRODUCT(--ISNUMBER(SEARCH(Sheet1!F$2:F$26,AP379)))&gt;0</f>
        <v>0</v>
      </c>
      <c r="AW379" t="b">
        <f>SUMPRODUCT(--ISNUMBER(SEARCH(Sheet1!G$2:G$22,AP379)))&gt;0</f>
        <v>0</v>
      </c>
      <c r="AX379" t="b">
        <f>SUMPRODUCT(--ISNUMBER(SEARCH(Sheet1!H$2:H$35,AP379)))&gt;0</f>
        <v>0</v>
      </c>
      <c r="AY379" t="b">
        <f>SUMPRODUCT(--ISNUMBER(SEARCH(Sheet1!I$2:I$84,AP379)))&gt;0</f>
        <v>0</v>
      </c>
      <c r="AZ379" t="b">
        <f>SUMPRODUCT(--ISNUMBER(SEARCH(Sheet1!J$2:J$8,AP379)))&gt;0</f>
        <v>0</v>
      </c>
      <c r="BA379" t="b">
        <f>SUMPRODUCT(--ISNUMBER(SEARCH(Sheet1!K$2:K$10,AP379)))&gt;0</f>
        <v>0</v>
      </c>
      <c r="BB379" t="b">
        <f>SUMPRODUCT(--ISNUMBER(SEARCH(Sheet1!L$2:L$5,AP379)))&gt;0</f>
        <v>0</v>
      </c>
      <c r="BC379" t="b">
        <f>SUMPRODUCT(--ISNUMBER(SEARCH(Sheet1!M$2:M$12,AP379)))&gt;0</f>
        <v>0</v>
      </c>
      <c r="BD379" t="b">
        <f>SUMPRODUCT(--ISNUMBER(SEARCH(Sheet1!N$2:N$5,AP379)))&gt;0</f>
        <v>0</v>
      </c>
      <c r="BE379">
        <f t="shared" si="157"/>
        <v>0</v>
      </c>
      <c r="BF379">
        <f t="shared" si="158"/>
        <v>0</v>
      </c>
      <c r="BG379">
        <f t="shared" si="159"/>
        <v>0</v>
      </c>
      <c r="BH379">
        <f t="shared" si="160"/>
        <v>0</v>
      </c>
      <c r="BI379">
        <f t="shared" si="161"/>
        <v>0</v>
      </c>
      <c r="BJ379">
        <f t="shared" si="162"/>
        <v>0</v>
      </c>
      <c r="BK379">
        <f t="shared" si="163"/>
        <v>0</v>
      </c>
      <c r="BL379">
        <f t="shared" si="164"/>
        <v>0</v>
      </c>
    </row>
    <row r="380" spans="1:64" ht="30" x14ac:dyDescent="0.25">
      <c r="A380" s="7" t="s">
        <v>1813</v>
      </c>
      <c r="B380" s="7" t="s">
        <v>1814</v>
      </c>
      <c r="C380" s="10">
        <v>42273</v>
      </c>
      <c r="D380" s="10">
        <v>42283</v>
      </c>
      <c r="E380" s="8">
        <v>10</v>
      </c>
      <c r="F380" s="7" t="s">
        <v>14</v>
      </c>
      <c r="G380" s="8">
        <v>56</v>
      </c>
      <c r="H380" s="7" t="s">
        <v>9</v>
      </c>
      <c r="I380" s="7" t="s">
        <v>24</v>
      </c>
      <c r="J380" s="7" t="s">
        <v>1815</v>
      </c>
      <c r="K380" s="7" t="s">
        <v>1816</v>
      </c>
      <c r="L380" s="7" t="s">
        <v>1817</v>
      </c>
      <c r="M380" s="7" t="s">
        <v>1818</v>
      </c>
      <c r="N380" s="10">
        <v>42276</v>
      </c>
      <c r="O380" s="14">
        <v>1</v>
      </c>
      <c r="P380" s="15"/>
      <c r="Q380" s="29"/>
      <c r="R380" s="25"/>
      <c r="S380">
        <f t="shared" si="140"/>
        <v>0</v>
      </c>
      <c r="T380">
        <f t="shared" si="141"/>
        <v>0</v>
      </c>
      <c r="U380">
        <f t="shared" si="142"/>
        <v>30</v>
      </c>
      <c r="V380">
        <f t="shared" si="165"/>
        <v>0</v>
      </c>
      <c r="W380">
        <f t="shared" si="166"/>
        <v>0</v>
      </c>
      <c r="X380">
        <f t="shared" si="143"/>
        <v>0</v>
      </c>
      <c r="Y380" s="23">
        <v>1</v>
      </c>
      <c r="Z380">
        <v>1</v>
      </c>
      <c r="AA380">
        <f t="shared" si="144"/>
        <v>0</v>
      </c>
      <c r="AB380">
        <f t="shared" si="145"/>
        <v>0</v>
      </c>
      <c r="AC380">
        <f t="shared" si="146"/>
        <v>2</v>
      </c>
      <c r="AD380">
        <f t="shared" si="147"/>
        <v>4</v>
      </c>
      <c r="AE380">
        <f t="shared" si="167"/>
        <v>0</v>
      </c>
      <c r="AF380">
        <f t="shared" si="148"/>
        <v>5</v>
      </c>
      <c r="AG380">
        <v>3</v>
      </c>
      <c r="AH380">
        <f t="shared" si="149"/>
        <v>1</v>
      </c>
      <c r="AI380">
        <f t="shared" si="150"/>
        <v>0</v>
      </c>
      <c r="AJ380">
        <f t="shared" si="151"/>
        <v>9</v>
      </c>
      <c r="AK380">
        <f t="shared" si="152"/>
        <v>0</v>
      </c>
      <c r="AL380">
        <f t="shared" si="153"/>
        <v>0</v>
      </c>
      <c r="AM380">
        <f t="shared" si="154"/>
        <v>0</v>
      </c>
      <c r="AN380">
        <f t="shared" si="155"/>
        <v>5</v>
      </c>
      <c r="AO380">
        <f t="shared" si="156"/>
        <v>0</v>
      </c>
      <c r="AP380" t="s">
        <v>5961</v>
      </c>
      <c r="AQ380" t="b">
        <f>SUMPRODUCT(--ISNUMBER(SEARCH({"I21","I22","I25"},AP380)))&gt;0</f>
        <v>0</v>
      </c>
      <c r="AR380" t="b">
        <f>SUMPRODUCT(--ISNUMBER(SEARCH(Sheet1!B$2:B$14,AP380)))&gt;0</f>
        <v>0</v>
      </c>
      <c r="AS380" t="b">
        <f>SUMPRODUCT(--ISNUMBER(SEARCH(Sheet1!C$2:C$14,AP380)))&gt;0</f>
        <v>0</v>
      </c>
      <c r="AT380" t="b">
        <f>SUMPRODUCT(--ISNUMBER(SEARCH(Sheet1!D$2:D$26,AP380)))&gt;0</f>
        <v>1</v>
      </c>
      <c r="AU380" t="b">
        <f>SUMPRODUCT(--ISNUMBER(SEARCH(Sheet1!E$2:E$15,AP380)))&gt;0</f>
        <v>0</v>
      </c>
      <c r="AV380" t="b">
        <f>SUMPRODUCT(--ISNUMBER(SEARCH(Sheet1!F$2:F$26,AP380)))&gt;0</f>
        <v>0</v>
      </c>
      <c r="AW380" t="b">
        <f>SUMPRODUCT(--ISNUMBER(SEARCH(Sheet1!G$2:G$22,AP380)))&gt;0</f>
        <v>0</v>
      </c>
      <c r="AX380" t="b">
        <f>SUMPRODUCT(--ISNUMBER(SEARCH(Sheet1!H$2:H$35,AP380)))&gt;0</f>
        <v>0</v>
      </c>
      <c r="AY380" t="b">
        <f>SUMPRODUCT(--ISNUMBER(SEARCH(Sheet1!I$2:I$84,AP380)))&gt;0</f>
        <v>0</v>
      </c>
      <c r="AZ380" t="b">
        <f>SUMPRODUCT(--ISNUMBER(SEARCH(Sheet1!J$2:J$8,AP380)))&gt;0</f>
        <v>0</v>
      </c>
      <c r="BA380" t="b">
        <f>SUMPRODUCT(--ISNUMBER(SEARCH(Sheet1!K$2:K$10,AP380)))&gt;0</f>
        <v>0</v>
      </c>
      <c r="BB380" t="b">
        <f>SUMPRODUCT(--ISNUMBER(SEARCH(Sheet1!L$2:L$5,AP380)))&gt;0</f>
        <v>0</v>
      </c>
      <c r="BC380" t="b">
        <f>SUMPRODUCT(--ISNUMBER(SEARCH(Sheet1!M$2:M$12,AP380)))&gt;0</f>
        <v>0</v>
      </c>
      <c r="BD380" t="b">
        <f>SUMPRODUCT(--ISNUMBER(SEARCH(Sheet1!N$2:N$5,AP380)))&gt;0</f>
        <v>0</v>
      </c>
      <c r="BE380">
        <f t="shared" si="157"/>
        <v>1</v>
      </c>
      <c r="BF380">
        <f t="shared" si="158"/>
        <v>0</v>
      </c>
      <c r="BG380">
        <f t="shared" si="159"/>
        <v>0</v>
      </c>
      <c r="BH380">
        <f t="shared" si="160"/>
        <v>0</v>
      </c>
      <c r="BI380">
        <f t="shared" si="161"/>
        <v>0</v>
      </c>
      <c r="BJ380">
        <f t="shared" si="162"/>
        <v>1</v>
      </c>
      <c r="BK380">
        <f t="shared" si="163"/>
        <v>1</v>
      </c>
      <c r="BL380">
        <f t="shared" si="164"/>
        <v>0</v>
      </c>
    </row>
    <row r="381" spans="1:64" ht="30" x14ac:dyDescent="0.25">
      <c r="A381" s="7" t="s">
        <v>1819</v>
      </c>
      <c r="B381" s="7" t="s">
        <v>1820</v>
      </c>
      <c r="C381" s="10">
        <v>42393</v>
      </c>
      <c r="D381" s="10">
        <v>42397</v>
      </c>
      <c r="E381" s="8">
        <v>4</v>
      </c>
      <c r="F381" s="7" t="s">
        <v>29</v>
      </c>
      <c r="G381" s="8">
        <v>49</v>
      </c>
      <c r="H381" s="7" t="s">
        <v>17</v>
      </c>
      <c r="I381" s="7" t="s">
        <v>369</v>
      </c>
      <c r="J381" s="7" t="s">
        <v>1288</v>
      </c>
      <c r="K381" s="7" t="s">
        <v>1289</v>
      </c>
      <c r="L381" s="7" t="s">
        <v>378</v>
      </c>
      <c r="M381" s="7" t="s">
        <v>379</v>
      </c>
      <c r="N381" s="10">
        <v>42393</v>
      </c>
      <c r="O381" s="14">
        <v>3</v>
      </c>
      <c r="P381" s="14">
        <v>1</v>
      </c>
      <c r="Q381" s="29"/>
      <c r="R381" s="26">
        <v>142</v>
      </c>
      <c r="S381">
        <f t="shared" si="140"/>
        <v>0</v>
      </c>
      <c r="T381">
        <f t="shared" si="141"/>
        <v>0</v>
      </c>
      <c r="U381">
        <f t="shared" si="142"/>
        <v>30</v>
      </c>
      <c r="V381">
        <f t="shared" si="165"/>
        <v>0</v>
      </c>
      <c r="W381">
        <f t="shared" si="166"/>
        <v>0</v>
      </c>
      <c r="X381">
        <f t="shared" si="143"/>
        <v>0</v>
      </c>
      <c r="Y381" s="23">
        <v>1</v>
      </c>
      <c r="Z381">
        <v>1</v>
      </c>
      <c r="AA381">
        <f t="shared" si="144"/>
        <v>2</v>
      </c>
      <c r="AB381">
        <f t="shared" si="145"/>
        <v>0</v>
      </c>
      <c r="AC381">
        <f t="shared" si="146"/>
        <v>0</v>
      </c>
      <c r="AD381">
        <f t="shared" si="147"/>
        <v>4</v>
      </c>
      <c r="AE381">
        <f t="shared" si="167"/>
        <v>0</v>
      </c>
      <c r="AF381">
        <f t="shared" si="148"/>
        <v>4</v>
      </c>
      <c r="AG381">
        <v>3</v>
      </c>
      <c r="AH381">
        <f t="shared" si="149"/>
        <v>2</v>
      </c>
      <c r="AI381">
        <f t="shared" si="150"/>
        <v>1</v>
      </c>
      <c r="AJ381">
        <f t="shared" si="151"/>
        <v>10</v>
      </c>
      <c r="AK381">
        <f t="shared" si="152"/>
        <v>1</v>
      </c>
      <c r="AL381">
        <f t="shared" si="153"/>
        <v>0</v>
      </c>
      <c r="AM381">
        <f t="shared" si="154"/>
        <v>4</v>
      </c>
      <c r="AN381">
        <f t="shared" si="155"/>
        <v>0</v>
      </c>
      <c r="AO381">
        <f t="shared" si="156"/>
        <v>0</v>
      </c>
      <c r="AP381" t="s">
        <v>5962</v>
      </c>
      <c r="AQ381" t="b">
        <f>SUMPRODUCT(--ISNUMBER(SEARCH({"I21","I22","I25"},AP381)))&gt;0</f>
        <v>1</v>
      </c>
      <c r="AR381" t="b">
        <f>SUMPRODUCT(--ISNUMBER(SEARCH(Sheet1!B$2:B$14,AP381)))&gt;0</f>
        <v>0</v>
      </c>
      <c r="AS381" t="b">
        <f>SUMPRODUCT(--ISNUMBER(SEARCH(Sheet1!C$2:C$14,AP381)))&gt;0</f>
        <v>0</v>
      </c>
      <c r="AT381" t="b">
        <f>SUMPRODUCT(--ISNUMBER(SEARCH(Sheet1!D$2:D$26,AP381)))&gt;0</f>
        <v>1</v>
      </c>
      <c r="AU381" t="b">
        <f>SUMPRODUCT(--ISNUMBER(SEARCH(Sheet1!E$2:E$15,AP381)))&gt;0</f>
        <v>0</v>
      </c>
      <c r="AV381" t="b">
        <f>SUMPRODUCT(--ISNUMBER(SEARCH(Sheet1!F$2:F$26,AP381)))&gt;0</f>
        <v>0</v>
      </c>
      <c r="AW381" t="b">
        <f>SUMPRODUCT(--ISNUMBER(SEARCH(Sheet1!G$2:G$22,AP381)))&gt;0</f>
        <v>0</v>
      </c>
      <c r="AX381" t="b">
        <f>SUMPRODUCT(--ISNUMBER(SEARCH(Sheet1!H$2:H$35,AP381)))&gt;0</f>
        <v>0</v>
      </c>
      <c r="AY381" t="b">
        <f>SUMPRODUCT(--ISNUMBER(SEARCH(Sheet1!I$2:I$84,AP381)))&gt;0</f>
        <v>0</v>
      </c>
      <c r="AZ381" t="b">
        <f>SUMPRODUCT(--ISNUMBER(SEARCH(Sheet1!J$2:J$8,AP381)))&gt;0</f>
        <v>0</v>
      </c>
      <c r="BA381" t="b">
        <f>SUMPRODUCT(--ISNUMBER(SEARCH(Sheet1!K$2:K$10,AP381)))&gt;0</f>
        <v>0</v>
      </c>
      <c r="BB381" t="b">
        <f>SUMPRODUCT(--ISNUMBER(SEARCH(Sheet1!L$2:L$5,AP381)))&gt;0</f>
        <v>0</v>
      </c>
      <c r="BC381" t="b">
        <f>SUMPRODUCT(--ISNUMBER(SEARCH(Sheet1!M$2:M$12,AP381)))&gt;0</f>
        <v>0</v>
      </c>
      <c r="BD381" t="b">
        <f>SUMPRODUCT(--ISNUMBER(SEARCH(Sheet1!N$2:N$5,AP381)))&gt;0</f>
        <v>0</v>
      </c>
      <c r="BE381">
        <f t="shared" si="157"/>
        <v>2</v>
      </c>
      <c r="BF381">
        <f t="shared" si="158"/>
        <v>0</v>
      </c>
      <c r="BG381">
        <f t="shared" si="159"/>
        <v>0</v>
      </c>
      <c r="BH381">
        <f t="shared" si="160"/>
        <v>0</v>
      </c>
      <c r="BI381">
        <f t="shared" si="161"/>
        <v>0</v>
      </c>
      <c r="BJ381">
        <f t="shared" si="162"/>
        <v>2</v>
      </c>
      <c r="BK381">
        <f t="shared" si="163"/>
        <v>2</v>
      </c>
      <c r="BL381">
        <f t="shared" si="164"/>
        <v>0</v>
      </c>
    </row>
    <row r="382" spans="1:64" ht="30" x14ac:dyDescent="0.25">
      <c r="A382" s="7" t="s">
        <v>1821</v>
      </c>
      <c r="B382" s="7" t="s">
        <v>1822</v>
      </c>
      <c r="C382" s="10">
        <v>42358</v>
      </c>
      <c r="D382" s="10">
        <v>42362</v>
      </c>
      <c r="E382" s="8">
        <v>4</v>
      </c>
      <c r="F382" s="7" t="s">
        <v>29</v>
      </c>
      <c r="G382" s="8">
        <v>60</v>
      </c>
      <c r="H382" s="7" t="s">
        <v>9</v>
      </c>
      <c r="I382" s="7" t="s">
        <v>369</v>
      </c>
      <c r="J382" s="7" t="s">
        <v>247</v>
      </c>
      <c r="K382" s="7" t="s">
        <v>248</v>
      </c>
      <c r="L382" s="7" t="s">
        <v>153</v>
      </c>
      <c r="M382" s="7" t="s">
        <v>154</v>
      </c>
      <c r="N382" s="10">
        <v>42358</v>
      </c>
      <c r="O382" s="14">
        <v>1</v>
      </c>
      <c r="P382" s="15"/>
      <c r="Q382" s="29"/>
      <c r="R382" s="25"/>
      <c r="S382">
        <f t="shared" si="140"/>
        <v>0</v>
      </c>
      <c r="T382">
        <f t="shared" si="141"/>
        <v>0</v>
      </c>
      <c r="U382">
        <f t="shared" si="142"/>
        <v>30</v>
      </c>
      <c r="V382">
        <f t="shared" si="165"/>
        <v>0</v>
      </c>
      <c r="W382">
        <f t="shared" si="166"/>
        <v>0</v>
      </c>
      <c r="X382">
        <f t="shared" si="143"/>
        <v>0</v>
      </c>
      <c r="Y382" s="23">
        <v>1</v>
      </c>
      <c r="Z382">
        <v>1</v>
      </c>
      <c r="AA382">
        <f t="shared" si="144"/>
        <v>0</v>
      </c>
      <c r="AB382">
        <f t="shared" si="145"/>
        <v>0</v>
      </c>
      <c r="AC382">
        <f t="shared" si="146"/>
        <v>0</v>
      </c>
      <c r="AD382">
        <f t="shared" si="147"/>
        <v>2</v>
      </c>
      <c r="AE382">
        <f t="shared" si="167"/>
        <v>0</v>
      </c>
      <c r="AF382">
        <f t="shared" si="148"/>
        <v>4</v>
      </c>
      <c r="AG382">
        <v>3</v>
      </c>
      <c r="AH382">
        <f t="shared" si="149"/>
        <v>3</v>
      </c>
      <c r="AI382">
        <f t="shared" si="150"/>
        <v>0</v>
      </c>
      <c r="AJ382">
        <f t="shared" si="151"/>
        <v>10</v>
      </c>
      <c r="AK382">
        <f t="shared" si="152"/>
        <v>1</v>
      </c>
      <c r="AL382">
        <f t="shared" si="153"/>
        <v>0</v>
      </c>
      <c r="AM382">
        <f t="shared" si="154"/>
        <v>4</v>
      </c>
      <c r="AN382">
        <f t="shared" si="155"/>
        <v>0</v>
      </c>
      <c r="AO382">
        <f t="shared" si="156"/>
        <v>0</v>
      </c>
      <c r="AP382" t="s">
        <v>5963</v>
      </c>
      <c r="AQ382" t="b">
        <f>SUMPRODUCT(--ISNUMBER(SEARCH({"I21","I22","I25"},AP382)))&gt;0</f>
        <v>0</v>
      </c>
      <c r="AR382" t="b">
        <f>SUMPRODUCT(--ISNUMBER(SEARCH(Sheet1!B$2:B$14,AP382)))&gt;0</f>
        <v>0</v>
      </c>
      <c r="AS382" t="b">
        <f>SUMPRODUCT(--ISNUMBER(SEARCH(Sheet1!C$2:C$14,AP382)))&gt;0</f>
        <v>1</v>
      </c>
      <c r="AT382" t="b">
        <f>SUMPRODUCT(--ISNUMBER(SEARCH(Sheet1!D$2:D$26,AP382)))&gt;0</f>
        <v>0</v>
      </c>
      <c r="AU382" t="b">
        <f>SUMPRODUCT(--ISNUMBER(SEARCH(Sheet1!E$2:E$15,AP382)))&gt;0</f>
        <v>0</v>
      </c>
      <c r="AV382" t="b">
        <f>SUMPRODUCT(--ISNUMBER(SEARCH(Sheet1!F$2:F$26,AP382)))&gt;0</f>
        <v>0</v>
      </c>
      <c r="AW382" t="b">
        <f>SUMPRODUCT(--ISNUMBER(SEARCH(Sheet1!G$2:G$22,AP382)))&gt;0</f>
        <v>1</v>
      </c>
      <c r="AX382" t="b">
        <f>SUMPRODUCT(--ISNUMBER(SEARCH(Sheet1!H$2:H$35,AP382)))&gt;0</f>
        <v>0</v>
      </c>
      <c r="AY382" t="b">
        <f>SUMPRODUCT(--ISNUMBER(SEARCH(Sheet1!I$2:I$84,AP382)))&gt;0</f>
        <v>0</v>
      </c>
      <c r="AZ382" t="b">
        <f>SUMPRODUCT(--ISNUMBER(SEARCH(Sheet1!J$2:J$8,AP382)))&gt;0</f>
        <v>0</v>
      </c>
      <c r="BA382" t="b">
        <f>SUMPRODUCT(--ISNUMBER(SEARCH(Sheet1!K$2:K$10,AP382)))&gt;0</f>
        <v>0</v>
      </c>
      <c r="BB382" t="b">
        <f>SUMPRODUCT(--ISNUMBER(SEARCH(Sheet1!L$2:L$5,AP382)))&gt;0</f>
        <v>0</v>
      </c>
      <c r="BC382" t="b">
        <f>SUMPRODUCT(--ISNUMBER(SEARCH(Sheet1!M$2:M$12,AP382)))&gt;0</f>
        <v>0</v>
      </c>
      <c r="BD382" t="b">
        <f>SUMPRODUCT(--ISNUMBER(SEARCH(Sheet1!N$2:N$5,AP382)))&gt;0</f>
        <v>0</v>
      </c>
      <c r="BE382">
        <f t="shared" si="157"/>
        <v>1</v>
      </c>
      <c r="BF382">
        <f t="shared" si="158"/>
        <v>2</v>
      </c>
      <c r="BG382">
        <f t="shared" si="159"/>
        <v>0</v>
      </c>
      <c r="BH382">
        <f t="shared" si="160"/>
        <v>0</v>
      </c>
      <c r="BI382">
        <f t="shared" si="161"/>
        <v>0</v>
      </c>
      <c r="BJ382">
        <f t="shared" si="162"/>
        <v>3</v>
      </c>
      <c r="BK382">
        <f t="shared" si="163"/>
        <v>3</v>
      </c>
      <c r="BL382">
        <f t="shared" si="164"/>
        <v>0</v>
      </c>
    </row>
    <row r="383" spans="1:64" ht="30" x14ac:dyDescent="0.25">
      <c r="A383" s="7" t="s">
        <v>1823</v>
      </c>
      <c r="B383" s="7" t="s">
        <v>1824</v>
      </c>
      <c r="C383" s="10">
        <v>42428</v>
      </c>
      <c r="D383" s="10">
        <v>42431</v>
      </c>
      <c r="E383" s="8">
        <v>3</v>
      </c>
      <c r="F383" s="7" t="s">
        <v>29</v>
      </c>
      <c r="G383" s="8">
        <v>37</v>
      </c>
      <c r="H383" s="7" t="s">
        <v>17</v>
      </c>
      <c r="I383" s="7" t="s">
        <v>42</v>
      </c>
      <c r="J383" s="7" t="s">
        <v>1288</v>
      </c>
      <c r="K383" s="7" t="s">
        <v>1289</v>
      </c>
      <c r="L383" s="7" t="s">
        <v>378</v>
      </c>
      <c r="M383" s="7" t="s">
        <v>379</v>
      </c>
      <c r="N383" s="10">
        <v>42428</v>
      </c>
      <c r="O383" s="14">
        <v>1</v>
      </c>
      <c r="P383" s="14">
        <v>2</v>
      </c>
      <c r="Q383" s="29"/>
      <c r="R383" s="26">
        <v>133</v>
      </c>
      <c r="S383">
        <f t="shared" si="140"/>
        <v>0</v>
      </c>
      <c r="T383">
        <f t="shared" si="141"/>
        <v>0</v>
      </c>
      <c r="U383">
        <f t="shared" si="142"/>
        <v>30</v>
      </c>
      <c r="V383">
        <f t="shared" si="165"/>
        <v>0</v>
      </c>
      <c r="W383">
        <f t="shared" si="166"/>
        <v>0</v>
      </c>
      <c r="X383">
        <f t="shared" si="143"/>
        <v>1</v>
      </c>
      <c r="Y383" s="23">
        <v>1</v>
      </c>
      <c r="Z383">
        <v>1</v>
      </c>
      <c r="AA383">
        <f t="shared" si="144"/>
        <v>0</v>
      </c>
      <c r="AB383">
        <f t="shared" si="145"/>
        <v>0</v>
      </c>
      <c r="AC383">
        <f t="shared" si="146"/>
        <v>0</v>
      </c>
      <c r="AD383">
        <f t="shared" si="147"/>
        <v>3</v>
      </c>
      <c r="AE383">
        <f t="shared" si="167"/>
        <v>0</v>
      </c>
      <c r="AF383">
        <f t="shared" si="148"/>
        <v>3</v>
      </c>
      <c r="AG383">
        <v>3</v>
      </c>
      <c r="AH383">
        <f t="shared" si="149"/>
        <v>0</v>
      </c>
      <c r="AI383">
        <f t="shared" si="150"/>
        <v>2</v>
      </c>
      <c r="AJ383">
        <f t="shared" si="151"/>
        <v>8</v>
      </c>
      <c r="AK383">
        <f t="shared" si="152"/>
        <v>0</v>
      </c>
      <c r="AL383">
        <f t="shared" si="153"/>
        <v>3</v>
      </c>
      <c r="AM383">
        <f t="shared" si="154"/>
        <v>0</v>
      </c>
      <c r="AN383">
        <f t="shared" si="155"/>
        <v>0</v>
      </c>
      <c r="AO383">
        <f t="shared" si="156"/>
        <v>0</v>
      </c>
      <c r="AP383" t="s">
        <v>5964</v>
      </c>
      <c r="AQ383" t="b">
        <f>SUMPRODUCT(--ISNUMBER(SEARCH({"I21","I22","I25"},AP383)))&gt;0</f>
        <v>0</v>
      </c>
      <c r="AR383" t="b">
        <f>SUMPRODUCT(--ISNUMBER(SEARCH(Sheet1!B$2:B$14,AP383)))&gt;0</f>
        <v>0</v>
      </c>
      <c r="AS383" t="b">
        <f>SUMPRODUCT(--ISNUMBER(SEARCH(Sheet1!C$2:C$14,AP383)))&gt;0</f>
        <v>0</v>
      </c>
      <c r="AT383" t="b">
        <f>SUMPRODUCT(--ISNUMBER(SEARCH(Sheet1!D$2:D$26,AP383)))&gt;0</f>
        <v>0</v>
      </c>
      <c r="AU383" t="b">
        <f>SUMPRODUCT(--ISNUMBER(SEARCH(Sheet1!E$2:E$15,AP383)))&gt;0</f>
        <v>0</v>
      </c>
      <c r="AV383" t="b">
        <f>SUMPRODUCT(--ISNUMBER(SEARCH(Sheet1!F$2:F$26,AP383)))&gt;0</f>
        <v>0</v>
      </c>
      <c r="AW383" t="b">
        <f>SUMPRODUCT(--ISNUMBER(SEARCH(Sheet1!G$2:G$22,AP383)))&gt;0</f>
        <v>0</v>
      </c>
      <c r="AX383" t="b">
        <f>SUMPRODUCT(--ISNUMBER(SEARCH(Sheet1!H$2:H$35,AP383)))&gt;0</f>
        <v>0</v>
      </c>
      <c r="AY383" t="b">
        <f>SUMPRODUCT(--ISNUMBER(SEARCH(Sheet1!I$2:I$84,AP383)))&gt;0</f>
        <v>0</v>
      </c>
      <c r="AZ383" t="b">
        <f>SUMPRODUCT(--ISNUMBER(SEARCH(Sheet1!J$2:J$8,AP383)))&gt;0</f>
        <v>0</v>
      </c>
      <c r="BA383" t="b">
        <f>SUMPRODUCT(--ISNUMBER(SEARCH(Sheet1!K$2:K$10,AP383)))&gt;0</f>
        <v>0</v>
      </c>
      <c r="BB383" t="b">
        <f>SUMPRODUCT(--ISNUMBER(SEARCH(Sheet1!L$2:L$5,AP383)))&gt;0</f>
        <v>0</v>
      </c>
      <c r="BC383" t="b">
        <f>SUMPRODUCT(--ISNUMBER(SEARCH(Sheet1!M$2:M$12,AP383)))&gt;0</f>
        <v>0</v>
      </c>
      <c r="BD383" t="b">
        <f>SUMPRODUCT(--ISNUMBER(SEARCH(Sheet1!N$2:N$5,AP383)))&gt;0</f>
        <v>0</v>
      </c>
      <c r="BE383">
        <f t="shared" si="157"/>
        <v>0</v>
      </c>
      <c r="BF383">
        <f t="shared" si="158"/>
        <v>0</v>
      </c>
      <c r="BG383">
        <f t="shared" si="159"/>
        <v>0</v>
      </c>
      <c r="BH383">
        <f t="shared" si="160"/>
        <v>0</v>
      </c>
      <c r="BI383">
        <f t="shared" si="161"/>
        <v>0</v>
      </c>
      <c r="BJ383">
        <f t="shared" si="162"/>
        <v>0</v>
      </c>
      <c r="BK383">
        <f t="shared" si="163"/>
        <v>0</v>
      </c>
      <c r="BL383">
        <f t="shared" si="164"/>
        <v>0</v>
      </c>
    </row>
    <row r="384" spans="1:64" ht="30" x14ac:dyDescent="0.25">
      <c r="A384" s="7" t="s">
        <v>1825</v>
      </c>
      <c r="B384" s="7" t="s">
        <v>1826</v>
      </c>
      <c r="C384" s="10">
        <v>42368</v>
      </c>
      <c r="D384" s="10">
        <v>42370</v>
      </c>
      <c r="E384" s="8">
        <v>2</v>
      </c>
      <c r="F384" s="7" t="s">
        <v>29</v>
      </c>
      <c r="G384" s="8">
        <v>48</v>
      </c>
      <c r="H384" s="7" t="s">
        <v>17</v>
      </c>
      <c r="I384" s="7" t="s">
        <v>68</v>
      </c>
      <c r="J384" s="7" t="s">
        <v>357</v>
      </c>
      <c r="K384" s="7" t="s">
        <v>358</v>
      </c>
      <c r="L384" s="7" t="s">
        <v>123</v>
      </c>
      <c r="M384" s="7" t="s">
        <v>124</v>
      </c>
      <c r="N384" s="10">
        <v>42368</v>
      </c>
      <c r="O384" s="14">
        <v>4</v>
      </c>
      <c r="P384" s="15"/>
      <c r="Q384" s="29"/>
      <c r="R384" s="25"/>
      <c r="S384">
        <f t="shared" si="140"/>
        <v>2</v>
      </c>
      <c r="T384">
        <f t="shared" si="141"/>
        <v>1</v>
      </c>
      <c r="U384">
        <f t="shared" si="142"/>
        <v>2</v>
      </c>
      <c r="V384">
        <f t="shared" si="165"/>
        <v>0</v>
      </c>
      <c r="W384">
        <f t="shared" si="166"/>
        <v>0</v>
      </c>
      <c r="X384">
        <f t="shared" si="143"/>
        <v>0</v>
      </c>
      <c r="Y384" s="23">
        <v>1</v>
      </c>
      <c r="Z384">
        <v>1</v>
      </c>
      <c r="AA384">
        <f t="shared" si="144"/>
        <v>2</v>
      </c>
      <c r="AB384">
        <f t="shared" si="145"/>
        <v>0</v>
      </c>
      <c r="AC384">
        <f t="shared" si="146"/>
        <v>0</v>
      </c>
      <c r="AD384">
        <f t="shared" si="147"/>
        <v>4</v>
      </c>
      <c r="AE384">
        <f t="shared" si="167"/>
        <v>0</v>
      </c>
      <c r="AF384">
        <f t="shared" si="148"/>
        <v>2</v>
      </c>
      <c r="AG384">
        <v>3</v>
      </c>
      <c r="AH384">
        <f t="shared" si="149"/>
        <v>5</v>
      </c>
      <c r="AI384">
        <f t="shared" si="150"/>
        <v>0</v>
      </c>
      <c r="AJ384">
        <f t="shared" si="151"/>
        <v>10</v>
      </c>
      <c r="AK384">
        <f t="shared" si="152"/>
        <v>1</v>
      </c>
      <c r="AL384">
        <f t="shared" si="153"/>
        <v>2</v>
      </c>
      <c r="AM384">
        <f t="shared" si="154"/>
        <v>0</v>
      </c>
      <c r="AN384">
        <f t="shared" si="155"/>
        <v>0</v>
      </c>
      <c r="AO384">
        <f t="shared" si="156"/>
        <v>0</v>
      </c>
      <c r="AP384" t="s">
        <v>5965</v>
      </c>
      <c r="AQ384" t="b">
        <f>SUMPRODUCT(--ISNUMBER(SEARCH({"I21","I22","I25"},AP384)))&gt;0</f>
        <v>1</v>
      </c>
      <c r="AR384" t="b">
        <f>SUMPRODUCT(--ISNUMBER(SEARCH(Sheet1!B$2:B$14,AP384)))&gt;0</f>
        <v>0</v>
      </c>
      <c r="AS384" t="b">
        <f>SUMPRODUCT(--ISNUMBER(SEARCH(Sheet1!C$2:C$14,AP384)))&gt;0</f>
        <v>0</v>
      </c>
      <c r="AT384" t="b">
        <f>SUMPRODUCT(--ISNUMBER(SEARCH(Sheet1!D$2:D$26,AP384)))&gt;0</f>
        <v>0</v>
      </c>
      <c r="AU384" t="b">
        <f>SUMPRODUCT(--ISNUMBER(SEARCH(Sheet1!E$2:E$15,AP384)))&gt;0</f>
        <v>1</v>
      </c>
      <c r="AV384" t="b">
        <f>SUMPRODUCT(--ISNUMBER(SEARCH(Sheet1!F$2:F$26,AP384)))&gt;0</f>
        <v>0</v>
      </c>
      <c r="AW384" t="b">
        <f>SUMPRODUCT(--ISNUMBER(SEARCH(Sheet1!G$2:G$22,AP384)))&gt;0</f>
        <v>1</v>
      </c>
      <c r="AX384" t="b">
        <f>SUMPRODUCT(--ISNUMBER(SEARCH(Sheet1!H$2:H$35,AP384)))&gt;0</f>
        <v>1</v>
      </c>
      <c r="AY384" t="b">
        <f>SUMPRODUCT(--ISNUMBER(SEARCH(Sheet1!I$2:I$84,AP384)))&gt;0</f>
        <v>0</v>
      </c>
      <c r="AZ384" t="b">
        <f>SUMPRODUCT(--ISNUMBER(SEARCH(Sheet1!J$2:J$8,AP384)))&gt;0</f>
        <v>0</v>
      </c>
      <c r="BA384" t="b">
        <f>SUMPRODUCT(--ISNUMBER(SEARCH(Sheet1!K$2:K$10,AP384)))&gt;0</f>
        <v>0</v>
      </c>
      <c r="BB384" t="b">
        <f>SUMPRODUCT(--ISNUMBER(SEARCH(Sheet1!L$2:L$5,AP384)))&gt;0</f>
        <v>0</v>
      </c>
      <c r="BC384" t="b">
        <f>SUMPRODUCT(--ISNUMBER(SEARCH(Sheet1!M$2:M$12,AP384)))&gt;0</f>
        <v>0</v>
      </c>
      <c r="BD384" t="b">
        <f>SUMPRODUCT(--ISNUMBER(SEARCH(Sheet1!N$2:N$5,AP384)))&gt;0</f>
        <v>0</v>
      </c>
      <c r="BE384">
        <f t="shared" si="157"/>
        <v>1</v>
      </c>
      <c r="BF384">
        <f t="shared" si="158"/>
        <v>6</v>
      </c>
      <c r="BG384">
        <f t="shared" si="159"/>
        <v>0</v>
      </c>
      <c r="BH384">
        <f t="shared" si="160"/>
        <v>0</v>
      </c>
      <c r="BI384">
        <f t="shared" si="161"/>
        <v>0</v>
      </c>
      <c r="BJ384">
        <f t="shared" si="162"/>
        <v>7</v>
      </c>
      <c r="BK384">
        <f t="shared" si="163"/>
        <v>0</v>
      </c>
      <c r="BL384">
        <f t="shared" si="164"/>
        <v>5</v>
      </c>
    </row>
    <row r="385" spans="1:64" ht="45" x14ac:dyDescent="0.25">
      <c r="A385" s="7" t="s">
        <v>1825</v>
      </c>
      <c r="B385" s="7" t="s">
        <v>1827</v>
      </c>
      <c r="C385" s="10">
        <v>42372</v>
      </c>
      <c r="D385" s="10">
        <v>42374</v>
      </c>
      <c r="E385" s="8">
        <v>2</v>
      </c>
      <c r="F385" s="7" t="s">
        <v>29</v>
      </c>
      <c r="G385" s="8">
        <v>48</v>
      </c>
      <c r="H385" s="7" t="s">
        <v>17</v>
      </c>
      <c r="I385" s="7" t="s">
        <v>89</v>
      </c>
      <c r="J385" s="7" t="s">
        <v>210</v>
      </c>
      <c r="K385" s="7" t="s">
        <v>211</v>
      </c>
      <c r="L385" s="7" t="s">
        <v>1201</v>
      </c>
      <c r="M385" s="7" t="s">
        <v>1202</v>
      </c>
      <c r="N385" s="10">
        <v>42373</v>
      </c>
      <c r="O385" s="14">
        <v>4</v>
      </c>
      <c r="P385" s="15"/>
      <c r="Q385" s="29"/>
      <c r="R385" s="25"/>
      <c r="S385">
        <f t="shared" si="140"/>
        <v>2</v>
      </c>
      <c r="T385">
        <f t="shared" si="141"/>
        <v>1</v>
      </c>
      <c r="U385">
        <f t="shared" si="142"/>
        <v>2</v>
      </c>
      <c r="V385">
        <f t="shared" si="165"/>
        <v>0</v>
      </c>
      <c r="W385">
        <f t="shared" si="166"/>
        <v>0</v>
      </c>
      <c r="X385">
        <f t="shared" si="143"/>
        <v>0</v>
      </c>
      <c r="Y385" s="23">
        <v>1</v>
      </c>
      <c r="Z385">
        <v>1</v>
      </c>
      <c r="AA385">
        <f t="shared" si="144"/>
        <v>2</v>
      </c>
      <c r="AB385">
        <f t="shared" si="145"/>
        <v>0</v>
      </c>
      <c r="AC385">
        <f t="shared" si="146"/>
        <v>0</v>
      </c>
      <c r="AD385">
        <f t="shared" si="147"/>
        <v>4</v>
      </c>
      <c r="AE385">
        <f t="shared" si="167"/>
        <v>0</v>
      </c>
      <c r="AF385">
        <f t="shared" si="148"/>
        <v>2</v>
      </c>
      <c r="AG385">
        <v>3</v>
      </c>
      <c r="AH385">
        <f t="shared" si="149"/>
        <v>5</v>
      </c>
      <c r="AI385">
        <f t="shared" si="150"/>
        <v>0</v>
      </c>
      <c r="AJ385">
        <f t="shared" si="151"/>
        <v>10</v>
      </c>
      <c r="AK385">
        <f t="shared" si="152"/>
        <v>1</v>
      </c>
      <c r="AL385">
        <f t="shared" si="153"/>
        <v>2</v>
      </c>
      <c r="AM385">
        <f t="shared" si="154"/>
        <v>0</v>
      </c>
      <c r="AN385">
        <f t="shared" si="155"/>
        <v>0</v>
      </c>
      <c r="AO385">
        <f t="shared" si="156"/>
        <v>0</v>
      </c>
      <c r="AP385" t="s">
        <v>5966</v>
      </c>
      <c r="AQ385" t="b">
        <f>SUMPRODUCT(--ISNUMBER(SEARCH({"I21","I22","I25"},AP385)))&gt;0</f>
        <v>1</v>
      </c>
      <c r="AR385" t="b">
        <f>SUMPRODUCT(--ISNUMBER(SEARCH(Sheet1!B$2:B$14,AP385)))&gt;0</f>
        <v>0</v>
      </c>
      <c r="AS385" t="b">
        <f>SUMPRODUCT(--ISNUMBER(SEARCH(Sheet1!C$2:C$14,AP385)))&gt;0</f>
        <v>0</v>
      </c>
      <c r="AT385" t="b">
        <f>SUMPRODUCT(--ISNUMBER(SEARCH(Sheet1!D$2:D$26,AP385)))&gt;0</f>
        <v>0</v>
      </c>
      <c r="AU385" t="b">
        <f>SUMPRODUCT(--ISNUMBER(SEARCH(Sheet1!E$2:E$15,AP385)))&gt;0</f>
        <v>1</v>
      </c>
      <c r="AV385" t="b">
        <f>SUMPRODUCT(--ISNUMBER(SEARCH(Sheet1!F$2:F$26,AP385)))&gt;0</f>
        <v>0</v>
      </c>
      <c r="AW385" t="b">
        <f>SUMPRODUCT(--ISNUMBER(SEARCH(Sheet1!G$2:G$22,AP385)))&gt;0</f>
        <v>1</v>
      </c>
      <c r="AX385" t="b">
        <f>SUMPRODUCT(--ISNUMBER(SEARCH(Sheet1!H$2:H$35,AP385)))&gt;0</f>
        <v>1</v>
      </c>
      <c r="AY385" t="b">
        <f>SUMPRODUCT(--ISNUMBER(SEARCH(Sheet1!I$2:I$84,AP385)))&gt;0</f>
        <v>0</v>
      </c>
      <c r="AZ385" t="b">
        <f>SUMPRODUCT(--ISNUMBER(SEARCH(Sheet1!J$2:J$8,AP385)))&gt;0</f>
        <v>0</v>
      </c>
      <c r="BA385" t="b">
        <f>SUMPRODUCT(--ISNUMBER(SEARCH(Sheet1!K$2:K$10,AP385)))&gt;0</f>
        <v>0</v>
      </c>
      <c r="BB385" t="b">
        <f>SUMPRODUCT(--ISNUMBER(SEARCH(Sheet1!L$2:L$5,AP385)))&gt;0</f>
        <v>0</v>
      </c>
      <c r="BC385" t="b">
        <f>SUMPRODUCT(--ISNUMBER(SEARCH(Sheet1!M$2:M$12,AP385)))&gt;0</f>
        <v>0</v>
      </c>
      <c r="BD385" t="b">
        <f>SUMPRODUCT(--ISNUMBER(SEARCH(Sheet1!N$2:N$5,AP385)))&gt;0</f>
        <v>0</v>
      </c>
      <c r="BE385">
        <f t="shared" si="157"/>
        <v>1</v>
      </c>
      <c r="BF385">
        <f t="shared" si="158"/>
        <v>6</v>
      </c>
      <c r="BG385">
        <f t="shared" si="159"/>
        <v>0</v>
      </c>
      <c r="BH385">
        <f t="shared" si="160"/>
        <v>0</v>
      </c>
      <c r="BI385">
        <f t="shared" si="161"/>
        <v>0</v>
      </c>
      <c r="BJ385">
        <f t="shared" si="162"/>
        <v>7</v>
      </c>
      <c r="BK385">
        <f t="shared" si="163"/>
        <v>0</v>
      </c>
      <c r="BL385">
        <f t="shared" si="164"/>
        <v>5</v>
      </c>
    </row>
    <row r="386" spans="1:64" ht="30" x14ac:dyDescent="0.25">
      <c r="A386" s="7" t="s">
        <v>1825</v>
      </c>
      <c r="B386" s="7" t="s">
        <v>1828</v>
      </c>
      <c r="C386" s="10">
        <v>42376</v>
      </c>
      <c r="D386" s="10">
        <v>42378</v>
      </c>
      <c r="E386" s="8">
        <v>2</v>
      </c>
      <c r="F386" s="7" t="s">
        <v>29</v>
      </c>
      <c r="G386" s="8">
        <v>48</v>
      </c>
      <c r="H386" s="7" t="s">
        <v>17</v>
      </c>
      <c r="I386" s="7" t="s">
        <v>42</v>
      </c>
      <c r="J386" s="7" t="s">
        <v>143</v>
      </c>
      <c r="K386" s="7" t="s">
        <v>144</v>
      </c>
      <c r="L386" s="7" t="s">
        <v>135</v>
      </c>
      <c r="M386" s="7" t="s">
        <v>136</v>
      </c>
      <c r="N386" s="10">
        <v>42377</v>
      </c>
      <c r="O386" s="14">
        <v>4</v>
      </c>
      <c r="P386" s="15"/>
      <c r="Q386" s="29"/>
      <c r="R386" s="26">
        <v>135</v>
      </c>
      <c r="S386">
        <f t="shared" ref="S386:S449" si="168">IF(A386&lt;&gt;A387,0,C387-D386)</f>
        <v>0</v>
      </c>
      <c r="T386">
        <f t="shared" ref="T386:T449" si="169">IF(AND(S386&gt;0,S386&lt;=30),1,0)</f>
        <v>0</v>
      </c>
      <c r="U386">
        <f t="shared" ref="U386:U449" si="170">IF(T386=1,S386,30)</f>
        <v>30</v>
      </c>
      <c r="V386">
        <f t="shared" si="165"/>
        <v>0</v>
      </c>
      <c r="W386">
        <f t="shared" si="166"/>
        <v>0</v>
      </c>
      <c r="X386">
        <f t="shared" ref="X386:X449" si="171">IF(AND(R386&gt;0,R386&lt;135),1,0)</f>
        <v>0</v>
      </c>
      <c r="Y386" s="23">
        <v>1</v>
      </c>
      <c r="Z386">
        <v>1</v>
      </c>
      <c r="AA386">
        <f t="shared" ref="AA386:AA449" si="172">IF(O386&gt;1,2,0)</f>
        <v>2</v>
      </c>
      <c r="AB386">
        <f t="shared" ref="AB386:AB449" si="173">IF(O386&gt;5,3,0)</f>
        <v>0</v>
      </c>
      <c r="AC386">
        <f t="shared" ref="AC386:AC449" si="174">IF(E386&gt;4,2,0)</f>
        <v>0</v>
      </c>
      <c r="AD386">
        <f t="shared" ref="AD386:AD449" si="175">SUM(V386:AC386)</f>
        <v>4</v>
      </c>
      <c r="AE386">
        <f t="shared" si="167"/>
        <v>0</v>
      </c>
      <c r="AF386">
        <f t="shared" ref="AF386:AF449" si="176">SUM(AL386:AO386)</f>
        <v>2</v>
      </c>
      <c r="AG386">
        <v>3</v>
      </c>
      <c r="AH386">
        <f t="shared" ref="AH386:AH449" si="177">SUM(BK386:BL386)</f>
        <v>5</v>
      </c>
      <c r="AI386">
        <f t="shared" ref="AI386:AI449" si="178">P386</f>
        <v>0</v>
      </c>
      <c r="AJ386">
        <f t="shared" ref="AJ386:AJ449" si="179">SUM(AF386:AI386)</f>
        <v>10</v>
      </c>
      <c r="AK386">
        <f t="shared" ref="AK386:AK449" si="180">IF(AJ386&gt;9,1,0)</f>
        <v>1</v>
      </c>
      <c r="AL386">
        <f t="shared" ref="AL386:AL449" si="181">IF(E386&lt;4, E386,0)</f>
        <v>2</v>
      </c>
      <c r="AM386">
        <f t="shared" ref="AM386:AM449" si="182">IF(AND(E386&gt;3,E386&lt;7),4,0)</f>
        <v>0</v>
      </c>
      <c r="AN386">
        <f t="shared" ref="AN386:AN449" si="183">IF(AND(E386&gt;6,E386&lt;14),5,0)</f>
        <v>0</v>
      </c>
      <c r="AO386">
        <f t="shared" ref="AO386:AO449" si="184">IF(E386&gt;13,7,0)</f>
        <v>0</v>
      </c>
      <c r="AP386" t="s">
        <v>5967</v>
      </c>
      <c r="AQ386" t="b">
        <f>SUMPRODUCT(--ISNUMBER(SEARCH({"I21","I22","I25"},AP386)))&gt;0</f>
        <v>1</v>
      </c>
      <c r="AR386" t="b">
        <f>SUMPRODUCT(--ISNUMBER(SEARCH(Sheet1!B$2:B$14,AP386)))&gt;0</f>
        <v>0</v>
      </c>
      <c r="AS386" t="b">
        <f>SUMPRODUCT(--ISNUMBER(SEARCH(Sheet1!C$2:C$14,AP386)))&gt;0</f>
        <v>1</v>
      </c>
      <c r="AT386" t="b">
        <f>SUMPRODUCT(--ISNUMBER(SEARCH(Sheet1!D$2:D$26,AP386)))&gt;0</f>
        <v>0</v>
      </c>
      <c r="AU386" t="b">
        <f>SUMPRODUCT(--ISNUMBER(SEARCH(Sheet1!E$2:E$15,AP386)))&gt;0</f>
        <v>1</v>
      </c>
      <c r="AV386" t="b">
        <f>SUMPRODUCT(--ISNUMBER(SEARCH(Sheet1!F$2:F$26,AP386)))&gt;0</f>
        <v>0</v>
      </c>
      <c r="AW386" t="b">
        <f>SUMPRODUCT(--ISNUMBER(SEARCH(Sheet1!G$2:G$22,AP386)))&gt;0</f>
        <v>1</v>
      </c>
      <c r="AX386" t="b">
        <f>SUMPRODUCT(--ISNUMBER(SEARCH(Sheet1!H$2:H$35,AP386)))&gt;0</f>
        <v>1</v>
      </c>
      <c r="AY386" t="b">
        <f>SUMPRODUCT(--ISNUMBER(SEARCH(Sheet1!I$2:I$84,AP386)))&gt;0</f>
        <v>0</v>
      </c>
      <c r="AZ386" t="b">
        <f>SUMPRODUCT(--ISNUMBER(SEARCH(Sheet1!J$2:J$8,AP386)))&gt;0</f>
        <v>0</v>
      </c>
      <c r="BA386" t="b">
        <f>SUMPRODUCT(--ISNUMBER(SEARCH(Sheet1!K$2:K$10,AP386)))&gt;0</f>
        <v>0</v>
      </c>
      <c r="BB386" t="b">
        <f>SUMPRODUCT(--ISNUMBER(SEARCH(Sheet1!L$2:L$5,AP386)))&gt;0</f>
        <v>0</v>
      </c>
      <c r="BC386" t="b">
        <f>SUMPRODUCT(--ISNUMBER(SEARCH(Sheet1!M$2:M$12,AP386)))&gt;0</f>
        <v>0</v>
      </c>
      <c r="BD386" t="b">
        <f>SUMPRODUCT(--ISNUMBER(SEARCH(Sheet1!N$2:N$5,AP386)))&gt;0</f>
        <v>0</v>
      </c>
      <c r="BE386">
        <f t="shared" ref="BE386:BE449" si="185">COUNTIF(AQ386:AT386,TRUE)</f>
        <v>2</v>
      </c>
      <c r="BF386">
        <f t="shared" ref="BF386:BF449" si="186">COUNTIF(AU386:AY386,TRUE)*2</f>
        <v>6</v>
      </c>
      <c r="BG386">
        <f t="shared" ref="BG386:BG449" si="187">COUNTIF(AZ386:BA386,TRUE)*3</f>
        <v>0</v>
      </c>
      <c r="BH386">
        <f t="shared" ref="BH386:BH449" si="188">COUNTIF(BB386:BC386,TRUE)*4</f>
        <v>0</v>
      </c>
      <c r="BI386">
        <f t="shared" ref="BI386:BI449" si="189">COUNTIF(BD386,TRUE)*6</f>
        <v>0</v>
      </c>
      <c r="BJ386">
        <f t="shared" ref="BJ386:BJ449" si="190">SUM(BE386:BI386)</f>
        <v>8</v>
      </c>
      <c r="BK386">
        <f t="shared" ref="BK386:BK449" si="191">IF(BJ386&lt;4,BJ386,0)</f>
        <v>0</v>
      </c>
      <c r="BL386">
        <f t="shared" ref="BL386:BL449" si="192">IF(BJ386&gt;3,5,0)</f>
        <v>5</v>
      </c>
    </row>
    <row r="387" spans="1:64" ht="30" x14ac:dyDescent="0.25">
      <c r="A387" s="7" t="s">
        <v>1829</v>
      </c>
      <c r="B387" s="7" t="s">
        <v>1830</v>
      </c>
      <c r="C387" s="10">
        <v>42400</v>
      </c>
      <c r="D387" s="10">
        <v>42410</v>
      </c>
      <c r="E387" s="8">
        <v>10</v>
      </c>
      <c r="F387" s="7" t="s">
        <v>29</v>
      </c>
      <c r="G387" s="8">
        <v>73</v>
      </c>
      <c r="H387" s="7" t="s">
        <v>17</v>
      </c>
      <c r="I387" s="7" t="s">
        <v>18</v>
      </c>
      <c r="J387" s="7" t="s">
        <v>22</v>
      </c>
      <c r="K387" s="7" t="s">
        <v>23</v>
      </c>
      <c r="L387" s="7" t="s">
        <v>1831</v>
      </c>
      <c r="M387" s="7" t="s">
        <v>1832</v>
      </c>
      <c r="N387" s="10">
        <v>42403</v>
      </c>
      <c r="O387" s="14">
        <v>2</v>
      </c>
      <c r="P387" s="14">
        <v>1</v>
      </c>
      <c r="Q387" s="29"/>
      <c r="R387" s="26">
        <v>135</v>
      </c>
      <c r="S387">
        <f t="shared" si="168"/>
        <v>38</v>
      </c>
      <c r="T387">
        <f t="shared" si="169"/>
        <v>0</v>
      </c>
      <c r="U387">
        <f t="shared" si="170"/>
        <v>30</v>
      </c>
      <c r="V387">
        <f t="shared" ref="V387:V450" si="193">IF(AND(Q387&gt;0,Q387&lt;12),1,0)</f>
        <v>0</v>
      </c>
      <c r="W387">
        <f t="shared" ref="W387:W450" si="194">IF(OR(AY387=TRUE,BD387=TRUE),2,0)</f>
        <v>2</v>
      </c>
      <c r="X387">
        <f t="shared" si="171"/>
        <v>0</v>
      </c>
      <c r="Y387" s="23">
        <v>1</v>
      </c>
      <c r="Z387">
        <v>1</v>
      </c>
      <c r="AA387">
        <f t="shared" si="172"/>
        <v>2</v>
      </c>
      <c r="AB387">
        <f t="shared" si="173"/>
        <v>0</v>
      </c>
      <c r="AC387">
        <f t="shared" si="174"/>
        <v>2</v>
      </c>
      <c r="AD387">
        <f t="shared" si="175"/>
        <v>8</v>
      </c>
      <c r="AE387">
        <f t="shared" ref="AE387:AE450" si="195">IF(AD387&gt;4,1,0)</f>
        <v>1</v>
      </c>
      <c r="AF387">
        <f t="shared" si="176"/>
        <v>5</v>
      </c>
      <c r="AG387">
        <v>3</v>
      </c>
      <c r="AH387">
        <f t="shared" si="177"/>
        <v>5</v>
      </c>
      <c r="AI387">
        <f t="shared" si="178"/>
        <v>1</v>
      </c>
      <c r="AJ387">
        <f t="shared" si="179"/>
        <v>14</v>
      </c>
      <c r="AK387">
        <f t="shared" si="180"/>
        <v>1</v>
      </c>
      <c r="AL387">
        <f t="shared" si="181"/>
        <v>0</v>
      </c>
      <c r="AM387">
        <f t="shared" si="182"/>
        <v>0</v>
      </c>
      <c r="AN387">
        <f t="shared" si="183"/>
        <v>5</v>
      </c>
      <c r="AO387">
        <f t="shared" si="184"/>
        <v>0</v>
      </c>
      <c r="AP387" t="s">
        <v>5968</v>
      </c>
      <c r="AQ387" t="b">
        <f>SUMPRODUCT(--ISNUMBER(SEARCH({"I21","I22","I25"},AP387)))&gt;0</f>
        <v>0</v>
      </c>
      <c r="AR387" t="b">
        <f>SUMPRODUCT(--ISNUMBER(SEARCH(Sheet1!B$2:B$14,AP387)))&gt;0</f>
        <v>0</v>
      </c>
      <c r="AS387" t="b">
        <f>SUMPRODUCT(--ISNUMBER(SEARCH(Sheet1!C$2:C$14,AP387)))&gt;0</f>
        <v>0</v>
      </c>
      <c r="AT387" t="b">
        <f>SUMPRODUCT(--ISNUMBER(SEARCH(Sheet1!D$2:D$26,AP387)))&gt;0</f>
        <v>1</v>
      </c>
      <c r="AU387" t="b">
        <f>SUMPRODUCT(--ISNUMBER(SEARCH(Sheet1!E$2:E$15,AP387)))&gt;0</f>
        <v>0</v>
      </c>
      <c r="AV387" t="b">
        <f>SUMPRODUCT(--ISNUMBER(SEARCH(Sheet1!F$2:F$26,AP387)))&gt;0</f>
        <v>1</v>
      </c>
      <c r="AW387" t="b">
        <f>SUMPRODUCT(--ISNUMBER(SEARCH(Sheet1!G$2:G$22,AP387)))&gt;0</f>
        <v>0</v>
      </c>
      <c r="AX387" t="b">
        <f>SUMPRODUCT(--ISNUMBER(SEARCH(Sheet1!H$2:H$35,AP387)))&gt;0</f>
        <v>0</v>
      </c>
      <c r="AY387" t="b">
        <f>SUMPRODUCT(--ISNUMBER(SEARCH(Sheet1!I$2:I$84,AP387)))&gt;0</f>
        <v>1</v>
      </c>
      <c r="AZ387" t="b">
        <f>SUMPRODUCT(--ISNUMBER(SEARCH(Sheet1!J$2:J$8,AP387)))&gt;0</f>
        <v>0</v>
      </c>
      <c r="BA387" t="b">
        <f>SUMPRODUCT(--ISNUMBER(SEARCH(Sheet1!K$2:K$10,AP387)))&gt;0</f>
        <v>0</v>
      </c>
      <c r="BB387" t="b">
        <f>SUMPRODUCT(--ISNUMBER(SEARCH(Sheet1!L$2:L$5,AP387)))&gt;0</f>
        <v>0</v>
      </c>
      <c r="BC387" t="b">
        <f>SUMPRODUCT(--ISNUMBER(SEARCH(Sheet1!M$2:M$12,AP387)))&gt;0</f>
        <v>0</v>
      </c>
      <c r="BD387" t="b">
        <f>SUMPRODUCT(--ISNUMBER(SEARCH(Sheet1!N$2:N$5,AP387)))&gt;0</f>
        <v>0</v>
      </c>
      <c r="BE387">
        <f t="shared" si="185"/>
        <v>1</v>
      </c>
      <c r="BF387">
        <f t="shared" si="186"/>
        <v>4</v>
      </c>
      <c r="BG387">
        <f t="shared" si="187"/>
        <v>0</v>
      </c>
      <c r="BH387">
        <f t="shared" si="188"/>
        <v>0</v>
      </c>
      <c r="BI387">
        <f t="shared" si="189"/>
        <v>0</v>
      </c>
      <c r="BJ387">
        <f t="shared" si="190"/>
        <v>5</v>
      </c>
      <c r="BK387">
        <f t="shared" si="191"/>
        <v>0</v>
      </c>
      <c r="BL387">
        <f t="shared" si="192"/>
        <v>5</v>
      </c>
    </row>
    <row r="388" spans="1:64" ht="30" x14ac:dyDescent="0.25">
      <c r="A388" s="7" t="s">
        <v>1829</v>
      </c>
      <c r="B388" s="7" t="s">
        <v>1833</v>
      </c>
      <c r="C388" s="10">
        <v>42448</v>
      </c>
      <c r="D388" s="10">
        <v>42453</v>
      </c>
      <c r="E388" s="8">
        <v>5</v>
      </c>
      <c r="F388" s="7" t="s">
        <v>29</v>
      </c>
      <c r="G388" s="8">
        <v>73</v>
      </c>
      <c r="H388" s="7" t="s">
        <v>17</v>
      </c>
      <c r="I388" s="7" t="s">
        <v>24</v>
      </c>
      <c r="J388" s="7" t="s">
        <v>1834</v>
      </c>
      <c r="K388" s="7" t="s">
        <v>1835</v>
      </c>
      <c r="L388" s="7" t="s">
        <v>1836</v>
      </c>
      <c r="M388" s="7" t="s">
        <v>1837</v>
      </c>
      <c r="N388" s="10">
        <v>42451</v>
      </c>
      <c r="O388" s="14">
        <v>2</v>
      </c>
      <c r="P388" s="14">
        <v>1</v>
      </c>
      <c r="Q388" s="29"/>
      <c r="R388" s="25"/>
      <c r="S388">
        <f t="shared" si="168"/>
        <v>0</v>
      </c>
      <c r="T388">
        <f t="shared" si="169"/>
        <v>0</v>
      </c>
      <c r="U388">
        <f t="shared" si="170"/>
        <v>30</v>
      </c>
      <c r="V388">
        <f t="shared" si="193"/>
        <v>0</v>
      </c>
      <c r="W388">
        <f t="shared" si="194"/>
        <v>0</v>
      </c>
      <c r="X388">
        <f t="shared" si="171"/>
        <v>0</v>
      </c>
      <c r="Y388" s="23">
        <v>1</v>
      </c>
      <c r="Z388">
        <v>1</v>
      </c>
      <c r="AA388">
        <f t="shared" si="172"/>
        <v>2</v>
      </c>
      <c r="AB388">
        <f t="shared" si="173"/>
        <v>0</v>
      </c>
      <c r="AC388">
        <f t="shared" si="174"/>
        <v>2</v>
      </c>
      <c r="AD388">
        <f t="shared" si="175"/>
        <v>6</v>
      </c>
      <c r="AE388">
        <f t="shared" si="195"/>
        <v>1</v>
      </c>
      <c r="AF388">
        <f t="shared" si="176"/>
        <v>4</v>
      </c>
      <c r="AG388">
        <v>3</v>
      </c>
      <c r="AH388">
        <f t="shared" si="177"/>
        <v>3</v>
      </c>
      <c r="AI388">
        <f t="shared" si="178"/>
        <v>1</v>
      </c>
      <c r="AJ388">
        <f t="shared" si="179"/>
        <v>11</v>
      </c>
      <c r="AK388">
        <f t="shared" si="180"/>
        <v>1</v>
      </c>
      <c r="AL388">
        <f t="shared" si="181"/>
        <v>0</v>
      </c>
      <c r="AM388">
        <f t="shared" si="182"/>
        <v>4</v>
      </c>
      <c r="AN388">
        <f t="shared" si="183"/>
        <v>0</v>
      </c>
      <c r="AO388">
        <f t="shared" si="184"/>
        <v>0</v>
      </c>
      <c r="AP388" t="s">
        <v>5969</v>
      </c>
      <c r="AQ388" t="b">
        <f>SUMPRODUCT(--ISNUMBER(SEARCH({"I21","I22","I25"},AP388)))&gt;0</f>
        <v>0</v>
      </c>
      <c r="AR388" t="b">
        <f>SUMPRODUCT(--ISNUMBER(SEARCH(Sheet1!B$2:B$14,AP388)))&gt;0</f>
        <v>0</v>
      </c>
      <c r="AS388" t="b">
        <f>SUMPRODUCT(--ISNUMBER(SEARCH(Sheet1!C$2:C$14,AP388)))&gt;0</f>
        <v>0</v>
      </c>
      <c r="AT388" t="b">
        <f>SUMPRODUCT(--ISNUMBER(SEARCH(Sheet1!D$2:D$26,AP388)))&gt;0</f>
        <v>1</v>
      </c>
      <c r="AU388" t="b">
        <f>SUMPRODUCT(--ISNUMBER(SEARCH(Sheet1!E$2:E$15,AP388)))&gt;0</f>
        <v>0</v>
      </c>
      <c r="AV388" t="b">
        <f>SUMPRODUCT(--ISNUMBER(SEARCH(Sheet1!F$2:F$26,AP388)))&gt;0</f>
        <v>1</v>
      </c>
      <c r="AW388" t="b">
        <f>SUMPRODUCT(--ISNUMBER(SEARCH(Sheet1!G$2:G$22,AP388)))&gt;0</f>
        <v>0</v>
      </c>
      <c r="AX388" t="b">
        <f>SUMPRODUCT(--ISNUMBER(SEARCH(Sheet1!H$2:H$35,AP388)))&gt;0</f>
        <v>0</v>
      </c>
      <c r="AY388" t="b">
        <f>SUMPRODUCT(--ISNUMBER(SEARCH(Sheet1!I$2:I$84,AP388)))&gt;0</f>
        <v>0</v>
      </c>
      <c r="AZ388" t="b">
        <f>SUMPRODUCT(--ISNUMBER(SEARCH(Sheet1!J$2:J$8,AP388)))&gt;0</f>
        <v>0</v>
      </c>
      <c r="BA388" t="b">
        <f>SUMPRODUCT(--ISNUMBER(SEARCH(Sheet1!K$2:K$10,AP388)))&gt;0</f>
        <v>0</v>
      </c>
      <c r="BB388" t="b">
        <f>SUMPRODUCT(--ISNUMBER(SEARCH(Sheet1!L$2:L$5,AP388)))&gt;0</f>
        <v>0</v>
      </c>
      <c r="BC388" t="b">
        <f>SUMPRODUCT(--ISNUMBER(SEARCH(Sheet1!M$2:M$12,AP388)))&gt;0</f>
        <v>0</v>
      </c>
      <c r="BD388" t="b">
        <f>SUMPRODUCT(--ISNUMBER(SEARCH(Sheet1!N$2:N$5,AP388)))&gt;0</f>
        <v>0</v>
      </c>
      <c r="BE388">
        <f t="shared" si="185"/>
        <v>1</v>
      </c>
      <c r="BF388">
        <f t="shared" si="186"/>
        <v>2</v>
      </c>
      <c r="BG388">
        <f t="shared" si="187"/>
        <v>0</v>
      </c>
      <c r="BH388">
        <f t="shared" si="188"/>
        <v>0</v>
      </c>
      <c r="BI388">
        <f t="shared" si="189"/>
        <v>0</v>
      </c>
      <c r="BJ388">
        <f t="shared" si="190"/>
        <v>3</v>
      </c>
      <c r="BK388">
        <f t="shared" si="191"/>
        <v>3</v>
      </c>
      <c r="BL388">
        <f t="shared" si="192"/>
        <v>0</v>
      </c>
    </row>
    <row r="389" spans="1:64" ht="30" x14ac:dyDescent="0.25">
      <c r="A389" s="7" t="s">
        <v>1840</v>
      </c>
      <c r="B389" s="7" t="s">
        <v>1841</v>
      </c>
      <c r="C389" s="10">
        <v>42331</v>
      </c>
      <c r="D389" s="10">
        <v>42347</v>
      </c>
      <c r="E389" s="8">
        <v>16</v>
      </c>
      <c r="F389" s="7" t="s">
        <v>29</v>
      </c>
      <c r="G389" s="8">
        <v>73</v>
      </c>
      <c r="H389" s="7" t="s">
        <v>17</v>
      </c>
      <c r="I389" s="7" t="s">
        <v>126</v>
      </c>
      <c r="J389" s="7" t="s">
        <v>1842</v>
      </c>
      <c r="K389" s="7" t="s">
        <v>1843</v>
      </c>
      <c r="L389" s="7" t="s">
        <v>282</v>
      </c>
      <c r="M389" s="7" t="s">
        <v>283</v>
      </c>
      <c r="N389" s="10">
        <v>42331</v>
      </c>
      <c r="O389" s="14">
        <v>1</v>
      </c>
      <c r="P389" s="15"/>
      <c r="Q389" s="29"/>
      <c r="R389" s="25"/>
      <c r="S389">
        <f t="shared" si="168"/>
        <v>0</v>
      </c>
      <c r="T389">
        <f t="shared" si="169"/>
        <v>0</v>
      </c>
      <c r="U389">
        <f t="shared" si="170"/>
        <v>30</v>
      </c>
      <c r="V389">
        <f t="shared" si="193"/>
        <v>0</v>
      </c>
      <c r="W389">
        <f t="shared" si="194"/>
        <v>0</v>
      </c>
      <c r="X389">
        <f t="shared" si="171"/>
        <v>0</v>
      </c>
      <c r="Y389" s="23">
        <v>1</v>
      </c>
      <c r="Z389">
        <v>1</v>
      </c>
      <c r="AA389">
        <f t="shared" si="172"/>
        <v>0</v>
      </c>
      <c r="AB389">
        <f t="shared" si="173"/>
        <v>0</v>
      </c>
      <c r="AC389">
        <f t="shared" si="174"/>
        <v>2</v>
      </c>
      <c r="AD389">
        <f t="shared" si="175"/>
        <v>4</v>
      </c>
      <c r="AE389">
        <f t="shared" si="195"/>
        <v>0</v>
      </c>
      <c r="AF389">
        <f t="shared" si="176"/>
        <v>7</v>
      </c>
      <c r="AG389">
        <v>3</v>
      </c>
      <c r="AH389">
        <f t="shared" si="177"/>
        <v>2</v>
      </c>
      <c r="AI389">
        <f t="shared" si="178"/>
        <v>0</v>
      </c>
      <c r="AJ389">
        <f t="shared" si="179"/>
        <v>12</v>
      </c>
      <c r="AK389">
        <f t="shared" si="180"/>
        <v>1</v>
      </c>
      <c r="AL389">
        <f t="shared" si="181"/>
        <v>0</v>
      </c>
      <c r="AM389">
        <f t="shared" si="182"/>
        <v>0</v>
      </c>
      <c r="AN389">
        <f t="shared" si="183"/>
        <v>0</v>
      </c>
      <c r="AO389">
        <f t="shared" si="184"/>
        <v>7</v>
      </c>
      <c r="AP389" t="s">
        <v>5970</v>
      </c>
      <c r="AQ389" t="b">
        <f>SUMPRODUCT(--ISNUMBER(SEARCH({"I21","I22","I25"},AP389)))&gt;0</f>
        <v>0</v>
      </c>
      <c r="AR389" t="b">
        <f>SUMPRODUCT(--ISNUMBER(SEARCH(Sheet1!B$2:B$14,AP389)))&gt;0</f>
        <v>0</v>
      </c>
      <c r="AS389" t="b">
        <f>SUMPRODUCT(--ISNUMBER(SEARCH(Sheet1!C$2:C$14,AP389)))&gt;0</f>
        <v>0</v>
      </c>
      <c r="AT389" t="b">
        <f>SUMPRODUCT(--ISNUMBER(SEARCH(Sheet1!D$2:D$26,AP389)))&gt;0</f>
        <v>0</v>
      </c>
      <c r="AU389" t="b">
        <f>SUMPRODUCT(--ISNUMBER(SEARCH(Sheet1!E$2:E$15,AP389)))&gt;0</f>
        <v>0</v>
      </c>
      <c r="AV389" t="b">
        <f>SUMPRODUCT(--ISNUMBER(SEARCH(Sheet1!F$2:F$26,AP389)))&gt;0</f>
        <v>0</v>
      </c>
      <c r="AW389" t="b">
        <f>SUMPRODUCT(--ISNUMBER(SEARCH(Sheet1!G$2:G$22,AP389)))&gt;0</f>
        <v>1</v>
      </c>
      <c r="AX389" t="b">
        <f>SUMPRODUCT(--ISNUMBER(SEARCH(Sheet1!H$2:H$35,AP389)))&gt;0</f>
        <v>0</v>
      </c>
      <c r="AY389" t="b">
        <f>SUMPRODUCT(--ISNUMBER(SEARCH(Sheet1!I$2:I$84,AP389)))&gt;0</f>
        <v>0</v>
      </c>
      <c r="AZ389" t="b">
        <f>SUMPRODUCT(--ISNUMBER(SEARCH(Sheet1!J$2:J$8,AP389)))&gt;0</f>
        <v>0</v>
      </c>
      <c r="BA389" t="b">
        <f>SUMPRODUCT(--ISNUMBER(SEARCH(Sheet1!K$2:K$10,AP389)))&gt;0</f>
        <v>0</v>
      </c>
      <c r="BB389" t="b">
        <f>SUMPRODUCT(--ISNUMBER(SEARCH(Sheet1!L$2:L$5,AP389)))&gt;0</f>
        <v>0</v>
      </c>
      <c r="BC389" t="b">
        <f>SUMPRODUCT(--ISNUMBER(SEARCH(Sheet1!M$2:M$12,AP389)))&gt;0</f>
        <v>0</v>
      </c>
      <c r="BD389" t="b">
        <f>SUMPRODUCT(--ISNUMBER(SEARCH(Sheet1!N$2:N$5,AP389)))&gt;0</f>
        <v>0</v>
      </c>
      <c r="BE389">
        <f t="shared" si="185"/>
        <v>0</v>
      </c>
      <c r="BF389">
        <f t="shared" si="186"/>
        <v>2</v>
      </c>
      <c r="BG389">
        <f t="shared" si="187"/>
        <v>0</v>
      </c>
      <c r="BH389">
        <f t="shared" si="188"/>
        <v>0</v>
      </c>
      <c r="BI389">
        <f t="shared" si="189"/>
        <v>0</v>
      </c>
      <c r="BJ389">
        <f t="shared" si="190"/>
        <v>2</v>
      </c>
      <c r="BK389">
        <f t="shared" si="191"/>
        <v>2</v>
      </c>
      <c r="BL389">
        <f t="shared" si="192"/>
        <v>0</v>
      </c>
    </row>
    <row r="390" spans="1:64" ht="30" x14ac:dyDescent="0.25">
      <c r="A390" s="7" t="s">
        <v>1844</v>
      </c>
      <c r="B390" s="7" t="s">
        <v>1845</v>
      </c>
      <c r="C390" s="10">
        <v>42293</v>
      </c>
      <c r="D390" s="10">
        <v>42302</v>
      </c>
      <c r="E390" s="8">
        <v>9</v>
      </c>
      <c r="F390" s="7" t="s">
        <v>118</v>
      </c>
      <c r="G390" s="8">
        <v>76</v>
      </c>
      <c r="H390" s="7" t="s">
        <v>9</v>
      </c>
      <c r="I390" s="7" t="s">
        <v>58</v>
      </c>
      <c r="J390" s="7" t="s">
        <v>22</v>
      </c>
      <c r="K390" s="7" t="s">
        <v>23</v>
      </c>
      <c r="L390" s="7" t="s">
        <v>792</v>
      </c>
      <c r="M390" s="7" t="s">
        <v>793</v>
      </c>
      <c r="N390" s="10">
        <v>42294</v>
      </c>
      <c r="O390" s="14">
        <v>2</v>
      </c>
      <c r="P390" s="15"/>
      <c r="Q390" s="29"/>
      <c r="R390" s="25"/>
      <c r="S390">
        <f t="shared" si="168"/>
        <v>0</v>
      </c>
      <c r="T390">
        <f t="shared" si="169"/>
        <v>0</v>
      </c>
      <c r="U390">
        <f t="shared" si="170"/>
        <v>30</v>
      </c>
      <c r="V390">
        <f t="shared" si="193"/>
        <v>0</v>
      </c>
      <c r="W390">
        <f t="shared" si="194"/>
        <v>0</v>
      </c>
      <c r="X390">
        <f t="shared" si="171"/>
        <v>0</v>
      </c>
      <c r="Y390" s="23">
        <v>1</v>
      </c>
      <c r="Z390">
        <v>1</v>
      </c>
      <c r="AA390">
        <f t="shared" si="172"/>
        <v>2</v>
      </c>
      <c r="AB390">
        <f t="shared" si="173"/>
        <v>0</v>
      </c>
      <c r="AC390">
        <f t="shared" si="174"/>
        <v>2</v>
      </c>
      <c r="AD390">
        <f t="shared" si="175"/>
        <v>6</v>
      </c>
      <c r="AE390">
        <f t="shared" si="195"/>
        <v>1</v>
      </c>
      <c r="AF390">
        <f t="shared" si="176"/>
        <v>5</v>
      </c>
      <c r="AG390">
        <v>3</v>
      </c>
      <c r="AH390">
        <f t="shared" si="177"/>
        <v>3</v>
      </c>
      <c r="AI390">
        <f t="shared" si="178"/>
        <v>0</v>
      </c>
      <c r="AJ390">
        <f t="shared" si="179"/>
        <v>11</v>
      </c>
      <c r="AK390">
        <f t="shared" si="180"/>
        <v>1</v>
      </c>
      <c r="AL390">
        <f t="shared" si="181"/>
        <v>0</v>
      </c>
      <c r="AM390">
        <f t="shared" si="182"/>
        <v>0</v>
      </c>
      <c r="AN390">
        <f t="shared" si="183"/>
        <v>5</v>
      </c>
      <c r="AO390">
        <f t="shared" si="184"/>
        <v>0</v>
      </c>
      <c r="AP390" t="s">
        <v>5971</v>
      </c>
      <c r="AQ390" t="b">
        <f>SUMPRODUCT(--ISNUMBER(SEARCH({"I21","I22","I25"},AP390)))&gt;0</f>
        <v>0</v>
      </c>
      <c r="AR390" t="b">
        <f>SUMPRODUCT(--ISNUMBER(SEARCH(Sheet1!B$2:B$14,AP390)))&gt;0</f>
        <v>0</v>
      </c>
      <c r="AS390" t="b">
        <f>SUMPRODUCT(--ISNUMBER(SEARCH(Sheet1!C$2:C$14,AP390)))&gt;0</f>
        <v>0</v>
      </c>
      <c r="AT390" t="b">
        <f>SUMPRODUCT(--ISNUMBER(SEARCH(Sheet1!D$2:D$26,AP390)))&gt;0</f>
        <v>1</v>
      </c>
      <c r="AU390" t="b">
        <f>SUMPRODUCT(--ISNUMBER(SEARCH(Sheet1!E$2:E$15,AP390)))&gt;0</f>
        <v>0</v>
      </c>
      <c r="AV390" t="b">
        <f>SUMPRODUCT(--ISNUMBER(SEARCH(Sheet1!F$2:F$26,AP390)))&gt;0</f>
        <v>1</v>
      </c>
      <c r="AW390" t="b">
        <f>SUMPRODUCT(--ISNUMBER(SEARCH(Sheet1!G$2:G$22,AP390)))&gt;0</f>
        <v>0</v>
      </c>
      <c r="AX390" t="b">
        <f>SUMPRODUCT(--ISNUMBER(SEARCH(Sheet1!H$2:H$35,AP390)))&gt;0</f>
        <v>0</v>
      </c>
      <c r="AY390" t="b">
        <f>SUMPRODUCT(--ISNUMBER(SEARCH(Sheet1!I$2:I$84,AP390)))&gt;0</f>
        <v>0</v>
      </c>
      <c r="AZ390" t="b">
        <f>SUMPRODUCT(--ISNUMBER(SEARCH(Sheet1!J$2:J$8,AP390)))&gt;0</f>
        <v>0</v>
      </c>
      <c r="BA390" t="b">
        <f>SUMPRODUCT(--ISNUMBER(SEARCH(Sheet1!K$2:K$10,AP390)))&gt;0</f>
        <v>0</v>
      </c>
      <c r="BB390" t="b">
        <f>SUMPRODUCT(--ISNUMBER(SEARCH(Sheet1!L$2:L$5,AP390)))&gt;0</f>
        <v>0</v>
      </c>
      <c r="BC390" t="b">
        <f>SUMPRODUCT(--ISNUMBER(SEARCH(Sheet1!M$2:M$12,AP390)))&gt;0</f>
        <v>0</v>
      </c>
      <c r="BD390" t="b">
        <f>SUMPRODUCT(--ISNUMBER(SEARCH(Sheet1!N$2:N$5,AP390)))&gt;0</f>
        <v>0</v>
      </c>
      <c r="BE390">
        <f t="shared" si="185"/>
        <v>1</v>
      </c>
      <c r="BF390">
        <f t="shared" si="186"/>
        <v>2</v>
      </c>
      <c r="BG390">
        <f t="shared" si="187"/>
        <v>0</v>
      </c>
      <c r="BH390">
        <f t="shared" si="188"/>
        <v>0</v>
      </c>
      <c r="BI390">
        <f t="shared" si="189"/>
        <v>0</v>
      </c>
      <c r="BJ390">
        <f t="shared" si="190"/>
        <v>3</v>
      </c>
      <c r="BK390">
        <f t="shared" si="191"/>
        <v>3</v>
      </c>
      <c r="BL390">
        <f t="shared" si="192"/>
        <v>0</v>
      </c>
    </row>
    <row r="391" spans="1:64" ht="30" x14ac:dyDescent="0.25">
      <c r="A391" s="7" t="s">
        <v>1846</v>
      </c>
      <c r="B391" s="7" t="s">
        <v>1847</v>
      </c>
      <c r="C391" s="10">
        <v>42432</v>
      </c>
      <c r="D391" s="10">
        <v>42443</v>
      </c>
      <c r="E391" s="8">
        <v>11</v>
      </c>
      <c r="F391" s="7" t="s">
        <v>118</v>
      </c>
      <c r="G391" s="8">
        <v>75</v>
      </c>
      <c r="H391" s="7" t="s">
        <v>17</v>
      </c>
      <c r="I391" s="7" t="s">
        <v>42</v>
      </c>
      <c r="J391" s="7" t="s">
        <v>22</v>
      </c>
      <c r="K391" s="7" t="s">
        <v>23</v>
      </c>
      <c r="L391" s="7" t="s">
        <v>1848</v>
      </c>
      <c r="M391" s="7" t="s">
        <v>1849</v>
      </c>
      <c r="N391" s="10">
        <v>42436</v>
      </c>
      <c r="O391" s="14">
        <v>5</v>
      </c>
      <c r="P391" s="15"/>
      <c r="Q391" s="29"/>
      <c r="R391" s="25"/>
      <c r="S391">
        <f t="shared" si="168"/>
        <v>9</v>
      </c>
      <c r="T391">
        <f t="shared" si="169"/>
        <v>1</v>
      </c>
      <c r="U391">
        <f t="shared" si="170"/>
        <v>9</v>
      </c>
      <c r="V391">
        <f t="shared" si="193"/>
        <v>0</v>
      </c>
      <c r="W391">
        <f t="shared" si="194"/>
        <v>0</v>
      </c>
      <c r="X391">
        <f t="shared" si="171"/>
        <v>0</v>
      </c>
      <c r="Y391" s="23">
        <v>1</v>
      </c>
      <c r="Z391">
        <v>1</v>
      </c>
      <c r="AA391">
        <f t="shared" si="172"/>
        <v>2</v>
      </c>
      <c r="AB391">
        <f t="shared" si="173"/>
        <v>0</v>
      </c>
      <c r="AC391">
        <f t="shared" si="174"/>
        <v>2</v>
      </c>
      <c r="AD391">
        <f t="shared" si="175"/>
        <v>6</v>
      </c>
      <c r="AE391">
        <f t="shared" si="195"/>
        <v>1</v>
      </c>
      <c r="AF391">
        <f t="shared" si="176"/>
        <v>5</v>
      </c>
      <c r="AG391">
        <v>3</v>
      </c>
      <c r="AH391">
        <f t="shared" si="177"/>
        <v>5</v>
      </c>
      <c r="AI391">
        <f t="shared" si="178"/>
        <v>0</v>
      </c>
      <c r="AJ391">
        <f t="shared" si="179"/>
        <v>13</v>
      </c>
      <c r="AK391">
        <f t="shared" si="180"/>
        <v>1</v>
      </c>
      <c r="AL391">
        <f t="shared" si="181"/>
        <v>0</v>
      </c>
      <c r="AM391">
        <f t="shared" si="182"/>
        <v>0</v>
      </c>
      <c r="AN391">
        <f t="shared" si="183"/>
        <v>5</v>
      </c>
      <c r="AO391">
        <f t="shared" si="184"/>
        <v>0</v>
      </c>
      <c r="AP391" t="s">
        <v>5972</v>
      </c>
      <c r="AQ391" t="b">
        <f>SUMPRODUCT(--ISNUMBER(SEARCH({"I21","I22","I25"},AP391)))&gt;0</f>
        <v>0</v>
      </c>
      <c r="AR391" t="b">
        <f>SUMPRODUCT(--ISNUMBER(SEARCH(Sheet1!B$2:B$14,AP391)))&gt;0</f>
        <v>1</v>
      </c>
      <c r="AS391" t="b">
        <f>SUMPRODUCT(--ISNUMBER(SEARCH(Sheet1!C$2:C$14,AP391)))&gt;0</f>
        <v>0</v>
      </c>
      <c r="AT391" t="b">
        <f>SUMPRODUCT(--ISNUMBER(SEARCH(Sheet1!D$2:D$26,AP391)))&gt;0</f>
        <v>1</v>
      </c>
      <c r="AU391" t="b">
        <f>SUMPRODUCT(--ISNUMBER(SEARCH(Sheet1!E$2:E$15,AP391)))&gt;0</f>
        <v>0</v>
      </c>
      <c r="AV391" t="b">
        <f>SUMPRODUCT(--ISNUMBER(SEARCH(Sheet1!F$2:F$26,AP391)))&gt;0</f>
        <v>1</v>
      </c>
      <c r="AW391" t="b">
        <f>SUMPRODUCT(--ISNUMBER(SEARCH(Sheet1!G$2:G$22,AP391)))&gt;0</f>
        <v>0</v>
      </c>
      <c r="AX391" t="b">
        <f>SUMPRODUCT(--ISNUMBER(SEARCH(Sheet1!H$2:H$35,AP391)))&gt;0</f>
        <v>1</v>
      </c>
      <c r="AY391" t="b">
        <f>SUMPRODUCT(--ISNUMBER(SEARCH(Sheet1!I$2:I$84,AP391)))&gt;0</f>
        <v>0</v>
      </c>
      <c r="AZ391" t="b">
        <f>SUMPRODUCT(--ISNUMBER(SEARCH(Sheet1!J$2:J$8,AP391)))&gt;0</f>
        <v>0</v>
      </c>
      <c r="BA391" t="b">
        <f>SUMPRODUCT(--ISNUMBER(SEARCH(Sheet1!K$2:K$10,AP391)))&gt;0</f>
        <v>0</v>
      </c>
      <c r="BB391" t="b">
        <f>SUMPRODUCT(--ISNUMBER(SEARCH(Sheet1!L$2:L$5,AP391)))&gt;0</f>
        <v>0</v>
      </c>
      <c r="BC391" t="b">
        <f>SUMPRODUCT(--ISNUMBER(SEARCH(Sheet1!M$2:M$12,AP391)))&gt;0</f>
        <v>0</v>
      </c>
      <c r="BD391" t="b">
        <f>SUMPRODUCT(--ISNUMBER(SEARCH(Sheet1!N$2:N$5,AP391)))&gt;0</f>
        <v>0</v>
      </c>
      <c r="BE391">
        <f t="shared" si="185"/>
        <v>2</v>
      </c>
      <c r="BF391">
        <f t="shared" si="186"/>
        <v>4</v>
      </c>
      <c r="BG391">
        <f t="shared" si="187"/>
        <v>0</v>
      </c>
      <c r="BH391">
        <f t="shared" si="188"/>
        <v>0</v>
      </c>
      <c r="BI391">
        <f t="shared" si="189"/>
        <v>0</v>
      </c>
      <c r="BJ391">
        <f t="shared" si="190"/>
        <v>6</v>
      </c>
      <c r="BK391">
        <f t="shared" si="191"/>
        <v>0</v>
      </c>
      <c r="BL391">
        <f t="shared" si="192"/>
        <v>5</v>
      </c>
    </row>
    <row r="392" spans="1:64" ht="30" x14ac:dyDescent="0.25">
      <c r="A392" s="7" t="s">
        <v>1846</v>
      </c>
      <c r="B392" s="7" t="s">
        <v>1850</v>
      </c>
      <c r="C392" s="10">
        <v>42452</v>
      </c>
      <c r="D392" s="10">
        <v>42459</v>
      </c>
      <c r="E392" s="8">
        <v>7</v>
      </c>
      <c r="F392" s="7" t="s">
        <v>8</v>
      </c>
      <c r="G392" s="8">
        <v>75</v>
      </c>
      <c r="H392" s="7" t="s">
        <v>17</v>
      </c>
      <c r="I392" s="7" t="s">
        <v>24</v>
      </c>
      <c r="J392" s="7" t="s">
        <v>567</v>
      </c>
      <c r="K392" s="7" t="s">
        <v>568</v>
      </c>
      <c r="L392" s="7" t="s">
        <v>45</v>
      </c>
      <c r="M392" s="7" t="s">
        <v>46</v>
      </c>
      <c r="N392" s="10">
        <v>42458</v>
      </c>
      <c r="O392" s="14">
        <v>5</v>
      </c>
      <c r="P392" s="15"/>
      <c r="Q392" s="29"/>
      <c r="R392" s="26">
        <v>128</v>
      </c>
      <c r="S392">
        <f t="shared" si="168"/>
        <v>0</v>
      </c>
      <c r="T392">
        <f t="shared" si="169"/>
        <v>0</v>
      </c>
      <c r="U392">
        <f t="shared" si="170"/>
        <v>30</v>
      </c>
      <c r="V392">
        <f t="shared" si="193"/>
        <v>0</v>
      </c>
      <c r="W392">
        <f t="shared" si="194"/>
        <v>0</v>
      </c>
      <c r="X392">
        <f t="shared" si="171"/>
        <v>1</v>
      </c>
      <c r="Y392" s="23">
        <v>1</v>
      </c>
      <c r="Z392">
        <v>1</v>
      </c>
      <c r="AA392">
        <f t="shared" si="172"/>
        <v>2</v>
      </c>
      <c r="AB392">
        <f t="shared" si="173"/>
        <v>0</v>
      </c>
      <c r="AC392">
        <f t="shared" si="174"/>
        <v>2</v>
      </c>
      <c r="AD392">
        <f t="shared" si="175"/>
        <v>7</v>
      </c>
      <c r="AE392">
        <f t="shared" si="195"/>
        <v>1</v>
      </c>
      <c r="AF392">
        <f t="shared" si="176"/>
        <v>5</v>
      </c>
      <c r="AG392">
        <v>3</v>
      </c>
      <c r="AH392">
        <f t="shared" si="177"/>
        <v>3</v>
      </c>
      <c r="AI392">
        <f t="shared" si="178"/>
        <v>0</v>
      </c>
      <c r="AJ392">
        <f t="shared" si="179"/>
        <v>11</v>
      </c>
      <c r="AK392">
        <f t="shared" si="180"/>
        <v>1</v>
      </c>
      <c r="AL392">
        <f t="shared" si="181"/>
        <v>0</v>
      </c>
      <c r="AM392">
        <f t="shared" si="182"/>
        <v>0</v>
      </c>
      <c r="AN392">
        <f t="shared" si="183"/>
        <v>5</v>
      </c>
      <c r="AO392">
        <f t="shared" si="184"/>
        <v>0</v>
      </c>
      <c r="AP392" t="s">
        <v>5973</v>
      </c>
      <c r="AQ392" t="b">
        <f>SUMPRODUCT(--ISNUMBER(SEARCH({"I21","I22","I25"},AP392)))&gt;0</f>
        <v>0</v>
      </c>
      <c r="AR392" t="b">
        <f>SUMPRODUCT(--ISNUMBER(SEARCH(Sheet1!B$2:B$14,AP392)))&gt;0</f>
        <v>0</v>
      </c>
      <c r="AS392" t="b">
        <f>SUMPRODUCT(--ISNUMBER(SEARCH(Sheet1!C$2:C$14,AP392)))&gt;0</f>
        <v>0</v>
      </c>
      <c r="AT392" t="b">
        <f>SUMPRODUCT(--ISNUMBER(SEARCH(Sheet1!D$2:D$26,AP392)))&gt;0</f>
        <v>1</v>
      </c>
      <c r="AU392" t="b">
        <f>SUMPRODUCT(--ISNUMBER(SEARCH(Sheet1!E$2:E$15,AP392)))&gt;0</f>
        <v>0</v>
      </c>
      <c r="AV392" t="b">
        <f>SUMPRODUCT(--ISNUMBER(SEARCH(Sheet1!F$2:F$26,AP392)))&gt;0</f>
        <v>0</v>
      </c>
      <c r="AW392" t="b">
        <f>SUMPRODUCT(--ISNUMBER(SEARCH(Sheet1!G$2:G$22,AP392)))&gt;0</f>
        <v>0</v>
      </c>
      <c r="AX392" t="b">
        <f>SUMPRODUCT(--ISNUMBER(SEARCH(Sheet1!H$2:H$35,AP392)))&gt;0</f>
        <v>1</v>
      </c>
      <c r="AY392" t="b">
        <f>SUMPRODUCT(--ISNUMBER(SEARCH(Sheet1!I$2:I$84,AP392)))&gt;0</f>
        <v>0</v>
      </c>
      <c r="AZ392" t="b">
        <f>SUMPRODUCT(--ISNUMBER(SEARCH(Sheet1!J$2:J$8,AP392)))&gt;0</f>
        <v>0</v>
      </c>
      <c r="BA392" t="b">
        <f>SUMPRODUCT(--ISNUMBER(SEARCH(Sheet1!K$2:K$10,AP392)))&gt;0</f>
        <v>0</v>
      </c>
      <c r="BB392" t="b">
        <f>SUMPRODUCT(--ISNUMBER(SEARCH(Sheet1!L$2:L$5,AP392)))&gt;0</f>
        <v>0</v>
      </c>
      <c r="BC392" t="b">
        <f>SUMPRODUCT(--ISNUMBER(SEARCH(Sheet1!M$2:M$12,AP392)))&gt;0</f>
        <v>0</v>
      </c>
      <c r="BD392" t="b">
        <f>SUMPRODUCT(--ISNUMBER(SEARCH(Sheet1!N$2:N$5,AP392)))&gt;0</f>
        <v>0</v>
      </c>
      <c r="BE392">
        <f t="shared" si="185"/>
        <v>1</v>
      </c>
      <c r="BF392">
        <f t="shared" si="186"/>
        <v>2</v>
      </c>
      <c r="BG392">
        <f t="shared" si="187"/>
        <v>0</v>
      </c>
      <c r="BH392">
        <f t="shared" si="188"/>
        <v>0</v>
      </c>
      <c r="BI392">
        <f t="shared" si="189"/>
        <v>0</v>
      </c>
      <c r="BJ392">
        <f t="shared" si="190"/>
        <v>3</v>
      </c>
      <c r="BK392">
        <f t="shared" si="191"/>
        <v>3</v>
      </c>
      <c r="BL392">
        <f t="shared" si="192"/>
        <v>0</v>
      </c>
    </row>
    <row r="393" spans="1:64" ht="30" x14ac:dyDescent="0.25">
      <c r="A393" s="7" t="s">
        <v>1851</v>
      </c>
      <c r="B393" s="7" t="s">
        <v>1852</v>
      </c>
      <c r="C393" s="10">
        <v>42440</v>
      </c>
      <c r="D393" s="10">
        <v>42445</v>
      </c>
      <c r="E393" s="8">
        <v>5</v>
      </c>
      <c r="F393" s="7" t="s">
        <v>29</v>
      </c>
      <c r="G393" s="8">
        <v>47</v>
      </c>
      <c r="H393" s="7" t="s">
        <v>9</v>
      </c>
      <c r="I393" s="7" t="s">
        <v>42</v>
      </c>
      <c r="J393" s="7" t="s">
        <v>1853</v>
      </c>
      <c r="K393" s="7" t="s">
        <v>1854</v>
      </c>
      <c r="L393" s="7" t="s">
        <v>1855</v>
      </c>
      <c r="M393" s="7" t="s">
        <v>1856</v>
      </c>
      <c r="N393" s="10">
        <v>42443</v>
      </c>
      <c r="O393" s="14">
        <v>1</v>
      </c>
      <c r="P393" s="15"/>
      <c r="Q393" s="29"/>
      <c r="R393" s="26">
        <v>139</v>
      </c>
      <c r="S393">
        <f t="shared" si="168"/>
        <v>0</v>
      </c>
      <c r="T393">
        <f t="shared" si="169"/>
        <v>0</v>
      </c>
      <c r="U393">
        <f t="shared" si="170"/>
        <v>30</v>
      </c>
      <c r="V393">
        <f t="shared" si="193"/>
        <v>0</v>
      </c>
      <c r="W393">
        <f t="shared" si="194"/>
        <v>2</v>
      </c>
      <c r="X393">
        <f t="shared" si="171"/>
        <v>0</v>
      </c>
      <c r="Y393" s="23">
        <v>1</v>
      </c>
      <c r="Z393">
        <v>1</v>
      </c>
      <c r="AA393">
        <f t="shared" si="172"/>
        <v>0</v>
      </c>
      <c r="AB393">
        <f t="shared" si="173"/>
        <v>0</v>
      </c>
      <c r="AC393">
        <f t="shared" si="174"/>
        <v>2</v>
      </c>
      <c r="AD393">
        <f t="shared" si="175"/>
        <v>6</v>
      </c>
      <c r="AE393">
        <f t="shared" si="195"/>
        <v>1</v>
      </c>
      <c r="AF393">
        <f t="shared" si="176"/>
        <v>4</v>
      </c>
      <c r="AG393">
        <v>3</v>
      </c>
      <c r="AH393">
        <f t="shared" si="177"/>
        <v>5</v>
      </c>
      <c r="AI393">
        <f t="shared" si="178"/>
        <v>0</v>
      </c>
      <c r="AJ393">
        <f t="shared" si="179"/>
        <v>12</v>
      </c>
      <c r="AK393">
        <f t="shared" si="180"/>
        <v>1</v>
      </c>
      <c r="AL393">
        <f t="shared" si="181"/>
        <v>0</v>
      </c>
      <c r="AM393">
        <f t="shared" si="182"/>
        <v>4</v>
      </c>
      <c r="AN393">
        <f t="shared" si="183"/>
        <v>0</v>
      </c>
      <c r="AO393">
        <f t="shared" si="184"/>
        <v>0</v>
      </c>
      <c r="AP393" t="s">
        <v>5974</v>
      </c>
      <c r="AQ393" t="b">
        <f>SUMPRODUCT(--ISNUMBER(SEARCH({"I21","I22","I25"},AP393)))&gt;0</f>
        <v>0</v>
      </c>
      <c r="AR393" t="b">
        <f>SUMPRODUCT(--ISNUMBER(SEARCH(Sheet1!B$2:B$14,AP393)))&gt;0</f>
        <v>0</v>
      </c>
      <c r="AS393" t="b">
        <f>SUMPRODUCT(--ISNUMBER(SEARCH(Sheet1!C$2:C$14,AP393)))&gt;0</f>
        <v>0</v>
      </c>
      <c r="AT393" t="b">
        <f>SUMPRODUCT(--ISNUMBER(SEARCH(Sheet1!D$2:D$26,AP393)))&gt;0</f>
        <v>0</v>
      </c>
      <c r="AU393" t="b">
        <f>SUMPRODUCT(--ISNUMBER(SEARCH(Sheet1!E$2:E$15,AP393)))&gt;0</f>
        <v>0</v>
      </c>
      <c r="AV393" t="b">
        <f>SUMPRODUCT(--ISNUMBER(SEARCH(Sheet1!F$2:F$26,AP393)))&gt;0</f>
        <v>0</v>
      </c>
      <c r="AW393" t="b">
        <f>SUMPRODUCT(--ISNUMBER(SEARCH(Sheet1!G$2:G$22,AP393)))&gt;0</f>
        <v>0</v>
      </c>
      <c r="AX393" t="b">
        <f>SUMPRODUCT(--ISNUMBER(SEARCH(Sheet1!H$2:H$35,AP393)))&gt;0</f>
        <v>0</v>
      </c>
      <c r="AY393" t="b">
        <f>SUMPRODUCT(--ISNUMBER(SEARCH(Sheet1!I$2:I$84,AP393)))&gt;0</f>
        <v>1</v>
      </c>
      <c r="AZ393" t="b">
        <f>SUMPRODUCT(--ISNUMBER(SEARCH(Sheet1!J$2:J$8,AP393)))&gt;0</f>
        <v>0</v>
      </c>
      <c r="BA393" t="b">
        <f>SUMPRODUCT(--ISNUMBER(SEARCH(Sheet1!K$2:K$10,AP393)))&gt;0</f>
        <v>0</v>
      </c>
      <c r="BB393" t="b">
        <f>SUMPRODUCT(--ISNUMBER(SEARCH(Sheet1!L$2:L$5,AP393)))&gt;0</f>
        <v>0</v>
      </c>
      <c r="BC393" t="b">
        <f>SUMPRODUCT(--ISNUMBER(SEARCH(Sheet1!M$2:M$12,AP393)))&gt;0</f>
        <v>0</v>
      </c>
      <c r="BD393" t="b">
        <f>SUMPRODUCT(--ISNUMBER(SEARCH(Sheet1!N$2:N$5,AP393)))&gt;0</f>
        <v>1</v>
      </c>
      <c r="BE393">
        <f t="shared" si="185"/>
        <v>0</v>
      </c>
      <c r="BF393">
        <f t="shared" si="186"/>
        <v>2</v>
      </c>
      <c r="BG393">
        <f t="shared" si="187"/>
        <v>0</v>
      </c>
      <c r="BH393">
        <f t="shared" si="188"/>
        <v>0</v>
      </c>
      <c r="BI393">
        <f t="shared" si="189"/>
        <v>6</v>
      </c>
      <c r="BJ393">
        <f t="shared" si="190"/>
        <v>8</v>
      </c>
      <c r="BK393">
        <f t="shared" si="191"/>
        <v>0</v>
      </c>
      <c r="BL393">
        <f t="shared" si="192"/>
        <v>5</v>
      </c>
    </row>
    <row r="394" spans="1:64" ht="30" x14ac:dyDescent="0.25">
      <c r="A394" s="7" t="s">
        <v>1857</v>
      </c>
      <c r="B394" s="7" t="s">
        <v>1858</v>
      </c>
      <c r="C394" s="10">
        <v>42308</v>
      </c>
      <c r="D394" s="10">
        <v>42310</v>
      </c>
      <c r="E394" s="8">
        <v>2</v>
      </c>
      <c r="F394" s="7" t="s">
        <v>1859</v>
      </c>
      <c r="G394" s="8">
        <v>37</v>
      </c>
      <c r="H394" s="7" t="s">
        <v>17</v>
      </c>
      <c r="I394" s="7" t="s">
        <v>42</v>
      </c>
      <c r="J394" s="7" t="s">
        <v>538</v>
      </c>
      <c r="K394" s="7" t="s">
        <v>539</v>
      </c>
      <c r="L394" s="7" t="s">
        <v>85</v>
      </c>
      <c r="M394" s="7" t="s">
        <v>86</v>
      </c>
      <c r="N394" s="10">
        <v>42308</v>
      </c>
      <c r="O394" s="14">
        <v>2</v>
      </c>
      <c r="P394" s="14">
        <v>2</v>
      </c>
      <c r="Q394" s="29"/>
      <c r="R394" s="25"/>
      <c r="S394">
        <f t="shared" si="168"/>
        <v>0</v>
      </c>
      <c r="T394">
        <f t="shared" si="169"/>
        <v>0</v>
      </c>
      <c r="U394">
        <f t="shared" si="170"/>
        <v>30</v>
      </c>
      <c r="V394">
        <f t="shared" si="193"/>
        <v>0</v>
      </c>
      <c r="W394">
        <f t="shared" si="194"/>
        <v>0</v>
      </c>
      <c r="X394">
        <f t="shared" si="171"/>
        <v>0</v>
      </c>
      <c r="Y394" s="23">
        <v>1</v>
      </c>
      <c r="Z394">
        <v>1</v>
      </c>
      <c r="AA394">
        <f t="shared" si="172"/>
        <v>2</v>
      </c>
      <c r="AB394">
        <f t="shared" si="173"/>
        <v>0</v>
      </c>
      <c r="AC394">
        <f t="shared" si="174"/>
        <v>0</v>
      </c>
      <c r="AD394">
        <f t="shared" si="175"/>
        <v>4</v>
      </c>
      <c r="AE394">
        <f t="shared" si="195"/>
        <v>0</v>
      </c>
      <c r="AF394">
        <f t="shared" si="176"/>
        <v>2</v>
      </c>
      <c r="AG394">
        <v>3</v>
      </c>
      <c r="AH394">
        <f t="shared" si="177"/>
        <v>5</v>
      </c>
      <c r="AI394">
        <f t="shared" si="178"/>
        <v>2</v>
      </c>
      <c r="AJ394">
        <f t="shared" si="179"/>
        <v>12</v>
      </c>
      <c r="AK394">
        <f t="shared" si="180"/>
        <v>1</v>
      </c>
      <c r="AL394">
        <f t="shared" si="181"/>
        <v>2</v>
      </c>
      <c r="AM394">
        <f t="shared" si="182"/>
        <v>0</v>
      </c>
      <c r="AN394">
        <f t="shared" si="183"/>
        <v>0</v>
      </c>
      <c r="AO394">
        <f t="shared" si="184"/>
        <v>0</v>
      </c>
      <c r="AP394" t="s">
        <v>5975</v>
      </c>
      <c r="AQ394" t="b">
        <f>SUMPRODUCT(--ISNUMBER(SEARCH({"I21","I22","I25"},AP394)))&gt;0</f>
        <v>0</v>
      </c>
      <c r="AR394" t="b">
        <f>SUMPRODUCT(--ISNUMBER(SEARCH(Sheet1!B$2:B$14,AP394)))&gt;0</f>
        <v>0</v>
      </c>
      <c r="AS394" t="b">
        <f>SUMPRODUCT(--ISNUMBER(SEARCH(Sheet1!C$2:C$14,AP394)))&gt;0</f>
        <v>0</v>
      </c>
      <c r="AT394" t="b">
        <f>SUMPRODUCT(--ISNUMBER(SEARCH(Sheet1!D$2:D$26,AP394)))&gt;0</f>
        <v>0</v>
      </c>
      <c r="AU394" t="b">
        <f>SUMPRODUCT(--ISNUMBER(SEARCH(Sheet1!E$2:E$15,AP394)))&gt;0</f>
        <v>0</v>
      </c>
      <c r="AV394" t="b">
        <f>SUMPRODUCT(--ISNUMBER(SEARCH(Sheet1!F$2:F$26,AP394)))&gt;0</f>
        <v>0</v>
      </c>
      <c r="AW394" t="b">
        <f>SUMPRODUCT(--ISNUMBER(SEARCH(Sheet1!G$2:G$22,AP394)))&gt;0</f>
        <v>0</v>
      </c>
      <c r="AX394" t="b">
        <f>SUMPRODUCT(--ISNUMBER(SEARCH(Sheet1!H$2:H$35,AP394)))&gt;0</f>
        <v>1</v>
      </c>
      <c r="AY394" t="b">
        <f>SUMPRODUCT(--ISNUMBER(SEARCH(Sheet1!I$2:I$84,AP394)))&gt;0</f>
        <v>0</v>
      </c>
      <c r="AZ394" t="b">
        <f>SUMPRODUCT(--ISNUMBER(SEARCH(Sheet1!J$2:J$8,AP394)))&gt;0</f>
        <v>0</v>
      </c>
      <c r="BA394" t="b">
        <f>SUMPRODUCT(--ISNUMBER(SEARCH(Sheet1!K$2:K$10,AP394)))&gt;0</f>
        <v>1</v>
      </c>
      <c r="BB394" t="b">
        <f>SUMPRODUCT(--ISNUMBER(SEARCH(Sheet1!L$2:L$5,AP394)))&gt;0</f>
        <v>0</v>
      </c>
      <c r="BC394" t="b">
        <f>SUMPRODUCT(--ISNUMBER(SEARCH(Sheet1!M$2:M$12,AP394)))&gt;0</f>
        <v>0</v>
      </c>
      <c r="BD394" t="b">
        <f>SUMPRODUCT(--ISNUMBER(SEARCH(Sheet1!N$2:N$5,AP394)))&gt;0</f>
        <v>0</v>
      </c>
      <c r="BE394">
        <f t="shared" si="185"/>
        <v>0</v>
      </c>
      <c r="BF394">
        <f t="shared" si="186"/>
        <v>2</v>
      </c>
      <c r="BG394">
        <f t="shared" si="187"/>
        <v>3</v>
      </c>
      <c r="BH394">
        <f t="shared" si="188"/>
        <v>0</v>
      </c>
      <c r="BI394">
        <f t="shared" si="189"/>
        <v>0</v>
      </c>
      <c r="BJ394">
        <f t="shared" si="190"/>
        <v>5</v>
      </c>
      <c r="BK394">
        <f t="shared" si="191"/>
        <v>0</v>
      </c>
      <c r="BL394">
        <f t="shared" si="192"/>
        <v>5</v>
      </c>
    </row>
    <row r="395" spans="1:64" ht="30" x14ac:dyDescent="0.25">
      <c r="A395" s="7" t="s">
        <v>1860</v>
      </c>
      <c r="B395" s="7" t="s">
        <v>1861</v>
      </c>
      <c r="C395" s="10">
        <v>42251</v>
      </c>
      <c r="D395" s="10">
        <v>42288</v>
      </c>
      <c r="E395" s="8">
        <v>37</v>
      </c>
      <c r="F395" s="7" t="s">
        <v>118</v>
      </c>
      <c r="G395" s="8">
        <v>57</v>
      </c>
      <c r="H395" s="7" t="s">
        <v>17</v>
      </c>
      <c r="I395" s="7" t="s">
        <v>58</v>
      </c>
      <c r="J395" s="7" t="s">
        <v>43</v>
      </c>
      <c r="K395" s="7" t="s">
        <v>44</v>
      </c>
      <c r="L395" s="7" t="s">
        <v>1862</v>
      </c>
      <c r="M395" s="7" t="s">
        <v>1863</v>
      </c>
      <c r="N395" s="10">
        <v>42263</v>
      </c>
      <c r="O395" s="14">
        <v>8</v>
      </c>
      <c r="P395" s="15"/>
      <c r="Q395" s="29"/>
      <c r="R395" s="25"/>
      <c r="S395">
        <f t="shared" si="168"/>
        <v>1</v>
      </c>
      <c r="T395">
        <f t="shared" si="169"/>
        <v>1</v>
      </c>
      <c r="U395">
        <f t="shared" si="170"/>
        <v>1</v>
      </c>
      <c r="V395">
        <f t="shared" si="193"/>
        <v>0</v>
      </c>
      <c r="W395">
        <f t="shared" si="194"/>
        <v>0</v>
      </c>
      <c r="X395">
        <f t="shared" si="171"/>
        <v>0</v>
      </c>
      <c r="Y395" s="23">
        <v>1</v>
      </c>
      <c r="Z395">
        <v>1</v>
      </c>
      <c r="AA395">
        <f t="shared" si="172"/>
        <v>2</v>
      </c>
      <c r="AB395">
        <f t="shared" si="173"/>
        <v>3</v>
      </c>
      <c r="AC395">
        <f t="shared" si="174"/>
        <v>2</v>
      </c>
      <c r="AD395">
        <f t="shared" si="175"/>
        <v>9</v>
      </c>
      <c r="AE395">
        <f t="shared" si="195"/>
        <v>1</v>
      </c>
      <c r="AF395">
        <f t="shared" si="176"/>
        <v>7</v>
      </c>
      <c r="AG395">
        <v>3</v>
      </c>
      <c r="AH395">
        <f t="shared" si="177"/>
        <v>5</v>
      </c>
      <c r="AI395">
        <f t="shared" si="178"/>
        <v>0</v>
      </c>
      <c r="AJ395">
        <f t="shared" si="179"/>
        <v>15</v>
      </c>
      <c r="AK395">
        <f t="shared" si="180"/>
        <v>1</v>
      </c>
      <c r="AL395">
        <f t="shared" si="181"/>
        <v>0</v>
      </c>
      <c r="AM395">
        <f t="shared" si="182"/>
        <v>0</v>
      </c>
      <c r="AN395">
        <f t="shared" si="183"/>
        <v>0</v>
      </c>
      <c r="AO395">
        <f t="shared" si="184"/>
        <v>7</v>
      </c>
      <c r="AP395" t="s">
        <v>5976</v>
      </c>
      <c r="AQ395" t="b">
        <f>SUMPRODUCT(--ISNUMBER(SEARCH({"I21","I22","I25"},AP395)))&gt;0</f>
        <v>0</v>
      </c>
      <c r="AR395" t="b">
        <f>SUMPRODUCT(--ISNUMBER(SEARCH(Sheet1!B$2:B$14,AP395)))&gt;0</f>
        <v>0</v>
      </c>
      <c r="AS395" t="b">
        <f>SUMPRODUCT(--ISNUMBER(SEARCH(Sheet1!C$2:C$14,AP395)))&gt;0</f>
        <v>0</v>
      </c>
      <c r="AT395" t="b">
        <f>SUMPRODUCT(--ISNUMBER(SEARCH(Sheet1!D$2:D$26,AP395)))&gt;0</f>
        <v>1</v>
      </c>
      <c r="AU395" t="b">
        <f>SUMPRODUCT(--ISNUMBER(SEARCH(Sheet1!E$2:E$15,AP395)))&gt;0</f>
        <v>1</v>
      </c>
      <c r="AV395" t="b">
        <f>SUMPRODUCT(--ISNUMBER(SEARCH(Sheet1!F$2:F$26,AP395)))&gt;0</f>
        <v>0</v>
      </c>
      <c r="AW395" t="b">
        <f>SUMPRODUCT(--ISNUMBER(SEARCH(Sheet1!G$2:G$22,AP395)))&gt;0</f>
        <v>1</v>
      </c>
      <c r="AX395" t="b">
        <f>SUMPRODUCT(--ISNUMBER(SEARCH(Sheet1!H$2:H$35,AP395)))&gt;0</f>
        <v>1</v>
      </c>
      <c r="AY395" t="b">
        <f>SUMPRODUCT(--ISNUMBER(SEARCH(Sheet1!I$2:I$84,AP395)))&gt;0</f>
        <v>0</v>
      </c>
      <c r="AZ395" t="b">
        <f>SUMPRODUCT(--ISNUMBER(SEARCH(Sheet1!J$2:J$8,AP395)))&gt;0</f>
        <v>0</v>
      </c>
      <c r="BA395" t="b">
        <f>SUMPRODUCT(--ISNUMBER(SEARCH(Sheet1!K$2:K$10,AP395)))&gt;0</f>
        <v>0</v>
      </c>
      <c r="BB395" t="b">
        <f>SUMPRODUCT(--ISNUMBER(SEARCH(Sheet1!L$2:L$5,AP395)))&gt;0</f>
        <v>0</v>
      </c>
      <c r="BC395" t="b">
        <f>SUMPRODUCT(--ISNUMBER(SEARCH(Sheet1!M$2:M$12,AP395)))&gt;0</f>
        <v>1</v>
      </c>
      <c r="BD395" t="b">
        <f>SUMPRODUCT(--ISNUMBER(SEARCH(Sheet1!N$2:N$5,AP395)))&gt;0</f>
        <v>0</v>
      </c>
      <c r="BE395">
        <f t="shared" si="185"/>
        <v>1</v>
      </c>
      <c r="BF395">
        <f t="shared" si="186"/>
        <v>6</v>
      </c>
      <c r="BG395">
        <f t="shared" si="187"/>
        <v>0</v>
      </c>
      <c r="BH395">
        <f t="shared" si="188"/>
        <v>4</v>
      </c>
      <c r="BI395">
        <f t="shared" si="189"/>
        <v>0</v>
      </c>
      <c r="BJ395">
        <f t="shared" si="190"/>
        <v>11</v>
      </c>
      <c r="BK395">
        <f t="shared" si="191"/>
        <v>0</v>
      </c>
      <c r="BL395">
        <f t="shared" si="192"/>
        <v>5</v>
      </c>
    </row>
    <row r="396" spans="1:64" ht="30" x14ac:dyDescent="0.25">
      <c r="A396" s="7" t="s">
        <v>1860</v>
      </c>
      <c r="B396" s="7" t="s">
        <v>1864</v>
      </c>
      <c r="C396" s="10">
        <v>42289</v>
      </c>
      <c r="D396" s="10">
        <v>42305</v>
      </c>
      <c r="E396" s="8">
        <v>16</v>
      </c>
      <c r="F396" s="7" t="s">
        <v>29</v>
      </c>
      <c r="G396" s="8">
        <v>57</v>
      </c>
      <c r="H396" s="7" t="s">
        <v>17</v>
      </c>
      <c r="I396" s="7" t="s">
        <v>58</v>
      </c>
      <c r="J396" s="7" t="s">
        <v>267</v>
      </c>
      <c r="K396" s="7" t="s">
        <v>268</v>
      </c>
      <c r="L396" s="7" t="s">
        <v>1865</v>
      </c>
      <c r="M396" s="7" t="s">
        <v>1866</v>
      </c>
      <c r="N396" s="10">
        <v>42297</v>
      </c>
      <c r="O396" s="14">
        <v>8</v>
      </c>
      <c r="P396" s="15"/>
      <c r="Q396" s="29"/>
      <c r="R396" s="25"/>
      <c r="S396">
        <f t="shared" si="168"/>
        <v>2</v>
      </c>
      <c r="T396">
        <f t="shared" si="169"/>
        <v>1</v>
      </c>
      <c r="U396">
        <f t="shared" si="170"/>
        <v>2</v>
      </c>
      <c r="V396">
        <f t="shared" si="193"/>
        <v>0</v>
      </c>
      <c r="W396">
        <f t="shared" si="194"/>
        <v>0</v>
      </c>
      <c r="X396">
        <f t="shared" si="171"/>
        <v>0</v>
      </c>
      <c r="Y396" s="23">
        <v>1</v>
      </c>
      <c r="Z396">
        <v>1</v>
      </c>
      <c r="AA396">
        <f t="shared" si="172"/>
        <v>2</v>
      </c>
      <c r="AB396">
        <f t="shared" si="173"/>
        <v>3</v>
      </c>
      <c r="AC396">
        <f t="shared" si="174"/>
        <v>2</v>
      </c>
      <c r="AD396">
        <f t="shared" si="175"/>
        <v>9</v>
      </c>
      <c r="AE396">
        <f t="shared" si="195"/>
        <v>1</v>
      </c>
      <c r="AF396">
        <f t="shared" si="176"/>
        <v>7</v>
      </c>
      <c r="AG396">
        <v>3</v>
      </c>
      <c r="AH396">
        <f t="shared" si="177"/>
        <v>5</v>
      </c>
      <c r="AI396">
        <f t="shared" si="178"/>
        <v>0</v>
      </c>
      <c r="AJ396">
        <f t="shared" si="179"/>
        <v>15</v>
      </c>
      <c r="AK396">
        <f t="shared" si="180"/>
        <v>1</v>
      </c>
      <c r="AL396">
        <f t="shared" si="181"/>
        <v>0</v>
      </c>
      <c r="AM396">
        <f t="shared" si="182"/>
        <v>0</v>
      </c>
      <c r="AN396">
        <f t="shared" si="183"/>
        <v>0</v>
      </c>
      <c r="AO396">
        <f t="shared" si="184"/>
        <v>7</v>
      </c>
      <c r="AP396" t="s">
        <v>5977</v>
      </c>
      <c r="AQ396" t="b">
        <f>SUMPRODUCT(--ISNUMBER(SEARCH({"I21","I22","I25"},AP396)))&gt;0</f>
        <v>0</v>
      </c>
      <c r="AR396" t="b">
        <f>SUMPRODUCT(--ISNUMBER(SEARCH(Sheet1!B$2:B$14,AP396)))&gt;0</f>
        <v>0</v>
      </c>
      <c r="AS396" t="b">
        <f>SUMPRODUCT(--ISNUMBER(SEARCH(Sheet1!C$2:C$14,AP396)))&gt;0</f>
        <v>1</v>
      </c>
      <c r="AT396" t="b">
        <f>SUMPRODUCT(--ISNUMBER(SEARCH(Sheet1!D$2:D$26,AP396)))&gt;0</f>
        <v>1</v>
      </c>
      <c r="AU396" t="b">
        <f>SUMPRODUCT(--ISNUMBER(SEARCH(Sheet1!E$2:E$15,AP396)))&gt;0</f>
        <v>1</v>
      </c>
      <c r="AV396" t="b">
        <f>SUMPRODUCT(--ISNUMBER(SEARCH(Sheet1!F$2:F$26,AP396)))&gt;0</f>
        <v>1</v>
      </c>
      <c r="AW396" t="b">
        <f>SUMPRODUCT(--ISNUMBER(SEARCH(Sheet1!G$2:G$22,AP396)))&gt;0</f>
        <v>1</v>
      </c>
      <c r="AX396" t="b">
        <f>SUMPRODUCT(--ISNUMBER(SEARCH(Sheet1!H$2:H$35,AP396)))&gt;0</f>
        <v>1</v>
      </c>
      <c r="AY396" t="b">
        <f>SUMPRODUCT(--ISNUMBER(SEARCH(Sheet1!I$2:I$84,AP396)))&gt;0</f>
        <v>0</v>
      </c>
      <c r="AZ396" t="b">
        <f>SUMPRODUCT(--ISNUMBER(SEARCH(Sheet1!J$2:J$8,AP396)))&gt;0</f>
        <v>0</v>
      </c>
      <c r="BA396" t="b">
        <f>SUMPRODUCT(--ISNUMBER(SEARCH(Sheet1!K$2:K$10,AP396)))&gt;0</f>
        <v>0</v>
      </c>
      <c r="BB396" t="b">
        <f>SUMPRODUCT(--ISNUMBER(SEARCH(Sheet1!L$2:L$5,AP396)))&gt;0</f>
        <v>0</v>
      </c>
      <c r="BC396" t="b">
        <f>SUMPRODUCT(--ISNUMBER(SEARCH(Sheet1!M$2:M$12,AP396)))&gt;0</f>
        <v>0</v>
      </c>
      <c r="BD396" t="b">
        <f>SUMPRODUCT(--ISNUMBER(SEARCH(Sheet1!N$2:N$5,AP396)))&gt;0</f>
        <v>0</v>
      </c>
      <c r="BE396">
        <f t="shared" si="185"/>
        <v>2</v>
      </c>
      <c r="BF396">
        <f t="shared" si="186"/>
        <v>8</v>
      </c>
      <c r="BG396">
        <f t="shared" si="187"/>
        <v>0</v>
      </c>
      <c r="BH396">
        <f t="shared" si="188"/>
        <v>0</v>
      </c>
      <c r="BI396">
        <f t="shared" si="189"/>
        <v>0</v>
      </c>
      <c r="BJ396">
        <f t="shared" si="190"/>
        <v>10</v>
      </c>
      <c r="BK396">
        <f t="shared" si="191"/>
        <v>0</v>
      </c>
      <c r="BL396">
        <f t="shared" si="192"/>
        <v>5</v>
      </c>
    </row>
    <row r="397" spans="1:64" ht="30" x14ac:dyDescent="0.25">
      <c r="A397" s="7" t="s">
        <v>1860</v>
      </c>
      <c r="B397" s="7" t="s">
        <v>1869</v>
      </c>
      <c r="C397" s="10">
        <v>42307</v>
      </c>
      <c r="D397" s="10">
        <v>42315</v>
      </c>
      <c r="E397" s="8">
        <v>8</v>
      </c>
      <c r="F397" s="7" t="s">
        <v>29</v>
      </c>
      <c r="G397" s="8">
        <v>57</v>
      </c>
      <c r="H397" s="7" t="s">
        <v>17</v>
      </c>
      <c r="I397" s="7" t="s">
        <v>142</v>
      </c>
      <c r="J397" s="7" t="s">
        <v>1627</v>
      </c>
      <c r="K397" s="7" t="s">
        <v>1628</v>
      </c>
      <c r="L397" s="7" t="s">
        <v>104</v>
      </c>
      <c r="M397" s="7" t="s">
        <v>105</v>
      </c>
      <c r="N397" s="10">
        <v>42314</v>
      </c>
      <c r="O397" s="14">
        <v>8</v>
      </c>
      <c r="P397" s="15"/>
      <c r="Q397" s="29"/>
      <c r="R397" s="25"/>
      <c r="S397">
        <f t="shared" si="168"/>
        <v>72</v>
      </c>
      <c r="T397">
        <f t="shared" si="169"/>
        <v>0</v>
      </c>
      <c r="U397">
        <f t="shared" si="170"/>
        <v>30</v>
      </c>
      <c r="V397">
        <f t="shared" si="193"/>
        <v>0</v>
      </c>
      <c r="W397">
        <f t="shared" si="194"/>
        <v>0</v>
      </c>
      <c r="X397">
        <f t="shared" si="171"/>
        <v>0</v>
      </c>
      <c r="Y397" s="23">
        <v>1</v>
      </c>
      <c r="Z397">
        <v>1</v>
      </c>
      <c r="AA397">
        <f t="shared" si="172"/>
        <v>2</v>
      </c>
      <c r="AB397">
        <f t="shared" si="173"/>
        <v>3</v>
      </c>
      <c r="AC397">
        <f t="shared" si="174"/>
        <v>2</v>
      </c>
      <c r="AD397">
        <f t="shared" si="175"/>
        <v>9</v>
      </c>
      <c r="AE397">
        <f t="shared" si="195"/>
        <v>1</v>
      </c>
      <c r="AF397">
        <f t="shared" si="176"/>
        <v>5</v>
      </c>
      <c r="AG397">
        <v>3</v>
      </c>
      <c r="AH397">
        <f t="shared" si="177"/>
        <v>5</v>
      </c>
      <c r="AI397">
        <f t="shared" si="178"/>
        <v>0</v>
      </c>
      <c r="AJ397">
        <f t="shared" si="179"/>
        <v>13</v>
      </c>
      <c r="AK397">
        <f t="shared" si="180"/>
        <v>1</v>
      </c>
      <c r="AL397">
        <f t="shared" si="181"/>
        <v>0</v>
      </c>
      <c r="AM397">
        <f t="shared" si="182"/>
        <v>0</v>
      </c>
      <c r="AN397">
        <f t="shared" si="183"/>
        <v>5</v>
      </c>
      <c r="AO397">
        <f t="shared" si="184"/>
        <v>0</v>
      </c>
      <c r="AP397" t="s">
        <v>5978</v>
      </c>
      <c r="AQ397" t="b">
        <f>SUMPRODUCT(--ISNUMBER(SEARCH({"I21","I22","I25"},AP397)))&gt;0</f>
        <v>1</v>
      </c>
      <c r="AR397" t="b">
        <f>SUMPRODUCT(--ISNUMBER(SEARCH(Sheet1!B$2:B$14,AP397)))&gt;0</f>
        <v>0</v>
      </c>
      <c r="AS397" t="b">
        <f>SUMPRODUCT(--ISNUMBER(SEARCH(Sheet1!C$2:C$14,AP397)))&gt;0</f>
        <v>0</v>
      </c>
      <c r="AT397" t="b">
        <f>SUMPRODUCT(--ISNUMBER(SEARCH(Sheet1!D$2:D$26,AP397)))&gt;0</f>
        <v>0</v>
      </c>
      <c r="AU397" t="b">
        <f>SUMPRODUCT(--ISNUMBER(SEARCH(Sheet1!E$2:E$15,AP397)))&gt;0</f>
        <v>1</v>
      </c>
      <c r="AV397" t="b">
        <f>SUMPRODUCT(--ISNUMBER(SEARCH(Sheet1!F$2:F$26,AP397)))&gt;0</f>
        <v>1</v>
      </c>
      <c r="AW397" t="b">
        <f>SUMPRODUCT(--ISNUMBER(SEARCH(Sheet1!G$2:G$22,AP397)))&gt;0</f>
        <v>1</v>
      </c>
      <c r="AX397" t="b">
        <f>SUMPRODUCT(--ISNUMBER(SEARCH(Sheet1!H$2:H$35,AP397)))&gt;0</f>
        <v>1</v>
      </c>
      <c r="AY397" t="b">
        <f>SUMPRODUCT(--ISNUMBER(SEARCH(Sheet1!I$2:I$84,AP397)))&gt;0</f>
        <v>0</v>
      </c>
      <c r="AZ397" t="b">
        <f>SUMPRODUCT(--ISNUMBER(SEARCH(Sheet1!J$2:J$8,AP397)))&gt;0</f>
        <v>0</v>
      </c>
      <c r="BA397" t="b">
        <f>SUMPRODUCT(--ISNUMBER(SEARCH(Sheet1!K$2:K$10,AP397)))&gt;0</f>
        <v>0</v>
      </c>
      <c r="BB397" t="b">
        <f>SUMPRODUCT(--ISNUMBER(SEARCH(Sheet1!L$2:L$5,AP397)))&gt;0</f>
        <v>0</v>
      </c>
      <c r="BC397" t="b">
        <f>SUMPRODUCT(--ISNUMBER(SEARCH(Sheet1!M$2:M$12,AP397)))&gt;0</f>
        <v>0</v>
      </c>
      <c r="BD397" t="b">
        <f>SUMPRODUCT(--ISNUMBER(SEARCH(Sheet1!N$2:N$5,AP397)))&gt;0</f>
        <v>0</v>
      </c>
      <c r="BE397">
        <f t="shared" si="185"/>
        <v>1</v>
      </c>
      <c r="BF397">
        <f t="shared" si="186"/>
        <v>8</v>
      </c>
      <c r="BG397">
        <f t="shared" si="187"/>
        <v>0</v>
      </c>
      <c r="BH397">
        <f t="shared" si="188"/>
        <v>0</v>
      </c>
      <c r="BI397">
        <f t="shared" si="189"/>
        <v>0</v>
      </c>
      <c r="BJ397">
        <f t="shared" si="190"/>
        <v>9</v>
      </c>
      <c r="BK397">
        <f t="shared" si="191"/>
        <v>0</v>
      </c>
      <c r="BL397">
        <f t="shared" si="192"/>
        <v>5</v>
      </c>
    </row>
    <row r="398" spans="1:64" ht="30" x14ac:dyDescent="0.25">
      <c r="A398" s="7" t="s">
        <v>1860</v>
      </c>
      <c r="B398" s="7" t="s">
        <v>1873</v>
      </c>
      <c r="C398" s="10">
        <v>42387</v>
      </c>
      <c r="D398" s="10">
        <v>42432</v>
      </c>
      <c r="E398" s="8">
        <v>45</v>
      </c>
      <c r="F398" s="7" t="s">
        <v>29</v>
      </c>
      <c r="G398" s="8">
        <v>57</v>
      </c>
      <c r="H398" s="7" t="s">
        <v>17</v>
      </c>
      <c r="I398" s="7" t="s">
        <v>126</v>
      </c>
      <c r="J398" s="7" t="s">
        <v>22</v>
      </c>
      <c r="K398" s="7" t="s">
        <v>23</v>
      </c>
      <c r="L398" s="7" t="s">
        <v>808</v>
      </c>
      <c r="M398" s="7" t="s">
        <v>809</v>
      </c>
      <c r="N398" s="10">
        <v>42402</v>
      </c>
      <c r="O398" s="14">
        <v>8</v>
      </c>
      <c r="P398" s="15"/>
      <c r="Q398" s="29"/>
      <c r="R398" s="26">
        <v>136</v>
      </c>
      <c r="S398">
        <f t="shared" si="168"/>
        <v>0</v>
      </c>
      <c r="T398">
        <f t="shared" si="169"/>
        <v>0</v>
      </c>
      <c r="U398">
        <f t="shared" si="170"/>
        <v>30</v>
      </c>
      <c r="V398">
        <f t="shared" si="193"/>
        <v>0</v>
      </c>
      <c r="W398">
        <f t="shared" si="194"/>
        <v>0</v>
      </c>
      <c r="X398">
        <f t="shared" si="171"/>
        <v>0</v>
      </c>
      <c r="Y398" s="23">
        <v>1</v>
      </c>
      <c r="Z398">
        <v>1</v>
      </c>
      <c r="AA398">
        <f t="shared" si="172"/>
        <v>2</v>
      </c>
      <c r="AB398">
        <f t="shared" si="173"/>
        <v>3</v>
      </c>
      <c r="AC398">
        <f t="shared" si="174"/>
        <v>2</v>
      </c>
      <c r="AD398">
        <f t="shared" si="175"/>
        <v>9</v>
      </c>
      <c r="AE398">
        <f t="shared" si="195"/>
        <v>1</v>
      </c>
      <c r="AF398">
        <f t="shared" si="176"/>
        <v>7</v>
      </c>
      <c r="AG398">
        <v>3</v>
      </c>
      <c r="AH398">
        <f t="shared" si="177"/>
        <v>5</v>
      </c>
      <c r="AI398">
        <f t="shared" si="178"/>
        <v>0</v>
      </c>
      <c r="AJ398">
        <f t="shared" si="179"/>
        <v>15</v>
      </c>
      <c r="AK398">
        <f t="shared" si="180"/>
        <v>1</v>
      </c>
      <c r="AL398">
        <f t="shared" si="181"/>
        <v>0</v>
      </c>
      <c r="AM398">
        <f t="shared" si="182"/>
        <v>0</v>
      </c>
      <c r="AN398">
        <f t="shared" si="183"/>
        <v>0</v>
      </c>
      <c r="AO398">
        <f t="shared" si="184"/>
        <v>7</v>
      </c>
      <c r="AP398" t="s">
        <v>5979</v>
      </c>
      <c r="AQ398" t="b">
        <f>SUMPRODUCT(--ISNUMBER(SEARCH({"I21","I22","I25"},AP398)))&gt;0</f>
        <v>0</v>
      </c>
      <c r="AR398" t="b">
        <f>SUMPRODUCT(--ISNUMBER(SEARCH(Sheet1!B$2:B$14,AP398)))&gt;0</f>
        <v>0</v>
      </c>
      <c r="AS398" t="b">
        <f>SUMPRODUCT(--ISNUMBER(SEARCH(Sheet1!C$2:C$14,AP398)))&gt;0</f>
        <v>1</v>
      </c>
      <c r="AT398" t="b">
        <f>SUMPRODUCT(--ISNUMBER(SEARCH(Sheet1!D$2:D$26,AP398)))&gt;0</f>
        <v>0</v>
      </c>
      <c r="AU398" t="b">
        <f>SUMPRODUCT(--ISNUMBER(SEARCH(Sheet1!E$2:E$15,AP398)))&gt;0</f>
        <v>1</v>
      </c>
      <c r="AV398" t="b">
        <f>SUMPRODUCT(--ISNUMBER(SEARCH(Sheet1!F$2:F$26,AP398)))&gt;0</f>
        <v>1</v>
      </c>
      <c r="AW398" t="b">
        <f>SUMPRODUCT(--ISNUMBER(SEARCH(Sheet1!G$2:G$22,AP398)))&gt;0</f>
        <v>1</v>
      </c>
      <c r="AX398" t="b">
        <f>SUMPRODUCT(--ISNUMBER(SEARCH(Sheet1!H$2:H$35,AP398)))&gt;0</f>
        <v>1</v>
      </c>
      <c r="AY398" t="b">
        <f>SUMPRODUCT(--ISNUMBER(SEARCH(Sheet1!I$2:I$84,AP398)))&gt;0</f>
        <v>0</v>
      </c>
      <c r="AZ398" t="b">
        <f>SUMPRODUCT(--ISNUMBER(SEARCH(Sheet1!J$2:J$8,AP398)))&gt;0</f>
        <v>0</v>
      </c>
      <c r="BA398" t="b">
        <f>SUMPRODUCT(--ISNUMBER(SEARCH(Sheet1!K$2:K$10,AP398)))&gt;0</f>
        <v>0</v>
      </c>
      <c r="BB398" t="b">
        <f>SUMPRODUCT(--ISNUMBER(SEARCH(Sheet1!L$2:L$5,AP398)))&gt;0</f>
        <v>0</v>
      </c>
      <c r="BC398" t="b">
        <f>SUMPRODUCT(--ISNUMBER(SEARCH(Sheet1!M$2:M$12,AP398)))&gt;0</f>
        <v>1</v>
      </c>
      <c r="BD398" t="b">
        <f>SUMPRODUCT(--ISNUMBER(SEARCH(Sheet1!N$2:N$5,AP398)))&gt;0</f>
        <v>0</v>
      </c>
      <c r="BE398">
        <f t="shared" si="185"/>
        <v>1</v>
      </c>
      <c r="BF398">
        <f t="shared" si="186"/>
        <v>8</v>
      </c>
      <c r="BG398">
        <f t="shared" si="187"/>
        <v>0</v>
      </c>
      <c r="BH398">
        <f t="shared" si="188"/>
        <v>4</v>
      </c>
      <c r="BI398">
        <f t="shared" si="189"/>
        <v>0</v>
      </c>
      <c r="BJ398">
        <f t="shared" si="190"/>
        <v>13</v>
      </c>
      <c r="BK398">
        <f t="shared" si="191"/>
        <v>0</v>
      </c>
      <c r="BL398">
        <f t="shared" si="192"/>
        <v>5</v>
      </c>
    </row>
    <row r="399" spans="1:64" ht="30" x14ac:dyDescent="0.25">
      <c r="A399" s="7" t="s">
        <v>1874</v>
      </c>
      <c r="B399" s="7" t="s">
        <v>1875</v>
      </c>
      <c r="C399" s="10">
        <v>42326</v>
      </c>
      <c r="D399" s="10">
        <v>42337</v>
      </c>
      <c r="E399" s="8">
        <v>11</v>
      </c>
      <c r="F399" s="7" t="s">
        <v>29</v>
      </c>
      <c r="G399" s="8">
        <v>63</v>
      </c>
      <c r="H399" s="7" t="s">
        <v>17</v>
      </c>
      <c r="I399" s="7" t="s">
        <v>21</v>
      </c>
      <c r="J399" s="7" t="s">
        <v>1876</v>
      </c>
      <c r="K399" s="7" t="s">
        <v>1877</v>
      </c>
      <c r="L399" s="7" t="s">
        <v>808</v>
      </c>
      <c r="M399" s="7" t="s">
        <v>809</v>
      </c>
      <c r="N399" s="10">
        <v>42327</v>
      </c>
      <c r="O399" s="14">
        <v>2</v>
      </c>
      <c r="P399" s="15"/>
      <c r="Q399" s="29"/>
      <c r="R399" s="25"/>
      <c r="S399">
        <f t="shared" si="168"/>
        <v>11</v>
      </c>
      <c r="T399">
        <f t="shared" si="169"/>
        <v>1</v>
      </c>
      <c r="U399">
        <f t="shared" si="170"/>
        <v>11</v>
      </c>
      <c r="V399">
        <f t="shared" si="193"/>
        <v>0</v>
      </c>
      <c r="W399">
        <f t="shared" si="194"/>
        <v>2</v>
      </c>
      <c r="X399">
        <f t="shared" si="171"/>
        <v>0</v>
      </c>
      <c r="Y399" s="23">
        <v>1</v>
      </c>
      <c r="Z399">
        <v>1</v>
      </c>
      <c r="AA399">
        <f t="shared" si="172"/>
        <v>2</v>
      </c>
      <c r="AB399">
        <f t="shared" si="173"/>
        <v>0</v>
      </c>
      <c r="AC399">
        <f t="shared" si="174"/>
        <v>2</v>
      </c>
      <c r="AD399">
        <f t="shared" si="175"/>
        <v>8</v>
      </c>
      <c r="AE399">
        <f t="shared" si="195"/>
        <v>1</v>
      </c>
      <c r="AF399">
        <f t="shared" si="176"/>
        <v>5</v>
      </c>
      <c r="AG399">
        <v>3</v>
      </c>
      <c r="AH399">
        <f t="shared" si="177"/>
        <v>5</v>
      </c>
      <c r="AI399">
        <f t="shared" si="178"/>
        <v>0</v>
      </c>
      <c r="AJ399">
        <f t="shared" si="179"/>
        <v>13</v>
      </c>
      <c r="AK399">
        <f t="shared" si="180"/>
        <v>1</v>
      </c>
      <c r="AL399">
        <f t="shared" si="181"/>
        <v>0</v>
      </c>
      <c r="AM399">
        <f t="shared" si="182"/>
        <v>0</v>
      </c>
      <c r="AN399">
        <f t="shared" si="183"/>
        <v>5</v>
      </c>
      <c r="AO399">
        <f t="shared" si="184"/>
        <v>0</v>
      </c>
      <c r="AP399" t="s">
        <v>5980</v>
      </c>
      <c r="AQ399" t="b">
        <f>SUMPRODUCT(--ISNUMBER(SEARCH({"I21","I22","I25"},AP399)))&gt;0</f>
        <v>0</v>
      </c>
      <c r="AR399" t="b">
        <f>SUMPRODUCT(--ISNUMBER(SEARCH(Sheet1!B$2:B$14,AP399)))&gt;0</f>
        <v>0</v>
      </c>
      <c r="AS399" t="b">
        <f>SUMPRODUCT(--ISNUMBER(SEARCH(Sheet1!C$2:C$14,AP399)))&gt;0</f>
        <v>0</v>
      </c>
      <c r="AT399" t="b">
        <f>SUMPRODUCT(--ISNUMBER(SEARCH(Sheet1!D$2:D$26,AP399)))&gt;0</f>
        <v>0</v>
      </c>
      <c r="AU399" t="b">
        <f>SUMPRODUCT(--ISNUMBER(SEARCH(Sheet1!E$2:E$15,AP399)))&gt;0</f>
        <v>0</v>
      </c>
      <c r="AV399" t="b">
        <f>SUMPRODUCT(--ISNUMBER(SEARCH(Sheet1!F$2:F$26,AP399)))&gt;0</f>
        <v>0</v>
      </c>
      <c r="AW399" t="b">
        <f>SUMPRODUCT(--ISNUMBER(SEARCH(Sheet1!G$2:G$22,AP399)))&gt;0</f>
        <v>0</v>
      </c>
      <c r="AX399" t="b">
        <f>SUMPRODUCT(--ISNUMBER(SEARCH(Sheet1!H$2:H$35,AP399)))&gt;0</f>
        <v>1</v>
      </c>
      <c r="AY399" t="b">
        <f>SUMPRODUCT(--ISNUMBER(SEARCH(Sheet1!I$2:I$84,AP399)))&gt;0</f>
        <v>1</v>
      </c>
      <c r="AZ399" t="b">
        <f>SUMPRODUCT(--ISNUMBER(SEARCH(Sheet1!J$2:J$8,AP399)))&gt;0</f>
        <v>0</v>
      </c>
      <c r="BA399" t="b">
        <f>SUMPRODUCT(--ISNUMBER(SEARCH(Sheet1!K$2:K$10,AP399)))&gt;0</f>
        <v>0</v>
      </c>
      <c r="BB399" t="b">
        <f>SUMPRODUCT(--ISNUMBER(SEARCH(Sheet1!L$2:L$5,AP399)))&gt;0</f>
        <v>0</v>
      </c>
      <c r="BC399" t="b">
        <f>SUMPRODUCT(--ISNUMBER(SEARCH(Sheet1!M$2:M$12,AP399)))&gt;0</f>
        <v>1</v>
      </c>
      <c r="BD399" t="b">
        <f>SUMPRODUCT(--ISNUMBER(SEARCH(Sheet1!N$2:N$5,AP399)))&gt;0</f>
        <v>0</v>
      </c>
      <c r="BE399">
        <f t="shared" si="185"/>
        <v>0</v>
      </c>
      <c r="BF399">
        <f t="shared" si="186"/>
        <v>4</v>
      </c>
      <c r="BG399">
        <f t="shared" si="187"/>
        <v>0</v>
      </c>
      <c r="BH399">
        <f t="shared" si="188"/>
        <v>4</v>
      </c>
      <c r="BI399">
        <f t="shared" si="189"/>
        <v>0</v>
      </c>
      <c r="BJ399">
        <f t="shared" si="190"/>
        <v>8</v>
      </c>
      <c r="BK399">
        <f t="shared" si="191"/>
        <v>0</v>
      </c>
      <c r="BL399">
        <f t="shared" si="192"/>
        <v>5</v>
      </c>
    </row>
    <row r="400" spans="1:64" ht="30" x14ac:dyDescent="0.25">
      <c r="A400" s="7" t="s">
        <v>1874</v>
      </c>
      <c r="B400" s="7" t="s">
        <v>1878</v>
      </c>
      <c r="C400" s="10">
        <v>42348</v>
      </c>
      <c r="D400" s="10">
        <v>42353</v>
      </c>
      <c r="E400" s="8">
        <v>5</v>
      </c>
      <c r="F400" s="7" t="s">
        <v>75</v>
      </c>
      <c r="G400" s="8">
        <v>63</v>
      </c>
      <c r="H400" s="7" t="s">
        <v>17</v>
      </c>
      <c r="I400" s="7" t="s">
        <v>99</v>
      </c>
      <c r="J400" s="7" t="s">
        <v>38</v>
      </c>
      <c r="K400" s="7" t="s">
        <v>39</v>
      </c>
      <c r="L400" s="7" t="s">
        <v>102</v>
      </c>
      <c r="M400" s="7" t="s">
        <v>103</v>
      </c>
      <c r="N400" s="10">
        <v>42349</v>
      </c>
      <c r="O400" s="14">
        <v>2</v>
      </c>
      <c r="P400" s="15"/>
      <c r="Q400" s="29"/>
      <c r="R400" s="25"/>
      <c r="S400">
        <f t="shared" si="168"/>
        <v>0</v>
      </c>
      <c r="T400">
        <f t="shared" si="169"/>
        <v>0</v>
      </c>
      <c r="U400">
        <f t="shared" si="170"/>
        <v>30</v>
      </c>
      <c r="V400">
        <f t="shared" si="193"/>
        <v>0</v>
      </c>
      <c r="W400">
        <f t="shared" si="194"/>
        <v>2</v>
      </c>
      <c r="X400">
        <f t="shared" si="171"/>
        <v>0</v>
      </c>
      <c r="Y400" s="23">
        <v>1</v>
      </c>
      <c r="Z400">
        <v>1</v>
      </c>
      <c r="AA400">
        <f t="shared" si="172"/>
        <v>2</v>
      </c>
      <c r="AB400">
        <f t="shared" si="173"/>
        <v>0</v>
      </c>
      <c r="AC400">
        <f t="shared" si="174"/>
        <v>2</v>
      </c>
      <c r="AD400">
        <f t="shared" si="175"/>
        <v>8</v>
      </c>
      <c r="AE400">
        <f t="shared" si="195"/>
        <v>1</v>
      </c>
      <c r="AF400">
        <f t="shared" si="176"/>
        <v>4</v>
      </c>
      <c r="AG400">
        <v>3</v>
      </c>
      <c r="AH400">
        <f t="shared" si="177"/>
        <v>5</v>
      </c>
      <c r="AI400">
        <f t="shared" si="178"/>
        <v>0</v>
      </c>
      <c r="AJ400">
        <f t="shared" si="179"/>
        <v>12</v>
      </c>
      <c r="AK400">
        <f t="shared" si="180"/>
        <v>1</v>
      </c>
      <c r="AL400">
        <f t="shared" si="181"/>
        <v>0</v>
      </c>
      <c r="AM400">
        <f t="shared" si="182"/>
        <v>4</v>
      </c>
      <c r="AN400">
        <f t="shared" si="183"/>
        <v>0</v>
      </c>
      <c r="AO400">
        <f t="shared" si="184"/>
        <v>0</v>
      </c>
      <c r="AP400" t="s">
        <v>5981</v>
      </c>
      <c r="AQ400" t="b">
        <f>SUMPRODUCT(--ISNUMBER(SEARCH({"I21","I22","I25"},AP400)))&gt;0</f>
        <v>0</v>
      </c>
      <c r="AR400" t="b">
        <f>SUMPRODUCT(--ISNUMBER(SEARCH(Sheet1!B$2:B$14,AP400)))&gt;0</f>
        <v>0</v>
      </c>
      <c r="AS400" t="b">
        <f>SUMPRODUCT(--ISNUMBER(SEARCH(Sheet1!C$2:C$14,AP400)))&gt;0</f>
        <v>0</v>
      </c>
      <c r="AT400" t="b">
        <f>SUMPRODUCT(--ISNUMBER(SEARCH(Sheet1!D$2:D$26,AP400)))&gt;0</f>
        <v>0</v>
      </c>
      <c r="AU400" t="b">
        <f>SUMPRODUCT(--ISNUMBER(SEARCH(Sheet1!E$2:E$15,AP400)))&gt;0</f>
        <v>0</v>
      </c>
      <c r="AV400" t="b">
        <f>SUMPRODUCT(--ISNUMBER(SEARCH(Sheet1!F$2:F$26,AP400)))&gt;0</f>
        <v>0</v>
      </c>
      <c r="AW400" t="b">
        <f>SUMPRODUCT(--ISNUMBER(SEARCH(Sheet1!G$2:G$22,AP400)))&gt;0</f>
        <v>0</v>
      </c>
      <c r="AX400" t="b">
        <f>SUMPRODUCT(--ISNUMBER(SEARCH(Sheet1!H$2:H$35,AP400)))&gt;0</f>
        <v>0</v>
      </c>
      <c r="AY400" t="b">
        <f>SUMPRODUCT(--ISNUMBER(SEARCH(Sheet1!I$2:I$84,AP400)))&gt;0</f>
        <v>1</v>
      </c>
      <c r="AZ400" t="b">
        <f>SUMPRODUCT(--ISNUMBER(SEARCH(Sheet1!J$2:J$8,AP400)))&gt;0</f>
        <v>0</v>
      </c>
      <c r="BA400" t="b">
        <f>SUMPRODUCT(--ISNUMBER(SEARCH(Sheet1!K$2:K$10,AP400)))&gt;0</f>
        <v>0</v>
      </c>
      <c r="BB400" t="b">
        <f>SUMPRODUCT(--ISNUMBER(SEARCH(Sheet1!L$2:L$5,AP400)))&gt;0</f>
        <v>0</v>
      </c>
      <c r="BC400" t="b">
        <f>SUMPRODUCT(--ISNUMBER(SEARCH(Sheet1!M$2:M$12,AP400)))&gt;0</f>
        <v>1</v>
      </c>
      <c r="BD400" t="b">
        <f>SUMPRODUCT(--ISNUMBER(SEARCH(Sheet1!N$2:N$5,AP400)))&gt;0</f>
        <v>1</v>
      </c>
      <c r="BE400">
        <f t="shared" si="185"/>
        <v>0</v>
      </c>
      <c r="BF400">
        <f t="shared" si="186"/>
        <v>2</v>
      </c>
      <c r="BG400">
        <f t="shared" si="187"/>
        <v>0</v>
      </c>
      <c r="BH400">
        <f t="shared" si="188"/>
        <v>4</v>
      </c>
      <c r="BI400">
        <f t="shared" si="189"/>
        <v>6</v>
      </c>
      <c r="BJ400">
        <f t="shared" si="190"/>
        <v>12</v>
      </c>
      <c r="BK400">
        <f t="shared" si="191"/>
        <v>0</v>
      </c>
      <c r="BL400">
        <f t="shared" si="192"/>
        <v>5</v>
      </c>
    </row>
    <row r="401" spans="1:64" ht="30" x14ac:dyDescent="0.25">
      <c r="A401" s="7" t="s">
        <v>1881</v>
      </c>
      <c r="B401" s="7" t="s">
        <v>1882</v>
      </c>
      <c r="C401" s="10">
        <v>42401</v>
      </c>
      <c r="D401" s="10">
        <v>42425</v>
      </c>
      <c r="E401" s="8">
        <v>24</v>
      </c>
      <c r="F401" s="7" t="s">
        <v>14</v>
      </c>
      <c r="G401" s="8">
        <v>47</v>
      </c>
      <c r="H401" s="7" t="s">
        <v>17</v>
      </c>
      <c r="I401" s="7" t="s">
        <v>89</v>
      </c>
      <c r="J401" s="7" t="s">
        <v>259</v>
      </c>
      <c r="K401" s="7" t="s">
        <v>260</v>
      </c>
      <c r="L401" s="7" t="s">
        <v>489</v>
      </c>
      <c r="M401" s="7" t="s">
        <v>490</v>
      </c>
      <c r="N401" s="10">
        <v>42415</v>
      </c>
      <c r="O401" s="14">
        <v>1</v>
      </c>
      <c r="P401" s="15"/>
      <c r="Q401" s="29"/>
      <c r="R401" s="26">
        <v>154</v>
      </c>
      <c r="S401">
        <f t="shared" si="168"/>
        <v>0</v>
      </c>
      <c r="T401">
        <f t="shared" si="169"/>
        <v>0</v>
      </c>
      <c r="U401">
        <f t="shared" si="170"/>
        <v>30</v>
      </c>
      <c r="V401">
        <f t="shared" si="193"/>
        <v>0</v>
      </c>
      <c r="W401">
        <f t="shared" si="194"/>
        <v>0</v>
      </c>
      <c r="X401">
        <f t="shared" si="171"/>
        <v>0</v>
      </c>
      <c r="Y401" s="23">
        <v>1</v>
      </c>
      <c r="Z401">
        <v>1</v>
      </c>
      <c r="AA401">
        <f t="shared" si="172"/>
        <v>0</v>
      </c>
      <c r="AB401">
        <f t="shared" si="173"/>
        <v>0</v>
      </c>
      <c r="AC401">
        <f t="shared" si="174"/>
        <v>2</v>
      </c>
      <c r="AD401">
        <f t="shared" si="175"/>
        <v>4</v>
      </c>
      <c r="AE401">
        <f t="shared" si="195"/>
        <v>0</v>
      </c>
      <c r="AF401">
        <f t="shared" si="176"/>
        <v>7</v>
      </c>
      <c r="AG401">
        <v>3</v>
      </c>
      <c r="AH401">
        <f t="shared" si="177"/>
        <v>3</v>
      </c>
      <c r="AI401">
        <f t="shared" si="178"/>
        <v>0</v>
      </c>
      <c r="AJ401">
        <f t="shared" si="179"/>
        <v>13</v>
      </c>
      <c r="AK401">
        <f t="shared" si="180"/>
        <v>1</v>
      </c>
      <c r="AL401">
        <f t="shared" si="181"/>
        <v>0</v>
      </c>
      <c r="AM401">
        <f t="shared" si="182"/>
        <v>0</v>
      </c>
      <c r="AN401">
        <f t="shared" si="183"/>
        <v>0</v>
      </c>
      <c r="AO401">
        <f t="shared" si="184"/>
        <v>7</v>
      </c>
      <c r="AP401" t="s">
        <v>5982</v>
      </c>
      <c r="AQ401" t="b">
        <f>SUMPRODUCT(--ISNUMBER(SEARCH({"I21","I22","I25"},AP401)))&gt;0</f>
        <v>0</v>
      </c>
      <c r="AR401" t="b">
        <f>SUMPRODUCT(--ISNUMBER(SEARCH(Sheet1!B$2:B$14,AP401)))&gt;0</f>
        <v>1</v>
      </c>
      <c r="AS401" t="b">
        <f>SUMPRODUCT(--ISNUMBER(SEARCH(Sheet1!C$2:C$14,AP401)))&gt;0</f>
        <v>0</v>
      </c>
      <c r="AT401" t="b">
        <f>SUMPRODUCT(--ISNUMBER(SEARCH(Sheet1!D$2:D$26,AP401)))&gt;0</f>
        <v>0</v>
      </c>
      <c r="AU401" t="b">
        <f>SUMPRODUCT(--ISNUMBER(SEARCH(Sheet1!E$2:E$15,AP401)))&gt;0</f>
        <v>0</v>
      </c>
      <c r="AV401" t="b">
        <f>SUMPRODUCT(--ISNUMBER(SEARCH(Sheet1!F$2:F$26,AP401)))&gt;0</f>
        <v>0</v>
      </c>
      <c r="AW401" t="b">
        <f>SUMPRODUCT(--ISNUMBER(SEARCH(Sheet1!G$2:G$22,AP401)))&gt;0</f>
        <v>0</v>
      </c>
      <c r="AX401" t="b">
        <f>SUMPRODUCT(--ISNUMBER(SEARCH(Sheet1!H$2:H$35,AP401)))&gt;0</f>
        <v>1</v>
      </c>
      <c r="AY401" t="b">
        <f>SUMPRODUCT(--ISNUMBER(SEARCH(Sheet1!I$2:I$84,AP401)))&gt;0</f>
        <v>0</v>
      </c>
      <c r="AZ401" t="b">
        <f>SUMPRODUCT(--ISNUMBER(SEARCH(Sheet1!J$2:J$8,AP401)))&gt;0</f>
        <v>0</v>
      </c>
      <c r="BA401" t="b">
        <f>SUMPRODUCT(--ISNUMBER(SEARCH(Sheet1!K$2:K$10,AP401)))&gt;0</f>
        <v>0</v>
      </c>
      <c r="BB401" t="b">
        <f>SUMPRODUCT(--ISNUMBER(SEARCH(Sheet1!L$2:L$5,AP401)))&gt;0</f>
        <v>0</v>
      </c>
      <c r="BC401" t="b">
        <f>SUMPRODUCT(--ISNUMBER(SEARCH(Sheet1!M$2:M$12,AP401)))&gt;0</f>
        <v>0</v>
      </c>
      <c r="BD401" t="b">
        <f>SUMPRODUCT(--ISNUMBER(SEARCH(Sheet1!N$2:N$5,AP401)))&gt;0</f>
        <v>0</v>
      </c>
      <c r="BE401">
        <f t="shared" si="185"/>
        <v>1</v>
      </c>
      <c r="BF401">
        <f t="shared" si="186"/>
        <v>2</v>
      </c>
      <c r="BG401">
        <f t="shared" si="187"/>
        <v>0</v>
      </c>
      <c r="BH401">
        <f t="shared" si="188"/>
        <v>0</v>
      </c>
      <c r="BI401">
        <f t="shared" si="189"/>
        <v>0</v>
      </c>
      <c r="BJ401">
        <f t="shared" si="190"/>
        <v>3</v>
      </c>
      <c r="BK401">
        <f t="shared" si="191"/>
        <v>3</v>
      </c>
      <c r="BL401">
        <f t="shared" si="192"/>
        <v>0</v>
      </c>
    </row>
    <row r="402" spans="1:64" x14ac:dyDescent="0.25">
      <c r="A402" s="7" t="s">
        <v>1883</v>
      </c>
      <c r="B402" s="7" t="s">
        <v>1884</v>
      </c>
      <c r="C402" s="10">
        <v>42377</v>
      </c>
      <c r="D402" s="10">
        <v>42384</v>
      </c>
      <c r="E402" s="8">
        <v>7</v>
      </c>
      <c r="F402" s="7" t="s">
        <v>29</v>
      </c>
      <c r="G402" s="8">
        <v>59</v>
      </c>
      <c r="H402" s="7" t="s">
        <v>17</v>
      </c>
      <c r="I402" s="7" t="s">
        <v>21</v>
      </c>
      <c r="J402" s="7" t="s">
        <v>1885</v>
      </c>
      <c r="K402" s="7" t="s">
        <v>1886</v>
      </c>
      <c r="L402" s="7" t="s">
        <v>1887</v>
      </c>
      <c r="M402" s="7" t="s">
        <v>1888</v>
      </c>
      <c r="N402" s="10">
        <v>42381</v>
      </c>
      <c r="O402" s="14">
        <v>1</v>
      </c>
      <c r="P402" s="15"/>
      <c r="Q402" s="29"/>
      <c r="R402" s="26">
        <v>132</v>
      </c>
      <c r="S402">
        <f t="shared" si="168"/>
        <v>0</v>
      </c>
      <c r="T402">
        <f t="shared" si="169"/>
        <v>0</v>
      </c>
      <c r="U402">
        <f t="shared" si="170"/>
        <v>30</v>
      </c>
      <c r="V402">
        <f t="shared" si="193"/>
        <v>0</v>
      </c>
      <c r="W402">
        <f t="shared" si="194"/>
        <v>0</v>
      </c>
      <c r="X402">
        <f t="shared" si="171"/>
        <v>1</v>
      </c>
      <c r="Y402" s="23">
        <v>1</v>
      </c>
      <c r="Z402">
        <v>1</v>
      </c>
      <c r="AA402">
        <f t="shared" si="172"/>
        <v>0</v>
      </c>
      <c r="AB402">
        <f t="shared" si="173"/>
        <v>0</v>
      </c>
      <c r="AC402">
        <f t="shared" si="174"/>
        <v>2</v>
      </c>
      <c r="AD402">
        <f t="shared" si="175"/>
        <v>5</v>
      </c>
      <c r="AE402">
        <f t="shared" si="195"/>
        <v>1</v>
      </c>
      <c r="AF402">
        <f t="shared" si="176"/>
        <v>5</v>
      </c>
      <c r="AG402">
        <v>3</v>
      </c>
      <c r="AH402">
        <f t="shared" si="177"/>
        <v>5</v>
      </c>
      <c r="AI402">
        <f t="shared" si="178"/>
        <v>0</v>
      </c>
      <c r="AJ402">
        <f t="shared" si="179"/>
        <v>13</v>
      </c>
      <c r="AK402">
        <f t="shared" si="180"/>
        <v>1</v>
      </c>
      <c r="AL402">
        <f t="shared" si="181"/>
        <v>0</v>
      </c>
      <c r="AM402">
        <f t="shared" si="182"/>
        <v>0</v>
      </c>
      <c r="AN402">
        <f t="shared" si="183"/>
        <v>5</v>
      </c>
      <c r="AO402">
        <f t="shared" si="184"/>
        <v>0</v>
      </c>
      <c r="AP402" t="s">
        <v>5983</v>
      </c>
      <c r="AQ402" t="b">
        <f>SUMPRODUCT(--ISNUMBER(SEARCH({"I21","I22","I25"},AP402)))&gt;0</f>
        <v>0</v>
      </c>
      <c r="AR402" t="b">
        <f>SUMPRODUCT(--ISNUMBER(SEARCH(Sheet1!B$2:B$14,AP402)))&gt;0</f>
        <v>0</v>
      </c>
      <c r="AS402" t="b">
        <f>SUMPRODUCT(--ISNUMBER(SEARCH(Sheet1!C$2:C$14,AP402)))&gt;0</f>
        <v>0</v>
      </c>
      <c r="AT402" t="b">
        <f>SUMPRODUCT(--ISNUMBER(SEARCH(Sheet1!D$2:D$26,AP402)))&gt;0</f>
        <v>1</v>
      </c>
      <c r="AU402" t="b">
        <f>SUMPRODUCT(--ISNUMBER(SEARCH(Sheet1!E$2:E$15,AP402)))&gt;0</f>
        <v>0</v>
      </c>
      <c r="AV402" t="b">
        <f>SUMPRODUCT(--ISNUMBER(SEARCH(Sheet1!F$2:F$26,AP402)))&gt;0</f>
        <v>1</v>
      </c>
      <c r="AW402" t="b">
        <f>SUMPRODUCT(--ISNUMBER(SEARCH(Sheet1!G$2:G$22,AP402)))&gt;0</f>
        <v>0</v>
      </c>
      <c r="AX402" t="b">
        <f>SUMPRODUCT(--ISNUMBER(SEARCH(Sheet1!H$2:H$35,AP402)))&gt;0</f>
        <v>1</v>
      </c>
      <c r="AY402" t="b">
        <f>SUMPRODUCT(--ISNUMBER(SEARCH(Sheet1!I$2:I$84,AP402)))&gt;0</f>
        <v>0</v>
      </c>
      <c r="AZ402" t="b">
        <f>SUMPRODUCT(--ISNUMBER(SEARCH(Sheet1!J$2:J$8,AP402)))&gt;0</f>
        <v>0</v>
      </c>
      <c r="BA402" t="b">
        <f>SUMPRODUCT(--ISNUMBER(SEARCH(Sheet1!K$2:K$10,AP402)))&gt;0</f>
        <v>0</v>
      </c>
      <c r="BB402" t="b">
        <f>SUMPRODUCT(--ISNUMBER(SEARCH(Sheet1!L$2:L$5,AP402)))&gt;0</f>
        <v>0</v>
      </c>
      <c r="BC402" t="b">
        <f>SUMPRODUCT(--ISNUMBER(SEARCH(Sheet1!M$2:M$12,AP402)))&gt;0</f>
        <v>0</v>
      </c>
      <c r="BD402" t="b">
        <f>SUMPRODUCT(--ISNUMBER(SEARCH(Sheet1!N$2:N$5,AP402)))&gt;0</f>
        <v>0</v>
      </c>
      <c r="BE402">
        <f t="shared" si="185"/>
        <v>1</v>
      </c>
      <c r="BF402">
        <f t="shared" si="186"/>
        <v>4</v>
      </c>
      <c r="BG402">
        <f t="shared" si="187"/>
        <v>0</v>
      </c>
      <c r="BH402">
        <f t="shared" si="188"/>
        <v>0</v>
      </c>
      <c r="BI402">
        <f t="shared" si="189"/>
        <v>0</v>
      </c>
      <c r="BJ402">
        <f t="shared" si="190"/>
        <v>5</v>
      </c>
      <c r="BK402">
        <f t="shared" si="191"/>
        <v>0</v>
      </c>
      <c r="BL402">
        <f t="shared" si="192"/>
        <v>5</v>
      </c>
    </row>
    <row r="403" spans="1:64" x14ac:dyDescent="0.25">
      <c r="A403" s="7" t="s">
        <v>1889</v>
      </c>
      <c r="B403" s="7" t="s">
        <v>1890</v>
      </c>
      <c r="C403" s="10">
        <v>42280</v>
      </c>
      <c r="D403" s="10">
        <v>42282</v>
      </c>
      <c r="E403" s="8">
        <v>2</v>
      </c>
      <c r="F403" s="7" t="s">
        <v>29</v>
      </c>
      <c r="G403" s="8">
        <v>73</v>
      </c>
      <c r="H403" s="7" t="s">
        <v>17</v>
      </c>
      <c r="I403" s="7" t="s">
        <v>68</v>
      </c>
      <c r="J403" s="7" t="s">
        <v>1560</v>
      </c>
      <c r="K403" s="7" t="s">
        <v>1561</v>
      </c>
      <c r="L403" s="7" t="s">
        <v>155</v>
      </c>
      <c r="M403" s="7" t="s">
        <v>156</v>
      </c>
      <c r="N403" s="10">
        <v>42282</v>
      </c>
      <c r="O403" s="14">
        <v>2</v>
      </c>
      <c r="P403" s="15"/>
      <c r="Q403" s="29"/>
      <c r="R403" s="25"/>
      <c r="S403">
        <f t="shared" si="168"/>
        <v>0</v>
      </c>
      <c r="T403">
        <f t="shared" si="169"/>
        <v>0</v>
      </c>
      <c r="U403">
        <f t="shared" si="170"/>
        <v>30</v>
      </c>
      <c r="V403">
        <f t="shared" si="193"/>
        <v>0</v>
      </c>
      <c r="W403">
        <f t="shared" si="194"/>
        <v>0</v>
      </c>
      <c r="X403">
        <f t="shared" si="171"/>
        <v>0</v>
      </c>
      <c r="Y403" s="23">
        <v>1</v>
      </c>
      <c r="Z403">
        <v>1</v>
      </c>
      <c r="AA403">
        <f t="shared" si="172"/>
        <v>2</v>
      </c>
      <c r="AB403">
        <f t="shared" si="173"/>
        <v>0</v>
      </c>
      <c r="AC403">
        <f t="shared" si="174"/>
        <v>0</v>
      </c>
      <c r="AD403">
        <f t="shared" si="175"/>
        <v>4</v>
      </c>
      <c r="AE403">
        <f t="shared" si="195"/>
        <v>0</v>
      </c>
      <c r="AF403">
        <f t="shared" si="176"/>
        <v>2</v>
      </c>
      <c r="AG403">
        <v>3</v>
      </c>
      <c r="AH403">
        <f t="shared" si="177"/>
        <v>5</v>
      </c>
      <c r="AI403">
        <f t="shared" si="178"/>
        <v>0</v>
      </c>
      <c r="AJ403">
        <f t="shared" si="179"/>
        <v>10</v>
      </c>
      <c r="AK403">
        <f t="shared" si="180"/>
        <v>1</v>
      </c>
      <c r="AL403">
        <f t="shared" si="181"/>
        <v>2</v>
      </c>
      <c r="AM403">
        <f t="shared" si="182"/>
        <v>0</v>
      </c>
      <c r="AN403">
        <f t="shared" si="183"/>
        <v>0</v>
      </c>
      <c r="AO403">
        <f t="shared" si="184"/>
        <v>0</v>
      </c>
      <c r="AP403" t="s">
        <v>5984</v>
      </c>
      <c r="AQ403" t="b">
        <f>SUMPRODUCT(--ISNUMBER(SEARCH({"I21","I22","I25"},AP403)))&gt;0</f>
        <v>1</v>
      </c>
      <c r="AR403" t="b">
        <f>SUMPRODUCT(--ISNUMBER(SEARCH(Sheet1!B$2:B$14,AP403)))&gt;0</f>
        <v>0</v>
      </c>
      <c r="AS403" t="b">
        <f>SUMPRODUCT(--ISNUMBER(SEARCH(Sheet1!C$2:C$14,AP403)))&gt;0</f>
        <v>0</v>
      </c>
      <c r="AT403" t="b">
        <f>SUMPRODUCT(--ISNUMBER(SEARCH(Sheet1!D$2:D$26,AP403)))&gt;0</f>
        <v>1</v>
      </c>
      <c r="AU403" t="b">
        <f>SUMPRODUCT(--ISNUMBER(SEARCH(Sheet1!E$2:E$15,AP403)))&gt;0</f>
        <v>1</v>
      </c>
      <c r="AV403" t="b">
        <f>SUMPRODUCT(--ISNUMBER(SEARCH(Sheet1!F$2:F$26,AP403)))&gt;0</f>
        <v>0</v>
      </c>
      <c r="AW403" t="b">
        <f>SUMPRODUCT(--ISNUMBER(SEARCH(Sheet1!G$2:G$22,AP403)))&gt;0</f>
        <v>0</v>
      </c>
      <c r="AX403" t="b">
        <f>SUMPRODUCT(--ISNUMBER(SEARCH(Sheet1!H$2:H$35,AP403)))&gt;0</f>
        <v>1</v>
      </c>
      <c r="AY403" t="b">
        <f>SUMPRODUCT(--ISNUMBER(SEARCH(Sheet1!I$2:I$84,AP403)))&gt;0</f>
        <v>0</v>
      </c>
      <c r="AZ403" t="b">
        <f>SUMPRODUCT(--ISNUMBER(SEARCH(Sheet1!J$2:J$8,AP403)))&gt;0</f>
        <v>0</v>
      </c>
      <c r="BA403" t="b">
        <f>SUMPRODUCT(--ISNUMBER(SEARCH(Sheet1!K$2:K$10,AP403)))&gt;0</f>
        <v>0</v>
      </c>
      <c r="BB403" t="b">
        <f>SUMPRODUCT(--ISNUMBER(SEARCH(Sheet1!L$2:L$5,AP403)))&gt;0</f>
        <v>0</v>
      </c>
      <c r="BC403" t="b">
        <f>SUMPRODUCT(--ISNUMBER(SEARCH(Sheet1!M$2:M$12,AP403)))&gt;0</f>
        <v>0</v>
      </c>
      <c r="BD403" t="b">
        <f>SUMPRODUCT(--ISNUMBER(SEARCH(Sheet1!N$2:N$5,AP403)))&gt;0</f>
        <v>0</v>
      </c>
      <c r="BE403">
        <f t="shared" si="185"/>
        <v>2</v>
      </c>
      <c r="BF403">
        <f t="shared" si="186"/>
        <v>4</v>
      </c>
      <c r="BG403">
        <f t="shared" si="187"/>
        <v>0</v>
      </c>
      <c r="BH403">
        <f t="shared" si="188"/>
        <v>0</v>
      </c>
      <c r="BI403">
        <f t="shared" si="189"/>
        <v>0</v>
      </c>
      <c r="BJ403">
        <f t="shared" si="190"/>
        <v>6</v>
      </c>
      <c r="BK403">
        <f t="shared" si="191"/>
        <v>0</v>
      </c>
      <c r="BL403">
        <f t="shared" si="192"/>
        <v>5</v>
      </c>
    </row>
    <row r="404" spans="1:64" ht="30" x14ac:dyDescent="0.25">
      <c r="A404" s="7" t="s">
        <v>1891</v>
      </c>
      <c r="B404" s="7" t="s">
        <v>1892</v>
      </c>
      <c r="C404" s="10">
        <v>42426</v>
      </c>
      <c r="D404" s="10">
        <v>42429</v>
      </c>
      <c r="E404" s="8">
        <v>3</v>
      </c>
      <c r="F404" s="7" t="s">
        <v>29</v>
      </c>
      <c r="G404" s="8">
        <v>37</v>
      </c>
      <c r="H404" s="7" t="s">
        <v>17</v>
      </c>
      <c r="I404" s="7" t="s">
        <v>21</v>
      </c>
      <c r="J404" s="7" t="s">
        <v>1893</v>
      </c>
      <c r="K404" s="7" t="s">
        <v>1894</v>
      </c>
      <c r="L404" s="7" t="s">
        <v>414</v>
      </c>
      <c r="M404" s="7" t="s">
        <v>415</v>
      </c>
      <c r="N404" s="10">
        <v>42429</v>
      </c>
      <c r="O404" s="14">
        <v>1</v>
      </c>
      <c r="P404" s="15"/>
      <c r="Q404" s="29"/>
      <c r="R404" s="26">
        <v>140</v>
      </c>
      <c r="S404">
        <f t="shared" si="168"/>
        <v>0</v>
      </c>
      <c r="T404">
        <f t="shared" si="169"/>
        <v>0</v>
      </c>
      <c r="U404">
        <f t="shared" si="170"/>
        <v>30</v>
      </c>
      <c r="V404">
        <f t="shared" si="193"/>
        <v>0</v>
      </c>
      <c r="W404">
        <f t="shared" si="194"/>
        <v>0</v>
      </c>
      <c r="X404">
        <f t="shared" si="171"/>
        <v>0</v>
      </c>
      <c r="Y404" s="23">
        <v>1</v>
      </c>
      <c r="Z404">
        <v>1</v>
      </c>
      <c r="AA404">
        <f t="shared" si="172"/>
        <v>0</v>
      </c>
      <c r="AB404">
        <f t="shared" si="173"/>
        <v>0</v>
      </c>
      <c r="AC404">
        <f t="shared" si="174"/>
        <v>0</v>
      </c>
      <c r="AD404">
        <f t="shared" si="175"/>
        <v>2</v>
      </c>
      <c r="AE404">
        <f t="shared" si="195"/>
        <v>0</v>
      </c>
      <c r="AF404">
        <f t="shared" si="176"/>
        <v>3</v>
      </c>
      <c r="AG404">
        <v>3</v>
      </c>
      <c r="AH404">
        <f t="shared" si="177"/>
        <v>0</v>
      </c>
      <c r="AI404">
        <f t="shared" si="178"/>
        <v>0</v>
      </c>
      <c r="AJ404">
        <f t="shared" si="179"/>
        <v>6</v>
      </c>
      <c r="AK404">
        <f t="shared" si="180"/>
        <v>0</v>
      </c>
      <c r="AL404">
        <f t="shared" si="181"/>
        <v>3</v>
      </c>
      <c r="AM404">
        <f t="shared" si="182"/>
        <v>0</v>
      </c>
      <c r="AN404">
        <f t="shared" si="183"/>
        <v>0</v>
      </c>
      <c r="AO404">
        <f t="shared" si="184"/>
        <v>0</v>
      </c>
      <c r="AP404" t="s">
        <v>5985</v>
      </c>
      <c r="AQ404" t="b">
        <f>SUMPRODUCT(--ISNUMBER(SEARCH({"I21","I22","I25"},AP404)))&gt;0</f>
        <v>0</v>
      </c>
      <c r="AR404" t="b">
        <f>SUMPRODUCT(--ISNUMBER(SEARCH(Sheet1!B$2:B$14,AP404)))&gt;0</f>
        <v>0</v>
      </c>
      <c r="AS404" t="b">
        <f>SUMPRODUCT(--ISNUMBER(SEARCH(Sheet1!C$2:C$14,AP404)))&gt;0</f>
        <v>0</v>
      </c>
      <c r="AT404" t="b">
        <f>SUMPRODUCT(--ISNUMBER(SEARCH(Sheet1!D$2:D$26,AP404)))&gt;0</f>
        <v>0</v>
      </c>
      <c r="AU404" t="b">
        <f>SUMPRODUCT(--ISNUMBER(SEARCH(Sheet1!E$2:E$15,AP404)))&gt;0</f>
        <v>0</v>
      </c>
      <c r="AV404" t="b">
        <f>SUMPRODUCT(--ISNUMBER(SEARCH(Sheet1!F$2:F$26,AP404)))&gt;0</f>
        <v>0</v>
      </c>
      <c r="AW404" t="b">
        <f>SUMPRODUCT(--ISNUMBER(SEARCH(Sheet1!G$2:G$22,AP404)))&gt;0</f>
        <v>0</v>
      </c>
      <c r="AX404" t="b">
        <f>SUMPRODUCT(--ISNUMBER(SEARCH(Sheet1!H$2:H$35,AP404)))&gt;0</f>
        <v>0</v>
      </c>
      <c r="AY404" t="b">
        <f>SUMPRODUCT(--ISNUMBER(SEARCH(Sheet1!I$2:I$84,AP404)))&gt;0</f>
        <v>0</v>
      </c>
      <c r="AZ404" t="b">
        <f>SUMPRODUCT(--ISNUMBER(SEARCH(Sheet1!J$2:J$8,AP404)))&gt;0</f>
        <v>0</v>
      </c>
      <c r="BA404" t="b">
        <f>SUMPRODUCT(--ISNUMBER(SEARCH(Sheet1!K$2:K$10,AP404)))&gt;0</f>
        <v>0</v>
      </c>
      <c r="BB404" t="b">
        <f>SUMPRODUCT(--ISNUMBER(SEARCH(Sheet1!L$2:L$5,AP404)))&gt;0</f>
        <v>0</v>
      </c>
      <c r="BC404" t="b">
        <f>SUMPRODUCT(--ISNUMBER(SEARCH(Sheet1!M$2:M$12,AP404)))&gt;0</f>
        <v>0</v>
      </c>
      <c r="BD404" t="b">
        <f>SUMPRODUCT(--ISNUMBER(SEARCH(Sheet1!N$2:N$5,AP404)))&gt;0</f>
        <v>0</v>
      </c>
      <c r="BE404">
        <f t="shared" si="185"/>
        <v>0</v>
      </c>
      <c r="BF404">
        <f t="shared" si="186"/>
        <v>0</v>
      </c>
      <c r="BG404">
        <f t="shared" si="187"/>
        <v>0</v>
      </c>
      <c r="BH404">
        <f t="shared" si="188"/>
        <v>0</v>
      </c>
      <c r="BI404">
        <f t="shared" si="189"/>
        <v>0</v>
      </c>
      <c r="BJ404">
        <f t="shared" si="190"/>
        <v>0</v>
      </c>
      <c r="BK404">
        <f t="shared" si="191"/>
        <v>0</v>
      </c>
      <c r="BL404">
        <f t="shared" si="192"/>
        <v>0</v>
      </c>
    </row>
    <row r="405" spans="1:64" ht="30" x14ac:dyDescent="0.25">
      <c r="A405" s="7" t="s">
        <v>1895</v>
      </c>
      <c r="B405" s="7" t="s">
        <v>1896</v>
      </c>
      <c r="C405" s="10">
        <v>42307</v>
      </c>
      <c r="D405" s="10">
        <v>42321</v>
      </c>
      <c r="E405" s="8">
        <v>14</v>
      </c>
      <c r="F405" s="7" t="s">
        <v>964</v>
      </c>
      <c r="G405" s="8">
        <v>39</v>
      </c>
      <c r="H405" s="7" t="s">
        <v>17</v>
      </c>
      <c r="I405" s="7" t="s">
        <v>65</v>
      </c>
      <c r="J405" s="7" t="s">
        <v>1897</v>
      </c>
      <c r="K405" s="7" t="s">
        <v>1898</v>
      </c>
      <c r="L405" s="7" t="s">
        <v>730</v>
      </c>
      <c r="M405" s="7" t="s">
        <v>731</v>
      </c>
      <c r="N405" s="10">
        <v>42321</v>
      </c>
      <c r="O405" s="14">
        <v>1</v>
      </c>
      <c r="P405" s="15"/>
      <c r="Q405" s="29"/>
      <c r="R405" s="25"/>
      <c r="S405">
        <f t="shared" si="168"/>
        <v>0</v>
      </c>
      <c r="T405">
        <f t="shared" si="169"/>
        <v>0</v>
      </c>
      <c r="U405">
        <f t="shared" si="170"/>
        <v>30</v>
      </c>
      <c r="V405">
        <f t="shared" si="193"/>
        <v>0</v>
      </c>
      <c r="W405">
        <f t="shared" si="194"/>
        <v>2</v>
      </c>
      <c r="X405">
        <f t="shared" si="171"/>
        <v>0</v>
      </c>
      <c r="Y405" s="23">
        <v>1</v>
      </c>
      <c r="Z405">
        <v>1</v>
      </c>
      <c r="AA405">
        <f t="shared" si="172"/>
        <v>0</v>
      </c>
      <c r="AB405">
        <f t="shared" si="173"/>
        <v>0</v>
      </c>
      <c r="AC405">
        <f t="shared" si="174"/>
        <v>2</v>
      </c>
      <c r="AD405">
        <f t="shared" si="175"/>
        <v>6</v>
      </c>
      <c r="AE405">
        <f t="shared" si="195"/>
        <v>1</v>
      </c>
      <c r="AF405">
        <f t="shared" si="176"/>
        <v>7</v>
      </c>
      <c r="AG405">
        <v>3</v>
      </c>
      <c r="AH405">
        <f t="shared" si="177"/>
        <v>5</v>
      </c>
      <c r="AI405">
        <f t="shared" si="178"/>
        <v>0</v>
      </c>
      <c r="AJ405">
        <f t="shared" si="179"/>
        <v>15</v>
      </c>
      <c r="AK405">
        <f t="shared" si="180"/>
        <v>1</v>
      </c>
      <c r="AL405">
        <f t="shared" si="181"/>
        <v>0</v>
      </c>
      <c r="AM405">
        <f t="shared" si="182"/>
        <v>0</v>
      </c>
      <c r="AN405">
        <f t="shared" si="183"/>
        <v>0</v>
      </c>
      <c r="AO405">
        <f t="shared" si="184"/>
        <v>7</v>
      </c>
      <c r="AP405" t="s">
        <v>5986</v>
      </c>
      <c r="AQ405" t="b">
        <f>SUMPRODUCT(--ISNUMBER(SEARCH({"I21","I22","I25"},AP405)))&gt;0</f>
        <v>0</v>
      </c>
      <c r="AR405" t="b">
        <f>SUMPRODUCT(--ISNUMBER(SEARCH(Sheet1!B$2:B$14,AP405)))&gt;0</f>
        <v>0</v>
      </c>
      <c r="AS405" t="b">
        <f>SUMPRODUCT(--ISNUMBER(SEARCH(Sheet1!C$2:C$14,AP405)))&gt;0</f>
        <v>0</v>
      </c>
      <c r="AT405" t="b">
        <f>SUMPRODUCT(--ISNUMBER(SEARCH(Sheet1!D$2:D$26,AP405)))&gt;0</f>
        <v>0</v>
      </c>
      <c r="AU405" t="b">
        <f>SUMPRODUCT(--ISNUMBER(SEARCH(Sheet1!E$2:E$15,AP405)))&gt;0</f>
        <v>0</v>
      </c>
      <c r="AV405" t="b">
        <f>SUMPRODUCT(--ISNUMBER(SEARCH(Sheet1!F$2:F$26,AP405)))&gt;0</f>
        <v>0</v>
      </c>
      <c r="AW405" t="b">
        <f>SUMPRODUCT(--ISNUMBER(SEARCH(Sheet1!G$2:G$22,AP405)))&gt;0</f>
        <v>1</v>
      </c>
      <c r="AX405" t="b">
        <f>SUMPRODUCT(--ISNUMBER(SEARCH(Sheet1!H$2:H$35,AP405)))&gt;0</f>
        <v>0</v>
      </c>
      <c r="AY405" t="b">
        <f>SUMPRODUCT(--ISNUMBER(SEARCH(Sheet1!I$2:I$84,AP405)))&gt;0</f>
        <v>1</v>
      </c>
      <c r="AZ405" t="b">
        <f>SUMPRODUCT(--ISNUMBER(SEARCH(Sheet1!J$2:J$8,AP405)))&gt;0</f>
        <v>0</v>
      </c>
      <c r="BA405" t="b">
        <f>SUMPRODUCT(--ISNUMBER(SEARCH(Sheet1!K$2:K$10,AP405)))&gt;0</f>
        <v>0</v>
      </c>
      <c r="BB405" t="b">
        <f>SUMPRODUCT(--ISNUMBER(SEARCH(Sheet1!L$2:L$5,AP405)))&gt;0</f>
        <v>0</v>
      </c>
      <c r="BC405" t="b">
        <f>SUMPRODUCT(--ISNUMBER(SEARCH(Sheet1!M$2:M$12,AP405)))&gt;0</f>
        <v>0</v>
      </c>
      <c r="BD405" t="b">
        <f>SUMPRODUCT(--ISNUMBER(SEARCH(Sheet1!N$2:N$5,AP405)))&gt;0</f>
        <v>1</v>
      </c>
      <c r="BE405">
        <f t="shared" si="185"/>
        <v>0</v>
      </c>
      <c r="BF405">
        <f t="shared" si="186"/>
        <v>4</v>
      </c>
      <c r="BG405">
        <f t="shared" si="187"/>
        <v>0</v>
      </c>
      <c r="BH405">
        <f t="shared" si="188"/>
        <v>0</v>
      </c>
      <c r="BI405">
        <f t="shared" si="189"/>
        <v>6</v>
      </c>
      <c r="BJ405">
        <f t="shared" si="190"/>
        <v>10</v>
      </c>
      <c r="BK405">
        <f t="shared" si="191"/>
        <v>0</v>
      </c>
      <c r="BL405">
        <f t="shared" si="192"/>
        <v>5</v>
      </c>
    </row>
    <row r="406" spans="1:64" ht="45" x14ac:dyDescent="0.25">
      <c r="A406" s="7" t="s">
        <v>1899</v>
      </c>
      <c r="B406" s="7" t="s">
        <v>1900</v>
      </c>
      <c r="C406" s="10">
        <v>42363</v>
      </c>
      <c r="D406" s="10">
        <v>42367</v>
      </c>
      <c r="E406" s="8">
        <v>4</v>
      </c>
      <c r="F406" s="7" t="s">
        <v>29</v>
      </c>
      <c r="G406" s="8">
        <v>75</v>
      </c>
      <c r="H406" s="7" t="s">
        <v>9</v>
      </c>
      <c r="I406" s="7" t="s">
        <v>10</v>
      </c>
      <c r="J406" s="7" t="s">
        <v>1901</v>
      </c>
      <c r="K406" s="7" t="s">
        <v>1902</v>
      </c>
      <c r="L406" s="7" t="s">
        <v>1460</v>
      </c>
      <c r="M406" s="7" t="s">
        <v>1461</v>
      </c>
      <c r="N406" s="10">
        <v>42364</v>
      </c>
      <c r="O406" s="14">
        <v>1</v>
      </c>
      <c r="P406" s="15"/>
      <c r="Q406" s="29"/>
      <c r="R406" s="25"/>
      <c r="S406">
        <f t="shared" si="168"/>
        <v>0</v>
      </c>
      <c r="T406">
        <f t="shared" si="169"/>
        <v>0</v>
      </c>
      <c r="U406">
        <f t="shared" si="170"/>
        <v>30</v>
      </c>
      <c r="V406">
        <f t="shared" si="193"/>
        <v>0</v>
      </c>
      <c r="W406">
        <f t="shared" si="194"/>
        <v>0</v>
      </c>
      <c r="X406">
        <f t="shared" si="171"/>
        <v>0</v>
      </c>
      <c r="Y406" s="23">
        <v>1</v>
      </c>
      <c r="Z406">
        <v>1</v>
      </c>
      <c r="AA406">
        <f t="shared" si="172"/>
        <v>0</v>
      </c>
      <c r="AB406">
        <f t="shared" si="173"/>
        <v>0</v>
      </c>
      <c r="AC406">
        <f t="shared" si="174"/>
        <v>0</v>
      </c>
      <c r="AD406">
        <f t="shared" si="175"/>
        <v>2</v>
      </c>
      <c r="AE406">
        <f t="shared" si="195"/>
        <v>0</v>
      </c>
      <c r="AF406">
        <f t="shared" si="176"/>
        <v>4</v>
      </c>
      <c r="AG406">
        <v>3</v>
      </c>
      <c r="AH406">
        <f t="shared" si="177"/>
        <v>2</v>
      </c>
      <c r="AI406">
        <f t="shared" si="178"/>
        <v>0</v>
      </c>
      <c r="AJ406">
        <f t="shared" si="179"/>
        <v>9</v>
      </c>
      <c r="AK406">
        <f t="shared" si="180"/>
        <v>0</v>
      </c>
      <c r="AL406">
        <f t="shared" si="181"/>
        <v>0</v>
      </c>
      <c r="AM406">
        <f t="shared" si="182"/>
        <v>4</v>
      </c>
      <c r="AN406">
        <f t="shared" si="183"/>
        <v>0</v>
      </c>
      <c r="AO406">
        <f t="shared" si="184"/>
        <v>0</v>
      </c>
      <c r="AP406" t="s">
        <v>5987</v>
      </c>
      <c r="AQ406" t="b">
        <f>SUMPRODUCT(--ISNUMBER(SEARCH({"I21","I22","I25"},AP406)))&gt;0</f>
        <v>1</v>
      </c>
      <c r="AR406" t="b">
        <f>SUMPRODUCT(--ISNUMBER(SEARCH(Sheet1!B$2:B$14,AP406)))&gt;0</f>
        <v>0</v>
      </c>
      <c r="AS406" t="b">
        <f>SUMPRODUCT(--ISNUMBER(SEARCH(Sheet1!C$2:C$14,AP406)))&gt;0</f>
        <v>0</v>
      </c>
      <c r="AT406" t="b">
        <f>SUMPRODUCT(--ISNUMBER(SEARCH(Sheet1!D$2:D$26,AP406)))&gt;0</f>
        <v>1</v>
      </c>
      <c r="AU406" t="b">
        <f>SUMPRODUCT(--ISNUMBER(SEARCH(Sheet1!E$2:E$15,AP406)))&gt;0</f>
        <v>0</v>
      </c>
      <c r="AV406" t="b">
        <f>SUMPRODUCT(--ISNUMBER(SEARCH(Sheet1!F$2:F$26,AP406)))&gt;0</f>
        <v>0</v>
      </c>
      <c r="AW406" t="b">
        <f>SUMPRODUCT(--ISNUMBER(SEARCH(Sheet1!G$2:G$22,AP406)))&gt;0</f>
        <v>0</v>
      </c>
      <c r="AX406" t="b">
        <f>SUMPRODUCT(--ISNUMBER(SEARCH(Sheet1!H$2:H$35,AP406)))&gt;0</f>
        <v>0</v>
      </c>
      <c r="AY406" t="b">
        <f>SUMPRODUCT(--ISNUMBER(SEARCH(Sheet1!I$2:I$84,AP406)))&gt;0</f>
        <v>0</v>
      </c>
      <c r="AZ406" t="b">
        <f>SUMPRODUCT(--ISNUMBER(SEARCH(Sheet1!J$2:J$8,AP406)))&gt;0</f>
        <v>0</v>
      </c>
      <c r="BA406" t="b">
        <f>SUMPRODUCT(--ISNUMBER(SEARCH(Sheet1!K$2:K$10,AP406)))&gt;0</f>
        <v>0</v>
      </c>
      <c r="BB406" t="b">
        <f>SUMPRODUCT(--ISNUMBER(SEARCH(Sheet1!L$2:L$5,AP406)))&gt;0</f>
        <v>0</v>
      </c>
      <c r="BC406" t="b">
        <f>SUMPRODUCT(--ISNUMBER(SEARCH(Sheet1!M$2:M$12,AP406)))&gt;0</f>
        <v>0</v>
      </c>
      <c r="BD406" t="b">
        <f>SUMPRODUCT(--ISNUMBER(SEARCH(Sheet1!N$2:N$5,AP406)))&gt;0</f>
        <v>0</v>
      </c>
      <c r="BE406">
        <f t="shared" si="185"/>
        <v>2</v>
      </c>
      <c r="BF406">
        <f t="shared" si="186"/>
        <v>0</v>
      </c>
      <c r="BG406">
        <f t="shared" si="187"/>
        <v>0</v>
      </c>
      <c r="BH406">
        <f t="shared" si="188"/>
        <v>0</v>
      </c>
      <c r="BI406">
        <f t="shared" si="189"/>
        <v>0</v>
      </c>
      <c r="BJ406">
        <f t="shared" si="190"/>
        <v>2</v>
      </c>
      <c r="BK406">
        <f t="shared" si="191"/>
        <v>2</v>
      </c>
      <c r="BL406">
        <f t="shared" si="192"/>
        <v>0</v>
      </c>
    </row>
    <row r="407" spans="1:64" ht="30" x14ac:dyDescent="0.25">
      <c r="A407" s="7" t="s">
        <v>1903</v>
      </c>
      <c r="B407" s="7" t="s">
        <v>1904</v>
      </c>
      <c r="C407" s="10">
        <v>42305</v>
      </c>
      <c r="D407" s="10">
        <v>42307</v>
      </c>
      <c r="E407" s="8">
        <v>2</v>
      </c>
      <c r="F407" s="7" t="s">
        <v>29</v>
      </c>
      <c r="G407" s="8">
        <v>28</v>
      </c>
      <c r="H407" s="7" t="s">
        <v>9</v>
      </c>
      <c r="I407" s="7" t="s">
        <v>126</v>
      </c>
      <c r="J407" s="7" t="s">
        <v>22</v>
      </c>
      <c r="K407" s="7" t="s">
        <v>23</v>
      </c>
      <c r="L407" s="7" t="s">
        <v>604</v>
      </c>
      <c r="M407" s="7" t="s">
        <v>605</v>
      </c>
      <c r="N407" s="10">
        <v>42305</v>
      </c>
      <c r="O407" s="14">
        <v>1</v>
      </c>
      <c r="P407" s="15"/>
      <c r="Q407" s="29"/>
      <c r="R407" s="25"/>
      <c r="S407">
        <f t="shared" si="168"/>
        <v>0</v>
      </c>
      <c r="T407">
        <f t="shared" si="169"/>
        <v>0</v>
      </c>
      <c r="U407">
        <f t="shared" si="170"/>
        <v>30</v>
      </c>
      <c r="V407">
        <f t="shared" si="193"/>
        <v>0</v>
      </c>
      <c r="W407">
        <f t="shared" si="194"/>
        <v>0</v>
      </c>
      <c r="X407">
        <f t="shared" si="171"/>
        <v>0</v>
      </c>
      <c r="Y407" s="23">
        <v>1</v>
      </c>
      <c r="Z407">
        <v>1</v>
      </c>
      <c r="AA407">
        <f t="shared" si="172"/>
        <v>0</v>
      </c>
      <c r="AB407">
        <f t="shared" si="173"/>
        <v>0</v>
      </c>
      <c r="AC407">
        <f t="shared" si="174"/>
        <v>0</v>
      </c>
      <c r="AD407">
        <f t="shared" si="175"/>
        <v>2</v>
      </c>
      <c r="AE407">
        <f t="shared" si="195"/>
        <v>0</v>
      </c>
      <c r="AF407">
        <f t="shared" si="176"/>
        <v>2</v>
      </c>
      <c r="AG407">
        <v>3</v>
      </c>
      <c r="AH407">
        <f t="shared" si="177"/>
        <v>0</v>
      </c>
      <c r="AI407">
        <f t="shared" si="178"/>
        <v>0</v>
      </c>
      <c r="AJ407">
        <f t="shared" si="179"/>
        <v>5</v>
      </c>
      <c r="AK407">
        <f t="shared" si="180"/>
        <v>0</v>
      </c>
      <c r="AL407">
        <f t="shared" si="181"/>
        <v>2</v>
      </c>
      <c r="AM407">
        <f t="shared" si="182"/>
        <v>0</v>
      </c>
      <c r="AN407">
        <f t="shared" si="183"/>
        <v>0</v>
      </c>
      <c r="AO407">
        <f t="shared" si="184"/>
        <v>0</v>
      </c>
      <c r="AP407" t="s">
        <v>5988</v>
      </c>
      <c r="AQ407" t="b">
        <f>SUMPRODUCT(--ISNUMBER(SEARCH({"I21","I22","I25"},AP407)))&gt;0</f>
        <v>0</v>
      </c>
      <c r="AR407" t="b">
        <f>SUMPRODUCT(--ISNUMBER(SEARCH(Sheet1!B$2:B$14,AP407)))&gt;0</f>
        <v>0</v>
      </c>
      <c r="AS407" t="b">
        <f>SUMPRODUCT(--ISNUMBER(SEARCH(Sheet1!C$2:C$14,AP407)))&gt;0</f>
        <v>0</v>
      </c>
      <c r="AT407" t="b">
        <f>SUMPRODUCT(--ISNUMBER(SEARCH(Sheet1!D$2:D$26,AP407)))&gt;0</f>
        <v>0</v>
      </c>
      <c r="AU407" t="b">
        <f>SUMPRODUCT(--ISNUMBER(SEARCH(Sheet1!E$2:E$15,AP407)))&gt;0</f>
        <v>0</v>
      </c>
      <c r="AV407" t="b">
        <f>SUMPRODUCT(--ISNUMBER(SEARCH(Sheet1!F$2:F$26,AP407)))&gt;0</f>
        <v>0</v>
      </c>
      <c r="AW407" t="b">
        <f>SUMPRODUCT(--ISNUMBER(SEARCH(Sheet1!G$2:G$22,AP407)))&gt;0</f>
        <v>0</v>
      </c>
      <c r="AX407" t="b">
        <f>SUMPRODUCT(--ISNUMBER(SEARCH(Sheet1!H$2:H$35,AP407)))&gt;0</f>
        <v>0</v>
      </c>
      <c r="AY407" t="b">
        <f>SUMPRODUCT(--ISNUMBER(SEARCH(Sheet1!I$2:I$84,AP407)))&gt;0</f>
        <v>0</v>
      </c>
      <c r="AZ407" t="b">
        <f>SUMPRODUCT(--ISNUMBER(SEARCH(Sheet1!J$2:J$8,AP407)))&gt;0</f>
        <v>0</v>
      </c>
      <c r="BA407" t="b">
        <f>SUMPRODUCT(--ISNUMBER(SEARCH(Sheet1!K$2:K$10,AP407)))&gt;0</f>
        <v>0</v>
      </c>
      <c r="BB407" t="b">
        <f>SUMPRODUCT(--ISNUMBER(SEARCH(Sheet1!L$2:L$5,AP407)))&gt;0</f>
        <v>0</v>
      </c>
      <c r="BC407" t="b">
        <f>SUMPRODUCT(--ISNUMBER(SEARCH(Sheet1!M$2:M$12,AP407)))&gt;0</f>
        <v>0</v>
      </c>
      <c r="BD407" t="b">
        <f>SUMPRODUCT(--ISNUMBER(SEARCH(Sheet1!N$2:N$5,AP407)))&gt;0</f>
        <v>0</v>
      </c>
      <c r="BE407">
        <f t="shared" si="185"/>
        <v>0</v>
      </c>
      <c r="BF407">
        <f t="shared" si="186"/>
        <v>0</v>
      </c>
      <c r="BG407">
        <f t="shared" si="187"/>
        <v>0</v>
      </c>
      <c r="BH407">
        <f t="shared" si="188"/>
        <v>0</v>
      </c>
      <c r="BI407">
        <f t="shared" si="189"/>
        <v>0</v>
      </c>
      <c r="BJ407">
        <f t="shared" si="190"/>
        <v>0</v>
      </c>
      <c r="BK407">
        <f t="shared" si="191"/>
        <v>0</v>
      </c>
      <c r="BL407">
        <f t="shared" si="192"/>
        <v>0</v>
      </c>
    </row>
    <row r="408" spans="1:64" ht="30" x14ac:dyDescent="0.25">
      <c r="A408" s="7" t="s">
        <v>1905</v>
      </c>
      <c r="B408" s="7" t="s">
        <v>1906</v>
      </c>
      <c r="C408" s="10">
        <v>42403</v>
      </c>
      <c r="D408" s="10">
        <v>42418</v>
      </c>
      <c r="E408" s="8">
        <v>15</v>
      </c>
      <c r="F408" s="7" t="s">
        <v>8</v>
      </c>
      <c r="G408" s="8">
        <v>48</v>
      </c>
      <c r="H408" s="7" t="s">
        <v>9</v>
      </c>
      <c r="I408" s="7" t="s">
        <v>47</v>
      </c>
      <c r="J408" s="7" t="s">
        <v>22</v>
      </c>
      <c r="K408" s="7" t="s">
        <v>23</v>
      </c>
      <c r="L408" s="7" t="s">
        <v>207</v>
      </c>
      <c r="M408" s="7" t="s">
        <v>208</v>
      </c>
      <c r="N408" s="10">
        <v>42403</v>
      </c>
      <c r="O408" s="14">
        <v>2</v>
      </c>
      <c r="P408" s="15"/>
      <c r="Q408" s="29"/>
      <c r="R408" s="26">
        <v>134</v>
      </c>
      <c r="S408">
        <f t="shared" si="168"/>
        <v>0</v>
      </c>
      <c r="T408">
        <f t="shared" si="169"/>
        <v>0</v>
      </c>
      <c r="U408">
        <f t="shared" si="170"/>
        <v>30</v>
      </c>
      <c r="V408">
        <f t="shared" si="193"/>
        <v>0</v>
      </c>
      <c r="W408">
        <f t="shared" si="194"/>
        <v>0</v>
      </c>
      <c r="X408">
        <f t="shared" si="171"/>
        <v>1</v>
      </c>
      <c r="Y408" s="23">
        <v>1</v>
      </c>
      <c r="Z408">
        <v>1</v>
      </c>
      <c r="AA408">
        <f t="shared" si="172"/>
        <v>2</v>
      </c>
      <c r="AB408">
        <f t="shared" si="173"/>
        <v>0</v>
      </c>
      <c r="AC408">
        <f t="shared" si="174"/>
        <v>2</v>
      </c>
      <c r="AD408">
        <f t="shared" si="175"/>
        <v>7</v>
      </c>
      <c r="AE408">
        <f t="shared" si="195"/>
        <v>1</v>
      </c>
      <c r="AF408">
        <f t="shared" si="176"/>
        <v>7</v>
      </c>
      <c r="AG408">
        <v>3</v>
      </c>
      <c r="AH408">
        <f t="shared" si="177"/>
        <v>2</v>
      </c>
      <c r="AI408">
        <f t="shared" si="178"/>
        <v>0</v>
      </c>
      <c r="AJ408">
        <f t="shared" si="179"/>
        <v>12</v>
      </c>
      <c r="AK408">
        <f t="shared" si="180"/>
        <v>1</v>
      </c>
      <c r="AL408">
        <f t="shared" si="181"/>
        <v>0</v>
      </c>
      <c r="AM408">
        <f t="shared" si="182"/>
        <v>0</v>
      </c>
      <c r="AN408">
        <f t="shared" si="183"/>
        <v>0</v>
      </c>
      <c r="AO408">
        <f t="shared" si="184"/>
        <v>7</v>
      </c>
      <c r="AP408" t="s">
        <v>5989</v>
      </c>
      <c r="AQ408" t="b">
        <f>SUMPRODUCT(--ISNUMBER(SEARCH({"I21","I22","I25"},AP408)))&gt;0</f>
        <v>0</v>
      </c>
      <c r="AR408" t="b">
        <f>SUMPRODUCT(--ISNUMBER(SEARCH(Sheet1!B$2:B$14,AP408)))&gt;0</f>
        <v>0</v>
      </c>
      <c r="AS408" t="b">
        <f>SUMPRODUCT(--ISNUMBER(SEARCH(Sheet1!C$2:C$14,AP408)))&gt;0</f>
        <v>0</v>
      </c>
      <c r="AT408" t="b">
        <f>SUMPRODUCT(--ISNUMBER(SEARCH(Sheet1!D$2:D$26,AP408)))&gt;0</f>
        <v>0</v>
      </c>
      <c r="AU408" t="b">
        <f>SUMPRODUCT(--ISNUMBER(SEARCH(Sheet1!E$2:E$15,AP408)))&gt;0</f>
        <v>0</v>
      </c>
      <c r="AV408" t="b">
        <f>SUMPRODUCT(--ISNUMBER(SEARCH(Sheet1!F$2:F$26,AP408)))&gt;0</f>
        <v>0</v>
      </c>
      <c r="AW408" t="b">
        <f>SUMPRODUCT(--ISNUMBER(SEARCH(Sheet1!G$2:G$22,AP408)))&gt;0</f>
        <v>1</v>
      </c>
      <c r="AX408" t="b">
        <f>SUMPRODUCT(--ISNUMBER(SEARCH(Sheet1!H$2:H$35,AP408)))&gt;0</f>
        <v>0</v>
      </c>
      <c r="AY408" t="b">
        <f>SUMPRODUCT(--ISNUMBER(SEARCH(Sheet1!I$2:I$84,AP408)))&gt;0</f>
        <v>0</v>
      </c>
      <c r="AZ408" t="b">
        <f>SUMPRODUCT(--ISNUMBER(SEARCH(Sheet1!J$2:J$8,AP408)))&gt;0</f>
        <v>0</v>
      </c>
      <c r="BA408" t="b">
        <f>SUMPRODUCT(--ISNUMBER(SEARCH(Sheet1!K$2:K$10,AP408)))&gt;0</f>
        <v>0</v>
      </c>
      <c r="BB408" t="b">
        <f>SUMPRODUCT(--ISNUMBER(SEARCH(Sheet1!L$2:L$5,AP408)))&gt;0</f>
        <v>0</v>
      </c>
      <c r="BC408" t="b">
        <f>SUMPRODUCT(--ISNUMBER(SEARCH(Sheet1!M$2:M$12,AP408)))&gt;0</f>
        <v>0</v>
      </c>
      <c r="BD408" t="b">
        <f>SUMPRODUCT(--ISNUMBER(SEARCH(Sheet1!N$2:N$5,AP408)))&gt;0</f>
        <v>0</v>
      </c>
      <c r="BE408">
        <f t="shared" si="185"/>
        <v>0</v>
      </c>
      <c r="BF408">
        <f t="shared" si="186"/>
        <v>2</v>
      </c>
      <c r="BG408">
        <f t="shared" si="187"/>
        <v>0</v>
      </c>
      <c r="BH408">
        <f t="shared" si="188"/>
        <v>0</v>
      </c>
      <c r="BI408">
        <f t="shared" si="189"/>
        <v>0</v>
      </c>
      <c r="BJ408">
        <f t="shared" si="190"/>
        <v>2</v>
      </c>
      <c r="BK408">
        <f t="shared" si="191"/>
        <v>2</v>
      </c>
      <c r="BL408">
        <f t="shared" si="192"/>
        <v>0</v>
      </c>
    </row>
    <row r="409" spans="1:64" x14ac:dyDescent="0.25">
      <c r="A409" s="7" t="s">
        <v>1907</v>
      </c>
      <c r="B409" s="7" t="s">
        <v>1908</v>
      </c>
      <c r="C409" s="10">
        <v>42351</v>
      </c>
      <c r="D409" s="10">
        <v>42354</v>
      </c>
      <c r="E409" s="8">
        <v>3</v>
      </c>
      <c r="F409" s="7" t="s">
        <v>29</v>
      </c>
      <c r="G409" s="8">
        <v>36</v>
      </c>
      <c r="H409" s="7" t="s">
        <v>9</v>
      </c>
      <c r="I409" s="7" t="s">
        <v>99</v>
      </c>
      <c r="J409" s="7" t="s">
        <v>617</v>
      </c>
      <c r="K409" s="7" t="s">
        <v>618</v>
      </c>
      <c r="L409" s="7" t="s">
        <v>243</v>
      </c>
      <c r="M409" s="7" t="s">
        <v>244</v>
      </c>
      <c r="N409" s="10">
        <v>42352</v>
      </c>
      <c r="O409" s="14">
        <v>1</v>
      </c>
      <c r="P409" s="15"/>
      <c r="Q409" s="29"/>
      <c r="R409" s="25"/>
      <c r="S409">
        <f t="shared" si="168"/>
        <v>0</v>
      </c>
      <c r="T409">
        <f t="shared" si="169"/>
        <v>0</v>
      </c>
      <c r="U409">
        <f t="shared" si="170"/>
        <v>30</v>
      </c>
      <c r="V409">
        <f t="shared" si="193"/>
        <v>0</v>
      </c>
      <c r="W409">
        <f t="shared" si="194"/>
        <v>0</v>
      </c>
      <c r="X409">
        <f t="shared" si="171"/>
        <v>0</v>
      </c>
      <c r="Y409" s="23">
        <v>1</v>
      </c>
      <c r="Z409">
        <v>1</v>
      </c>
      <c r="AA409">
        <f t="shared" si="172"/>
        <v>0</v>
      </c>
      <c r="AB409">
        <f t="shared" si="173"/>
        <v>0</v>
      </c>
      <c r="AC409">
        <f t="shared" si="174"/>
        <v>0</v>
      </c>
      <c r="AD409">
        <f t="shared" si="175"/>
        <v>2</v>
      </c>
      <c r="AE409">
        <f t="shared" si="195"/>
        <v>0</v>
      </c>
      <c r="AF409">
        <f t="shared" si="176"/>
        <v>3</v>
      </c>
      <c r="AG409">
        <v>3</v>
      </c>
      <c r="AH409">
        <f t="shared" si="177"/>
        <v>5</v>
      </c>
      <c r="AI409">
        <f t="shared" si="178"/>
        <v>0</v>
      </c>
      <c r="AJ409">
        <f t="shared" si="179"/>
        <v>11</v>
      </c>
      <c r="AK409">
        <f t="shared" si="180"/>
        <v>1</v>
      </c>
      <c r="AL409">
        <f t="shared" si="181"/>
        <v>3</v>
      </c>
      <c r="AM409">
        <f t="shared" si="182"/>
        <v>0</v>
      </c>
      <c r="AN409">
        <f t="shared" si="183"/>
        <v>0</v>
      </c>
      <c r="AO409">
        <f t="shared" si="184"/>
        <v>0</v>
      </c>
      <c r="AP409" t="s">
        <v>5990</v>
      </c>
      <c r="AQ409" t="b">
        <f>SUMPRODUCT(--ISNUMBER(SEARCH({"I21","I22","I25"},AP409)))&gt;0</f>
        <v>0</v>
      </c>
      <c r="AR409" t="b">
        <f>SUMPRODUCT(--ISNUMBER(SEARCH(Sheet1!B$2:B$14,AP409)))&gt;0</f>
        <v>0</v>
      </c>
      <c r="AS409" t="b">
        <f>SUMPRODUCT(--ISNUMBER(SEARCH(Sheet1!C$2:C$14,AP409)))&gt;0</f>
        <v>0</v>
      </c>
      <c r="AT409" t="b">
        <f>SUMPRODUCT(--ISNUMBER(SEARCH(Sheet1!D$2:D$26,AP409)))&gt;0</f>
        <v>1</v>
      </c>
      <c r="AU409" t="b">
        <f>SUMPRODUCT(--ISNUMBER(SEARCH(Sheet1!E$2:E$15,AP409)))&gt;0</f>
        <v>1</v>
      </c>
      <c r="AV409" t="b">
        <f>SUMPRODUCT(--ISNUMBER(SEARCH(Sheet1!F$2:F$26,AP409)))&gt;0</f>
        <v>0</v>
      </c>
      <c r="AW409" t="b">
        <f>SUMPRODUCT(--ISNUMBER(SEARCH(Sheet1!G$2:G$22,AP409)))&gt;0</f>
        <v>0</v>
      </c>
      <c r="AX409" t="b">
        <f>SUMPRODUCT(--ISNUMBER(SEARCH(Sheet1!H$2:H$35,AP409)))&gt;0</f>
        <v>1</v>
      </c>
      <c r="AY409" t="b">
        <f>SUMPRODUCT(--ISNUMBER(SEARCH(Sheet1!I$2:I$84,AP409)))&gt;0</f>
        <v>0</v>
      </c>
      <c r="AZ409" t="b">
        <f>SUMPRODUCT(--ISNUMBER(SEARCH(Sheet1!J$2:J$8,AP409)))&gt;0</f>
        <v>0</v>
      </c>
      <c r="BA409" t="b">
        <f>SUMPRODUCT(--ISNUMBER(SEARCH(Sheet1!K$2:K$10,AP409)))&gt;0</f>
        <v>0</v>
      </c>
      <c r="BB409" t="b">
        <f>SUMPRODUCT(--ISNUMBER(SEARCH(Sheet1!L$2:L$5,AP409)))&gt;0</f>
        <v>0</v>
      </c>
      <c r="BC409" t="b">
        <f>SUMPRODUCT(--ISNUMBER(SEARCH(Sheet1!M$2:M$12,AP409)))&gt;0</f>
        <v>0</v>
      </c>
      <c r="BD409" t="b">
        <f>SUMPRODUCT(--ISNUMBER(SEARCH(Sheet1!N$2:N$5,AP409)))&gt;0</f>
        <v>0</v>
      </c>
      <c r="BE409">
        <f t="shared" si="185"/>
        <v>1</v>
      </c>
      <c r="BF409">
        <f t="shared" si="186"/>
        <v>4</v>
      </c>
      <c r="BG409">
        <f t="shared" si="187"/>
        <v>0</v>
      </c>
      <c r="BH409">
        <f t="shared" si="188"/>
        <v>0</v>
      </c>
      <c r="BI409">
        <f t="shared" si="189"/>
        <v>0</v>
      </c>
      <c r="BJ409">
        <f t="shared" si="190"/>
        <v>5</v>
      </c>
      <c r="BK409">
        <f t="shared" si="191"/>
        <v>0</v>
      </c>
      <c r="BL409">
        <f t="shared" si="192"/>
        <v>5</v>
      </c>
    </row>
    <row r="410" spans="1:64" ht="30" x14ac:dyDescent="0.25">
      <c r="A410" s="7" t="s">
        <v>1909</v>
      </c>
      <c r="B410" s="7" t="s">
        <v>1910</v>
      </c>
      <c r="C410" s="10">
        <v>42392</v>
      </c>
      <c r="D410" s="10">
        <v>42401</v>
      </c>
      <c r="E410" s="8">
        <v>9</v>
      </c>
      <c r="F410" s="7" t="s">
        <v>35</v>
      </c>
      <c r="G410" s="8">
        <v>76</v>
      </c>
      <c r="H410" s="7" t="s">
        <v>9</v>
      </c>
      <c r="I410" s="7" t="s">
        <v>65</v>
      </c>
      <c r="J410" s="7" t="s">
        <v>112</v>
      </c>
      <c r="K410" s="7" t="s">
        <v>113</v>
      </c>
      <c r="L410" s="7" t="s">
        <v>85</v>
      </c>
      <c r="M410" s="7" t="s">
        <v>86</v>
      </c>
      <c r="N410" s="10">
        <v>42392</v>
      </c>
      <c r="O410" s="14">
        <v>1</v>
      </c>
      <c r="P410" s="15"/>
      <c r="Q410" s="29"/>
      <c r="R410" s="26">
        <v>140</v>
      </c>
      <c r="S410">
        <f t="shared" si="168"/>
        <v>0</v>
      </c>
      <c r="T410">
        <f t="shared" si="169"/>
        <v>0</v>
      </c>
      <c r="U410">
        <f t="shared" si="170"/>
        <v>30</v>
      </c>
      <c r="V410">
        <f t="shared" si="193"/>
        <v>0</v>
      </c>
      <c r="W410">
        <f t="shared" si="194"/>
        <v>0</v>
      </c>
      <c r="X410">
        <f t="shared" si="171"/>
        <v>0</v>
      </c>
      <c r="Y410" s="23">
        <v>1</v>
      </c>
      <c r="Z410">
        <v>1</v>
      </c>
      <c r="AA410">
        <f t="shared" si="172"/>
        <v>0</v>
      </c>
      <c r="AB410">
        <f t="shared" si="173"/>
        <v>0</v>
      </c>
      <c r="AC410">
        <f t="shared" si="174"/>
        <v>2</v>
      </c>
      <c r="AD410">
        <f t="shared" si="175"/>
        <v>4</v>
      </c>
      <c r="AE410">
        <f t="shared" si="195"/>
        <v>0</v>
      </c>
      <c r="AF410">
        <f t="shared" si="176"/>
        <v>5</v>
      </c>
      <c r="AG410">
        <v>3</v>
      </c>
      <c r="AH410">
        <f t="shared" si="177"/>
        <v>5</v>
      </c>
      <c r="AI410">
        <f t="shared" si="178"/>
        <v>0</v>
      </c>
      <c r="AJ410">
        <f t="shared" si="179"/>
        <v>13</v>
      </c>
      <c r="AK410">
        <f t="shared" si="180"/>
        <v>1</v>
      </c>
      <c r="AL410">
        <f t="shared" si="181"/>
        <v>0</v>
      </c>
      <c r="AM410">
        <f t="shared" si="182"/>
        <v>0</v>
      </c>
      <c r="AN410">
        <f t="shared" si="183"/>
        <v>5</v>
      </c>
      <c r="AO410">
        <f t="shared" si="184"/>
        <v>0</v>
      </c>
      <c r="AP410" t="s">
        <v>5991</v>
      </c>
      <c r="AQ410" t="b">
        <f>SUMPRODUCT(--ISNUMBER(SEARCH({"I21","I22","I25"},AP410)))&gt;0</f>
        <v>0</v>
      </c>
      <c r="AR410" t="b">
        <f>SUMPRODUCT(--ISNUMBER(SEARCH(Sheet1!B$2:B$14,AP410)))&gt;0</f>
        <v>0</v>
      </c>
      <c r="AS410" t="b">
        <f>SUMPRODUCT(--ISNUMBER(SEARCH(Sheet1!C$2:C$14,AP410)))&gt;0</f>
        <v>0</v>
      </c>
      <c r="AT410" t="b">
        <f>SUMPRODUCT(--ISNUMBER(SEARCH(Sheet1!D$2:D$26,AP410)))&gt;0</f>
        <v>0</v>
      </c>
      <c r="AU410" t="b">
        <f>SUMPRODUCT(--ISNUMBER(SEARCH(Sheet1!E$2:E$15,AP410)))&gt;0</f>
        <v>1</v>
      </c>
      <c r="AV410" t="b">
        <f>SUMPRODUCT(--ISNUMBER(SEARCH(Sheet1!F$2:F$26,AP410)))&gt;0</f>
        <v>0</v>
      </c>
      <c r="AW410" t="b">
        <f>SUMPRODUCT(--ISNUMBER(SEARCH(Sheet1!G$2:G$22,AP410)))&gt;0</f>
        <v>1</v>
      </c>
      <c r="AX410" t="b">
        <f>SUMPRODUCT(--ISNUMBER(SEARCH(Sheet1!H$2:H$35,AP410)))&gt;0</f>
        <v>0</v>
      </c>
      <c r="AY410" t="b">
        <f>SUMPRODUCT(--ISNUMBER(SEARCH(Sheet1!I$2:I$84,AP410)))&gt;0</f>
        <v>0</v>
      </c>
      <c r="AZ410" t="b">
        <f>SUMPRODUCT(--ISNUMBER(SEARCH(Sheet1!J$2:J$8,AP410)))&gt;0</f>
        <v>0</v>
      </c>
      <c r="BA410" t="b">
        <f>SUMPRODUCT(--ISNUMBER(SEARCH(Sheet1!K$2:K$10,AP410)))&gt;0</f>
        <v>0</v>
      </c>
      <c r="BB410" t="b">
        <f>SUMPRODUCT(--ISNUMBER(SEARCH(Sheet1!L$2:L$5,AP410)))&gt;0</f>
        <v>0</v>
      </c>
      <c r="BC410" t="b">
        <f>SUMPRODUCT(--ISNUMBER(SEARCH(Sheet1!M$2:M$12,AP410)))&gt;0</f>
        <v>0</v>
      </c>
      <c r="BD410" t="b">
        <f>SUMPRODUCT(--ISNUMBER(SEARCH(Sheet1!N$2:N$5,AP410)))&gt;0</f>
        <v>0</v>
      </c>
      <c r="BE410">
        <f t="shared" si="185"/>
        <v>0</v>
      </c>
      <c r="BF410">
        <f t="shared" si="186"/>
        <v>4</v>
      </c>
      <c r="BG410">
        <f t="shared" si="187"/>
        <v>0</v>
      </c>
      <c r="BH410">
        <f t="shared" si="188"/>
        <v>0</v>
      </c>
      <c r="BI410">
        <f t="shared" si="189"/>
        <v>0</v>
      </c>
      <c r="BJ410">
        <f t="shared" si="190"/>
        <v>4</v>
      </c>
      <c r="BK410">
        <f t="shared" si="191"/>
        <v>0</v>
      </c>
      <c r="BL410">
        <f t="shared" si="192"/>
        <v>5</v>
      </c>
    </row>
    <row r="411" spans="1:64" ht="30" x14ac:dyDescent="0.25">
      <c r="A411" s="7" t="s">
        <v>1911</v>
      </c>
      <c r="B411" s="7" t="s">
        <v>1912</v>
      </c>
      <c r="C411" s="10">
        <v>42426</v>
      </c>
      <c r="D411" s="10">
        <v>42431</v>
      </c>
      <c r="E411" s="8">
        <v>5</v>
      </c>
      <c r="F411" s="7" t="s">
        <v>8</v>
      </c>
      <c r="G411" s="8">
        <v>36</v>
      </c>
      <c r="H411" s="7" t="s">
        <v>17</v>
      </c>
      <c r="I411" s="7" t="s">
        <v>30</v>
      </c>
      <c r="J411" s="7" t="s">
        <v>1353</v>
      </c>
      <c r="K411" s="7" t="s">
        <v>1354</v>
      </c>
      <c r="L411" s="7" t="s">
        <v>279</v>
      </c>
      <c r="M411" s="7" t="s">
        <v>280</v>
      </c>
      <c r="N411" s="10">
        <v>42427</v>
      </c>
      <c r="O411" s="14">
        <v>1</v>
      </c>
      <c r="P411" s="15"/>
      <c r="Q411" s="29"/>
      <c r="R411" s="26">
        <v>123</v>
      </c>
      <c r="S411">
        <f t="shared" si="168"/>
        <v>0</v>
      </c>
      <c r="T411">
        <f t="shared" si="169"/>
        <v>0</v>
      </c>
      <c r="U411">
        <f t="shared" si="170"/>
        <v>30</v>
      </c>
      <c r="V411">
        <f t="shared" si="193"/>
        <v>0</v>
      </c>
      <c r="W411">
        <f t="shared" si="194"/>
        <v>0</v>
      </c>
      <c r="X411">
        <f t="shared" si="171"/>
        <v>1</v>
      </c>
      <c r="Y411" s="23">
        <v>1</v>
      </c>
      <c r="Z411">
        <v>1</v>
      </c>
      <c r="AA411">
        <f t="shared" si="172"/>
        <v>0</v>
      </c>
      <c r="AB411">
        <f t="shared" si="173"/>
        <v>0</v>
      </c>
      <c r="AC411">
        <f t="shared" si="174"/>
        <v>2</v>
      </c>
      <c r="AD411">
        <f t="shared" si="175"/>
        <v>5</v>
      </c>
      <c r="AE411">
        <f t="shared" si="195"/>
        <v>1</v>
      </c>
      <c r="AF411">
        <f t="shared" si="176"/>
        <v>4</v>
      </c>
      <c r="AG411">
        <v>3</v>
      </c>
      <c r="AH411">
        <f t="shared" si="177"/>
        <v>5</v>
      </c>
      <c r="AI411">
        <f t="shared" si="178"/>
        <v>0</v>
      </c>
      <c r="AJ411">
        <f t="shared" si="179"/>
        <v>12</v>
      </c>
      <c r="AK411">
        <f t="shared" si="180"/>
        <v>1</v>
      </c>
      <c r="AL411">
        <f t="shared" si="181"/>
        <v>0</v>
      </c>
      <c r="AM411">
        <f t="shared" si="182"/>
        <v>4</v>
      </c>
      <c r="AN411">
        <f t="shared" si="183"/>
        <v>0</v>
      </c>
      <c r="AO411">
        <f t="shared" si="184"/>
        <v>0</v>
      </c>
      <c r="AP411" t="s">
        <v>5992</v>
      </c>
      <c r="AQ411" t="b">
        <f>SUMPRODUCT(--ISNUMBER(SEARCH({"I21","I22","I25"},AP411)))&gt;0</f>
        <v>0</v>
      </c>
      <c r="AR411" t="b">
        <f>SUMPRODUCT(--ISNUMBER(SEARCH(Sheet1!B$2:B$14,AP411)))&gt;0</f>
        <v>0</v>
      </c>
      <c r="AS411" t="b">
        <f>SUMPRODUCT(--ISNUMBER(SEARCH(Sheet1!C$2:C$14,AP411)))&gt;0</f>
        <v>0</v>
      </c>
      <c r="AT411" t="b">
        <f>SUMPRODUCT(--ISNUMBER(SEARCH(Sheet1!D$2:D$26,AP411)))&gt;0</f>
        <v>0</v>
      </c>
      <c r="AU411" t="b">
        <f>SUMPRODUCT(--ISNUMBER(SEARCH(Sheet1!E$2:E$15,AP411)))&gt;0</f>
        <v>0</v>
      </c>
      <c r="AV411" t="b">
        <f>SUMPRODUCT(--ISNUMBER(SEARCH(Sheet1!F$2:F$26,AP411)))&gt;0</f>
        <v>0</v>
      </c>
      <c r="AW411" t="b">
        <f>SUMPRODUCT(--ISNUMBER(SEARCH(Sheet1!G$2:G$22,AP411)))&gt;0</f>
        <v>0</v>
      </c>
      <c r="AX411" t="b">
        <f>SUMPRODUCT(--ISNUMBER(SEARCH(Sheet1!H$2:H$35,AP411)))&gt;0</f>
        <v>1</v>
      </c>
      <c r="AY411" t="b">
        <f>SUMPRODUCT(--ISNUMBER(SEARCH(Sheet1!I$2:I$84,AP411)))&gt;0</f>
        <v>0</v>
      </c>
      <c r="AZ411" t="b">
        <f>SUMPRODUCT(--ISNUMBER(SEARCH(Sheet1!J$2:J$8,AP411)))&gt;0</f>
        <v>0</v>
      </c>
      <c r="BA411" t="b">
        <f>SUMPRODUCT(--ISNUMBER(SEARCH(Sheet1!K$2:K$10,AP411)))&gt;0</f>
        <v>0</v>
      </c>
      <c r="BB411" t="b">
        <f>SUMPRODUCT(--ISNUMBER(SEARCH(Sheet1!L$2:L$5,AP411)))&gt;0</f>
        <v>0</v>
      </c>
      <c r="BC411" t="b">
        <f>SUMPRODUCT(--ISNUMBER(SEARCH(Sheet1!M$2:M$12,AP411)))&gt;0</f>
        <v>1</v>
      </c>
      <c r="BD411" t="b">
        <f>SUMPRODUCT(--ISNUMBER(SEARCH(Sheet1!N$2:N$5,AP411)))&gt;0</f>
        <v>0</v>
      </c>
      <c r="BE411">
        <f t="shared" si="185"/>
        <v>0</v>
      </c>
      <c r="BF411">
        <f t="shared" si="186"/>
        <v>2</v>
      </c>
      <c r="BG411">
        <f t="shared" si="187"/>
        <v>0</v>
      </c>
      <c r="BH411">
        <f t="shared" si="188"/>
        <v>4</v>
      </c>
      <c r="BI411">
        <f t="shared" si="189"/>
        <v>0</v>
      </c>
      <c r="BJ411">
        <f t="shared" si="190"/>
        <v>6</v>
      </c>
      <c r="BK411">
        <f t="shared" si="191"/>
        <v>0</v>
      </c>
      <c r="BL411">
        <f t="shared" si="192"/>
        <v>5</v>
      </c>
    </row>
    <row r="412" spans="1:64" ht="30" x14ac:dyDescent="0.25">
      <c r="A412" s="7" t="s">
        <v>1915</v>
      </c>
      <c r="B412" s="7" t="s">
        <v>1916</v>
      </c>
      <c r="C412" s="10">
        <v>42377</v>
      </c>
      <c r="D412" s="10">
        <v>42394</v>
      </c>
      <c r="E412" s="8">
        <v>17</v>
      </c>
      <c r="F412" s="7" t="s">
        <v>14</v>
      </c>
      <c r="G412" s="8">
        <v>67</v>
      </c>
      <c r="H412" s="7" t="s">
        <v>9</v>
      </c>
      <c r="I412" s="7" t="s">
        <v>68</v>
      </c>
      <c r="J412" s="7" t="s">
        <v>227</v>
      </c>
      <c r="K412" s="7" t="s">
        <v>228</v>
      </c>
      <c r="L412" s="7" t="s">
        <v>207</v>
      </c>
      <c r="M412" s="7" t="s">
        <v>208</v>
      </c>
      <c r="N412" s="10">
        <v>42377</v>
      </c>
      <c r="O412" s="14">
        <v>3</v>
      </c>
      <c r="P412" s="15"/>
      <c r="Q412" s="29"/>
      <c r="R412" s="26">
        <v>137</v>
      </c>
      <c r="S412">
        <f t="shared" si="168"/>
        <v>0</v>
      </c>
      <c r="T412">
        <f t="shared" si="169"/>
        <v>0</v>
      </c>
      <c r="U412">
        <f t="shared" si="170"/>
        <v>30</v>
      </c>
      <c r="V412">
        <f t="shared" si="193"/>
        <v>0</v>
      </c>
      <c r="W412">
        <f t="shared" si="194"/>
        <v>0</v>
      </c>
      <c r="X412">
        <f t="shared" si="171"/>
        <v>0</v>
      </c>
      <c r="Y412" s="23">
        <v>1</v>
      </c>
      <c r="Z412">
        <v>1</v>
      </c>
      <c r="AA412">
        <f t="shared" si="172"/>
        <v>2</v>
      </c>
      <c r="AB412">
        <f t="shared" si="173"/>
        <v>0</v>
      </c>
      <c r="AC412">
        <f t="shared" si="174"/>
        <v>2</v>
      </c>
      <c r="AD412">
        <f t="shared" si="175"/>
        <v>6</v>
      </c>
      <c r="AE412">
        <f t="shared" si="195"/>
        <v>1</v>
      </c>
      <c r="AF412">
        <f t="shared" si="176"/>
        <v>7</v>
      </c>
      <c r="AG412">
        <v>3</v>
      </c>
      <c r="AH412">
        <f t="shared" si="177"/>
        <v>5</v>
      </c>
      <c r="AI412">
        <f t="shared" si="178"/>
        <v>0</v>
      </c>
      <c r="AJ412">
        <f t="shared" si="179"/>
        <v>15</v>
      </c>
      <c r="AK412">
        <f t="shared" si="180"/>
        <v>1</v>
      </c>
      <c r="AL412">
        <f t="shared" si="181"/>
        <v>0</v>
      </c>
      <c r="AM412">
        <f t="shared" si="182"/>
        <v>0</v>
      </c>
      <c r="AN412">
        <f t="shared" si="183"/>
        <v>0</v>
      </c>
      <c r="AO412">
        <f t="shared" si="184"/>
        <v>7</v>
      </c>
      <c r="AP412" t="s">
        <v>5993</v>
      </c>
      <c r="AQ412" t="b">
        <f>SUMPRODUCT(--ISNUMBER(SEARCH({"I21","I22","I25"},AP412)))&gt;0</f>
        <v>1</v>
      </c>
      <c r="AR412" t="b">
        <f>SUMPRODUCT(--ISNUMBER(SEARCH(Sheet1!B$2:B$14,AP412)))&gt;0</f>
        <v>0</v>
      </c>
      <c r="AS412" t="b">
        <f>SUMPRODUCT(--ISNUMBER(SEARCH(Sheet1!C$2:C$14,AP412)))&gt;0</f>
        <v>0</v>
      </c>
      <c r="AT412" t="b">
        <f>SUMPRODUCT(--ISNUMBER(SEARCH(Sheet1!D$2:D$26,AP412)))&gt;0</f>
        <v>0</v>
      </c>
      <c r="AU412" t="b">
        <f>SUMPRODUCT(--ISNUMBER(SEARCH(Sheet1!E$2:E$15,AP412)))&gt;0</f>
        <v>1</v>
      </c>
      <c r="AV412" t="b">
        <f>SUMPRODUCT(--ISNUMBER(SEARCH(Sheet1!F$2:F$26,AP412)))&gt;0</f>
        <v>0</v>
      </c>
      <c r="AW412" t="b">
        <f>SUMPRODUCT(--ISNUMBER(SEARCH(Sheet1!G$2:G$22,AP412)))&gt;0</f>
        <v>1</v>
      </c>
      <c r="AX412" t="b">
        <f>SUMPRODUCT(--ISNUMBER(SEARCH(Sheet1!H$2:H$35,AP412)))&gt;0</f>
        <v>0</v>
      </c>
      <c r="AY412" t="b">
        <f>SUMPRODUCT(--ISNUMBER(SEARCH(Sheet1!I$2:I$84,AP412)))&gt;0</f>
        <v>0</v>
      </c>
      <c r="AZ412" t="b">
        <f>SUMPRODUCT(--ISNUMBER(SEARCH(Sheet1!J$2:J$8,AP412)))&gt;0</f>
        <v>0</v>
      </c>
      <c r="BA412" t="b">
        <f>SUMPRODUCT(--ISNUMBER(SEARCH(Sheet1!K$2:K$10,AP412)))&gt;0</f>
        <v>0</v>
      </c>
      <c r="BB412" t="b">
        <f>SUMPRODUCT(--ISNUMBER(SEARCH(Sheet1!L$2:L$5,AP412)))&gt;0</f>
        <v>0</v>
      </c>
      <c r="BC412" t="b">
        <f>SUMPRODUCT(--ISNUMBER(SEARCH(Sheet1!M$2:M$12,AP412)))&gt;0</f>
        <v>0</v>
      </c>
      <c r="BD412" t="b">
        <f>SUMPRODUCT(--ISNUMBER(SEARCH(Sheet1!N$2:N$5,AP412)))&gt;0</f>
        <v>0</v>
      </c>
      <c r="BE412">
        <f t="shared" si="185"/>
        <v>1</v>
      </c>
      <c r="BF412">
        <f t="shared" si="186"/>
        <v>4</v>
      </c>
      <c r="BG412">
        <f t="shared" si="187"/>
        <v>0</v>
      </c>
      <c r="BH412">
        <f t="shared" si="188"/>
        <v>0</v>
      </c>
      <c r="BI412">
        <f t="shared" si="189"/>
        <v>0</v>
      </c>
      <c r="BJ412">
        <f t="shared" si="190"/>
        <v>5</v>
      </c>
      <c r="BK412">
        <f t="shared" si="191"/>
        <v>0</v>
      </c>
      <c r="BL412">
        <f t="shared" si="192"/>
        <v>5</v>
      </c>
    </row>
    <row r="413" spans="1:64" ht="30" x14ac:dyDescent="0.25">
      <c r="A413" s="7" t="s">
        <v>1917</v>
      </c>
      <c r="B413" s="7" t="s">
        <v>1918</v>
      </c>
      <c r="C413" s="10">
        <v>42349</v>
      </c>
      <c r="D413" s="10">
        <v>42354</v>
      </c>
      <c r="E413" s="8">
        <v>5</v>
      </c>
      <c r="F413" s="7" t="s">
        <v>29</v>
      </c>
      <c r="G413" s="8">
        <v>57</v>
      </c>
      <c r="H413" s="7" t="s">
        <v>17</v>
      </c>
      <c r="I413" s="7" t="s">
        <v>47</v>
      </c>
      <c r="J413" s="7" t="s">
        <v>1919</v>
      </c>
      <c r="K413" s="7" t="s">
        <v>1920</v>
      </c>
      <c r="L413" s="7" t="s">
        <v>135</v>
      </c>
      <c r="M413" s="7" t="s">
        <v>136</v>
      </c>
      <c r="N413" s="10">
        <v>42352</v>
      </c>
      <c r="O413" s="14">
        <v>3</v>
      </c>
      <c r="P413" s="15"/>
      <c r="Q413" s="29"/>
      <c r="R413" s="25"/>
      <c r="S413">
        <f t="shared" si="168"/>
        <v>0</v>
      </c>
      <c r="T413">
        <f t="shared" si="169"/>
        <v>0</v>
      </c>
      <c r="U413">
        <f t="shared" si="170"/>
        <v>30</v>
      </c>
      <c r="V413">
        <f t="shared" si="193"/>
        <v>0</v>
      </c>
      <c r="W413">
        <f t="shared" si="194"/>
        <v>0</v>
      </c>
      <c r="X413">
        <f t="shared" si="171"/>
        <v>0</v>
      </c>
      <c r="Y413" s="23">
        <v>1</v>
      </c>
      <c r="Z413">
        <v>1</v>
      </c>
      <c r="AA413">
        <f t="shared" si="172"/>
        <v>2</v>
      </c>
      <c r="AB413">
        <f t="shared" si="173"/>
        <v>0</v>
      </c>
      <c r="AC413">
        <f t="shared" si="174"/>
        <v>2</v>
      </c>
      <c r="AD413">
        <f t="shared" si="175"/>
        <v>6</v>
      </c>
      <c r="AE413">
        <f t="shared" si="195"/>
        <v>1</v>
      </c>
      <c r="AF413">
        <f t="shared" si="176"/>
        <v>4</v>
      </c>
      <c r="AG413">
        <v>3</v>
      </c>
      <c r="AH413">
        <f t="shared" si="177"/>
        <v>5</v>
      </c>
      <c r="AI413">
        <f t="shared" si="178"/>
        <v>0</v>
      </c>
      <c r="AJ413">
        <f t="shared" si="179"/>
        <v>12</v>
      </c>
      <c r="AK413">
        <f t="shared" si="180"/>
        <v>1</v>
      </c>
      <c r="AL413">
        <f t="shared" si="181"/>
        <v>0</v>
      </c>
      <c r="AM413">
        <f t="shared" si="182"/>
        <v>4</v>
      </c>
      <c r="AN413">
        <f t="shared" si="183"/>
        <v>0</v>
      </c>
      <c r="AO413">
        <f t="shared" si="184"/>
        <v>0</v>
      </c>
      <c r="AP413" t="s">
        <v>5994</v>
      </c>
      <c r="AQ413" t="b">
        <f>SUMPRODUCT(--ISNUMBER(SEARCH({"I21","I22","I25"},AP413)))&gt;0</f>
        <v>1</v>
      </c>
      <c r="AR413" t="b">
        <f>SUMPRODUCT(--ISNUMBER(SEARCH(Sheet1!B$2:B$14,AP413)))&gt;0</f>
        <v>0</v>
      </c>
      <c r="AS413" t="b">
        <f>SUMPRODUCT(--ISNUMBER(SEARCH(Sheet1!C$2:C$14,AP413)))&gt;0</f>
        <v>0</v>
      </c>
      <c r="AT413" t="b">
        <f>SUMPRODUCT(--ISNUMBER(SEARCH(Sheet1!D$2:D$26,AP413)))&gt;0</f>
        <v>1</v>
      </c>
      <c r="AU413" t="b">
        <f>SUMPRODUCT(--ISNUMBER(SEARCH(Sheet1!E$2:E$15,AP413)))&gt;0</f>
        <v>0</v>
      </c>
      <c r="AV413" t="b">
        <f>SUMPRODUCT(--ISNUMBER(SEARCH(Sheet1!F$2:F$26,AP413)))&gt;0</f>
        <v>0</v>
      </c>
      <c r="AW413" t="b">
        <f>SUMPRODUCT(--ISNUMBER(SEARCH(Sheet1!G$2:G$22,AP413)))&gt;0</f>
        <v>1</v>
      </c>
      <c r="AX413" t="b">
        <f>SUMPRODUCT(--ISNUMBER(SEARCH(Sheet1!H$2:H$35,AP413)))&gt;0</f>
        <v>1</v>
      </c>
      <c r="AY413" t="b">
        <f>SUMPRODUCT(--ISNUMBER(SEARCH(Sheet1!I$2:I$84,AP413)))&gt;0</f>
        <v>0</v>
      </c>
      <c r="AZ413" t="b">
        <f>SUMPRODUCT(--ISNUMBER(SEARCH(Sheet1!J$2:J$8,AP413)))&gt;0</f>
        <v>0</v>
      </c>
      <c r="BA413" t="b">
        <f>SUMPRODUCT(--ISNUMBER(SEARCH(Sheet1!K$2:K$10,AP413)))&gt;0</f>
        <v>0</v>
      </c>
      <c r="BB413" t="b">
        <f>SUMPRODUCT(--ISNUMBER(SEARCH(Sheet1!L$2:L$5,AP413)))&gt;0</f>
        <v>0</v>
      </c>
      <c r="BC413" t="b">
        <f>SUMPRODUCT(--ISNUMBER(SEARCH(Sheet1!M$2:M$12,AP413)))&gt;0</f>
        <v>1</v>
      </c>
      <c r="BD413" t="b">
        <f>SUMPRODUCT(--ISNUMBER(SEARCH(Sheet1!N$2:N$5,AP413)))&gt;0</f>
        <v>0</v>
      </c>
      <c r="BE413">
        <f t="shared" si="185"/>
        <v>2</v>
      </c>
      <c r="BF413">
        <f t="shared" si="186"/>
        <v>4</v>
      </c>
      <c r="BG413">
        <f t="shared" si="187"/>
        <v>0</v>
      </c>
      <c r="BH413">
        <f t="shared" si="188"/>
        <v>4</v>
      </c>
      <c r="BI413">
        <f t="shared" si="189"/>
        <v>0</v>
      </c>
      <c r="BJ413">
        <f t="shared" si="190"/>
        <v>10</v>
      </c>
      <c r="BK413">
        <f t="shared" si="191"/>
        <v>0</v>
      </c>
      <c r="BL413">
        <f t="shared" si="192"/>
        <v>5</v>
      </c>
    </row>
    <row r="414" spans="1:64" ht="30" x14ac:dyDescent="0.25">
      <c r="A414" s="7" t="s">
        <v>1921</v>
      </c>
      <c r="B414" s="7" t="s">
        <v>1922</v>
      </c>
      <c r="C414" s="10">
        <v>42440</v>
      </c>
      <c r="D414" s="10">
        <v>42447</v>
      </c>
      <c r="E414" s="8">
        <v>7</v>
      </c>
      <c r="F414" s="7" t="s">
        <v>8</v>
      </c>
      <c r="G414" s="8">
        <v>54</v>
      </c>
      <c r="H414" s="7" t="s">
        <v>9</v>
      </c>
      <c r="I414" s="7" t="s">
        <v>42</v>
      </c>
      <c r="J414" s="7" t="s">
        <v>1923</v>
      </c>
      <c r="K414" s="7" t="s">
        <v>1924</v>
      </c>
      <c r="L414" s="7" t="s">
        <v>121</v>
      </c>
      <c r="M414" s="7" t="s">
        <v>122</v>
      </c>
      <c r="N414" s="10">
        <v>42444</v>
      </c>
      <c r="O414" s="14">
        <v>1</v>
      </c>
      <c r="P414" s="15"/>
      <c r="Q414" s="29"/>
      <c r="R414" s="26">
        <v>134</v>
      </c>
      <c r="S414">
        <f t="shared" si="168"/>
        <v>0</v>
      </c>
      <c r="T414">
        <f t="shared" si="169"/>
        <v>0</v>
      </c>
      <c r="U414">
        <f t="shared" si="170"/>
        <v>30</v>
      </c>
      <c r="V414">
        <f t="shared" si="193"/>
        <v>0</v>
      </c>
      <c r="W414">
        <f t="shared" si="194"/>
        <v>0</v>
      </c>
      <c r="X414">
        <f t="shared" si="171"/>
        <v>1</v>
      </c>
      <c r="Y414" s="23">
        <v>1</v>
      </c>
      <c r="Z414">
        <v>1</v>
      </c>
      <c r="AA414">
        <f t="shared" si="172"/>
        <v>0</v>
      </c>
      <c r="AB414">
        <f t="shared" si="173"/>
        <v>0</v>
      </c>
      <c r="AC414">
        <f t="shared" si="174"/>
        <v>2</v>
      </c>
      <c r="AD414">
        <f t="shared" si="175"/>
        <v>5</v>
      </c>
      <c r="AE414">
        <f t="shared" si="195"/>
        <v>1</v>
      </c>
      <c r="AF414">
        <f t="shared" si="176"/>
        <v>5</v>
      </c>
      <c r="AG414">
        <v>3</v>
      </c>
      <c r="AH414">
        <f t="shared" si="177"/>
        <v>1</v>
      </c>
      <c r="AI414">
        <f t="shared" si="178"/>
        <v>0</v>
      </c>
      <c r="AJ414">
        <f t="shared" si="179"/>
        <v>9</v>
      </c>
      <c r="AK414">
        <f t="shared" si="180"/>
        <v>0</v>
      </c>
      <c r="AL414">
        <f t="shared" si="181"/>
        <v>0</v>
      </c>
      <c r="AM414">
        <f t="shared" si="182"/>
        <v>0</v>
      </c>
      <c r="AN414">
        <f t="shared" si="183"/>
        <v>5</v>
      </c>
      <c r="AO414">
        <f t="shared" si="184"/>
        <v>0</v>
      </c>
      <c r="AP414" t="s">
        <v>5995</v>
      </c>
      <c r="AQ414" t="b">
        <f>SUMPRODUCT(--ISNUMBER(SEARCH({"I21","I22","I25"},AP414)))&gt;0</f>
        <v>0</v>
      </c>
      <c r="AR414" t="b">
        <f>SUMPRODUCT(--ISNUMBER(SEARCH(Sheet1!B$2:B$14,AP414)))&gt;0</f>
        <v>0</v>
      </c>
      <c r="AS414" t="b">
        <f>SUMPRODUCT(--ISNUMBER(SEARCH(Sheet1!C$2:C$14,AP414)))&gt;0</f>
        <v>0</v>
      </c>
      <c r="AT414" t="b">
        <f>SUMPRODUCT(--ISNUMBER(SEARCH(Sheet1!D$2:D$26,AP414)))&gt;0</f>
        <v>1</v>
      </c>
      <c r="AU414" t="b">
        <f>SUMPRODUCT(--ISNUMBER(SEARCH(Sheet1!E$2:E$15,AP414)))&gt;0</f>
        <v>0</v>
      </c>
      <c r="AV414" t="b">
        <f>SUMPRODUCT(--ISNUMBER(SEARCH(Sheet1!F$2:F$26,AP414)))&gt;0</f>
        <v>0</v>
      </c>
      <c r="AW414" t="b">
        <f>SUMPRODUCT(--ISNUMBER(SEARCH(Sheet1!G$2:G$22,AP414)))&gt;0</f>
        <v>0</v>
      </c>
      <c r="AX414" t="b">
        <f>SUMPRODUCT(--ISNUMBER(SEARCH(Sheet1!H$2:H$35,AP414)))&gt;0</f>
        <v>0</v>
      </c>
      <c r="AY414" t="b">
        <f>SUMPRODUCT(--ISNUMBER(SEARCH(Sheet1!I$2:I$84,AP414)))&gt;0</f>
        <v>0</v>
      </c>
      <c r="AZ414" t="b">
        <f>SUMPRODUCT(--ISNUMBER(SEARCH(Sheet1!J$2:J$8,AP414)))&gt;0</f>
        <v>0</v>
      </c>
      <c r="BA414" t="b">
        <f>SUMPRODUCT(--ISNUMBER(SEARCH(Sheet1!K$2:K$10,AP414)))&gt;0</f>
        <v>0</v>
      </c>
      <c r="BB414" t="b">
        <f>SUMPRODUCT(--ISNUMBER(SEARCH(Sheet1!L$2:L$5,AP414)))&gt;0</f>
        <v>0</v>
      </c>
      <c r="BC414" t="b">
        <f>SUMPRODUCT(--ISNUMBER(SEARCH(Sheet1!M$2:M$12,AP414)))&gt;0</f>
        <v>0</v>
      </c>
      <c r="BD414" t="b">
        <f>SUMPRODUCT(--ISNUMBER(SEARCH(Sheet1!N$2:N$5,AP414)))&gt;0</f>
        <v>0</v>
      </c>
      <c r="BE414">
        <f t="shared" si="185"/>
        <v>1</v>
      </c>
      <c r="BF414">
        <f t="shared" si="186"/>
        <v>0</v>
      </c>
      <c r="BG414">
        <f t="shared" si="187"/>
        <v>0</v>
      </c>
      <c r="BH414">
        <f t="shared" si="188"/>
        <v>0</v>
      </c>
      <c r="BI414">
        <f t="shared" si="189"/>
        <v>0</v>
      </c>
      <c r="BJ414">
        <f t="shared" si="190"/>
        <v>1</v>
      </c>
      <c r="BK414">
        <f t="shared" si="191"/>
        <v>1</v>
      </c>
      <c r="BL414">
        <f t="shared" si="192"/>
        <v>0</v>
      </c>
    </row>
    <row r="415" spans="1:64" ht="45" x14ac:dyDescent="0.25">
      <c r="A415" s="7" t="s">
        <v>1925</v>
      </c>
      <c r="B415" s="7" t="s">
        <v>1926</v>
      </c>
      <c r="C415" s="10">
        <v>42278</v>
      </c>
      <c r="D415" s="10">
        <v>42279</v>
      </c>
      <c r="E415" s="8">
        <v>1</v>
      </c>
      <c r="F415" s="7" t="s">
        <v>29</v>
      </c>
      <c r="G415" s="8">
        <v>54</v>
      </c>
      <c r="H415" s="7" t="s">
        <v>9</v>
      </c>
      <c r="I415" s="7" t="s">
        <v>58</v>
      </c>
      <c r="J415" s="7" t="s">
        <v>1927</v>
      </c>
      <c r="K415" s="7" t="s">
        <v>1928</v>
      </c>
      <c r="L415" s="7" t="s">
        <v>1929</v>
      </c>
      <c r="M415" s="7" t="s">
        <v>1930</v>
      </c>
      <c r="N415" s="10">
        <v>42279</v>
      </c>
      <c r="O415" s="14">
        <v>6</v>
      </c>
      <c r="P415" s="15"/>
      <c r="Q415" s="29"/>
      <c r="R415" s="25"/>
      <c r="S415">
        <f t="shared" si="168"/>
        <v>150</v>
      </c>
      <c r="T415">
        <f t="shared" si="169"/>
        <v>0</v>
      </c>
      <c r="U415">
        <f t="shared" si="170"/>
        <v>30</v>
      </c>
      <c r="V415">
        <f t="shared" si="193"/>
        <v>0</v>
      </c>
      <c r="W415">
        <f t="shared" si="194"/>
        <v>0</v>
      </c>
      <c r="X415">
        <f t="shared" si="171"/>
        <v>0</v>
      </c>
      <c r="Y415" s="23">
        <v>1</v>
      </c>
      <c r="Z415">
        <v>1</v>
      </c>
      <c r="AA415">
        <f t="shared" si="172"/>
        <v>2</v>
      </c>
      <c r="AB415">
        <f t="shared" si="173"/>
        <v>3</v>
      </c>
      <c r="AC415">
        <f t="shared" si="174"/>
        <v>0</v>
      </c>
      <c r="AD415">
        <f t="shared" si="175"/>
        <v>7</v>
      </c>
      <c r="AE415">
        <f t="shared" si="195"/>
        <v>1</v>
      </c>
      <c r="AF415">
        <f t="shared" si="176"/>
        <v>1</v>
      </c>
      <c r="AG415">
        <v>3</v>
      </c>
      <c r="AH415">
        <f t="shared" si="177"/>
        <v>1</v>
      </c>
      <c r="AI415">
        <f t="shared" si="178"/>
        <v>0</v>
      </c>
      <c r="AJ415">
        <f t="shared" si="179"/>
        <v>5</v>
      </c>
      <c r="AK415">
        <f t="shared" si="180"/>
        <v>0</v>
      </c>
      <c r="AL415">
        <f t="shared" si="181"/>
        <v>1</v>
      </c>
      <c r="AM415">
        <f t="shared" si="182"/>
        <v>0</v>
      </c>
      <c r="AN415">
        <f t="shared" si="183"/>
        <v>0</v>
      </c>
      <c r="AO415">
        <f t="shared" si="184"/>
        <v>0</v>
      </c>
      <c r="AP415" t="s">
        <v>5996</v>
      </c>
      <c r="AQ415" t="b">
        <f>SUMPRODUCT(--ISNUMBER(SEARCH({"I21","I22","I25"},AP415)))&gt;0</f>
        <v>0</v>
      </c>
      <c r="AR415" t="b">
        <f>SUMPRODUCT(--ISNUMBER(SEARCH(Sheet1!B$2:B$14,AP415)))&gt;0</f>
        <v>0</v>
      </c>
      <c r="AS415" t="b">
        <f>SUMPRODUCT(--ISNUMBER(SEARCH(Sheet1!C$2:C$14,AP415)))&gt;0</f>
        <v>0</v>
      </c>
      <c r="AT415" t="b">
        <f>SUMPRODUCT(--ISNUMBER(SEARCH(Sheet1!D$2:D$26,AP415)))&gt;0</f>
        <v>1</v>
      </c>
      <c r="AU415" t="b">
        <f>SUMPRODUCT(--ISNUMBER(SEARCH(Sheet1!E$2:E$15,AP415)))&gt;0</f>
        <v>0</v>
      </c>
      <c r="AV415" t="b">
        <f>SUMPRODUCT(--ISNUMBER(SEARCH(Sheet1!F$2:F$26,AP415)))&gt;0</f>
        <v>0</v>
      </c>
      <c r="AW415" t="b">
        <f>SUMPRODUCT(--ISNUMBER(SEARCH(Sheet1!G$2:G$22,AP415)))&gt;0</f>
        <v>0</v>
      </c>
      <c r="AX415" t="b">
        <f>SUMPRODUCT(--ISNUMBER(SEARCH(Sheet1!H$2:H$35,AP415)))&gt;0</f>
        <v>0</v>
      </c>
      <c r="AY415" t="b">
        <f>SUMPRODUCT(--ISNUMBER(SEARCH(Sheet1!I$2:I$84,AP415)))&gt;0</f>
        <v>0</v>
      </c>
      <c r="AZ415" t="b">
        <f>SUMPRODUCT(--ISNUMBER(SEARCH(Sheet1!J$2:J$8,AP415)))&gt;0</f>
        <v>0</v>
      </c>
      <c r="BA415" t="b">
        <f>SUMPRODUCT(--ISNUMBER(SEARCH(Sheet1!K$2:K$10,AP415)))&gt;0</f>
        <v>0</v>
      </c>
      <c r="BB415" t="b">
        <f>SUMPRODUCT(--ISNUMBER(SEARCH(Sheet1!L$2:L$5,AP415)))&gt;0</f>
        <v>0</v>
      </c>
      <c r="BC415" t="b">
        <f>SUMPRODUCT(--ISNUMBER(SEARCH(Sheet1!M$2:M$12,AP415)))&gt;0</f>
        <v>0</v>
      </c>
      <c r="BD415" t="b">
        <f>SUMPRODUCT(--ISNUMBER(SEARCH(Sheet1!N$2:N$5,AP415)))&gt;0</f>
        <v>0</v>
      </c>
      <c r="BE415">
        <f t="shared" si="185"/>
        <v>1</v>
      </c>
      <c r="BF415">
        <f t="shared" si="186"/>
        <v>0</v>
      </c>
      <c r="BG415">
        <f t="shared" si="187"/>
        <v>0</v>
      </c>
      <c r="BH415">
        <f t="shared" si="188"/>
        <v>0</v>
      </c>
      <c r="BI415">
        <f t="shared" si="189"/>
        <v>0</v>
      </c>
      <c r="BJ415">
        <f t="shared" si="190"/>
        <v>1</v>
      </c>
      <c r="BK415">
        <f t="shared" si="191"/>
        <v>1</v>
      </c>
      <c r="BL415">
        <f t="shared" si="192"/>
        <v>0</v>
      </c>
    </row>
    <row r="416" spans="1:64" ht="30" x14ac:dyDescent="0.25">
      <c r="A416" s="7" t="s">
        <v>1925</v>
      </c>
      <c r="B416" s="7" t="s">
        <v>1931</v>
      </c>
      <c r="C416" s="10">
        <v>42429</v>
      </c>
      <c r="D416" s="10">
        <v>42433</v>
      </c>
      <c r="E416" s="8">
        <v>4</v>
      </c>
      <c r="F416" s="7" t="s">
        <v>8</v>
      </c>
      <c r="G416" s="8">
        <v>55</v>
      </c>
      <c r="H416" s="7" t="s">
        <v>9</v>
      </c>
      <c r="I416" s="7" t="s">
        <v>142</v>
      </c>
      <c r="J416" s="7" t="s">
        <v>1932</v>
      </c>
      <c r="K416" s="7" t="s">
        <v>1933</v>
      </c>
      <c r="L416" s="7" t="s">
        <v>298</v>
      </c>
      <c r="M416" s="7" t="s">
        <v>299</v>
      </c>
      <c r="N416" s="10">
        <v>42429</v>
      </c>
      <c r="O416" s="14">
        <v>6</v>
      </c>
      <c r="P416" s="15"/>
      <c r="Q416" s="29"/>
      <c r="R416" s="26">
        <v>133</v>
      </c>
      <c r="S416">
        <f t="shared" si="168"/>
        <v>11</v>
      </c>
      <c r="T416">
        <f t="shared" si="169"/>
        <v>1</v>
      </c>
      <c r="U416">
        <f t="shared" si="170"/>
        <v>11</v>
      </c>
      <c r="V416">
        <f t="shared" si="193"/>
        <v>0</v>
      </c>
      <c r="W416">
        <f t="shared" si="194"/>
        <v>2</v>
      </c>
      <c r="X416">
        <f t="shared" si="171"/>
        <v>1</v>
      </c>
      <c r="Y416" s="23">
        <v>1</v>
      </c>
      <c r="Z416">
        <v>1</v>
      </c>
      <c r="AA416">
        <f t="shared" si="172"/>
        <v>2</v>
      </c>
      <c r="AB416">
        <f t="shared" si="173"/>
        <v>3</v>
      </c>
      <c r="AC416">
        <f t="shared" si="174"/>
        <v>0</v>
      </c>
      <c r="AD416">
        <f t="shared" si="175"/>
        <v>10</v>
      </c>
      <c r="AE416">
        <f t="shared" si="195"/>
        <v>1</v>
      </c>
      <c r="AF416">
        <f t="shared" si="176"/>
        <v>4</v>
      </c>
      <c r="AG416">
        <v>3</v>
      </c>
      <c r="AH416">
        <f t="shared" si="177"/>
        <v>5</v>
      </c>
      <c r="AI416">
        <f t="shared" si="178"/>
        <v>0</v>
      </c>
      <c r="AJ416">
        <f t="shared" si="179"/>
        <v>12</v>
      </c>
      <c r="AK416">
        <f t="shared" si="180"/>
        <v>1</v>
      </c>
      <c r="AL416">
        <f t="shared" si="181"/>
        <v>0</v>
      </c>
      <c r="AM416">
        <f t="shared" si="182"/>
        <v>4</v>
      </c>
      <c r="AN416">
        <f t="shared" si="183"/>
        <v>0</v>
      </c>
      <c r="AO416">
        <f t="shared" si="184"/>
        <v>0</v>
      </c>
      <c r="AP416" t="s">
        <v>5997</v>
      </c>
      <c r="AQ416" t="b">
        <f>SUMPRODUCT(--ISNUMBER(SEARCH({"I21","I22","I25"},AP416)))&gt;0</f>
        <v>0</v>
      </c>
      <c r="AR416" t="b">
        <f>SUMPRODUCT(--ISNUMBER(SEARCH(Sheet1!B$2:B$14,AP416)))&gt;0</f>
        <v>0</v>
      </c>
      <c r="AS416" t="b">
        <f>SUMPRODUCT(--ISNUMBER(SEARCH(Sheet1!C$2:C$14,AP416)))&gt;0</f>
        <v>0</v>
      </c>
      <c r="AT416" t="b">
        <f>SUMPRODUCT(--ISNUMBER(SEARCH(Sheet1!D$2:D$26,AP416)))&gt;0</f>
        <v>1</v>
      </c>
      <c r="AU416" t="b">
        <f>SUMPRODUCT(--ISNUMBER(SEARCH(Sheet1!E$2:E$15,AP416)))&gt;0</f>
        <v>0</v>
      </c>
      <c r="AV416" t="b">
        <f>SUMPRODUCT(--ISNUMBER(SEARCH(Sheet1!F$2:F$26,AP416)))&gt;0</f>
        <v>0</v>
      </c>
      <c r="AW416" t="b">
        <f>SUMPRODUCT(--ISNUMBER(SEARCH(Sheet1!G$2:G$22,AP416)))&gt;0</f>
        <v>0</v>
      </c>
      <c r="AX416" t="b">
        <f>SUMPRODUCT(--ISNUMBER(SEARCH(Sheet1!H$2:H$35,AP416)))&gt;0</f>
        <v>0</v>
      </c>
      <c r="AY416" t="b">
        <f>SUMPRODUCT(--ISNUMBER(SEARCH(Sheet1!I$2:I$84,AP416)))&gt;0</f>
        <v>1</v>
      </c>
      <c r="AZ416" t="b">
        <f>SUMPRODUCT(--ISNUMBER(SEARCH(Sheet1!J$2:J$8,AP416)))&gt;0</f>
        <v>0</v>
      </c>
      <c r="BA416" t="b">
        <f>SUMPRODUCT(--ISNUMBER(SEARCH(Sheet1!K$2:K$10,AP416)))&gt;0</f>
        <v>0</v>
      </c>
      <c r="BB416" t="b">
        <f>SUMPRODUCT(--ISNUMBER(SEARCH(Sheet1!L$2:L$5,AP416)))&gt;0</f>
        <v>0</v>
      </c>
      <c r="BC416" t="b">
        <f>SUMPRODUCT(--ISNUMBER(SEARCH(Sheet1!M$2:M$12,AP416)))&gt;0</f>
        <v>0</v>
      </c>
      <c r="BD416" t="b">
        <f>SUMPRODUCT(--ISNUMBER(SEARCH(Sheet1!N$2:N$5,AP416)))&gt;0</f>
        <v>1</v>
      </c>
      <c r="BE416">
        <f t="shared" si="185"/>
        <v>1</v>
      </c>
      <c r="BF416">
        <f t="shared" si="186"/>
        <v>2</v>
      </c>
      <c r="BG416">
        <f t="shared" si="187"/>
        <v>0</v>
      </c>
      <c r="BH416">
        <f t="shared" si="188"/>
        <v>0</v>
      </c>
      <c r="BI416">
        <f t="shared" si="189"/>
        <v>6</v>
      </c>
      <c r="BJ416">
        <f t="shared" si="190"/>
        <v>9</v>
      </c>
      <c r="BK416">
        <f t="shared" si="191"/>
        <v>0</v>
      </c>
      <c r="BL416">
        <f t="shared" si="192"/>
        <v>5</v>
      </c>
    </row>
    <row r="417" spans="1:64" ht="30" x14ac:dyDescent="0.25">
      <c r="A417" s="7" t="s">
        <v>1925</v>
      </c>
      <c r="B417" s="7" t="s">
        <v>1934</v>
      </c>
      <c r="C417" s="10">
        <v>42444</v>
      </c>
      <c r="D417" s="10">
        <v>42451</v>
      </c>
      <c r="E417" s="8">
        <v>7</v>
      </c>
      <c r="F417" s="7" t="s">
        <v>29</v>
      </c>
      <c r="G417" s="8">
        <v>55</v>
      </c>
      <c r="H417" s="7" t="s">
        <v>9</v>
      </c>
      <c r="I417" s="7" t="s">
        <v>42</v>
      </c>
      <c r="J417" s="7" t="s">
        <v>779</v>
      </c>
      <c r="K417" s="7" t="s">
        <v>780</v>
      </c>
      <c r="L417" s="7" t="s">
        <v>102</v>
      </c>
      <c r="M417" s="7" t="s">
        <v>103</v>
      </c>
      <c r="N417" s="10">
        <v>42446</v>
      </c>
      <c r="O417" s="14">
        <v>6</v>
      </c>
      <c r="P417" s="15"/>
      <c r="Q417" s="29"/>
      <c r="R417" s="26">
        <v>129</v>
      </c>
      <c r="S417">
        <f t="shared" si="168"/>
        <v>0</v>
      </c>
      <c r="T417">
        <f t="shared" si="169"/>
        <v>0</v>
      </c>
      <c r="U417">
        <f t="shared" si="170"/>
        <v>30</v>
      </c>
      <c r="V417">
        <f t="shared" si="193"/>
        <v>0</v>
      </c>
      <c r="W417">
        <f t="shared" si="194"/>
        <v>2</v>
      </c>
      <c r="X417">
        <f t="shared" si="171"/>
        <v>1</v>
      </c>
      <c r="Y417" s="23">
        <v>1</v>
      </c>
      <c r="Z417">
        <v>1</v>
      </c>
      <c r="AA417">
        <f t="shared" si="172"/>
        <v>2</v>
      </c>
      <c r="AB417">
        <f t="shared" si="173"/>
        <v>3</v>
      </c>
      <c r="AC417">
        <f t="shared" si="174"/>
        <v>2</v>
      </c>
      <c r="AD417">
        <f t="shared" si="175"/>
        <v>12</v>
      </c>
      <c r="AE417">
        <f t="shared" si="195"/>
        <v>1</v>
      </c>
      <c r="AF417">
        <f t="shared" si="176"/>
        <v>5</v>
      </c>
      <c r="AG417">
        <v>3</v>
      </c>
      <c r="AH417">
        <f t="shared" si="177"/>
        <v>5</v>
      </c>
      <c r="AI417">
        <f t="shared" si="178"/>
        <v>0</v>
      </c>
      <c r="AJ417">
        <f t="shared" si="179"/>
        <v>13</v>
      </c>
      <c r="AK417">
        <f t="shared" si="180"/>
        <v>1</v>
      </c>
      <c r="AL417">
        <f t="shared" si="181"/>
        <v>0</v>
      </c>
      <c r="AM417">
        <f t="shared" si="182"/>
        <v>0</v>
      </c>
      <c r="AN417">
        <f t="shared" si="183"/>
        <v>5</v>
      </c>
      <c r="AO417">
        <f t="shared" si="184"/>
        <v>0</v>
      </c>
      <c r="AP417" t="s">
        <v>5998</v>
      </c>
      <c r="AQ417" t="b">
        <f>SUMPRODUCT(--ISNUMBER(SEARCH({"I21","I22","I25"},AP417)))&gt;0</f>
        <v>0</v>
      </c>
      <c r="AR417" t="b">
        <f>SUMPRODUCT(--ISNUMBER(SEARCH(Sheet1!B$2:B$14,AP417)))&gt;0</f>
        <v>0</v>
      </c>
      <c r="AS417" t="b">
        <f>SUMPRODUCT(--ISNUMBER(SEARCH(Sheet1!C$2:C$14,AP417)))&gt;0</f>
        <v>0</v>
      </c>
      <c r="AT417" t="b">
        <f>SUMPRODUCT(--ISNUMBER(SEARCH(Sheet1!D$2:D$26,AP417)))&gt;0</f>
        <v>1</v>
      </c>
      <c r="AU417" t="b">
        <f>SUMPRODUCT(--ISNUMBER(SEARCH(Sheet1!E$2:E$15,AP417)))&gt;0</f>
        <v>0</v>
      </c>
      <c r="AV417" t="b">
        <f>SUMPRODUCT(--ISNUMBER(SEARCH(Sheet1!F$2:F$26,AP417)))&gt;0</f>
        <v>0</v>
      </c>
      <c r="AW417" t="b">
        <f>SUMPRODUCT(--ISNUMBER(SEARCH(Sheet1!G$2:G$22,AP417)))&gt;0</f>
        <v>0</v>
      </c>
      <c r="AX417" t="b">
        <f>SUMPRODUCT(--ISNUMBER(SEARCH(Sheet1!H$2:H$35,AP417)))&gt;0</f>
        <v>0</v>
      </c>
      <c r="AY417" t="b">
        <f>SUMPRODUCT(--ISNUMBER(SEARCH(Sheet1!I$2:I$84,AP417)))&gt;0</f>
        <v>1</v>
      </c>
      <c r="AZ417" t="b">
        <f>SUMPRODUCT(--ISNUMBER(SEARCH(Sheet1!J$2:J$8,AP417)))&gt;0</f>
        <v>0</v>
      </c>
      <c r="BA417" t="b">
        <f>SUMPRODUCT(--ISNUMBER(SEARCH(Sheet1!K$2:K$10,AP417)))&gt;0</f>
        <v>0</v>
      </c>
      <c r="BB417" t="b">
        <f>SUMPRODUCT(--ISNUMBER(SEARCH(Sheet1!L$2:L$5,AP417)))&gt;0</f>
        <v>0</v>
      </c>
      <c r="BC417" t="b">
        <f>SUMPRODUCT(--ISNUMBER(SEARCH(Sheet1!M$2:M$12,AP417)))&gt;0</f>
        <v>0</v>
      </c>
      <c r="BD417" t="b">
        <f>SUMPRODUCT(--ISNUMBER(SEARCH(Sheet1!N$2:N$5,AP417)))&gt;0</f>
        <v>1</v>
      </c>
      <c r="BE417">
        <f t="shared" si="185"/>
        <v>1</v>
      </c>
      <c r="BF417">
        <f t="shared" si="186"/>
        <v>2</v>
      </c>
      <c r="BG417">
        <f t="shared" si="187"/>
        <v>0</v>
      </c>
      <c r="BH417">
        <f t="shared" si="188"/>
        <v>0</v>
      </c>
      <c r="BI417">
        <f t="shared" si="189"/>
        <v>6</v>
      </c>
      <c r="BJ417">
        <f t="shared" si="190"/>
        <v>9</v>
      </c>
      <c r="BK417">
        <f t="shared" si="191"/>
        <v>0</v>
      </c>
      <c r="BL417">
        <f t="shared" si="192"/>
        <v>5</v>
      </c>
    </row>
    <row r="418" spans="1:64" ht="45" x14ac:dyDescent="0.25">
      <c r="A418" s="7" t="s">
        <v>1935</v>
      </c>
      <c r="B418" s="7" t="s">
        <v>1937</v>
      </c>
      <c r="C418" s="10">
        <v>42327</v>
      </c>
      <c r="D418" s="10">
        <v>42331</v>
      </c>
      <c r="E418" s="8">
        <v>4</v>
      </c>
      <c r="F418" s="7" t="s">
        <v>29</v>
      </c>
      <c r="G418" s="8">
        <v>69</v>
      </c>
      <c r="H418" s="7" t="s">
        <v>9</v>
      </c>
      <c r="I418" s="7" t="s">
        <v>47</v>
      </c>
      <c r="J418" s="7" t="s">
        <v>1938</v>
      </c>
      <c r="K418" s="7" t="s">
        <v>1939</v>
      </c>
      <c r="L418" s="7" t="s">
        <v>397</v>
      </c>
      <c r="M418" s="7" t="s">
        <v>398</v>
      </c>
      <c r="N418" s="10">
        <v>42328</v>
      </c>
      <c r="O418" s="14">
        <v>4</v>
      </c>
      <c r="P418" s="14">
        <v>2</v>
      </c>
      <c r="Q418" s="29"/>
      <c r="R418" s="25"/>
      <c r="S418">
        <f t="shared" si="168"/>
        <v>59</v>
      </c>
      <c r="T418">
        <f t="shared" si="169"/>
        <v>0</v>
      </c>
      <c r="U418">
        <f t="shared" si="170"/>
        <v>30</v>
      </c>
      <c r="V418">
        <f t="shared" si="193"/>
        <v>0</v>
      </c>
      <c r="W418">
        <f t="shared" si="194"/>
        <v>0</v>
      </c>
      <c r="X418">
        <f t="shared" si="171"/>
        <v>0</v>
      </c>
      <c r="Y418" s="23">
        <v>1</v>
      </c>
      <c r="Z418">
        <v>1</v>
      </c>
      <c r="AA418">
        <f t="shared" si="172"/>
        <v>2</v>
      </c>
      <c r="AB418">
        <f t="shared" si="173"/>
        <v>0</v>
      </c>
      <c r="AC418">
        <f t="shared" si="174"/>
        <v>0</v>
      </c>
      <c r="AD418">
        <f t="shared" si="175"/>
        <v>4</v>
      </c>
      <c r="AE418">
        <f t="shared" si="195"/>
        <v>0</v>
      </c>
      <c r="AF418">
        <f t="shared" si="176"/>
        <v>4</v>
      </c>
      <c r="AG418">
        <v>3</v>
      </c>
      <c r="AH418">
        <f t="shared" si="177"/>
        <v>5</v>
      </c>
      <c r="AI418">
        <f t="shared" si="178"/>
        <v>2</v>
      </c>
      <c r="AJ418">
        <f t="shared" si="179"/>
        <v>14</v>
      </c>
      <c r="AK418">
        <f t="shared" si="180"/>
        <v>1</v>
      </c>
      <c r="AL418">
        <f t="shared" si="181"/>
        <v>0</v>
      </c>
      <c r="AM418">
        <f t="shared" si="182"/>
        <v>4</v>
      </c>
      <c r="AN418">
        <f t="shared" si="183"/>
        <v>0</v>
      </c>
      <c r="AO418">
        <f t="shared" si="184"/>
        <v>0</v>
      </c>
      <c r="AP418" t="s">
        <v>5999</v>
      </c>
      <c r="AQ418" t="b">
        <f>SUMPRODUCT(--ISNUMBER(SEARCH({"I21","I22","I25"},AP418)))&gt;0</f>
        <v>0</v>
      </c>
      <c r="AR418" t="b">
        <f>SUMPRODUCT(--ISNUMBER(SEARCH(Sheet1!B$2:B$14,AP418)))&gt;0</f>
        <v>0</v>
      </c>
      <c r="AS418" t="b">
        <f>SUMPRODUCT(--ISNUMBER(SEARCH(Sheet1!C$2:C$14,AP418)))&gt;0</f>
        <v>0</v>
      </c>
      <c r="AT418" t="b">
        <f>SUMPRODUCT(--ISNUMBER(SEARCH(Sheet1!D$2:D$26,AP418)))&gt;0</f>
        <v>1</v>
      </c>
      <c r="AU418" t="b">
        <f>SUMPRODUCT(--ISNUMBER(SEARCH(Sheet1!E$2:E$15,AP418)))&gt;0</f>
        <v>0</v>
      </c>
      <c r="AV418" t="b">
        <f>SUMPRODUCT(--ISNUMBER(SEARCH(Sheet1!F$2:F$26,AP418)))&gt;0</f>
        <v>0</v>
      </c>
      <c r="AW418" t="b">
        <f>SUMPRODUCT(--ISNUMBER(SEARCH(Sheet1!G$2:G$22,AP418)))&gt;0</f>
        <v>0</v>
      </c>
      <c r="AX418" t="b">
        <f>SUMPRODUCT(--ISNUMBER(SEARCH(Sheet1!H$2:H$35,AP418)))&gt;0</f>
        <v>1</v>
      </c>
      <c r="AY418" t="b">
        <f>SUMPRODUCT(--ISNUMBER(SEARCH(Sheet1!I$2:I$84,AP418)))&gt;0</f>
        <v>0</v>
      </c>
      <c r="AZ418" t="b">
        <f>SUMPRODUCT(--ISNUMBER(SEARCH(Sheet1!J$2:J$8,AP418)))&gt;0</f>
        <v>0</v>
      </c>
      <c r="BA418" t="b">
        <f>SUMPRODUCT(--ISNUMBER(SEARCH(Sheet1!K$2:K$10,AP418)))&gt;0</f>
        <v>0</v>
      </c>
      <c r="BB418" t="b">
        <f>SUMPRODUCT(--ISNUMBER(SEARCH(Sheet1!L$2:L$5,AP418)))&gt;0</f>
        <v>0</v>
      </c>
      <c r="BC418" t="b">
        <f>SUMPRODUCT(--ISNUMBER(SEARCH(Sheet1!M$2:M$12,AP418)))&gt;0</f>
        <v>1</v>
      </c>
      <c r="BD418" t="b">
        <f>SUMPRODUCT(--ISNUMBER(SEARCH(Sheet1!N$2:N$5,AP418)))&gt;0</f>
        <v>0</v>
      </c>
      <c r="BE418">
        <f t="shared" si="185"/>
        <v>1</v>
      </c>
      <c r="BF418">
        <f t="shared" si="186"/>
        <v>2</v>
      </c>
      <c r="BG418">
        <f t="shared" si="187"/>
        <v>0</v>
      </c>
      <c r="BH418">
        <f t="shared" si="188"/>
        <v>4</v>
      </c>
      <c r="BI418">
        <f t="shared" si="189"/>
        <v>0</v>
      </c>
      <c r="BJ418">
        <f t="shared" si="190"/>
        <v>7</v>
      </c>
      <c r="BK418">
        <f t="shared" si="191"/>
        <v>0</v>
      </c>
      <c r="BL418">
        <f t="shared" si="192"/>
        <v>5</v>
      </c>
    </row>
    <row r="419" spans="1:64" ht="30" x14ac:dyDescent="0.25">
      <c r="A419" s="7" t="s">
        <v>1935</v>
      </c>
      <c r="B419" s="7" t="s">
        <v>1940</v>
      </c>
      <c r="C419" s="10">
        <v>42390</v>
      </c>
      <c r="D419" s="10">
        <v>42393</v>
      </c>
      <c r="E419" s="8">
        <v>3</v>
      </c>
      <c r="F419" s="7" t="s">
        <v>29</v>
      </c>
      <c r="G419" s="8">
        <v>69</v>
      </c>
      <c r="H419" s="7" t="s">
        <v>9</v>
      </c>
      <c r="I419" s="7" t="s">
        <v>126</v>
      </c>
      <c r="J419" s="7" t="s">
        <v>1028</v>
      </c>
      <c r="K419" s="7" t="s">
        <v>1029</v>
      </c>
      <c r="L419" s="7" t="s">
        <v>102</v>
      </c>
      <c r="M419" s="7" t="s">
        <v>103</v>
      </c>
      <c r="N419" s="10">
        <v>42391</v>
      </c>
      <c r="O419" s="14">
        <v>4</v>
      </c>
      <c r="P419" s="14">
        <v>2</v>
      </c>
      <c r="Q419" s="29"/>
      <c r="R419" s="26">
        <v>131</v>
      </c>
      <c r="S419">
        <f t="shared" si="168"/>
        <v>0</v>
      </c>
      <c r="T419">
        <f t="shared" si="169"/>
        <v>0</v>
      </c>
      <c r="U419">
        <f t="shared" si="170"/>
        <v>30</v>
      </c>
      <c r="V419">
        <f t="shared" si="193"/>
        <v>0</v>
      </c>
      <c r="W419">
        <f t="shared" si="194"/>
        <v>0</v>
      </c>
      <c r="X419">
        <f t="shared" si="171"/>
        <v>1</v>
      </c>
      <c r="Y419" s="23">
        <v>1</v>
      </c>
      <c r="Z419">
        <v>1</v>
      </c>
      <c r="AA419">
        <f t="shared" si="172"/>
        <v>2</v>
      </c>
      <c r="AB419">
        <f t="shared" si="173"/>
        <v>0</v>
      </c>
      <c r="AC419">
        <f t="shared" si="174"/>
        <v>0</v>
      </c>
      <c r="AD419">
        <f t="shared" si="175"/>
        <v>5</v>
      </c>
      <c r="AE419">
        <f t="shared" si="195"/>
        <v>1</v>
      </c>
      <c r="AF419">
        <f t="shared" si="176"/>
        <v>3</v>
      </c>
      <c r="AG419">
        <v>3</v>
      </c>
      <c r="AH419">
        <f t="shared" si="177"/>
        <v>5</v>
      </c>
      <c r="AI419">
        <f t="shared" si="178"/>
        <v>2</v>
      </c>
      <c r="AJ419">
        <f t="shared" si="179"/>
        <v>13</v>
      </c>
      <c r="AK419">
        <f t="shared" si="180"/>
        <v>1</v>
      </c>
      <c r="AL419">
        <f t="shared" si="181"/>
        <v>3</v>
      </c>
      <c r="AM419">
        <f t="shared" si="182"/>
        <v>0</v>
      </c>
      <c r="AN419">
        <f t="shared" si="183"/>
        <v>0</v>
      </c>
      <c r="AO419">
        <f t="shared" si="184"/>
        <v>0</v>
      </c>
      <c r="AP419" t="s">
        <v>6000</v>
      </c>
      <c r="AQ419" t="b">
        <f>SUMPRODUCT(--ISNUMBER(SEARCH({"I21","I22","I25"},AP419)))&gt;0</f>
        <v>0</v>
      </c>
      <c r="AR419" t="b">
        <f>SUMPRODUCT(--ISNUMBER(SEARCH(Sheet1!B$2:B$14,AP419)))&gt;0</f>
        <v>0</v>
      </c>
      <c r="AS419" t="b">
        <f>SUMPRODUCT(--ISNUMBER(SEARCH(Sheet1!C$2:C$14,AP419)))&gt;0</f>
        <v>0</v>
      </c>
      <c r="AT419" t="b">
        <f>SUMPRODUCT(--ISNUMBER(SEARCH(Sheet1!D$2:D$26,AP419)))&gt;0</f>
        <v>1</v>
      </c>
      <c r="AU419" t="b">
        <f>SUMPRODUCT(--ISNUMBER(SEARCH(Sheet1!E$2:E$15,AP419)))&gt;0</f>
        <v>0</v>
      </c>
      <c r="AV419" t="b">
        <f>SUMPRODUCT(--ISNUMBER(SEARCH(Sheet1!F$2:F$26,AP419)))&gt;0</f>
        <v>0</v>
      </c>
      <c r="AW419" t="b">
        <f>SUMPRODUCT(--ISNUMBER(SEARCH(Sheet1!G$2:G$22,AP419)))&gt;0</f>
        <v>0</v>
      </c>
      <c r="AX419" t="b">
        <f>SUMPRODUCT(--ISNUMBER(SEARCH(Sheet1!H$2:H$35,AP419)))&gt;0</f>
        <v>0</v>
      </c>
      <c r="AY419" t="b">
        <f>SUMPRODUCT(--ISNUMBER(SEARCH(Sheet1!I$2:I$84,AP419)))&gt;0</f>
        <v>0</v>
      </c>
      <c r="AZ419" t="b">
        <f>SUMPRODUCT(--ISNUMBER(SEARCH(Sheet1!J$2:J$8,AP419)))&gt;0</f>
        <v>0</v>
      </c>
      <c r="BA419" t="b">
        <f>SUMPRODUCT(--ISNUMBER(SEARCH(Sheet1!K$2:K$10,AP419)))&gt;0</f>
        <v>0</v>
      </c>
      <c r="BB419" t="b">
        <f>SUMPRODUCT(--ISNUMBER(SEARCH(Sheet1!L$2:L$5,AP419)))&gt;0</f>
        <v>0</v>
      </c>
      <c r="BC419" t="b">
        <f>SUMPRODUCT(--ISNUMBER(SEARCH(Sheet1!M$2:M$12,AP419)))&gt;0</f>
        <v>1</v>
      </c>
      <c r="BD419" t="b">
        <f>SUMPRODUCT(--ISNUMBER(SEARCH(Sheet1!N$2:N$5,AP419)))&gt;0</f>
        <v>0</v>
      </c>
      <c r="BE419">
        <f t="shared" si="185"/>
        <v>1</v>
      </c>
      <c r="BF419">
        <f t="shared" si="186"/>
        <v>0</v>
      </c>
      <c r="BG419">
        <f t="shared" si="187"/>
        <v>0</v>
      </c>
      <c r="BH419">
        <f t="shared" si="188"/>
        <v>4</v>
      </c>
      <c r="BI419">
        <f t="shared" si="189"/>
        <v>0</v>
      </c>
      <c r="BJ419">
        <f t="shared" si="190"/>
        <v>5</v>
      </c>
      <c r="BK419">
        <f t="shared" si="191"/>
        <v>0</v>
      </c>
      <c r="BL419">
        <f t="shared" si="192"/>
        <v>5</v>
      </c>
    </row>
    <row r="420" spans="1:64" ht="30" x14ac:dyDescent="0.25">
      <c r="A420" s="7" t="s">
        <v>1941</v>
      </c>
      <c r="B420" s="7" t="s">
        <v>1942</v>
      </c>
      <c r="C420" s="10">
        <v>42273</v>
      </c>
      <c r="D420" s="10">
        <v>42282</v>
      </c>
      <c r="E420" s="8">
        <v>9</v>
      </c>
      <c r="F420" s="7" t="s">
        <v>29</v>
      </c>
      <c r="G420" s="8">
        <v>71</v>
      </c>
      <c r="H420" s="7" t="s">
        <v>17</v>
      </c>
      <c r="I420" s="7" t="s">
        <v>58</v>
      </c>
      <c r="J420" s="7" t="s">
        <v>1943</v>
      </c>
      <c r="K420" s="7" t="s">
        <v>1944</v>
      </c>
      <c r="L420" s="7" t="s">
        <v>1945</v>
      </c>
      <c r="M420" s="7" t="s">
        <v>1946</v>
      </c>
      <c r="N420" s="10">
        <v>42276</v>
      </c>
      <c r="O420" s="14">
        <v>1</v>
      </c>
      <c r="P420" s="15"/>
      <c r="Q420" s="29"/>
      <c r="R420" s="25"/>
      <c r="S420">
        <f t="shared" si="168"/>
        <v>0</v>
      </c>
      <c r="T420">
        <f t="shared" si="169"/>
        <v>0</v>
      </c>
      <c r="U420">
        <f t="shared" si="170"/>
        <v>30</v>
      </c>
      <c r="V420">
        <f t="shared" si="193"/>
        <v>0</v>
      </c>
      <c r="W420">
        <f t="shared" si="194"/>
        <v>0</v>
      </c>
      <c r="X420">
        <f t="shared" si="171"/>
        <v>0</v>
      </c>
      <c r="Y420" s="23">
        <v>1</v>
      </c>
      <c r="Z420">
        <v>1</v>
      </c>
      <c r="AA420">
        <f t="shared" si="172"/>
        <v>0</v>
      </c>
      <c r="AB420">
        <f t="shared" si="173"/>
        <v>0</v>
      </c>
      <c r="AC420">
        <f t="shared" si="174"/>
        <v>2</v>
      </c>
      <c r="AD420">
        <f t="shared" si="175"/>
        <v>4</v>
      </c>
      <c r="AE420">
        <f t="shared" si="195"/>
        <v>0</v>
      </c>
      <c r="AF420">
        <f t="shared" si="176"/>
        <v>5</v>
      </c>
      <c r="AG420">
        <v>3</v>
      </c>
      <c r="AH420">
        <f t="shared" si="177"/>
        <v>3</v>
      </c>
      <c r="AI420">
        <f t="shared" si="178"/>
        <v>0</v>
      </c>
      <c r="AJ420">
        <f t="shared" si="179"/>
        <v>11</v>
      </c>
      <c r="AK420">
        <f t="shared" si="180"/>
        <v>1</v>
      </c>
      <c r="AL420">
        <f t="shared" si="181"/>
        <v>0</v>
      </c>
      <c r="AM420">
        <f t="shared" si="182"/>
        <v>0</v>
      </c>
      <c r="AN420">
        <f t="shared" si="183"/>
        <v>5</v>
      </c>
      <c r="AO420">
        <f t="shared" si="184"/>
        <v>0</v>
      </c>
      <c r="AP420" t="s">
        <v>6001</v>
      </c>
      <c r="AQ420" t="b">
        <f>SUMPRODUCT(--ISNUMBER(SEARCH({"I21","I22","I25"},AP420)))&gt;0</f>
        <v>0</v>
      </c>
      <c r="AR420" t="b">
        <f>SUMPRODUCT(--ISNUMBER(SEARCH(Sheet1!B$2:B$14,AP420)))&gt;0</f>
        <v>0</v>
      </c>
      <c r="AS420" t="b">
        <f>SUMPRODUCT(--ISNUMBER(SEARCH(Sheet1!C$2:C$14,AP420)))&gt;0</f>
        <v>1</v>
      </c>
      <c r="AT420" t="b">
        <f>SUMPRODUCT(--ISNUMBER(SEARCH(Sheet1!D$2:D$26,AP420)))&gt;0</f>
        <v>0</v>
      </c>
      <c r="AU420" t="b">
        <f>SUMPRODUCT(--ISNUMBER(SEARCH(Sheet1!E$2:E$15,AP420)))&gt;0</f>
        <v>0</v>
      </c>
      <c r="AV420" t="b">
        <f>SUMPRODUCT(--ISNUMBER(SEARCH(Sheet1!F$2:F$26,AP420)))&gt;0</f>
        <v>0</v>
      </c>
      <c r="AW420" t="b">
        <f>SUMPRODUCT(--ISNUMBER(SEARCH(Sheet1!G$2:G$22,AP420)))&gt;0</f>
        <v>1</v>
      </c>
      <c r="AX420" t="b">
        <f>SUMPRODUCT(--ISNUMBER(SEARCH(Sheet1!H$2:H$35,AP420)))&gt;0</f>
        <v>0</v>
      </c>
      <c r="AY420" t="b">
        <f>SUMPRODUCT(--ISNUMBER(SEARCH(Sheet1!I$2:I$84,AP420)))&gt;0</f>
        <v>0</v>
      </c>
      <c r="AZ420" t="b">
        <f>SUMPRODUCT(--ISNUMBER(SEARCH(Sheet1!J$2:J$8,AP420)))&gt;0</f>
        <v>0</v>
      </c>
      <c r="BA420" t="b">
        <f>SUMPRODUCT(--ISNUMBER(SEARCH(Sheet1!K$2:K$10,AP420)))&gt;0</f>
        <v>0</v>
      </c>
      <c r="BB420" t="b">
        <f>SUMPRODUCT(--ISNUMBER(SEARCH(Sheet1!L$2:L$5,AP420)))&gt;0</f>
        <v>0</v>
      </c>
      <c r="BC420" t="b">
        <f>SUMPRODUCT(--ISNUMBER(SEARCH(Sheet1!M$2:M$12,AP420)))&gt;0</f>
        <v>0</v>
      </c>
      <c r="BD420" t="b">
        <f>SUMPRODUCT(--ISNUMBER(SEARCH(Sheet1!N$2:N$5,AP420)))&gt;0</f>
        <v>0</v>
      </c>
      <c r="BE420">
        <f t="shared" si="185"/>
        <v>1</v>
      </c>
      <c r="BF420">
        <f t="shared" si="186"/>
        <v>2</v>
      </c>
      <c r="BG420">
        <f t="shared" si="187"/>
        <v>0</v>
      </c>
      <c r="BH420">
        <f t="shared" si="188"/>
        <v>0</v>
      </c>
      <c r="BI420">
        <f t="shared" si="189"/>
        <v>0</v>
      </c>
      <c r="BJ420">
        <f t="shared" si="190"/>
        <v>3</v>
      </c>
      <c r="BK420">
        <f t="shared" si="191"/>
        <v>3</v>
      </c>
      <c r="BL420">
        <f t="shared" si="192"/>
        <v>0</v>
      </c>
    </row>
    <row r="421" spans="1:64" ht="30" x14ac:dyDescent="0.25">
      <c r="A421" s="7" t="s">
        <v>1947</v>
      </c>
      <c r="B421" s="7" t="s">
        <v>1948</v>
      </c>
      <c r="C421" s="10">
        <v>42274</v>
      </c>
      <c r="D421" s="10">
        <v>42290</v>
      </c>
      <c r="E421" s="8">
        <v>16</v>
      </c>
      <c r="F421" s="7" t="s">
        <v>14</v>
      </c>
      <c r="G421" s="8">
        <v>37</v>
      </c>
      <c r="H421" s="7" t="s">
        <v>17</v>
      </c>
      <c r="I421" s="7" t="s">
        <v>21</v>
      </c>
      <c r="J421" s="7" t="s">
        <v>1949</v>
      </c>
      <c r="K421" s="7" t="s">
        <v>1950</v>
      </c>
      <c r="L421" s="7" t="s">
        <v>422</v>
      </c>
      <c r="M421" s="7" t="s">
        <v>423</v>
      </c>
      <c r="N421" s="10">
        <v>42284</v>
      </c>
      <c r="O421" s="14">
        <v>1</v>
      </c>
      <c r="P421" s="15"/>
      <c r="Q421" s="29"/>
      <c r="R421" s="25"/>
      <c r="S421">
        <f t="shared" si="168"/>
        <v>0</v>
      </c>
      <c r="T421">
        <f t="shared" si="169"/>
        <v>0</v>
      </c>
      <c r="U421">
        <f t="shared" si="170"/>
        <v>30</v>
      </c>
      <c r="V421">
        <f t="shared" si="193"/>
        <v>0</v>
      </c>
      <c r="W421">
        <f t="shared" si="194"/>
        <v>0</v>
      </c>
      <c r="X421">
        <f t="shared" si="171"/>
        <v>0</v>
      </c>
      <c r="Y421" s="23">
        <v>1</v>
      </c>
      <c r="Z421">
        <v>1</v>
      </c>
      <c r="AA421">
        <f t="shared" si="172"/>
        <v>0</v>
      </c>
      <c r="AB421">
        <f t="shared" si="173"/>
        <v>0</v>
      </c>
      <c r="AC421">
        <f t="shared" si="174"/>
        <v>2</v>
      </c>
      <c r="AD421">
        <f t="shared" si="175"/>
        <v>4</v>
      </c>
      <c r="AE421">
        <f t="shared" si="195"/>
        <v>0</v>
      </c>
      <c r="AF421">
        <f t="shared" si="176"/>
        <v>7</v>
      </c>
      <c r="AG421">
        <v>3</v>
      </c>
      <c r="AH421">
        <f t="shared" si="177"/>
        <v>1</v>
      </c>
      <c r="AI421">
        <f t="shared" si="178"/>
        <v>0</v>
      </c>
      <c r="AJ421">
        <f t="shared" si="179"/>
        <v>11</v>
      </c>
      <c r="AK421">
        <f t="shared" si="180"/>
        <v>1</v>
      </c>
      <c r="AL421">
        <f t="shared" si="181"/>
        <v>0</v>
      </c>
      <c r="AM421">
        <f t="shared" si="182"/>
        <v>0</v>
      </c>
      <c r="AN421">
        <f t="shared" si="183"/>
        <v>0</v>
      </c>
      <c r="AO421">
        <f t="shared" si="184"/>
        <v>7</v>
      </c>
      <c r="AP421" t="s">
        <v>6002</v>
      </c>
      <c r="AQ421" t="b">
        <f>SUMPRODUCT(--ISNUMBER(SEARCH({"I21","I22","I25"},AP421)))&gt;0</f>
        <v>0</v>
      </c>
      <c r="AR421" t="b">
        <f>SUMPRODUCT(--ISNUMBER(SEARCH(Sheet1!B$2:B$14,AP421)))&gt;0</f>
        <v>0</v>
      </c>
      <c r="AS421" t="b">
        <f>SUMPRODUCT(--ISNUMBER(SEARCH(Sheet1!C$2:C$14,AP421)))&gt;0</f>
        <v>1</v>
      </c>
      <c r="AT421" t="b">
        <f>SUMPRODUCT(--ISNUMBER(SEARCH(Sheet1!D$2:D$26,AP421)))&gt;0</f>
        <v>0</v>
      </c>
      <c r="AU421" t="b">
        <f>SUMPRODUCT(--ISNUMBER(SEARCH(Sheet1!E$2:E$15,AP421)))&gt;0</f>
        <v>0</v>
      </c>
      <c r="AV421" t="b">
        <f>SUMPRODUCT(--ISNUMBER(SEARCH(Sheet1!F$2:F$26,AP421)))&gt;0</f>
        <v>0</v>
      </c>
      <c r="AW421" t="b">
        <f>SUMPRODUCT(--ISNUMBER(SEARCH(Sheet1!G$2:G$22,AP421)))&gt;0</f>
        <v>0</v>
      </c>
      <c r="AX421" t="b">
        <f>SUMPRODUCT(--ISNUMBER(SEARCH(Sheet1!H$2:H$35,AP421)))&gt;0</f>
        <v>0</v>
      </c>
      <c r="AY421" t="b">
        <f>SUMPRODUCT(--ISNUMBER(SEARCH(Sheet1!I$2:I$84,AP421)))&gt;0</f>
        <v>0</v>
      </c>
      <c r="AZ421" t="b">
        <f>SUMPRODUCT(--ISNUMBER(SEARCH(Sheet1!J$2:J$8,AP421)))&gt;0</f>
        <v>0</v>
      </c>
      <c r="BA421" t="b">
        <f>SUMPRODUCT(--ISNUMBER(SEARCH(Sheet1!K$2:K$10,AP421)))&gt;0</f>
        <v>0</v>
      </c>
      <c r="BB421" t="b">
        <f>SUMPRODUCT(--ISNUMBER(SEARCH(Sheet1!L$2:L$5,AP421)))&gt;0</f>
        <v>0</v>
      </c>
      <c r="BC421" t="b">
        <f>SUMPRODUCT(--ISNUMBER(SEARCH(Sheet1!M$2:M$12,AP421)))&gt;0</f>
        <v>0</v>
      </c>
      <c r="BD421" t="b">
        <f>SUMPRODUCT(--ISNUMBER(SEARCH(Sheet1!N$2:N$5,AP421)))&gt;0</f>
        <v>0</v>
      </c>
      <c r="BE421">
        <f t="shared" si="185"/>
        <v>1</v>
      </c>
      <c r="BF421">
        <f t="shared" si="186"/>
        <v>0</v>
      </c>
      <c r="BG421">
        <f t="shared" si="187"/>
        <v>0</v>
      </c>
      <c r="BH421">
        <f t="shared" si="188"/>
        <v>0</v>
      </c>
      <c r="BI421">
        <f t="shared" si="189"/>
        <v>0</v>
      </c>
      <c r="BJ421">
        <f t="shared" si="190"/>
        <v>1</v>
      </c>
      <c r="BK421">
        <f t="shared" si="191"/>
        <v>1</v>
      </c>
      <c r="BL421">
        <f t="shared" si="192"/>
        <v>0</v>
      </c>
    </row>
    <row r="422" spans="1:64" x14ac:dyDescent="0.25">
      <c r="A422" s="7" t="s">
        <v>1951</v>
      </c>
      <c r="B422" s="7" t="s">
        <v>1952</v>
      </c>
      <c r="C422" s="10">
        <v>42279</v>
      </c>
      <c r="D422" s="10">
        <v>42290</v>
      </c>
      <c r="E422" s="8">
        <v>11</v>
      </c>
      <c r="F422" s="7" t="s">
        <v>29</v>
      </c>
      <c r="G422" s="8">
        <v>62</v>
      </c>
      <c r="H422" s="7" t="s">
        <v>17</v>
      </c>
      <c r="I422" s="7" t="s">
        <v>21</v>
      </c>
      <c r="J422" s="7" t="s">
        <v>718</v>
      </c>
      <c r="K422" s="7" t="s">
        <v>719</v>
      </c>
      <c r="L422" s="7" t="s">
        <v>1953</v>
      </c>
      <c r="M422" s="7" t="s">
        <v>1954</v>
      </c>
      <c r="N422" s="10">
        <v>42285</v>
      </c>
      <c r="O422" s="14">
        <v>1</v>
      </c>
      <c r="P422" s="15"/>
      <c r="Q422" s="30">
        <v>12.2</v>
      </c>
      <c r="R422" s="26">
        <v>133</v>
      </c>
      <c r="S422">
        <f t="shared" si="168"/>
        <v>0</v>
      </c>
      <c r="T422">
        <f t="shared" si="169"/>
        <v>0</v>
      </c>
      <c r="U422">
        <f t="shared" si="170"/>
        <v>30</v>
      </c>
      <c r="V422">
        <f t="shared" si="193"/>
        <v>0</v>
      </c>
      <c r="W422">
        <f t="shared" si="194"/>
        <v>0</v>
      </c>
      <c r="X422">
        <f t="shared" si="171"/>
        <v>1</v>
      </c>
      <c r="Y422" s="23">
        <v>1</v>
      </c>
      <c r="Z422">
        <v>1</v>
      </c>
      <c r="AA422">
        <f t="shared" si="172"/>
        <v>0</v>
      </c>
      <c r="AB422">
        <f t="shared" si="173"/>
        <v>0</v>
      </c>
      <c r="AC422">
        <f t="shared" si="174"/>
        <v>2</v>
      </c>
      <c r="AD422">
        <f t="shared" si="175"/>
        <v>5</v>
      </c>
      <c r="AE422">
        <f t="shared" si="195"/>
        <v>1</v>
      </c>
      <c r="AF422">
        <f t="shared" si="176"/>
        <v>5</v>
      </c>
      <c r="AG422">
        <v>3</v>
      </c>
      <c r="AH422">
        <f t="shared" si="177"/>
        <v>3</v>
      </c>
      <c r="AI422">
        <f t="shared" si="178"/>
        <v>0</v>
      </c>
      <c r="AJ422">
        <f t="shared" si="179"/>
        <v>11</v>
      </c>
      <c r="AK422">
        <f t="shared" si="180"/>
        <v>1</v>
      </c>
      <c r="AL422">
        <f t="shared" si="181"/>
        <v>0</v>
      </c>
      <c r="AM422">
        <f t="shared" si="182"/>
        <v>0</v>
      </c>
      <c r="AN422">
        <f t="shared" si="183"/>
        <v>5</v>
      </c>
      <c r="AO422">
        <f t="shared" si="184"/>
        <v>0</v>
      </c>
      <c r="AP422" t="s">
        <v>6003</v>
      </c>
      <c r="AQ422" t="b">
        <f>SUMPRODUCT(--ISNUMBER(SEARCH({"I21","I22","I25"},AP422)))&gt;0</f>
        <v>0</v>
      </c>
      <c r="AR422" t="b">
        <f>SUMPRODUCT(--ISNUMBER(SEARCH(Sheet1!B$2:B$14,AP422)))&gt;0</f>
        <v>0</v>
      </c>
      <c r="AS422" t="b">
        <f>SUMPRODUCT(--ISNUMBER(SEARCH(Sheet1!C$2:C$14,AP422)))&gt;0</f>
        <v>0</v>
      </c>
      <c r="AT422" t="b">
        <f>SUMPRODUCT(--ISNUMBER(SEARCH(Sheet1!D$2:D$26,AP422)))&gt;0</f>
        <v>1</v>
      </c>
      <c r="AU422" t="b">
        <f>SUMPRODUCT(--ISNUMBER(SEARCH(Sheet1!E$2:E$15,AP422)))&gt;0</f>
        <v>0</v>
      </c>
      <c r="AV422" t="b">
        <f>SUMPRODUCT(--ISNUMBER(SEARCH(Sheet1!F$2:F$26,AP422)))&gt;0</f>
        <v>1</v>
      </c>
      <c r="AW422" t="b">
        <f>SUMPRODUCT(--ISNUMBER(SEARCH(Sheet1!G$2:G$22,AP422)))&gt;0</f>
        <v>0</v>
      </c>
      <c r="AX422" t="b">
        <f>SUMPRODUCT(--ISNUMBER(SEARCH(Sheet1!H$2:H$35,AP422)))&gt;0</f>
        <v>0</v>
      </c>
      <c r="AY422" t="b">
        <f>SUMPRODUCT(--ISNUMBER(SEARCH(Sheet1!I$2:I$84,AP422)))&gt;0</f>
        <v>0</v>
      </c>
      <c r="AZ422" t="b">
        <f>SUMPRODUCT(--ISNUMBER(SEARCH(Sheet1!J$2:J$8,AP422)))&gt;0</f>
        <v>0</v>
      </c>
      <c r="BA422" t="b">
        <f>SUMPRODUCT(--ISNUMBER(SEARCH(Sheet1!K$2:K$10,AP422)))&gt;0</f>
        <v>0</v>
      </c>
      <c r="BB422" t="b">
        <f>SUMPRODUCT(--ISNUMBER(SEARCH(Sheet1!L$2:L$5,AP422)))&gt;0</f>
        <v>0</v>
      </c>
      <c r="BC422" t="b">
        <f>SUMPRODUCT(--ISNUMBER(SEARCH(Sheet1!M$2:M$12,AP422)))&gt;0</f>
        <v>0</v>
      </c>
      <c r="BD422" t="b">
        <f>SUMPRODUCT(--ISNUMBER(SEARCH(Sheet1!N$2:N$5,AP422)))&gt;0</f>
        <v>0</v>
      </c>
      <c r="BE422">
        <f t="shared" si="185"/>
        <v>1</v>
      </c>
      <c r="BF422">
        <f t="shared" si="186"/>
        <v>2</v>
      </c>
      <c r="BG422">
        <f t="shared" si="187"/>
        <v>0</v>
      </c>
      <c r="BH422">
        <f t="shared" si="188"/>
        <v>0</v>
      </c>
      <c r="BI422">
        <f t="shared" si="189"/>
        <v>0</v>
      </c>
      <c r="BJ422">
        <f t="shared" si="190"/>
        <v>3</v>
      </c>
      <c r="BK422">
        <f t="shared" si="191"/>
        <v>3</v>
      </c>
      <c r="BL422">
        <f t="shared" si="192"/>
        <v>0</v>
      </c>
    </row>
    <row r="423" spans="1:64" ht="30" x14ac:dyDescent="0.25">
      <c r="A423" s="7" t="s">
        <v>1957</v>
      </c>
      <c r="B423" s="7" t="s">
        <v>1958</v>
      </c>
      <c r="C423" s="10">
        <v>42331</v>
      </c>
      <c r="D423" s="10">
        <v>42341</v>
      </c>
      <c r="E423" s="8">
        <v>10</v>
      </c>
      <c r="F423" s="7" t="s">
        <v>14</v>
      </c>
      <c r="G423" s="8">
        <v>67</v>
      </c>
      <c r="H423" s="7" t="s">
        <v>9</v>
      </c>
      <c r="I423" s="7" t="s">
        <v>68</v>
      </c>
      <c r="J423" s="7" t="s">
        <v>1959</v>
      </c>
      <c r="K423" s="7" t="s">
        <v>1960</v>
      </c>
      <c r="L423" s="7" t="s">
        <v>1961</v>
      </c>
      <c r="M423" s="7" t="s">
        <v>1962</v>
      </c>
      <c r="N423" s="10">
        <v>42331</v>
      </c>
      <c r="O423" s="14">
        <v>1</v>
      </c>
      <c r="P423" s="15"/>
      <c r="Q423" s="29"/>
      <c r="R423" s="25"/>
      <c r="S423">
        <f t="shared" si="168"/>
        <v>0</v>
      </c>
      <c r="T423">
        <f t="shared" si="169"/>
        <v>0</v>
      </c>
      <c r="U423">
        <f t="shared" si="170"/>
        <v>30</v>
      </c>
      <c r="V423">
        <f t="shared" si="193"/>
        <v>0</v>
      </c>
      <c r="W423">
        <f t="shared" si="194"/>
        <v>0</v>
      </c>
      <c r="X423">
        <f t="shared" si="171"/>
        <v>0</v>
      </c>
      <c r="Y423" s="23">
        <v>1</v>
      </c>
      <c r="Z423">
        <v>1</v>
      </c>
      <c r="AA423">
        <f t="shared" si="172"/>
        <v>0</v>
      </c>
      <c r="AB423">
        <f t="shared" si="173"/>
        <v>0</v>
      </c>
      <c r="AC423">
        <f t="shared" si="174"/>
        <v>2</v>
      </c>
      <c r="AD423">
        <f t="shared" si="175"/>
        <v>4</v>
      </c>
      <c r="AE423">
        <f t="shared" si="195"/>
        <v>0</v>
      </c>
      <c r="AF423">
        <f t="shared" si="176"/>
        <v>5</v>
      </c>
      <c r="AG423">
        <v>3</v>
      </c>
      <c r="AH423">
        <f t="shared" si="177"/>
        <v>1</v>
      </c>
      <c r="AI423">
        <f t="shared" si="178"/>
        <v>0</v>
      </c>
      <c r="AJ423">
        <f t="shared" si="179"/>
        <v>9</v>
      </c>
      <c r="AK423">
        <f t="shared" si="180"/>
        <v>0</v>
      </c>
      <c r="AL423">
        <f t="shared" si="181"/>
        <v>0</v>
      </c>
      <c r="AM423">
        <f t="shared" si="182"/>
        <v>0</v>
      </c>
      <c r="AN423">
        <f t="shared" si="183"/>
        <v>5</v>
      </c>
      <c r="AO423">
        <f t="shared" si="184"/>
        <v>0</v>
      </c>
      <c r="AP423" t="s">
        <v>6004</v>
      </c>
      <c r="AQ423" t="b">
        <f>SUMPRODUCT(--ISNUMBER(SEARCH({"I21","I22","I25"},AP423)))&gt;0</f>
        <v>0</v>
      </c>
      <c r="AR423" t="b">
        <f>SUMPRODUCT(--ISNUMBER(SEARCH(Sheet1!B$2:B$14,AP423)))&gt;0</f>
        <v>0</v>
      </c>
      <c r="AS423" t="b">
        <f>SUMPRODUCT(--ISNUMBER(SEARCH(Sheet1!C$2:C$14,AP423)))&gt;0</f>
        <v>0</v>
      </c>
      <c r="AT423" t="b">
        <f>SUMPRODUCT(--ISNUMBER(SEARCH(Sheet1!D$2:D$26,AP423)))&gt;0</f>
        <v>1</v>
      </c>
      <c r="AU423" t="b">
        <f>SUMPRODUCT(--ISNUMBER(SEARCH(Sheet1!E$2:E$15,AP423)))&gt;0</f>
        <v>0</v>
      </c>
      <c r="AV423" t="b">
        <f>SUMPRODUCT(--ISNUMBER(SEARCH(Sheet1!F$2:F$26,AP423)))&gt;0</f>
        <v>0</v>
      </c>
      <c r="AW423" t="b">
        <f>SUMPRODUCT(--ISNUMBER(SEARCH(Sheet1!G$2:G$22,AP423)))&gt;0</f>
        <v>0</v>
      </c>
      <c r="AX423" t="b">
        <f>SUMPRODUCT(--ISNUMBER(SEARCH(Sheet1!H$2:H$35,AP423)))&gt;0</f>
        <v>0</v>
      </c>
      <c r="AY423" t="b">
        <f>SUMPRODUCT(--ISNUMBER(SEARCH(Sheet1!I$2:I$84,AP423)))&gt;0</f>
        <v>0</v>
      </c>
      <c r="AZ423" t="b">
        <f>SUMPRODUCT(--ISNUMBER(SEARCH(Sheet1!J$2:J$8,AP423)))&gt;0</f>
        <v>0</v>
      </c>
      <c r="BA423" t="b">
        <f>SUMPRODUCT(--ISNUMBER(SEARCH(Sheet1!K$2:K$10,AP423)))&gt;0</f>
        <v>0</v>
      </c>
      <c r="BB423" t="b">
        <f>SUMPRODUCT(--ISNUMBER(SEARCH(Sheet1!L$2:L$5,AP423)))&gt;0</f>
        <v>0</v>
      </c>
      <c r="BC423" t="b">
        <f>SUMPRODUCT(--ISNUMBER(SEARCH(Sheet1!M$2:M$12,AP423)))&gt;0</f>
        <v>0</v>
      </c>
      <c r="BD423" t="b">
        <f>SUMPRODUCT(--ISNUMBER(SEARCH(Sheet1!N$2:N$5,AP423)))&gt;0</f>
        <v>0</v>
      </c>
      <c r="BE423">
        <f t="shared" si="185"/>
        <v>1</v>
      </c>
      <c r="BF423">
        <f t="shared" si="186"/>
        <v>0</v>
      </c>
      <c r="BG423">
        <f t="shared" si="187"/>
        <v>0</v>
      </c>
      <c r="BH423">
        <f t="shared" si="188"/>
        <v>0</v>
      </c>
      <c r="BI423">
        <f t="shared" si="189"/>
        <v>0</v>
      </c>
      <c r="BJ423">
        <f t="shared" si="190"/>
        <v>1</v>
      </c>
      <c r="BK423">
        <f t="shared" si="191"/>
        <v>1</v>
      </c>
      <c r="BL423">
        <f t="shared" si="192"/>
        <v>0</v>
      </c>
    </row>
    <row r="424" spans="1:64" ht="30" x14ac:dyDescent="0.25">
      <c r="A424" s="7" t="s">
        <v>1963</v>
      </c>
      <c r="B424" s="7" t="s">
        <v>1964</v>
      </c>
      <c r="C424" s="10">
        <v>42279</v>
      </c>
      <c r="D424" s="10">
        <v>42286</v>
      </c>
      <c r="E424" s="8">
        <v>7</v>
      </c>
      <c r="F424" s="7" t="s">
        <v>8</v>
      </c>
      <c r="G424" s="8">
        <v>86</v>
      </c>
      <c r="H424" s="7" t="s">
        <v>17</v>
      </c>
      <c r="I424" s="7" t="s">
        <v>58</v>
      </c>
      <c r="J424" s="7" t="s">
        <v>1965</v>
      </c>
      <c r="K424" s="7" t="s">
        <v>1966</v>
      </c>
      <c r="L424" s="7" t="s">
        <v>1967</v>
      </c>
      <c r="M424" s="7" t="s">
        <v>1968</v>
      </c>
      <c r="N424" s="10">
        <v>42282</v>
      </c>
      <c r="O424" s="14">
        <v>2</v>
      </c>
      <c r="P424" s="15"/>
      <c r="Q424" s="30">
        <v>11.9</v>
      </c>
      <c r="R424" s="26">
        <v>133</v>
      </c>
      <c r="S424">
        <f t="shared" si="168"/>
        <v>10</v>
      </c>
      <c r="T424">
        <f t="shared" si="169"/>
        <v>1</v>
      </c>
      <c r="U424">
        <f t="shared" si="170"/>
        <v>10</v>
      </c>
      <c r="V424">
        <f t="shared" si="193"/>
        <v>1</v>
      </c>
      <c r="W424">
        <f t="shared" si="194"/>
        <v>0</v>
      </c>
      <c r="X424">
        <f t="shared" si="171"/>
        <v>1</v>
      </c>
      <c r="Y424" s="23">
        <v>1</v>
      </c>
      <c r="Z424">
        <v>1</v>
      </c>
      <c r="AA424">
        <f t="shared" si="172"/>
        <v>2</v>
      </c>
      <c r="AB424">
        <f t="shared" si="173"/>
        <v>0</v>
      </c>
      <c r="AC424">
        <f t="shared" si="174"/>
        <v>2</v>
      </c>
      <c r="AD424">
        <f t="shared" si="175"/>
        <v>8</v>
      </c>
      <c r="AE424">
        <f t="shared" si="195"/>
        <v>1</v>
      </c>
      <c r="AF424">
        <f t="shared" si="176"/>
        <v>5</v>
      </c>
      <c r="AG424">
        <v>3</v>
      </c>
      <c r="AH424">
        <f t="shared" si="177"/>
        <v>5</v>
      </c>
      <c r="AI424">
        <f t="shared" si="178"/>
        <v>0</v>
      </c>
      <c r="AJ424">
        <f t="shared" si="179"/>
        <v>13</v>
      </c>
      <c r="AK424">
        <f t="shared" si="180"/>
        <v>1</v>
      </c>
      <c r="AL424">
        <f t="shared" si="181"/>
        <v>0</v>
      </c>
      <c r="AM424">
        <f t="shared" si="182"/>
        <v>0</v>
      </c>
      <c r="AN424">
        <f t="shared" si="183"/>
        <v>5</v>
      </c>
      <c r="AO424">
        <f t="shared" si="184"/>
        <v>0</v>
      </c>
      <c r="AP424" t="s">
        <v>6005</v>
      </c>
      <c r="AQ424" t="b">
        <f>SUMPRODUCT(--ISNUMBER(SEARCH({"I21","I22","I25"},AP424)))&gt;0</f>
        <v>1</v>
      </c>
      <c r="AR424" t="b">
        <f>SUMPRODUCT(--ISNUMBER(SEARCH(Sheet1!B$2:B$14,AP424)))&gt;0</f>
        <v>0</v>
      </c>
      <c r="AS424" t="b">
        <f>SUMPRODUCT(--ISNUMBER(SEARCH(Sheet1!C$2:C$14,AP424)))&gt;0</f>
        <v>0</v>
      </c>
      <c r="AT424" t="b">
        <f>SUMPRODUCT(--ISNUMBER(SEARCH(Sheet1!D$2:D$26,AP424)))&gt;0</f>
        <v>1</v>
      </c>
      <c r="AU424" t="b">
        <f>SUMPRODUCT(--ISNUMBER(SEARCH(Sheet1!E$2:E$15,AP424)))&gt;0</f>
        <v>1</v>
      </c>
      <c r="AV424" t="b">
        <f>SUMPRODUCT(--ISNUMBER(SEARCH(Sheet1!F$2:F$26,AP424)))&gt;0</f>
        <v>0</v>
      </c>
      <c r="AW424" t="b">
        <f>SUMPRODUCT(--ISNUMBER(SEARCH(Sheet1!G$2:G$22,AP424)))&gt;0</f>
        <v>0</v>
      </c>
      <c r="AX424" t="b">
        <f>SUMPRODUCT(--ISNUMBER(SEARCH(Sheet1!H$2:H$35,AP424)))&gt;0</f>
        <v>0</v>
      </c>
      <c r="AY424" t="b">
        <f>SUMPRODUCT(--ISNUMBER(SEARCH(Sheet1!I$2:I$84,AP424)))&gt;0</f>
        <v>0</v>
      </c>
      <c r="AZ424" t="b">
        <f>SUMPRODUCT(--ISNUMBER(SEARCH(Sheet1!J$2:J$8,AP424)))&gt;0</f>
        <v>0</v>
      </c>
      <c r="BA424" t="b">
        <f>SUMPRODUCT(--ISNUMBER(SEARCH(Sheet1!K$2:K$10,AP424)))&gt;0</f>
        <v>0</v>
      </c>
      <c r="BB424" t="b">
        <f>SUMPRODUCT(--ISNUMBER(SEARCH(Sheet1!L$2:L$5,AP424)))&gt;0</f>
        <v>0</v>
      </c>
      <c r="BC424" t="b">
        <f>SUMPRODUCT(--ISNUMBER(SEARCH(Sheet1!M$2:M$12,AP424)))&gt;0</f>
        <v>0</v>
      </c>
      <c r="BD424" t="b">
        <f>SUMPRODUCT(--ISNUMBER(SEARCH(Sheet1!N$2:N$5,AP424)))&gt;0</f>
        <v>0</v>
      </c>
      <c r="BE424">
        <f t="shared" si="185"/>
        <v>2</v>
      </c>
      <c r="BF424">
        <f t="shared" si="186"/>
        <v>2</v>
      </c>
      <c r="BG424">
        <f t="shared" si="187"/>
        <v>0</v>
      </c>
      <c r="BH424">
        <f t="shared" si="188"/>
        <v>0</v>
      </c>
      <c r="BI424">
        <f t="shared" si="189"/>
        <v>0</v>
      </c>
      <c r="BJ424">
        <f t="shared" si="190"/>
        <v>4</v>
      </c>
      <c r="BK424">
        <f t="shared" si="191"/>
        <v>0</v>
      </c>
      <c r="BL424">
        <f t="shared" si="192"/>
        <v>5</v>
      </c>
    </row>
    <row r="425" spans="1:64" ht="30" x14ac:dyDescent="0.25">
      <c r="A425" s="7" t="s">
        <v>1963</v>
      </c>
      <c r="B425" s="7" t="s">
        <v>1969</v>
      </c>
      <c r="C425" s="10">
        <v>42296</v>
      </c>
      <c r="D425" s="10">
        <v>42305</v>
      </c>
      <c r="E425" s="8">
        <v>9</v>
      </c>
      <c r="F425" s="7" t="s">
        <v>137</v>
      </c>
      <c r="G425" s="8">
        <v>86</v>
      </c>
      <c r="H425" s="7" t="s">
        <v>17</v>
      </c>
      <c r="I425" s="7" t="s">
        <v>58</v>
      </c>
      <c r="J425" s="7" t="s">
        <v>759</v>
      </c>
      <c r="K425" s="7" t="s">
        <v>760</v>
      </c>
      <c r="L425" s="7" t="s">
        <v>45</v>
      </c>
      <c r="M425" s="7" t="s">
        <v>46</v>
      </c>
      <c r="N425" s="10">
        <v>42299</v>
      </c>
      <c r="O425" s="14">
        <v>2</v>
      </c>
      <c r="P425" s="15"/>
      <c r="Q425" s="29"/>
      <c r="R425" s="25"/>
      <c r="S425">
        <f t="shared" si="168"/>
        <v>0</v>
      </c>
      <c r="T425">
        <f t="shared" si="169"/>
        <v>0</v>
      </c>
      <c r="U425">
        <f t="shared" si="170"/>
        <v>30</v>
      </c>
      <c r="V425">
        <f t="shared" si="193"/>
        <v>0</v>
      </c>
      <c r="W425">
        <f t="shared" si="194"/>
        <v>0</v>
      </c>
      <c r="X425">
        <f t="shared" si="171"/>
        <v>0</v>
      </c>
      <c r="Y425" s="23">
        <v>1</v>
      </c>
      <c r="Z425">
        <v>1</v>
      </c>
      <c r="AA425">
        <f t="shared" si="172"/>
        <v>2</v>
      </c>
      <c r="AB425">
        <f t="shared" si="173"/>
        <v>0</v>
      </c>
      <c r="AC425">
        <f t="shared" si="174"/>
        <v>2</v>
      </c>
      <c r="AD425">
        <f t="shared" si="175"/>
        <v>6</v>
      </c>
      <c r="AE425">
        <f t="shared" si="195"/>
        <v>1</v>
      </c>
      <c r="AF425">
        <f t="shared" si="176"/>
        <v>5</v>
      </c>
      <c r="AG425">
        <v>3</v>
      </c>
      <c r="AH425">
        <f t="shared" si="177"/>
        <v>5</v>
      </c>
      <c r="AI425">
        <f t="shared" si="178"/>
        <v>0</v>
      </c>
      <c r="AJ425">
        <f t="shared" si="179"/>
        <v>13</v>
      </c>
      <c r="AK425">
        <f t="shared" si="180"/>
        <v>1</v>
      </c>
      <c r="AL425">
        <f t="shared" si="181"/>
        <v>0</v>
      </c>
      <c r="AM425">
        <f t="shared" si="182"/>
        <v>0</v>
      </c>
      <c r="AN425">
        <f t="shared" si="183"/>
        <v>5</v>
      </c>
      <c r="AO425">
        <f t="shared" si="184"/>
        <v>0</v>
      </c>
      <c r="AP425" t="s">
        <v>6006</v>
      </c>
      <c r="AQ425" t="b">
        <f>SUMPRODUCT(--ISNUMBER(SEARCH({"I21","I22","I25"},AP425)))&gt;0</f>
        <v>1</v>
      </c>
      <c r="AR425" t="b">
        <f>SUMPRODUCT(--ISNUMBER(SEARCH(Sheet1!B$2:B$14,AP425)))&gt;0</f>
        <v>0</v>
      </c>
      <c r="AS425" t="b">
        <f>SUMPRODUCT(--ISNUMBER(SEARCH(Sheet1!C$2:C$14,AP425)))&gt;0</f>
        <v>0</v>
      </c>
      <c r="AT425" t="b">
        <f>SUMPRODUCT(--ISNUMBER(SEARCH(Sheet1!D$2:D$26,AP425)))&gt;0</f>
        <v>1</v>
      </c>
      <c r="AU425" t="b">
        <f>SUMPRODUCT(--ISNUMBER(SEARCH(Sheet1!E$2:E$15,AP425)))&gt;0</f>
        <v>1</v>
      </c>
      <c r="AV425" t="b">
        <f>SUMPRODUCT(--ISNUMBER(SEARCH(Sheet1!F$2:F$26,AP425)))&gt;0</f>
        <v>0</v>
      </c>
      <c r="AW425" t="b">
        <f>SUMPRODUCT(--ISNUMBER(SEARCH(Sheet1!G$2:G$22,AP425)))&gt;0</f>
        <v>0</v>
      </c>
      <c r="AX425" t="b">
        <f>SUMPRODUCT(--ISNUMBER(SEARCH(Sheet1!H$2:H$35,AP425)))&gt;0</f>
        <v>0</v>
      </c>
      <c r="AY425" t="b">
        <f>SUMPRODUCT(--ISNUMBER(SEARCH(Sheet1!I$2:I$84,AP425)))&gt;0</f>
        <v>0</v>
      </c>
      <c r="AZ425" t="b">
        <f>SUMPRODUCT(--ISNUMBER(SEARCH(Sheet1!J$2:J$8,AP425)))&gt;0</f>
        <v>0</v>
      </c>
      <c r="BA425" t="b">
        <f>SUMPRODUCT(--ISNUMBER(SEARCH(Sheet1!K$2:K$10,AP425)))&gt;0</f>
        <v>0</v>
      </c>
      <c r="BB425" t="b">
        <f>SUMPRODUCT(--ISNUMBER(SEARCH(Sheet1!L$2:L$5,AP425)))&gt;0</f>
        <v>0</v>
      </c>
      <c r="BC425" t="b">
        <f>SUMPRODUCT(--ISNUMBER(SEARCH(Sheet1!M$2:M$12,AP425)))&gt;0</f>
        <v>0</v>
      </c>
      <c r="BD425" t="b">
        <f>SUMPRODUCT(--ISNUMBER(SEARCH(Sheet1!N$2:N$5,AP425)))&gt;0</f>
        <v>0</v>
      </c>
      <c r="BE425">
        <f t="shared" si="185"/>
        <v>2</v>
      </c>
      <c r="BF425">
        <f t="shared" si="186"/>
        <v>2</v>
      </c>
      <c r="BG425">
        <f t="shared" si="187"/>
        <v>0</v>
      </c>
      <c r="BH425">
        <f t="shared" si="188"/>
        <v>0</v>
      </c>
      <c r="BI425">
        <f t="shared" si="189"/>
        <v>0</v>
      </c>
      <c r="BJ425">
        <f t="shared" si="190"/>
        <v>4</v>
      </c>
      <c r="BK425">
        <f t="shared" si="191"/>
        <v>0</v>
      </c>
      <c r="BL425">
        <f t="shared" si="192"/>
        <v>5</v>
      </c>
    </row>
    <row r="426" spans="1:64" ht="30" x14ac:dyDescent="0.25">
      <c r="A426" s="7" t="s">
        <v>1970</v>
      </c>
      <c r="B426" s="7" t="s">
        <v>1971</v>
      </c>
      <c r="C426" s="10">
        <v>42282</v>
      </c>
      <c r="D426" s="10">
        <v>42284</v>
      </c>
      <c r="E426" s="8">
        <v>2</v>
      </c>
      <c r="F426" s="7" t="s">
        <v>29</v>
      </c>
      <c r="G426" s="8">
        <v>58</v>
      </c>
      <c r="H426" s="7" t="s">
        <v>17</v>
      </c>
      <c r="I426" s="7" t="s">
        <v>24</v>
      </c>
      <c r="J426" s="7" t="s">
        <v>167</v>
      </c>
      <c r="K426" s="7" t="s">
        <v>168</v>
      </c>
      <c r="L426" s="7" t="s">
        <v>1972</v>
      </c>
      <c r="M426" s="7" t="s">
        <v>1973</v>
      </c>
      <c r="N426" s="10">
        <v>42282</v>
      </c>
      <c r="O426" s="14">
        <v>1</v>
      </c>
      <c r="P426" s="15"/>
      <c r="Q426" s="30">
        <v>13.3</v>
      </c>
      <c r="R426" s="26">
        <v>137</v>
      </c>
      <c r="S426">
        <f t="shared" si="168"/>
        <v>0</v>
      </c>
      <c r="T426">
        <f t="shared" si="169"/>
        <v>0</v>
      </c>
      <c r="U426">
        <f t="shared" si="170"/>
        <v>30</v>
      </c>
      <c r="V426">
        <f t="shared" si="193"/>
        <v>0</v>
      </c>
      <c r="W426">
        <f t="shared" si="194"/>
        <v>0</v>
      </c>
      <c r="X426">
        <f t="shared" si="171"/>
        <v>0</v>
      </c>
      <c r="Y426" s="23">
        <v>1</v>
      </c>
      <c r="Z426">
        <v>1</v>
      </c>
      <c r="AA426">
        <f t="shared" si="172"/>
        <v>0</v>
      </c>
      <c r="AB426">
        <f t="shared" si="173"/>
        <v>0</v>
      </c>
      <c r="AC426">
        <f t="shared" si="174"/>
        <v>0</v>
      </c>
      <c r="AD426">
        <f t="shared" si="175"/>
        <v>2</v>
      </c>
      <c r="AE426">
        <f t="shared" si="195"/>
        <v>0</v>
      </c>
      <c r="AF426">
        <f t="shared" si="176"/>
        <v>2</v>
      </c>
      <c r="AG426">
        <v>3</v>
      </c>
      <c r="AH426">
        <f t="shared" si="177"/>
        <v>1</v>
      </c>
      <c r="AI426">
        <f t="shared" si="178"/>
        <v>0</v>
      </c>
      <c r="AJ426">
        <f t="shared" si="179"/>
        <v>6</v>
      </c>
      <c r="AK426">
        <f t="shared" si="180"/>
        <v>0</v>
      </c>
      <c r="AL426">
        <f t="shared" si="181"/>
        <v>2</v>
      </c>
      <c r="AM426">
        <f t="shared" si="182"/>
        <v>0</v>
      </c>
      <c r="AN426">
        <f t="shared" si="183"/>
        <v>0</v>
      </c>
      <c r="AO426">
        <f t="shared" si="184"/>
        <v>0</v>
      </c>
      <c r="AP426" t="s">
        <v>6007</v>
      </c>
      <c r="AQ426" t="b">
        <f>SUMPRODUCT(--ISNUMBER(SEARCH({"I21","I22","I25"},AP426)))&gt;0</f>
        <v>1</v>
      </c>
      <c r="AR426" t="b">
        <f>SUMPRODUCT(--ISNUMBER(SEARCH(Sheet1!B$2:B$14,AP426)))&gt;0</f>
        <v>0</v>
      </c>
      <c r="AS426" t="b">
        <f>SUMPRODUCT(--ISNUMBER(SEARCH(Sheet1!C$2:C$14,AP426)))&gt;0</f>
        <v>0</v>
      </c>
      <c r="AT426" t="b">
        <f>SUMPRODUCT(--ISNUMBER(SEARCH(Sheet1!D$2:D$26,AP426)))&gt;0</f>
        <v>0</v>
      </c>
      <c r="AU426" t="b">
        <f>SUMPRODUCT(--ISNUMBER(SEARCH(Sheet1!E$2:E$15,AP426)))&gt;0</f>
        <v>0</v>
      </c>
      <c r="AV426" t="b">
        <f>SUMPRODUCT(--ISNUMBER(SEARCH(Sheet1!F$2:F$26,AP426)))&gt;0</f>
        <v>0</v>
      </c>
      <c r="AW426" t="b">
        <f>SUMPRODUCT(--ISNUMBER(SEARCH(Sheet1!G$2:G$22,AP426)))&gt;0</f>
        <v>0</v>
      </c>
      <c r="AX426" t="b">
        <f>SUMPRODUCT(--ISNUMBER(SEARCH(Sheet1!H$2:H$35,AP426)))&gt;0</f>
        <v>0</v>
      </c>
      <c r="AY426" t="b">
        <f>SUMPRODUCT(--ISNUMBER(SEARCH(Sheet1!I$2:I$84,AP426)))&gt;0</f>
        <v>0</v>
      </c>
      <c r="AZ426" t="b">
        <f>SUMPRODUCT(--ISNUMBER(SEARCH(Sheet1!J$2:J$8,AP426)))&gt;0</f>
        <v>0</v>
      </c>
      <c r="BA426" t="b">
        <f>SUMPRODUCT(--ISNUMBER(SEARCH(Sheet1!K$2:K$10,AP426)))&gt;0</f>
        <v>0</v>
      </c>
      <c r="BB426" t="b">
        <f>SUMPRODUCT(--ISNUMBER(SEARCH(Sheet1!L$2:L$5,AP426)))&gt;0</f>
        <v>0</v>
      </c>
      <c r="BC426" t="b">
        <f>SUMPRODUCT(--ISNUMBER(SEARCH(Sheet1!M$2:M$12,AP426)))&gt;0</f>
        <v>0</v>
      </c>
      <c r="BD426" t="b">
        <f>SUMPRODUCT(--ISNUMBER(SEARCH(Sheet1!N$2:N$5,AP426)))&gt;0</f>
        <v>0</v>
      </c>
      <c r="BE426">
        <f t="shared" si="185"/>
        <v>1</v>
      </c>
      <c r="BF426">
        <f t="shared" si="186"/>
        <v>0</v>
      </c>
      <c r="BG426">
        <f t="shared" si="187"/>
        <v>0</v>
      </c>
      <c r="BH426">
        <f t="shared" si="188"/>
        <v>0</v>
      </c>
      <c r="BI426">
        <f t="shared" si="189"/>
        <v>0</v>
      </c>
      <c r="BJ426">
        <f t="shared" si="190"/>
        <v>1</v>
      </c>
      <c r="BK426">
        <f t="shared" si="191"/>
        <v>1</v>
      </c>
      <c r="BL426">
        <f t="shared" si="192"/>
        <v>0</v>
      </c>
    </row>
    <row r="427" spans="1:64" ht="45" x14ac:dyDescent="0.25">
      <c r="A427" s="7" t="s">
        <v>1974</v>
      </c>
      <c r="B427" s="7" t="s">
        <v>1975</v>
      </c>
      <c r="C427" s="10">
        <v>42282</v>
      </c>
      <c r="D427" s="10">
        <v>42290</v>
      </c>
      <c r="E427" s="8">
        <v>8</v>
      </c>
      <c r="F427" s="7" t="s">
        <v>35</v>
      </c>
      <c r="G427" s="8">
        <v>83</v>
      </c>
      <c r="H427" s="7" t="s">
        <v>17</v>
      </c>
      <c r="I427" s="7" t="s">
        <v>21</v>
      </c>
      <c r="J427" s="7" t="s">
        <v>22</v>
      </c>
      <c r="K427" s="7" t="s">
        <v>23</v>
      </c>
      <c r="L427" s="7" t="s">
        <v>338</v>
      </c>
      <c r="M427" s="7" t="s">
        <v>339</v>
      </c>
      <c r="N427" s="10">
        <v>42282</v>
      </c>
      <c r="O427" s="14">
        <v>1</v>
      </c>
      <c r="P427" s="15"/>
      <c r="Q427" s="30">
        <v>9.1</v>
      </c>
      <c r="R427" s="26">
        <v>137</v>
      </c>
      <c r="S427">
        <f t="shared" si="168"/>
        <v>0</v>
      </c>
      <c r="T427">
        <f t="shared" si="169"/>
        <v>0</v>
      </c>
      <c r="U427">
        <f t="shared" si="170"/>
        <v>30</v>
      </c>
      <c r="V427">
        <f t="shared" si="193"/>
        <v>1</v>
      </c>
      <c r="W427">
        <f t="shared" si="194"/>
        <v>0</v>
      </c>
      <c r="X427">
        <f t="shared" si="171"/>
        <v>0</v>
      </c>
      <c r="Y427" s="23">
        <v>1</v>
      </c>
      <c r="Z427">
        <v>1</v>
      </c>
      <c r="AA427">
        <f t="shared" si="172"/>
        <v>0</v>
      </c>
      <c r="AB427">
        <f t="shared" si="173"/>
        <v>0</v>
      </c>
      <c r="AC427">
        <f t="shared" si="174"/>
        <v>2</v>
      </c>
      <c r="AD427">
        <f t="shared" si="175"/>
        <v>5</v>
      </c>
      <c r="AE427">
        <f t="shared" si="195"/>
        <v>1</v>
      </c>
      <c r="AF427">
        <f t="shared" si="176"/>
        <v>5</v>
      </c>
      <c r="AG427">
        <v>3</v>
      </c>
      <c r="AH427">
        <f t="shared" si="177"/>
        <v>2</v>
      </c>
      <c r="AI427">
        <f t="shared" si="178"/>
        <v>0</v>
      </c>
      <c r="AJ427">
        <f t="shared" si="179"/>
        <v>10</v>
      </c>
      <c r="AK427">
        <f t="shared" si="180"/>
        <v>1</v>
      </c>
      <c r="AL427">
        <f t="shared" si="181"/>
        <v>0</v>
      </c>
      <c r="AM427">
        <f t="shared" si="182"/>
        <v>0</v>
      </c>
      <c r="AN427">
        <f t="shared" si="183"/>
        <v>5</v>
      </c>
      <c r="AO427">
        <f t="shared" si="184"/>
        <v>0</v>
      </c>
      <c r="AP427" t="s">
        <v>6008</v>
      </c>
      <c r="AQ427" t="b">
        <f>SUMPRODUCT(--ISNUMBER(SEARCH({"I21","I22","I25"},AP427)))&gt;0</f>
        <v>0</v>
      </c>
      <c r="AR427" t="b">
        <f>SUMPRODUCT(--ISNUMBER(SEARCH(Sheet1!B$2:B$14,AP427)))&gt;0</f>
        <v>0</v>
      </c>
      <c r="AS427" t="b">
        <f>SUMPRODUCT(--ISNUMBER(SEARCH(Sheet1!C$2:C$14,AP427)))&gt;0</f>
        <v>0</v>
      </c>
      <c r="AT427" t="b">
        <f>SUMPRODUCT(--ISNUMBER(SEARCH(Sheet1!D$2:D$26,AP427)))&gt;0</f>
        <v>0</v>
      </c>
      <c r="AU427" t="b">
        <f>SUMPRODUCT(--ISNUMBER(SEARCH(Sheet1!E$2:E$15,AP427)))&gt;0</f>
        <v>0</v>
      </c>
      <c r="AV427" t="b">
        <f>SUMPRODUCT(--ISNUMBER(SEARCH(Sheet1!F$2:F$26,AP427)))&gt;0</f>
        <v>0</v>
      </c>
      <c r="AW427" t="b">
        <f>SUMPRODUCT(--ISNUMBER(SEARCH(Sheet1!G$2:G$22,AP427)))&gt;0</f>
        <v>1</v>
      </c>
      <c r="AX427" t="b">
        <f>SUMPRODUCT(--ISNUMBER(SEARCH(Sheet1!H$2:H$35,AP427)))&gt;0</f>
        <v>0</v>
      </c>
      <c r="AY427" t="b">
        <f>SUMPRODUCT(--ISNUMBER(SEARCH(Sheet1!I$2:I$84,AP427)))&gt;0</f>
        <v>0</v>
      </c>
      <c r="AZ427" t="b">
        <f>SUMPRODUCT(--ISNUMBER(SEARCH(Sheet1!J$2:J$8,AP427)))&gt;0</f>
        <v>0</v>
      </c>
      <c r="BA427" t="b">
        <f>SUMPRODUCT(--ISNUMBER(SEARCH(Sheet1!K$2:K$10,AP427)))&gt;0</f>
        <v>0</v>
      </c>
      <c r="BB427" t="b">
        <f>SUMPRODUCT(--ISNUMBER(SEARCH(Sheet1!L$2:L$5,AP427)))&gt;0</f>
        <v>0</v>
      </c>
      <c r="BC427" t="b">
        <f>SUMPRODUCT(--ISNUMBER(SEARCH(Sheet1!M$2:M$12,AP427)))&gt;0</f>
        <v>0</v>
      </c>
      <c r="BD427" t="b">
        <f>SUMPRODUCT(--ISNUMBER(SEARCH(Sheet1!N$2:N$5,AP427)))&gt;0</f>
        <v>0</v>
      </c>
      <c r="BE427">
        <f t="shared" si="185"/>
        <v>0</v>
      </c>
      <c r="BF427">
        <f t="shared" si="186"/>
        <v>2</v>
      </c>
      <c r="BG427">
        <f t="shared" si="187"/>
        <v>0</v>
      </c>
      <c r="BH427">
        <f t="shared" si="188"/>
        <v>0</v>
      </c>
      <c r="BI427">
        <f t="shared" si="189"/>
        <v>0</v>
      </c>
      <c r="BJ427">
        <f t="shared" si="190"/>
        <v>2</v>
      </c>
      <c r="BK427">
        <f t="shared" si="191"/>
        <v>2</v>
      </c>
      <c r="BL427">
        <f t="shared" si="192"/>
        <v>0</v>
      </c>
    </row>
    <row r="428" spans="1:64" x14ac:dyDescent="0.25">
      <c r="A428" s="7" t="s">
        <v>1976</v>
      </c>
      <c r="B428" s="7" t="s">
        <v>1977</v>
      </c>
      <c r="C428" s="10">
        <v>42327</v>
      </c>
      <c r="D428" s="10">
        <v>42332</v>
      </c>
      <c r="E428" s="8">
        <v>5</v>
      </c>
      <c r="F428" s="7" t="s">
        <v>8</v>
      </c>
      <c r="G428" s="8">
        <v>46</v>
      </c>
      <c r="H428" s="7" t="s">
        <v>9</v>
      </c>
      <c r="I428" s="7" t="s">
        <v>24</v>
      </c>
      <c r="J428" s="7" t="s">
        <v>779</v>
      </c>
      <c r="K428" s="7" t="s">
        <v>780</v>
      </c>
      <c r="L428" s="7" t="s">
        <v>1978</v>
      </c>
      <c r="M428" s="7" t="s">
        <v>1979</v>
      </c>
      <c r="N428" s="10">
        <v>42328</v>
      </c>
      <c r="O428" s="14">
        <v>3</v>
      </c>
      <c r="P428" s="15"/>
      <c r="Q428" s="29"/>
      <c r="R428" s="25"/>
      <c r="S428">
        <f t="shared" si="168"/>
        <v>0</v>
      </c>
      <c r="T428">
        <f t="shared" si="169"/>
        <v>0</v>
      </c>
      <c r="U428">
        <f t="shared" si="170"/>
        <v>30</v>
      </c>
      <c r="V428">
        <f t="shared" si="193"/>
        <v>0</v>
      </c>
      <c r="W428">
        <f t="shared" si="194"/>
        <v>2</v>
      </c>
      <c r="X428">
        <f t="shared" si="171"/>
        <v>0</v>
      </c>
      <c r="Y428" s="23">
        <v>1</v>
      </c>
      <c r="Z428">
        <v>1</v>
      </c>
      <c r="AA428">
        <f t="shared" si="172"/>
        <v>2</v>
      </c>
      <c r="AB428">
        <f t="shared" si="173"/>
        <v>0</v>
      </c>
      <c r="AC428">
        <f t="shared" si="174"/>
        <v>2</v>
      </c>
      <c r="AD428">
        <f t="shared" si="175"/>
        <v>8</v>
      </c>
      <c r="AE428">
        <f t="shared" si="195"/>
        <v>1</v>
      </c>
      <c r="AF428">
        <f t="shared" si="176"/>
        <v>4</v>
      </c>
      <c r="AG428">
        <v>3</v>
      </c>
      <c r="AH428">
        <f t="shared" si="177"/>
        <v>5</v>
      </c>
      <c r="AI428">
        <f t="shared" si="178"/>
        <v>0</v>
      </c>
      <c r="AJ428">
        <f t="shared" si="179"/>
        <v>12</v>
      </c>
      <c r="AK428">
        <f t="shared" si="180"/>
        <v>1</v>
      </c>
      <c r="AL428">
        <f t="shared" si="181"/>
        <v>0</v>
      </c>
      <c r="AM428">
        <f t="shared" si="182"/>
        <v>4</v>
      </c>
      <c r="AN428">
        <f t="shared" si="183"/>
        <v>0</v>
      </c>
      <c r="AO428">
        <f t="shared" si="184"/>
        <v>0</v>
      </c>
      <c r="AP428" t="s">
        <v>6009</v>
      </c>
      <c r="AQ428" t="b">
        <f>SUMPRODUCT(--ISNUMBER(SEARCH({"I21","I22","I25"},AP428)))&gt;0</f>
        <v>0</v>
      </c>
      <c r="AR428" t="b">
        <f>SUMPRODUCT(--ISNUMBER(SEARCH(Sheet1!B$2:B$14,AP428)))&gt;0</f>
        <v>0</v>
      </c>
      <c r="AS428" t="b">
        <f>SUMPRODUCT(--ISNUMBER(SEARCH(Sheet1!C$2:C$14,AP428)))&gt;0</f>
        <v>0</v>
      </c>
      <c r="AT428" t="b">
        <f>SUMPRODUCT(--ISNUMBER(SEARCH(Sheet1!D$2:D$26,AP428)))&gt;0</f>
        <v>0</v>
      </c>
      <c r="AU428" t="b">
        <f>SUMPRODUCT(--ISNUMBER(SEARCH(Sheet1!E$2:E$15,AP428)))&gt;0</f>
        <v>0</v>
      </c>
      <c r="AV428" t="b">
        <f>SUMPRODUCT(--ISNUMBER(SEARCH(Sheet1!F$2:F$26,AP428)))&gt;0</f>
        <v>0</v>
      </c>
      <c r="AW428" t="b">
        <f>SUMPRODUCT(--ISNUMBER(SEARCH(Sheet1!G$2:G$22,AP428)))&gt;0</f>
        <v>1</v>
      </c>
      <c r="AX428" t="b">
        <f>SUMPRODUCT(--ISNUMBER(SEARCH(Sheet1!H$2:H$35,AP428)))&gt;0</f>
        <v>0</v>
      </c>
      <c r="AY428" t="b">
        <f>SUMPRODUCT(--ISNUMBER(SEARCH(Sheet1!I$2:I$84,AP428)))&gt;0</f>
        <v>1</v>
      </c>
      <c r="AZ428" t="b">
        <f>SUMPRODUCT(--ISNUMBER(SEARCH(Sheet1!J$2:J$8,AP428)))&gt;0</f>
        <v>0</v>
      </c>
      <c r="BA428" t="b">
        <f>SUMPRODUCT(--ISNUMBER(SEARCH(Sheet1!K$2:K$10,AP428)))&gt;0</f>
        <v>0</v>
      </c>
      <c r="BB428" t="b">
        <f>SUMPRODUCT(--ISNUMBER(SEARCH(Sheet1!L$2:L$5,AP428)))&gt;0</f>
        <v>0</v>
      </c>
      <c r="BC428" t="b">
        <f>SUMPRODUCT(--ISNUMBER(SEARCH(Sheet1!M$2:M$12,AP428)))&gt;0</f>
        <v>0</v>
      </c>
      <c r="BD428" t="b">
        <f>SUMPRODUCT(--ISNUMBER(SEARCH(Sheet1!N$2:N$5,AP428)))&gt;0</f>
        <v>1</v>
      </c>
      <c r="BE428">
        <f t="shared" si="185"/>
        <v>0</v>
      </c>
      <c r="BF428">
        <f t="shared" si="186"/>
        <v>4</v>
      </c>
      <c r="BG428">
        <f t="shared" si="187"/>
        <v>0</v>
      </c>
      <c r="BH428">
        <f t="shared" si="188"/>
        <v>0</v>
      </c>
      <c r="BI428">
        <f t="shared" si="189"/>
        <v>6</v>
      </c>
      <c r="BJ428">
        <f t="shared" si="190"/>
        <v>10</v>
      </c>
      <c r="BK428">
        <f t="shared" si="191"/>
        <v>0</v>
      </c>
      <c r="BL428">
        <f t="shared" si="192"/>
        <v>5</v>
      </c>
    </row>
    <row r="429" spans="1:64" ht="30" x14ac:dyDescent="0.25">
      <c r="A429" s="7" t="s">
        <v>1980</v>
      </c>
      <c r="B429" s="7" t="s">
        <v>1981</v>
      </c>
      <c r="C429" s="10">
        <v>42286</v>
      </c>
      <c r="D429" s="10">
        <v>42287</v>
      </c>
      <c r="E429" s="8">
        <v>1</v>
      </c>
      <c r="F429" s="7" t="s">
        <v>29</v>
      </c>
      <c r="G429" s="8">
        <v>82</v>
      </c>
      <c r="H429" s="7" t="s">
        <v>17</v>
      </c>
      <c r="I429" s="7" t="s">
        <v>24</v>
      </c>
      <c r="J429" s="7" t="s">
        <v>1732</v>
      </c>
      <c r="K429" s="7" t="s">
        <v>1733</v>
      </c>
      <c r="L429" s="7" t="s">
        <v>775</v>
      </c>
      <c r="M429" s="7" t="s">
        <v>776</v>
      </c>
      <c r="N429" s="10">
        <v>42286</v>
      </c>
      <c r="O429" s="14">
        <v>1</v>
      </c>
      <c r="P429" s="15"/>
      <c r="Q429" s="30">
        <v>8.3000000000000007</v>
      </c>
      <c r="R429" s="26">
        <v>134</v>
      </c>
      <c r="S429">
        <f t="shared" si="168"/>
        <v>0</v>
      </c>
      <c r="T429">
        <f t="shared" si="169"/>
        <v>0</v>
      </c>
      <c r="U429">
        <f t="shared" si="170"/>
        <v>30</v>
      </c>
      <c r="V429">
        <f t="shared" si="193"/>
        <v>1</v>
      </c>
      <c r="W429">
        <f t="shared" si="194"/>
        <v>0</v>
      </c>
      <c r="X429">
        <f t="shared" si="171"/>
        <v>1</v>
      </c>
      <c r="Y429" s="23">
        <v>1</v>
      </c>
      <c r="Z429">
        <v>1</v>
      </c>
      <c r="AA429">
        <f t="shared" si="172"/>
        <v>0</v>
      </c>
      <c r="AB429">
        <f t="shared" si="173"/>
        <v>0</v>
      </c>
      <c r="AC429">
        <f t="shared" si="174"/>
        <v>0</v>
      </c>
      <c r="AD429">
        <f t="shared" si="175"/>
        <v>4</v>
      </c>
      <c r="AE429">
        <f t="shared" si="195"/>
        <v>0</v>
      </c>
      <c r="AF429">
        <f t="shared" si="176"/>
        <v>1</v>
      </c>
      <c r="AG429">
        <v>3</v>
      </c>
      <c r="AH429">
        <f t="shared" si="177"/>
        <v>0</v>
      </c>
      <c r="AI429">
        <f t="shared" si="178"/>
        <v>0</v>
      </c>
      <c r="AJ429">
        <f t="shared" si="179"/>
        <v>4</v>
      </c>
      <c r="AK429">
        <f t="shared" si="180"/>
        <v>0</v>
      </c>
      <c r="AL429">
        <f t="shared" si="181"/>
        <v>1</v>
      </c>
      <c r="AM429">
        <f t="shared" si="182"/>
        <v>0</v>
      </c>
      <c r="AN429">
        <f t="shared" si="183"/>
        <v>0</v>
      </c>
      <c r="AO429">
        <f t="shared" si="184"/>
        <v>0</v>
      </c>
      <c r="AP429" t="s">
        <v>6010</v>
      </c>
      <c r="AQ429" t="b">
        <f>SUMPRODUCT(--ISNUMBER(SEARCH({"I21","I22","I25"},AP429)))&gt;0</f>
        <v>0</v>
      </c>
      <c r="AR429" t="b">
        <f>SUMPRODUCT(--ISNUMBER(SEARCH(Sheet1!B$2:B$14,AP429)))&gt;0</f>
        <v>0</v>
      </c>
      <c r="AS429" t="b">
        <f>SUMPRODUCT(--ISNUMBER(SEARCH(Sheet1!C$2:C$14,AP429)))&gt;0</f>
        <v>0</v>
      </c>
      <c r="AT429" t="b">
        <f>SUMPRODUCT(--ISNUMBER(SEARCH(Sheet1!D$2:D$26,AP429)))&gt;0</f>
        <v>0</v>
      </c>
      <c r="AU429" t="b">
        <f>SUMPRODUCT(--ISNUMBER(SEARCH(Sheet1!E$2:E$15,AP429)))&gt;0</f>
        <v>0</v>
      </c>
      <c r="AV429" t="b">
        <f>SUMPRODUCT(--ISNUMBER(SEARCH(Sheet1!F$2:F$26,AP429)))&gt;0</f>
        <v>0</v>
      </c>
      <c r="AW429" t="b">
        <f>SUMPRODUCT(--ISNUMBER(SEARCH(Sheet1!G$2:G$22,AP429)))&gt;0</f>
        <v>0</v>
      </c>
      <c r="AX429" t="b">
        <f>SUMPRODUCT(--ISNUMBER(SEARCH(Sheet1!H$2:H$35,AP429)))&gt;0</f>
        <v>0</v>
      </c>
      <c r="AY429" t="b">
        <f>SUMPRODUCT(--ISNUMBER(SEARCH(Sheet1!I$2:I$84,AP429)))&gt;0</f>
        <v>0</v>
      </c>
      <c r="AZ429" t="b">
        <f>SUMPRODUCT(--ISNUMBER(SEARCH(Sheet1!J$2:J$8,AP429)))&gt;0</f>
        <v>0</v>
      </c>
      <c r="BA429" t="b">
        <f>SUMPRODUCT(--ISNUMBER(SEARCH(Sheet1!K$2:K$10,AP429)))&gt;0</f>
        <v>0</v>
      </c>
      <c r="BB429" t="b">
        <f>SUMPRODUCT(--ISNUMBER(SEARCH(Sheet1!L$2:L$5,AP429)))&gt;0</f>
        <v>0</v>
      </c>
      <c r="BC429" t="b">
        <f>SUMPRODUCT(--ISNUMBER(SEARCH(Sheet1!M$2:M$12,AP429)))&gt;0</f>
        <v>0</v>
      </c>
      <c r="BD429" t="b">
        <f>SUMPRODUCT(--ISNUMBER(SEARCH(Sheet1!N$2:N$5,AP429)))&gt;0</f>
        <v>0</v>
      </c>
      <c r="BE429">
        <f t="shared" si="185"/>
        <v>0</v>
      </c>
      <c r="BF429">
        <f t="shared" si="186"/>
        <v>0</v>
      </c>
      <c r="BG429">
        <f t="shared" si="187"/>
        <v>0</v>
      </c>
      <c r="BH429">
        <f t="shared" si="188"/>
        <v>0</v>
      </c>
      <c r="BI429">
        <f t="shared" si="189"/>
        <v>0</v>
      </c>
      <c r="BJ429">
        <f t="shared" si="190"/>
        <v>0</v>
      </c>
      <c r="BK429">
        <f t="shared" si="191"/>
        <v>0</v>
      </c>
      <c r="BL429">
        <f t="shared" si="192"/>
        <v>0</v>
      </c>
    </row>
    <row r="430" spans="1:64" ht="30" x14ac:dyDescent="0.25">
      <c r="A430" s="7" t="s">
        <v>1982</v>
      </c>
      <c r="B430" s="7" t="s">
        <v>1983</v>
      </c>
      <c r="C430" s="10">
        <v>42291</v>
      </c>
      <c r="D430" s="10">
        <v>42293</v>
      </c>
      <c r="E430" s="8">
        <v>2</v>
      </c>
      <c r="F430" s="7" t="s">
        <v>29</v>
      </c>
      <c r="G430" s="8">
        <v>82</v>
      </c>
      <c r="H430" s="7" t="s">
        <v>9</v>
      </c>
      <c r="I430" s="7" t="s">
        <v>21</v>
      </c>
      <c r="J430" s="7" t="s">
        <v>1984</v>
      </c>
      <c r="K430" s="7" t="s">
        <v>1985</v>
      </c>
      <c r="L430" s="7" t="s">
        <v>1986</v>
      </c>
      <c r="M430" s="7" t="s">
        <v>1987</v>
      </c>
      <c r="N430" s="10">
        <v>42291</v>
      </c>
      <c r="O430" s="14">
        <v>1</v>
      </c>
      <c r="P430" s="15"/>
      <c r="Q430" s="29"/>
      <c r="R430" s="25"/>
      <c r="S430">
        <f t="shared" si="168"/>
        <v>0</v>
      </c>
      <c r="T430">
        <f t="shared" si="169"/>
        <v>0</v>
      </c>
      <c r="U430">
        <f t="shared" si="170"/>
        <v>30</v>
      </c>
      <c r="V430">
        <f t="shared" si="193"/>
        <v>0</v>
      </c>
      <c r="W430">
        <f t="shared" si="194"/>
        <v>0</v>
      </c>
      <c r="X430">
        <f t="shared" si="171"/>
        <v>0</v>
      </c>
      <c r="Y430" s="23">
        <v>1</v>
      </c>
      <c r="Z430">
        <v>1</v>
      </c>
      <c r="AA430">
        <f t="shared" si="172"/>
        <v>0</v>
      </c>
      <c r="AB430">
        <f t="shared" si="173"/>
        <v>0</v>
      </c>
      <c r="AC430">
        <f t="shared" si="174"/>
        <v>0</v>
      </c>
      <c r="AD430">
        <f t="shared" si="175"/>
        <v>2</v>
      </c>
      <c r="AE430">
        <f t="shared" si="195"/>
        <v>0</v>
      </c>
      <c r="AF430">
        <f t="shared" si="176"/>
        <v>2</v>
      </c>
      <c r="AG430">
        <v>3</v>
      </c>
      <c r="AH430">
        <f t="shared" si="177"/>
        <v>1</v>
      </c>
      <c r="AI430">
        <f t="shared" si="178"/>
        <v>0</v>
      </c>
      <c r="AJ430">
        <f t="shared" si="179"/>
        <v>6</v>
      </c>
      <c r="AK430">
        <f t="shared" si="180"/>
        <v>0</v>
      </c>
      <c r="AL430">
        <f t="shared" si="181"/>
        <v>2</v>
      </c>
      <c r="AM430">
        <f t="shared" si="182"/>
        <v>0</v>
      </c>
      <c r="AN430">
        <f t="shared" si="183"/>
        <v>0</v>
      </c>
      <c r="AO430">
        <f t="shared" si="184"/>
        <v>0</v>
      </c>
      <c r="AP430" t="s">
        <v>6011</v>
      </c>
      <c r="AQ430" t="b">
        <f>SUMPRODUCT(--ISNUMBER(SEARCH({"I21","I22","I25"},AP430)))&gt;0</f>
        <v>0</v>
      </c>
      <c r="AR430" t="b">
        <f>SUMPRODUCT(--ISNUMBER(SEARCH(Sheet1!B$2:B$14,AP430)))&gt;0</f>
        <v>0</v>
      </c>
      <c r="AS430" t="b">
        <f>SUMPRODUCT(--ISNUMBER(SEARCH(Sheet1!C$2:C$14,AP430)))&gt;0</f>
        <v>0</v>
      </c>
      <c r="AT430" t="b">
        <f>SUMPRODUCT(--ISNUMBER(SEARCH(Sheet1!D$2:D$26,AP430)))&gt;0</f>
        <v>1</v>
      </c>
      <c r="AU430" t="b">
        <f>SUMPRODUCT(--ISNUMBER(SEARCH(Sheet1!E$2:E$15,AP430)))&gt;0</f>
        <v>0</v>
      </c>
      <c r="AV430" t="b">
        <f>SUMPRODUCT(--ISNUMBER(SEARCH(Sheet1!F$2:F$26,AP430)))&gt;0</f>
        <v>0</v>
      </c>
      <c r="AW430" t="b">
        <f>SUMPRODUCT(--ISNUMBER(SEARCH(Sheet1!G$2:G$22,AP430)))&gt;0</f>
        <v>0</v>
      </c>
      <c r="AX430" t="b">
        <f>SUMPRODUCT(--ISNUMBER(SEARCH(Sheet1!H$2:H$35,AP430)))&gt;0</f>
        <v>0</v>
      </c>
      <c r="AY430" t="b">
        <f>SUMPRODUCT(--ISNUMBER(SEARCH(Sheet1!I$2:I$84,AP430)))&gt;0</f>
        <v>0</v>
      </c>
      <c r="AZ430" t="b">
        <f>SUMPRODUCT(--ISNUMBER(SEARCH(Sheet1!J$2:J$8,AP430)))&gt;0</f>
        <v>0</v>
      </c>
      <c r="BA430" t="b">
        <f>SUMPRODUCT(--ISNUMBER(SEARCH(Sheet1!K$2:K$10,AP430)))&gt;0</f>
        <v>0</v>
      </c>
      <c r="BB430" t="b">
        <f>SUMPRODUCT(--ISNUMBER(SEARCH(Sheet1!L$2:L$5,AP430)))&gt;0</f>
        <v>0</v>
      </c>
      <c r="BC430" t="b">
        <f>SUMPRODUCT(--ISNUMBER(SEARCH(Sheet1!M$2:M$12,AP430)))&gt;0</f>
        <v>0</v>
      </c>
      <c r="BD430" t="b">
        <f>SUMPRODUCT(--ISNUMBER(SEARCH(Sheet1!N$2:N$5,AP430)))&gt;0</f>
        <v>0</v>
      </c>
      <c r="BE430">
        <f t="shared" si="185"/>
        <v>1</v>
      </c>
      <c r="BF430">
        <f t="shared" si="186"/>
        <v>0</v>
      </c>
      <c r="BG430">
        <f t="shared" si="187"/>
        <v>0</v>
      </c>
      <c r="BH430">
        <f t="shared" si="188"/>
        <v>0</v>
      </c>
      <c r="BI430">
        <f t="shared" si="189"/>
        <v>0</v>
      </c>
      <c r="BJ430">
        <f t="shared" si="190"/>
        <v>1</v>
      </c>
      <c r="BK430">
        <f t="shared" si="191"/>
        <v>1</v>
      </c>
      <c r="BL430">
        <f t="shared" si="192"/>
        <v>0</v>
      </c>
    </row>
    <row r="431" spans="1:64" ht="30" x14ac:dyDescent="0.25">
      <c r="A431" s="7" t="s">
        <v>1988</v>
      </c>
      <c r="B431" s="7" t="s">
        <v>1989</v>
      </c>
      <c r="C431" s="10">
        <v>42295</v>
      </c>
      <c r="D431" s="10">
        <v>42304</v>
      </c>
      <c r="E431" s="8">
        <v>9</v>
      </c>
      <c r="F431" s="7" t="s">
        <v>118</v>
      </c>
      <c r="G431" s="8">
        <v>83</v>
      </c>
      <c r="H431" s="7" t="s">
        <v>17</v>
      </c>
      <c r="I431" s="7" t="s">
        <v>99</v>
      </c>
      <c r="J431" s="7" t="s">
        <v>22</v>
      </c>
      <c r="K431" s="7" t="s">
        <v>23</v>
      </c>
      <c r="L431" s="7" t="s">
        <v>736</v>
      </c>
      <c r="M431" s="7" t="s">
        <v>737</v>
      </c>
      <c r="N431" s="10">
        <v>42299</v>
      </c>
      <c r="O431" s="14">
        <v>2</v>
      </c>
      <c r="P431" s="15"/>
      <c r="Q431" s="29"/>
      <c r="R431" s="25"/>
      <c r="S431">
        <f t="shared" si="168"/>
        <v>0</v>
      </c>
      <c r="T431">
        <f t="shared" si="169"/>
        <v>0</v>
      </c>
      <c r="U431">
        <f t="shared" si="170"/>
        <v>30</v>
      </c>
      <c r="V431">
        <f t="shared" si="193"/>
        <v>0</v>
      </c>
      <c r="W431">
        <f t="shared" si="194"/>
        <v>0</v>
      </c>
      <c r="X431">
        <f t="shared" si="171"/>
        <v>0</v>
      </c>
      <c r="Y431" s="23">
        <v>1</v>
      </c>
      <c r="Z431">
        <v>1</v>
      </c>
      <c r="AA431">
        <f t="shared" si="172"/>
        <v>2</v>
      </c>
      <c r="AB431">
        <f t="shared" si="173"/>
        <v>0</v>
      </c>
      <c r="AC431">
        <f t="shared" si="174"/>
        <v>2</v>
      </c>
      <c r="AD431">
        <f t="shared" si="175"/>
        <v>6</v>
      </c>
      <c r="AE431">
        <f t="shared" si="195"/>
        <v>1</v>
      </c>
      <c r="AF431">
        <f t="shared" si="176"/>
        <v>5</v>
      </c>
      <c r="AG431">
        <v>3</v>
      </c>
      <c r="AH431">
        <f t="shared" si="177"/>
        <v>5</v>
      </c>
      <c r="AI431">
        <f t="shared" si="178"/>
        <v>0</v>
      </c>
      <c r="AJ431">
        <f t="shared" si="179"/>
        <v>13</v>
      </c>
      <c r="AK431">
        <f t="shared" si="180"/>
        <v>1</v>
      </c>
      <c r="AL431">
        <f t="shared" si="181"/>
        <v>0</v>
      </c>
      <c r="AM431">
        <f t="shared" si="182"/>
        <v>0</v>
      </c>
      <c r="AN431">
        <f t="shared" si="183"/>
        <v>5</v>
      </c>
      <c r="AO431">
        <f t="shared" si="184"/>
        <v>0</v>
      </c>
      <c r="AP431" t="s">
        <v>6012</v>
      </c>
      <c r="AQ431" t="b">
        <f>SUMPRODUCT(--ISNUMBER(SEARCH({"I21","I22","I25"},AP431)))&gt;0</f>
        <v>1</v>
      </c>
      <c r="AR431" t="b">
        <f>SUMPRODUCT(--ISNUMBER(SEARCH(Sheet1!B$2:B$14,AP431)))&gt;0</f>
        <v>0</v>
      </c>
      <c r="AS431" t="b">
        <f>SUMPRODUCT(--ISNUMBER(SEARCH(Sheet1!C$2:C$14,AP431)))&gt;0</f>
        <v>1</v>
      </c>
      <c r="AT431" t="b">
        <f>SUMPRODUCT(--ISNUMBER(SEARCH(Sheet1!D$2:D$26,AP431)))&gt;0</f>
        <v>0</v>
      </c>
      <c r="AU431" t="b">
        <f>SUMPRODUCT(--ISNUMBER(SEARCH(Sheet1!E$2:E$15,AP431)))&gt;0</f>
        <v>1</v>
      </c>
      <c r="AV431" t="b">
        <f>SUMPRODUCT(--ISNUMBER(SEARCH(Sheet1!F$2:F$26,AP431)))&gt;0</f>
        <v>0</v>
      </c>
      <c r="AW431" t="b">
        <f>SUMPRODUCT(--ISNUMBER(SEARCH(Sheet1!G$2:G$22,AP431)))&gt;0</f>
        <v>1</v>
      </c>
      <c r="AX431" t="b">
        <f>SUMPRODUCT(--ISNUMBER(SEARCH(Sheet1!H$2:H$35,AP431)))&gt;0</f>
        <v>0</v>
      </c>
      <c r="AY431" t="b">
        <f>SUMPRODUCT(--ISNUMBER(SEARCH(Sheet1!I$2:I$84,AP431)))&gt;0</f>
        <v>0</v>
      </c>
      <c r="AZ431" t="b">
        <f>SUMPRODUCT(--ISNUMBER(SEARCH(Sheet1!J$2:J$8,AP431)))&gt;0</f>
        <v>0</v>
      </c>
      <c r="BA431" t="b">
        <f>SUMPRODUCT(--ISNUMBER(SEARCH(Sheet1!K$2:K$10,AP431)))&gt;0</f>
        <v>0</v>
      </c>
      <c r="BB431" t="b">
        <f>SUMPRODUCT(--ISNUMBER(SEARCH(Sheet1!L$2:L$5,AP431)))&gt;0</f>
        <v>0</v>
      </c>
      <c r="BC431" t="b">
        <f>SUMPRODUCT(--ISNUMBER(SEARCH(Sheet1!M$2:M$12,AP431)))&gt;0</f>
        <v>0</v>
      </c>
      <c r="BD431" t="b">
        <f>SUMPRODUCT(--ISNUMBER(SEARCH(Sheet1!N$2:N$5,AP431)))&gt;0</f>
        <v>0</v>
      </c>
      <c r="BE431">
        <f t="shared" si="185"/>
        <v>2</v>
      </c>
      <c r="BF431">
        <f t="shared" si="186"/>
        <v>4</v>
      </c>
      <c r="BG431">
        <f t="shared" si="187"/>
        <v>0</v>
      </c>
      <c r="BH431">
        <f t="shared" si="188"/>
        <v>0</v>
      </c>
      <c r="BI431">
        <f t="shared" si="189"/>
        <v>0</v>
      </c>
      <c r="BJ431">
        <f t="shared" si="190"/>
        <v>6</v>
      </c>
      <c r="BK431">
        <f t="shared" si="191"/>
        <v>0</v>
      </c>
      <c r="BL431">
        <f t="shared" si="192"/>
        <v>5</v>
      </c>
    </row>
    <row r="432" spans="1:64" ht="30" x14ac:dyDescent="0.25">
      <c r="A432" s="7" t="s">
        <v>1990</v>
      </c>
      <c r="B432" s="7" t="s">
        <v>1991</v>
      </c>
      <c r="C432" s="10">
        <v>42301</v>
      </c>
      <c r="D432" s="10">
        <v>42304</v>
      </c>
      <c r="E432" s="8">
        <v>3</v>
      </c>
      <c r="F432" s="7" t="s">
        <v>29</v>
      </c>
      <c r="G432" s="8">
        <v>62</v>
      </c>
      <c r="H432" s="7" t="s">
        <v>17</v>
      </c>
      <c r="I432" s="7" t="s">
        <v>186</v>
      </c>
      <c r="J432" s="7" t="s">
        <v>210</v>
      </c>
      <c r="K432" s="7" t="s">
        <v>211</v>
      </c>
      <c r="L432" s="7" t="s">
        <v>468</v>
      </c>
      <c r="M432" s="7" t="s">
        <v>469</v>
      </c>
      <c r="N432" s="10">
        <v>42302</v>
      </c>
      <c r="O432" s="14">
        <v>1</v>
      </c>
      <c r="P432" s="15"/>
      <c r="Q432" s="29"/>
      <c r="R432" s="25"/>
      <c r="S432">
        <f t="shared" si="168"/>
        <v>0</v>
      </c>
      <c r="T432">
        <f t="shared" si="169"/>
        <v>0</v>
      </c>
      <c r="U432">
        <f t="shared" si="170"/>
        <v>30</v>
      </c>
      <c r="V432">
        <f t="shared" si="193"/>
        <v>0</v>
      </c>
      <c r="W432">
        <f t="shared" si="194"/>
        <v>0</v>
      </c>
      <c r="X432">
        <f t="shared" si="171"/>
        <v>0</v>
      </c>
      <c r="Y432" s="23">
        <v>1</v>
      </c>
      <c r="Z432">
        <v>1</v>
      </c>
      <c r="AA432">
        <f t="shared" si="172"/>
        <v>0</v>
      </c>
      <c r="AB432">
        <f t="shared" si="173"/>
        <v>0</v>
      </c>
      <c r="AC432">
        <f t="shared" si="174"/>
        <v>0</v>
      </c>
      <c r="AD432">
        <f t="shared" si="175"/>
        <v>2</v>
      </c>
      <c r="AE432">
        <f t="shared" si="195"/>
        <v>0</v>
      </c>
      <c r="AF432">
        <f t="shared" si="176"/>
        <v>3</v>
      </c>
      <c r="AG432">
        <v>3</v>
      </c>
      <c r="AH432">
        <f t="shared" si="177"/>
        <v>5</v>
      </c>
      <c r="AI432">
        <f t="shared" si="178"/>
        <v>0</v>
      </c>
      <c r="AJ432">
        <f t="shared" si="179"/>
        <v>11</v>
      </c>
      <c r="AK432">
        <f t="shared" si="180"/>
        <v>1</v>
      </c>
      <c r="AL432">
        <f t="shared" si="181"/>
        <v>3</v>
      </c>
      <c r="AM432">
        <f t="shared" si="182"/>
        <v>0</v>
      </c>
      <c r="AN432">
        <f t="shared" si="183"/>
        <v>0</v>
      </c>
      <c r="AO432">
        <f t="shared" si="184"/>
        <v>0</v>
      </c>
      <c r="AP432" t="s">
        <v>6013</v>
      </c>
      <c r="AQ432" t="b">
        <f>SUMPRODUCT(--ISNUMBER(SEARCH({"I21","I22","I25"},AP432)))&gt;0</f>
        <v>1</v>
      </c>
      <c r="AR432" t="b">
        <f>SUMPRODUCT(--ISNUMBER(SEARCH(Sheet1!B$2:B$14,AP432)))&gt;0</f>
        <v>1</v>
      </c>
      <c r="AS432" t="b">
        <f>SUMPRODUCT(--ISNUMBER(SEARCH(Sheet1!C$2:C$14,AP432)))&gt;0</f>
        <v>0</v>
      </c>
      <c r="AT432" t="b">
        <f>SUMPRODUCT(--ISNUMBER(SEARCH(Sheet1!D$2:D$26,AP432)))&gt;0</f>
        <v>0</v>
      </c>
      <c r="AU432" t="b">
        <f>SUMPRODUCT(--ISNUMBER(SEARCH(Sheet1!E$2:E$15,AP432)))&gt;0</f>
        <v>0</v>
      </c>
      <c r="AV432" t="b">
        <f>SUMPRODUCT(--ISNUMBER(SEARCH(Sheet1!F$2:F$26,AP432)))&gt;0</f>
        <v>0</v>
      </c>
      <c r="AW432" t="b">
        <f>SUMPRODUCT(--ISNUMBER(SEARCH(Sheet1!G$2:G$22,AP432)))&gt;0</f>
        <v>1</v>
      </c>
      <c r="AX432" t="b">
        <f>SUMPRODUCT(--ISNUMBER(SEARCH(Sheet1!H$2:H$35,AP432)))&gt;0</f>
        <v>0</v>
      </c>
      <c r="AY432" t="b">
        <f>SUMPRODUCT(--ISNUMBER(SEARCH(Sheet1!I$2:I$84,AP432)))&gt;0</f>
        <v>0</v>
      </c>
      <c r="AZ432" t="b">
        <f>SUMPRODUCT(--ISNUMBER(SEARCH(Sheet1!J$2:J$8,AP432)))&gt;0</f>
        <v>0</v>
      </c>
      <c r="BA432" t="b">
        <f>SUMPRODUCT(--ISNUMBER(SEARCH(Sheet1!K$2:K$10,AP432)))&gt;0</f>
        <v>0</v>
      </c>
      <c r="BB432" t="b">
        <f>SUMPRODUCT(--ISNUMBER(SEARCH(Sheet1!L$2:L$5,AP432)))&gt;0</f>
        <v>0</v>
      </c>
      <c r="BC432" t="b">
        <f>SUMPRODUCT(--ISNUMBER(SEARCH(Sheet1!M$2:M$12,AP432)))&gt;0</f>
        <v>0</v>
      </c>
      <c r="BD432" t="b">
        <f>SUMPRODUCT(--ISNUMBER(SEARCH(Sheet1!N$2:N$5,AP432)))&gt;0</f>
        <v>0</v>
      </c>
      <c r="BE432">
        <f t="shared" si="185"/>
        <v>2</v>
      </c>
      <c r="BF432">
        <f t="shared" si="186"/>
        <v>2</v>
      </c>
      <c r="BG432">
        <f t="shared" si="187"/>
        <v>0</v>
      </c>
      <c r="BH432">
        <f t="shared" si="188"/>
        <v>0</v>
      </c>
      <c r="BI432">
        <f t="shared" si="189"/>
        <v>0</v>
      </c>
      <c r="BJ432">
        <f t="shared" si="190"/>
        <v>4</v>
      </c>
      <c r="BK432">
        <f t="shared" si="191"/>
        <v>0</v>
      </c>
      <c r="BL432">
        <f t="shared" si="192"/>
        <v>5</v>
      </c>
    </row>
    <row r="433" spans="1:64" ht="30" x14ac:dyDescent="0.25">
      <c r="A433" s="7" t="s">
        <v>1992</v>
      </c>
      <c r="B433" s="7" t="s">
        <v>1993</v>
      </c>
      <c r="C433" s="10">
        <v>42310</v>
      </c>
      <c r="D433" s="10">
        <v>42314</v>
      </c>
      <c r="E433" s="8">
        <v>4</v>
      </c>
      <c r="F433" s="7" t="s">
        <v>29</v>
      </c>
      <c r="G433" s="8">
        <v>56</v>
      </c>
      <c r="H433" s="7" t="s">
        <v>17</v>
      </c>
      <c r="I433" s="7" t="s">
        <v>30</v>
      </c>
      <c r="J433" s="7" t="s">
        <v>245</v>
      </c>
      <c r="K433" s="7" t="s">
        <v>246</v>
      </c>
      <c r="L433" s="7" t="s">
        <v>161</v>
      </c>
      <c r="M433" s="7" t="s">
        <v>162</v>
      </c>
      <c r="N433" s="10">
        <v>42314</v>
      </c>
      <c r="O433" s="14">
        <v>2</v>
      </c>
      <c r="P433" s="15"/>
      <c r="Q433" s="30">
        <v>9.9</v>
      </c>
      <c r="R433" s="26">
        <v>137</v>
      </c>
      <c r="S433">
        <f t="shared" si="168"/>
        <v>0</v>
      </c>
      <c r="T433">
        <f t="shared" si="169"/>
        <v>0</v>
      </c>
      <c r="U433">
        <f t="shared" si="170"/>
        <v>30</v>
      </c>
      <c r="V433">
        <f t="shared" si="193"/>
        <v>1</v>
      </c>
      <c r="W433">
        <f t="shared" si="194"/>
        <v>2</v>
      </c>
      <c r="X433">
        <f t="shared" si="171"/>
        <v>0</v>
      </c>
      <c r="Y433" s="23">
        <v>1</v>
      </c>
      <c r="Z433">
        <v>1</v>
      </c>
      <c r="AA433">
        <f t="shared" si="172"/>
        <v>2</v>
      </c>
      <c r="AB433">
        <f t="shared" si="173"/>
        <v>0</v>
      </c>
      <c r="AC433">
        <f t="shared" si="174"/>
        <v>0</v>
      </c>
      <c r="AD433">
        <f t="shared" si="175"/>
        <v>7</v>
      </c>
      <c r="AE433">
        <f t="shared" si="195"/>
        <v>1</v>
      </c>
      <c r="AF433">
        <f t="shared" si="176"/>
        <v>4</v>
      </c>
      <c r="AG433">
        <v>3</v>
      </c>
      <c r="AH433">
        <f t="shared" si="177"/>
        <v>5</v>
      </c>
      <c r="AI433">
        <f t="shared" si="178"/>
        <v>0</v>
      </c>
      <c r="AJ433">
        <f t="shared" si="179"/>
        <v>12</v>
      </c>
      <c r="AK433">
        <f t="shared" si="180"/>
        <v>1</v>
      </c>
      <c r="AL433">
        <f t="shared" si="181"/>
        <v>0</v>
      </c>
      <c r="AM433">
        <f t="shared" si="182"/>
        <v>4</v>
      </c>
      <c r="AN433">
        <f t="shared" si="183"/>
        <v>0</v>
      </c>
      <c r="AO433">
        <f t="shared" si="184"/>
        <v>0</v>
      </c>
      <c r="AP433" t="s">
        <v>6014</v>
      </c>
      <c r="AQ433" t="b">
        <f>SUMPRODUCT(--ISNUMBER(SEARCH({"I21","I22","I25"},AP433)))&gt;0</f>
        <v>0</v>
      </c>
      <c r="AR433" t="b">
        <f>SUMPRODUCT(--ISNUMBER(SEARCH(Sheet1!B$2:B$14,AP433)))&gt;0</f>
        <v>0</v>
      </c>
      <c r="AS433" t="b">
        <f>SUMPRODUCT(--ISNUMBER(SEARCH(Sheet1!C$2:C$14,AP433)))&gt;0</f>
        <v>0</v>
      </c>
      <c r="AT433" t="b">
        <f>SUMPRODUCT(--ISNUMBER(SEARCH(Sheet1!D$2:D$26,AP433)))&gt;0</f>
        <v>1</v>
      </c>
      <c r="AU433" t="b">
        <f>SUMPRODUCT(--ISNUMBER(SEARCH(Sheet1!E$2:E$15,AP433)))&gt;0</f>
        <v>1</v>
      </c>
      <c r="AV433" t="b">
        <f>SUMPRODUCT(--ISNUMBER(SEARCH(Sheet1!F$2:F$26,AP433)))&gt;0</f>
        <v>0</v>
      </c>
      <c r="AW433" t="b">
        <f>SUMPRODUCT(--ISNUMBER(SEARCH(Sheet1!G$2:G$22,AP433)))&gt;0</f>
        <v>1</v>
      </c>
      <c r="AX433" t="b">
        <f>SUMPRODUCT(--ISNUMBER(SEARCH(Sheet1!H$2:H$35,AP433)))&gt;0</f>
        <v>1</v>
      </c>
      <c r="AY433" t="b">
        <f>SUMPRODUCT(--ISNUMBER(SEARCH(Sheet1!I$2:I$84,AP433)))&gt;0</f>
        <v>1</v>
      </c>
      <c r="AZ433" t="b">
        <f>SUMPRODUCT(--ISNUMBER(SEARCH(Sheet1!J$2:J$8,AP433)))&gt;0</f>
        <v>0</v>
      </c>
      <c r="BA433" t="b">
        <f>SUMPRODUCT(--ISNUMBER(SEARCH(Sheet1!K$2:K$10,AP433)))&gt;0</f>
        <v>0</v>
      </c>
      <c r="BB433" t="b">
        <f>SUMPRODUCT(--ISNUMBER(SEARCH(Sheet1!L$2:L$5,AP433)))&gt;0</f>
        <v>0</v>
      </c>
      <c r="BC433" t="b">
        <f>SUMPRODUCT(--ISNUMBER(SEARCH(Sheet1!M$2:M$12,AP433)))&gt;0</f>
        <v>0</v>
      </c>
      <c r="BD433" t="b">
        <f>SUMPRODUCT(--ISNUMBER(SEARCH(Sheet1!N$2:N$5,AP433)))&gt;0</f>
        <v>0</v>
      </c>
      <c r="BE433">
        <f t="shared" si="185"/>
        <v>1</v>
      </c>
      <c r="BF433">
        <f t="shared" si="186"/>
        <v>8</v>
      </c>
      <c r="BG433">
        <f t="shared" si="187"/>
        <v>0</v>
      </c>
      <c r="BH433">
        <f t="shared" si="188"/>
        <v>0</v>
      </c>
      <c r="BI433">
        <f t="shared" si="189"/>
        <v>0</v>
      </c>
      <c r="BJ433">
        <f t="shared" si="190"/>
        <v>9</v>
      </c>
      <c r="BK433">
        <f t="shared" si="191"/>
        <v>0</v>
      </c>
      <c r="BL433">
        <f t="shared" si="192"/>
        <v>5</v>
      </c>
    </row>
    <row r="434" spans="1:64" ht="30" x14ac:dyDescent="0.25">
      <c r="A434" s="7" t="s">
        <v>1994</v>
      </c>
      <c r="B434" s="7" t="s">
        <v>1995</v>
      </c>
      <c r="C434" s="10">
        <v>42310</v>
      </c>
      <c r="D434" s="10">
        <v>42324</v>
      </c>
      <c r="E434" s="8">
        <v>14</v>
      </c>
      <c r="F434" s="7" t="s">
        <v>14</v>
      </c>
      <c r="G434" s="8">
        <v>71</v>
      </c>
      <c r="H434" s="7" t="s">
        <v>17</v>
      </c>
      <c r="I434" s="7" t="s">
        <v>18</v>
      </c>
      <c r="J434" s="7" t="s">
        <v>1703</v>
      </c>
      <c r="K434" s="7" t="s">
        <v>1704</v>
      </c>
      <c r="L434" s="7" t="s">
        <v>1996</v>
      </c>
      <c r="M434" s="7" t="s">
        <v>1997</v>
      </c>
      <c r="N434" s="10">
        <v>42318</v>
      </c>
      <c r="O434" s="14">
        <v>1</v>
      </c>
      <c r="P434" s="15"/>
      <c r="Q434" s="30">
        <v>10.4</v>
      </c>
      <c r="R434" s="25"/>
      <c r="S434">
        <f t="shared" si="168"/>
        <v>0</v>
      </c>
      <c r="T434">
        <f t="shared" si="169"/>
        <v>0</v>
      </c>
      <c r="U434">
        <f t="shared" si="170"/>
        <v>30</v>
      </c>
      <c r="V434">
        <f t="shared" si="193"/>
        <v>1</v>
      </c>
      <c r="W434">
        <f t="shared" si="194"/>
        <v>2</v>
      </c>
      <c r="X434">
        <f t="shared" si="171"/>
        <v>0</v>
      </c>
      <c r="Y434" s="23">
        <v>1</v>
      </c>
      <c r="Z434">
        <v>1</v>
      </c>
      <c r="AA434">
        <f t="shared" si="172"/>
        <v>0</v>
      </c>
      <c r="AB434">
        <f t="shared" si="173"/>
        <v>0</v>
      </c>
      <c r="AC434">
        <f t="shared" si="174"/>
        <v>2</v>
      </c>
      <c r="AD434">
        <f t="shared" si="175"/>
        <v>7</v>
      </c>
      <c r="AE434">
        <f t="shared" si="195"/>
        <v>1</v>
      </c>
      <c r="AF434">
        <f t="shared" si="176"/>
        <v>7</v>
      </c>
      <c r="AG434">
        <v>3</v>
      </c>
      <c r="AH434">
        <f t="shared" si="177"/>
        <v>5</v>
      </c>
      <c r="AI434">
        <f t="shared" si="178"/>
        <v>0</v>
      </c>
      <c r="AJ434">
        <f t="shared" si="179"/>
        <v>15</v>
      </c>
      <c r="AK434">
        <f t="shared" si="180"/>
        <v>1</v>
      </c>
      <c r="AL434">
        <f t="shared" si="181"/>
        <v>0</v>
      </c>
      <c r="AM434">
        <f t="shared" si="182"/>
        <v>0</v>
      </c>
      <c r="AN434">
        <f t="shared" si="183"/>
        <v>0</v>
      </c>
      <c r="AO434">
        <f t="shared" si="184"/>
        <v>7</v>
      </c>
      <c r="AP434" t="s">
        <v>6015</v>
      </c>
      <c r="AQ434" t="b">
        <f>SUMPRODUCT(--ISNUMBER(SEARCH({"I21","I22","I25"},AP434)))&gt;0</f>
        <v>0</v>
      </c>
      <c r="AR434" t="b">
        <f>SUMPRODUCT(--ISNUMBER(SEARCH(Sheet1!B$2:B$14,AP434)))&gt;0</f>
        <v>0</v>
      </c>
      <c r="AS434" t="b">
        <f>SUMPRODUCT(--ISNUMBER(SEARCH(Sheet1!C$2:C$14,AP434)))&gt;0</f>
        <v>0</v>
      </c>
      <c r="AT434" t="b">
        <f>SUMPRODUCT(--ISNUMBER(SEARCH(Sheet1!D$2:D$26,AP434)))&gt;0</f>
        <v>0</v>
      </c>
      <c r="AU434" t="b">
        <f>SUMPRODUCT(--ISNUMBER(SEARCH(Sheet1!E$2:E$15,AP434)))&gt;0</f>
        <v>0</v>
      </c>
      <c r="AV434" t="b">
        <f>SUMPRODUCT(--ISNUMBER(SEARCH(Sheet1!F$2:F$26,AP434)))&gt;0</f>
        <v>0</v>
      </c>
      <c r="AW434" t="b">
        <f>SUMPRODUCT(--ISNUMBER(SEARCH(Sheet1!G$2:G$22,AP434)))&gt;0</f>
        <v>1</v>
      </c>
      <c r="AX434" t="b">
        <f>SUMPRODUCT(--ISNUMBER(SEARCH(Sheet1!H$2:H$35,AP434)))&gt;0</f>
        <v>0</v>
      </c>
      <c r="AY434" t="b">
        <f>SUMPRODUCT(--ISNUMBER(SEARCH(Sheet1!I$2:I$84,AP434)))&gt;0</f>
        <v>1</v>
      </c>
      <c r="AZ434" t="b">
        <f>SUMPRODUCT(--ISNUMBER(SEARCH(Sheet1!J$2:J$8,AP434)))&gt;0</f>
        <v>0</v>
      </c>
      <c r="BA434" t="b">
        <f>SUMPRODUCT(--ISNUMBER(SEARCH(Sheet1!K$2:K$10,AP434)))&gt;0</f>
        <v>0</v>
      </c>
      <c r="BB434" t="b">
        <f>SUMPRODUCT(--ISNUMBER(SEARCH(Sheet1!L$2:L$5,AP434)))&gt;0</f>
        <v>0</v>
      </c>
      <c r="BC434" t="b">
        <f>SUMPRODUCT(--ISNUMBER(SEARCH(Sheet1!M$2:M$12,AP434)))&gt;0</f>
        <v>0</v>
      </c>
      <c r="BD434" t="b">
        <f>SUMPRODUCT(--ISNUMBER(SEARCH(Sheet1!N$2:N$5,AP434)))&gt;0</f>
        <v>1</v>
      </c>
      <c r="BE434">
        <f t="shared" si="185"/>
        <v>0</v>
      </c>
      <c r="BF434">
        <f t="shared" si="186"/>
        <v>4</v>
      </c>
      <c r="BG434">
        <f t="shared" si="187"/>
        <v>0</v>
      </c>
      <c r="BH434">
        <f t="shared" si="188"/>
        <v>0</v>
      </c>
      <c r="BI434">
        <f t="shared" si="189"/>
        <v>6</v>
      </c>
      <c r="BJ434">
        <f t="shared" si="190"/>
        <v>10</v>
      </c>
      <c r="BK434">
        <f t="shared" si="191"/>
        <v>0</v>
      </c>
      <c r="BL434">
        <f t="shared" si="192"/>
        <v>5</v>
      </c>
    </row>
    <row r="435" spans="1:64" ht="30" x14ac:dyDescent="0.25">
      <c r="A435" s="7" t="s">
        <v>1998</v>
      </c>
      <c r="B435" s="7" t="s">
        <v>1999</v>
      </c>
      <c r="C435" s="10">
        <v>42318</v>
      </c>
      <c r="D435" s="10">
        <v>42323</v>
      </c>
      <c r="E435" s="8">
        <v>5</v>
      </c>
      <c r="F435" s="7" t="s">
        <v>29</v>
      </c>
      <c r="G435" s="8">
        <v>65</v>
      </c>
      <c r="H435" s="7" t="s">
        <v>9</v>
      </c>
      <c r="I435" s="7" t="s">
        <v>42</v>
      </c>
      <c r="J435" s="7" t="s">
        <v>182</v>
      </c>
      <c r="K435" s="7" t="s">
        <v>183</v>
      </c>
      <c r="L435" s="7" t="s">
        <v>45</v>
      </c>
      <c r="M435" s="7" t="s">
        <v>46</v>
      </c>
      <c r="N435" s="10">
        <v>42318</v>
      </c>
      <c r="O435" s="14">
        <v>1</v>
      </c>
      <c r="P435" s="15"/>
      <c r="Q435" s="29"/>
      <c r="R435" s="25"/>
      <c r="S435">
        <f t="shared" si="168"/>
        <v>0</v>
      </c>
      <c r="T435">
        <f t="shared" si="169"/>
        <v>0</v>
      </c>
      <c r="U435">
        <f t="shared" si="170"/>
        <v>30</v>
      </c>
      <c r="V435">
        <f t="shared" si="193"/>
        <v>0</v>
      </c>
      <c r="W435">
        <f t="shared" si="194"/>
        <v>0</v>
      </c>
      <c r="X435">
        <f t="shared" si="171"/>
        <v>0</v>
      </c>
      <c r="Y435" s="23">
        <v>1</v>
      </c>
      <c r="Z435">
        <v>1</v>
      </c>
      <c r="AA435">
        <f t="shared" si="172"/>
        <v>0</v>
      </c>
      <c r="AB435">
        <f t="shared" si="173"/>
        <v>0</v>
      </c>
      <c r="AC435">
        <f t="shared" si="174"/>
        <v>2</v>
      </c>
      <c r="AD435">
        <f t="shared" si="175"/>
        <v>4</v>
      </c>
      <c r="AE435">
        <f t="shared" si="195"/>
        <v>0</v>
      </c>
      <c r="AF435">
        <f t="shared" si="176"/>
        <v>4</v>
      </c>
      <c r="AG435">
        <v>3</v>
      </c>
      <c r="AH435">
        <f t="shared" si="177"/>
        <v>3</v>
      </c>
      <c r="AI435">
        <f t="shared" si="178"/>
        <v>0</v>
      </c>
      <c r="AJ435">
        <f t="shared" si="179"/>
        <v>10</v>
      </c>
      <c r="AK435">
        <f t="shared" si="180"/>
        <v>1</v>
      </c>
      <c r="AL435">
        <f t="shared" si="181"/>
        <v>0</v>
      </c>
      <c r="AM435">
        <f t="shared" si="182"/>
        <v>4</v>
      </c>
      <c r="AN435">
        <f t="shared" si="183"/>
        <v>0</v>
      </c>
      <c r="AO435">
        <f t="shared" si="184"/>
        <v>0</v>
      </c>
      <c r="AP435" t="s">
        <v>6016</v>
      </c>
      <c r="AQ435" t="b">
        <f>SUMPRODUCT(--ISNUMBER(SEARCH({"I21","I22","I25"},AP435)))&gt;0</f>
        <v>0</v>
      </c>
      <c r="AR435" t="b">
        <f>SUMPRODUCT(--ISNUMBER(SEARCH(Sheet1!B$2:B$14,AP435)))&gt;0</f>
        <v>0</v>
      </c>
      <c r="AS435" t="b">
        <f>SUMPRODUCT(--ISNUMBER(SEARCH(Sheet1!C$2:C$14,AP435)))&gt;0</f>
        <v>0</v>
      </c>
      <c r="AT435" t="b">
        <f>SUMPRODUCT(--ISNUMBER(SEARCH(Sheet1!D$2:D$26,AP435)))&gt;0</f>
        <v>1</v>
      </c>
      <c r="AU435" t="b">
        <f>SUMPRODUCT(--ISNUMBER(SEARCH(Sheet1!E$2:E$15,AP435)))&gt;0</f>
        <v>1</v>
      </c>
      <c r="AV435" t="b">
        <f>SUMPRODUCT(--ISNUMBER(SEARCH(Sheet1!F$2:F$26,AP435)))&gt;0</f>
        <v>0</v>
      </c>
      <c r="AW435" t="b">
        <f>SUMPRODUCT(--ISNUMBER(SEARCH(Sheet1!G$2:G$22,AP435)))&gt;0</f>
        <v>0</v>
      </c>
      <c r="AX435" t="b">
        <f>SUMPRODUCT(--ISNUMBER(SEARCH(Sheet1!H$2:H$35,AP435)))&gt;0</f>
        <v>0</v>
      </c>
      <c r="AY435" t="b">
        <f>SUMPRODUCT(--ISNUMBER(SEARCH(Sheet1!I$2:I$84,AP435)))&gt;0</f>
        <v>0</v>
      </c>
      <c r="AZ435" t="b">
        <f>SUMPRODUCT(--ISNUMBER(SEARCH(Sheet1!J$2:J$8,AP435)))&gt;0</f>
        <v>0</v>
      </c>
      <c r="BA435" t="b">
        <f>SUMPRODUCT(--ISNUMBER(SEARCH(Sheet1!K$2:K$10,AP435)))&gt;0</f>
        <v>0</v>
      </c>
      <c r="BB435" t="b">
        <f>SUMPRODUCT(--ISNUMBER(SEARCH(Sheet1!L$2:L$5,AP435)))&gt;0</f>
        <v>0</v>
      </c>
      <c r="BC435" t="b">
        <f>SUMPRODUCT(--ISNUMBER(SEARCH(Sheet1!M$2:M$12,AP435)))&gt;0</f>
        <v>0</v>
      </c>
      <c r="BD435" t="b">
        <f>SUMPRODUCT(--ISNUMBER(SEARCH(Sheet1!N$2:N$5,AP435)))&gt;0</f>
        <v>0</v>
      </c>
      <c r="BE435">
        <f t="shared" si="185"/>
        <v>1</v>
      </c>
      <c r="BF435">
        <f t="shared" si="186"/>
        <v>2</v>
      </c>
      <c r="BG435">
        <f t="shared" si="187"/>
        <v>0</v>
      </c>
      <c r="BH435">
        <f t="shared" si="188"/>
        <v>0</v>
      </c>
      <c r="BI435">
        <f t="shared" si="189"/>
        <v>0</v>
      </c>
      <c r="BJ435">
        <f t="shared" si="190"/>
        <v>3</v>
      </c>
      <c r="BK435">
        <f t="shared" si="191"/>
        <v>3</v>
      </c>
      <c r="BL435">
        <f t="shared" si="192"/>
        <v>0</v>
      </c>
    </row>
    <row r="436" spans="1:64" ht="30" x14ac:dyDescent="0.25">
      <c r="A436" s="7" t="s">
        <v>2000</v>
      </c>
      <c r="B436" s="7" t="s">
        <v>2001</v>
      </c>
      <c r="C436" s="10">
        <v>42326</v>
      </c>
      <c r="D436" s="10">
        <v>42332</v>
      </c>
      <c r="E436" s="8">
        <v>6</v>
      </c>
      <c r="F436" s="7" t="s">
        <v>29</v>
      </c>
      <c r="G436" s="8">
        <v>59</v>
      </c>
      <c r="H436" s="7" t="s">
        <v>17</v>
      </c>
      <c r="I436" s="7" t="s">
        <v>21</v>
      </c>
      <c r="J436" s="7" t="s">
        <v>1080</v>
      </c>
      <c r="K436" s="7" t="s">
        <v>1081</v>
      </c>
      <c r="L436" s="7" t="s">
        <v>102</v>
      </c>
      <c r="M436" s="7" t="s">
        <v>103</v>
      </c>
      <c r="N436" s="10">
        <v>42327</v>
      </c>
      <c r="O436" s="14">
        <v>1</v>
      </c>
      <c r="P436" s="15"/>
      <c r="Q436" s="29"/>
      <c r="R436" s="25"/>
      <c r="S436">
        <f t="shared" si="168"/>
        <v>0</v>
      </c>
      <c r="T436">
        <f t="shared" si="169"/>
        <v>0</v>
      </c>
      <c r="U436">
        <f t="shared" si="170"/>
        <v>30</v>
      </c>
      <c r="V436">
        <f t="shared" si="193"/>
        <v>0</v>
      </c>
      <c r="W436">
        <f t="shared" si="194"/>
        <v>0</v>
      </c>
      <c r="X436">
        <f t="shared" si="171"/>
        <v>0</v>
      </c>
      <c r="Y436" s="23">
        <v>1</v>
      </c>
      <c r="Z436">
        <v>1</v>
      </c>
      <c r="AA436">
        <f t="shared" si="172"/>
        <v>0</v>
      </c>
      <c r="AB436">
        <f t="shared" si="173"/>
        <v>0</v>
      </c>
      <c r="AC436">
        <f t="shared" si="174"/>
        <v>2</v>
      </c>
      <c r="AD436">
        <f t="shared" si="175"/>
        <v>4</v>
      </c>
      <c r="AE436">
        <f t="shared" si="195"/>
        <v>0</v>
      </c>
      <c r="AF436">
        <f t="shared" si="176"/>
        <v>4</v>
      </c>
      <c r="AG436">
        <v>3</v>
      </c>
      <c r="AH436">
        <f t="shared" si="177"/>
        <v>0</v>
      </c>
      <c r="AI436">
        <f t="shared" si="178"/>
        <v>0</v>
      </c>
      <c r="AJ436">
        <f t="shared" si="179"/>
        <v>7</v>
      </c>
      <c r="AK436">
        <f t="shared" si="180"/>
        <v>0</v>
      </c>
      <c r="AL436">
        <f t="shared" si="181"/>
        <v>0</v>
      </c>
      <c r="AM436">
        <f t="shared" si="182"/>
        <v>4</v>
      </c>
      <c r="AN436">
        <f t="shared" si="183"/>
        <v>0</v>
      </c>
      <c r="AO436">
        <f t="shared" si="184"/>
        <v>0</v>
      </c>
      <c r="AP436" t="s">
        <v>6017</v>
      </c>
      <c r="AQ436" t="b">
        <f>SUMPRODUCT(--ISNUMBER(SEARCH({"I21","I22","I25"},AP436)))&gt;0</f>
        <v>0</v>
      </c>
      <c r="AR436" t="b">
        <f>SUMPRODUCT(--ISNUMBER(SEARCH(Sheet1!B$2:B$14,AP436)))&gt;0</f>
        <v>0</v>
      </c>
      <c r="AS436" t="b">
        <f>SUMPRODUCT(--ISNUMBER(SEARCH(Sheet1!C$2:C$14,AP436)))&gt;0</f>
        <v>0</v>
      </c>
      <c r="AT436" t="b">
        <f>SUMPRODUCT(--ISNUMBER(SEARCH(Sheet1!D$2:D$26,AP436)))&gt;0</f>
        <v>0</v>
      </c>
      <c r="AU436" t="b">
        <f>SUMPRODUCT(--ISNUMBER(SEARCH(Sheet1!E$2:E$15,AP436)))&gt;0</f>
        <v>0</v>
      </c>
      <c r="AV436" t="b">
        <f>SUMPRODUCT(--ISNUMBER(SEARCH(Sheet1!F$2:F$26,AP436)))&gt;0</f>
        <v>0</v>
      </c>
      <c r="AW436" t="b">
        <f>SUMPRODUCT(--ISNUMBER(SEARCH(Sheet1!G$2:G$22,AP436)))&gt;0</f>
        <v>0</v>
      </c>
      <c r="AX436" t="b">
        <f>SUMPRODUCT(--ISNUMBER(SEARCH(Sheet1!H$2:H$35,AP436)))&gt;0</f>
        <v>0</v>
      </c>
      <c r="AY436" t="b">
        <f>SUMPRODUCT(--ISNUMBER(SEARCH(Sheet1!I$2:I$84,AP436)))&gt;0</f>
        <v>0</v>
      </c>
      <c r="AZ436" t="b">
        <f>SUMPRODUCT(--ISNUMBER(SEARCH(Sheet1!J$2:J$8,AP436)))&gt;0</f>
        <v>0</v>
      </c>
      <c r="BA436" t="b">
        <f>SUMPRODUCT(--ISNUMBER(SEARCH(Sheet1!K$2:K$10,AP436)))&gt;0</f>
        <v>0</v>
      </c>
      <c r="BB436" t="b">
        <f>SUMPRODUCT(--ISNUMBER(SEARCH(Sheet1!L$2:L$5,AP436)))&gt;0</f>
        <v>0</v>
      </c>
      <c r="BC436" t="b">
        <f>SUMPRODUCT(--ISNUMBER(SEARCH(Sheet1!M$2:M$12,AP436)))&gt;0</f>
        <v>0</v>
      </c>
      <c r="BD436" t="b">
        <f>SUMPRODUCT(--ISNUMBER(SEARCH(Sheet1!N$2:N$5,AP436)))&gt;0</f>
        <v>0</v>
      </c>
      <c r="BE436">
        <f t="shared" si="185"/>
        <v>0</v>
      </c>
      <c r="BF436">
        <f t="shared" si="186"/>
        <v>0</v>
      </c>
      <c r="BG436">
        <f t="shared" si="187"/>
        <v>0</v>
      </c>
      <c r="BH436">
        <f t="shared" si="188"/>
        <v>0</v>
      </c>
      <c r="BI436">
        <f t="shared" si="189"/>
        <v>0</v>
      </c>
      <c r="BJ436">
        <f t="shared" si="190"/>
        <v>0</v>
      </c>
      <c r="BK436">
        <f t="shared" si="191"/>
        <v>0</v>
      </c>
      <c r="BL436">
        <f t="shared" si="192"/>
        <v>0</v>
      </c>
    </row>
    <row r="437" spans="1:64" ht="30" x14ac:dyDescent="0.25">
      <c r="A437" s="7" t="s">
        <v>2002</v>
      </c>
      <c r="B437" s="7" t="s">
        <v>2003</v>
      </c>
      <c r="C437" s="10">
        <v>42328</v>
      </c>
      <c r="D437" s="10">
        <v>42341</v>
      </c>
      <c r="E437" s="8">
        <v>13</v>
      </c>
      <c r="F437" s="7" t="s">
        <v>35</v>
      </c>
      <c r="G437" s="8">
        <v>71</v>
      </c>
      <c r="H437" s="7" t="s">
        <v>9</v>
      </c>
      <c r="I437" s="7" t="s">
        <v>47</v>
      </c>
      <c r="J437" s="7" t="s">
        <v>1367</v>
      </c>
      <c r="K437" s="7" t="s">
        <v>1368</v>
      </c>
      <c r="L437" s="7" t="s">
        <v>207</v>
      </c>
      <c r="M437" s="7" t="s">
        <v>208</v>
      </c>
      <c r="N437" s="10">
        <v>42329</v>
      </c>
      <c r="O437" s="14">
        <v>1</v>
      </c>
      <c r="P437" s="15"/>
      <c r="Q437" s="29"/>
      <c r="R437" s="25"/>
      <c r="S437">
        <f t="shared" si="168"/>
        <v>0</v>
      </c>
      <c r="T437">
        <f t="shared" si="169"/>
        <v>0</v>
      </c>
      <c r="U437">
        <f t="shared" si="170"/>
        <v>30</v>
      </c>
      <c r="V437">
        <f t="shared" si="193"/>
        <v>0</v>
      </c>
      <c r="W437">
        <f t="shared" si="194"/>
        <v>2</v>
      </c>
      <c r="X437">
        <f t="shared" si="171"/>
        <v>0</v>
      </c>
      <c r="Y437" s="23">
        <v>1</v>
      </c>
      <c r="Z437">
        <v>1</v>
      </c>
      <c r="AA437">
        <f t="shared" si="172"/>
        <v>0</v>
      </c>
      <c r="AB437">
        <f t="shared" si="173"/>
        <v>0</v>
      </c>
      <c r="AC437">
        <f t="shared" si="174"/>
        <v>2</v>
      </c>
      <c r="AD437">
        <f t="shared" si="175"/>
        <v>6</v>
      </c>
      <c r="AE437">
        <f t="shared" si="195"/>
        <v>1</v>
      </c>
      <c r="AF437">
        <f t="shared" si="176"/>
        <v>5</v>
      </c>
      <c r="AG437">
        <v>3</v>
      </c>
      <c r="AH437">
        <f t="shared" si="177"/>
        <v>5</v>
      </c>
      <c r="AI437">
        <f t="shared" si="178"/>
        <v>0</v>
      </c>
      <c r="AJ437">
        <f t="shared" si="179"/>
        <v>13</v>
      </c>
      <c r="AK437">
        <f t="shared" si="180"/>
        <v>1</v>
      </c>
      <c r="AL437">
        <f t="shared" si="181"/>
        <v>0</v>
      </c>
      <c r="AM437">
        <f t="shared" si="182"/>
        <v>0</v>
      </c>
      <c r="AN437">
        <f t="shared" si="183"/>
        <v>5</v>
      </c>
      <c r="AO437">
        <f t="shared" si="184"/>
        <v>0</v>
      </c>
      <c r="AP437" t="s">
        <v>6018</v>
      </c>
      <c r="AQ437" t="b">
        <f>SUMPRODUCT(--ISNUMBER(SEARCH({"I21","I22","I25"},AP437)))&gt;0</f>
        <v>0</v>
      </c>
      <c r="AR437" t="b">
        <f>SUMPRODUCT(--ISNUMBER(SEARCH(Sheet1!B$2:B$14,AP437)))&gt;0</f>
        <v>0</v>
      </c>
      <c r="AS437" t="b">
        <f>SUMPRODUCT(--ISNUMBER(SEARCH(Sheet1!C$2:C$14,AP437)))&gt;0</f>
        <v>0</v>
      </c>
      <c r="AT437" t="b">
        <f>SUMPRODUCT(--ISNUMBER(SEARCH(Sheet1!D$2:D$26,AP437)))&gt;0</f>
        <v>1</v>
      </c>
      <c r="AU437" t="b">
        <f>SUMPRODUCT(--ISNUMBER(SEARCH(Sheet1!E$2:E$15,AP437)))&gt;0</f>
        <v>0</v>
      </c>
      <c r="AV437" t="b">
        <f>SUMPRODUCT(--ISNUMBER(SEARCH(Sheet1!F$2:F$26,AP437)))&gt;0</f>
        <v>0</v>
      </c>
      <c r="AW437" t="b">
        <f>SUMPRODUCT(--ISNUMBER(SEARCH(Sheet1!G$2:G$22,AP437)))&gt;0</f>
        <v>1</v>
      </c>
      <c r="AX437" t="b">
        <f>SUMPRODUCT(--ISNUMBER(SEARCH(Sheet1!H$2:H$35,AP437)))&gt;0</f>
        <v>0</v>
      </c>
      <c r="AY437" t="b">
        <f>SUMPRODUCT(--ISNUMBER(SEARCH(Sheet1!I$2:I$84,AP437)))&gt;0</f>
        <v>1</v>
      </c>
      <c r="AZ437" t="b">
        <f>SUMPRODUCT(--ISNUMBER(SEARCH(Sheet1!J$2:J$8,AP437)))&gt;0</f>
        <v>0</v>
      </c>
      <c r="BA437" t="b">
        <f>SUMPRODUCT(--ISNUMBER(SEARCH(Sheet1!K$2:K$10,AP437)))&gt;0</f>
        <v>0</v>
      </c>
      <c r="BB437" t="b">
        <f>SUMPRODUCT(--ISNUMBER(SEARCH(Sheet1!L$2:L$5,AP437)))&gt;0</f>
        <v>0</v>
      </c>
      <c r="BC437" t="b">
        <f>SUMPRODUCT(--ISNUMBER(SEARCH(Sheet1!M$2:M$12,AP437)))&gt;0</f>
        <v>0</v>
      </c>
      <c r="BD437" t="b">
        <f>SUMPRODUCT(--ISNUMBER(SEARCH(Sheet1!N$2:N$5,AP437)))&gt;0</f>
        <v>1</v>
      </c>
      <c r="BE437">
        <f t="shared" si="185"/>
        <v>1</v>
      </c>
      <c r="BF437">
        <f t="shared" si="186"/>
        <v>4</v>
      </c>
      <c r="BG437">
        <f t="shared" si="187"/>
        <v>0</v>
      </c>
      <c r="BH437">
        <f t="shared" si="188"/>
        <v>0</v>
      </c>
      <c r="BI437">
        <f t="shared" si="189"/>
        <v>6</v>
      </c>
      <c r="BJ437">
        <f t="shared" si="190"/>
        <v>11</v>
      </c>
      <c r="BK437">
        <f t="shared" si="191"/>
        <v>0</v>
      </c>
      <c r="BL437">
        <f t="shared" si="192"/>
        <v>5</v>
      </c>
    </row>
    <row r="438" spans="1:64" ht="30" x14ac:dyDescent="0.25">
      <c r="A438" s="7" t="s">
        <v>2004</v>
      </c>
      <c r="B438" s="7" t="s">
        <v>2006</v>
      </c>
      <c r="C438" s="10">
        <v>42356</v>
      </c>
      <c r="D438" s="10">
        <v>42363</v>
      </c>
      <c r="E438" s="8">
        <v>7</v>
      </c>
      <c r="F438" s="7" t="s">
        <v>8</v>
      </c>
      <c r="G438" s="8">
        <v>66</v>
      </c>
      <c r="H438" s="7" t="s">
        <v>9</v>
      </c>
      <c r="I438" s="7" t="s">
        <v>99</v>
      </c>
      <c r="J438" s="7" t="s">
        <v>286</v>
      </c>
      <c r="K438" s="7" t="s">
        <v>287</v>
      </c>
      <c r="L438" s="7" t="s">
        <v>45</v>
      </c>
      <c r="M438" s="7" t="s">
        <v>46</v>
      </c>
      <c r="N438" s="10">
        <v>42361</v>
      </c>
      <c r="O438" s="14">
        <v>6</v>
      </c>
      <c r="P438" s="14">
        <v>1</v>
      </c>
      <c r="Q438" s="29"/>
      <c r="R438" s="25"/>
      <c r="S438">
        <f t="shared" si="168"/>
        <v>54</v>
      </c>
      <c r="T438">
        <f t="shared" si="169"/>
        <v>0</v>
      </c>
      <c r="U438">
        <f t="shared" si="170"/>
        <v>30</v>
      </c>
      <c r="V438">
        <f t="shared" si="193"/>
        <v>0</v>
      </c>
      <c r="W438">
        <f t="shared" si="194"/>
        <v>0</v>
      </c>
      <c r="X438">
        <f t="shared" si="171"/>
        <v>0</v>
      </c>
      <c r="Y438" s="23">
        <v>1</v>
      </c>
      <c r="Z438">
        <v>1</v>
      </c>
      <c r="AA438">
        <f t="shared" si="172"/>
        <v>2</v>
      </c>
      <c r="AB438">
        <f t="shared" si="173"/>
        <v>3</v>
      </c>
      <c r="AC438">
        <f t="shared" si="174"/>
        <v>2</v>
      </c>
      <c r="AD438">
        <f t="shared" si="175"/>
        <v>9</v>
      </c>
      <c r="AE438">
        <f t="shared" si="195"/>
        <v>1</v>
      </c>
      <c r="AF438">
        <f t="shared" si="176"/>
        <v>5</v>
      </c>
      <c r="AG438">
        <v>3</v>
      </c>
      <c r="AH438">
        <f t="shared" si="177"/>
        <v>5</v>
      </c>
      <c r="AI438">
        <f t="shared" si="178"/>
        <v>1</v>
      </c>
      <c r="AJ438">
        <f t="shared" si="179"/>
        <v>14</v>
      </c>
      <c r="AK438">
        <f t="shared" si="180"/>
        <v>1</v>
      </c>
      <c r="AL438">
        <f t="shared" si="181"/>
        <v>0</v>
      </c>
      <c r="AM438">
        <f t="shared" si="182"/>
        <v>0</v>
      </c>
      <c r="AN438">
        <f t="shared" si="183"/>
        <v>5</v>
      </c>
      <c r="AO438">
        <f t="shared" si="184"/>
        <v>0</v>
      </c>
      <c r="AP438" t="s">
        <v>6019</v>
      </c>
      <c r="AQ438" t="b">
        <f>SUMPRODUCT(--ISNUMBER(SEARCH({"I21","I22","I25"},AP438)))&gt;0</f>
        <v>0</v>
      </c>
      <c r="AR438" t="b">
        <f>SUMPRODUCT(--ISNUMBER(SEARCH(Sheet1!B$2:B$14,AP438)))&gt;0</f>
        <v>0</v>
      </c>
      <c r="AS438" t="b">
        <f>SUMPRODUCT(--ISNUMBER(SEARCH(Sheet1!C$2:C$14,AP438)))&gt;0</f>
        <v>1</v>
      </c>
      <c r="AT438" t="b">
        <f>SUMPRODUCT(--ISNUMBER(SEARCH(Sheet1!D$2:D$26,AP438)))&gt;0</f>
        <v>1</v>
      </c>
      <c r="AU438" t="b">
        <f>SUMPRODUCT(--ISNUMBER(SEARCH(Sheet1!E$2:E$15,AP438)))&gt;0</f>
        <v>1</v>
      </c>
      <c r="AV438" t="b">
        <f>SUMPRODUCT(--ISNUMBER(SEARCH(Sheet1!F$2:F$26,AP438)))&gt;0</f>
        <v>1</v>
      </c>
      <c r="AW438" t="b">
        <f>SUMPRODUCT(--ISNUMBER(SEARCH(Sheet1!G$2:G$22,AP438)))&gt;0</f>
        <v>1</v>
      </c>
      <c r="AX438" t="b">
        <f>SUMPRODUCT(--ISNUMBER(SEARCH(Sheet1!H$2:H$35,AP438)))&gt;0</f>
        <v>1</v>
      </c>
      <c r="AY438" t="b">
        <f>SUMPRODUCT(--ISNUMBER(SEARCH(Sheet1!I$2:I$84,AP438)))&gt;0</f>
        <v>0</v>
      </c>
      <c r="AZ438" t="b">
        <f>SUMPRODUCT(--ISNUMBER(SEARCH(Sheet1!J$2:J$8,AP438)))&gt;0</f>
        <v>0</v>
      </c>
      <c r="BA438" t="b">
        <f>SUMPRODUCT(--ISNUMBER(SEARCH(Sheet1!K$2:K$10,AP438)))&gt;0</f>
        <v>0</v>
      </c>
      <c r="BB438" t="b">
        <f>SUMPRODUCT(--ISNUMBER(SEARCH(Sheet1!L$2:L$5,AP438)))&gt;0</f>
        <v>0</v>
      </c>
      <c r="BC438" t="b">
        <f>SUMPRODUCT(--ISNUMBER(SEARCH(Sheet1!M$2:M$12,AP438)))&gt;0</f>
        <v>0</v>
      </c>
      <c r="BD438" t="b">
        <f>SUMPRODUCT(--ISNUMBER(SEARCH(Sheet1!N$2:N$5,AP438)))&gt;0</f>
        <v>0</v>
      </c>
      <c r="BE438">
        <f t="shared" si="185"/>
        <v>2</v>
      </c>
      <c r="BF438">
        <f t="shared" si="186"/>
        <v>8</v>
      </c>
      <c r="BG438">
        <f t="shared" si="187"/>
        <v>0</v>
      </c>
      <c r="BH438">
        <f t="shared" si="188"/>
        <v>0</v>
      </c>
      <c r="BI438">
        <f t="shared" si="189"/>
        <v>0</v>
      </c>
      <c r="BJ438">
        <f t="shared" si="190"/>
        <v>10</v>
      </c>
      <c r="BK438">
        <f t="shared" si="191"/>
        <v>0</v>
      </c>
      <c r="BL438">
        <f t="shared" si="192"/>
        <v>5</v>
      </c>
    </row>
    <row r="439" spans="1:64" ht="30" x14ac:dyDescent="0.25">
      <c r="A439" s="7" t="s">
        <v>2004</v>
      </c>
      <c r="B439" s="7" t="s">
        <v>2013</v>
      </c>
      <c r="C439" s="10">
        <v>42417</v>
      </c>
      <c r="D439" s="10">
        <v>42433</v>
      </c>
      <c r="E439" s="8">
        <v>16</v>
      </c>
      <c r="F439" s="7" t="s">
        <v>8</v>
      </c>
      <c r="G439" s="8">
        <v>66</v>
      </c>
      <c r="H439" s="7" t="s">
        <v>9</v>
      </c>
      <c r="I439" s="7" t="s">
        <v>126</v>
      </c>
      <c r="J439" s="7" t="s">
        <v>444</v>
      </c>
      <c r="K439" s="7" t="s">
        <v>445</v>
      </c>
      <c r="L439" s="7" t="s">
        <v>2014</v>
      </c>
      <c r="M439" s="7" t="s">
        <v>2015</v>
      </c>
      <c r="N439" s="10">
        <v>42426</v>
      </c>
      <c r="O439" s="14">
        <v>6</v>
      </c>
      <c r="P439" s="14">
        <v>1</v>
      </c>
      <c r="Q439" s="29"/>
      <c r="R439" s="26">
        <v>139</v>
      </c>
      <c r="S439">
        <f t="shared" si="168"/>
        <v>0</v>
      </c>
      <c r="T439">
        <f t="shared" si="169"/>
        <v>0</v>
      </c>
      <c r="U439">
        <f t="shared" si="170"/>
        <v>30</v>
      </c>
      <c r="V439">
        <f t="shared" si="193"/>
        <v>0</v>
      </c>
      <c r="W439">
        <f t="shared" si="194"/>
        <v>0</v>
      </c>
      <c r="X439">
        <f t="shared" si="171"/>
        <v>0</v>
      </c>
      <c r="Y439" s="23">
        <v>1</v>
      </c>
      <c r="Z439">
        <v>1</v>
      </c>
      <c r="AA439">
        <f t="shared" si="172"/>
        <v>2</v>
      </c>
      <c r="AB439">
        <f t="shared" si="173"/>
        <v>3</v>
      </c>
      <c r="AC439">
        <f t="shared" si="174"/>
        <v>2</v>
      </c>
      <c r="AD439">
        <f t="shared" si="175"/>
        <v>9</v>
      </c>
      <c r="AE439">
        <f t="shared" si="195"/>
        <v>1</v>
      </c>
      <c r="AF439">
        <f t="shared" si="176"/>
        <v>7</v>
      </c>
      <c r="AG439">
        <v>3</v>
      </c>
      <c r="AH439">
        <f t="shared" si="177"/>
        <v>5</v>
      </c>
      <c r="AI439">
        <f t="shared" si="178"/>
        <v>1</v>
      </c>
      <c r="AJ439">
        <f t="shared" si="179"/>
        <v>16</v>
      </c>
      <c r="AK439">
        <f t="shared" si="180"/>
        <v>1</v>
      </c>
      <c r="AL439">
        <f t="shared" si="181"/>
        <v>0</v>
      </c>
      <c r="AM439">
        <f t="shared" si="182"/>
        <v>0</v>
      </c>
      <c r="AN439">
        <f t="shared" si="183"/>
        <v>0</v>
      </c>
      <c r="AO439">
        <f t="shared" si="184"/>
        <v>7</v>
      </c>
      <c r="AP439" t="s">
        <v>6020</v>
      </c>
      <c r="AQ439" t="b">
        <f>SUMPRODUCT(--ISNUMBER(SEARCH({"I21","I22","I25"},AP439)))&gt;0</f>
        <v>1</v>
      </c>
      <c r="AR439" t="b">
        <f>SUMPRODUCT(--ISNUMBER(SEARCH(Sheet1!B$2:B$14,AP439)))&gt;0</f>
        <v>0</v>
      </c>
      <c r="AS439" t="b">
        <f>SUMPRODUCT(--ISNUMBER(SEARCH(Sheet1!C$2:C$14,AP439)))&gt;0</f>
        <v>1</v>
      </c>
      <c r="AT439" t="b">
        <f>SUMPRODUCT(--ISNUMBER(SEARCH(Sheet1!D$2:D$26,AP439)))&gt;0</f>
        <v>1</v>
      </c>
      <c r="AU439" t="b">
        <f>SUMPRODUCT(--ISNUMBER(SEARCH(Sheet1!E$2:E$15,AP439)))&gt;0</f>
        <v>1</v>
      </c>
      <c r="AV439" t="b">
        <f>SUMPRODUCT(--ISNUMBER(SEARCH(Sheet1!F$2:F$26,AP439)))&gt;0</f>
        <v>1</v>
      </c>
      <c r="AW439" t="b">
        <f>SUMPRODUCT(--ISNUMBER(SEARCH(Sheet1!G$2:G$22,AP439)))&gt;0</f>
        <v>1</v>
      </c>
      <c r="AX439" t="b">
        <f>SUMPRODUCT(--ISNUMBER(SEARCH(Sheet1!H$2:H$35,AP439)))&gt;0</f>
        <v>1</v>
      </c>
      <c r="AY439" t="b">
        <f>SUMPRODUCT(--ISNUMBER(SEARCH(Sheet1!I$2:I$84,AP439)))&gt;0</f>
        <v>0</v>
      </c>
      <c r="AZ439" t="b">
        <f>SUMPRODUCT(--ISNUMBER(SEARCH(Sheet1!J$2:J$8,AP439)))&gt;0</f>
        <v>0</v>
      </c>
      <c r="BA439" t="b">
        <f>SUMPRODUCT(--ISNUMBER(SEARCH(Sheet1!K$2:K$10,AP439)))&gt;0</f>
        <v>0</v>
      </c>
      <c r="BB439" t="b">
        <f>SUMPRODUCT(--ISNUMBER(SEARCH(Sheet1!L$2:L$5,AP439)))&gt;0</f>
        <v>0</v>
      </c>
      <c r="BC439" t="b">
        <f>SUMPRODUCT(--ISNUMBER(SEARCH(Sheet1!M$2:M$12,AP439)))&gt;0</f>
        <v>0</v>
      </c>
      <c r="BD439" t="b">
        <f>SUMPRODUCT(--ISNUMBER(SEARCH(Sheet1!N$2:N$5,AP439)))&gt;0</f>
        <v>0</v>
      </c>
      <c r="BE439">
        <f t="shared" si="185"/>
        <v>3</v>
      </c>
      <c r="BF439">
        <f t="shared" si="186"/>
        <v>8</v>
      </c>
      <c r="BG439">
        <f t="shared" si="187"/>
        <v>0</v>
      </c>
      <c r="BH439">
        <f t="shared" si="188"/>
        <v>0</v>
      </c>
      <c r="BI439">
        <f t="shared" si="189"/>
        <v>0</v>
      </c>
      <c r="BJ439">
        <f t="shared" si="190"/>
        <v>11</v>
      </c>
      <c r="BK439">
        <f t="shared" si="191"/>
        <v>0</v>
      </c>
      <c r="BL439">
        <f t="shared" si="192"/>
        <v>5</v>
      </c>
    </row>
    <row r="440" spans="1:64" ht="30" x14ac:dyDescent="0.25">
      <c r="A440" s="7" t="s">
        <v>2016</v>
      </c>
      <c r="B440" s="7" t="s">
        <v>2017</v>
      </c>
      <c r="C440" s="10">
        <v>42341</v>
      </c>
      <c r="D440" s="10">
        <v>42353</v>
      </c>
      <c r="E440" s="8">
        <v>12</v>
      </c>
      <c r="F440" s="7" t="s">
        <v>29</v>
      </c>
      <c r="G440" s="8">
        <v>56</v>
      </c>
      <c r="H440" s="7" t="s">
        <v>17</v>
      </c>
      <c r="I440" s="7" t="s">
        <v>58</v>
      </c>
      <c r="J440" s="7" t="s">
        <v>194</v>
      </c>
      <c r="K440" s="7" t="s">
        <v>195</v>
      </c>
      <c r="L440" s="7" t="s">
        <v>133</v>
      </c>
      <c r="M440" s="7" t="s">
        <v>134</v>
      </c>
      <c r="N440" s="10">
        <v>42349</v>
      </c>
      <c r="O440" s="14">
        <v>1</v>
      </c>
      <c r="P440" s="15"/>
      <c r="Q440" s="29"/>
      <c r="R440" s="25"/>
      <c r="S440">
        <f t="shared" si="168"/>
        <v>0</v>
      </c>
      <c r="T440">
        <f t="shared" si="169"/>
        <v>0</v>
      </c>
      <c r="U440">
        <f t="shared" si="170"/>
        <v>30</v>
      </c>
      <c r="V440">
        <f t="shared" si="193"/>
        <v>0</v>
      </c>
      <c r="W440">
        <f t="shared" si="194"/>
        <v>0</v>
      </c>
      <c r="X440">
        <f t="shared" si="171"/>
        <v>0</v>
      </c>
      <c r="Y440" s="23">
        <v>1</v>
      </c>
      <c r="Z440">
        <v>1</v>
      </c>
      <c r="AA440">
        <f t="shared" si="172"/>
        <v>0</v>
      </c>
      <c r="AB440">
        <f t="shared" si="173"/>
        <v>0</v>
      </c>
      <c r="AC440">
        <f t="shared" si="174"/>
        <v>2</v>
      </c>
      <c r="AD440">
        <f t="shared" si="175"/>
        <v>4</v>
      </c>
      <c r="AE440">
        <f t="shared" si="195"/>
        <v>0</v>
      </c>
      <c r="AF440">
        <f t="shared" si="176"/>
        <v>5</v>
      </c>
      <c r="AG440">
        <v>3</v>
      </c>
      <c r="AH440">
        <f t="shared" si="177"/>
        <v>5</v>
      </c>
      <c r="AI440">
        <f t="shared" si="178"/>
        <v>0</v>
      </c>
      <c r="AJ440">
        <f t="shared" si="179"/>
        <v>13</v>
      </c>
      <c r="AK440">
        <f t="shared" si="180"/>
        <v>1</v>
      </c>
      <c r="AL440">
        <f t="shared" si="181"/>
        <v>0</v>
      </c>
      <c r="AM440">
        <f t="shared" si="182"/>
        <v>0</v>
      </c>
      <c r="AN440">
        <f t="shared" si="183"/>
        <v>5</v>
      </c>
      <c r="AO440">
        <f t="shared" si="184"/>
        <v>0</v>
      </c>
      <c r="AP440" t="s">
        <v>6021</v>
      </c>
      <c r="AQ440" t="b">
        <f>SUMPRODUCT(--ISNUMBER(SEARCH({"I21","I22","I25"},AP440)))&gt;0</f>
        <v>1</v>
      </c>
      <c r="AR440" t="b">
        <f>SUMPRODUCT(--ISNUMBER(SEARCH(Sheet1!B$2:B$14,AP440)))&gt;0</f>
        <v>0</v>
      </c>
      <c r="AS440" t="b">
        <f>SUMPRODUCT(--ISNUMBER(SEARCH(Sheet1!C$2:C$14,AP440)))&gt;0</f>
        <v>0</v>
      </c>
      <c r="AT440" t="b">
        <f>SUMPRODUCT(--ISNUMBER(SEARCH(Sheet1!D$2:D$26,AP440)))&gt;0</f>
        <v>1</v>
      </c>
      <c r="AU440" t="b">
        <f>SUMPRODUCT(--ISNUMBER(SEARCH(Sheet1!E$2:E$15,AP440)))&gt;0</f>
        <v>1</v>
      </c>
      <c r="AV440" t="b">
        <f>SUMPRODUCT(--ISNUMBER(SEARCH(Sheet1!F$2:F$26,AP440)))&gt;0</f>
        <v>0</v>
      </c>
      <c r="AW440" t="b">
        <f>SUMPRODUCT(--ISNUMBER(SEARCH(Sheet1!G$2:G$22,AP440)))&gt;0</f>
        <v>1</v>
      </c>
      <c r="AX440" t="b">
        <f>SUMPRODUCT(--ISNUMBER(SEARCH(Sheet1!H$2:H$35,AP440)))&gt;0</f>
        <v>1</v>
      </c>
      <c r="AY440" t="b">
        <f>SUMPRODUCT(--ISNUMBER(SEARCH(Sheet1!I$2:I$84,AP440)))&gt;0</f>
        <v>0</v>
      </c>
      <c r="AZ440" t="b">
        <f>SUMPRODUCT(--ISNUMBER(SEARCH(Sheet1!J$2:J$8,AP440)))&gt;0</f>
        <v>0</v>
      </c>
      <c r="BA440" t="b">
        <f>SUMPRODUCT(--ISNUMBER(SEARCH(Sheet1!K$2:K$10,AP440)))&gt;0</f>
        <v>0</v>
      </c>
      <c r="BB440" t="b">
        <f>SUMPRODUCT(--ISNUMBER(SEARCH(Sheet1!L$2:L$5,AP440)))&gt;0</f>
        <v>0</v>
      </c>
      <c r="BC440" t="b">
        <f>SUMPRODUCT(--ISNUMBER(SEARCH(Sheet1!M$2:M$12,AP440)))&gt;0</f>
        <v>0</v>
      </c>
      <c r="BD440" t="b">
        <f>SUMPRODUCT(--ISNUMBER(SEARCH(Sheet1!N$2:N$5,AP440)))&gt;0</f>
        <v>0</v>
      </c>
      <c r="BE440">
        <f t="shared" si="185"/>
        <v>2</v>
      </c>
      <c r="BF440">
        <f t="shared" si="186"/>
        <v>6</v>
      </c>
      <c r="BG440">
        <f t="shared" si="187"/>
        <v>0</v>
      </c>
      <c r="BH440">
        <f t="shared" si="188"/>
        <v>0</v>
      </c>
      <c r="BI440">
        <f t="shared" si="189"/>
        <v>0</v>
      </c>
      <c r="BJ440">
        <f t="shared" si="190"/>
        <v>8</v>
      </c>
      <c r="BK440">
        <f t="shared" si="191"/>
        <v>0</v>
      </c>
      <c r="BL440">
        <f t="shared" si="192"/>
        <v>5</v>
      </c>
    </row>
    <row r="441" spans="1:64" ht="30" x14ac:dyDescent="0.25">
      <c r="A441" s="7" t="s">
        <v>2018</v>
      </c>
      <c r="B441" s="7" t="s">
        <v>2019</v>
      </c>
      <c r="C441" s="10">
        <v>42338</v>
      </c>
      <c r="D441" s="10">
        <v>42345</v>
      </c>
      <c r="E441" s="8">
        <v>7</v>
      </c>
      <c r="F441" s="7" t="s">
        <v>8</v>
      </c>
      <c r="G441" s="8">
        <v>61</v>
      </c>
      <c r="H441" s="7" t="s">
        <v>17</v>
      </c>
      <c r="I441" s="7" t="s">
        <v>24</v>
      </c>
      <c r="J441" s="7" t="s">
        <v>2020</v>
      </c>
      <c r="K441" s="7" t="s">
        <v>2021</v>
      </c>
      <c r="L441" s="7" t="s">
        <v>85</v>
      </c>
      <c r="M441" s="7" t="s">
        <v>86</v>
      </c>
      <c r="N441" s="10">
        <v>42338</v>
      </c>
      <c r="O441" s="14">
        <v>1</v>
      </c>
      <c r="P441" s="15"/>
      <c r="Q441" s="29"/>
      <c r="R441" s="25"/>
      <c r="S441">
        <f t="shared" si="168"/>
        <v>0</v>
      </c>
      <c r="T441">
        <f t="shared" si="169"/>
        <v>0</v>
      </c>
      <c r="U441">
        <f t="shared" si="170"/>
        <v>30</v>
      </c>
      <c r="V441">
        <f t="shared" si="193"/>
        <v>0</v>
      </c>
      <c r="W441">
        <f t="shared" si="194"/>
        <v>0</v>
      </c>
      <c r="X441">
        <f t="shared" si="171"/>
        <v>0</v>
      </c>
      <c r="Y441" s="23">
        <v>1</v>
      </c>
      <c r="Z441">
        <v>1</v>
      </c>
      <c r="AA441">
        <f t="shared" si="172"/>
        <v>0</v>
      </c>
      <c r="AB441">
        <f t="shared" si="173"/>
        <v>0</v>
      </c>
      <c r="AC441">
        <f t="shared" si="174"/>
        <v>2</v>
      </c>
      <c r="AD441">
        <f t="shared" si="175"/>
        <v>4</v>
      </c>
      <c r="AE441">
        <f t="shared" si="195"/>
        <v>0</v>
      </c>
      <c r="AF441">
        <f t="shared" si="176"/>
        <v>5</v>
      </c>
      <c r="AG441">
        <v>3</v>
      </c>
      <c r="AH441">
        <f t="shared" si="177"/>
        <v>5</v>
      </c>
      <c r="AI441">
        <f t="shared" si="178"/>
        <v>0</v>
      </c>
      <c r="AJ441">
        <f t="shared" si="179"/>
        <v>13</v>
      </c>
      <c r="AK441">
        <f t="shared" si="180"/>
        <v>1</v>
      </c>
      <c r="AL441">
        <f t="shared" si="181"/>
        <v>0</v>
      </c>
      <c r="AM441">
        <f t="shared" si="182"/>
        <v>0</v>
      </c>
      <c r="AN441">
        <f t="shared" si="183"/>
        <v>5</v>
      </c>
      <c r="AO441">
        <f t="shared" si="184"/>
        <v>0</v>
      </c>
      <c r="AP441" t="s">
        <v>6022</v>
      </c>
      <c r="AQ441" t="b">
        <f>SUMPRODUCT(--ISNUMBER(SEARCH({"I21","I22","I25"},AP441)))&gt;0</f>
        <v>0</v>
      </c>
      <c r="AR441" t="b">
        <f>SUMPRODUCT(--ISNUMBER(SEARCH(Sheet1!B$2:B$14,AP441)))&gt;0</f>
        <v>0</v>
      </c>
      <c r="AS441" t="b">
        <f>SUMPRODUCT(--ISNUMBER(SEARCH(Sheet1!C$2:C$14,AP441)))&gt;0</f>
        <v>0</v>
      </c>
      <c r="AT441" t="b">
        <f>SUMPRODUCT(--ISNUMBER(SEARCH(Sheet1!D$2:D$26,AP441)))&gt;0</f>
        <v>0</v>
      </c>
      <c r="AU441" t="b">
        <f>SUMPRODUCT(--ISNUMBER(SEARCH(Sheet1!E$2:E$15,AP441)))&gt;0</f>
        <v>1</v>
      </c>
      <c r="AV441" t="b">
        <f>SUMPRODUCT(--ISNUMBER(SEARCH(Sheet1!F$2:F$26,AP441)))&gt;0</f>
        <v>0</v>
      </c>
      <c r="AW441" t="b">
        <f>SUMPRODUCT(--ISNUMBER(SEARCH(Sheet1!G$2:G$22,AP441)))&gt;0</f>
        <v>1</v>
      </c>
      <c r="AX441" t="b">
        <f>SUMPRODUCT(--ISNUMBER(SEARCH(Sheet1!H$2:H$35,AP441)))&gt;0</f>
        <v>0</v>
      </c>
      <c r="AY441" t="b">
        <f>SUMPRODUCT(--ISNUMBER(SEARCH(Sheet1!I$2:I$84,AP441)))&gt;0</f>
        <v>0</v>
      </c>
      <c r="AZ441" t="b">
        <f>SUMPRODUCT(--ISNUMBER(SEARCH(Sheet1!J$2:J$8,AP441)))&gt;0</f>
        <v>0</v>
      </c>
      <c r="BA441" t="b">
        <f>SUMPRODUCT(--ISNUMBER(SEARCH(Sheet1!K$2:K$10,AP441)))&gt;0</f>
        <v>0</v>
      </c>
      <c r="BB441" t="b">
        <f>SUMPRODUCT(--ISNUMBER(SEARCH(Sheet1!L$2:L$5,AP441)))&gt;0</f>
        <v>0</v>
      </c>
      <c r="BC441" t="b">
        <f>SUMPRODUCT(--ISNUMBER(SEARCH(Sheet1!M$2:M$12,AP441)))&gt;0</f>
        <v>0</v>
      </c>
      <c r="BD441" t="b">
        <f>SUMPRODUCT(--ISNUMBER(SEARCH(Sheet1!N$2:N$5,AP441)))&gt;0</f>
        <v>0</v>
      </c>
      <c r="BE441">
        <f t="shared" si="185"/>
        <v>0</v>
      </c>
      <c r="BF441">
        <f t="shared" si="186"/>
        <v>4</v>
      </c>
      <c r="BG441">
        <f t="shared" si="187"/>
        <v>0</v>
      </c>
      <c r="BH441">
        <f t="shared" si="188"/>
        <v>0</v>
      </c>
      <c r="BI441">
        <f t="shared" si="189"/>
        <v>0</v>
      </c>
      <c r="BJ441">
        <f t="shared" si="190"/>
        <v>4</v>
      </c>
      <c r="BK441">
        <f t="shared" si="191"/>
        <v>0</v>
      </c>
      <c r="BL441">
        <f t="shared" si="192"/>
        <v>5</v>
      </c>
    </row>
    <row r="442" spans="1:64" ht="45" x14ac:dyDescent="0.25">
      <c r="A442" s="7" t="s">
        <v>2022</v>
      </c>
      <c r="B442" s="7" t="s">
        <v>2023</v>
      </c>
      <c r="C442" s="10">
        <v>42349</v>
      </c>
      <c r="D442" s="10">
        <v>42356</v>
      </c>
      <c r="E442" s="8">
        <v>7</v>
      </c>
      <c r="F442" s="7" t="s">
        <v>137</v>
      </c>
      <c r="G442" s="8">
        <v>82</v>
      </c>
      <c r="H442" s="7" t="s">
        <v>17</v>
      </c>
      <c r="I442" s="7" t="s">
        <v>24</v>
      </c>
      <c r="J442" s="7" t="s">
        <v>198</v>
      </c>
      <c r="K442" s="7" t="s">
        <v>199</v>
      </c>
      <c r="L442" s="7" t="s">
        <v>2024</v>
      </c>
      <c r="M442" s="7" t="s">
        <v>2025</v>
      </c>
      <c r="N442" s="10">
        <v>42349</v>
      </c>
      <c r="O442" s="14">
        <v>1</v>
      </c>
      <c r="P442" s="15"/>
      <c r="Q442" s="29"/>
      <c r="R442" s="25"/>
      <c r="S442">
        <f t="shared" si="168"/>
        <v>0</v>
      </c>
      <c r="T442">
        <f t="shared" si="169"/>
        <v>0</v>
      </c>
      <c r="U442">
        <f t="shared" si="170"/>
        <v>30</v>
      </c>
      <c r="V442">
        <f t="shared" si="193"/>
        <v>0</v>
      </c>
      <c r="W442">
        <f t="shared" si="194"/>
        <v>0</v>
      </c>
      <c r="X442">
        <f t="shared" si="171"/>
        <v>0</v>
      </c>
      <c r="Y442" s="23">
        <v>1</v>
      </c>
      <c r="Z442">
        <v>1</v>
      </c>
      <c r="AA442">
        <f t="shared" si="172"/>
        <v>0</v>
      </c>
      <c r="AB442">
        <f t="shared" si="173"/>
        <v>0</v>
      </c>
      <c r="AC442">
        <f t="shared" si="174"/>
        <v>2</v>
      </c>
      <c r="AD442">
        <f t="shared" si="175"/>
        <v>4</v>
      </c>
      <c r="AE442">
        <f t="shared" si="195"/>
        <v>0</v>
      </c>
      <c r="AF442">
        <f t="shared" si="176"/>
        <v>5</v>
      </c>
      <c r="AG442">
        <v>3</v>
      </c>
      <c r="AH442">
        <f t="shared" si="177"/>
        <v>5</v>
      </c>
      <c r="AI442">
        <f t="shared" si="178"/>
        <v>0</v>
      </c>
      <c r="AJ442">
        <f t="shared" si="179"/>
        <v>13</v>
      </c>
      <c r="AK442">
        <f t="shared" si="180"/>
        <v>1</v>
      </c>
      <c r="AL442">
        <f t="shared" si="181"/>
        <v>0</v>
      </c>
      <c r="AM442">
        <f t="shared" si="182"/>
        <v>0</v>
      </c>
      <c r="AN442">
        <f t="shared" si="183"/>
        <v>5</v>
      </c>
      <c r="AO442">
        <f t="shared" si="184"/>
        <v>0</v>
      </c>
      <c r="AP442" t="s">
        <v>6023</v>
      </c>
      <c r="AQ442" t="b">
        <f>SUMPRODUCT(--ISNUMBER(SEARCH({"I21","I22","I25"},AP442)))&gt;0</f>
        <v>1</v>
      </c>
      <c r="AR442" t="b">
        <f>SUMPRODUCT(--ISNUMBER(SEARCH(Sheet1!B$2:B$14,AP442)))&gt;0</f>
        <v>0</v>
      </c>
      <c r="AS442" t="b">
        <f>SUMPRODUCT(--ISNUMBER(SEARCH(Sheet1!C$2:C$14,AP442)))&gt;0</f>
        <v>0</v>
      </c>
      <c r="AT442" t="b">
        <f>SUMPRODUCT(--ISNUMBER(SEARCH(Sheet1!D$2:D$26,AP442)))&gt;0</f>
        <v>1</v>
      </c>
      <c r="AU442" t="b">
        <f>SUMPRODUCT(--ISNUMBER(SEARCH(Sheet1!E$2:E$15,AP442)))&gt;0</f>
        <v>1</v>
      </c>
      <c r="AV442" t="b">
        <f>SUMPRODUCT(--ISNUMBER(SEARCH(Sheet1!F$2:F$26,AP442)))&gt;0</f>
        <v>0</v>
      </c>
      <c r="AW442" t="b">
        <f>SUMPRODUCT(--ISNUMBER(SEARCH(Sheet1!G$2:G$22,AP442)))&gt;0</f>
        <v>0</v>
      </c>
      <c r="AX442" t="b">
        <f>SUMPRODUCT(--ISNUMBER(SEARCH(Sheet1!H$2:H$35,AP442)))&gt;0</f>
        <v>0</v>
      </c>
      <c r="AY442" t="b">
        <f>SUMPRODUCT(--ISNUMBER(SEARCH(Sheet1!I$2:I$84,AP442)))&gt;0</f>
        <v>0</v>
      </c>
      <c r="AZ442" t="b">
        <f>SUMPRODUCT(--ISNUMBER(SEARCH(Sheet1!J$2:J$8,AP442)))&gt;0</f>
        <v>0</v>
      </c>
      <c r="BA442" t="b">
        <f>SUMPRODUCT(--ISNUMBER(SEARCH(Sheet1!K$2:K$10,AP442)))&gt;0</f>
        <v>0</v>
      </c>
      <c r="BB442" t="b">
        <f>SUMPRODUCT(--ISNUMBER(SEARCH(Sheet1!L$2:L$5,AP442)))&gt;0</f>
        <v>0</v>
      </c>
      <c r="BC442" t="b">
        <f>SUMPRODUCT(--ISNUMBER(SEARCH(Sheet1!M$2:M$12,AP442)))&gt;0</f>
        <v>0</v>
      </c>
      <c r="BD442" t="b">
        <f>SUMPRODUCT(--ISNUMBER(SEARCH(Sheet1!N$2:N$5,AP442)))&gt;0</f>
        <v>0</v>
      </c>
      <c r="BE442">
        <f t="shared" si="185"/>
        <v>2</v>
      </c>
      <c r="BF442">
        <f t="shared" si="186"/>
        <v>2</v>
      </c>
      <c r="BG442">
        <f t="shared" si="187"/>
        <v>0</v>
      </c>
      <c r="BH442">
        <f t="shared" si="188"/>
        <v>0</v>
      </c>
      <c r="BI442">
        <f t="shared" si="189"/>
        <v>0</v>
      </c>
      <c r="BJ442">
        <f t="shared" si="190"/>
        <v>4</v>
      </c>
      <c r="BK442">
        <f t="shared" si="191"/>
        <v>0</v>
      </c>
      <c r="BL442">
        <f t="shared" si="192"/>
        <v>5</v>
      </c>
    </row>
    <row r="443" spans="1:64" ht="30" x14ac:dyDescent="0.25">
      <c r="A443" s="7" t="s">
        <v>2026</v>
      </c>
      <c r="B443" s="7" t="s">
        <v>2027</v>
      </c>
      <c r="C443" s="10">
        <v>42351</v>
      </c>
      <c r="D443" s="10">
        <v>42356</v>
      </c>
      <c r="E443" s="8">
        <v>5</v>
      </c>
      <c r="F443" s="7" t="s">
        <v>14</v>
      </c>
      <c r="G443" s="8">
        <v>46</v>
      </c>
      <c r="H443" s="7" t="s">
        <v>17</v>
      </c>
      <c r="I443" s="7" t="s">
        <v>47</v>
      </c>
      <c r="J443" s="7" t="s">
        <v>718</v>
      </c>
      <c r="K443" s="7" t="s">
        <v>719</v>
      </c>
      <c r="L443" s="7" t="s">
        <v>1867</v>
      </c>
      <c r="M443" s="7" t="s">
        <v>1868</v>
      </c>
      <c r="N443" s="10">
        <v>42354</v>
      </c>
      <c r="O443" s="14">
        <v>1</v>
      </c>
      <c r="P443" s="15"/>
      <c r="Q443" s="29"/>
      <c r="R443" s="25"/>
      <c r="S443">
        <f t="shared" si="168"/>
        <v>0</v>
      </c>
      <c r="T443">
        <f t="shared" si="169"/>
        <v>0</v>
      </c>
      <c r="U443">
        <f t="shared" si="170"/>
        <v>30</v>
      </c>
      <c r="V443">
        <f t="shared" si="193"/>
        <v>0</v>
      </c>
      <c r="W443">
        <f t="shared" si="194"/>
        <v>0</v>
      </c>
      <c r="X443">
        <f t="shared" si="171"/>
        <v>0</v>
      </c>
      <c r="Y443" s="23">
        <v>1</v>
      </c>
      <c r="Z443">
        <v>1</v>
      </c>
      <c r="AA443">
        <f t="shared" si="172"/>
        <v>0</v>
      </c>
      <c r="AB443">
        <f t="shared" si="173"/>
        <v>0</v>
      </c>
      <c r="AC443">
        <f t="shared" si="174"/>
        <v>2</v>
      </c>
      <c r="AD443">
        <f t="shared" si="175"/>
        <v>4</v>
      </c>
      <c r="AE443">
        <f t="shared" si="195"/>
        <v>0</v>
      </c>
      <c r="AF443">
        <f t="shared" si="176"/>
        <v>4</v>
      </c>
      <c r="AG443">
        <v>3</v>
      </c>
      <c r="AH443">
        <f t="shared" si="177"/>
        <v>3</v>
      </c>
      <c r="AI443">
        <f t="shared" si="178"/>
        <v>0</v>
      </c>
      <c r="AJ443">
        <f t="shared" si="179"/>
        <v>10</v>
      </c>
      <c r="AK443">
        <f t="shared" si="180"/>
        <v>1</v>
      </c>
      <c r="AL443">
        <f t="shared" si="181"/>
        <v>0</v>
      </c>
      <c r="AM443">
        <f t="shared" si="182"/>
        <v>4</v>
      </c>
      <c r="AN443">
        <f t="shared" si="183"/>
        <v>0</v>
      </c>
      <c r="AO443">
        <f t="shared" si="184"/>
        <v>0</v>
      </c>
      <c r="AP443" t="s">
        <v>6024</v>
      </c>
      <c r="AQ443" t="b">
        <f>SUMPRODUCT(--ISNUMBER(SEARCH({"I21","I22","I25"},AP443)))&gt;0</f>
        <v>0</v>
      </c>
      <c r="AR443" t="b">
        <f>SUMPRODUCT(--ISNUMBER(SEARCH(Sheet1!B$2:B$14,AP443)))&gt;0</f>
        <v>0</v>
      </c>
      <c r="AS443" t="b">
        <f>SUMPRODUCT(--ISNUMBER(SEARCH(Sheet1!C$2:C$14,AP443)))&gt;0</f>
        <v>0</v>
      </c>
      <c r="AT443" t="b">
        <f>SUMPRODUCT(--ISNUMBER(SEARCH(Sheet1!D$2:D$26,AP443)))&gt;0</f>
        <v>1</v>
      </c>
      <c r="AU443" t="b">
        <f>SUMPRODUCT(--ISNUMBER(SEARCH(Sheet1!E$2:E$15,AP443)))&gt;0</f>
        <v>0</v>
      </c>
      <c r="AV443" t="b">
        <f>SUMPRODUCT(--ISNUMBER(SEARCH(Sheet1!F$2:F$26,AP443)))&gt;0</f>
        <v>0</v>
      </c>
      <c r="AW443" t="b">
        <f>SUMPRODUCT(--ISNUMBER(SEARCH(Sheet1!G$2:G$22,AP443)))&gt;0</f>
        <v>1</v>
      </c>
      <c r="AX443" t="b">
        <f>SUMPRODUCT(--ISNUMBER(SEARCH(Sheet1!H$2:H$35,AP443)))&gt;0</f>
        <v>0</v>
      </c>
      <c r="AY443" t="b">
        <f>SUMPRODUCT(--ISNUMBER(SEARCH(Sheet1!I$2:I$84,AP443)))&gt;0</f>
        <v>0</v>
      </c>
      <c r="AZ443" t="b">
        <f>SUMPRODUCT(--ISNUMBER(SEARCH(Sheet1!J$2:J$8,AP443)))&gt;0</f>
        <v>0</v>
      </c>
      <c r="BA443" t="b">
        <f>SUMPRODUCT(--ISNUMBER(SEARCH(Sheet1!K$2:K$10,AP443)))&gt;0</f>
        <v>0</v>
      </c>
      <c r="BB443" t="b">
        <f>SUMPRODUCT(--ISNUMBER(SEARCH(Sheet1!L$2:L$5,AP443)))&gt;0</f>
        <v>0</v>
      </c>
      <c r="BC443" t="b">
        <f>SUMPRODUCT(--ISNUMBER(SEARCH(Sheet1!M$2:M$12,AP443)))&gt;0</f>
        <v>0</v>
      </c>
      <c r="BD443" t="b">
        <f>SUMPRODUCT(--ISNUMBER(SEARCH(Sheet1!N$2:N$5,AP443)))&gt;0</f>
        <v>0</v>
      </c>
      <c r="BE443">
        <f t="shared" si="185"/>
        <v>1</v>
      </c>
      <c r="BF443">
        <f t="shared" si="186"/>
        <v>2</v>
      </c>
      <c r="BG443">
        <f t="shared" si="187"/>
        <v>0</v>
      </c>
      <c r="BH443">
        <f t="shared" si="188"/>
        <v>0</v>
      </c>
      <c r="BI443">
        <f t="shared" si="189"/>
        <v>0</v>
      </c>
      <c r="BJ443">
        <f t="shared" si="190"/>
        <v>3</v>
      </c>
      <c r="BK443">
        <f t="shared" si="191"/>
        <v>3</v>
      </c>
      <c r="BL443">
        <f t="shared" si="192"/>
        <v>0</v>
      </c>
    </row>
    <row r="444" spans="1:64" ht="30" x14ac:dyDescent="0.25">
      <c r="A444" s="7" t="s">
        <v>2028</v>
      </c>
      <c r="B444" s="7" t="s">
        <v>2029</v>
      </c>
      <c r="C444" s="10">
        <v>42358</v>
      </c>
      <c r="D444" s="10">
        <v>42374</v>
      </c>
      <c r="E444" s="8">
        <v>16</v>
      </c>
      <c r="F444" s="7" t="s">
        <v>29</v>
      </c>
      <c r="G444" s="8">
        <v>54</v>
      </c>
      <c r="H444" s="7" t="s">
        <v>9</v>
      </c>
      <c r="I444" s="7" t="s">
        <v>47</v>
      </c>
      <c r="J444" s="7" t="s">
        <v>22</v>
      </c>
      <c r="K444" s="7" t="s">
        <v>23</v>
      </c>
      <c r="L444" s="7" t="s">
        <v>404</v>
      </c>
      <c r="M444" s="7" t="s">
        <v>405</v>
      </c>
      <c r="N444" s="10">
        <v>42358</v>
      </c>
      <c r="O444" s="14">
        <v>2</v>
      </c>
      <c r="P444" s="15"/>
      <c r="Q444" s="29"/>
      <c r="R444" s="25"/>
      <c r="S444">
        <f t="shared" si="168"/>
        <v>0</v>
      </c>
      <c r="T444">
        <f t="shared" si="169"/>
        <v>0</v>
      </c>
      <c r="U444">
        <f t="shared" si="170"/>
        <v>30</v>
      </c>
      <c r="V444">
        <f t="shared" si="193"/>
        <v>0</v>
      </c>
      <c r="W444">
        <f t="shared" si="194"/>
        <v>0</v>
      </c>
      <c r="X444">
        <f t="shared" si="171"/>
        <v>0</v>
      </c>
      <c r="Y444" s="23">
        <v>1</v>
      </c>
      <c r="Z444">
        <v>1</v>
      </c>
      <c r="AA444">
        <f t="shared" si="172"/>
        <v>2</v>
      </c>
      <c r="AB444">
        <f t="shared" si="173"/>
        <v>0</v>
      </c>
      <c r="AC444">
        <f t="shared" si="174"/>
        <v>2</v>
      </c>
      <c r="AD444">
        <f t="shared" si="175"/>
        <v>6</v>
      </c>
      <c r="AE444">
        <f t="shared" si="195"/>
        <v>1</v>
      </c>
      <c r="AF444">
        <f t="shared" si="176"/>
        <v>7</v>
      </c>
      <c r="AG444">
        <v>3</v>
      </c>
      <c r="AH444">
        <f t="shared" si="177"/>
        <v>5</v>
      </c>
      <c r="AI444">
        <f t="shared" si="178"/>
        <v>0</v>
      </c>
      <c r="AJ444">
        <f t="shared" si="179"/>
        <v>15</v>
      </c>
      <c r="AK444">
        <f t="shared" si="180"/>
        <v>1</v>
      </c>
      <c r="AL444">
        <f t="shared" si="181"/>
        <v>0</v>
      </c>
      <c r="AM444">
        <f t="shared" si="182"/>
        <v>0</v>
      </c>
      <c r="AN444">
        <f t="shared" si="183"/>
        <v>0</v>
      </c>
      <c r="AO444">
        <f t="shared" si="184"/>
        <v>7</v>
      </c>
      <c r="AP444" t="s">
        <v>6025</v>
      </c>
      <c r="AQ444" t="b">
        <f>SUMPRODUCT(--ISNUMBER(SEARCH({"I21","I22","I25"},AP444)))&gt;0</f>
        <v>0</v>
      </c>
      <c r="AR444" t="b">
        <f>SUMPRODUCT(--ISNUMBER(SEARCH(Sheet1!B$2:B$14,AP444)))&gt;0</f>
        <v>0</v>
      </c>
      <c r="AS444" t="b">
        <f>SUMPRODUCT(--ISNUMBER(SEARCH(Sheet1!C$2:C$14,AP444)))&gt;0</f>
        <v>0</v>
      </c>
      <c r="AT444" t="b">
        <f>SUMPRODUCT(--ISNUMBER(SEARCH(Sheet1!D$2:D$26,AP444)))&gt;0</f>
        <v>0</v>
      </c>
      <c r="AU444" t="b">
        <f>SUMPRODUCT(--ISNUMBER(SEARCH(Sheet1!E$2:E$15,AP444)))&gt;0</f>
        <v>0</v>
      </c>
      <c r="AV444" t="b">
        <f>SUMPRODUCT(--ISNUMBER(SEARCH(Sheet1!F$2:F$26,AP444)))&gt;0</f>
        <v>0</v>
      </c>
      <c r="AW444" t="b">
        <f>SUMPRODUCT(--ISNUMBER(SEARCH(Sheet1!G$2:G$22,AP444)))&gt;0</f>
        <v>0</v>
      </c>
      <c r="AX444" t="b">
        <f>SUMPRODUCT(--ISNUMBER(SEARCH(Sheet1!H$2:H$35,AP444)))&gt;0</f>
        <v>0</v>
      </c>
      <c r="AY444" t="b">
        <f>SUMPRODUCT(--ISNUMBER(SEARCH(Sheet1!I$2:I$84,AP444)))&gt;0</f>
        <v>0</v>
      </c>
      <c r="AZ444" t="b">
        <f>SUMPRODUCT(--ISNUMBER(SEARCH(Sheet1!J$2:J$8,AP444)))&gt;0</f>
        <v>0</v>
      </c>
      <c r="BA444" t="b">
        <f>SUMPRODUCT(--ISNUMBER(SEARCH(Sheet1!K$2:K$10,AP444)))&gt;0</f>
        <v>0</v>
      </c>
      <c r="BB444" t="b">
        <f>SUMPRODUCT(--ISNUMBER(SEARCH(Sheet1!L$2:L$5,AP444)))&gt;0</f>
        <v>0</v>
      </c>
      <c r="BC444" t="b">
        <f>SUMPRODUCT(--ISNUMBER(SEARCH(Sheet1!M$2:M$12,AP444)))&gt;0</f>
        <v>1</v>
      </c>
      <c r="BD444" t="b">
        <f>SUMPRODUCT(--ISNUMBER(SEARCH(Sheet1!N$2:N$5,AP444)))&gt;0</f>
        <v>0</v>
      </c>
      <c r="BE444">
        <f t="shared" si="185"/>
        <v>0</v>
      </c>
      <c r="BF444">
        <f t="shared" si="186"/>
        <v>0</v>
      </c>
      <c r="BG444">
        <f t="shared" si="187"/>
        <v>0</v>
      </c>
      <c r="BH444">
        <f t="shared" si="188"/>
        <v>4</v>
      </c>
      <c r="BI444">
        <f t="shared" si="189"/>
        <v>0</v>
      </c>
      <c r="BJ444">
        <f t="shared" si="190"/>
        <v>4</v>
      </c>
      <c r="BK444">
        <f t="shared" si="191"/>
        <v>0</v>
      </c>
      <c r="BL444">
        <f t="shared" si="192"/>
        <v>5</v>
      </c>
    </row>
    <row r="445" spans="1:64" ht="45" x14ac:dyDescent="0.25">
      <c r="A445" s="7" t="s">
        <v>2030</v>
      </c>
      <c r="B445" s="7" t="s">
        <v>2031</v>
      </c>
      <c r="C445" s="10">
        <v>42354</v>
      </c>
      <c r="D445" s="10">
        <v>42360</v>
      </c>
      <c r="E445" s="8">
        <v>6</v>
      </c>
      <c r="F445" s="7" t="s">
        <v>29</v>
      </c>
      <c r="G445" s="8">
        <v>57</v>
      </c>
      <c r="H445" s="7" t="s">
        <v>17</v>
      </c>
      <c r="I445" s="7" t="s">
        <v>99</v>
      </c>
      <c r="J445" s="7" t="s">
        <v>182</v>
      </c>
      <c r="K445" s="7" t="s">
        <v>183</v>
      </c>
      <c r="L445" s="7" t="s">
        <v>95</v>
      </c>
      <c r="M445" s="7" t="s">
        <v>96</v>
      </c>
      <c r="N445" s="10">
        <v>42354</v>
      </c>
      <c r="O445" s="14">
        <v>1</v>
      </c>
      <c r="P445" s="15"/>
      <c r="Q445" s="29"/>
      <c r="R445" s="25"/>
      <c r="S445">
        <f t="shared" si="168"/>
        <v>0</v>
      </c>
      <c r="T445">
        <f t="shared" si="169"/>
        <v>0</v>
      </c>
      <c r="U445">
        <f t="shared" si="170"/>
        <v>30</v>
      </c>
      <c r="V445">
        <f t="shared" si="193"/>
        <v>0</v>
      </c>
      <c r="W445">
        <f t="shared" si="194"/>
        <v>0</v>
      </c>
      <c r="X445">
        <f t="shared" si="171"/>
        <v>0</v>
      </c>
      <c r="Y445" s="23">
        <v>1</v>
      </c>
      <c r="Z445">
        <v>1</v>
      </c>
      <c r="AA445">
        <f t="shared" si="172"/>
        <v>0</v>
      </c>
      <c r="AB445">
        <f t="shared" si="173"/>
        <v>0</v>
      </c>
      <c r="AC445">
        <f t="shared" si="174"/>
        <v>2</v>
      </c>
      <c r="AD445">
        <f t="shared" si="175"/>
        <v>4</v>
      </c>
      <c r="AE445">
        <f t="shared" si="195"/>
        <v>0</v>
      </c>
      <c r="AF445">
        <f t="shared" si="176"/>
        <v>4</v>
      </c>
      <c r="AG445">
        <v>3</v>
      </c>
      <c r="AH445">
        <f t="shared" si="177"/>
        <v>5</v>
      </c>
      <c r="AI445">
        <f t="shared" si="178"/>
        <v>0</v>
      </c>
      <c r="AJ445">
        <f t="shared" si="179"/>
        <v>12</v>
      </c>
      <c r="AK445">
        <f t="shared" si="180"/>
        <v>1</v>
      </c>
      <c r="AL445">
        <f t="shared" si="181"/>
        <v>0</v>
      </c>
      <c r="AM445">
        <f t="shared" si="182"/>
        <v>4</v>
      </c>
      <c r="AN445">
        <f t="shared" si="183"/>
        <v>0</v>
      </c>
      <c r="AO445">
        <f t="shared" si="184"/>
        <v>0</v>
      </c>
      <c r="AP445" t="s">
        <v>6026</v>
      </c>
      <c r="AQ445" t="b">
        <f>SUMPRODUCT(--ISNUMBER(SEARCH({"I21","I22","I25"},AP445)))&gt;0</f>
        <v>1</v>
      </c>
      <c r="AR445" t="b">
        <f>SUMPRODUCT(--ISNUMBER(SEARCH(Sheet1!B$2:B$14,AP445)))&gt;0</f>
        <v>0</v>
      </c>
      <c r="AS445" t="b">
        <f>SUMPRODUCT(--ISNUMBER(SEARCH(Sheet1!C$2:C$14,AP445)))&gt;0</f>
        <v>0</v>
      </c>
      <c r="AT445" t="b">
        <f>SUMPRODUCT(--ISNUMBER(SEARCH(Sheet1!D$2:D$26,AP445)))&gt;0</f>
        <v>1</v>
      </c>
      <c r="AU445" t="b">
        <f>SUMPRODUCT(--ISNUMBER(SEARCH(Sheet1!E$2:E$15,AP445)))&gt;0</f>
        <v>1</v>
      </c>
      <c r="AV445" t="b">
        <f>SUMPRODUCT(--ISNUMBER(SEARCH(Sheet1!F$2:F$26,AP445)))&gt;0</f>
        <v>0</v>
      </c>
      <c r="AW445" t="b">
        <f>SUMPRODUCT(--ISNUMBER(SEARCH(Sheet1!G$2:G$22,AP445)))&gt;0</f>
        <v>0</v>
      </c>
      <c r="AX445" t="b">
        <f>SUMPRODUCT(--ISNUMBER(SEARCH(Sheet1!H$2:H$35,AP445)))&gt;0</f>
        <v>0</v>
      </c>
      <c r="AY445" t="b">
        <f>SUMPRODUCT(--ISNUMBER(SEARCH(Sheet1!I$2:I$84,AP445)))&gt;0</f>
        <v>0</v>
      </c>
      <c r="AZ445" t="b">
        <f>SUMPRODUCT(--ISNUMBER(SEARCH(Sheet1!J$2:J$8,AP445)))&gt;0</f>
        <v>0</v>
      </c>
      <c r="BA445" t="b">
        <f>SUMPRODUCT(--ISNUMBER(SEARCH(Sheet1!K$2:K$10,AP445)))&gt;0</f>
        <v>0</v>
      </c>
      <c r="BB445" t="b">
        <f>SUMPRODUCT(--ISNUMBER(SEARCH(Sheet1!L$2:L$5,AP445)))&gt;0</f>
        <v>0</v>
      </c>
      <c r="BC445" t="b">
        <f>SUMPRODUCT(--ISNUMBER(SEARCH(Sheet1!M$2:M$12,AP445)))&gt;0</f>
        <v>0</v>
      </c>
      <c r="BD445" t="b">
        <f>SUMPRODUCT(--ISNUMBER(SEARCH(Sheet1!N$2:N$5,AP445)))&gt;0</f>
        <v>0</v>
      </c>
      <c r="BE445">
        <f t="shared" si="185"/>
        <v>2</v>
      </c>
      <c r="BF445">
        <f t="shared" si="186"/>
        <v>2</v>
      </c>
      <c r="BG445">
        <f t="shared" si="187"/>
        <v>0</v>
      </c>
      <c r="BH445">
        <f t="shared" si="188"/>
        <v>0</v>
      </c>
      <c r="BI445">
        <f t="shared" si="189"/>
        <v>0</v>
      </c>
      <c r="BJ445">
        <f t="shared" si="190"/>
        <v>4</v>
      </c>
      <c r="BK445">
        <f t="shared" si="191"/>
        <v>0</v>
      </c>
      <c r="BL445">
        <f t="shared" si="192"/>
        <v>5</v>
      </c>
    </row>
    <row r="446" spans="1:64" x14ac:dyDescent="0.25">
      <c r="A446" s="7" t="s">
        <v>2032</v>
      </c>
      <c r="B446" s="7" t="s">
        <v>2033</v>
      </c>
      <c r="C446" s="10">
        <v>42360</v>
      </c>
      <c r="D446" s="10">
        <v>42366</v>
      </c>
      <c r="E446" s="8">
        <v>6</v>
      </c>
      <c r="F446" s="7" t="s">
        <v>35</v>
      </c>
      <c r="G446" s="8">
        <v>80</v>
      </c>
      <c r="H446" s="7" t="s">
        <v>17</v>
      </c>
      <c r="I446" s="7" t="s">
        <v>10</v>
      </c>
      <c r="J446" s="7" t="s">
        <v>22</v>
      </c>
      <c r="K446" s="7" t="s">
        <v>23</v>
      </c>
      <c r="L446" s="7" t="s">
        <v>243</v>
      </c>
      <c r="M446" s="7" t="s">
        <v>244</v>
      </c>
      <c r="N446" s="10">
        <v>42360</v>
      </c>
      <c r="O446" s="14">
        <v>1</v>
      </c>
      <c r="P446" s="15"/>
      <c r="Q446" s="29"/>
      <c r="R446" s="25"/>
      <c r="S446">
        <f t="shared" si="168"/>
        <v>0</v>
      </c>
      <c r="T446">
        <f t="shared" si="169"/>
        <v>0</v>
      </c>
      <c r="U446">
        <f t="shared" si="170"/>
        <v>30</v>
      </c>
      <c r="V446">
        <f t="shared" si="193"/>
        <v>0</v>
      </c>
      <c r="W446">
        <f t="shared" si="194"/>
        <v>0</v>
      </c>
      <c r="X446">
        <f t="shared" si="171"/>
        <v>0</v>
      </c>
      <c r="Y446" s="23">
        <v>1</v>
      </c>
      <c r="Z446">
        <v>1</v>
      </c>
      <c r="AA446">
        <f t="shared" si="172"/>
        <v>0</v>
      </c>
      <c r="AB446">
        <f t="shared" si="173"/>
        <v>0</v>
      </c>
      <c r="AC446">
        <f t="shared" si="174"/>
        <v>2</v>
      </c>
      <c r="AD446">
        <f t="shared" si="175"/>
        <v>4</v>
      </c>
      <c r="AE446">
        <f t="shared" si="195"/>
        <v>0</v>
      </c>
      <c r="AF446">
        <f t="shared" si="176"/>
        <v>4</v>
      </c>
      <c r="AG446">
        <v>3</v>
      </c>
      <c r="AH446">
        <f t="shared" si="177"/>
        <v>5</v>
      </c>
      <c r="AI446">
        <f t="shared" si="178"/>
        <v>0</v>
      </c>
      <c r="AJ446">
        <f t="shared" si="179"/>
        <v>12</v>
      </c>
      <c r="AK446">
        <f t="shared" si="180"/>
        <v>1</v>
      </c>
      <c r="AL446">
        <f t="shared" si="181"/>
        <v>0</v>
      </c>
      <c r="AM446">
        <f t="shared" si="182"/>
        <v>4</v>
      </c>
      <c r="AN446">
        <f t="shared" si="183"/>
        <v>0</v>
      </c>
      <c r="AO446">
        <f t="shared" si="184"/>
        <v>0</v>
      </c>
      <c r="AP446" t="s">
        <v>6027</v>
      </c>
      <c r="AQ446" t="b">
        <f>SUMPRODUCT(--ISNUMBER(SEARCH({"I21","I22","I25"},AP446)))&gt;0</f>
        <v>1</v>
      </c>
      <c r="AR446" t="b">
        <f>SUMPRODUCT(--ISNUMBER(SEARCH(Sheet1!B$2:B$14,AP446)))&gt;0</f>
        <v>0</v>
      </c>
      <c r="AS446" t="b">
        <f>SUMPRODUCT(--ISNUMBER(SEARCH(Sheet1!C$2:C$14,AP446)))&gt;0</f>
        <v>0</v>
      </c>
      <c r="AT446" t="b">
        <f>SUMPRODUCT(--ISNUMBER(SEARCH(Sheet1!D$2:D$26,AP446)))&gt;0</f>
        <v>1</v>
      </c>
      <c r="AU446" t="b">
        <f>SUMPRODUCT(--ISNUMBER(SEARCH(Sheet1!E$2:E$15,AP446)))&gt;0</f>
        <v>0</v>
      </c>
      <c r="AV446" t="b">
        <f>SUMPRODUCT(--ISNUMBER(SEARCH(Sheet1!F$2:F$26,AP446)))&gt;0</f>
        <v>0</v>
      </c>
      <c r="AW446" t="b">
        <f>SUMPRODUCT(--ISNUMBER(SEARCH(Sheet1!G$2:G$22,AP446)))&gt;0</f>
        <v>1</v>
      </c>
      <c r="AX446" t="b">
        <f>SUMPRODUCT(--ISNUMBER(SEARCH(Sheet1!H$2:H$35,AP446)))&gt;0</f>
        <v>1</v>
      </c>
      <c r="AY446" t="b">
        <f>SUMPRODUCT(--ISNUMBER(SEARCH(Sheet1!I$2:I$84,AP446)))&gt;0</f>
        <v>0</v>
      </c>
      <c r="AZ446" t="b">
        <f>SUMPRODUCT(--ISNUMBER(SEARCH(Sheet1!J$2:J$8,AP446)))&gt;0</f>
        <v>0</v>
      </c>
      <c r="BA446" t="b">
        <f>SUMPRODUCT(--ISNUMBER(SEARCH(Sheet1!K$2:K$10,AP446)))&gt;0</f>
        <v>0</v>
      </c>
      <c r="BB446" t="b">
        <f>SUMPRODUCT(--ISNUMBER(SEARCH(Sheet1!L$2:L$5,AP446)))&gt;0</f>
        <v>0</v>
      </c>
      <c r="BC446" t="b">
        <f>SUMPRODUCT(--ISNUMBER(SEARCH(Sheet1!M$2:M$12,AP446)))&gt;0</f>
        <v>0</v>
      </c>
      <c r="BD446" t="b">
        <f>SUMPRODUCT(--ISNUMBER(SEARCH(Sheet1!N$2:N$5,AP446)))&gt;0</f>
        <v>0</v>
      </c>
      <c r="BE446">
        <f t="shared" si="185"/>
        <v>2</v>
      </c>
      <c r="BF446">
        <f t="shared" si="186"/>
        <v>4</v>
      </c>
      <c r="BG446">
        <f t="shared" si="187"/>
        <v>0</v>
      </c>
      <c r="BH446">
        <f t="shared" si="188"/>
        <v>0</v>
      </c>
      <c r="BI446">
        <f t="shared" si="189"/>
        <v>0</v>
      </c>
      <c r="BJ446">
        <f t="shared" si="190"/>
        <v>6</v>
      </c>
      <c r="BK446">
        <f t="shared" si="191"/>
        <v>0</v>
      </c>
      <c r="BL446">
        <f t="shared" si="192"/>
        <v>5</v>
      </c>
    </row>
    <row r="447" spans="1:64" ht="30" x14ac:dyDescent="0.25">
      <c r="A447" s="7" t="s">
        <v>2034</v>
      </c>
      <c r="B447" s="7" t="s">
        <v>2035</v>
      </c>
      <c r="C447" s="10">
        <v>42364</v>
      </c>
      <c r="D447" s="10">
        <v>42367</v>
      </c>
      <c r="E447" s="8">
        <v>3</v>
      </c>
      <c r="F447" s="7" t="s">
        <v>2036</v>
      </c>
      <c r="G447" s="8">
        <v>75</v>
      </c>
      <c r="H447" s="7" t="s">
        <v>17</v>
      </c>
      <c r="I447" s="7" t="s">
        <v>47</v>
      </c>
      <c r="J447" s="7" t="s">
        <v>271</v>
      </c>
      <c r="K447" s="7" t="s">
        <v>272</v>
      </c>
      <c r="L447" s="7" t="s">
        <v>1683</v>
      </c>
      <c r="M447" s="7" t="s">
        <v>1684</v>
      </c>
      <c r="N447" s="10">
        <v>42366</v>
      </c>
      <c r="O447" s="14">
        <v>1</v>
      </c>
      <c r="P447" s="15"/>
      <c r="Q447" s="29"/>
      <c r="R447" s="25"/>
      <c r="S447">
        <f t="shared" si="168"/>
        <v>0</v>
      </c>
      <c r="T447">
        <f t="shared" si="169"/>
        <v>0</v>
      </c>
      <c r="U447">
        <f t="shared" si="170"/>
        <v>30</v>
      </c>
      <c r="V447">
        <f t="shared" si="193"/>
        <v>0</v>
      </c>
      <c r="W447">
        <f t="shared" si="194"/>
        <v>0</v>
      </c>
      <c r="X447">
        <f t="shared" si="171"/>
        <v>0</v>
      </c>
      <c r="Y447" s="23">
        <v>1</v>
      </c>
      <c r="Z447">
        <v>1</v>
      </c>
      <c r="AA447">
        <f t="shared" si="172"/>
        <v>0</v>
      </c>
      <c r="AB447">
        <f t="shared" si="173"/>
        <v>0</v>
      </c>
      <c r="AC447">
        <f t="shared" si="174"/>
        <v>0</v>
      </c>
      <c r="AD447">
        <f t="shared" si="175"/>
        <v>2</v>
      </c>
      <c r="AE447">
        <f t="shared" si="195"/>
        <v>0</v>
      </c>
      <c r="AF447">
        <f t="shared" si="176"/>
        <v>3</v>
      </c>
      <c r="AG447">
        <v>3</v>
      </c>
      <c r="AH447">
        <f t="shared" si="177"/>
        <v>1</v>
      </c>
      <c r="AI447">
        <f t="shared" si="178"/>
        <v>0</v>
      </c>
      <c r="AJ447">
        <f t="shared" si="179"/>
        <v>7</v>
      </c>
      <c r="AK447">
        <f t="shared" si="180"/>
        <v>0</v>
      </c>
      <c r="AL447">
        <f t="shared" si="181"/>
        <v>3</v>
      </c>
      <c r="AM447">
        <f t="shared" si="182"/>
        <v>0</v>
      </c>
      <c r="AN447">
        <f t="shared" si="183"/>
        <v>0</v>
      </c>
      <c r="AO447">
        <f t="shared" si="184"/>
        <v>0</v>
      </c>
      <c r="AP447" t="s">
        <v>6028</v>
      </c>
      <c r="AQ447" t="b">
        <f>SUMPRODUCT(--ISNUMBER(SEARCH({"I21","I22","I25"},AP447)))&gt;0</f>
        <v>0</v>
      </c>
      <c r="AR447" t="b">
        <f>SUMPRODUCT(--ISNUMBER(SEARCH(Sheet1!B$2:B$14,AP447)))&gt;0</f>
        <v>1</v>
      </c>
      <c r="AS447" t="b">
        <f>SUMPRODUCT(--ISNUMBER(SEARCH(Sheet1!C$2:C$14,AP447)))&gt;0</f>
        <v>0</v>
      </c>
      <c r="AT447" t="b">
        <f>SUMPRODUCT(--ISNUMBER(SEARCH(Sheet1!D$2:D$26,AP447)))&gt;0</f>
        <v>0</v>
      </c>
      <c r="AU447" t="b">
        <f>SUMPRODUCT(--ISNUMBER(SEARCH(Sheet1!E$2:E$15,AP447)))&gt;0</f>
        <v>0</v>
      </c>
      <c r="AV447" t="b">
        <f>SUMPRODUCT(--ISNUMBER(SEARCH(Sheet1!F$2:F$26,AP447)))&gt;0</f>
        <v>0</v>
      </c>
      <c r="AW447" t="b">
        <f>SUMPRODUCT(--ISNUMBER(SEARCH(Sheet1!G$2:G$22,AP447)))&gt;0</f>
        <v>0</v>
      </c>
      <c r="AX447" t="b">
        <f>SUMPRODUCT(--ISNUMBER(SEARCH(Sheet1!H$2:H$35,AP447)))&gt;0</f>
        <v>0</v>
      </c>
      <c r="AY447" t="b">
        <f>SUMPRODUCT(--ISNUMBER(SEARCH(Sheet1!I$2:I$84,AP447)))&gt;0</f>
        <v>0</v>
      </c>
      <c r="AZ447" t="b">
        <f>SUMPRODUCT(--ISNUMBER(SEARCH(Sheet1!J$2:J$8,AP447)))&gt;0</f>
        <v>0</v>
      </c>
      <c r="BA447" t="b">
        <f>SUMPRODUCT(--ISNUMBER(SEARCH(Sheet1!K$2:K$10,AP447)))&gt;0</f>
        <v>0</v>
      </c>
      <c r="BB447" t="b">
        <f>SUMPRODUCT(--ISNUMBER(SEARCH(Sheet1!L$2:L$5,AP447)))&gt;0</f>
        <v>0</v>
      </c>
      <c r="BC447" t="b">
        <f>SUMPRODUCT(--ISNUMBER(SEARCH(Sheet1!M$2:M$12,AP447)))&gt;0</f>
        <v>0</v>
      </c>
      <c r="BD447" t="b">
        <f>SUMPRODUCT(--ISNUMBER(SEARCH(Sheet1!N$2:N$5,AP447)))&gt;0</f>
        <v>0</v>
      </c>
      <c r="BE447">
        <f t="shared" si="185"/>
        <v>1</v>
      </c>
      <c r="BF447">
        <f t="shared" si="186"/>
        <v>0</v>
      </c>
      <c r="BG447">
        <f t="shared" si="187"/>
        <v>0</v>
      </c>
      <c r="BH447">
        <f t="shared" si="188"/>
        <v>0</v>
      </c>
      <c r="BI447">
        <f t="shared" si="189"/>
        <v>0</v>
      </c>
      <c r="BJ447">
        <f t="shared" si="190"/>
        <v>1</v>
      </c>
      <c r="BK447">
        <f t="shared" si="191"/>
        <v>1</v>
      </c>
      <c r="BL447">
        <f t="shared" si="192"/>
        <v>0</v>
      </c>
    </row>
    <row r="448" spans="1:64" ht="30" x14ac:dyDescent="0.25">
      <c r="A448" s="7" t="s">
        <v>2037</v>
      </c>
      <c r="B448" s="7" t="s">
        <v>2038</v>
      </c>
      <c r="C448" s="10">
        <v>42366</v>
      </c>
      <c r="D448" s="10">
        <v>42376</v>
      </c>
      <c r="E448" s="8">
        <v>10</v>
      </c>
      <c r="F448" s="7" t="s">
        <v>8</v>
      </c>
      <c r="G448" s="8">
        <v>70</v>
      </c>
      <c r="H448" s="7" t="s">
        <v>9</v>
      </c>
      <c r="I448" s="7" t="s">
        <v>24</v>
      </c>
      <c r="J448" s="7" t="s">
        <v>482</v>
      </c>
      <c r="K448" s="7" t="s">
        <v>483</v>
      </c>
      <c r="L448" s="7" t="s">
        <v>2039</v>
      </c>
      <c r="M448" s="7" t="s">
        <v>2040</v>
      </c>
      <c r="N448" s="10">
        <v>42371</v>
      </c>
      <c r="O448" s="14">
        <v>1</v>
      </c>
      <c r="P448" s="15"/>
      <c r="Q448" s="29"/>
      <c r="R448" s="25"/>
      <c r="S448">
        <f t="shared" si="168"/>
        <v>0</v>
      </c>
      <c r="T448">
        <f t="shared" si="169"/>
        <v>0</v>
      </c>
      <c r="U448">
        <f t="shared" si="170"/>
        <v>30</v>
      </c>
      <c r="V448">
        <f t="shared" si="193"/>
        <v>0</v>
      </c>
      <c r="W448">
        <f t="shared" si="194"/>
        <v>0</v>
      </c>
      <c r="X448">
        <f t="shared" si="171"/>
        <v>0</v>
      </c>
      <c r="Y448" s="23">
        <v>1</v>
      </c>
      <c r="Z448">
        <v>1</v>
      </c>
      <c r="AA448">
        <f t="shared" si="172"/>
        <v>0</v>
      </c>
      <c r="AB448">
        <f t="shared" si="173"/>
        <v>0</v>
      </c>
      <c r="AC448">
        <f t="shared" si="174"/>
        <v>2</v>
      </c>
      <c r="AD448">
        <f t="shared" si="175"/>
        <v>4</v>
      </c>
      <c r="AE448">
        <f t="shared" si="195"/>
        <v>0</v>
      </c>
      <c r="AF448">
        <f t="shared" si="176"/>
        <v>5</v>
      </c>
      <c r="AG448">
        <v>3</v>
      </c>
      <c r="AH448">
        <f t="shared" si="177"/>
        <v>5</v>
      </c>
      <c r="AI448">
        <f t="shared" si="178"/>
        <v>0</v>
      </c>
      <c r="AJ448">
        <f t="shared" si="179"/>
        <v>13</v>
      </c>
      <c r="AK448">
        <f t="shared" si="180"/>
        <v>1</v>
      </c>
      <c r="AL448">
        <f t="shared" si="181"/>
        <v>0</v>
      </c>
      <c r="AM448">
        <f t="shared" si="182"/>
        <v>0</v>
      </c>
      <c r="AN448">
        <f t="shared" si="183"/>
        <v>5</v>
      </c>
      <c r="AO448">
        <f t="shared" si="184"/>
        <v>0</v>
      </c>
      <c r="AP448" t="s">
        <v>6029</v>
      </c>
      <c r="AQ448" t="b">
        <f>SUMPRODUCT(--ISNUMBER(SEARCH({"I21","I22","I25"},AP448)))&gt;0</f>
        <v>1</v>
      </c>
      <c r="AR448" t="b">
        <f>SUMPRODUCT(--ISNUMBER(SEARCH(Sheet1!B$2:B$14,AP448)))&gt;0</f>
        <v>0</v>
      </c>
      <c r="AS448" t="b">
        <f>SUMPRODUCT(--ISNUMBER(SEARCH(Sheet1!C$2:C$14,AP448)))&gt;0</f>
        <v>0</v>
      </c>
      <c r="AT448" t="b">
        <f>SUMPRODUCT(--ISNUMBER(SEARCH(Sheet1!D$2:D$26,AP448)))&gt;0</f>
        <v>1</v>
      </c>
      <c r="AU448" t="b">
        <f>SUMPRODUCT(--ISNUMBER(SEARCH(Sheet1!E$2:E$15,AP448)))&gt;0</f>
        <v>1</v>
      </c>
      <c r="AV448" t="b">
        <f>SUMPRODUCT(--ISNUMBER(SEARCH(Sheet1!F$2:F$26,AP448)))&gt;0</f>
        <v>0</v>
      </c>
      <c r="AW448" t="b">
        <f>SUMPRODUCT(--ISNUMBER(SEARCH(Sheet1!G$2:G$22,AP448)))&gt;0</f>
        <v>1</v>
      </c>
      <c r="AX448" t="b">
        <f>SUMPRODUCT(--ISNUMBER(SEARCH(Sheet1!H$2:H$35,AP448)))&gt;0</f>
        <v>0</v>
      </c>
      <c r="AY448" t="b">
        <f>SUMPRODUCT(--ISNUMBER(SEARCH(Sheet1!I$2:I$84,AP448)))&gt;0</f>
        <v>0</v>
      </c>
      <c r="AZ448" t="b">
        <f>SUMPRODUCT(--ISNUMBER(SEARCH(Sheet1!J$2:J$8,AP448)))&gt;0</f>
        <v>0</v>
      </c>
      <c r="BA448" t="b">
        <f>SUMPRODUCT(--ISNUMBER(SEARCH(Sheet1!K$2:K$10,AP448)))&gt;0</f>
        <v>0</v>
      </c>
      <c r="BB448" t="b">
        <f>SUMPRODUCT(--ISNUMBER(SEARCH(Sheet1!L$2:L$5,AP448)))&gt;0</f>
        <v>0</v>
      </c>
      <c r="BC448" t="b">
        <f>SUMPRODUCT(--ISNUMBER(SEARCH(Sheet1!M$2:M$12,AP448)))&gt;0</f>
        <v>0</v>
      </c>
      <c r="BD448" t="b">
        <f>SUMPRODUCT(--ISNUMBER(SEARCH(Sheet1!N$2:N$5,AP448)))&gt;0</f>
        <v>0</v>
      </c>
      <c r="BE448">
        <f t="shared" si="185"/>
        <v>2</v>
      </c>
      <c r="BF448">
        <f t="shared" si="186"/>
        <v>4</v>
      </c>
      <c r="BG448">
        <f t="shared" si="187"/>
        <v>0</v>
      </c>
      <c r="BH448">
        <f t="shared" si="188"/>
        <v>0</v>
      </c>
      <c r="BI448">
        <f t="shared" si="189"/>
        <v>0</v>
      </c>
      <c r="BJ448">
        <f t="shared" si="190"/>
        <v>6</v>
      </c>
      <c r="BK448">
        <f t="shared" si="191"/>
        <v>0</v>
      </c>
      <c r="BL448">
        <f t="shared" si="192"/>
        <v>5</v>
      </c>
    </row>
    <row r="449" spans="1:64" ht="30" x14ac:dyDescent="0.25">
      <c r="A449" s="7" t="s">
        <v>2041</v>
      </c>
      <c r="B449" s="7" t="s">
        <v>2042</v>
      </c>
      <c r="C449" s="10">
        <v>42369</v>
      </c>
      <c r="D449" s="10">
        <v>42383</v>
      </c>
      <c r="E449" s="8">
        <v>14</v>
      </c>
      <c r="F449" s="7" t="s">
        <v>14</v>
      </c>
      <c r="G449" s="8">
        <v>73</v>
      </c>
      <c r="H449" s="7" t="s">
        <v>17</v>
      </c>
      <c r="I449" s="7" t="s">
        <v>21</v>
      </c>
      <c r="J449" s="7" t="s">
        <v>2043</v>
      </c>
      <c r="K449" s="7" t="s">
        <v>2044</v>
      </c>
      <c r="L449" s="7" t="s">
        <v>2045</v>
      </c>
      <c r="M449" s="7" t="s">
        <v>2046</v>
      </c>
      <c r="N449" s="10">
        <v>42371</v>
      </c>
      <c r="O449" s="14">
        <v>1</v>
      </c>
      <c r="P449" s="15"/>
      <c r="Q449" s="29"/>
      <c r="R449" s="25"/>
      <c r="S449">
        <f t="shared" si="168"/>
        <v>0</v>
      </c>
      <c r="T449">
        <f t="shared" si="169"/>
        <v>0</v>
      </c>
      <c r="U449">
        <f t="shared" si="170"/>
        <v>30</v>
      </c>
      <c r="V449">
        <f t="shared" si="193"/>
        <v>0</v>
      </c>
      <c r="W449">
        <f t="shared" si="194"/>
        <v>2</v>
      </c>
      <c r="X449">
        <f t="shared" si="171"/>
        <v>0</v>
      </c>
      <c r="Y449" s="23">
        <v>1</v>
      </c>
      <c r="Z449">
        <v>1</v>
      </c>
      <c r="AA449">
        <f t="shared" si="172"/>
        <v>0</v>
      </c>
      <c r="AB449">
        <f t="shared" si="173"/>
        <v>0</v>
      </c>
      <c r="AC449">
        <f t="shared" si="174"/>
        <v>2</v>
      </c>
      <c r="AD449">
        <f t="shared" si="175"/>
        <v>6</v>
      </c>
      <c r="AE449">
        <f t="shared" si="195"/>
        <v>1</v>
      </c>
      <c r="AF449">
        <f t="shared" si="176"/>
        <v>7</v>
      </c>
      <c r="AG449">
        <v>3</v>
      </c>
      <c r="AH449">
        <f t="shared" si="177"/>
        <v>5</v>
      </c>
      <c r="AI449">
        <f t="shared" si="178"/>
        <v>0</v>
      </c>
      <c r="AJ449">
        <f t="shared" si="179"/>
        <v>15</v>
      </c>
      <c r="AK449">
        <f t="shared" si="180"/>
        <v>1</v>
      </c>
      <c r="AL449">
        <f t="shared" si="181"/>
        <v>0</v>
      </c>
      <c r="AM449">
        <f t="shared" si="182"/>
        <v>0</v>
      </c>
      <c r="AN449">
        <f t="shared" si="183"/>
        <v>0</v>
      </c>
      <c r="AO449">
        <f t="shared" si="184"/>
        <v>7</v>
      </c>
      <c r="AP449" t="s">
        <v>6030</v>
      </c>
      <c r="AQ449" t="b">
        <f>SUMPRODUCT(--ISNUMBER(SEARCH({"I21","I22","I25"},AP449)))&gt;0</f>
        <v>0</v>
      </c>
      <c r="AR449" t="b">
        <f>SUMPRODUCT(--ISNUMBER(SEARCH(Sheet1!B$2:B$14,AP449)))&gt;0</f>
        <v>1</v>
      </c>
      <c r="AS449" t="b">
        <f>SUMPRODUCT(--ISNUMBER(SEARCH(Sheet1!C$2:C$14,AP449)))&gt;0</f>
        <v>0</v>
      </c>
      <c r="AT449" t="b">
        <f>SUMPRODUCT(--ISNUMBER(SEARCH(Sheet1!D$2:D$26,AP449)))&gt;0</f>
        <v>0</v>
      </c>
      <c r="AU449" t="b">
        <f>SUMPRODUCT(--ISNUMBER(SEARCH(Sheet1!E$2:E$15,AP449)))&gt;0</f>
        <v>1</v>
      </c>
      <c r="AV449" t="b">
        <f>SUMPRODUCT(--ISNUMBER(SEARCH(Sheet1!F$2:F$26,AP449)))&gt;0</f>
        <v>0</v>
      </c>
      <c r="AW449" t="b">
        <f>SUMPRODUCT(--ISNUMBER(SEARCH(Sheet1!G$2:G$22,AP449)))&gt;0</f>
        <v>0</v>
      </c>
      <c r="AX449" t="b">
        <f>SUMPRODUCT(--ISNUMBER(SEARCH(Sheet1!H$2:H$35,AP449)))&gt;0</f>
        <v>0</v>
      </c>
      <c r="AY449" t="b">
        <f>SUMPRODUCT(--ISNUMBER(SEARCH(Sheet1!I$2:I$84,AP449)))&gt;0</f>
        <v>1</v>
      </c>
      <c r="AZ449" t="b">
        <f>SUMPRODUCT(--ISNUMBER(SEARCH(Sheet1!J$2:J$8,AP449)))&gt;0</f>
        <v>0</v>
      </c>
      <c r="BA449" t="b">
        <f>SUMPRODUCT(--ISNUMBER(SEARCH(Sheet1!K$2:K$10,AP449)))&gt;0</f>
        <v>0</v>
      </c>
      <c r="BB449" t="b">
        <f>SUMPRODUCT(--ISNUMBER(SEARCH(Sheet1!L$2:L$5,AP449)))&gt;0</f>
        <v>0</v>
      </c>
      <c r="BC449" t="b">
        <f>SUMPRODUCT(--ISNUMBER(SEARCH(Sheet1!M$2:M$12,AP449)))&gt;0</f>
        <v>0</v>
      </c>
      <c r="BD449" t="b">
        <f>SUMPRODUCT(--ISNUMBER(SEARCH(Sheet1!N$2:N$5,AP449)))&gt;0</f>
        <v>0</v>
      </c>
      <c r="BE449">
        <f t="shared" si="185"/>
        <v>1</v>
      </c>
      <c r="BF449">
        <f t="shared" si="186"/>
        <v>4</v>
      </c>
      <c r="BG449">
        <f t="shared" si="187"/>
        <v>0</v>
      </c>
      <c r="BH449">
        <f t="shared" si="188"/>
        <v>0</v>
      </c>
      <c r="BI449">
        <f t="shared" si="189"/>
        <v>0</v>
      </c>
      <c r="BJ449">
        <f t="shared" si="190"/>
        <v>5</v>
      </c>
      <c r="BK449">
        <f t="shared" si="191"/>
        <v>0</v>
      </c>
      <c r="BL449">
        <f t="shared" si="192"/>
        <v>5</v>
      </c>
    </row>
    <row r="450" spans="1:64" ht="30" x14ac:dyDescent="0.25">
      <c r="A450" s="7" t="s">
        <v>2047</v>
      </c>
      <c r="B450" s="7" t="s">
        <v>2048</v>
      </c>
      <c r="C450" s="10">
        <v>42372</v>
      </c>
      <c r="D450" s="10">
        <v>42376</v>
      </c>
      <c r="E450" s="8">
        <v>4</v>
      </c>
      <c r="F450" s="7" t="s">
        <v>8</v>
      </c>
      <c r="G450" s="8">
        <v>75</v>
      </c>
      <c r="H450" s="7" t="s">
        <v>9</v>
      </c>
      <c r="I450" s="7" t="s">
        <v>24</v>
      </c>
      <c r="J450" s="7" t="s">
        <v>22</v>
      </c>
      <c r="K450" s="7" t="s">
        <v>23</v>
      </c>
      <c r="L450" s="7" t="s">
        <v>153</v>
      </c>
      <c r="M450" s="7" t="s">
        <v>154</v>
      </c>
      <c r="N450" s="10">
        <v>42372</v>
      </c>
      <c r="O450" s="14">
        <v>1</v>
      </c>
      <c r="P450" s="15"/>
      <c r="Q450" s="29"/>
      <c r="R450" s="25"/>
      <c r="S450">
        <f t="shared" ref="S450:S464" si="196">IF(A450&lt;&gt;A451,0,C451-D450)</f>
        <v>0</v>
      </c>
      <c r="T450">
        <f t="shared" ref="T450:T464" si="197">IF(AND(S450&gt;0,S450&lt;=30),1,0)</f>
        <v>0</v>
      </c>
      <c r="U450">
        <f t="shared" ref="U450:U464" si="198">IF(T450=1,S450,30)</f>
        <v>30</v>
      </c>
      <c r="V450">
        <f t="shared" si="193"/>
        <v>0</v>
      </c>
      <c r="W450">
        <f t="shared" si="194"/>
        <v>0</v>
      </c>
      <c r="X450">
        <f t="shared" ref="X450:X464" si="199">IF(AND(R450&gt;0,R450&lt;135),1,0)</f>
        <v>0</v>
      </c>
      <c r="Y450" s="23">
        <v>1</v>
      </c>
      <c r="Z450">
        <v>1</v>
      </c>
      <c r="AA450">
        <f t="shared" ref="AA450:AA464" si="200">IF(O450&gt;1,2,0)</f>
        <v>0</v>
      </c>
      <c r="AB450">
        <f t="shared" ref="AB450:AB464" si="201">IF(O450&gt;5,3,0)</f>
        <v>0</v>
      </c>
      <c r="AC450">
        <f t="shared" ref="AC450:AC464" si="202">IF(E450&gt;4,2,0)</f>
        <v>0</v>
      </c>
      <c r="AD450">
        <f t="shared" ref="AD450:AD464" si="203">SUM(V450:AC450)</f>
        <v>2</v>
      </c>
      <c r="AE450">
        <f t="shared" si="195"/>
        <v>0</v>
      </c>
      <c r="AF450">
        <f t="shared" ref="AF450:AF464" si="204">SUM(AL450:AO450)</f>
        <v>4</v>
      </c>
      <c r="AG450">
        <v>3</v>
      </c>
      <c r="AH450">
        <f t="shared" ref="AH450:AH464" si="205">SUM(BK450:BL450)</f>
        <v>1</v>
      </c>
      <c r="AI450">
        <f t="shared" ref="AI450:AI464" si="206">P450</f>
        <v>0</v>
      </c>
      <c r="AJ450">
        <f t="shared" ref="AJ450:AJ464" si="207">SUM(AF450:AI450)</f>
        <v>8</v>
      </c>
      <c r="AK450">
        <f t="shared" ref="AK450:AK464" si="208">IF(AJ450&gt;9,1,0)</f>
        <v>0</v>
      </c>
      <c r="AL450">
        <f t="shared" ref="AL450:AL464" si="209">IF(E450&lt;4, E450,0)</f>
        <v>0</v>
      </c>
      <c r="AM450">
        <f t="shared" ref="AM450:AM464" si="210">IF(AND(E450&gt;3,E450&lt;7),4,0)</f>
        <v>4</v>
      </c>
      <c r="AN450">
        <f t="shared" ref="AN450:AN464" si="211">IF(AND(E450&gt;6,E450&lt;14),5,0)</f>
        <v>0</v>
      </c>
      <c r="AO450">
        <f t="shared" ref="AO450:AO464" si="212">IF(E450&gt;13,7,0)</f>
        <v>0</v>
      </c>
      <c r="AP450" t="s">
        <v>6031</v>
      </c>
      <c r="AQ450" t="b">
        <f>SUMPRODUCT(--ISNUMBER(SEARCH({"I21","I22","I25"},AP450)))&gt;0</f>
        <v>0</v>
      </c>
      <c r="AR450" t="b">
        <f>SUMPRODUCT(--ISNUMBER(SEARCH(Sheet1!B$2:B$14,AP450)))&gt;0</f>
        <v>0</v>
      </c>
      <c r="AS450" t="b">
        <f>SUMPRODUCT(--ISNUMBER(SEARCH(Sheet1!C$2:C$14,AP450)))&gt;0</f>
        <v>0</v>
      </c>
      <c r="AT450" t="b">
        <f>SUMPRODUCT(--ISNUMBER(SEARCH(Sheet1!D$2:D$26,AP450)))&gt;0</f>
        <v>1</v>
      </c>
      <c r="AU450" t="b">
        <f>SUMPRODUCT(--ISNUMBER(SEARCH(Sheet1!E$2:E$15,AP450)))&gt;0</f>
        <v>0</v>
      </c>
      <c r="AV450" t="b">
        <f>SUMPRODUCT(--ISNUMBER(SEARCH(Sheet1!F$2:F$26,AP450)))&gt;0</f>
        <v>0</v>
      </c>
      <c r="AW450" t="b">
        <f>SUMPRODUCT(--ISNUMBER(SEARCH(Sheet1!G$2:G$22,AP450)))&gt;0</f>
        <v>0</v>
      </c>
      <c r="AX450" t="b">
        <f>SUMPRODUCT(--ISNUMBER(SEARCH(Sheet1!H$2:H$35,AP450)))&gt;0</f>
        <v>0</v>
      </c>
      <c r="AY450" t="b">
        <f>SUMPRODUCT(--ISNUMBER(SEARCH(Sheet1!I$2:I$84,AP450)))&gt;0</f>
        <v>0</v>
      </c>
      <c r="AZ450" t="b">
        <f>SUMPRODUCT(--ISNUMBER(SEARCH(Sheet1!J$2:J$8,AP450)))&gt;0</f>
        <v>0</v>
      </c>
      <c r="BA450" t="b">
        <f>SUMPRODUCT(--ISNUMBER(SEARCH(Sheet1!K$2:K$10,AP450)))&gt;0</f>
        <v>0</v>
      </c>
      <c r="BB450" t="b">
        <f>SUMPRODUCT(--ISNUMBER(SEARCH(Sheet1!L$2:L$5,AP450)))&gt;0</f>
        <v>0</v>
      </c>
      <c r="BC450" t="b">
        <f>SUMPRODUCT(--ISNUMBER(SEARCH(Sheet1!M$2:M$12,AP450)))&gt;0</f>
        <v>0</v>
      </c>
      <c r="BD450" t="b">
        <f>SUMPRODUCT(--ISNUMBER(SEARCH(Sheet1!N$2:N$5,AP450)))&gt;0</f>
        <v>0</v>
      </c>
      <c r="BE450">
        <f t="shared" ref="BE450:BE464" si="213">COUNTIF(AQ450:AT450,TRUE)</f>
        <v>1</v>
      </c>
      <c r="BF450">
        <f t="shared" ref="BF450:BF464" si="214">COUNTIF(AU450:AY450,TRUE)*2</f>
        <v>0</v>
      </c>
      <c r="BG450">
        <f t="shared" ref="BG450:BG464" si="215">COUNTIF(AZ450:BA450,TRUE)*3</f>
        <v>0</v>
      </c>
      <c r="BH450">
        <f t="shared" ref="BH450:BH464" si="216">COUNTIF(BB450:BC450,TRUE)*4</f>
        <v>0</v>
      </c>
      <c r="BI450">
        <f t="shared" ref="BI450:BI464" si="217">COUNTIF(BD450,TRUE)*6</f>
        <v>0</v>
      </c>
      <c r="BJ450">
        <f t="shared" ref="BJ450:BJ464" si="218">SUM(BE450:BI450)</f>
        <v>1</v>
      </c>
      <c r="BK450">
        <f t="shared" ref="BK450:BK464" si="219">IF(BJ450&lt;4,BJ450,0)</f>
        <v>1</v>
      </c>
      <c r="BL450">
        <f t="shared" ref="BL450:BL464" si="220">IF(BJ450&gt;3,5,0)</f>
        <v>0</v>
      </c>
    </row>
    <row r="451" spans="1:64" ht="30" x14ac:dyDescent="0.25">
      <c r="A451" s="7" t="s">
        <v>2049</v>
      </c>
      <c r="B451" s="7" t="s">
        <v>2050</v>
      </c>
      <c r="C451" s="10">
        <v>42420</v>
      </c>
      <c r="D451" s="10">
        <v>42422</v>
      </c>
      <c r="E451" s="8">
        <v>2</v>
      </c>
      <c r="F451" s="7" t="s">
        <v>580</v>
      </c>
      <c r="G451" s="8">
        <v>40</v>
      </c>
      <c r="H451" s="7" t="s">
        <v>17</v>
      </c>
      <c r="I451" s="7" t="s">
        <v>24</v>
      </c>
      <c r="J451" s="7" t="s">
        <v>247</v>
      </c>
      <c r="K451" s="7" t="s">
        <v>248</v>
      </c>
      <c r="L451" s="7" t="s">
        <v>133</v>
      </c>
      <c r="M451" s="7" t="s">
        <v>134</v>
      </c>
      <c r="N451" s="10">
        <v>42420</v>
      </c>
      <c r="O451" s="14">
        <v>2</v>
      </c>
      <c r="P451" s="14">
        <v>5</v>
      </c>
      <c r="Q451" s="29"/>
      <c r="R451" s="25"/>
      <c r="S451">
        <f t="shared" si="196"/>
        <v>0</v>
      </c>
      <c r="T451">
        <f t="shared" si="197"/>
        <v>0</v>
      </c>
      <c r="U451">
        <f t="shared" si="198"/>
        <v>30</v>
      </c>
      <c r="V451">
        <f t="shared" ref="V451:V464" si="221">IF(AND(Q451&gt;0,Q451&lt;12),1,0)</f>
        <v>0</v>
      </c>
      <c r="W451">
        <f t="shared" ref="W451:W464" si="222">IF(OR(AY451=TRUE,BD451=TRUE),2,0)</f>
        <v>0</v>
      </c>
      <c r="X451">
        <f t="shared" si="199"/>
        <v>0</v>
      </c>
      <c r="Y451" s="23">
        <v>1</v>
      </c>
      <c r="Z451">
        <v>1</v>
      </c>
      <c r="AA451">
        <f t="shared" si="200"/>
        <v>2</v>
      </c>
      <c r="AB451">
        <f t="shared" si="201"/>
        <v>0</v>
      </c>
      <c r="AC451">
        <f t="shared" si="202"/>
        <v>0</v>
      </c>
      <c r="AD451">
        <f t="shared" si="203"/>
        <v>4</v>
      </c>
      <c r="AE451">
        <f t="shared" ref="AE451:AE464" si="223">IF(AD451&gt;4,1,0)</f>
        <v>0</v>
      </c>
      <c r="AF451">
        <f t="shared" si="204"/>
        <v>2</v>
      </c>
      <c r="AG451">
        <v>3</v>
      </c>
      <c r="AH451">
        <f t="shared" si="205"/>
        <v>0</v>
      </c>
      <c r="AI451">
        <f t="shared" si="206"/>
        <v>5</v>
      </c>
      <c r="AJ451">
        <f t="shared" si="207"/>
        <v>10</v>
      </c>
      <c r="AK451">
        <f t="shared" si="208"/>
        <v>1</v>
      </c>
      <c r="AL451">
        <f t="shared" si="209"/>
        <v>2</v>
      </c>
      <c r="AM451">
        <f t="shared" si="210"/>
        <v>0</v>
      </c>
      <c r="AN451">
        <f t="shared" si="211"/>
        <v>0</v>
      </c>
      <c r="AO451">
        <f t="shared" si="212"/>
        <v>0</v>
      </c>
      <c r="AP451" t="s">
        <v>6032</v>
      </c>
      <c r="AQ451" t="b">
        <f>SUMPRODUCT(--ISNUMBER(SEARCH({"I21","I22","I25"},AP451)))&gt;0</f>
        <v>0</v>
      </c>
      <c r="AR451" t="b">
        <f>SUMPRODUCT(--ISNUMBER(SEARCH(Sheet1!B$2:B$14,AP451)))&gt;0</f>
        <v>0</v>
      </c>
      <c r="AS451" t="b">
        <f>SUMPRODUCT(--ISNUMBER(SEARCH(Sheet1!C$2:C$14,AP451)))&gt;0</f>
        <v>0</v>
      </c>
      <c r="AT451" t="b">
        <f>SUMPRODUCT(--ISNUMBER(SEARCH(Sheet1!D$2:D$26,AP451)))&gt;0</f>
        <v>0</v>
      </c>
      <c r="AU451" t="b">
        <f>SUMPRODUCT(--ISNUMBER(SEARCH(Sheet1!E$2:E$15,AP451)))&gt;0</f>
        <v>0</v>
      </c>
      <c r="AV451" t="b">
        <f>SUMPRODUCT(--ISNUMBER(SEARCH(Sheet1!F$2:F$26,AP451)))&gt;0</f>
        <v>0</v>
      </c>
      <c r="AW451" t="b">
        <f>SUMPRODUCT(--ISNUMBER(SEARCH(Sheet1!G$2:G$22,AP451)))&gt;0</f>
        <v>0</v>
      </c>
      <c r="AX451" t="b">
        <f>SUMPRODUCT(--ISNUMBER(SEARCH(Sheet1!H$2:H$35,AP451)))&gt;0</f>
        <v>0</v>
      </c>
      <c r="AY451" t="b">
        <f>SUMPRODUCT(--ISNUMBER(SEARCH(Sheet1!I$2:I$84,AP451)))&gt;0</f>
        <v>0</v>
      </c>
      <c r="AZ451" t="b">
        <f>SUMPRODUCT(--ISNUMBER(SEARCH(Sheet1!J$2:J$8,AP451)))&gt;0</f>
        <v>0</v>
      </c>
      <c r="BA451" t="b">
        <f>SUMPRODUCT(--ISNUMBER(SEARCH(Sheet1!K$2:K$10,AP451)))&gt;0</f>
        <v>0</v>
      </c>
      <c r="BB451" t="b">
        <f>SUMPRODUCT(--ISNUMBER(SEARCH(Sheet1!L$2:L$5,AP451)))&gt;0</f>
        <v>0</v>
      </c>
      <c r="BC451" t="b">
        <f>SUMPRODUCT(--ISNUMBER(SEARCH(Sheet1!M$2:M$12,AP451)))&gt;0</f>
        <v>0</v>
      </c>
      <c r="BD451" t="b">
        <f>SUMPRODUCT(--ISNUMBER(SEARCH(Sheet1!N$2:N$5,AP451)))&gt;0</f>
        <v>0</v>
      </c>
      <c r="BE451">
        <f t="shared" si="213"/>
        <v>0</v>
      </c>
      <c r="BF451">
        <f t="shared" si="214"/>
        <v>0</v>
      </c>
      <c r="BG451">
        <f t="shared" si="215"/>
        <v>0</v>
      </c>
      <c r="BH451">
        <f t="shared" si="216"/>
        <v>0</v>
      </c>
      <c r="BI451">
        <f t="shared" si="217"/>
        <v>0</v>
      </c>
      <c r="BJ451">
        <f t="shared" si="218"/>
        <v>0</v>
      </c>
      <c r="BK451">
        <f t="shared" si="219"/>
        <v>0</v>
      </c>
      <c r="BL451">
        <f t="shared" si="220"/>
        <v>0</v>
      </c>
    </row>
    <row r="452" spans="1:64" ht="30" x14ac:dyDescent="0.25">
      <c r="A452" s="7" t="s">
        <v>2051</v>
      </c>
      <c r="B452" s="7" t="s">
        <v>2052</v>
      </c>
      <c r="C452" s="10">
        <v>42389</v>
      </c>
      <c r="D452" s="10">
        <v>42394</v>
      </c>
      <c r="E452" s="8">
        <v>5</v>
      </c>
      <c r="F452" s="7" t="s">
        <v>29</v>
      </c>
      <c r="G452" s="8">
        <v>63</v>
      </c>
      <c r="H452" s="7" t="s">
        <v>9</v>
      </c>
      <c r="I452" s="7" t="s">
        <v>18</v>
      </c>
      <c r="J452" s="7" t="s">
        <v>11</v>
      </c>
      <c r="K452" s="7" t="s">
        <v>12</v>
      </c>
      <c r="L452" s="7" t="s">
        <v>2053</v>
      </c>
      <c r="M452" s="7" t="s">
        <v>2054</v>
      </c>
      <c r="N452" s="10">
        <v>42389</v>
      </c>
      <c r="O452" s="14">
        <v>1</v>
      </c>
      <c r="P452" s="15"/>
      <c r="Q452" s="29"/>
      <c r="R452" s="26">
        <v>137</v>
      </c>
      <c r="S452">
        <f t="shared" si="196"/>
        <v>0</v>
      </c>
      <c r="T452">
        <f t="shared" si="197"/>
        <v>0</v>
      </c>
      <c r="U452">
        <f t="shared" si="198"/>
        <v>30</v>
      </c>
      <c r="V452">
        <f t="shared" si="221"/>
        <v>0</v>
      </c>
      <c r="W452">
        <f t="shared" si="222"/>
        <v>0</v>
      </c>
      <c r="X452">
        <f t="shared" si="199"/>
        <v>0</v>
      </c>
      <c r="Y452" s="23">
        <v>1</v>
      </c>
      <c r="Z452">
        <v>1</v>
      </c>
      <c r="AA452">
        <f t="shared" si="200"/>
        <v>0</v>
      </c>
      <c r="AB452">
        <f t="shared" si="201"/>
        <v>0</v>
      </c>
      <c r="AC452">
        <f t="shared" si="202"/>
        <v>2</v>
      </c>
      <c r="AD452">
        <f t="shared" si="203"/>
        <v>4</v>
      </c>
      <c r="AE452">
        <f t="shared" si="223"/>
        <v>0</v>
      </c>
      <c r="AF452">
        <f t="shared" si="204"/>
        <v>4</v>
      </c>
      <c r="AG452">
        <v>3</v>
      </c>
      <c r="AH452">
        <f t="shared" si="205"/>
        <v>3</v>
      </c>
      <c r="AI452">
        <f t="shared" si="206"/>
        <v>0</v>
      </c>
      <c r="AJ452">
        <f t="shared" si="207"/>
        <v>10</v>
      </c>
      <c r="AK452">
        <f t="shared" si="208"/>
        <v>1</v>
      </c>
      <c r="AL452">
        <f t="shared" si="209"/>
        <v>0</v>
      </c>
      <c r="AM452">
        <f t="shared" si="210"/>
        <v>4</v>
      </c>
      <c r="AN452">
        <f t="shared" si="211"/>
        <v>0</v>
      </c>
      <c r="AO452">
        <f t="shared" si="212"/>
        <v>0</v>
      </c>
      <c r="AP452" t="s">
        <v>6033</v>
      </c>
      <c r="AQ452" t="b">
        <f>SUMPRODUCT(--ISNUMBER(SEARCH({"I21","I22","I25"},AP452)))&gt;0</f>
        <v>0</v>
      </c>
      <c r="AR452" t="b">
        <f>SUMPRODUCT(--ISNUMBER(SEARCH(Sheet1!B$2:B$14,AP452)))&gt;0</f>
        <v>0</v>
      </c>
      <c r="AS452" t="b">
        <f>SUMPRODUCT(--ISNUMBER(SEARCH(Sheet1!C$2:C$14,AP452)))&gt;0</f>
        <v>0</v>
      </c>
      <c r="AT452" t="b">
        <f>SUMPRODUCT(--ISNUMBER(SEARCH(Sheet1!D$2:D$26,AP452)))&gt;0</f>
        <v>1</v>
      </c>
      <c r="AU452" t="b">
        <f>SUMPRODUCT(--ISNUMBER(SEARCH(Sheet1!E$2:E$15,AP452)))&gt;0</f>
        <v>0</v>
      </c>
      <c r="AV452" t="b">
        <f>SUMPRODUCT(--ISNUMBER(SEARCH(Sheet1!F$2:F$26,AP452)))&gt;0</f>
        <v>0</v>
      </c>
      <c r="AW452" t="b">
        <f>SUMPRODUCT(--ISNUMBER(SEARCH(Sheet1!G$2:G$22,AP452)))&gt;0</f>
        <v>0</v>
      </c>
      <c r="AX452" t="b">
        <f>SUMPRODUCT(--ISNUMBER(SEARCH(Sheet1!H$2:H$35,AP452)))&gt;0</f>
        <v>1</v>
      </c>
      <c r="AY452" t="b">
        <f>SUMPRODUCT(--ISNUMBER(SEARCH(Sheet1!I$2:I$84,AP452)))&gt;0</f>
        <v>0</v>
      </c>
      <c r="AZ452" t="b">
        <f>SUMPRODUCT(--ISNUMBER(SEARCH(Sheet1!J$2:J$8,AP452)))&gt;0</f>
        <v>0</v>
      </c>
      <c r="BA452" t="b">
        <f>SUMPRODUCT(--ISNUMBER(SEARCH(Sheet1!K$2:K$10,AP452)))&gt;0</f>
        <v>0</v>
      </c>
      <c r="BB452" t="b">
        <f>SUMPRODUCT(--ISNUMBER(SEARCH(Sheet1!L$2:L$5,AP452)))&gt;0</f>
        <v>0</v>
      </c>
      <c r="BC452" t="b">
        <f>SUMPRODUCT(--ISNUMBER(SEARCH(Sheet1!M$2:M$12,AP452)))&gt;0</f>
        <v>0</v>
      </c>
      <c r="BD452" t="b">
        <f>SUMPRODUCT(--ISNUMBER(SEARCH(Sheet1!N$2:N$5,AP452)))&gt;0</f>
        <v>0</v>
      </c>
      <c r="BE452">
        <f t="shared" si="213"/>
        <v>1</v>
      </c>
      <c r="BF452">
        <f t="shared" si="214"/>
        <v>2</v>
      </c>
      <c r="BG452">
        <f t="shared" si="215"/>
        <v>0</v>
      </c>
      <c r="BH452">
        <f t="shared" si="216"/>
        <v>0</v>
      </c>
      <c r="BI452">
        <f t="shared" si="217"/>
        <v>0</v>
      </c>
      <c r="BJ452">
        <f t="shared" si="218"/>
        <v>3</v>
      </c>
      <c r="BK452">
        <f t="shared" si="219"/>
        <v>3</v>
      </c>
      <c r="BL452">
        <f t="shared" si="220"/>
        <v>0</v>
      </c>
    </row>
    <row r="453" spans="1:64" ht="30" x14ac:dyDescent="0.25">
      <c r="A453" s="7" t="s">
        <v>2055</v>
      </c>
      <c r="B453" s="7" t="s">
        <v>2056</v>
      </c>
      <c r="C453" s="10">
        <v>42392</v>
      </c>
      <c r="D453" s="10">
        <v>42394</v>
      </c>
      <c r="E453" s="8">
        <v>2</v>
      </c>
      <c r="F453" s="7" t="s">
        <v>29</v>
      </c>
      <c r="G453" s="8">
        <v>41</v>
      </c>
      <c r="H453" s="7" t="s">
        <v>17</v>
      </c>
      <c r="I453" s="7" t="s">
        <v>58</v>
      </c>
      <c r="J453" s="7" t="s">
        <v>869</v>
      </c>
      <c r="K453" s="7" t="s">
        <v>870</v>
      </c>
      <c r="L453" s="7" t="s">
        <v>63</v>
      </c>
      <c r="M453" s="7" t="s">
        <v>64</v>
      </c>
      <c r="N453" s="10">
        <v>42393</v>
      </c>
      <c r="O453" s="14">
        <v>1</v>
      </c>
      <c r="P453" s="15"/>
      <c r="Q453" s="29"/>
      <c r="R453" s="26">
        <v>138</v>
      </c>
      <c r="S453">
        <f t="shared" si="196"/>
        <v>0</v>
      </c>
      <c r="T453">
        <f t="shared" si="197"/>
        <v>0</v>
      </c>
      <c r="U453">
        <f t="shared" si="198"/>
        <v>30</v>
      </c>
      <c r="V453">
        <f t="shared" si="221"/>
        <v>0</v>
      </c>
      <c r="W453">
        <f t="shared" si="222"/>
        <v>0</v>
      </c>
      <c r="X453">
        <f t="shared" si="199"/>
        <v>0</v>
      </c>
      <c r="Y453" s="23">
        <v>1</v>
      </c>
      <c r="Z453">
        <v>1</v>
      </c>
      <c r="AA453">
        <f t="shared" si="200"/>
        <v>0</v>
      </c>
      <c r="AB453">
        <f t="shared" si="201"/>
        <v>0</v>
      </c>
      <c r="AC453">
        <f t="shared" si="202"/>
        <v>0</v>
      </c>
      <c r="AD453">
        <f t="shared" si="203"/>
        <v>2</v>
      </c>
      <c r="AE453">
        <f t="shared" si="223"/>
        <v>0</v>
      </c>
      <c r="AF453">
        <f t="shared" si="204"/>
        <v>2</v>
      </c>
      <c r="AG453">
        <v>3</v>
      </c>
      <c r="AH453">
        <f t="shared" si="205"/>
        <v>0</v>
      </c>
      <c r="AI453">
        <f t="shared" si="206"/>
        <v>0</v>
      </c>
      <c r="AJ453">
        <f t="shared" si="207"/>
        <v>5</v>
      </c>
      <c r="AK453">
        <f t="shared" si="208"/>
        <v>0</v>
      </c>
      <c r="AL453">
        <f t="shared" si="209"/>
        <v>2</v>
      </c>
      <c r="AM453">
        <f t="shared" si="210"/>
        <v>0</v>
      </c>
      <c r="AN453">
        <f t="shared" si="211"/>
        <v>0</v>
      </c>
      <c r="AO453">
        <f t="shared" si="212"/>
        <v>0</v>
      </c>
      <c r="AP453" t="s">
        <v>6034</v>
      </c>
      <c r="AQ453" t="b">
        <f>SUMPRODUCT(--ISNUMBER(SEARCH({"I21","I22","I25"},AP453)))&gt;0</f>
        <v>0</v>
      </c>
      <c r="AR453" t="b">
        <f>SUMPRODUCT(--ISNUMBER(SEARCH(Sheet1!B$2:B$14,AP453)))&gt;0</f>
        <v>0</v>
      </c>
      <c r="AS453" t="b">
        <f>SUMPRODUCT(--ISNUMBER(SEARCH(Sheet1!C$2:C$14,AP453)))&gt;0</f>
        <v>0</v>
      </c>
      <c r="AT453" t="b">
        <f>SUMPRODUCT(--ISNUMBER(SEARCH(Sheet1!D$2:D$26,AP453)))&gt;0</f>
        <v>0</v>
      </c>
      <c r="AU453" t="b">
        <f>SUMPRODUCT(--ISNUMBER(SEARCH(Sheet1!E$2:E$15,AP453)))&gt;0</f>
        <v>0</v>
      </c>
      <c r="AV453" t="b">
        <f>SUMPRODUCT(--ISNUMBER(SEARCH(Sheet1!F$2:F$26,AP453)))&gt;0</f>
        <v>0</v>
      </c>
      <c r="AW453" t="b">
        <f>SUMPRODUCT(--ISNUMBER(SEARCH(Sheet1!G$2:G$22,AP453)))&gt;0</f>
        <v>0</v>
      </c>
      <c r="AX453" t="b">
        <f>SUMPRODUCT(--ISNUMBER(SEARCH(Sheet1!H$2:H$35,AP453)))&gt;0</f>
        <v>0</v>
      </c>
      <c r="AY453" t="b">
        <f>SUMPRODUCT(--ISNUMBER(SEARCH(Sheet1!I$2:I$84,AP453)))&gt;0</f>
        <v>0</v>
      </c>
      <c r="AZ453" t="b">
        <f>SUMPRODUCT(--ISNUMBER(SEARCH(Sheet1!J$2:J$8,AP453)))&gt;0</f>
        <v>0</v>
      </c>
      <c r="BA453" t="b">
        <f>SUMPRODUCT(--ISNUMBER(SEARCH(Sheet1!K$2:K$10,AP453)))&gt;0</f>
        <v>0</v>
      </c>
      <c r="BB453" t="b">
        <f>SUMPRODUCT(--ISNUMBER(SEARCH(Sheet1!L$2:L$5,AP453)))&gt;0</f>
        <v>0</v>
      </c>
      <c r="BC453" t="b">
        <f>SUMPRODUCT(--ISNUMBER(SEARCH(Sheet1!M$2:M$12,AP453)))&gt;0</f>
        <v>0</v>
      </c>
      <c r="BD453" t="b">
        <f>SUMPRODUCT(--ISNUMBER(SEARCH(Sheet1!N$2:N$5,AP453)))&gt;0</f>
        <v>0</v>
      </c>
      <c r="BE453">
        <f t="shared" si="213"/>
        <v>0</v>
      </c>
      <c r="BF453">
        <f t="shared" si="214"/>
        <v>0</v>
      </c>
      <c r="BG453">
        <f t="shared" si="215"/>
        <v>0</v>
      </c>
      <c r="BH453">
        <f t="shared" si="216"/>
        <v>0</v>
      </c>
      <c r="BI453">
        <f t="shared" si="217"/>
        <v>0</v>
      </c>
      <c r="BJ453">
        <f t="shared" si="218"/>
        <v>0</v>
      </c>
      <c r="BK453">
        <f t="shared" si="219"/>
        <v>0</v>
      </c>
      <c r="BL453">
        <f t="shared" si="220"/>
        <v>0</v>
      </c>
    </row>
    <row r="454" spans="1:64" ht="30" x14ac:dyDescent="0.25">
      <c r="A454" s="7" t="s">
        <v>2057</v>
      </c>
      <c r="B454" s="7" t="s">
        <v>2058</v>
      </c>
      <c r="C454" s="10">
        <v>42401</v>
      </c>
      <c r="D454" s="10">
        <v>42412</v>
      </c>
      <c r="E454" s="8">
        <v>11</v>
      </c>
      <c r="F454" s="7" t="s">
        <v>29</v>
      </c>
      <c r="G454" s="8">
        <v>48</v>
      </c>
      <c r="H454" s="7" t="s">
        <v>17</v>
      </c>
      <c r="I454" s="7" t="s">
        <v>89</v>
      </c>
      <c r="J454" s="7" t="s">
        <v>269</v>
      </c>
      <c r="K454" s="7" t="s">
        <v>270</v>
      </c>
      <c r="L454" s="7" t="s">
        <v>1070</v>
      </c>
      <c r="M454" s="7" t="s">
        <v>1071</v>
      </c>
      <c r="N454" s="10">
        <v>42403</v>
      </c>
      <c r="O454" s="14">
        <v>1</v>
      </c>
      <c r="P454" s="15"/>
      <c r="Q454" s="29"/>
      <c r="R454" s="26">
        <v>130</v>
      </c>
      <c r="S454">
        <f t="shared" si="196"/>
        <v>0</v>
      </c>
      <c r="T454">
        <f t="shared" si="197"/>
        <v>0</v>
      </c>
      <c r="U454">
        <f t="shared" si="198"/>
        <v>30</v>
      </c>
      <c r="V454">
        <f t="shared" si="221"/>
        <v>0</v>
      </c>
      <c r="W454">
        <f t="shared" si="222"/>
        <v>0</v>
      </c>
      <c r="X454">
        <f t="shared" si="199"/>
        <v>1</v>
      </c>
      <c r="Y454" s="23">
        <v>1</v>
      </c>
      <c r="Z454">
        <v>1</v>
      </c>
      <c r="AA454">
        <f t="shared" si="200"/>
        <v>0</v>
      </c>
      <c r="AB454">
        <f t="shared" si="201"/>
        <v>0</v>
      </c>
      <c r="AC454">
        <f t="shared" si="202"/>
        <v>2</v>
      </c>
      <c r="AD454">
        <f t="shared" si="203"/>
        <v>5</v>
      </c>
      <c r="AE454">
        <f t="shared" si="223"/>
        <v>1</v>
      </c>
      <c r="AF454">
        <f t="shared" si="204"/>
        <v>5</v>
      </c>
      <c r="AG454">
        <v>3</v>
      </c>
      <c r="AH454">
        <f t="shared" si="205"/>
        <v>5</v>
      </c>
      <c r="AI454">
        <f t="shared" si="206"/>
        <v>0</v>
      </c>
      <c r="AJ454">
        <f t="shared" si="207"/>
        <v>13</v>
      </c>
      <c r="AK454">
        <f t="shared" si="208"/>
        <v>1</v>
      </c>
      <c r="AL454">
        <f t="shared" si="209"/>
        <v>0</v>
      </c>
      <c r="AM454">
        <f t="shared" si="210"/>
        <v>0</v>
      </c>
      <c r="AN454">
        <f t="shared" si="211"/>
        <v>5</v>
      </c>
      <c r="AO454">
        <f t="shared" si="212"/>
        <v>0</v>
      </c>
      <c r="AP454" t="s">
        <v>6035</v>
      </c>
      <c r="AQ454" t="b">
        <f>SUMPRODUCT(--ISNUMBER(SEARCH({"I21","I22","I25"},AP454)))&gt;0</f>
        <v>0</v>
      </c>
      <c r="AR454" t="b">
        <f>SUMPRODUCT(--ISNUMBER(SEARCH(Sheet1!B$2:B$14,AP454)))&gt;0</f>
        <v>0</v>
      </c>
      <c r="AS454" t="b">
        <f>SUMPRODUCT(--ISNUMBER(SEARCH(Sheet1!C$2:C$14,AP454)))&gt;0</f>
        <v>0</v>
      </c>
      <c r="AT454" t="b">
        <f>SUMPRODUCT(--ISNUMBER(SEARCH(Sheet1!D$2:D$26,AP454)))&gt;0</f>
        <v>0</v>
      </c>
      <c r="AU454" t="b">
        <f>SUMPRODUCT(--ISNUMBER(SEARCH(Sheet1!E$2:E$15,AP454)))&gt;0</f>
        <v>0</v>
      </c>
      <c r="AV454" t="b">
        <f>SUMPRODUCT(--ISNUMBER(SEARCH(Sheet1!F$2:F$26,AP454)))&gt;0</f>
        <v>0</v>
      </c>
      <c r="AW454" t="b">
        <f>SUMPRODUCT(--ISNUMBER(SEARCH(Sheet1!G$2:G$22,AP454)))&gt;0</f>
        <v>0</v>
      </c>
      <c r="AX454" t="b">
        <f>SUMPRODUCT(--ISNUMBER(SEARCH(Sheet1!H$2:H$35,AP454)))&gt;0</f>
        <v>1</v>
      </c>
      <c r="AY454" t="b">
        <f>SUMPRODUCT(--ISNUMBER(SEARCH(Sheet1!I$2:I$84,AP454)))&gt;0</f>
        <v>0</v>
      </c>
      <c r="AZ454" t="b">
        <f>SUMPRODUCT(--ISNUMBER(SEARCH(Sheet1!J$2:J$8,AP454)))&gt;0</f>
        <v>0</v>
      </c>
      <c r="BA454" t="b">
        <f>SUMPRODUCT(--ISNUMBER(SEARCH(Sheet1!K$2:K$10,AP454)))&gt;0</f>
        <v>0</v>
      </c>
      <c r="BB454" t="b">
        <f>SUMPRODUCT(--ISNUMBER(SEARCH(Sheet1!L$2:L$5,AP454)))&gt;0</f>
        <v>0</v>
      </c>
      <c r="BC454" t="b">
        <f>SUMPRODUCT(--ISNUMBER(SEARCH(Sheet1!M$2:M$12,AP454)))&gt;0</f>
        <v>1</v>
      </c>
      <c r="BD454" t="b">
        <f>SUMPRODUCT(--ISNUMBER(SEARCH(Sheet1!N$2:N$5,AP454)))&gt;0</f>
        <v>0</v>
      </c>
      <c r="BE454">
        <f t="shared" si="213"/>
        <v>0</v>
      </c>
      <c r="BF454">
        <f t="shared" si="214"/>
        <v>2</v>
      </c>
      <c r="BG454">
        <f t="shared" si="215"/>
        <v>0</v>
      </c>
      <c r="BH454">
        <f t="shared" si="216"/>
        <v>4</v>
      </c>
      <c r="BI454">
        <f t="shared" si="217"/>
        <v>0</v>
      </c>
      <c r="BJ454">
        <f t="shared" si="218"/>
        <v>6</v>
      </c>
      <c r="BK454">
        <f t="shared" si="219"/>
        <v>0</v>
      </c>
      <c r="BL454">
        <f t="shared" si="220"/>
        <v>5</v>
      </c>
    </row>
    <row r="455" spans="1:64" ht="30" x14ac:dyDescent="0.25">
      <c r="A455" s="7" t="s">
        <v>2059</v>
      </c>
      <c r="B455" s="7" t="s">
        <v>2060</v>
      </c>
      <c r="C455" s="10">
        <v>42402</v>
      </c>
      <c r="D455" s="10">
        <v>42432</v>
      </c>
      <c r="E455" s="8">
        <v>30</v>
      </c>
      <c r="F455" s="7" t="s">
        <v>14</v>
      </c>
      <c r="G455" s="8">
        <v>47</v>
      </c>
      <c r="H455" s="7" t="s">
        <v>17</v>
      </c>
      <c r="I455" s="7" t="s">
        <v>126</v>
      </c>
      <c r="J455" s="7" t="s">
        <v>2061</v>
      </c>
      <c r="K455" s="7" t="s">
        <v>2062</v>
      </c>
      <c r="L455" s="7" t="s">
        <v>282</v>
      </c>
      <c r="M455" s="7" t="s">
        <v>283</v>
      </c>
      <c r="N455" s="10">
        <v>42419</v>
      </c>
      <c r="O455" s="14">
        <v>1</v>
      </c>
      <c r="P455" s="15"/>
      <c r="Q455" s="29"/>
      <c r="R455" s="26">
        <v>129</v>
      </c>
      <c r="S455">
        <f t="shared" si="196"/>
        <v>0</v>
      </c>
      <c r="T455">
        <f t="shared" si="197"/>
        <v>0</v>
      </c>
      <c r="U455">
        <f t="shared" si="198"/>
        <v>30</v>
      </c>
      <c r="V455">
        <f t="shared" si="221"/>
        <v>0</v>
      </c>
      <c r="W455">
        <f t="shared" si="222"/>
        <v>0</v>
      </c>
      <c r="X455">
        <f t="shared" si="199"/>
        <v>1</v>
      </c>
      <c r="Y455" s="23">
        <v>1</v>
      </c>
      <c r="Z455">
        <v>1</v>
      </c>
      <c r="AA455">
        <f t="shared" si="200"/>
        <v>0</v>
      </c>
      <c r="AB455">
        <f t="shared" si="201"/>
        <v>0</v>
      </c>
      <c r="AC455">
        <f t="shared" si="202"/>
        <v>2</v>
      </c>
      <c r="AD455">
        <f t="shared" si="203"/>
        <v>5</v>
      </c>
      <c r="AE455">
        <f t="shared" si="223"/>
        <v>1</v>
      </c>
      <c r="AF455">
        <f t="shared" si="204"/>
        <v>7</v>
      </c>
      <c r="AG455">
        <v>3</v>
      </c>
      <c r="AH455">
        <f t="shared" si="205"/>
        <v>2</v>
      </c>
      <c r="AI455">
        <f t="shared" si="206"/>
        <v>0</v>
      </c>
      <c r="AJ455">
        <f t="shared" si="207"/>
        <v>12</v>
      </c>
      <c r="AK455">
        <f t="shared" si="208"/>
        <v>1</v>
      </c>
      <c r="AL455">
        <f t="shared" si="209"/>
        <v>0</v>
      </c>
      <c r="AM455">
        <f t="shared" si="210"/>
        <v>0</v>
      </c>
      <c r="AN455">
        <f t="shared" si="211"/>
        <v>0</v>
      </c>
      <c r="AO455">
        <f t="shared" si="212"/>
        <v>7</v>
      </c>
      <c r="AP455" t="s">
        <v>6036</v>
      </c>
      <c r="AQ455" t="b">
        <f>SUMPRODUCT(--ISNUMBER(SEARCH({"I21","I22","I25"},AP455)))&gt;0</f>
        <v>0</v>
      </c>
      <c r="AR455" t="b">
        <f>SUMPRODUCT(--ISNUMBER(SEARCH(Sheet1!B$2:B$14,AP455)))&gt;0</f>
        <v>0</v>
      </c>
      <c r="AS455" t="b">
        <f>SUMPRODUCT(--ISNUMBER(SEARCH(Sheet1!C$2:C$14,AP455)))&gt;0</f>
        <v>0</v>
      </c>
      <c r="AT455" t="b">
        <f>SUMPRODUCT(--ISNUMBER(SEARCH(Sheet1!D$2:D$26,AP455)))&gt;0</f>
        <v>0</v>
      </c>
      <c r="AU455" t="b">
        <f>SUMPRODUCT(--ISNUMBER(SEARCH(Sheet1!E$2:E$15,AP455)))&gt;0</f>
        <v>0</v>
      </c>
      <c r="AV455" t="b">
        <f>SUMPRODUCT(--ISNUMBER(SEARCH(Sheet1!F$2:F$26,AP455)))&gt;0</f>
        <v>0</v>
      </c>
      <c r="AW455" t="b">
        <f>SUMPRODUCT(--ISNUMBER(SEARCH(Sheet1!G$2:G$22,AP455)))&gt;0</f>
        <v>1</v>
      </c>
      <c r="AX455" t="b">
        <f>SUMPRODUCT(--ISNUMBER(SEARCH(Sheet1!H$2:H$35,AP455)))&gt;0</f>
        <v>0</v>
      </c>
      <c r="AY455" t="b">
        <f>SUMPRODUCT(--ISNUMBER(SEARCH(Sheet1!I$2:I$84,AP455)))&gt;0</f>
        <v>0</v>
      </c>
      <c r="AZ455" t="b">
        <f>SUMPRODUCT(--ISNUMBER(SEARCH(Sheet1!J$2:J$8,AP455)))&gt;0</f>
        <v>0</v>
      </c>
      <c r="BA455" t="b">
        <f>SUMPRODUCT(--ISNUMBER(SEARCH(Sheet1!K$2:K$10,AP455)))&gt;0</f>
        <v>0</v>
      </c>
      <c r="BB455" t="b">
        <f>SUMPRODUCT(--ISNUMBER(SEARCH(Sheet1!L$2:L$5,AP455)))&gt;0</f>
        <v>0</v>
      </c>
      <c r="BC455" t="b">
        <f>SUMPRODUCT(--ISNUMBER(SEARCH(Sheet1!M$2:M$12,AP455)))&gt;0</f>
        <v>0</v>
      </c>
      <c r="BD455" t="b">
        <f>SUMPRODUCT(--ISNUMBER(SEARCH(Sheet1!N$2:N$5,AP455)))&gt;0</f>
        <v>0</v>
      </c>
      <c r="BE455">
        <f t="shared" si="213"/>
        <v>0</v>
      </c>
      <c r="BF455">
        <f t="shared" si="214"/>
        <v>2</v>
      </c>
      <c r="BG455">
        <f t="shared" si="215"/>
        <v>0</v>
      </c>
      <c r="BH455">
        <f t="shared" si="216"/>
        <v>0</v>
      </c>
      <c r="BI455">
        <f t="shared" si="217"/>
        <v>0</v>
      </c>
      <c r="BJ455">
        <f t="shared" si="218"/>
        <v>2</v>
      </c>
      <c r="BK455">
        <f t="shared" si="219"/>
        <v>2</v>
      </c>
      <c r="BL455">
        <f t="shared" si="220"/>
        <v>0</v>
      </c>
    </row>
    <row r="456" spans="1:64" ht="30" x14ac:dyDescent="0.25">
      <c r="A456" s="7" t="s">
        <v>2063</v>
      </c>
      <c r="B456" s="7" t="s">
        <v>2064</v>
      </c>
      <c r="C456" s="10">
        <v>42411</v>
      </c>
      <c r="D456" s="10">
        <v>42423</v>
      </c>
      <c r="E456" s="8">
        <v>12</v>
      </c>
      <c r="F456" s="7" t="s">
        <v>35</v>
      </c>
      <c r="G456" s="8">
        <v>72</v>
      </c>
      <c r="H456" s="7" t="s">
        <v>17</v>
      </c>
      <c r="I456" s="7" t="s">
        <v>21</v>
      </c>
      <c r="J456" s="7" t="s">
        <v>148</v>
      </c>
      <c r="K456" s="7" t="s">
        <v>149</v>
      </c>
      <c r="L456" s="7" t="s">
        <v>123</v>
      </c>
      <c r="M456" s="7" t="s">
        <v>124</v>
      </c>
      <c r="N456" s="10">
        <v>42411</v>
      </c>
      <c r="O456" s="14">
        <v>1</v>
      </c>
      <c r="P456" s="15"/>
      <c r="Q456" s="29"/>
      <c r="R456" s="26">
        <v>138</v>
      </c>
      <c r="S456">
        <f t="shared" si="196"/>
        <v>0</v>
      </c>
      <c r="T456">
        <f t="shared" si="197"/>
        <v>0</v>
      </c>
      <c r="U456">
        <f t="shared" si="198"/>
        <v>30</v>
      </c>
      <c r="V456">
        <f t="shared" si="221"/>
        <v>0</v>
      </c>
      <c r="W456">
        <f t="shared" si="222"/>
        <v>0</v>
      </c>
      <c r="X456">
        <f t="shared" si="199"/>
        <v>0</v>
      </c>
      <c r="Y456" s="23">
        <v>1</v>
      </c>
      <c r="Z456">
        <v>1</v>
      </c>
      <c r="AA456">
        <f t="shared" si="200"/>
        <v>0</v>
      </c>
      <c r="AB456">
        <f t="shared" si="201"/>
        <v>0</v>
      </c>
      <c r="AC456">
        <f t="shared" si="202"/>
        <v>2</v>
      </c>
      <c r="AD456">
        <f t="shared" si="203"/>
        <v>4</v>
      </c>
      <c r="AE456">
        <f t="shared" si="223"/>
        <v>0</v>
      </c>
      <c r="AF456">
        <f t="shared" si="204"/>
        <v>5</v>
      </c>
      <c r="AG456">
        <v>3</v>
      </c>
      <c r="AH456">
        <f t="shared" si="205"/>
        <v>5</v>
      </c>
      <c r="AI456">
        <f t="shared" si="206"/>
        <v>0</v>
      </c>
      <c r="AJ456">
        <f t="shared" si="207"/>
        <v>13</v>
      </c>
      <c r="AK456">
        <f t="shared" si="208"/>
        <v>1</v>
      </c>
      <c r="AL456">
        <f t="shared" si="209"/>
        <v>0</v>
      </c>
      <c r="AM456">
        <f t="shared" si="210"/>
        <v>0</v>
      </c>
      <c r="AN456">
        <f t="shared" si="211"/>
        <v>5</v>
      </c>
      <c r="AO456">
        <f t="shared" si="212"/>
        <v>0</v>
      </c>
      <c r="AP456" t="s">
        <v>6037</v>
      </c>
      <c r="AQ456" t="b">
        <f>SUMPRODUCT(--ISNUMBER(SEARCH({"I21","I22","I25"},AP456)))&gt;0</f>
        <v>1</v>
      </c>
      <c r="AR456" t="b">
        <f>SUMPRODUCT(--ISNUMBER(SEARCH(Sheet1!B$2:B$14,AP456)))&gt;0</f>
        <v>0</v>
      </c>
      <c r="AS456" t="b">
        <f>SUMPRODUCT(--ISNUMBER(SEARCH(Sheet1!C$2:C$14,AP456)))&gt;0</f>
        <v>0</v>
      </c>
      <c r="AT456" t="b">
        <f>SUMPRODUCT(--ISNUMBER(SEARCH(Sheet1!D$2:D$26,AP456)))&gt;0</f>
        <v>0</v>
      </c>
      <c r="AU456" t="b">
        <f>SUMPRODUCT(--ISNUMBER(SEARCH(Sheet1!E$2:E$15,AP456)))&gt;0</f>
        <v>1</v>
      </c>
      <c r="AV456" t="b">
        <f>SUMPRODUCT(--ISNUMBER(SEARCH(Sheet1!F$2:F$26,AP456)))&gt;0</f>
        <v>0</v>
      </c>
      <c r="AW456" t="b">
        <f>SUMPRODUCT(--ISNUMBER(SEARCH(Sheet1!G$2:G$22,AP456)))&gt;0</f>
        <v>1</v>
      </c>
      <c r="AX456" t="b">
        <f>SUMPRODUCT(--ISNUMBER(SEARCH(Sheet1!H$2:H$35,AP456)))&gt;0</f>
        <v>0</v>
      </c>
      <c r="AY456" t="b">
        <f>SUMPRODUCT(--ISNUMBER(SEARCH(Sheet1!I$2:I$84,AP456)))&gt;0</f>
        <v>0</v>
      </c>
      <c r="AZ456" t="b">
        <f>SUMPRODUCT(--ISNUMBER(SEARCH(Sheet1!J$2:J$8,AP456)))&gt;0</f>
        <v>0</v>
      </c>
      <c r="BA456" t="b">
        <f>SUMPRODUCT(--ISNUMBER(SEARCH(Sheet1!K$2:K$10,AP456)))&gt;0</f>
        <v>0</v>
      </c>
      <c r="BB456" t="b">
        <f>SUMPRODUCT(--ISNUMBER(SEARCH(Sheet1!L$2:L$5,AP456)))&gt;0</f>
        <v>0</v>
      </c>
      <c r="BC456" t="b">
        <f>SUMPRODUCT(--ISNUMBER(SEARCH(Sheet1!M$2:M$12,AP456)))&gt;0</f>
        <v>0</v>
      </c>
      <c r="BD456" t="b">
        <f>SUMPRODUCT(--ISNUMBER(SEARCH(Sheet1!N$2:N$5,AP456)))&gt;0</f>
        <v>0</v>
      </c>
      <c r="BE456">
        <f t="shared" si="213"/>
        <v>1</v>
      </c>
      <c r="BF456">
        <f t="shared" si="214"/>
        <v>4</v>
      </c>
      <c r="BG456">
        <f t="shared" si="215"/>
        <v>0</v>
      </c>
      <c r="BH456">
        <f t="shared" si="216"/>
        <v>0</v>
      </c>
      <c r="BI456">
        <f t="shared" si="217"/>
        <v>0</v>
      </c>
      <c r="BJ456">
        <f t="shared" si="218"/>
        <v>5</v>
      </c>
      <c r="BK456">
        <f t="shared" si="219"/>
        <v>0</v>
      </c>
      <c r="BL456">
        <f t="shared" si="220"/>
        <v>5</v>
      </c>
    </row>
    <row r="457" spans="1:64" ht="30" x14ac:dyDescent="0.25">
      <c r="A457" s="7" t="s">
        <v>2065</v>
      </c>
      <c r="B457" s="7" t="s">
        <v>2066</v>
      </c>
      <c r="C457" s="10">
        <v>42413</v>
      </c>
      <c r="D457" s="10">
        <v>42426</v>
      </c>
      <c r="E457" s="8">
        <v>13</v>
      </c>
      <c r="F457" s="7" t="s">
        <v>8</v>
      </c>
      <c r="G457" s="8">
        <v>75</v>
      </c>
      <c r="H457" s="7" t="s">
        <v>17</v>
      </c>
      <c r="I457" s="7" t="s">
        <v>24</v>
      </c>
      <c r="J457" s="7" t="s">
        <v>22</v>
      </c>
      <c r="K457" s="7" t="s">
        <v>23</v>
      </c>
      <c r="L457" s="7" t="s">
        <v>45</v>
      </c>
      <c r="M457" s="7" t="s">
        <v>46</v>
      </c>
      <c r="N457" s="10">
        <v>42419</v>
      </c>
      <c r="O457" s="14">
        <v>1</v>
      </c>
      <c r="P457" s="15"/>
      <c r="Q457" s="29"/>
      <c r="R457" s="26">
        <v>135</v>
      </c>
      <c r="S457">
        <f t="shared" si="196"/>
        <v>0</v>
      </c>
      <c r="T457">
        <f t="shared" si="197"/>
        <v>0</v>
      </c>
      <c r="U457">
        <f t="shared" si="198"/>
        <v>30</v>
      </c>
      <c r="V457">
        <f t="shared" si="221"/>
        <v>0</v>
      </c>
      <c r="W457">
        <f t="shared" si="222"/>
        <v>0</v>
      </c>
      <c r="X457">
        <f t="shared" si="199"/>
        <v>0</v>
      </c>
      <c r="Y457" s="23">
        <v>1</v>
      </c>
      <c r="Z457">
        <v>1</v>
      </c>
      <c r="AA457">
        <f t="shared" si="200"/>
        <v>0</v>
      </c>
      <c r="AB457">
        <f t="shared" si="201"/>
        <v>0</v>
      </c>
      <c r="AC457">
        <f t="shared" si="202"/>
        <v>2</v>
      </c>
      <c r="AD457">
        <f t="shared" si="203"/>
        <v>4</v>
      </c>
      <c r="AE457">
        <f t="shared" si="223"/>
        <v>0</v>
      </c>
      <c r="AF457">
        <f t="shared" si="204"/>
        <v>5</v>
      </c>
      <c r="AG457">
        <v>3</v>
      </c>
      <c r="AH457">
        <f t="shared" si="205"/>
        <v>3</v>
      </c>
      <c r="AI457">
        <f t="shared" si="206"/>
        <v>0</v>
      </c>
      <c r="AJ457">
        <f t="shared" si="207"/>
        <v>11</v>
      </c>
      <c r="AK457">
        <f t="shared" si="208"/>
        <v>1</v>
      </c>
      <c r="AL457">
        <f t="shared" si="209"/>
        <v>0</v>
      </c>
      <c r="AM457">
        <f t="shared" si="210"/>
        <v>0</v>
      </c>
      <c r="AN457">
        <f t="shared" si="211"/>
        <v>5</v>
      </c>
      <c r="AO457">
        <f t="shared" si="212"/>
        <v>0</v>
      </c>
      <c r="AP457" t="s">
        <v>6038</v>
      </c>
      <c r="AQ457" t="b">
        <f>SUMPRODUCT(--ISNUMBER(SEARCH({"I21","I22","I25"},AP457)))&gt;0</f>
        <v>0</v>
      </c>
      <c r="AR457" t="b">
        <f>SUMPRODUCT(--ISNUMBER(SEARCH(Sheet1!B$2:B$14,AP457)))&gt;0</f>
        <v>0</v>
      </c>
      <c r="AS457" t="b">
        <f>SUMPRODUCT(--ISNUMBER(SEARCH(Sheet1!C$2:C$14,AP457)))&gt;0</f>
        <v>0</v>
      </c>
      <c r="AT457" t="b">
        <f>SUMPRODUCT(--ISNUMBER(SEARCH(Sheet1!D$2:D$26,AP457)))&gt;0</f>
        <v>1</v>
      </c>
      <c r="AU457" t="b">
        <f>SUMPRODUCT(--ISNUMBER(SEARCH(Sheet1!E$2:E$15,AP457)))&gt;0</f>
        <v>0</v>
      </c>
      <c r="AV457" t="b">
        <f>SUMPRODUCT(--ISNUMBER(SEARCH(Sheet1!F$2:F$26,AP457)))&gt;0</f>
        <v>0</v>
      </c>
      <c r="AW457" t="b">
        <f>SUMPRODUCT(--ISNUMBER(SEARCH(Sheet1!G$2:G$22,AP457)))&gt;0</f>
        <v>0</v>
      </c>
      <c r="AX457" t="b">
        <f>SUMPRODUCT(--ISNUMBER(SEARCH(Sheet1!H$2:H$35,AP457)))&gt;0</f>
        <v>1</v>
      </c>
      <c r="AY457" t="b">
        <f>SUMPRODUCT(--ISNUMBER(SEARCH(Sheet1!I$2:I$84,AP457)))&gt;0</f>
        <v>0</v>
      </c>
      <c r="AZ457" t="b">
        <f>SUMPRODUCT(--ISNUMBER(SEARCH(Sheet1!J$2:J$8,AP457)))&gt;0</f>
        <v>0</v>
      </c>
      <c r="BA457" t="b">
        <f>SUMPRODUCT(--ISNUMBER(SEARCH(Sheet1!K$2:K$10,AP457)))&gt;0</f>
        <v>0</v>
      </c>
      <c r="BB457" t="b">
        <f>SUMPRODUCT(--ISNUMBER(SEARCH(Sheet1!L$2:L$5,AP457)))&gt;0</f>
        <v>0</v>
      </c>
      <c r="BC457" t="b">
        <f>SUMPRODUCT(--ISNUMBER(SEARCH(Sheet1!M$2:M$12,AP457)))&gt;0</f>
        <v>0</v>
      </c>
      <c r="BD457" t="b">
        <f>SUMPRODUCT(--ISNUMBER(SEARCH(Sheet1!N$2:N$5,AP457)))&gt;0</f>
        <v>0</v>
      </c>
      <c r="BE457">
        <f t="shared" si="213"/>
        <v>1</v>
      </c>
      <c r="BF457">
        <f t="shared" si="214"/>
        <v>2</v>
      </c>
      <c r="BG457">
        <f t="shared" si="215"/>
        <v>0</v>
      </c>
      <c r="BH457">
        <f t="shared" si="216"/>
        <v>0</v>
      </c>
      <c r="BI457">
        <f t="shared" si="217"/>
        <v>0</v>
      </c>
      <c r="BJ457">
        <f t="shared" si="218"/>
        <v>3</v>
      </c>
      <c r="BK457">
        <f t="shared" si="219"/>
        <v>3</v>
      </c>
      <c r="BL457">
        <f t="shared" si="220"/>
        <v>0</v>
      </c>
    </row>
    <row r="458" spans="1:64" ht="30" x14ac:dyDescent="0.25">
      <c r="A458" s="7" t="s">
        <v>2067</v>
      </c>
      <c r="B458" s="7" t="s">
        <v>2068</v>
      </c>
      <c r="C458" s="10">
        <v>42427</v>
      </c>
      <c r="D458" s="10">
        <v>42433</v>
      </c>
      <c r="E458" s="8">
        <v>6</v>
      </c>
      <c r="F458" s="7" t="s">
        <v>330</v>
      </c>
      <c r="G458" s="8">
        <v>62</v>
      </c>
      <c r="H458" s="7" t="s">
        <v>17</v>
      </c>
      <c r="I458" s="7" t="s">
        <v>68</v>
      </c>
      <c r="J458" s="7" t="s">
        <v>1876</v>
      </c>
      <c r="K458" s="7" t="s">
        <v>1877</v>
      </c>
      <c r="L458" s="7" t="s">
        <v>2069</v>
      </c>
      <c r="M458" s="7" t="s">
        <v>2070</v>
      </c>
      <c r="N458" s="10">
        <v>42429</v>
      </c>
      <c r="O458" s="14">
        <v>2</v>
      </c>
      <c r="P458" s="15"/>
      <c r="Q458" s="29"/>
      <c r="R458" s="26">
        <v>137</v>
      </c>
      <c r="S458">
        <f t="shared" si="196"/>
        <v>4</v>
      </c>
      <c r="T458">
        <f t="shared" si="197"/>
        <v>1</v>
      </c>
      <c r="U458">
        <f t="shared" si="198"/>
        <v>4</v>
      </c>
      <c r="V458">
        <f t="shared" si="221"/>
        <v>0</v>
      </c>
      <c r="W458">
        <f t="shared" si="222"/>
        <v>0</v>
      </c>
      <c r="X458">
        <f t="shared" si="199"/>
        <v>0</v>
      </c>
      <c r="Y458" s="23">
        <v>1</v>
      </c>
      <c r="Z458">
        <v>1</v>
      </c>
      <c r="AA458">
        <f t="shared" si="200"/>
        <v>2</v>
      </c>
      <c r="AB458">
        <f t="shared" si="201"/>
        <v>0</v>
      </c>
      <c r="AC458">
        <f t="shared" si="202"/>
        <v>2</v>
      </c>
      <c r="AD458">
        <f t="shared" si="203"/>
        <v>6</v>
      </c>
      <c r="AE458">
        <f t="shared" si="223"/>
        <v>1</v>
      </c>
      <c r="AF458">
        <f t="shared" si="204"/>
        <v>4</v>
      </c>
      <c r="AG458">
        <v>3</v>
      </c>
      <c r="AH458">
        <f t="shared" si="205"/>
        <v>5</v>
      </c>
      <c r="AI458">
        <f t="shared" si="206"/>
        <v>0</v>
      </c>
      <c r="AJ458">
        <f t="shared" si="207"/>
        <v>12</v>
      </c>
      <c r="AK458">
        <f t="shared" si="208"/>
        <v>1</v>
      </c>
      <c r="AL458">
        <f t="shared" si="209"/>
        <v>0</v>
      </c>
      <c r="AM458">
        <f t="shared" si="210"/>
        <v>4</v>
      </c>
      <c r="AN458">
        <f t="shared" si="211"/>
        <v>0</v>
      </c>
      <c r="AO458">
        <f t="shared" si="212"/>
        <v>0</v>
      </c>
      <c r="AP458" t="s">
        <v>6039</v>
      </c>
      <c r="AQ458" t="b">
        <f>SUMPRODUCT(--ISNUMBER(SEARCH({"I21","I22","I25"},AP458)))&gt;0</f>
        <v>0</v>
      </c>
      <c r="AR458" t="b">
        <f>SUMPRODUCT(--ISNUMBER(SEARCH(Sheet1!B$2:B$14,AP458)))&gt;0</f>
        <v>0</v>
      </c>
      <c r="AS458" t="b">
        <f>SUMPRODUCT(--ISNUMBER(SEARCH(Sheet1!C$2:C$14,AP458)))&gt;0</f>
        <v>0</v>
      </c>
      <c r="AT458" t="b">
        <f>SUMPRODUCT(--ISNUMBER(SEARCH(Sheet1!D$2:D$26,AP458)))&gt;0</f>
        <v>0</v>
      </c>
      <c r="AU458" t="b">
        <f>SUMPRODUCT(--ISNUMBER(SEARCH(Sheet1!E$2:E$15,AP458)))&gt;0</f>
        <v>1</v>
      </c>
      <c r="AV458" t="b">
        <f>SUMPRODUCT(--ISNUMBER(SEARCH(Sheet1!F$2:F$26,AP458)))&gt;0</f>
        <v>0</v>
      </c>
      <c r="AW458" t="b">
        <f>SUMPRODUCT(--ISNUMBER(SEARCH(Sheet1!G$2:G$22,AP458)))&gt;0</f>
        <v>1</v>
      </c>
      <c r="AX458" t="b">
        <f>SUMPRODUCT(--ISNUMBER(SEARCH(Sheet1!H$2:H$35,AP458)))&gt;0</f>
        <v>1</v>
      </c>
      <c r="AY458" t="b">
        <f>SUMPRODUCT(--ISNUMBER(SEARCH(Sheet1!I$2:I$84,AP458)))&gt;0</f>
        <v>0</v>
      </c>
      <c r="AZ458" t="b">
        <f>SUMPRODUCT(--ISNUMBER(SEARCH(Sheet1!J$2:J$8,AP458)))&gt;0</f>
        <v>0</v>
      </c>
      <c r="BA458" t="b">
        <f>SUMPRODUCT(--ISNUMBER(SEARCH(Sheet1!K$2:K$10,AP458)))&gt;0</f>
        <v>0</v>
      </c>
      <c r="BB458" t="b">
        <f>SUMPRODUCT(--ISNUMBER(SEARCH(Sheet1!L$2:L$5,AP458)))&gt;0</f>
        <v>0</v>
      </c>
      <c r="BC458" t="b">
        <f>SUMPRODUCT(--ISNUMBER(SEARCH(Sheet1!M$2:M$12,AP458)))&gt;0</f>
        <v>0</v>
      </c>
      <c r="BD458" t="b">
        <f>SUMPRODUCT(--ISNUMBER(SEARCH(Sheet1!N$2:N$5,AP458)))&gt;0</f>
        <v>0</v>
      </c>
      <c r="BE458">
        <f t="shared" si="213"/>
        <v>0</v>
      </c>
      <c r="BF458">
        <f t="shared" si="214"/>
        <v>6</v>
      </c>
      <c r="BG458">
        <f t="shared" si="215"/>
        <v>0</v>
      </c>
      <c r="BH458">
        <f t="shared" si="216"/>
        <v>0</v>
      </c>
      <c r="BI458">
        <f t="shared" si="217"/>
        <v>0</v>
      </c>
      <c r="BJ458">
        <f t="shared" si="218"/>
        <v>6</v>
      </c>
      <c r="BK458">
        <f t="shared" si="219"/>
        <v>0</v>
      </c>
      <c r="BL458">
        <f t="shared" si="220"/>
        <v>5</v>
      </c>
    </row>
    <row r="459" spans="1:64" ht="30" x14ac:dyDescent="0.25">
      <c r="A459" s="7" t="s">
        <v>2067</v>
      </c>
      <c r="B459" s="7" t="s">
        <v>2071</v>
      </c>
      <c r="C459" s="10">
        <v>42437</v>
      </c>
      <c r="D459" s="10">
        <v>42453</v>
      </c>
      <c r="E459" s="8">
        <v>16</v>
      </c>
      <c r="F459" s="7" t="s">
        <v>14</v>
      </c>
      <c r="G459" s="8">
        <v>62</v>
      </c>
      <c r="H459" s="7" t="s">
        <v>17</v>
      </c>
      <c r="I459" s="7" t="s">
        <v>68</v>
      </c>
      <c r="J459" s="7" t="s">
        <v>521</v>
      </c>
      <c r="K459" s="7" t="s">
        <v>522</v>
      </c>
      <c r="L459" s="7" t="s">
        <v>2069</v>
      </c>
      <c r="M459" s="7" t="s">
        <v>2070</v>
      </c>
      <c r="N459" s="10">
        <v>42443</v>
      </c>
      <c r="O459" s="14">
        <v>2</v>
      </c>
      <c r="P459" s="15"/>
      <c r="Q459" s="29"/>
      <c r="R459" s="26">
        <v>135</v>
      </c>
      <c r="S459">
        <f t="shared" si="196"/>
        <v>0</v>
      </c>
      <c r="T459">
        <f t="shared" si="197"/>
        <v>0</v>
      </c>
      <c r="U459">
        <f t="shared" si="198"/>
        <v>30</v>
      </c>
      <c r="V459">
        <f t="shared" si="221"/>
        <v>0</v>
      </c>
      <c r="W459">
        <f t="shared" si="222"/>
        <v>0</v>
      </c>
      <c r="X459">
        <f t="shared" si="199"/>
        <v>0</v>
      </c>
      <c r="Y459" s="23">
        <v>1</v>
      </c>
      <c r="Z459">
        <v>1</v>
      </c>
      <c r="AA459">
        <f t="shared" si="200"/>
        <v>2</v>
      </c>
      <c r="AB459">
        <f t="shared" si="201"/>
        <v>0</v>
      </c>
      <c r="AC459">
        <f t="shared" si="202"/>
        <v>2</v>
      </c>
      <c r="AD459">
        <f t="shared" si="203"/>
        <v>6</v>
      </c>
      <c r="AE459">
        <f t="shared" si="223"/>
        <v>1</v>
      </c>
      <c r="AF459">
        <f t="shared" si="204"/>
        <v>7</v>
      </c>
      <c r="AG459">
        <v>3</v>
      </c>
      <c r="AH459">
        <f t="shared" si="205"/>
        <v>5</v>
      </c>
      <c r="AI459">
        <f t="shared" si="206"/>
        <v>0</v>
      </c>
      <c r="AJ459">
        <f t="shared" si="207"/>
        <v>15</v>
      </c>
      <c r="AK459">
        <f t="shared" si="208"/>
        <v>1</v>
      </c>
      <c r="AL459">
        <f t="shared" si="209"/>
        <v>0</v>
      </c>
      <c r="AM459">
        <f t="shared" si="210"/>
        <v>0</v>
      </c>
      <c r="AN459">
        <f t="shared" si="211"/>
        <v>0</v>
      </c>
      <c r="AO459">
        <f t="shared" si="212"/>
        <v>7</v>
      </c>
      <c r="AP459" t="s">
        <v>6040</v>
      </c>
      <c r="AQ459" t="b">
        <f>SUMPRODUCT(--ISNUMBER(SEARCH({"I21","I22","I25"},AP459)))&gt;0</f>
        <v>0</v>
      </c>
      <c r="AR459" t="b">
        <f>SUMPRODUCT(--ISNUMBER(SEARCH(Sheet1!B$2:B$14,AP459)))&gt;0</f>
        <v>0</v>
      </c>
      <c r="AS459" t="b">
        <f>SUMPRODUCT(--ISNUMBER(SEARCH(Sheet1!C$2:C$14,AP459)))&gt;0</f>
        <v>0</v>
      </c>
      <c r="AT459" t="b">
        <f>SUMPRODUCT(--ISNUMBER(SEARCH(Sheet1!D$2:D$26,AP459)))&gt;0</f>
        <v>0</v>
      </c>
      <c r="AU459" t="b">
        <f>SUMPRODUCT(--ISNUMBER(SEARCH(Sheet1!E$2:E$15,AP459)))&gt;0</f>
        <v>1</v>
      </c>
      <c r="AV459" t="b">
        <f>SUMPRODUCT(--ISNUMBER(SEARCH(Sheet1!F$2:F$26,AP459)))&gt;0</f>
        <v>0</v>
      </c>
      <c r="AW459" t="b">
        <f>SUMPRODUCT(--ISNUMBER(SEARCH(Sheet1!G$2:G$22,AP459)))&gt;0</f>
        <v>1</v>
      </c>
      <c r="AX459" t="b">
        <f>SUMPRODUCT(--ISNUMBER(SEARCH(Sheet1!H$2:H$35,AP459)))&gt;0</f>
        <v>0</v>
      </c>
      <c r="AY459" t="b">
        <f>SUMPRODUCT(--ISNUMBER(SEARCH(Sheet1!I$2:I$84,AP459)))&gt;0</f>
        <v>0</v>
      </c>
      <c r="AZ459" t="b">
        <f>SUMPRODUCT(--ISNUMBER(SEARCH(Sheet1!J$2:J$8,AP459)))&gt;0</f>
        <v>0</v>
      </c>
      <c r="BA459" t="b">
        <f>SUMPRODUCT(--ISNUMBER(SEARCH(Sheet1!K$2:K$10,AP459)))&gt;0</f>
        <v>0</v>
      </c>
      <c r="BB459" t="b">
        <f>SUMPRODUCT(--ISNUMBER(SEARCH(Sheet1!L$2:L$5,AP459)))&gt;0</f>
        <v>0</v>
      </c>
      <c r="BC459" t="b">
        <f>SUMPRODUCT(--ISNUMBER(SEARCH(Sheet1!M$2:M$12,AP459)))&gt;0</f>
        <v>0</v>
      </c>
      <c r="BD459" t="b">
        <f>SUMPRODUCT(--ISNUMBER(SEARCH(Sheet1!N$2:N$5,AP459)))&gt;0</f>
        <v>0</v>
      </c>
      <c r="BE459">
        <f t="shared" si="213"/>
        <v>0</v>
      </c>
      <c r="BF459">
        <f t="shared" si="214"/>
        <v>4</v>
      </c>
      <c r="BG459">
        <f t="shared" si="215"/>
        <v>0</v>
      </c>
      <c r="BH459">
        <f t="shared" si="216"/>
        <v>0</v>
      </c>
      <c r="BI459">
        <f t="shared" si="217"/>
        <v>0</v>
      </c>
      <c r="BJ459">
        <f t="shared" si="218"/>
        <v>4</v>
      </c>
      <c r="BK459">
        <f t="shared" si="219"/>
        <v>0</v>
      </c>
      <c r="BL459">
        <f t="shared" si="220"/>
        <v>5</v>
      </c>
    </row>
    <row r="460" spans="1:64" ht="30" x14ac:dyDescent="0.25">
      <c r="A460" s="7" t="s">
        <v>2072</v>
      </c>
      <c r="B460" s="7" t="s">
        <v>2073</v>
      </c>
      <c r="C460" s="10">
        <v>42434</v>
      </c>
      <c r="D460" s="10">
        <v>42437</v>
      </c>
      <c r="E460" s="8">
        <v>3</v>
      </c>
      <c r="F460" s="7" t="s">
        <v>29</v>
      </c>
      <c r="G460" s="8">
        <v>52</v>
      </c>
      <c r="H460" s="7" t="s">
        <v>9</v>
      </c>
      <c r="I460" s="7" t="s">
        <v>89</v>
      </c>
      <c r="J460" s="7" t="s">
        <v>931</v>
      </c>
      <c r="K460" s="7" t="s">
        <v>932</v>
      </c>
      <c r="L460" s="7" t="s">
        <v>387</v>
      </c>
      <c r="M460" s="7" t="s">
        <v>388</v>
      </c>
      <c r="N460" s="10">
        <v>42436</v>
      </c>
      <c r="O460" s="14">
        <v>1</v>
      </c>
      <c r="P460" s="15"/>
      <c r="Q460" s="29"/>
      <c r="R460" s="25"/>
      <c r="S460">
        <f t="shared" si="196"/>
        <v>0</v>
      </c>
      <c r="T460">
        <f t="shared" si="197"/>
        <v>0</v>
      </c>
      <c r="U460">
        <f t="shared" si="198"/>
        <v>30</v>
      </c>
      <c r="V460">
        <f t="shared" si="221"/>
        <v>0</v>
      </c>
      <c r="W460">
        <f t="shared" si="222"/>
        <v>0</v>
      </c>
      <c r="X460">
        <f t="shared" si="199"/>
        <v>0</v>
      </c>
      <c r="Y460" s="23">
        <v>1</v>
      </c>
      <c r="Z460">
        <v>1</v>
      </c>
      <c r="AA460">
        <f t="shared" si="200"/>
        <v>0</v>
      </c>
      <c r="AB460">
        <f t="shared" si="201"/>
        <v>0</v>
      </c>
      <c r="AC460">
        <f t="shared" si="202"/>
        <v>0</v>
      </c>
      <c r="AD460">
        <f t="shared" si="203"/>
        <v>2</v>
      </c>
      <c r="AE460">
        <f t="shared" si="223"/>
        <v>0</v>
      </c>
      <c r="AF460">
        <f t="shared" si="204"/>
        <v>3</v>
      </c>
      <c r="AG460">
        <v>3</v>
      </c>
      <c r="AH460">
        <f t="shared" si="205"/>
        <v>2</v>
      </c>
      <c r="AI460">
        <f t="shared" si="206"/>
        <v>0</v>
      </c>
      <c r="AJ460">
        <f t="shared" si="207"/>
        <v>8</v>
      </c>
      <c r="AK460">
        <f t="shared" si="208"/>
        <v>0</v>
      </c>
      <c r="AL460">
        <f t="shared" si="209"/>
        <v>3</v>
      </c>
      <c r="AM460">
        <f t="shared" si="210"/>
        <v>0</v>
      </c>
      <c r="AN460">
        <f t="shared" si="211"/>
        <v>0</v>
      </c>
      <c r="AO460">
        <f t="shared" si="212"/>
        <v>0</v>
      </c>
      <c r="AP460" t="s">
        <v>6041</v>
      </c>
      <c r="AQ460" t="b">
        <f>SUMPRODUCT(--ISNUMBER(SEARCH({"I21","I22","I25"},AP460)))&gt;0</f>
        <v>0</v>
      </c>
      <c r="AR460" t="b">
        <f>SUMPRODUCT(--ISNUMBER(SEARCH(Sheet1!B$2:B$14,AP460)))&gt;0</f>
        <v>0</v>
      </c>
      <c r="AS460" t="b">
        <f>SUMPRODUCT(--ISNUMBER(SEARCH(Sheet1!C$2:C$14,AP460)))&gt;0</f>
        <v>0</v>
      </c>
      <c r="AT460" t="b">
        <f>SUMPRODUCT(--ISNUMBER(SEARCH(Sheet1!D$2:D$26,AP460)))&gt;0</f>
        <v>0</v>
      </c>
      <c r="AU460" t="b">
        <f>SUMPRODUCT(--ISNUMBER(SEARCH(Sheet1!E$2:E$15,AP460)))&gt;0</f>
        <v>0</v>
      </c>
      <c r="AV460" t="b">
        <f>SUMPRODUCT(--ISNUMBER(SEARCH(Sheet1!F$2:F$26,AP460)))&gt;0</f>
        <v>0</v>
      </c>
      <c r="AW460" t="b">
        <f>SUMPRODUCT(--ISNUMBER(SEARCH(Sheet1!G$2:G$22,AP460)))&gt;0</f>
        <v>1</v>
      </c>
      <c r="AX460" t="b">
        <f>SUMPRODUCT(--ISNUMBER(SEARCH(Sheet1!H$2:H$35,AP460)))&gt;0</f>
        <v>0</v>
      </c>
      <c r="AY460" t="b">
        <f>SUMPRODUCT(--ISNUMBER(SEARCH(Sheet1!I$2:I$84,AP460)))&gt;0</f>
        <v>0</v>
      </c>
      <c r="AZ460" t="b">
        <f>SUMPRODUCT(--ISNUMBER(SEARCH(Sheet1!J$2:J$8,AP460)))&gt;0</f>
        <v>0</v>
      </c>
      <c r="BA460" t="b">
        <f>SUMPRODUCT(--ISNUMBER(SEARCH(Sheet1!K$2:K$10,AP460)))&gt;0</f>
        <v>0</v>
      </c>
      <c r="BB460" t="b">
        <f>SUMPRODUCT(--ISNUMBER(SEARCH(Sheet1!L$2:L$5,AP460)))&gt;0</f>
        <v>0</v>
      </c>
      <c r="BC460" t="b">
        <f>SUMPRODUCT(--ISNUMBER(SEARCH(Sheet1!M$2:M$12,AP460)))&gt;0</f>
        <v>0</v>
      </c>
      <c r="BD460" t="b">
        <f>SUMPRODUCT(--ISNUMBER(SEARCH(Sheet1!N$2:N$5,AP460)))&gt;0</f>
        <v>0</v>
      </c>
      <c r="BE460">
        <f t="shared" si="213"/>
        <v>0</v>
      </c>
      <c r="BF460">
        <f t="shared" si="214"/>
        <v>2</v>
      </c>
      <c r="BG460">
        <f t="shared" si="215"/>
        <v>0</v>
      </c>
      <c r="BH460">
        <f t="shared" si="216"/>
        <v>0</v>
      </c>
      <c r="BI460">
        <f t="shared" si="217"/>
        <v>0</v>
      </c>
      <c r="BJ460">
        <f t="shared" si="218"/>
        <v>2</v>
      </c>
      <c r="BK460">
        <f t="shared" si="219"/>
        <v>2</v>
      </c>
      <c r="BL460">
        <f t="shared" si="220"/>
        <v>0</v>
      </c>
    </row>
    <row r="461" spans="1:64" ht="30" x14ac:dyDescent="0.25">
      <c r="A461" s="7" t="s">
        <v>2074</v>
      </c>
      <c r="B461" s="7" t="s">
        <v>2075</v>
      </c>
      <c r="C461" s="10">
        <v>42433</v>
      </c>
      <c r="D461" s="10">
        <v>42438</v>
      </c>
      <c r="E461" s="8">
        <v>5</v>
      </c>
      <c r="F461" s="7" t="s">
        <v>29</v>
      </c>
      <c r="G461" s="8">
        <v>61</v>
      </c>
      <c r="H461" s="7" t="s">
        <v>9</v>
      </c>
      <c r="I461" s="7" t="s">
        <v>142</v>
      </c>
      <c r="J461" s="7" t="s">
        <v>2076</v>
      </c>
      <c r="K461" s="7" t="s">
        <v>2077</v>
      </c>
      <c r="L461" s="7" t="s">
        <v>45</v>
      </c>
      <c r="M461" s="7" t="s">
        <v>46</v>
      </c>
      <c r="N461" s="10">
        <v>42436</v>
      </c>
      <c r="O461" s="14">
        <v>1</v>
      </c>
      <c r="P461" s="15"/>
      <c r="Q461" s="29"/>
      <c r="R461" s="26">
        <v>136</v>
      </c>
      <c r="S461">
        <f t="shared" si="196"/>
        <v>0</v>
      </c>
      <c r="T461">
        <f t="shared" si="197"/>
        <v>0</v>
      </c>
      <c r="U461">
        <f t="shared" si="198"/>
        <v>30</v>
      </c>
      <c r="V461">
        <f t="shared" si="221"/>
        <v>0</v>
      </c>
      <c r="W461">
        <f t="shared" si="222"/>
        <v>0</v>
      </c>
      <c r="X461">
        <f t="shared" si="199"/>
        <v>0</v>
      </c>
      <c r="Y461" s="23">
        <v>1</v>
      </c>
      <c r="Z461">
        <v>1</v>
      </c>
      <c r="AA461">
        <f t="shared" si="200"/>
        <v>0</v>
      </c>
      <c r="AB461">
        <f t="shared" si="201"/>
        <v>0</v>
      </c>
      <c r="AC461">
        <f t="shared" si="202"/>
        <v>2</v>
      </c>
      <c r="AD461">
        <f t="shared" si="203"/>
        <v>4</v>
      </c>
      <c r="AE461">
        <f t="shared" si="223"/>
        <v>0</v>
      </c>
      <c r="AF461">
        <f t="shared" si="204"/>
        <v>4</v>
      </c>
      <c r="AG461">
        <v>3</v>
      </c>
      <c r="AH461">
        <f t="shared" si="205"/>
        <v>5</v>
      </c>
      <c r="AI461">
        <f t="shared" si="206"/>
        <v>0</v>
      </c>
      <c r="AJ461">
        <f t="shared" si="207"/>
        <v>12</v>
      </c>
      <c r="AK461">
        <f t="shared" si="208"/>
        <v>1</v>
      </c>
      <c r="AL461">
        <f t="shared" si="209"/>
        <v>0</v>
      </c>
      <c r="AM461">
        <f t="shared" si="210"/>
        <v>4</v>
      </c>
      <c r="AN461">
        <f t="shared" si="211"/>
        <v>0</v>
      </c>
      <c r="AO461">
        <f t="shared" si="212"/>
        <v>0</v>
      </c>
      <c r="AP461" t="s">
        <v>6042</v>
      </c>
      <c r="AQ461" t="b">
        <f>SUMPRODUCT(--ISNUMBER(SEARCH({"I21","I22","I25"},AP461)))&gt;0</f>
        <v>1</v>
      </c>
      <c r="AR461" t="b">
        <f>SUMPRODUCT(--ISNUMBER(SEARCH(Sheet1!B$2:B$14,AP461)))&gt;0</f>
        <v>0</v>
      </c>
      <c r="AS461" t="b">
        <f>SUMPRODUCT(--ISNUMBER(SEARCH(Sheet1!C$2:C$14,AP461)))&gt;0</f>
        <v>0</v>
      </c>
      <c r="AT461" t="b">
        <f>SUMPRODUCT(--ISNUMBER(SEARCH(Sheet1!D$2:D$26,AP461)))&gt;0</f>
        <v>1</v>
      </c>
      <c r="AU461" t="b">
        <f>SUMPRODUCT(--ISNUMBER(SEARCH(Sheet1!E$2:E$15,AP461)))&gt;0</f>
        <v>0</v>
      </c>
      <c r="AV461" t="b">
        <f>SUMPRODUCT(--ISNUMBER(SEARCH(Sheet1!F$2:F$26,AP461)))&gt;0</f>
        <v>0</v>
      </c>
      <c r="AW461" t="b">
        <f>SUMPRODUCT(--ISNUMBER(SEARCH(Sheet1!G$2:G$22,AP461)))&gt;0</f>
        <v>1</v>
      </c>
      <c r="AX461" t="b">
        <f>SUMPRODUCT(--ISNUMBER(SEARCH(Sheet1!H$2:H$35,AP461)))&gt;0</f>
        <v>1</v>
      </c>
      <c r="AY461" t="b">
        <f>SUMPRODUCT(--ISNUMBER(SEARCH(Sheet1!I$2:I$84,AP461)))&gt;0</f>
        <v>0</v>
      </c>
      <c r="AZ461" t="b">
        <f>SUMPRODUCT(--ISNUMBER(SEARCH(Sheet1!J$2:J$8,AP461)))&gt;0</f>
        <v>0</v>
      </c>
      <c r="BA461" t="b">
        <f>SUMPRODUCT(--ISNUMBER(SEARCH(Sheet1!K$2:K$10,AP461)))&gt;0</f>
        <v>0</v>
      </c>
      <c r="BB461" t="b">
        <f>SUMPRODUCT(--ISNUMBER(SEARCH(Sheet1!L$2:L$5,AP461)))&gt;0</f>
        <v>0</v>
      </c>
      <c r="BC461" t="b">
        <f>SUMPRODUCT(--ISNUMBER(SEARCH(Sheet1!M$2:M$12,AP461)))&gt;0</f>
        <v>0</v>
      </c>
      <c r="BD461" t="b">
        <f>SUMPRODUCT(--ISNUMBER(SEARCH(Sheet1!N$2:N$5,AP461)))&gt;0</f>
        <v>0</v>
      </c>
      <c r="BE461">
        <f t="shared" si="213"/>
        <v>2</v>
      </c>
      <c r="BF461">
        <f t="shared" si="214"/>
        <v>4</v>
      </c>
      <c r="BG461">
        <f t="shared" si="215"/>
        <v>0</v>
      </c>
      <c r="BH461">
        <f t="shared" si="216"/>
        <v>0</v>
      </c>
      <c r="BI461">
        <f t="shared" si="217"/>
        <v>0</v>
      </c>
      <c r="BJ461">
        <f t="shared" si="218"/>
        <v>6</v>
      </c>
      <c r="BK461">
        <f t="shared" si="219"/>
        <v>0</v>
      </c>
      <c r="BL461">
        <f t="shared" si="220"/>
        <v>5</v>
      </c>
    </row>
    <row r="462" spans="1:64" ht="30" x14ac:dyDescent="0.25">
      <c r="A462" s="7" t="s">
        <v>2078</v>
      </c>
      <c r="B462" s="7" t="s">
        <v>2079</v>
      </c>
      <c r="C462" s="10">
        <v>42435</v>
      </c>
      <c r="D462" s="10">
        <v>42440</v>
      </c>
      <c r="E462" s="8">
        <v>5</v>
      </c>
      <c r="F462" s="7" t="s">
        <v>29</v>
      </c>
      <c r="G462" s="8">
        <v>45</v>
      </c>
      <c r="H462" s="7" t="s">
        <v>17</v>
      </c>
      <c r="I462" s="7" t="s">
        <v>369</v>
      </c>
      <c r="J462" s="7" t="s">
        <v>2080</v>
      </c>
      <c r="K462" s="7" t="s">
        <v>2081</v>
      </c>
      <c r="L462" s="7" t="s">
        <v>2082</v>
      </c>
      <c r="M462" s="7" t="s">
        <v>2083</v>
      </c>
      <c r="N462" s="10">
        <v>42440</v>
      </c>
      <c r="O462" s="14">
        <v>1</v>
      </c>
      <c r="P462" s="15"/>
      <c r="Q462" s="29"/>
      <c r="R462" s="26">
        <v>137</v>
      </c>
      <c r="S462">
        <f t="shared" si="196"/>
        <v>0</v>
      </c>
      <c r="T462">
        <f t="shared" si="197"/>
        <v>0</v>
      </c>
      <c r="U462">
        <f t="shared" si="198"/>
        <v>30</v>
      </c>
      <c r="V462">
        <f t="shared" si="221"/>
        <v>0</v>
      </c>
      <c r="W462">
        <f t="shared" si="222"/>
        <v>0</v>
      </c>
      <c r="X462">
        <f t="shared" si="199"/>
        <v>0</v>
      </c>
      <c r="Y462" s="23">
        <v>1</v>
      </c>
      <c r="Z462">
        <v>1</v>
      </c>
      <c r="AA462">
        <f t="shared" si="200"/>
        <v>0</v>
      </c>
      <c r="AB462">
        <f t="shared" si="201"/>
        <v>0</v>
      </c>
      <c r="AC462">
        <f t="shared" si="202"/>
        <v>2</v>
      </c>
      <c r="AD462">
        <f t="shared" si="203"/>
        <v>4</v>
      </c>
      <c r="AE462">
        <f t="shared" si="223"/>
        <v>0</v>
      </c>
      <c r="AF462">
        <f t="shared" si="204"/>
        <v>4</v>
      </c>
      <c r="AG462">
        <v>3</v>
      </c>
      <c r="AH462">
        <f t="shared" si="205"/>
        <v>5</v>
      </c>
      <c r="AI462">
        <f t="shared" si="206"/>
        <v>0</v>
      </c>
      <c r="AJ462">
        <f t="shared" si="207"/>
        <v>12</v>
      </c>
      <c r="AK462">
        <f t="shared" si="208"/>
        <v>1</v>
      </c>
      <c r="AL462">
        <f t="shared" si="209"/>
        <v>0</v>
      </c>
      <c r="AM462">
        <f t="shared" si="210"/>
        <v>4</v>
      </c>
      <c r="AN462">
        <f t="shared" si="211"/>
        <v>0</v>
      </c>
      <c r="AO462">
        <f t="shared" si="212"/>
        <v>0</v>
      </c>
      <c r="AP462" t="s">
        <v>6043</v>
      </c>
      <c r="AQ462" t="b">
        <f>SUMPRODUCT(--ISNUMBER(SEARCH({"I21","I22","I25"},AP462)))&gt;0</f>
        <v>1</v>
      </c>
      <c r="AR462" t="b">
        <f>SUMPRODUCT(--ISNUMBER(SEARCH(Sheet1!B$2:B$14,AP462)))&gt;0</f>
        <v>0</v>
      </c>
      <c r="AS462" t="b">
        <f>SUMPRODUCT(--ISNUMBER(SEARCH(Sheet1!C$2:C$14,AP462)))&gt;0</f>
        <v>0</v>
      </c>
      <c r="AT462" t="b">
        <f>SUMPRODUCT(--ISNUMBER(SEARCH(Sheet1!D$2:D$26,AP462)))&gt;0</f>
        <v>1</v>
      </c>
      <c r="AU462" t="b">
        <f>SUMPRODUCT(--ISNUMBER(SEARCH(Sheet1!E$2:E$15,AP462)))&gt;0</f>
        <v>1</v>
      </c>
      <c r="AV462" t="b">
        <f>SUMPRODUCT(--ISNUMBER(SEARCH(Sheet1!F$2:F$26,AP462)))&gt;0</f>
        <v>1</v>
      </c>
      <c r="AW462" t="b">
        <f>SUMPRODUCT(--ISNUMBER(SEARCH(Sheet1!G$2:G$22,AP462)))&gt;0</f>
        <v>0</v>
      </c>
      <c r="AX462" t="b">
        <f>SUMPRODUCT(--ISNUMBER(SEARCH(Sheet1!H$2:H$35,AP462)))&gt;0</f>
        <v>1</v>
      </c>
      <c r="AY462" t="b">
        <f>SUMPRODUCT(--ISNUMBER(SEARCH(Sheet1!I$2:I$84,AP462)))&gt;0</f>
        <v>0</v>
      </c>
      <c r="AZ462" t="b">
        <f>SUMPRODUCT(--ISNUMBER(SEARCH(Sheet1!J$2:J$8,AP462)))&gt;0</f>
        <v>0</v>
      </c>
      <c r="BA462" t="b">
        <f>SUMPRODUCT(--ISNUMBER(SEARCH(Sheet1!K$2:K$10,AP462)))&gt;0</f>
        <v>0</v>
      </c>
      <c r="BB462" t="b">
        <f>SUMPRODUCT(--ISNUMBER(SEARCH(Sheet1!L$2:L$5,AP462)))&gt;0</f>
        <v>0</v>
      </c>
      <c r="BC462" t="b">
        <f>SUMPRODUCT(--ISNUMBER(SEARCH(Sheet1!M$2:M$12,AP462)))&gt;0</f>
        <v>0</v>
      </c>
      <c r="BD462" t="b">
        <f>SUMPRODUCT(--ISNUMBER(SEARCH(Sheet1!N$2:N$5,AP462)))&gt;0</f>
        <v>0</v>
      </c>
      <c r="BE462">
        <f t="shared" si="213"/>
        <v>2</v>
      </c>
      <c r="BF462">
        <f t="shared" si="214"/>
        <v>6</v>
      </c>
      <c r="BG462">
        <f t="shared" si="215"/>
        <v>0</v>
      </c>
      <c r="BH462">
        <f t="shared" si="216"/>
        <v>0</v>
      </c>
      <c r="BI462">
        <f t="shared" si="217"/>
        <v>0</v>
      </c>
      <c r="BJ462">
        <f t="shared" si="218"/>
        <v>8</v>
      </c>
      <c r="BK462">
        <f t="shared" si="219"/>
        <v>0</v>
      </c>
      <c r="BL462">
        <f t="shared" si="220"/>
        <v>5</v>
      </c>
    </row>
    <row r="463" spans="1:64" ht="30" x14ac:dyDescent="0.25">
      <c r="A463" s="7" t="s">
        <v>2084</v>
      </c>
      <c r="B463" s="7" t="s">
        <v>2085</v>
      </c>
      <c r="C463" s="10">
        <v>42437</v>
      </c>
      <c r="D463" s="10">
        <v>42442</v>
      </c>
      <c r="E463" s="8">
        <v>5</v>
      </c>
      <c r="F463" s="7" t="s">
        <v>29</v>
      </c>
      <c r="G463" s="8">
        <v>27</v>
      </c>
      <c r="H463" s="7" t="s">
        <v>9</v>
      </c>
      <c r="I463" s="7" t="s">
        <v>89</v>
      </c>
      <c r="J463" s="7" t="s">
        <v>2086</v>
      </c>
      <c r="K463" s="7" t="s">
        <v>2087</v>
      </c>
      <c r="L463" s="7" t="s">
        <v>282</v>
      </c>
      <c r="M463" s="7" t="s">
        <v>283</v>
      </c>
      <c r="N463" s="10">
        <v>42437</v>
      </c>
      <c r="O463" s="14">
        <v>2</v>
      </c>
      <c r="P463" s="15"/>
      <c r="Q463" s="29"/>
      <c r="R463" s="26">
        <v>138</v>
      </c>
      <c r="S463">
        <f t="shared" si="196"/>
        <v>6</v>
      </c>
      <c r="T463">
        <f t="shared" si="197"/>
        <v>1</v>
      </c>
      <c r="U463">
        <f t="shared" si="198"/>
        <v>6</v>
      </c>
      <c r="V463">
        <f t="shared" si="221"/>
        <v>0</v>
      </c>
      <c r="W463">
        <f t="shared" si="222"/>
        <v>0</v>
      </c>
      <c r="X463">
        <f t="shared" si="199"/>
        <v>0</v>
      </c>
      <c r="Y463" s="23">
        <v>1</v>
      </c>
      <c r="Z463">
        <v>1</v>
      </c>
      <c r="AA463">
        <f t="shared" si="200"/>
        <v>2</v>
      </c>
      <c r="AB463">
        <f t="shared" si="201"/>
        <v>0</v>
      </c>
      <c r="AC463">
        <f t="shared" si="202"/>
        <v>2</v>
      </c>
      <c r="AD463">
        <f t="shared" si="203"/>
        <v>6</v>
      </c>
      <c r="AE463">
        <f t="shared" si="223"/>
        <v>1</v>
      </c>
      <c r="AF463">
        <f t="shared" si="204"/>
        <v>4</v>
      </c>
      <c r="AG463">
        <v>3</v>
      </c>
      <c r="AH463">
        <f t="shared" si="205"/>
        <v>0</v>
      </c>
      <c r="AI463">
        <f t="shared" si="206"/>
        <v>0</v>
      </c>
      <c r="AJ463">
        <f t="shared" si="207"/>
        <v>7</v>
      </c>
      <c r="AK463">
        <f t="shared" si="208"/>
        <v>0</v>
      </c>
      <c r="AL463">
        <f t="shared" si="209"/>
        <v>0</v>
      </c>
      <c r="AM463">
        <f t="shared" si="210"/>
        <v>4</v>
      </c>
      <c r="AN463">
        <f t="shared" si="211"/>
        <v>0</v>
      </c>
      <c r="AO463">
        <f t="shared" si="212"/>
        <v>0</v>
      </c>
      <c r="AP463" t="s">
        <v>6044</v>
      </c>
      <c r="AQ463" t="b">
        <f>SUMPRODUCT(--ISNUMBER(SEARCH({"I21","I22","I25"},AP463)))&gt;0</f>
        <v>0</v>
      </c>
      <c r="AR463" t="b">
        <f>SUMPRODUCT(--ISNUMBER(SEARCH(Sheet1!B$2:B$14,AP463)))&gt;0</f>
        <v>0</v>
      </c>
      <c r="AS463" t="b">
        <f>SUMPRODUCT(--ISNUMBER(SEARCH(Sheet1!C$2:C$14,AP463)))&gt;0</f>
        <v>0</v>
      </c>
      <c r="AT463" t="b">
        <f>SUMPRODUCT(--ISNUMBER(SEARCH(Sheet1!D$2:D$26,AP463)))&gt;0</f>
        <v>0</v>
      </c>
      <c r="AU463" t="b">
        <f>SUMPRODUCT(--ISNUMBER(SEARCH(Sheet1!E$2:E$15,AP463)))&gt;0</f>
        <v>0</v>
      </c>
      <c r="AV463" t="b">
        <f>SUMPRODUCT(--ISNUMBER(SEARCH(Sheet1!F$2:F$26,AP463)))&gt;0</f>
        <v>0</v>
      </c>
      <c r="AW463" t="b">
        <f>SUMPRODUCT(--ISNUMBER(SEARCH(Sheet1!G$2:G$22,AP463)))&gt;0</f>
        <v>0</v>
      </c>
      <c r="AX463" t="b">
        <f>SUMPRODUCT(--ISNUMBER(SEARCH(Sheet1!H$2:H$35,AP463)))&gt;0</f>
        <v>0</v>
      </c>
      <c r="AY463" t="b">
        <f>SUMPRODUCT(--ISNUMBER(SEARCH(Sheet1!I$2:I$84,AP463)))&gt;0</f>
        <v>0</v>
      </c>
      <c r="AZ463" t="b">
        <f>SUMPRODUCT(--ISNUMBER(SEARCH(Sheet1!J$2:J$8,AP463)))&gt;0</f>
        <v>0</v>
      </c>
      <c r="BA463" t="b">
        <f>SUMPRODUCT(--ISNUMBER(SEARCH(Sheet1!K$2:K$10,AP463)))&gt;0</f>
        <v>0</v>
      </c>
      <c r="BB463" t="b">
        <f>SUMPRODUCT(--ISNUMBER(SEARCH(Sheet1!L$2:L$5,AP463)))&gt;0</f>
        <v>0</v>
      </c>
      <c r="BC463" t="b">
        <f>SUMPRODUCT(--ISNUMBER(SEARCH(Sheet1!M$2:M$12,AP463)))&gt;0</f>
        <v>0</v>
      </c>
      <c r="BD463" t="b">
        <f>SUMPRODUCT(--ISNUMBER(SEARCH(Sheet1!N$2:N$5,AP463)))&gt;0</f>
        <v>0</v>
      </c>
      <c r="BE463">
        <f t="shared" si="213"/>
        <v>0</v>
      </c>
      <c r="BF463">
        <f t="shared" si="214"/>
        <v>0</v>
      </c>
      <c r="BG463">
        <f t="shared" si="215"/>
        <v>0</v>
      </c>
      <c r="BH463">
        <f t="shared" si="216"/>
        <v>0</v>
      </c>
      <c r="BI463">
        <f t="shared" si="217"/>
        <v>0</v>
      </c>
      <c r="BJ463">
        <f t="shared" si="218"/>
        <v>0</v>
      </c>
      <c r="BK463">
        <f t="shared" si="219"/>
        <v>0</v>
      </c>
      <c r="BL463">
        <f t="shared" si="220"/>
        <v>0</v>
      </c>
    </row>
    <row r="464" spans="1:64" ht="30" x14ac:dyDescent="0.25">
      <c r="A464" s="7" t="s">
        <v>2084</v>
      </c>
      <c r="B464" s="7" t="s">
        <v>2088</v>
      </c>
      <c r="C464" s="10">
        <v>42448</v>
      </c>
      <c r="D464" s="10">
        <v>42453</v>
      </c>
      <c r="E464" s="8">
        <v>5</v>
      </c>
      <c r="F464" s="7" t="s">
        <v>29</v>
      </c>
      <c r="G464" s="8">
        <v>27</v>
      </c>
      <c r="H464" s="7" t="s">
        <v>9</v>
      </c>
      <c r="I464" s="7" t="s">
        <v>24</v>
      </c>
      <c r="J464" s="7" t="s">
        <v>2089</v>
      </c>
      <c r="K464" s="7" t="s">
        <v>2090</v>
      </c>
      <c r="L464" s="7" t="s">
        <v>2091</v>
      </c>
      <c r="M464" s="7" t="s">
        <v>2092</v>
      </c>
      <c r="N464" s="10">
        <v>42449</v>
      </c>
      <c r="O464" s="14">
        <v>2</v>
      </c>
      <c r="P464" s="15"/>
      <c r="Q464" s="29"/>
      <c r="R464" s="26">
        <v>135</v>
      </c>
      <c r="S464">
        <f t="shared" si="196"/>
        <v>0</v>
      </c>
      <c r="T464">
        <f t="shared" si="197"/>
        <v>0</v>
      </c>
      <c r="U464">
        <f t="shared" si="198"/>
        <v>30</v>
      </c>
      <c r="V464">
        <f t="shared" si="221"/>
        <v>0</v>
      </c>
      <c r="W464">
        <f t="shared" si="222"/>
        <v>0</v>
      </c>
      <c r="X464">
        <f t="shared" si="199"/>
        <v>0</v>
      </c>
      <c r="Y464" s="23">
        <v>1</v>
      </c>
      <c r="Z464">
        <v>1</v>
      </c>
      <c r="AA464">
        <f t="shared" si="200"/>
        <v>2</v>
      </c>
      <c r="AB464">
        <f t="shared" si="201"/>
        <v>0</v>
      </c>
      <c r="AC464">
        <f t="shared" si="202"/>
        <v>2</v>
      </c>
      <c r="AD464">
        <f t="shared" si="203"/>
        <v>6</v>
      </c>
      <c r="AE464">
        <f t="shared" si="223"/>
        <v>1</v>
      </c>
      <c r="AF464">
        <f t="shared" si="204"/>
        <v>4</v>
      </c>
      <c r="AG464">
        <v>3</v>
      </c>
      <c r="AH464">
        <f t="shared" si="205"/>
        <v>0</v>
      </c>
      <c r="AI464">
        <f t="shared" si="206"/>
        <v>0</v>
      </c>
      <c r="AJ464">
        <f t="shared" si="207"/>
        <v>7</v>
      </c>
      <c r="AK464">
        <f t="shared" si="208"/>
        <v>0</v>
      </c>
      <c r="AL464">
        <f t="shared" si="209"/>
        <v>0</v>
      </c>
      <c r="AM464">
        <f t="shared" si="210"/>
        <v>4</v>
      </c>
      <c r="AN464">
        <f t="shared" si="211"/>
        <v>0</v>
      </c>
      <c r="AO464">
        <f t="shared" si="212"/>
        <v>0</v>
      </c>
      <c r="AP464" t="s">
        <v>6045</v>
      </c>
      <c r="AQ464" t="b">
        <f>SUMPRODUCT(--ISNUMBER(SEARCH({"I21","I22","I25"},AP464)))&gt;0</f>
        <v>0</v>
      </c>
      <c r="AR464" t="b">
        <f>SUMPRODUCT(--ISNUMBER(SEARCH(Sheet1!B$2:B$14,AP464)))&gt;0</f>
        <v>0</v>
      </c>
      <c r="AS464" t="b">
        <f>SUMPRODUCT(--ISNUMBER(SEARCH(Sheet1!C$2:C$14,AP464)))&gt;0</f>
        <v>0</v>
      </c>
      <c r="AT464" t="b">
        <f>SUMPRODUCT(--ISNUMBER(SEARCH(Sheet1!D$2:D$26,AP464)))&gt;0</f>
        <v>0</v>
      </c>
      <c r="AU464" t="b">
        <f>SUMPRODUCT(--ISNUMBER(SEARCH(Sheet1!E$2:E$15,AP464)))&gt;0</f>
        <v>0</v>
      </c>
      <c r="AV464" t="b">
        <f>SUMPRODUCT(--ISNUMBER(SEARCH(Sheet1!F$2:F$26,AP464)))&gt;0</f>
        <v>0</v>
      </c>
      <c r="AW464" t="b">
        <f>SUMPRODUCT(--ISNUMBER(SEARCH(Sheet1!G$2:G$22,AP464)))&gt;0</f>
        <v>0</v>
      </c>
      <c r="AX464" t="b">
        <f>SUMPRODUCT(--ISNUMBER(SEARCH(Sheet1!H$2:H$35,AP464)))&gt;0</f>
        <v>0</v>
      </c>
      <c r="AY464" t="b">
        <f>SUMPRODUCT(--ISNUMBER(SEARCH(Sheet1!I$2:I$84,AP464)))&gt;0</f>
        <v>0</v>
      </c>
      <c r="AZ464" t="b">
        <f>SUMPRODUCT(--ISNUMBER(SEARCH(Sheet1!J$2:J$8,AP464)))&gt;0</f>
        <v>0</v>
      </c>
      <c r="BA464" t="b">
        <f>SUMPRODUCT(--ISNUMBER(SEARCH(Sheet1!K$2:K$10,AP464)))&gt;0</f>
        <v>0</v>
      </c>
      <c r="BB464" t="b">
        <f>SUMPRODUCT(--ISNUMBER(SEARCH(Sheet1!L$2:L$5,AP464)))&gt;0</f>
        <v>0</v>
      </c>
      <c r="BC464" t="b">
        <f>SUMPRODUCT(--ISNUMBER(SEARCH(Sheet1!M$2:M$12,AP464)))&gt;0</f>
        <v>0</v>
      </c>
      <c r="BD464" t="b">
        <f>SUMPRODUCT(--ISNUMBER(SEARCH(Sheet1!N$2:N$5,AP464)))&gt;0</f>
        <v>0</v>
      </c>
      <c r="BE464">
        <f t="shared" si="213"/>
        <v>0</v>
      </c>
      <c r="BF464">
        <f t="shared" si="214"/>
        <v>0</v>
      </c>
      <c r="BG464">
        <f t="shared" si="215"/>
        <v>0</v>
      </c>
      <c r="BH464">
        <f t="shared" si="216"/>
        <v>0</v>
      </c>
      <c r="BI464">
        <f t="shared" si="217"/>
        <v>0</v>
      </c>
      <c r="BJ464">
        <f t="shared" si="218"/>
        <v>0</v>
      </c>
      <c r="BK464">
        <f t="shared" si="219"/>
        <v>0</v>
      </c>
      <c r="BL464">
        <f t="shared" si="220"/>
        <v>0</v>
      </c>
    </row>
  </sheetData>
  <sortState ref="A2:BL464">
    <sortCondition ref="A2:A464"/>
    <sortCondition ref="C2:C46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O2" sqref="O2"/>
    </sheetView>
  </sheetViews>
  <sheetFormatPr defaultRowHeight="15" x14ac:dyDescent="0.25"/>
  <sheetData>
    <row r="1" spans="1:14" x14ac:dyDescent="0.25">
      <c r="A1" t="s">
        <v>6049</v>
      </c>
      <c r="B1" t="s">
        <v>6050</v>
      </c>
      <c r="C1" t="s">
        <v>6065</v>
      </c>
      <c r="D1" t="s">
        <v>6077</v>
      </c>
      <c r="E1" t="s">
        <v>6101</v>
      </c>
      <c r="F1" t="s">
        <v>6109</v>
      </c>
      <c r="G1" t="s">
        <v>6136</v>
      </c>
      <c r="H1" t="s">
        <v>6157</v>
      </c>
      <c r="I1" t="s">
        <v>6186</v>
      </c>
      <c r="J1" t="s">
        <v>6269</v>
      </c>
      <c r="K1" t="s">
        <v>6278</v>
      </c>
      <c r="L1" t="s">
        <v>6288</v>
      </c>
      <c r="M1" t="s">
        <v>6293</v>
      </c>
      <c r="N1" t="s">
        <v>6303</v>
      </c>
    </row>
    <row r="2" spans="1:14" x14ac:dyDescent="0.25">
      <c r="B2" t="s">
        <v>6063</v>
      </c>
      <c r="C2" t="s">
        <v>6066</v>
      </c>
      <c r="D2" t="s">
        <v>6078</v>
      </c>
      <c r="E2" t="s">
        <v>6102</v>
      </c>
      <c r="F2" t="s">
        <v>6111</v>
      </c>
      <c r="G2" t="s">
        <v>6137</v>
      </c>
      <c r="H2" t="s">
        <v>6158</v>
      </c>
      <c r="I2" t="s">
        <v>6187</v>
      </c>
      <c r="J2" t="s">
        <v>6270</v>
      </c>
      <c r="K2" t="s">
        <v>6279</v>
      </c>
      <c r="L2" t="s">
        <v>1508</v>
      </c>
      <c r="M2" t="s">
        <v>6294</v>
      </c>
      <c r="N2" t="s">
        <v>6304</v>
      </c>
    </row>
    <row r="3" spans="1:14" x14ac:dyDescent="0.25">
      <c r="B3" t="s">
        <v>6051</v>
      </c>
      <c r="C3" t="s">
        <v>6067</v>
      </c>
      <c r="D3" t="s">
        <v>6079</v>
      </c>
      <c r="E3" t="s">
        <v>1174</v>
      </c>
      <c r="F3" t="s">
        <v>6116</v>
      </c>
      <c r="G3" t="s">
        <v>6138</v>
      </c>
      <c r="H3" t="s">
        <v>6159</v>
      </c>
      <c r="I3" t="s">
        <v>6188</v>
      </c>
      <c r="J3" t="s">
        <v>6271</v>
      </c>
      <c r="K3" t="s">
        <v>6280</v>
      </c>
      <c r="L3" t="s">
        <v>6289</v>
      </c>
      <c r="M3" t="s">
        <v>6295</v>
      </c>
      <c r="N3" t="s">
        <v>6305</v>
      </c>
    </row>
    <row r="4" spans="1:14" x14ac:dyDescent="0.25">
      <c r="B4" t="s">
        <v>6052</v>
      </c>
      <c r="C4" t="s">
        <v>6068</v>
      </c>
      <c r="D4" t="s">
        <v>6080</v>
      </c>
      <c r="E4" t="s">
        <v>444</v>
      </c>
      <c r="F4" t="s">
        <v>6117</v>
      </c>
      <c r="G4" t="s">
        <v>3902</v>
      </c>
      <c r="H4" t="s">
        <v>6160</v>
      </c>
      <c r="I4" t="s">
        <v>6192</v>
      </c>
      <c r="J4" t="s">
        <v>6272</v>
      </c>
      <c r="K4" t="s">
        <v>6281</v>
      </c>
      <c r="L4" t="s">
        <v>6290</v>
      </c>
      <c r="M4" t="s">
        <v>5387</v>
      </c>
      <c r="N4" t="s">
        <v>6306</v>
      </c>
    </row>
    <row r="5" spans="1:14" x14ac:dyDescent="0.25">
      <c r="B5" t="s">
        <v>6053</v>
      </c>
      <c r="C5" t="s">
        <v>6069</v>
      </c>
      <c r="D5" t="s">
        <v>6081</v>
      </c>
      <c r="E5" t="s">
        <v>1378</v>
      </c>
      <c r="F5" t="s">
        <v>6118</v>
      </c>
      <c r="G5" t="s">
        <v>6139</v>
      </c>
      <c r="H5" t="s">
        <v>6161</v>
      </c>
      <c r="I5" t="s">
        <v>6193</v>
      </c>
      <c r="J5" t="s">
        <v>6273</v>
      </c>
      <c r="K5" t="s">
        <v>6282</v>
      </c>
      <c r="L5" t="s">
        <v>6291</v>
      </c>
      <c r="M5" t="s">
        <v>6296</v>
      </c>
      <c r="N5" t="s">
        <v>6307</v>
      </c>
    </row>
    <row r="6" spans="1:14" x14ac:dyDescent="0.25">
      <c r="B6" t="s">
        <v>6054</v>
      </c>
      <c r="C6" t="s">
        <v>3420</v>
      </c>
      <c r="D6" t="s">
        <v>5064</v>
      </c>
      <c r="E6" t="s">
        <v>3542</v>
      </c>
      <c r="F6" t="s">
        <v>6119</v>
      </c>
      <c r="G6" t="s">
        <v>5194</v>
      </c>
      <c r="H6" t="s">
        <v>6162</v>
      </c>
      <c r="I6" t="s">
        <v>6194</v>
      </c>
      <c r="J6" t="s">
        <v>6274</v>
      </c>
      <c r="K6" t="s">
        <v>6283</v>
      </c>
      <c r="M6" t="s">
        <v>6297</v>
      </c>
    </row>
    <row r="7" spans="1:14" x14ac:dyDescent="0.25">
      <c r="B7" t="s">
        <v>6055</v>
      </c>
      <c r="C7" t="s">
        <v>4885</v>
      </c>
      <c r="D7" t="s">
        <v>6082</v>
      </c>
      <c r="E7" t="s">
        <v>4619</v>
      </c>
      <c r="F7" t="s">
        <v>6112</v>
      </c>
      <c r="G7" t="s">
        <v>6140</v>
      </c>
      <c r="H7" t="s">
        <v>6163</v>
      </c>
      <c r="I7" t="s">
        <v>6195</v>
      </c>
      <c r="J7" t="s">
        <v>6275</v>
      </c>
      <c r="K7" t="s">
        <v>6284</v>
      </c>
      <c r="M7" t="s">
        <v>6298</v>
      </c>
    </row>
    <row r="8" spans="1:14" x14ac:dyDescent="0.25">
      <c r="B8" t="s">
        <v>6056</v>
      </c>
      <c r="C8" t="s">
        <v>6070</v>
      </c>
      <c r="D8" t="s">
        <v>6083</v>
      </c>
      <c r="E8" t="s">
        <v>6103</v>
      </c>
      <c r="F8" t="s">
        <v>6120</v>
      </c>
      <c r="G8" t="s">
        <v>6141</v>
      </c>
      <c r="H8" t="s">
        <v>6164</v>
      </c>
      <c r="I8" t="s">
        <v>6189</v>
      </c>
      <c r="J8" t="s">
        <v>6276</v>
      </c>
      <c r="K8" t="s">
        <v>6285</v>
      </c>
      <c r="M8" t="s">
        <v>6299</v>
      </c>
    </row>
    <row r="9" spans="1:14" x14ac:dyDescent="0.25">
      <c r="B9" t="s">
        <v>6057</v>
      </c>
      <c r="C9" t="s">
        <v>6071</v>
      </c>
      <c r="D9" t="s">
        <v>6084</v>
      </c>
      <c r="E9" t="s">
        <v>4797</v>
      </c>
      <c r="F9" t="s">
        <v>6121</v>
      </c>
      <c r="G9" t="s">
        <v>6142</v>
      </c>
      <c r="H9" t="s">
        <v>6165</v>
      </c>
      <c r="I9" t="s">
        <v>6196</v>
      </c>
      <c r="K9" t="s">
        <v>5060</v>
      </c>
      <c r="M9" t="s">
        <v>6300</v>
      </c>
    </row>
    <row r="10" spans="1:14" x14ac:dyDescent="0.25">
      <c r="B10" t="s">
        <v>6058</v>
      </c>
      <c r="C10" t="s">
        <v>5274</v>
      </c>
      <c r="D10" t="s">
        <v>4724</v>
      </c>
      <c r="E10" t="s">
        <v>6104</v>
      </c>
      <c r="F10" t="s">
        <v>6122</v>
      </c>
      <c r="G10" t="s">
        <v>6143</v>
      </c>
      <c r="H10" t="s">
        <v>6166</v>
      </c>
      <c r="I10" t="s">
        <v>6190</v>
      </c>
      <c r="K10" t="s">
        <v>6286</v>
      </c>
      <c r="M10" t="s">
        <v>6301</v>
      </c>
    </row>
    <row r="11" spans="1:14" x14ac:dyDescent="0.25">
      <c r="B11" t="s">
        <v>6059</v>
      </c>
      <c r="C11" t="s">
        <v>6072</v>
      </c>
      <c r="D11" t="s">
        <v>3267</v>
      </c>
      <c r="E11" t="s">
        <v>1587</v>
      </c>
      <c r="F11" t="s">
        <v>6123</v>
      </c>
      <c r="G11" t="s">
        <v>6144</v>
      </c>
      <c r="H11" t="s">
        <v>6167</v>
      </c>
      <c r="I11" t="s">
        <v>6191</v>
      </c>
      <c r="M11" t="s">
        <v>1938</v>
      </c>
    </row>
    <row r="12" spans="1:14" x14ac:dyDescent="0.25">
      <c r="B12" t="s">
        <v>6060</v>
      </c>
      <c r="C12" t="s">
        <v>6073</v>
      </c>
      <c r="D12" t="s">
        <v>6085</v>
      </c>
      <c r="E12" t="s">
        <v>3532</v>
      </c>
      <c r="F12" t="s">
        <v>6113</v>
      </c>
      <c r="G12" t="s">
        <v>6145</v>
      </c>
      <c r="H12" t="s">
        <v>6168</v>
      </c>
      <c r="I12" t="s">
        <v>6197</v>
      </c>
      <c r="M12" t="s">
        <v>3808</v>
      </c>
    </row>
    <row r="13" spans="1:14" x14ac:dyDescent="0.25">
      <c r="B13" t="s">
        <v>6061</v>
      </c>
      <c r="C13" t="s">
        <v>6074</v>
      </c>
      <c r="D13" t="s">
        <v>6086</v>
      </c>
      <c r="E13" t="s">
        <v>6105</v>
      </c>
      <c r="F13" t="s">
        <v>6124</v>
      </c>
      <c r="G13" t="s">
        <v>6146</v>
      </c>
      <c r="H13" t="s">
        <v>3974</v>
      </c>
      <c r="I13" t="s">
        <v>6198</v>
      </c>
    </row>
    <row r="14" spans="1:14" x14ac:dyDescent="0.25">
      <c r="B14" t="s">
        <v>6062</v>
      </c>
      <c r="C14" t="s">
        <v>6075</v>
      </c>
      <c r="D14" t="s">
        <v>6087</v>
      </c>
      <c r="E14" t="s">
        <v>6106</v>
      </c>
      <c r="F14" t="s">
        <v>6125</v>
      </c>
      <c r="G14" t="s">
        <v>6147</v>
      </c>
      <c r="H14" t="s">
        <v>6169</v>
      </c>
      <c r="I14" t="s">
        <v>6199</v>
      </c>
    </row>
    <row r="15" spans="1:14" x14ac:dyDescent="0.25">
      <c r="D15" t="s">
        <v>6088</v>
      </c>
      <c r="E15" t="s">
        <v>6107</v>
      </c>
      <c r="F15" t="s">
        <v>6126</v>
      </c>
      <c r="G15" t="s">
        <v>6148</v>
      </c>
      <c r="H15" t="s">
        <v>6170</v>
      </c>
      <c r="I15" t="s">
        <v>6200</v>
      </c>
    </row>
    <row r="16" spans="1:14" x14ac:dyDescent="0.25">
      <c r="D16" t="s">
        <v>6089</v>
      </c>
      <c r="F16" t="s">
        <v>6127</v>
      </c>
      <c r="G16" t="s">
        <v>6149</v>
      </c>
      <c r="H16" t="s">
        <v>6171</v>
      </c>
      <c r="I16" t="s">
        <v>6201</v>
      </c>
    </row>
    <row r="17" spans="4:9" x14ac:dyDescent="0.25">
      <c r="D17" t="s">
        <v>6090</v>
      </c>
      <c r="F17" t="s">
        <v>6114</v>
      </c>
      <c r="G17" t="s">
        <v>6150</v>
      </c>
      <c r="H17" t="s">
        <v>6172</v>
      </c>
      <c r="I17" t="s">
        <v>6202</v>
      </c>
    </row>
    <row r="18" spans="4:9" x14ac:dyDescent="0.25">
      <c r="D18" t="s">
        <v>6091</v>
      </c>
      <c r="F18" t="s">
        <v>6128</v>
      </c>
      <c r="G18" t="s">
        <v>6151</v>
      </c>
      <c r="H18" t="s">
        <v>6173</v>
      </c>
      <c r="I18" t="s">
        <v>6203</v>
      </c>
    </row>
    <row r="19" spans="4:9" x14ac:dyDescent="0.25">
      <c r="D19" t="s">
        <v>6092</v>
      </c>
      <c r="F19" t="s">
        <v>6129</v>
      </c>
      <c r="G19" t="s">
        <v>6152</v>
      </c>
      <c r="H19" t="s">
        <v>3410</v>
      </c>
      <c r="I19" t="s">
        <v>6204</v>
      </c>
    </row>
    <row r="20" spans="4:9" x14ac:dyDescent="0.25">
      <c r="D20" t="s">
        <v>6093</v>
      </c>
      <c r="F20" t="s">
        <v>6130</v>
      </c>
      <c r="G20" t="s">
        <v>6153</v>
      </c>
      <c r="H20" t="s">
        <v>839</v>
      </c>
      <c r="I20" t="s">
        <v>6205</v>
      </c>
    </row>
    <row r="21" spans="4:9" x14ac:dyDescent="0.25">
      <c r="D21" t="s">
        <v>6094</v>
      </c>
      <c r="F21" t="s">
        <v>6131</v>
      </c>
      <c r="G21" t="s">
        <v>6154</v>
      </c>
      <c r="H21" t="s">
        <v>6174</v>
      </c>
      <c r="I21" t="s">
        <v>1111</v>
      </c>
    </row>
    <row r="22" spans="4:9" x14ac:dyDescent="0.25">
      <c r="D22" t="s">
        <v>6095</v>
      </c>
      <c r="F22" t="s">
        <v>6115</v>
      </c>
      <c r="G22" t="s">
        <v>6155</v>
      </c>
      <c r="H22" t="s">
        <v>6175</v>
      </c>
      <c r="I22" t="s">
        <v>6206</v>
      </c>
    </row>
    <row r="23" spans="4:9" x14ac:dyDescent="0.25">
      <c r="D23" t="s">
        <v>6096</v>
      </c>
      <c r="F23" t="s">
        <v>6132</v>
      </c>
      <c r="H23" t="s">
        <v>6176</v>
      </c>
      <c r="I23" t="s">
        <v>6207</v>
      </c>
    </row>
    <row r="24" spans="4:9" x14ac:dyDescent="0.25">
      <c r="D24" t="s">
        <v>6097</v>
      </c>
      <c r="F24" t="s">
        <v>6133</v>
      </c>
      <c r="H24" t="s">
        <v>6177</v>
      </c>
      <c r="I24" t="s">
        <v>6208</v>
      </c>
    </row>
    <row r="25" spans="4:9" x14ac:dyDescent="0.25">
      <c r="D25" t="s">
        <v>6098</v>
      </c>
      <c r="F25" t="s">
        <v>6134</v>
      </c>
      <c r="H25" t="s">
        <v>6178</v>
      </c>
      <c r="I25" t="s">
        <v>6209</v>
      </c>
    </row>
    <row r="26" spans="4:9" x14ac:dyDescent="0.25">
      <c r="D26" t="s">
        <v>6099</v>
      </c>
      <c r="F26" t="s">
        <v>6110</v>
      </c>
      <c r="H26" t="s">
        <v>6179</v>
      </c>
      <c r="I26" t="s">
        <v>6210</v>
      </c>
    </row>
    <row r="27" spans="4:9" x14ac:dyDescent="0.25">
      <c r="H27" t="s">
        <v>6180</v>
      </c>
      <c r="I27" t="s">
        <v>6211</v>
      </c>
    </row>
    <row r="28" spans="4:9" x14ac:dyDescent="0.25">
      <c r="H28" t="s">
        <v>6181</v>
      </c>
      <c r="I28" t="s">
        <v>6212</v>
      </c>
    </row>
    <row r="29" spans="4:9" x14ac:dyDescent="0.25">
      <c r="H29" t="s">
        <v>4444</v>
      </c>
      <c r="I29" t="s">
        <v>6213</v>
      </c>
    </row>
    <row r="30" spans="4:9" x14ac:dyDescent="0.25">
      <c r="H30" t="s">
        <v>4484</v>
      </c>
      <c r="I30" t="s">
        <v>6214</v>
      </c>
    </row>
    <row r="31" spans="4:9" x14ac:dyDescent="0.25">
      <c r="H31" t="s">
        <v>6182</v>
      </c>
      <c r="I31" t="s">
        <v>6215</v>
      </c>
    </row>
    <row r="32" spans="4:9" x14ac:dyDescent="0.25">
      <c r="H32" t="s">
        <v>6183</v>
      </c>
      <c r="I32" t="s">
        <v>6216</v>
      </c>
    </row>
    <row r="33" spans="8:9" x14ac:dyDescent="0.25">
      <c r="H33" t="s">
        <v>6184</v>
      </c>
      <c r="I33" t="s">
        <v>6217</v>
      </c>
    </row>
    <row r="34" spans="8:9" x14ac:dyDescent="0.25">
      <c r="H34" t="s">
        <v>3350</v>
      </c>
      <c r="I34" t="s">
        <v>6218</v>
      </c>
    </row>
    <row r="35" spans="8:9" x14ac:dyDescent="0.25">
      <c r="H35" t="s">
        <v>3512</v>
      </c>
      <c r="I35" t="s">
        <v>6219</v>
      </c>
    </row>
    <row r="36" spans="8:9" x14ac:dyDescent="0.25">
      <c r="I36" t="s">
        <v>6220</v>
      </c>
    </row>
    <row r="37" spans="8:9" x14ac:dyDescent="0.25">
      <c r="I37" t="s">
        <v>6221</v>
      </c>
    </row>
    <row r="38" spans="8:9" x14ac:dyDescent="0.25">
      <c r="I38" t="s">
        <v>6222</v>
      </c>
    </row>
    <row r="39" spans="8:9" x14ac:dyDescent="0.25">
      <c r="I39" t="s">
        <v>6223</v>
      </c>
    </row>
    <row r="40" spans="8:9" x14ac:dyDescent="0.25">
      <c r="I40" t="s">
        <v>6224</v>
      </c>
    </row>
    <row r="41" spans="8:9" x14ac:dyDescent="0.25">
      <c r="I41" t="s">
        <v>6225</v>
      </c>
    </row>
    <row r="42" spans="8:9" x14ac:dyDescent="0.25">
      <c r="I42" t="s">
        <v>6226</v>
      </c>
    </row>
    <row r="43" spans="8:9" x14ac:dyDescent="0.25">
      <c r="I43" t="s">
        <v>6227</v>
      </c>
    </row>
    <row r="44" spans="8:9" x14ac:dyDescent="0.25">
      <c r="I44" t="s">
        <v>6228</v>
      </c>
    </row>
    <row r="45" spans="8:9" x14ac:dyDescent="0.25">
      <c r="I45" t="s">
        <v>6229</v>
      </c>
    </row>
    <row r="46" spans="8:9" x14ac:dyDescent="0.25">
      <c r="I46" t="s">
        <v>6230</v>
      </c>
    </row>
    <row r="47" spans="8:9" x14ac:dyDescent="0.25">
      <c r="I47" t="s">
        <v>6231</v>
      </c>
    </row>
    <row r="48" spans="8:9" x14ac:dyDescent="0.25">
      <c r="I48" t="s">
        <v>6232</v>
      </c>
    </row>
    <row r="49" spans="9:9" x14ac:dyDescent="0.25">
      <c r="I49" t="s">
        <v>6233</v>
      </c>
    </row>
    <row r="50" spans="9:9" x14ac:dyDescent="0.25">
      <c r="I50" t="s">
        <v>6234</v>
      </c>
    </row>
    <row r="51" spans="9:9" x14ac:dyDescent="0.25">
      <c r="I51" t="s">
        <v>6235</v>
      </c>
    </row>
    <row r="52" spans="9:9" x14ac:dyDescent="0.25">
      <c r="I52" t="s">
        <v>6236</v>
      </c>
    </row>
    <row r="53" spans="9:9" x14ac:dyDescent="0.25">
      <c r="I53" t="s">
        <v>6237</v>
      </c>
    </row>
    <row r="54" spans="9:9" x14ac:dyDescent="0.25">
      <c r="I54" t="s">
        <v>6238</v>
      </c>
    </row>
    <row r="55" spans="9:9" x14ac:dyDescent="0.25">
      <c r="I55" t="s">
        <v>5058</v>
      </c>
    </row>
    <row r="56" spans="9:9" x14ac:dyDescent="0.25">
      <c r="I56" t="s">
        <v>6239</v>
      </c>
    </row>
    <row r="57" spans="9:9" x14ac:dyDescent="0.25">
      <c r="I57" t="s">
        <v>6240</v>
      </c>
    </row>
    <row r="58" spans="9:9" x14ac:dyDescent="0.25">
      <c r="I58" t="s">
        <v>6241</v>
      </c>
    </row>
    <row r="59" spans="9:9" x14ac:dyDescent="0.25">
      <c r="I59" t="s">
        <v>6242</v>
      </c>
    </row>
    <row r="60" spans="9:9" x14ac:dyDescent="0.25">
      <c r="I60" t="s">
        <v>6243</v>
      </c>
    </row>
    <row r="61" spans="9:9" x14ac:dyDescent="0.25">
      <c r="I61" t="s">
        <v>6244</v>
      </c>
    </row>
    <row r="62" spans="9:9" x14ac:dyDescent="0.25">
      <c r="I62" t="s">
        <v>6245</v>
      </c>
    </row>
    <row r="63" spans="9:9" x14ac:dyDescent="0.25">
      <c r="I63" t="s">
        <v>6246</v>
      </c>
    </row>
    <row r="64" spans="9:9" x14ac:dyDescent="0.25">
      <c r="I64" t="s">
        <v>6247</v>
      </c>
    </row>
    <row r="65" spans="9:9" x14ac:dyDescent="0.25">
      <c r="I65" t="s">
        <v>6248</v>
      </c>
    </row>
    <row r="66" spans="9:9" x14ac:dyDescent="0.25">
      <c r="I66" t="s">
        <v>6249</v>
      </c>
    </row>
    <row r="67" spans="9:9" x14ac:dyDescent="0.25">
      <c r="I67" t="s">
        <v>6250</v>
      </c>
    </row>
    <row r="68" spans="9:9" x14ac:dyDescent="0.25">
      <c r="I68" t="s">
        <v>6251</v>
      </c>
    </row>
    <row r="69" spans="9:9" x14ac:dyDescent="0.25">
      <c r="I69" t="s">
        <v>6252</v>
      </c>
    </row>
    <row r="70" spans="9:9" x14ac:dyDescent="0.25">
      <c r="I70" t="s">
        <v>6253</v>
      </c>
    </row>
    <row r="71" spans="9:9" x14ac:dyDescent="0.25">
      <c r="I71" t="s">
        <v>6254</v>
      </c>
    </row>
    <row r="72" spans="9:9" x14ac:dyDescent="0.25">
      <c r="I72" t="s">
        <v>6255</v>
      </c>
    </row>
    <row r="73" spans="9:9" x14ac:dyDescent="0.25">
      <c r="I73" t="s">
        <v>6256</v>
      </c>
    </row>
    <row r="74" spans="9:9" x14ac:dyDescent="0.25">
      <c r="I74" t="s">
        <v>6257</v>
      </c>
    </row>
    <row r="75" spans="9:9" x14ac:dyDescent="0.25">
      <c r="I75" t="s">
        <v>6258</v>
      </c>
    </row>
    <row r="76" spans="9:9" x14ac:dyDescent="0.25">
      <c r="I76" t="s">
        <v>6259</v>
      </c>
    </row>
    <row r="77" spans="9:9" x14ac:dyDescent="0.25">
      <c r="I77" t="s">
        <v>6260</v>
      </c>
    </row>
    <row r="78" spans="9:9" x14ac:dyDescent="0.25">
      <c r="I78" t="s">
        <v>6261</v>
      </c>
    </row>
    <row r="79" spans="9:9" x14ac:dyDescent="0.25">
      <c r="I79" t="s">
        <v>6262</v>
      </c>
    </row>
    <row r="80" spans="9:9" x14ac:dyDescent="0.25">
      <c r="I80" t="s">
        <v>6263</v>
      </c>
    </row>
    <row r="81" spans="9:9" x14ac:dyDescent="0.25">
      <c r="I81" t="s">
        <v>6264</v>
      </c>
    </row>
    <row r="82" spans="9:9" x14ac:dyDescent="0.25">
      <c r="I82" t="s">
        <v>6265</v>
      </c>
    </row>
    <row r="83" spans="9:9" x14ac:dyDescent="0.25">
      <c r="I83" t="s">
        <v>6266</v>
      </c>
    </row>
    <row r="84" spans="9:9" x14ac:dyDescent="0.25">
      <c r="I84" t="s">
        <v>6267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6"/>
  <sheetViews>
    <sheetView workbookViewId="0">
      <selection sqref="A1:A1048576"/>
    </sheetView>
  </sheetViews>
  <sheetFormatPr defaultRowHeight="15" x14ac:dyDescent="0.25"/>
  <cols>
    <col min="1" max="1" width="10.7109375" customWidth="1"/>
    <col min="2" max="2" width="3.5703125" bestFit="1" customWidth="1"/>
    <col min="3" max="3" width="10" bestFit="1" customWidth="1"/>
    <col min="4" max="5" width="10.7109375" bestFit="1" customWidth="1"/>
    <col min="6" max="6" width="10.42578125" bestFit="1" customWidth="1"/>
    <col min="7" max="7" width="7.7109375" bestFit="1" customWidth="1"/>
    <col min="8" max="8" width="10.7109375" bestFit="1" customWidth="1"/>
    <col min="9" max="9" width="16.85546875" bestFit="1" customWidth="1"/>
    <col min="11" max="11" width="42.42578125" bestFit="1" customWidth="1"/>
    <col min="12" max="12" width="29.140625" bestFit="1" customWidth="1"/>
    <col min="13" max="13" width="38.85546875" bestFit="1" customWidth="1"/>
    <col min="14" max="14" width="44.85546875" bestFit="1" customWidth="1"/>
    <col min="15" max="15" width="30.7109375" bestFit="1" customWidth="1"/>
    <col min="16" max="16" width="12" bestFit="1" customWidth="1"/>
    <col min="17" max="17" width="41.28515625" bestFit="1" customWidth="1"/>
    <col min="18" max="18" width="29.140625" bestFit="1" customWidth="1"/>
    <col min="19" max="19" width="8.140625" bestFit="1" customWidth="1"/>
    <col min="20" max="20" width="47.7109375" bestFit="1" customWidth="1"/>
    <col min="21" max="21" width="8.7109375" bestFit="1" customWidth="1"/>
    <col min="22" max="22" width="47.28515625" bestFit="1" customWidth="1"/>
    <col min="23" max="23" width="6.42578125" bestFit="1" customWidth="1"/>
    <col min="24" max="24" width="4.28515625" bestFit="1" customWidth="1"/>
  </cols>
  <sheetData>
    <row r="1" spans="1:24" ht="45" x14ac:dyDescent="0.25">
      <c r="A1" s="6" t="s">
        <v>2093</v>
      </c>
      <c r="B1" s="6" t="s">
        <v>3085</v>
      </c>
      <c r="C1" s="6" t="s">
        <v>2094</v>
      </c>
      <c r="D1" s="6" t="s">
        <v>2095</v>
      </c>
      <c r="E1" s="6" t="s">
        <v>2096</v>
      </c>
      <c r="F1" s="6" t="s">
        <v>3086</v>
      </c>
      <c r="G1" s="6" t="s">
        <v>2102</v>
      </c>
      <c r="H1" s="6" t="s">
        <v>3087</v>
      </c>
      <c r="I1" s="6" t="s">
        <v>1</v>
      </c>
      <c r="J1" s="6" t="s">
        <v>2098</v>
      </c>
      <c r="K1" s="6" t="s">
        <v>4</v>
      </c>
      <c r="L1" s="6" t="s">
        <v>3</v>
      </c>
      <c r="M1" s="6" t="s">
        <v>3090</v>
      </c>
      <c r="N1" s="6" t="s">
        <v>0</v>
      </c>
      <c r="O1" s="6" t="s">
        <v>2103</v>
      </c>
      <c r="P1" s="6" t="s">
        <v>3088</v>
      </c>
      <c r="Q1" s="6" t="s">
        <v>3089</v>
      </c>
      <c r="R1" s="6" t="s">
        <v>3091</v>
      </c>
      <c r="S1" s="6" t="s">
        <v>3092</v>
      </c>
      <c r="T1" s="6" t="s">
        <v>3093</v>
      </c>
      <c r="U1" s="6" t="s">
        <v>3094</v>
      </c>
      <c r="V1" s="6" t="s">
        <v>3095</v>
      </c>
      <c r="W1" s="6" t="s">
        <v>3096</v>
      </c>
      <c r="X1" s="6" t="s">
        <v>2097</v>
      </c>
    </row>
    <row r="2" spans="1:24" x14ac:dyDescent="0.25">
      <c r="A2" t="s">
        <v>36</v>
      </c>
      <c r="B2" t="s">
        <v>2104</v>
      </c>
      <c r="C2" t="s">
        <v>37</v>
      </c>
      <c r="D2" s="3" t="s">
        <v>2858</v>
      </c>
      <c r="E2" s="3" t="s">
        <v>2505</v>
      </c>
      <c r="F2" t="s">
        <v>2107</v>
      </c>
      <c r="G2" t="s">
        <v>2108</v>
      </c>
      <c r="H2" s="3" t="s">
        <v>3097</v>
      </c>
      <c r="I2" t="s">
        <v>2492</v>
      </c>
      <c r="J2" t="s">
        <v>38</v>
      </c>
      <c r="K2" t="s">
        <v>2329</v>
      </c>
      <c r="L2" t="s">
        <v>2383</v>
      </c>
      <c r="M2" t="s">
        <v>2113</v>
      </c>
      <c r="N2" t="s">
        <v>2197</v>
      </c>
      <c r="O2" t="s">
        <v>2158</v>
      </c>
      <c r="P2" t="s">
        <v>2142</v>
      </c>
      <c r="Q2" t="s">
        <v>2143</v>
      </c>
      <c r="R2" t="s">
        <v>2144</v>
      </c>
      <c r="S2" t="s">
        <v>2330</v>
      </c>
      <c r="T2" t="s">
        <v>2331</v>
      </c>
      <c r="U2" t="s">
        <v>2332</v>
      </c>
      <c r="V2" t="s">
        <v>2333</v>
      </c>
      <c r="W2" s="4">
        <v>347</v>
      </c>
      <c r="X2" s="5">
        <v>2</v>
      </c>
    </row>
    <row r="3" spans="1:24" x14ac:dyDescent="0.25">
      <c r="A3" t="s">
        <v>36</v>
      </c>
      <c r="B3" t="s">
        <v>2122</v>
      </c>
      <c r="C3" t="s">
        <v>3098</v>
      </c>
      <c r="D3" s="3" t="s">
        <v>3099</v>
      </c>
      <c r="E3" s="3" t="s">
        <v>3100</v>
      </c>
      <c r="F3" t="s">
        <v>2107</v>
      </c>
      <c r="G3" t="s">
        <v>2108</v>
      </c>
      <c r="H3" s="3" t="s">
        <v>3097</v>
      </c>
      <c r="I3" t="s">
        <v>2492</v>
      </c>
      <c r="J3" t="s">
        <v>295</v>
      </c>
      <c r="K3" t="s">
        <v>2364</v>
      </c>
      <c r="L3" t="s">
        <v>2264</v>
      </c>
      <c r="M3" t="s">
        <v>2113</v>
      </c>
      <c r="N3" t="s">
        <v>2197</v>
      </c>
      <c r="O3" t="s">
        <v>2158</v>
      </c>
      <c r="P3" t="s">
        <v>2142</v>
      </c>
      <c r="Q3" t="s">
        <v>2143</v>
      </c>
      <c r="R3" t="s">
        <v>2144</v>
      </c>
      <c r="S3" t="s">
        <v>2205</v>
      </c>
      <c r="T3" t="s">
        <v>2206</v>
      </c>
      <c r="U3" t="s">
        <v>2207</v>
      </c>
      <c r="V3" t="s">
        <v>2208</v>
      </c>
      <c r="W3" s="4">
        <v>13</v>
      </c>
      <c r="X3" s="5">
        <v>1</v>
      </c>
    </row>
    <row r="4" spans="1:24" x14ac:dyDescent="0.25">
      <c r="A4" t="s">
        <v>66</v>
      </c>
      <c r="B4" t="s">
        <v>2104</v>
      </c>
      <c r="C4" t="s">
        <v>67</v>
      </c>
      <c r="D4" s="3" t="s">
        <v>2182</v>
      </c>
      <c r="E4" s="3" t="s">
        <v>2677</v>
      </c>
      <c r="F4" t="s">
        <v>2107</v>
      </c>
      <c r="G4" t="s">
        <v>2108</v>
      </c>
      <c r="H4" s="3" t="s">
        <v>3101</v>
      </c>
      <c r="I4" t="s">
        <v>2412</v>
      </c>
      <c r="J4" t="s">
        <v>69</v>
      </c>
      <c r="K4" t="s">
        <v>3102</v>
      </c>
      <c r="L4" t="s">
        <v>2112</v>
      </c>
      <c r="M4" t="s">
        <v>2113</v>
      </c>
      <c r="N4" t="s">
        <v>2114</v>
      </c>
      <c r="O4" t="s">
        <v>2115</v>
      </c>
      <c r="P4" t="s">
        <v>71</v>
      </c>
      <c r="Q4" t="s">
        <v>3103</v>
      </c>
      <c r="R4" t="s">
        <v>3104</v>
      </c>
      <c r="S4" t="s">
        <v>3105</v>
      </c>
      <c r="T4" t="s">
        <v>3106</v>
      </c>
      <c r="U4" t="s">
        <v>3107</v>
      </c>
      <c r="V4" t="s">
        <v>3108</v>
      </c>
      <c r="W4" s="4">
        <v>-1</v>
      </c>
      <c r="X4" s="5">
        <v>4</v>
      </c>
    </row>
    <row r="5" spans="1:24" x14ac:dyDescent="0.25">
      <c r="A5" t="s">
        <v>66</v>
      </c>
      <c r="B5" t="s">
        <v>2122</v>
      </c>
      <c r="C5" t="s">
        <v>3109</v>
      </c>
      <c r="D5" s="3" t="s">
        <v>3110</v>
      </c>
      <c r="E5" s="3" t="s">
        <v>3111</v>
      </c>
      <c r="F5" t="s">
        <v>2107</v>
      </c>
      <c r="G5" t="s">
        <v>2108</v>
      </c>
      <c r="H5" s="3" t="s">
        <v>3101</v>
      </c>
      <c r="I5" t="s">
        <v>2412</v>
      </c>
      <c r="J5" t="s">
        <v>813</v>
      </c>
      <c r="K5" t="s">
        <v>2643</v>
      </c>
      <c r="L5" t="s">
        <v>2475</v>
      </c>
      <c r="M5" t="s">
        <v>2113</v>
      </c>
      <c r="N5" t="s">
        <v>2114</v>
      </c>
      <c r="O5" t="s">
        <v>2115</v>
      </c>
      <c r="P5" t="s">
        <v>133</v>
      </c>
      <c r="Q5" t="s">
        <v>2468</v>
      </c>
      <c r="R5" t="s">
        <v>2475</v>
      </c>
      <c r="S5" t="s">
        <v>2630</v>
      </c>
      <c r="T5" t="s">
        <v>2631</v>
      </c>
      <c r="U5" t="s">
        <v>2632</v>
      </c>
      <c r="V5" t="s">
        <v>2633</v>
      </c>
      <c r="W5" s="4">
        <v>22</v>
      </c>
      <c r="X5" s="5">
        <v>7</v>
      </c>
    </row>
    <row r="6" spans="1:24" x14ac:dyDescent="0.25">
      <c r="A6" t="s">
        <v>76</v>
      </c>
      <c r="B6" t="s">
        <v>2104</v>
      </c>
      <c r="C6" t="s">
        <v>77</v>
      </c>
      <c r="D6" s="3" t="s">
        <v>2105</v>
      </c>
      <c r="E6" s="3" t="s">
        <v>2106</v>
      </c>
      <c r="F6" t="s">
        <v>2107</v>
      </c>
      <c r="G6" t="s">
        <v>2108</v>
      </c>
      <c r="H6" s="3" t="s">
        <v>2109</v>
      </c>
      <c r="I6" t="s">
        <v>2110</v>
      </c>
      <c r="J6" t="s">
        <v>78</v>
      </c>
      <c r="K6" t="s">
        <v>2111</v>
      </c>
      <c r="L6" t="s">
        <v>2112</v>
      </c>
      <c r="M6" t="s">
        <v>2113</v>
      </c>
      <c r="N6" t="s">
        <v>2114</v>
      </c>
      <c r="O6" t="s">
        <v>2115</v>
      </c>
      <c r="P6" t="s">
        <v>80</v>
      </c>
      <c r="Q6" t="s">
        <v>2116</v>
      </c>
      <c r="R6" t="s">
        <v>2117</v>
      </c>
      <c r="S6" t="s">
        <v>2118</v>
      </c>
      <c r="T6" t="s">
        <v>2119</v>
      </c>
      <c r="U6" t="s">
        <v>2120</v>
      </c>
      <c r="V6" t="s">
        <v>2121</v>
      </c>
      <c r="W6" s="4">
        <v>1324</v>
      </c>
      <c r="X6" s="5">
        <v>7</v>
      </c>
    </row>
    <row r="7" spans="1:24" x14ac:dyDescent="0.25">
      <c r="A7" t="s">
        <v>76</v>
      </c>
      <c r="B7" t="s">
        <v>2122</v>
      </c>
      <c r="C7" t="s">
        <v>2123</v>
      </c>
      <c r="D7" s="3" t="s">
        <v>2124</v>
      </c>
      <c r="E7" s="3" t="s">
        <v>2125</v>
      </c>
      <c r="F7" t="s">
        <v>2107</v>
      </c>
      <c r="G7" t="s">
        <v>2126</v>
      </c>
      <c r="H7" s="3" t="s">
        <v>2109</v>
      </c>
      <c r="I7" t="s">
        <v>2127</v>
      </c>
      <c r="J7" t="s">
        <v>78</v>
      </c>
      <c r="K7" t="s">
        <v>2111</v>
      </c>
      <c r="L7" t="s">
        <v>2117</v>
      </c>
      <c r="M7" t="s">
        <v>2128</v>
      </c>
      <c r="N7" t="s">
        <v>2114</v>
      </c>
      <c r="O7" t="s">
        <v>2115</v>
      </c>
      <c r="P7" t="s">
        <v>2129</v>
      </c>
      <c r="Q7" t="s">
        <v>2130</v>
      </c>
      <c r="R7" t="s">
        <v>2117</v>
      </c>
      <c r="S7" t="s">
        <v>2131</v>
      </c>
      <c r="T7" t="s">
        <v>2132</v>
      </c>
      <c r="U7" t="s">
        <v>2133</v>
      </c>
      <c r="V7" t="s">
        <v>2134</v>
      </c>
      <c r="W7" s="4">
        <v>11</v>
      </c>
      <c r="X7" s="5">
        <v>9</v>
      </c>
    </row>
    <row r="8" spans="1:24" x14ac:dyDescent="0.25">
      <c r="A8" t="s">
        <v>92</v>
      </c>
      <c r="B8" t="s">
        <v>2104</v>
      </c>
      <c r="C8" t="s">
        <v>93</v>
      </c>
      <c r="D8" s="3" t="s">
        <v>2135</v>
      </c>
      <c r="E8" s="3" t="s">
        <v>2136</v>
      </c>
      <c r="F8" t="s">
        <v>2107</v>
      </c>
      <c r="G8" t="s">
        <v>2108</v>
      </c>
      <c r="H8" s="3" t="s">
        <v>2137</v>
      </c>
      <c r="I8" t="s">
        <v>2138</v>
      </c>
      <c r="J8" t="s">
        <v>22</v>
      </c>
      <c r="K8" t="s">
        <v>2139</v>
      </c>
      <c r="L8" t="s">
        <v>2140</v>
      </c>
      <c r="M8" t="s">
        <v>2113</v>
      </c>
      <c r="N8" t="s">
        <v>2141</v>
      </c>
      <c r="O8" t="s">
        <v>2115</v>
      </c>
      <c r="P8" t="s">
        <v>2142</v>
      </c>
      <c r="Q8" t="s">
        <v>2143</v>
      </c>
      <c r="R8" t="s">
        <v>2144</v>
      </c>
      <c r="S8" t="s">
        <v>2145</v>
      </c>
      <c r="T8" t="s">
        <v>2146</v>
      </c>
      <c r="U8" t="s">
        <v>2147</v>
      </c>
      <c r="V8" t="s">
        <v>2148</v>
      </c>
      <c r="W8" s="4">
        <v>198</v>
      </c>
      <c r="X8" s="5">
        <v>5</v>
      </c>
    </row>
    <row r="9" spans="1:24" x14ac:dyDescent="0.25">
      <c r="A9" t="s">
        <v>92</v>
      </c>
      <c r="B9" t="s">
        <v>2122</v>
      </c>
      <c r="C9" t="s">
        <v>94</v>
      </c>
      <c r="D9" s="3" t="s">
        <v>2149</v>
      </c>
      <c r="E9" s="3" t="s">
        <v>2150</v>
      </c>
      <c r="F9" t="s">
        <v>2107</v>
      </c>
      <c r="G9" t="s">
        <v>2126</v>
      </c>
      <c r="H9" s="3" t="s">
        <v>2137</v>
      </c>
      <c r="I9" t="s">
        <v>2138</v>
      </c>
      <c r="J9" t="s">
        <v>22</v>
      </c>
      <c r="K9" t="s">
        <v>2139</v>
      </c>
      <c r="L9" t="s">
        <v>2151</v>
      </c>
      <c r="M9" t="s">
        <v>2113</v>
      </c>
      <c r="N9" t="s">
        <v>2141</v>
      </c>
      <c r="O9" t="s">
        <v>2115</v>
      </c>
      <c r="P9" t="s">
        <v>95</v>
      </c>
      <c r="Q9" t="s">
        <v>2152</v>
      </c>
      <c r="R9" t="s">
        <v>2153</v>
      </c>
      <c r="S9" t="s">
        <v>2145</v>
      </c>
      <c r="T9" t="s">
        <v>2146</v>
      </c>
      <c r="U9" t="s">
        <v>2147</v>
      </c>
      <c r="V9" t="s">
        <v>2148</v>
      </c>
      <c r="W9" s="4">
        <v>25</v>
      </c>
      <c r="X9" s="5">
        <v>7</v>
      </c>
    </row>
    <row r="10" spans="1:24" x14ac:dyDescent="0.25">
      <c r="A10" t="s">
        <v>106</v>
      </c>
      <c r="B10" t="s">
        <v>2104</v>
      </c>
      <c r="C10" t="s">
        <v>107</v>
      </c>
      <c r="D10" s="3" t="s">
        <v>2154</v>
      </c>
      <c r="E10" s="3" t="s">
        <v>2155</v>
      </c>
      <c r="F10" t="s">
        <v>2107</v>
      </c>
      <c r="G10" t="s">
        <v>2108</v>
      </c>
      <c r="H10" s="3" t="s">
        <v>2156</v>
      </c>
      <c r="I10" t="s">
        <v>2157</v>
      </c>
      <c r="J10" t="s">
        <v>22</v>
      </c>
      <c r="K10" t="s">
        <v>2139</v>
      </c>
      <c r="L10" t="s">
        <v>2151</v>
      </c>
      <c r="M10" t="s">
        <v>2113</v>
      </c>
      <c r="N10" t="s">
        <v>2141</v>
      </c>
      <c r="O10" t="s">
        <v>2158</v>
      </c>
      <c r="P10" t="s">
        <v>108</v>
      </c>
      <c r="Q10" t="s">
        <v>2159</v>
      </c>
      <c r="R10" t="s">
        <v>2140</v>
      </c>
      <c r="S10" t="s">
        <v>2145</v>
      </c>
      <c r="T10" t="s">
        <v>2146</v>
      </c>
      <c r="U10" t="s">
        <v>2147</v>
      </c>
      <c r="V10" t="s">
        <v>2148</v>
      </c>
      <c r="W10" s="4">
        <v>218</v>
      </c>
      <c r="X10" s="5">
        <v>2</v>
      </c>
    </row>
    <row r="11" spans="1:24" x14ac:dyDescent="0.25">
      <c r="A11" t="s">
        <v>106</v>
      </c>
      <c r="B11" t="s">
        <v>2122</v>
      </c>
      <c r="C11" t="s">
        <v>110</v>
      </c>
      <c r="D11" s="3" t="s">
        <v>2160</v>
      </c>
      <c r="E11" s="3" t="s">
        <v>2161</v>
      </c>
      <c r="F11" t="s">
        <v>2107</v>
      </c>
      <c r="G11" t="s">
        <v>2108</v>
      </c>
      <c r="H11" s="3" t="s">
        <v>2156</v>
      </c>
      <c r="I11" t="s">
        <v>2157</v>
      </c>
      <c r="J11" t="s">
        <v>22</v>
      </c>
      <c r="K11" t="s">
        <v>2139</v>
      </c>
      <c r="L11" t="s">
        <v>2151</v>
      </c>
      <c r="M11" t="s">
        <v>2113</v>
      </c>
      <c r="N11" t="s">
        <v>2141</v>
      </c>
      <c r="O11" t="s">
        <v>2158</v>
      </c>
      <c r="P11" t="s">
        <v>2142</v>
      </c>
      <c r="Q11" t="s">
        <v>2143</v>
      </c>
      <c r="R11" t="s">
        <v>2144</v>
      </c>
      <c r="S11" t="s">
        <v>2145</v>
      </c>
      <c r="T11" t="s">
        <v>2146</v>
      </c>
      <c r="U11" t="s">
        <v>2147</v>
      </c>
      <c r="V11" t="s">
        <v>2148</v>
      </c>
      <c r="W11" s="4">
        <v>15</v>
      </c>
      <c r="X11" s="5">
        <v>2</v>
      </c>
    </row>
    <row r="12" spans="1:24" x14ac:dyDescent="0.25">
      <c r="A12" t="s">
        <v>106</v>
      </c>
      <c r="B12" t="s">
        <v>2104</v>
      </c>
      <c r="C12" t="s">
        <v>110</v>
      </c>
      <c r="D12" s="3" t="s">
        <v>2160</v>
      </c>
      <c r="E12" s="3" t="s">
        <v>2161</v>
      </c>
      <c r="F12" t="s">
        <v>2107</v>
      </c>
      <c r="G12" t="s">
        <v>2108</v>
      </c>
      <c r="H12" s="3" t="s">
        <v>2156</v>
      </c>
      <c r="I12" t="s">
        <v>2157</v>
      </c>
      <c r="J12" t="s">
        <v>22</v>
      </c>
      <c r="K12" t="s">
        <v>2139</v>
      </c>
      <c r="L12" t="s">
        <v>2151</v>
      </c>
      <c r="M12" t="s">
        <v>2113</v>
      </c>
      <c r="N12" t="s">
        <v>2141</v>
      </c>
      <c r="O12" t="s">
        <v>2158</v>
      </c>
      <c r="P12" t="s">
        <v>2142</v>
      </c>
      <c r="Q12" t="s">
        <v>2143</v>
      </c>
      <c r="R12" t="s">
        <v>2144</v>
      </c>
      <c r="S12" t="s">
        <v>2145</v>
      </c>
      <c r="T12" t="s">
        <v>2146</v>
      </c>
      <c r="U12" t="s">
        <v>2147</v>
      </c>
      <c r="V12" t="s">
        <v>2148</v>
      </c>
      <c r="W12" s="4">
        <v>15</v>
      </c>
      <c r="X12" s="5">
        <v>2</v>
      </c>
    </row>
    <row r="13" spans="1:24" x14ac:dyDescent="0.25">
      <c r="A13" t="s">
        <v>106</v>
      </c>
      <c r="B13" t="s">
        <v>2122</v>
      </c>
      <c r="C13" t="s">
        <v>111</v>
      </c>
      <c r="D13" s="3" t="s">
        <v>2162</v>
      </c>
      <c r="E13" s="3" t="s">
        <v>2163</v>
      </c>
      <c r="F13" t="s">
        <v>2107</v>
      </c>
      <c r="G13" t="s">
        <v>2108</v>
      </c>
      <c r="H13" s="3" t="s">
        <v>2156</v>
      </c>
      <c r="I13" t="s">
        <v>2157</v>
      </c>
      <c r="J13" t="s">
        <v>112</v>
      </c>
      <c r="K13" t="s">
        <v>2164</v>
      </c>
      <c r="L13" t="s">
        <v>2165</v>
      </c>
      <c r="M13" t="s">
        <v>2113</v>
      </c>
      <c r="N13" t="s">
        <v>2141</v>
      </c>
      <c r="O13" t="s">
        <v>2158</v>
      </c>
      <c r="P13" t="s">
        <v>108</v>
      </c>
      <c r="Q13" t="s">
        <v>2159</v>
      </c>
      <c r="R13" t="s">
        <v>2166</v>
      </c>
      <c r="S13" t="s">
        <v>2167</v>
      </c>
      <c r="T13" t="s">
        <v>2168</v>
      </c>
      <c r="U13" t="s">
        <v>2169</v>
      </c>
      <c r="V13" t="s">
        <v>2170</v>
      </c>
      <c r="W13" s="4">
        <v>29</v>
      </c>
      <c r="X13" s="5">
        <v>2</v>
      </c>
    </row>
    <row r="14" spans="1:24" x14ac:dyDescent="0.25">
      <c r="A14" t="s">
        <v>116</v>
      </c>
      <c r="B14" t="s">
        <v>2104</v>
      </c>
      <c r="C14" t="s">
        <v>117</v>
      </c>
      <c r="D14" s="3" t="s">
        <v>2404</v>
      </c>
      <c r="E14" s="3" t="s">
        <v>2590</v>
      </c>
      <c r="F14" t="s">
        <v>2107</v>
      </c>
      <c r="G14" t="s">
        <v>2108</v>
      </c>
      <c r="H14" s="3" t="s">
        <v>3112</v>
      </c>
      <c r="I14" t="s">
        <v>2309</v>
      </c>
      <c r="J14" t="s">
        <v>119</v>
      </c>
      <c r="K14" t="s">
        <v>3113</v>
      </c>
      <c r="L14" t="s">
        <v>2176</v>
      </c>
      <c r="M14" t="s">
        <v>2113</v>
      </c>
      <c r="N14" t="s">
        <v>2615</v>
      </c>
      <c r="O14" t="s">
        <v>2158</v>
      </c>
      <c r="P14" t="s">
        <v>121</v>
      </c>
      <c r="Q14" t="s">
        <v>2870</v>
      </c>
      <c r="R14" t="s">
        <v>3114</v>
      </c>
      <c r="S14" t="s">
        <v>2626</v>
      </c>
      <c r="T14" t="s">
        <v>3015</v>
      </c>
      <c r="U14" t="s">
        <v>2200</v>
      </c>
      <c r="V14" t="s">
        <v>2201</v>
      </c>
      <c r="W14" s="4">
        <v>6</v>
      </c>
      <c r="X14" s="5">
        <v>6</v>
      </c>
    </row>
    <row r="15" spans="1:24" x14ac:dyDescent="0.25">
      <c r="A15" t="s">
        <v>116</v>
      </c>
      <c r="B15" t="s">
        <v>2122</v>
      </c>
      <c r="C15" t="s">
        <v>3115</v>
      </c>
      <c r="D15" s="3" t="s">
        <v>3116</v>
      </c>
      <c r="E15" s="3" t="s">
        <v>3117</v>
      </c>
      <c r="F15" t="s">
        <v>2107</v>
      </c>
      <c r="G15" t="s">
        <v>2126</v>
      </c>
      <c r="H15" s="3" t="s">
        <v>3112</v>
      </c>
      <c r="I15" t="s">
        <v>2309</v>
      </c>
      <c r="J15" t="s">
        <v>219</v>
      </c>
      <c r="K15" t="s">
        <v>2270</v>
      </c>
      <c r="L15" t="s">
        <v>2264</v>
      </c>
      <c r="M15" t="s">
        <v>2618</v>
      </c>
      <c r="N15" t="s">
        <v>2615</v>
      </c>
      <c r="O15" t="s">
        <v>2158</v>
      </c>
      <c r="P15" t="s">
        <v>2142</v>
      </c>
      <c r="Q15" t="s">
        <v>2143</v>
      </c>
      <c r="R15" t="s">
        <v>2144</v>
      </c>
      <c r="S15" t="s">
        <v>2262</v>
      </c>
      <c r="T15" t="s">
        <v>2271</v>
      </c>
      <c r="U15" t="s">
        <v>2200</v>
      </c>
      <c r="V15" t="s">
        <v>2201</v>
      </c>
      <c r="W15" s="4">
        <v>11</v>
      </c>
      <c r="X15" s="5">
        <v>8</v>
      </c>
    </row>
    <row r="16" spans="1:24" x14ac:dyDescent="0.25">
      <c r="A16" t="s">
        <v>127</v>
      </c>
      <c r="B16" t="s">
        <v>2104</v>
      </c>
      <c r="C16" t="s">
        <v>138</v>
      </c>
      <c r="D16" s="3" t="s">
        <v>2171</v>
      </c>
      <c r="E16" s="3" t="s">
        <v>2172</v>
      </c>
      <c r="F16" t="s">
        <v>2107</v>
      </c>
      <c r="G16" t="s">
        <v>2108</v>
      </c>
      <c r="H16" s="3" t="s">
        <v>2173</v>
      </c>
      <c r="I16" t="s">
        <v>2174</v>
      </c>
      <c r="J16" t="s">
        <v>139</v>
      </c>
      <c r="K16" t="s">
        <v>2175</v>
      </c>
      <c r="L16" t="s">
        <v>2176</v>
      </c>
      <c r="M16" t="s">
        <v>2113</v>
      </c>
      <c r="N16" t="s">
        <v>2141</v>
      </c>
      <c r="O16" t="s">
        <v>2158</v>
      </c>
      <c r="P16" t="s">
        <v>2142</v>
      </c>
      <c r="Q16" t="s">
        <v>2143</v>
      </c>
      <c r="R16" t="s">
        <v>2144</v>
      </c>
      <c r="S16" t="s">
        <v>2177</v>
      </c>
      <c r="T16" t="s">
        <v>2178</v>
      </c>
      <c r="U16" t="s">
        <v>2179</v>
      </c>
      <c r="V16" t="s">
        <v>2180</v>
      </c>
      <c r="W16" s="4">
        <v>38</v>
      </c>
      <c r="X16" s="5">
        <v>4</v>
      </c>
    </row>
    <row r="17" spans="1:24" x14ac:dyDescent="0.25">
      <c r="A17" t="s">
        <v>127</v>
      </c>
      <c r="B17" t="s">
        <v>2122</v>
      </c>
      <c r="C17" t="s">
        <v>141</v>
      </c>
      <c r="D17" s="3" t="s">
        <v>2181</v>
      </c>
      <c r="E17" s="3" t="s">
        <v>2182</v>
      </c>
      <c r="F17" t="s">
        <v>2107</v>
      </c>
      <c r="G17" t="s">
        <v>2108</v>
      </c>
      <c r="H17" s="3" t="s">
        <v>2173</v>
      </c>
      <c r="I17" t="s">
        <v>2183</v>
      </c>
      <c r="J17" t="s">
        <v>143</v>
      </c>
      <c r="K17" t="s">
        <v>2184</v>
      </c>
      <c r="L17" t="s">
        <v>2185</v>
      </c>
      <c r="M17" t="s">
        <v>2113</v>
      </c>
      <c r="N17" t="s">
        <v>2114</v>
      </c>
      <c r="O17" t="s">
        <v>2158</v>
      </c>
      <c r="P17" t="s">
        <v>63</v>
      </c>
      <c r="Q17" t="s">
        <v>2186</v>
      </c>
      <c r="R17" t="s">
        <v>2187</v>
      </c>
      <c r="S17" t="s">
        <v>2188</v>
      </c>
      <c r="T17" t="s">
        <v>2189</v>
      </c>
      <c r="U17" t="s">
        <v>2190</v>
      </c>
      <c r="V17" t="s">
        <v>2191</v>
      </c>
      <c r="W17" s="4">
        <v>2</v>
      </c>
      <c r="X17" s="5">
        <v>5</v>
      </c>
    </row>
    <row r="18" spans="1:24" x14ac:dyDescent="0.25">
      <c r="A18" t="s">
        <v>127</v>
      </c>
      <c r="B18" t="s">
        <v>2104</v>
      </c>
      <c r="C18" t="s">
        <v>141</v>
      </c>
      <c r="D18" s="3" t="s">
        <v>2181</v>
      </c>
      <c r="E18" s="3" t="s">
        <v>2182</v>
      </c>
      <c r="F18" t="s">
        <v>2107</v>
      </c>
      <c r="G18" t="s">
        <v>2108</v>
      </c>
      <c r="H18" s="3" t="s">
        <v>2173</v>
      </c>
      <c r="I18" t="s">
        <v>2183</v>
      </c>
      <c r="J18" t="s">
        <v>143</v>
      </c>
      <c r="K18" t="s">
        <v>2184</v>
      </c>
      <c r="L18" t="s">
        <v>2185</v>
      </c>
      <c r="M18" t="s">
        <v>2113</v>
      </c>
      <c r="N18" t="s">
        <v>2114</v>
      </c>
      <c r="O18" t="s">
        <v>2158</v>
      </c>
      <c r="P18" t="s">
        <v>63</v>
      </c>
      <c r="Q18" t="s">
        <v>2186</v>
      </c>
      <c r="R18" t="s">
        <v>2187</v>
      </c>
      <c r="S18" t="s">
        <v>2188</v>
      </c>
      <c r="T18" t="s">
        <v>2189</v>
      </c>
      <c r="U18" t="s">
        <v>2190</v>
      </c>
      <c r="V18" t="s">
        <v>2191</v>
      </c>
      <c r="W18" s="4">
        <v>2</v>
      </c>
      <c r="X18" s="5">
        <v>5</v>
      </c>
    </row>
    <row r="19" spans="1:24" x14ac:dyDescent="0.25">
      <c r="A19" t="s">
        <v>127</v>
      </c>
      <c r="B19" t="s">
        <v>2122</v>
      </c>
      <c r="C19" t="s">
        <v>3118</v>
      </c>
      <c r="D19" s="3" t="s">
        <v>3119</v>
      </c>
      <c r="E19" s="3" t="s">
        <v>3120</v>
      </c>
      <c r="F19" t="s">
        <v>2107</v>
      </c>
      <c r="G19" t="s">
        <v>2126</v>
      </c>
      <c r="H19" s="3" t="s">
        <v>2173</v>
      </c>
      <c r="I19" t="s">
        <v>2183</v>
      </c>
      <c r="J19" t="s">
        <v>3121</v>
      </c>
      <c r="K19" t="s">
        <v>3122</v>
      </c>
      <c r="L19" t="s">
        <v>2242</v>
      </c>
      <c r="M19" t="s">
        <v>2113</v>
      </c>
      <c r="N19" t="s">
        <v>2141</v>
      </c>
      <c r="O19" t="s">
        <v>2158</v>
      </c>
      <c r="P19" t="s">
        <v>2142</v>
      </c>
      <c r="Q19" t="s">
        <v>2143</v>
      </c>
      <c r="R19" t="s">
        <v>2144</v>
      </c>
      <c r="S19" t="s">
        <v>3123</v>
      </c>
      <c r="T19" t="s">
        <v>3124</v>
      </c>
      <c r="U19" t="s">
        <v>3125</v>
      </c>
      <c r="V19" t="s">
        <v>3126</v>
      </c>
      <c r="W19" s="4">
        <v>29</v>
      </c>
      <c r="X19" s="5">
        <v>1</v>
      </c>
    </row>
    <row r="20" spans="1:24" x14ac:dyDescent="0.25">
      <c r="A20" t="s">
        <v>177</v>
      </c>
      <c r="B20" t="s">
        <v>2104</v>
      </c>
      <c r="C20" t="s">
        <v>178</v>
      </c>
      <c r="D20" s="3" t="s">
        <v>2192</v>
      </c>
      <c r="E20" s="3" t="s">
        <v>2193</v>
      </c>
      <c r="F20" t="s">
        <v>2107</v>
      </c>
      <c r="G20" t="s">
        <v>2108</v>
      </c>
      <c r="H20" s="3" t="s">
        <v>2194</v>
      </c>
      <c r="I20" t="s">
        <v>2195</v>
      </c>
      <c r="J20" t="s">
        <v>179</v>
      </c>
      <c r="K20" t="s">
        <v>2196</v>
      </c>
      <c r="L20" t="s">
        <v>2140</v>
      </c>
      <c r="M20" t="s">
        <v>2113</v>
      </c>
      <c r="N20" t="s">
        <v>2197</v>
      </c>
      <c r="O20" t="s">
        <v>2158</v>
      </c>
      <c r="P20" t="s">
        <v>2142</v>
      </c>
      <c r="Q20" t="s">
        <v>2143</v>
      </c>
      <c r="R20" t="s">
        <v>2144</v>
      </c>
      <c r="S20" t="s">
        <v>2198</v>
      </c>
      <c r="T20" t="s">
        <v>2199</v>
      </c>
      <c r="U20" t="s">
        <v>2200</v>
      </c>
      <c r="V20" t="s">
        <v>2201</v>
      </c>
      <c r="W20" s="4">
        <v>67</v>
      </c>
      <c r="X20" s="5">
        <v>6</v>
      </c>
    </row>
    <row r="21" spans="1:24" x14ac:dyDescent="0.25">
      <c r="A21" t="s">
        <v>177</v>
      </c>
      <c r="B21" t="s">
        <v>2122</v>
      </c>
      <c r="C21" t="s">
        <v>181</v>
      </c>
      <c r="D21" s="3" t="s">
        <v>2202</v>
      </c>
      <c r="E21" s="3" t="s">
        <v>2203</v>
      </c>
      <c r="F21" t="s">
        <v>2107</v>
      </c>
      <c r="G21" t="s">
        <v>2108</v>
      </c>
      <c r="H21" s="3" t="s">
        <v>2194</v>
      </c>
      <c r="I21" t="s">
        <v>2195</v>
      </c>
      <c r="J21" t="s">
        <v>182</v>
      </c>
      <c r="K21" t="s">
        <v>2204</v>
      </c>
      <c r="L21" t="s">
        <v>2165</v>
      </c>
      <c r="M21" t="s">
        <v>2113</v>
      </c>
      <c r="N21" t="s">
        <v>2197</v>
      </c>
      <c r="O21" t="s">
        <v>2158</v>
      </c>
      <c r="P21" t="s">
        <v>2142</v>
      </c>
      <c r="Q21" t="s">
        <v>2143</v>
      </c>
      <c r="R21" t="s">
        <v>2144</v>
      </c>
      <c r="S21" t="s">
        <v>2205</v>
      </c>
      <c r="T21" t="s">
        <v>2206</v>
      </c>
      <c r="U21" t="s">
        <v>2207</v>
      </c>
      <c r="V21" t="s">
        <v>2208</v>
      </c>
      <c r="W21" s="4">
        <v>3</v>
      </c>
      <c r="X21" s="5">
        <v>6</v>
      </c>
    </row>
    <row r="22" spans="1:24" x14ac:dyDescent="0.25">
      <c r="A22" t="s">
        <v>184</v>
      </c>
      <c r="B22" t="s">
        <v>2104</v>
      </c>
      <c r="C22" t="s">
        <v>185</v>
      </c>
      <c r="D22" s="3" t="s">
        <v>2209</v>
      </c>
      <c r="E22" s="3" t="s">
        <v>2210</v>
      </c>
      <c r="F22" t="s">
        <v>2107</v>
      </c>
      <c r="G22" t="s">
        <v>2108</v>
      </c>
      <c r="H22" s="3" t="s">
        <v>2211</v>
      </c>
      <c r="I22" t="s">
        <v>2195</v>
      </c>
      <c r="J22" t="s">
        <v>182</v>
      </c>
      <c r="K22" t="s">
        <v>2204</v>
      </c>
      <c r="L22" t="s">
        <v>2212</v>
      </c>
      <c r="M22" t="s">
        <v>2113</v>
      </c>
      <c r="N22" t="s">
        <v>2197</v>
      </c>
      <c r="O22" t="s">
        <v>2115</v>
      </c>
      <c r="P22" t="s">
        <v>2142</v>
      </c>
      <c r="Q22" t="s">
        <v>2143</v>
      </c>
      <c r="R22" t="s">
        <v>2144</v>
      </c>
      <c r="S22" t="s">
        <v>2213</v>
      </c>
      <c r="T22" t="s">
        <v>2214</v>
      </c>
      <c r="U22" t="s">
        <v>2207</v>
      </c>
      <c r="V22" t="s">
        <v>2208</v>
      </c>
      <c r="W22" s="4">
        <v>38</v>
      </c>
      <c r="X22" s="5">
        <v>2</v>
      </c>
    </row>
    <row r="23" spans="1:24" x14ac:dyDescent="0.25">
      <c r="A23" t="s">
        <v>184</v>
      </c>
      <c r="B23" t="s">
        <v>2122</v>
      </c>
      <c r="C23" t="s">
        <v>187</v>
      </c>
      <c r="D23" s="3" t="s">
        <v>2215</v>
      </c>
      <c r="E23" s="3" t="s">
        <v>2216</v>
      </c>
      <c r="F23" t="s">
        <v>2107</v>
      </c>
      <c r="G23" t="s">
        <v>2108</v>
      </c>
      <c r="H23" s="3" t="s">
        <v>2211</v>
      </c>
      <c r="I23" t="s">
        <v>2195</v>
      </c>
      <c r="J23" t="s">
        <v>188</v>
      </c>
      <c r="K23" t="s">
        <v>2217</v>
      </c>
      <c r="L23" t="s">
        <v>2185</v>
      </c>
      <c r="M23" t="s">
        <v>2113</v>
      </c>
      <c r="N23" t="s">
        <v>2197</v>
      </c>
      <c r="O23" t="s">
        <v>2115</v>
      </c>
      <c r="P23" t="s">
        <v>2142</v>
      </c>
      <c r="Q23" t="s">
        <v>2143</v>
      </c>
      <c r="R23" t="s">
        <v>2144</v>
      </c>
      <c r="S23" t="s">
        <v>2218</v>
      </c>
      <c r="T23" t="s">
        <v>2219</v>
      </c>
      <c r="U23" t="s">
        <v>2207</v>
      </c>
      <c r="V23" t="s">
        <v>2208</v>
      </c>
      <c r="W23" s="4">
        <v>8</v>
      </c>
      <c r="X23" s="5">
        <v>2</v>
      </c>
    </row>
    <row r="24" spans="1:24" x14ac:dyDescent="0.25">
      <c r="A24" t="s">
        <v>184</v>
      </c>
      <c r="B24" t="s">
        <v>2104</v>
      </c>
      <c r="C24" t="s">
        <v>187</v>
      </c>
      <c r="D24" s="3" t="s">
        <v>2215</v>
      </c>
      <c r="E24" s="3" t="s">
        <v>2216</v>
      </c>
      <c r="F24" t="s">
        <v>2107</v>
      </c>
      <c r="G24" t="s">
        <v>2108</v>
      </c>
      <c r="H24" s="3" t="s">
        <v>2211</v>
      </c>
      <c r="I24" t="s">
        <v>2195</v>
      </c>
      <c r="J24" t="s">
        <v>188</v>
      </c>
      <c r="K24" t="s">
        <v>2217</v>
      </c>
      <c r="L24" t="s">
        <v>2185</v>
      </c>
      <c r="M24" t="s">
        <v>2113</v>
      </c>
      <c r="N24" t="s">
        <v>2197</v>
      </c>
      <c r="O24" t="s">
        <v>2115</v>
      </c>
      <c r="P24" t="s">
        <v>2142</v>
      </c>
      <c r="Q24" t="s">
        <v>2143</v>
      </c>
      <c r="R24" t="s">
        <v>2144</v>
      </c>
      <c r="S24" t="s">
        <v>2218</v>
      </c>
      <c r="T24" t="s">
        <v>2219</v>
      </c>
      <c r="U24" t="s">
        <v>2207</v>
      </c>
      <c r="V24" t="s">
        <v>2208</v>
      </c>
      <c r="W24" s="4">
        <v>8</v>
      </c>
      <c r="X24" s="5">
        <v>2</v>
      </c>
    </row>
    <row r="25" spans="1:24" x14ac:dyDescent="0.25">
      <c r="A25" t="s">
        <v>184</v>
      </c>
      <c r="B25" t="s">
        <v>2122</v>
      </c>
      <c r="C25" t="s">
        <v>190</v>
      </c>
      <c r="D25" s="3" t="s">
        <v>2220</v>
      </c>
      <c r="E25" s="3" t="s">
        <v>2221</v>
      </c>
      <c r="F25" t="s">
        <v>2107</v>
      </c>
      <c r="G25" t="s">
        <v>2108</v>
      </c>
      <c r="H25" s="3" t="s">
        <v>2211</v>
      </c>
      <c r="I25" t="s">
        <v>2195</v>
      </c>
      <c r="J25" t="s">
        <v>22</v>
      </c>
      <c r="K25" t="s">
        <v>2139</v>
      </c>
      <c r="L25" t="s">
        <v>2222</v>
      </c>
      <c r="M25" t="s">
        <v>2113</v>
      </c>
      <c r="N25" t="s">
        <v>2114</v>
      </c>
      <c r="O25" t="s">
        <v>2115</v>
      </c>
      <c r="P25" t="s">
        <v>2142</v>
      </c>
      <c r="Q25" t="s">
        <v>2143</v>
      </c>
      <c r="R25" t="s">
        <v>2144</v>
      </c>
      <c r="S25" t="s">
        <v>2145</v>
      </c>
      <c r="T25" t="s">
        <v>2146</v>
      </c>
      <c r="U25" t="s">
        <v>2147</v>
      </c>
      <c r="V25" t="s">
        <v>2148</v>
      </c>
      <c r="W25" s="4">
        <v>30</v>
      </c>
      <c r="X25" s="5">
        <v>4</v>
      </c>
    </row>
    <row r="26" spans="1:24" x14ac:dyDescent="0.25">
      <c r="A26" t="s">
        <v>200</v>
      </c>
      <c r="B26" t="s">
        <v>2104</v>
      </c>
      <c r="C26" t="s">
        <v>201</v>
      </c>
      <c r="D26" s="3" t="s">
        <v>2105</v>
      </c>
      <c r="E26" s="3" t="s">
        <v>2223</v>
      </c>
      <c r="F26" t="s">
        <v>2107</v>
      </c>
      <c r="G26" t="s">
        <v>2126</v>
      </c>
      <c r="H26" s="3" t="s">
        <v>2224</v>
      </c>
      <c r="I26" t="s">
        <v>2225</v>
      </c>
      <c r="J26" t="s">
        <v>196</v>
      </c>
      <c r="K26" t="s">
        <v>2226</v>
      </c>
      <c r="L26" t="s">
        <v>2112</v>
      </c>
      <c r="M26" t="s">
        <v>2113</v>
      </c>
      <c r="N26" t="s">
        <v>2197</v>
      </c>
      <c r="O26" t="s">
        <v>2115</v>
      </c>
      <c r="P26" t="s">
        <v>2142</v>
      </c>
      <c r="Q26" t="s">
        <v>2143</v>
      </c>
      <c r="R26" t="s">
        <v>2144</v>
      </c>
      <c r="S26" t="s">
        <v>2227</v>
      </c>
      <c r="T26" t="s">
        <v>2228</v>
      </c>
      <c r="U26" t="s">
        <v>2229</v>
      </c>
      <c r="V26" t="s">
        <v>2230</v>
      </c>
      <c r="W26" s="4">
        <v>23</v>
      </c>
      <c r="X26" s="5">
        <v>5</v>
      </c>
    </row>
    <row r="27" spans="1:24" x14ac:dyDescent="0.25">
      <c r="A27" t="s">
        <v>200</v>
      </c>
      <c r="B27" t="s">
        <v>2122</v>
      </c>
      <c r="C27" t="s">
        <v>202</v>
      </c>
      <c r="D27" s="3" t="s">
        <v>2125</v>
      </c>
      <c r="E27" s="3" t="s">
        <v>2231</v>
      </c>
      <c r="F27" t="s">
        <v>2107</v>
      </c>
      <c r="G27" t="s">
        <v>2126</v>
      </c>
      <c r="H27" s="3" t="s">
        <v>2224</v>
      </c>
      <c r="I27" t="s">
        <v>2225</v>
      </c>
      <c r="J27" t="s">
        <v>182</v>
      </c>
      <c r="K27" t="s">
        <v>2204</v>
      </c>
      <c r="L27" t="s">
        <v>2232</v>
      </c>
      <c r="M27" t="s">
        <v>2113</v>
      </c>
      <c r="N27" t="s">
        <v>2197</v>
      </c>
      <c r="O27" t="s">
        <v>2115</v>
      </c>
      <c r="P27" t="s">
        <v>2142</v>
      </c>
      <c r="Q27" t="s">
        <v>2143</v>
      </c>
      <c r="R27" t="s">
        <v>2144</v>
      </c>
      <c r="S27" t="s">
        <v>2205</v>
      </c>
      <c r="T27" t="s">
        <v>2206</v>
      </c>
      <c r="U27" t="s">
        <v>2207</v>
      </c>
      <c r="V27" t="s">
        <v>2208</v>
      </c>
      <c r="W27" s="4">
        <v>22</v>
      </c>
      <c r="X27" s="5">
        <v>6</v>
      </c>
    </row>
    <row r="28" spans="1:24" x14ac:dyDescent="0.25">
      <c r="A28" t="s">
        <v>200</v>
      </c>
      <c r="B28" t="s">
        <v>2104</v>
      </c>
      <c r="C28" t="s">
        <v>202</v>
      </c>
      <c r="D28" s="3" t="s">
        <v>2125</v>
      </c>
      <c r="E28" s="3" t="s">
        <v>2231</v>
      </c>
      <c r="F28" t="s">
        <v>2107</v>
      </c>
      <c r="G28" t="s">
        <v>2126</v>
      </c>
      <c r="H28" s="3" t="s">
        <v>2224</v>
      </c>
      <c r="I28" t="s">
        <v>2225</v>
      </c>
      <c r="J28" t="s">
        <v>182</v>
      </c>
      <c r="K28" t="s">
        <v>2204</v>
      </c>
      <c r="L28" t="s">
        <v>2232</v>
      </c>
      <c r="M28" t="s">
        <v>2113</v>
      </c>
      <c r="N28" t="s">
        <v>2197</v>
      </c>
      <c r="O28" t="s">
        <v>2115</v>
      </c>
      <c r="P28" t="s">
        <v>2142</v>
      </c>
      <c r="Q28" t="s">
        <v>2143</v>
      </c>
      <c r="R28" t="s">
        <v>2144</v>
      </c>
      <c r="S28" t="s">
        <v>2205</v>
      </c>
      <c r="T28" t="s">
        <v>2206</v>
      </c>
      <c r="U28" t="s">
        <v>2207</v>
      </c>
      <c r="V28" t="s">
        <v>2208</v>
      </c>
      <c r="W28" s="4">
        <v>22</v>
      </c>
      <c r="X28" s="5">
        <v>6</v>
      </c>
    </row>
    <row r="29" spans="1:24" x14ac:dyDescent="0.25">
      <c r="A29" t="s">
        <v>200</v>
      </c>
      <c r="B29" t="s">
        <v>2122</v>
      </c>
      <c r="C29" t="s">
        <v>203</v>
      </c>
      <c r="D29" s="3" t="s">
        <v>2233</v>
      </c>
      <c r="E29" s="3" t="s">
        <v>2234</v>
      </c>
      <c r="F29" t="s">
        <v>2107</v>
      </c>
      <c r="G29" t="s">
        <v>2126</v>
      </c>
      <c r="H29" s="3" t="s">
        <v>2224</v>
      </c>
      <c r="I29" t="s">
        <v>2225</v>
      </c>
      <c r="J29" t="s">
        <v>182</v>
      </c>
      <c r="K29" t="s">
        <v>2204</v>
      </c>
      <c r="L29" t="s">
        <v>2235</v>
      </c>
      <c r="M29" t="s">
        <v>2113</v>
      </c>
      <c r="N29" t="s">
        <v>2197</v>
      </c>
      <c r="O29" t="s">
        <v>2115</v>
      </c>
      <c r="P29" t="s">
        <v>2142</v>
      </c>
      <c r="Q29" t="s">
        <v>2143</v>
      </c>
      <c r="R29" t="s">
        <v>2144</v>
      </c>
      <c r="S29" t="s">
        <v>2205</v>
      </c>
      <c r="T29" t="s">
        <v>2206</v>
      </c>
      <c r="U29" t="s">
        <v>2207</v>
      </c>
      <c r="V29" t="s">
        <v>2208</v>
      </c>
      <c r="W29" s="4">
        <v>21</v>
      </c>
      <c r="X29" s="5">
        <v>7</v>
      </c>
    </row>
    <row r="30" spans="1:24" x14ac:dyDescent="0.25">
      <c r="A30" t="s">
        <v>200</v>
      </c>
      <c r="B30" t="s">
        <v>2104</v>
      </c>
      <c r="C30" t="s">
        <v>203</v>
      </c>
      <c r="D30" s="3" t="s">
        <v>2233</v>
      </c>
      <c r="E30" s="3" t="s">
        <v>2234</v>
      </c>
      <c r="F30" t="s">
        <v>2107</v>
      </c>
      <c r="G30" t="s">
        <v>2126</v>
      </c>
      <c r="H30" s="3" t="s">
        <v>2224</v>
      </c>
      <c r="I30" t="s">
        <v>2225</v>
      </c>
      <c r="J30" t="s">
        <v>182</v>
      </c>
      <c r="K30" t="s">
        <v>2204</v>
      </c>
      <c r="L30" t="s">
        <v>2235</v>
      </c>
      <c r="M30" t="s">
        <v>2113</v>
      </c>
      <c r="N30" t="s">
        <v>2197</v>
      </c>
      <c r="O30" t="s">
        <v>2115</v>
      </c>
      <c r="P30" t="s">
        <v>2142</v>
      </c>
      <c r="Q30" t="s">
        <v>2143</v>
      </c>
      <c r="R30" t="s">
        <v>2144</v>
      </c>
      <c r="S30" t="s">
        <v>2205</v>
      </c>
      <c r="T30" t="s">
        <v>2206</v>
      </c>
      <c r="U30" t="s">
        <v>2207</v>
      </c>
      <c r="V30" t="s">
        <v>2208</v>
      </c>
      <c r="W30" s="4">
        <v>21</v>
      </c>
      <c r="X30" s="5">
        <v>7</v>
      </c>
    </row>
    <row r="31" spans="1:24" x14ac:dyDescent="0.25">
      <c r="A31" t="s">
        <v>200</v>
      </c>
      <c r="B31" t="s">
        <v>2122</v>
      </c>
      <c r="C31" t="s">
        <v>204</v>
      </c>
      <c r="D31" s="3" t="s">
        <v>2236</v>
      </c>
      <c r="E31" s="3" t="s">
        <v>2237</v>
      </c>
      <c r="F31" t="s">
        <v>2107</v>
      </c>
      <c r="G31" t="s">
        <v>2108</v>
      </c>
      <c r="H31" s="3" t="s">
        <v>2224</v>
      </c>
      <c r="I31" t="s">
        <v>2225</v>
      </c>
      <c r="J31" t="s">
        <v>182</v>
      </c>
      <c r="K31" t="s">
        <v>2204</v>
      </c>
      <c r="L31" t="s">
        <v>2222</v>
      </c>
      <c r="M31" t="s">
        <v>2113</v>
      </c>
      <c r="N31" t="s">
        <v>2141</v>
      </c>
      <c r="O31" t="s">
        <v>2115</v>
      </c>
      <c r="P31" t="s">
        <v>95</v>
      </c>
      <c r="Q31" t="s">
        <v>2152</v>
      </c>
      <c r="R31" t="s">
        <v>2238</v>
      </c>
      <c r="S31" t="s">
        <v>2213</v>
      </c>
      <c r="T31" t="s">
        <v>2214</v>
      </c>
      <c r="U31" t="s">
        <v>2207</v>
      </c>
      <c r="V31" t="s">
        <v>2208</v>
      </c>
      <c r="W31" s="4">
        <v>5</v>
      </c>
      <c r="X31" s="5">
        <v>3</v>
      </c>
    </row>
    <row r="32" spans="1:24" x14ac:dyDescent="0.25">
      <c r="A32" t="s">
        <v>200</v>
      </c>
      <c r="B32" t="s">
        <v>2104</v>
      </c>
      <c r="C32" t="s">
        <v>204</v>
      </c>
      <c r="D32" s="3" t="s">
        <v>2236</v>
      </c>
      <c r="E32" s="3" t="s">
        <v>2237</v>
      </c>
      <c r="F32" t="s">
        <v>2107</v>
      </c>
      <c r="G32" t="s">
        <v>2108</v>
      </c>
      <c r="H32" s="3" t="s">
        <v>2224</v>
      </c>
      <c r="I32" t="s">
        <v>2225</v>
      </c>
      <c r="J32" t="s">
        <v>182</v>
      </c>
      <c r="K32" t="s">
        <v>2204</v>
      </c>
      <c r="L32" t="s">
        <v>2222</v>
      </c>
      <c r="M32" t="s">
        <v>2113</v>
      </c>
      <c r="N32" t="s">
        <v>2141</v>
      </c>
      <c r="O32" t="s">
        <v>2115</v>
      </c>
      <c r="P32" t="s">
        <v>95</v>
      </c>
      <c r="Q32" t="s">
        <v>2152</v>
      </c>
      <c r="R32" t="s">
        <v>2238</v>
      </c>
      <c r="S32" t="s">
        <v>2213</v>
      </c>
      <c r="T32" t="s">
        <v>2214</v>
      </c>
      <c r="U32" t="s">
        <v>2207</v>
      </c>
      <c r="V32" t="s">
        <v>2208</v>
      </c>
      <c r="W32" s="4">
        <v>5</v>
      </c>
      <c r="X32" s="5">
        <v>3</v>
      </c>
    </row>
    <row r="33" spans="1:24" x14ac:dyDescent="0.25">
      <c r="A33" t="s">
        <v>200</v>
      </c>
      <c r="B33" t="s">
        <v>2122</v>
      </c>
      <c r="C33" t="s">
        <v>205</v>
      </c>
      <c r="D33" s="3" t="s">
        <v>2239</v>
      </c>
      <c r="E33" s="3" t="s">
        <v>2240</v>
      </c>
      <c r="F33" t="s">
        <v>2107</v>
      </c>
      <c r="G33" t="s">
        <v>2126</v>
      </c>
      <c r="H33" s="3" t="s">
        <v>2224</v>
      </c>
      <c r="I33" t="s">
        <v>2241</v>
      </c>
      <c r="J33" t="s">
        <v>112</v>
      </c>
      <c r="K33" t="s">
        <v>2164</v>
      </c>
      <c r="L33" t="s">
        <v>2242</v>
      </c>
      <c r="M33" t="s">
        <v>2113</v>
      </c>
      <c r="N33" t="s">
        <v>2141</v>
      </c>
      <c r="O33" t="s">
        <v>2115</v>
      </c>
      <c r="P33" t="s">
        <v>108</v>
      </c>
      <c r="Q33" t="s">
        <v>2159</v>
      </c>
      <c r="R33" t="s">
        <v>2153</v>
      </c>
      <c r="S33" t="s">
        <v>2167</v>
      </c>
      <c r="T33" t="s">
        <v>2168</v>
      </c>
      <c r="U33" t="s">
        <v>2169</v>
      </c>
      <c r="V33" t="s">
        <v>2170</v>
      </c>
      <c r="W33" s="4">
        <v>26</v>
      </c>
      <c r="X33" s="5">
        <v>5</v>
      </c>
    </row>
    <row r="34" spans="1:24" x14ac:dyDescent="0.25">
      <c r="A34" t="s">
        <v>200</v>
      </c>
      <c r="B34" t="s">
        <v>2104</v>
      </c>
      <c r="C34" t="s">
        <v>205</v>
      </c>
      <c r="D34" s="3" t="s">
        <v>2239</v>
      </c>
      <c r="E34" s="3" t="s">
        <v>2240</v>
      </c>
      <c r="F34" t="s">
        <v>2107</v>
      </c>
      <c r="G34" t="s">
        <v>2126</v>
      </c>
      <c r="H34" s="3" t="s">
        <v>2224</v>
      </c>
      <c r="I34" t="s">
        <v>2241</v>
      </c>
      <c r="J34" t="s">
        <v>112</v>
      </c>
      <c r="K34" t="s">
        <v>2164</v>
      </c>
      <c r="L34" t="s">
        <v>2242</v>
      </c>
      <c r="M34" t="s">
        <v>2113</v>
      </c>
      <c r="N34" t="s">
        <v>2141</v>
      </c>
      <c r="O34" t="s">
        <v>2115</v>
      </c>
      <c r="P34" t="s">
        <v>108</v>
      </c>
      <c r="Q34" t="s">
        <v>2159</v>
      </c>
      <c r="R34" t="s">
        <v>2153</v>
      </c>
      <c r="S34" t="s">
        <v>2167</v>
      </c>
      <c r="T34" t="s">
        <v>2168</v>
      </c>
      <c r="U34" t="s">
        <v>2169</v>
      </c>
      <c r="V34" t="s">
        <v>2170</v>
      </c>
      <c r="W34" s="4">
        <v>26</v>
      </c>
      <c r="X34" s="5">
        <v>5</v>
      </c>
    </row>
    <row r="35" spans="1:24" x14ac:dyDescent="0.25">
      <c r="A35" t="s">
        <v>200</v>
      </c>
      <c r="B35" t="s">
        <v>2122</v>
      </c>
      <c r="C35" t="s">
        <v>206</v>
      </c>
      <c r="D35" s="3" t="s">
        <v>2243</v>
      </c>
      <c r="E35" s="3" t="s">
        <v>2244</v>
      </c>
      <c r="F35" t="s">
        <v>2107</v>
      </c>
      <c r="G35" t="s">
        <v>2108</v>
      </c>
      <c r="H35" s="3" t="s">
        <v>2224</v>
      </c>
      <c r="I35" t="s">
        <v>2241</v>
      </c>
      <c r="J35" t="s">
        <v>148</v>
      </c>
      <c r="K35" t="s">
        <v>2245</v>
      </c>
      <c r="L35" t="s">
        <v>2246</v>
      </c>
      <c r="M35" t="s">
        <v>2113</v>
      </c>
      <c r="N35" t="s">
        <v>2114</v>
      </c>
      <c r="O35" t="s">
        <v>2115</v>
      </c>
      <c r="P35" t="s">
        <v>207</v>
      </c>
      <c r="Q35" t="s">
        <v>2247</v>
      </c>
      <c r="R35" t="s">
        <v>2248</v>
      </c>
      <c r="S35" t="s">
        <v>2249</v>
      </c>
      <c r="T35" t="s">
        <v>2250</v>
      </c>
      <c r="U35" t="s">
        <v>2251</v>
      </c>
      <c r="V35" t="s">
        <v>2252</v>
      </c>
      <c r="W35" s="4">
        <v>14</v>
      </c>
      <c r="X35" s="5">
        <v>24</v>
      </c>
    </row>
    <row r="36" spans="1:24" x14ac:dyDescent="0.25">
      <c r="A36" t="s">
        <v>200</v>
      </c>
      <c r="B36" t="s">
        <v>2104</v>
      </c>
      <c r="C36" t="s">
        <v>206</v>
      </c>
      <c r="D36" s="3" t="s">
        <v>2243</v>
      </c>
      <c r="E36" s="3" t="s">
        <v>2244</v>
      </c>
      <c r="F36" t="s">
        <v>2107</v>
      </c>
      <c r="G36" t="s">
        <v>2108</v>
      </c>
      <c r="H36" s="3" t="s">
        <v>2224</v>
      </c>
      <c r="I36" t="s">
        <v>2241</v>
      </c>
      <c r="J36" t="s">
        <v>148</v>
      </c>
      <c r="K36" t="s">
        <v>2245</v>
      </c>
      <c r="L36" t="s">
        <v>2246</v>
      </c>
      <c r="M36" t="s">
        <v>2113</v>
      </c>
      <c r="N36" t="s">
        <v>2114</v>
      </c>
      <c r="O36" t="s">
        <v>2115</v>
      </c>
      <c r="P36" t="s">
        <v>207</v>
      </c>
      <c r="Q36" t="s">
        <v>2247</v>
      </c>
      <c r="R36" t="s">
        <v>2248</v>
      </c>
      <c r="S36" t="s">
        <v>2249</v>
      </c>
      <c r="T36" t="s">
        <v>2250</v>
      </c>
      <c r="U36" t="s">
        <v>2251</v>
      </c>
      <c r="V36" t="s">
        <v>2252</v>
      </c>
      <c r="W36" s="4">
        <v>14</v>
      </c>
      <c r="X36" s="5">
        <v>24</v>
      </c>
    </row>
    <row r="37" spans="1:24" x14ac:dyDescent="0.25">
      <c r="A37" t="s">
        <v>200</v>
      </c>
      <c r="B37" t="s">
        <v>2122</v>
      </c>
      <c r="C37" t="s">
        <v>209</v>
      </c>
      <c r="D37" s="3" t="s">
        <v>2253</v>
      </c>
      <c r="E37" s="3" t="s">
        <v>2254</v>
      </c>
      <c r="F37" t="s">
        <v>2107</v>
      </c>
      <c r="G37" t="s">
        <v>2108</v>
      </c>
      <c r="H37" s="3" t="s">
        <v>2224</v>
      </c>
      <c r="I37" t="s">
        <v>2241</v>
      </c>
      <c r="J37" t="s">
        <v>210</v>
      </c>
      <c r="K37" t="s">
        <v>2255</v>
      </c>
      <c r="L37" t="s">
        <v>2235</v>
      </c>
      <c r="M37" t="s">
        <v>2113</v>
      </c>
      <c r="N37" t="s">
        <v>2114</v>
      </c>
      <c r="O37" t="s">
        <v>2115</v>
      </c>
      <c r="P37" t="s">
        <v>95</v>
      </c>
      <c r="Q37" t="s">
        <v>2152</v>
      </c>
      <c r="R37" t="s">
        <v>2153</v>
      </c>
      <c r="S37" t="s">
        <v>2256</v>
      </c>
      <c r="T37" t="s">
        <v>2257</v>
      </c>
      <c r="U37" t="s">
        <v>2167</v>
      </c>
      <c r="V37" t="s">
        <v>2258</v>
      </c>
      <c r="W37" s="4">
        <v>10</v>
      </c>
      <c r="X37" s="5">
        <v>6</v>
      </c>
    </row>
    <row r="38" spans="1:24" x14ac:dyDescent="0.25">
      <c r="A38" t="s">
        <v>214</v>
      </c>
      <c r="B38" t="s">
        <v>2104</v>
      </c>
      <c r="C38" t="s">
        <v>215</v>
      </c>
      <c r="D38" s="3" t="s">
        <v>2259</v>
      </c>
      <c r="E38" s="3" t="s">
        <v>2260</v>
      </c>
      <c r="F38" t="s">
        <v>2107</v>
      </c>
      <c r="G38" t="s">
        <v>2126</v>
      </c>
      <c r="H38" s="3" t="s">
        <v>2261</v>
      </c>
      <c r="I38" t="s">
        <v>2262</v>
      </c>
      <c r="J38" t="s">
        <v>216</v>
      </c>
      <c r="K38" t="s">
        <v>2263</v>
      </c>
      <c r="L38" t="s">
        <v>2264</v>
      </c>
      <c r="M38" t="s">
        <v>2113</v>
      </c>
      <c r="N38" t="s">
        <v>2141</v>
      </c>
      <c r="O38" t="s">
        <v>2115</v>
      </c>
      <c r="P38" t="s">
        <v>2142</v>
      </c>
      <c r="Q38" t="s">
        <v>2143</v>
      </c>
      <c r="R38" t="s">
        <v>2144</v>
      </c>
      <c r="S38" t="s">
        <v>2265</v>
      </c>
      <c r="T38" t="s">
        <v>2266</v>
      </c>
      <c r="U38" t="s">
        <v>2267</v>
      </c>
      <c r="V38" t="s">
        <v>2268</v>
      </c>
      <c r="W38" s="4">
        <v>272</v>
      </c>
      <c r="X38" s="5">
        <v>3</v>
      </c>
    </row>
    <row r="39" spans="1:24" x14ac:dyDescent="0.25">
      <c r="A39" t="s">
        <v>214</v>
      </c>
      <c r="B39" t="s">
        <v>2122</v>
      </c>
      <c r="C39" t="s">
        <v>218</v>
      </c>
      <c r="D39" s="3" t="s">
        <v>2243</v>
      </c>
      <c r="E39" s="3" t="s">
        <v>2269</v>
      </c>
      <c r="F39" t="s">
        <v>2107</v>
      </c>
      <c r="G39" t="s">
        <v>2108</v>
      </c>
      <c r="H39" s="3" t="s">
        <v>2261</v>
      </c>
      <c r="I39" t="s">
        <v>2262</v>
      </c>
      <c r="J39" t="s">
        <v>219</v>
      </c>
      <c r="K39" t="s">
        <v>2270</v>
      </c>
      <c r="L39" t="s">
        <v>2176</v>
      </c>
      <c r="M39" t="s">
        <v>2113</v>
      </c>
      <c r="N39" t="s">
        <v>2141</v>
      </c>
      <c r="O39" t="s">
        <v>2115</v>
      </c>
      <c r="P39" t="s">
        <v>2142</v>
      </c>
      <c r="Q39" t="s">
        <v>2143</v>
      </c>
      <c r="R39" t="s">
        <v>2144</v>
      </c>
      <c r="S39" t="s">
        <v>2262</v>
      </c>
      <c r="T39" t="s">
        <v>2271</v>
      </c>
      <c r="U39" t="s">
        <v>2200</v>
      </c>
      <c r="V39" t="s">
        <v>2201</v>
      </c>
      <c r="W39" s="4">
        <v>9</v>
      </c>
      <c r="X39" s="5">
        <v>1</v>
      </c>
    </row>
    <row r="40" spans="1:24" x14ac:dyDescent="0.25">
      <c r="A40" t="s">
        <v>221</v>
      </c>
      <c r="B40" t="s">
        <v>2104</v>
      </c>
      <c r="C40" t="s">
        <v>222</v>
      </c>
      <c r="D40" s="3" t="s">
        <v>2272</v>
      </c>
      <c r="E40" s="3" t="s">
        <v>2150</v>
      </c>
      <c r="F40" t="s">
        <v>2107</v>
      </c>
      <c r="G40" t="s">
        <v>2108</v>
      </c>
      <c r="H40" s="3" t="s">
        <v>2273</v>
      </c>
      <c r="I40" t="s">
        <v>2138</v>
      </c>
      <c r="J40" t="s">
        <v>182</v>
      </c>
      <c r="K40" t="s">
        <v>2204</v>
      </c>
      <c r="L40" t="s">
        <v>2140</v>
      </c>
      <c r="M40" t="s">
        <v>2113</v>
      </c>
      <c r="N40" t="s">
        <v>2114</v>
      </c>
      <c r="O40" t="s">
        <v>2158</v>
      </c>
      <c r="P40" t="s">
        <v>108</v>
      </c>
      <c r="Q40" t="s">
        <v>2159</v>
      </c>
      <c r="R40" t="s">
        <v>2274</v>
      </c>
      <c r="S40" t="s">
        <v>2205</v>
      </c>
      <c r="T40" t="s">
        <v>2206</v>
      </c>
      <c r="U40" t="s">
        <v>2207</v>
      </c>
      <c r="V40" t="s">
        <v>2208</v>
      </c>
      <c r="W40" s="4">
        <v>41</v>
      </c>
      <c r="X40" s="5">
        <v>11</v>
      </c>
    </row>
    <row r="41" spans="1:24" x14ac:dyDescent="0.25">
      <c r="A41" t="s">
        <v>221</v>
      </c>
      <c r="B41" t="s">
        <v>2122</v>
      </c>
      <c r="C41" t="s">
        <v>2275</v>
      </c>
      <c r="D41" s="3" t="s">
        <v>2260</v>
      </c>
      <c r="E41" s="3" t="s">
        <v>2160</v>
      </c>
      <c r="F41" t="s">
        <v>2107</v>
      </c>
      <c r="G41" t="s">
        <v>2126</v>
      </c>
      <c r="H41" s="3" t="s">
        <v>2273</v>
      </c>
      <c r="I41" t="s">
        <v>2138</v>
      </c>
      <c r="J41" t="s">
        <v>1778</v>
      </c>
      <c r="K41" t="s">
        <v>2276</v>
      </c>
      <c r="L41" t="s">
        <v>2248</v>
      </c>
      <c r="M41" t="s">
        <v>2113</v>
      </c>
      <c r="N41" t="s">
        <v>2114</v>
      </c>
      <c r="O41" t="s">
        <v>2158</v>
      </c>
      <c r="P41" t="s">
        <v>1658</v>
      </c>
      <c r="Q41" t="s">
        <v>2277</v>
      </c>
      <c r="R41" t="s">
        <v>2278</v>
      </c>
      <c r="S41" t="s">
        <v>2249</v>
      </c>
      <c r="T41" t="s">
        <v>2250</v>
      </c>
      <c r="U41" t="s">
        <v>2207</v>
      </c>
      <c r="V41" t="s">
        <v>2208</v>
      </c>
      <c r="W41" s="4">
        <v>6</v>
      </c>
      <c r="X41" s="5">
        <v>40</v>
      </c>
    </row>
    <row r="42" spans="1:24" x14ac:dyDescent="0.25">
      <c r="A42" t="s">
        <v>225</v>
      </c>
      <c r="B42" t="s">
        <v>2104</v>
      </c>
      <c r="C42" t="s">
        <v>226</v>
      </c>
      <c r="D42" s="3" t="s">
        <v>2279</v>
      </c>
      <c r="E42" s="3" t="s">
        <v>2233</v>
      </c>
      <c r="F42" t="s">
        <v>2107</v>
      </c>
      <c r="G42" t="s">
        <v>2108</v>
      </c>
      <c r="H42" s="3" t="s">
        <v>2280</v>
      </c>
      <c r="I42" t="s">
        <v>2281</v>
      </c>
      <c r="J42" t="s">
        <v>227</v>
      </c>
      <c r="K42" t="s">
        <v>2282</v>
      </c>
      <c r="L42" t="s">
        <v>2235</v>
      </c>
      <c r="M42" t="s">
        <v>2113</v>
      </c>
      <c r="N42" t="s">
        <v>2114</v>
      </c>
      <c r="O42" t="s">
        <v>2115</v>
      </c>
      <c r="P42" t="s">
        <v>2142</v>
      </c>
      <c r="Q42" t="s">
        <v>2143</v>
      </c>
      <c r="R42" t="s">
        <v>2144</v>
      </c>
      <c r="S42" t="s">
        <v>2283</v>
      </c>
      <c r="T42" t="s">
        <v>2284</v>
      </c>
      <c r="U42" t="s">
        <v>2285</v>
      </c>
      <c r="V42" t="s">
        <v>2286</v>
      </c>
      <c r="W42" s="4">
        <v>1289</v>
      </c>
      <c r="X42" s="5">
        <v>8</v>
      </c>
    </row>
    <row r="43" spans="1:24" x14ac:dyDescent="0.25">
      <c r="A43" t="s">
        <v>225</v>
      </c>
      <c r="B43" t="s">
        <v>2122</v>
      </c>
      <c r="C43" t="s">
        <v>2287</v>
      </c>
      <c r="D43" s="3" t="s">
        <v>2288</v>
      </c>
      <c r="E43" s="3" t="s">
        <v>2289</v>
      </c>
      <c r="F43" t="s">
        <v>2107</v>
      </c>
      <c r="G43" t="s">
        <v>2108</v>
      </c>
      <c r="H43" s="3" t="s">
        <v>2280</v>
      </c>
      <c r="I43" t="s">
        <v>2281</v>
      </c>
      <c r="J43" t="s">
        <v>11</v>
      </c>
      <c r="K43" t="s">
        <v>2290</v>
      </c>
      <c r="L43" t="s">
        <v>2291</v>
      </c>
      <c r="M43" t="s">
        <v>2113</v>
      </c>
      <c r="N43" t="s">
        <v>2292</v>
      </c>
      <c r="O43" t="s">
        <v>2115</v>
      </c>
      <c r="P43" t="s">
        <v>2142</v>
      </c>
      <c r="Q43" t="s">
        <v>2143</v>
      </c>
      <c r="R43" t="s">
        <v>2144</v>
      </c>
      <c r="S43" t="s">
        <v>2293</v>
      </c>
      <c r="T43" t="s">
        <v>2294</v>
      </c>
      <c r="U43" t="s">
        <v>2295</v>
      </c>
      <c r="V43" t="s">
        <v>2296</v>
      </c>
      <c r="W43" s="4">
        <v>1</v>
      </c>
      <c r="X43" s="5">
        <v>5</v>
      </c>
    </row>
    <row r="44" spans="1:24" x14ac:dyDescent="0.25">
      <c r="A44" t="s">
        <v>229</v>
      </c>
      <c r="B44" t="s">
        <v>2104</v>
      </c>
      <c r="C44" t="s">
        <v>230</v>
      </c>
      <c r="D44" s="3" t="s">
        <v>2297</v>
      </c>
      <c r="E44" s="3" t="s">
        <v>2298</v>
      </c>
      <c r="F44" t="s">
        <v>2107</v>
      </c>
      <c r="G44" t="s">
        <v>2108</v>
      </c>
      <c r="H44" s="3" t="s">
        <v>2299</v>
      </c>
      <c r="I44" t="s">
        <v>2157</v>
      </c>
      <c r="J44" t="s">
        <v>182</v>
      </c>
      <c r="K44" t="s">
        <v>2204</v>
      </c>
      <c r="L44" t="s">
        <v>2264</v>
      </c>
      <c r="M44" t="s">
        <v>2113</v>
      </c>
      <c r="N44" t="s">
        <v>2141</v>
      </c>
      <c r="O44" t="s">
        <v>2158</v>
      </c>
      <c r="P44" t="s">
        <v>231</v>
      </c>
      <c r="Q44" t="s">
        <v>2300</v>
      </c>
      <c r="R44" t="s">
        <v>2264</v>
      </c>
      <c r="S44" t="s">
        <v>2205</v>
      </c>
      <c r="T44" t="s">
        <v>2206</v>
      </c>
      <c r="U44" t="s">
        <v>2207</v>
      </c>
      <c r="V44" t="s">
        <v>2208</v>
      </c>
      <c r="W44" s="4">
        <v>240</v>
      </c>
      <c r="X44" s="5">
        <v>5</v>
      </c>
    </row>
    <row r="45" spans="1:24" x14ac:dyDescent="0.25">
      <c r="A45" t="s">
        <v>229</v>
      </c>
      <c r="B45" t="s">
        <v>2122</v>
      </c>
      <c r="C45" t="s">
        <v>2301</v>
      </c>
      <c r="D45" s="3" t="s">
        <v>2302</v>
      </c>
      <c r="E45" s="3" t="s">
        <v>2303</v>
      </c>
      <c r="F45" t="s">
        <v>2107</v>
      </c>
      <c r="G45" t="s">
        <v>2108</v>
      </c>
      <c r="H45" s="3" t="s">
        <v>2299</v>
      </c>
      <c r="I45" t="s">
        <v>2157</v>
      </c>
      <c r="J45" t="s">
        <v>43</v>
      </c>
      <c r="K45" t="s">
        <v>2304</v>
      </c>
      <c r="L45" t="s">
        <v>2153</v>
      </c>
      <c r="M45" t="s">
        <v>2305</v>
      </c>
      <c r="N45" t="s">
        <v>2114</v>
      </c>
      <c r="O45" t="s">
        <v>2158</v>
      </c>
      <c r="P45" t="s">
        <v>87</v>
      </c>
      <c r="Q45" t="s">
        <v>2306</v>
      </c>
      <c r="R45" t="s">
        <v>2153</v>
      </c>
      <c r="S45" t="s">
        <v>2145</v>
      </c>
      <c r="T45" t="s">
        <v>2146</v>
      </c>
      <c r="U45" t="s">
        <v>2147</v>
      </c>
      <c r="V45" t="s">
        <v>2148</v>
      </c>
      <c r="W45" s="4">
        <v>7</v>
      </c>
      <c r="X45" s="5">
        <v>6</v>
      </c>
    </row>
    <row r="46" spans="1:24" x14ac:dyDescent="0.25">
      <c r="A46" t="s">
        <v>249</v>
      </c>
      <c r="B46" t="s">
        <v>2104</v>
      </c>
      <c r="C46" t="s">
        <v>250</v>
      </c>
      <c r="D46" s="3" t="s">
        <v>2307</v>
      </c>
      <c r="E46" s="3" t="s">
        <v>2220</v>
      </c>
      <c r="F46" t="s">
        <v>2107</v>
      </c>
      <c r="G46" t="s">
        <v>2108</v>
      </c>
      <c r="H46" s="3" t="s">
        <v>2308</v>
      </c>
      <c r="I46" t="s">
        <v>2309</v>
      </c>
      <c r="J46" t="s">
        <v>22</v>
      </c>
      <c r="K46" t="s">
        <v>2139</v>
      </c>
      <c r="L46" t="s">
        <v>2264</v>
      </c>
      <c r="M46" t="s">
        <v>2113</v>
      </c>
      <c r="N46" t="s">
        <v>2141</v>
      </c>
      <c r="O46" t="s">
        <v>2310</v>
      </c>
      <c r="P46" t="s">
        <v>2142</v>
      </c>
      <c r="Q46" t="s">
        <v>2143</v>
      </c>
      <c r="R46" t="s">
        <v>2144</v>
      </c>
      <c r="S46" t="s">
        <v>2311</v>
      </c>
      <c r="T46" t="s">
        <v>2312</v>
      </c>
      <c r="U46" t="s">
        <v>2147</v>
      </c>
      <c r="V46" t="s">
        <v>2148</v>
      </c>
      <c r="W46" s="4">
        <v>172</v>
      </c>
      <c r="X46" s="5">
        <v>1</v>
      </c>
    </row>
    <row r="47" spans="1:24" x14ac:dyDescent="0.25">
      <c r="A47" t="s">
        <v>249</v>
      </c>
      <c r="B47" t="s">
        <v>2122</v>
      </c>
      <c r="C47" t="s">
        <v>251</v>
      </c>
      <c r="D47" s="3" t="s">
        <v>2313</v>
      </c>
      <c r="E47" s="3" t="s">
        <v>2314</v>
      </c>
      <c r="F47" t="s">
        <v>2107</v>
      </c>
      <c r="G47" t="s">
        <v>2108</v>
      </c>
      <c r="H47" s="3" t="s">
        <v>2308</v>
      </c>
      <c r="I47" t="s">
        <v>2309</v>
      </c>
      <c r="J47" t="s">
        <v>22</v>
      </c>
      <c r="K47" t="s">
        <v>2139</v>
      </c>
      <c r="L47" t="s">
        <v>2222</v>
      </c>
      <c r="M47" t="s">
        <v>2113</v>
      </c>
      <c r="N47" t="s">
        <v>2141</v>
      </c>
      <c r="O47" t="s">
        <v>2310</v>
      </c>
      <c r="P47" t="s">
        <v>2142</v>
      </c>
      <c r="Q47" t="s">
        <v>2143</v>
      </c>
      <c r="R47" t="s">
        <v>2144</v>
      </c>
      <c r="S47" t="s">
        <v>2145</v>
      </c>
      <c r="T47" t="s">
        <v>2146</v>
      </c>
      <c r="U47" t="s">
        <v>2147</v>
      </c>
      <c r="V47" t="s">
        <v>2148</v>
      </c>
      <c r="W47" s="4">
        <v>8</v>
      </c>
      <c r="X47" s="5">
        <v>3</v>
      </c>
    </row>
    <row r="48" spans="1:24" x14ac:dyDescent="0.25">
      <c r="A48" t="s">
        <v>252</v>
      </c>
      <c r="B48" t="s">
        <v>2104</v>
      </c>
      <c r="C48" t="s">
        <v>253</v>
      </c>
      <c r="D48" s="3" t="s">
        <v>2315</v>
      </c>
      <c r="E48" s="3" t="s">
        <v>2215</v>
      </c>
      <c r="F48" t="s">
        <v>2107</v>
      </c>
      <c r="G48" t="s">
        <v>2108</v>
      </c>
      <c r="H48" s="3" t="s">
        <v>2316</v>
      </c>
      <c r="I48" t="s">
        <v>2195</v>
      </c>
      <c r="J48" t="s">
        <v>210</v>
      </c>
      <c r="K48" t="s">
        <v>2255</v>
      </c>
      <c r="L48" t="s">
        <v>2317</v>
      </c>
      <c r="M48" t="s">
        <v>2128</v>
      </c>
      <c r="N48" t="s">
        <v>2114</v>
      </c>
      <c r="O48" t="s">
        <v>2158</v>
      </c>
      <c r="P48" t="s">
        <v>2142</v>
      </c>
      <c r="Q48" t="s">
        <v>2143</v>
      </c>
      <c r="R48" t="s">
        <v>2144</v>
      </c>
      <c r="S48" t="s">
        <v>2256</v>
      </c>
      <c r="T48" t="s">
        <v>2257</v>
      </c>
      <c r="U48" t="s">
        <v>2167</v>
      </c>
      <c r="V48" t="s">
        <v>2258</v>
      </c>
      <c r="W48" s="4">
        <v>469</v>
      </c>
      <c r="X48" s="5">
        <v>6</v>
      </c>
    </row>
    <row r="49" spans="1:24" x14ac:dyDescent="0.25">
      <c r="A49" t="s">
        <v>252</v>
      </c>
      <c r="B49" t="s">
        <v>2122</v>
      </c>
      <c r="C49" t="s">
        <v>254</v>
      </c>
      <c r="D49" s="3" t="s">
        <v>2231</v>
      </c>
      <c r="E49" s="3" t="s">
        <v>2202</v>
      </c>
      <c r="F49" t="s">
        <v>2107</v>
      </c>
      <c r="G49" t="s">
        <v>2108</v>
      </c>
      <c r="H49" s="3" t="s">
        <v>2316</v>
      </c>
      <c r="I49" t="s">
        <v>2195</v>
      </c>
      <c r="J49" t="s">
        <v>227</v>
      </c>
      <c r="K49" t="s">
        <v>2282</v>
      </c>
      <c r="L49" t="s">
        <v>2242</v>
      </c>
      <c r="M49" t="s">
        <v>2113</v>
      </c>
      <c r="N49" t="s">
        <v>2114</v>
      </c>
      <c r="O49" t="s">
        <v>2158</v>
      </c>
      <c r="P49" t="s">
        <v>2142</v>
      </c>
      <c r="Q49" t="s">
        <v>2143</v>
      </c>
      <c r="R49" t="s">
        <v>2144</v>
      </c>
      <c r="S49" t="s">
        <v>2318</v>
      </c>
      <c r="T49" t="s">
        <v>2319</v>
      </c>
      <c r="U49" t="s">
        <v>2285</v>
      </c>
      <c r="V49" t="s">
        <v>2286</v>
      </c>
      <c r="W49" s="4">
        <v>1</v>
      </c>
      <c r="X49" s="5">
        <v>5</v>
      </c>
    </row>
    <row r="50" spans="1:24" x14ac:dyDescent="0.25">
      <c r="A50" t="s">
        <v>252</v>
      </c>
      <c r="B50" t="s">
        <v>2104</v>
      </c>
      <c r="C50" t="s">
        <v>254</v>
      </c>
      <c r="D50" s="3" t="s">
        <v>2231</v>
      </c>
      <c r="E50" s="3" t="s">
        <v>2202</v>
      </c>
      <c r="F50" t="s">
        <v>2107</v>
      </c>
      <c r="G50" t="s">
        <v>2108</v>
      </c>
      <c r="H50" s="3" t="s">
        <v>2316</v>
      </c>
      <c r="I50" t="s">
        <v>2195</v>
      </c>
      <c r="J50" t="s">
        <v>227</v>
      </c>
      <c r="K50" t="s">
        <v>2282</v>
      </c>
      <c r="L50" t="s">
        <v>2242</v>
      </c>
      <c r="M50" t="s">
        <v>2113</v>
      </c>
      <c r="N50" t="s">
        <v>2114</v>
      </c>
      <c r="O50" t="s">
        <v>2158</v>
      </c>
      <c r="P50" t="s">
        <v>2142</v>
      </c>
      <c r="Q50" t="s">
        <v>2143</v>
      </c>
      <c r="R50" t="s">
        <v>2144</v>
      </c>
      <c r="S50" t="s">
        <v>2318</v>
      </c>
      <c r="T50" t="s">
        <v>2319</v>
      </c>
      <c r="U50" t="s">
        <v>2285</v>
      </c>
      <c r="V50" t="s">
        <v>2286</v>
      </c>
      <c r="W50" s="4">
        <v>1</v>
      </c>
      <c r="X50" s="5">
        <v>5</v>
      </c>
    </row>
    <row r="51" spans="1:24" x14ac:dyDescent="0.25">
      <c r="A51" t="s">
        <v>252</v>
      </c>
      <c r="B51" t="s">
        <v>2122</v>
      </c>
      <c r="C51" t="s">
        <v>255</v>
      </c>
      <c r="D51" s="3" t="s">
        <v>2320</v>
      </c>
      <c r="E51" s="3" t="s">
        <v>2321</v>
      </c>
      <c r="F51" t="s">
        <v>2107</v>
      </c>
      <c r="G51" t="s">
        <v>2108</v>
      </c>
      <c r="H51" s="3" t="s">
        <v>2316</v>
      </c>
      <c r="I51" t="s">
        <v>2195</v>
      </c>
      <c r="J51" t="s">
        <v>182</v>
      </c>
      <c r="K51" t="s">
        <v>2204</v>
      </c>
      <c r="L51" t="s">
        <v>2235</v>
      </c>
      <c r="M51" t="s">
        <v>2128</v>
      </c>
      <c r="N51" t="s">
        <v>2322</v>
      </c>
      <c r="O51" t="s">
        <v>2158</v>
      </c>
      <c r="P51" t="s">
        <v>2142</v>
      </c>
      <c r="Q51" t="s">
        <v>2143</v>
      </c>
      <c r="R51" t="s">
        <v>2144</v>
      </c>
      <c r="S51" t="s">
        <v>2205</v>
      </c>
      <c r="T51" t="s">
        <v>2206</v>
      </c>
      <c r="U51" t="s">
        <v>2207</v>
      </c>
      <c r="V51" t="s">
        <v>2208</v>
      </c>
      <c r="W51" s="4">
        <v>13</v>
      </c>
      <c r="X51" s="5">
        <v>2</v>
      </c>
    </row>
    <row r="52" spans="1:24" x14ac:dyDescent="0.25">
      <c r="A52" t="s">
        <v>256</v>
      </c>
      <c r="B52" t="s">
        <v>2104</v>
      </c>
      <c r="C52" t="s">
        <v>257</v>
      </c>
      <c r="D52" s="3" t="s">
        <v>2323</v>
      </c>
      <c r="E52" s="3" t="s">
        <v>2324</v>
      </c>
      <c r="F52" t="s">
        <v>2107</v>
      </c>
      <c r="G52" t="s">
        <v>2108</v>
      </c>
      <c r="H52" s="3" t="s">
        <v>2325</v>
      </c>
      <c r="I52" t="s">
        <v>2326</v>
      </c>
      <c r="J52" t="s">
        <v>22</v>
      </c>
      <c r="K52" t="s">
        <v>2139</v>
      </c>
      <c r="L52" t="s">
        <v>2235</v>
      </c>
      <c r="M52" t="s">
        <v>2113</v>
      </c>
      <c r="N52" t="s">
        <v>2114</v>
      </c>
      <c r="O52" t="s">
        <v>2115</v>
      </c>
      <c r="P52" t="s">
        <v>2142</v>
      </c>
      <c r="Q52" t="s">
        <v>2143</v>
      </c>
      <c r="R52" t="s">
        <v>2144</v>
      </c>
      <c r="S52" t="s">
        <v>2311</v>
      </c>
      <c r="T52" t="s">
        <v>2312</v>
      </c>
      <c r="U52" t="s">
        <v>2147</v>
      </c>
      <c r="V52" t="s">
        <v>2148</v>
      </c>
      <c r="W52" s="4">
        <v>-1</v>
      </c>
      <c r="X52" s="5">
        <v>4</v>
      </c>
    </row>
    <row r="53" spans="1:24" x14ac:dyDescent="0.25">
      <c r="A53" t="s">
        <v>256</v>
      </c>
      <c r="B53" t="s">
        <v>2122</v>
      </c>
      <c r="C53" t="s">
        <v>258</v>
      </c>
      <c r="D53" s="3" t="s">
        <v>2327</v>
      </c>
      <c r="E53" s="3" t="s">
        <v>2328</v>
      </c>
      <c r="F53" t="s">
        <v>2107</v>
      </c>
      <c r="G53" t="s">
        <v>2108</v>
      </c>
      <c r="H53" s="3" t="s">
        <v>2325</v>
      </c>
      <c r="I53" t="s">
        <v>2326</v>
      </c>
      <c r="J53" t="s">
        <v>38</v>
      </c>
      <c r="K53" t="s">
        <v>2329</v>
      </c>
      <c r="L53" t="s">
        <v>2264</v>
      </c>
      <c r="M53" t="s">
        <v>2128</v>
      </c>
      <c r="N53" t="s">
        <v>2141</v>
      </c>
      <c r="O53" t="s">
        <v>2115</v>
      </c>
      <c r="P53" t="s">
        <v>2142</v>
      </c>
      <c r="Q53" t="s">
        <v>2143</v>
      </c>
      <c r="R53" t="s">
        <v>2144</v>
      </c>
      <c r="S53" t="s">
        <v>2330</v>
      </c>
      <c r="T53" t="s">
        <v>2331</v>
      </c>
      <c r="U53" t="s">
        <v>2332</v>
      </c>
      <c r="V53" t="s">
        <v>2333</v>
      </c>
      <c r="W53" s="4">
        <v>26</v>
      </c>
      <c r="X53" s="5">
        <v>2</v>
      </c>
    </row>
    <row r="54" spans="1:24" x14ac:dyDescent="0.25">
      <c r="A54" t="s">
        <v>273</v>
      </c>
      <c r="B54" t="s">
        <v>2104</v>
      </c>
      <c r="C54" t="s">
        <v>274</v>
      </c>
      <c r="D54" s="3" t="s">
        <v>2334</v>
      </c>
      <c r="E54" s="3" t="s">
        <v>2155</v>
      </c>
      <c r="F54" t="s">
        <v>2107</v>
      </c>
      <c r="G54" t="s">
        <v>2108</v>
      </c>
      <c r="H54" s="3" t="s">
        <v>2335</v>
      </c>
      <c r="I54" t="s">
        <v>2336</v>
      </c>
      <c r="J54" t="s">
        <v>275</v>
      </c>
      <c r="K54" t="s">
        <v>2337</v>
      </c>
      <c r="L54" t="s">
        <v>2151</v>
      </c>
      <c r="M54" t="s">
        <v>2113</v>
      </c>
      <c r="N54" t="s">
        <v>2197</v>
      </c>
      <c r="O54" t="s">
        <v>2158</v>
      </c>
      <c r="P54" t="s">
        <v>277</v>
      </c>
      <c r="Q54" t="s">
        <v>2338</v>
      </c>
      <c r="R54" t="s">
        <v>2339</v>
      </c>
      <c r="S54" t="s">
        <v>2340</v>
      </c>
      <c r="T54" t="s">
        <v>2341</v>
      </c>
      <c r="U54" t="s">
        <v>2342</v>
      </c>
      <c r="V54" t="s">
        <v>2343</v>
      </c>
      <c r="W54" s="4">
        <v>54</v>
      </c>
      <c r="X54" s="5">
        <v>8</v>
      </c>
    </row>
    <row r="55" spans="1:24" x14ac:dyDescent="0.25">
      <c r="A55" t="s">
        <v>273</v>
      </c>
      <c r="B55" t="s">
        <v>2122</v>
      </c>
      <c r="C55" t="s">
        <v>281</v>
      </c>
      <c r="D55" s="3" t="s">
        <v>2160</v>
      </c>
      <c r="E55" s="3" t="s">
        <v>2344</v>
      </c>
      <c r="F55" t="s">
        <v>2107</v>
      </c>
      <c r="G55" t="s">
        <v>2108</v>
      </c>
      <c r="H55" s="3" t="s">
        <v>2335</v>
      </c>
      <c r="I55" t="s">
        <v>2336</v>
      </c>
      <c r="J55" t="s">
        <v>182</v>
      </c>
      <c r="K55" t="s">
        <v>2204</v>
      </c>
      <c r="L55" t="s">
        <v>2151</v>
      </c>
      <c r="M55" t="s">
        <v>2113</v>
      </c>
      <c r="N55" t="s">
        <v>2197</v>
      </c>
      <c r="O55" t="s">
        <v>2158</v>
      </c>
      <c r="P55" t="s">
        <v>284</v>
      </c>
      <c r="Q55" t="s">
        <v>2345</v>
      </c>
      <c r="R55" t="s">
        <v>2346</v>
      </c>
      <c r="S55" t="s">
        <v>2205</v>
      </c>
      <c r="T55" t="s">
        <v>2206</v>
      </c>
      <c r="U55" t="s">
        <v>2207</v>
      </c>
      <c r="V55" t="s">
        <v>2208</v>
      </c>
      <c r="W55" s="4">
        <v>15</v>
      </c>
      <c r="X55" s="5">
        <v>4</v>
      </c>
    </row>
    <row r="56" spans="1:24" x14ac:dyDescent="0.25">
      <c r="A56" t="s">
        <v>288</v>
      </c>
      <c r="B56" t="s">
        <v>2104</v>
      </c>
      <c r="C56" t="s">
        <v>289</v>
      </c>
      <c r="D56" s="3" t="s">
        <v>2231</v>
      </c>
      <c r="E56" s="3" t="s">
        <v>2347</v>
      </c>
      <c r="F56" t="s">
        <v>2107</v>
      </c>
      <c r="G56" t="s">
        <v>2108</v>
      </c>
      <c r="H56" s="3" t="s">
        <v>2348</v>
      </c>
      <c r="I56" t="s">
        <v>2349</v>
      </c>
      <c r="J56" t="s">
        <v>290</v>
      </c>
      <c r="K56" t="s">
        <v>2350</v>
      </c>
      <c r="L56" t="s">
        <v>2232</v>
      </c>
      <c r="M56" t="s">
        <v>2113</v>
      </c>
      <c r="N56" t="s">
        <v>2141</v>
      </c>
      <c r="O56" t="s">
        <v>2115</v>
      </c>
      <c r="P56" t="s">
        <v>2142</v>
      </c>
      <c r="Q56" t="s">
        <v>2143</v>
      </c>
      <c r="R56" t="s">
        <v>2144</v>
      </c>
      <c r="S56" t="s">
        <v>2351</v>
      </c>
      <c r="T56" t="s">
        <v>2352</v>
      </c>
      <c r="U56" t="s">
        <v>2353</v>
      </c>
      <c r="V56" t="s">
        <v>2354</v>
      </c>
      <c r="W56" s="4">
        <v>-1</v>
      </c>
      <c r="X56" s="5">
        <v>4</v>
      </c>
    </row>
    <row r="57" spans="1:24" x14ac:dyDescent="0.25">
      <c r="A57" t="s">
        <v>288</v>
      </c>
      <c r="B57" t="s">
        <v>2122</v>
      </c>
      <c r="C57" t="s">
        <v>292</v>
      </c>
      <c r="D57" s="3" t="s">
        <v>2279</v>
      </c>
      <c r="E57" s="3" t="s">
        <v>2355</v>
      </c>
      <c r="F57" t="s">
        <v>2107</v>
      </c>
      <c r="G57" t="s">
        <v>2108</v>
      </c>
      <c r="H57" s="3" t="s">
        <v>2348</v>
      </c>
      <c r="I57" t="s">
        <v>2349</v>
      </c>
      <c r="J57" t="s">
        <v>210</v>
      </c>
      <c r="K57" t="s">
        <v>2255</v>
      </c>
      <c r="L57" t="s">
        <v>2222</v>
      </c>
      <c r="M57" t="s">
        <v>2113</v>
      </c>
      <c r="N57" t="s">
        <v>2197</v>
      </c>
      <c r="O57" t="s">
        <v>2115</v>
      </c>
      <c r="P57" t="s">
        <v>54</v>
      </c>
      <c r="Q57" t="s">
        <v>2356</v>
      </c>
      <c r="R57" t="s">
        <v>2357</v>
      </c>
      <c r="S57" t="s">
        <v>2358</v>
      </c>
      <c r="T57" t="s">
        <v>2359</v>
      </c>
      <c r="U57" t="s">
        <v>2167</v>
      </c>
      <c r="V57" t="s">
        <v>2258</v>
      </c>
      <c r="W57" s="4">
        <v>9</v>
      </c>
      <c r="X57" s="5">
        <v>4</v>
      </c>
    </row>
    <row r="58" spans="1:24" x14ac:dyDescent="0.25">
      <c r="A58" t="s">
        <v>293</v>
      </c>
      <c r="B58" t="s">
        <v>2104</v>
      </c>
      <c r="C58" t="s">
        <v>294</v>
      </c>
      <c r="D58" s="3" t="s">
        <v>2360</v>
      </c>
      <c r="E58" s="3" t="s">
        <v>2361</v>
      </c>
      <c r="F58" t="s">
        <v>2107</v>
      </c>
      <c r="G58" t="s">
        <v>2108</v>
      </c>
      <c r="H58" s="3" t="s">
        <v>2362</v>
      </c>
      <c r="I58" t="s">
        <v>2363</v>
      </c>
      <c r="J58" t="s">
        <v>295</v>
      </c>
      <c r="K58" t="s">
        <v>2364</v>
      </c>
      <c r="L58" t="s">
        <v>2264</v>
      </c>
      <c r="M58" t="s">
        <v>2113</v>
      </c>
      <c r="N58" t="s">
        <v>2141</v>
      </c>
      <c r="O58" t="s">
        <v>2115</v>
      </c>
      <c r="P58" t="s">
        <v>2142</v>
      </c>
      <c r="Q58" t="s">
        <v>2143</v>
      </c>
      <c r="R58" t="s">
        <v>2144</v>
      </c>
      <c r="S58" t="s">
        <v>2205</v>
      </c>
      <c r="T58" t="s">
        <v>2206</v>
      </c>
      <c r="U58" t="s">
        <v>2207</v>
      </c>
      <c r="V58" t="s">
        <v>2208</v>
      </c>
      <c r="W58" s="4">
        <v>1145</v>
      </c>
      <c r="X58" s="5">
        <v>2</v>
      </c>
    </row>
    <row r="59" spans="1:24" x14ac:dyDescent="0.25">
      <c r="A59" t="s">
        <v>293</v>
      </c>
      <c r="B59" t="s">
        <v>2122</v>
      </c>
      <c r="C59" t="s">
        <v>297</v>
      </c>
      <c r="D59" s="3" t="s">
        <v>2365</v>
      </c>
      <c r="E59" s="3" t="s">
        <v>2366</v>
      </c>
      <c r="F59" t="s">
        <v>2107</v>
      </c>
      <c r="G59" t="s">
        <v>2108</v>
      </c>
      <c r="H59" s="3" t="s">
        <v>2362</v>
      </c>
      <c r="I59" t="s">
        <v>2367</v>
      </c>
      <c r="J59" t="s">
        <v>22</v>
      </c>
      <c r="K59" t="s">
        <v>2139</v>
      </c>
      <c r="L59" t="s">
        <v>2264</v>
      </c>
      <c r="M59" t="s">
        <v>2113</v>
      </c>
      <c r="N59" t="s">
        <v>2292</v>
      </c>
      <c r="O59" t="s">
        <v>2115</v>
      </c>
      <c r="P59" t="s">
        <v>45</v>
      </c>
      <c r="Q59" t="s">
        <v>2368</v>
      </c>
      <c r="R59" t="s">
        <v>2248</v>
      </c>
      <c r="S59" t="s">
        <v>2369</v>
      </c>
      <c r="T59" t="s">
        <v>2370</v>
      </c>
      <c r="U59" t="s">
        <v>2371</v>
      </c>
      <c r="V59" t="s">
        <v>2372</v>
      </c>
      <c r="W59" s="4">
        <v>19</v>
      </c>
      <c r="X59" s="5">
        <v>28</v>
      </c>
    </row>
    <row r="60" spans="1:24" x14ac:dyDescent="0.25">
      <c r="A60" t="s">
        <v>314</v>
      </c>
      <c r="B60" t="s">
        <v>2104</v>
      </c>
      <c r="C60" t="s">
        <v>315</v>
      </c>
      <c r="D60" s="3" t="s">
        <v>2373</v>
      </c>
      <c r="E60" s="3" t="s">
        <v>2272</v>
      </c>
      <c r="F60" t="s">
        <v>2107</v>
      </c>
      <c r="G60" t="s">
        <v>2108</v>
      </c>
      <c r="H60" s="3" t="s">
        <v>2374</v>
      </c>
      <c r="I60" t="s">
        <v>2174</v>
      </c>
      <c r="J60" t="s">
        <v>316</v>
      </c>
      <c r="K60" t="s">
        <v>2375</v>
      </c>
      <c r="L60" t="s">
        <v>2317</v>
      </c>
      <c r="M60" t="s">
        <v>2113</v>
      </c>
      <c r="N60" t="s">
        <v>2141</v>
      </c>
      <c r="O60" t="s">
        <v>2158</v>
      </c>
      <c r="P60" t="s">
        <v>163</v>
      </c>
      <c r="Q60" t="s">
        <v>2376</v>
      </c>
      <c r="R60" t="s">
        <v>2377</v>
      </c>
      <c r="S60" t="s">
        <v>2378</v>
      </c>
      <c r="T60" t="s">
        <v>2379</v>
      </c>
      <c r="U60" t="s">
        <v>2380</v>
      </c>
      <c r="V60" t="s">
        <v>2381</v>
      </c>
      <c r="W60" s="4">
        <v>174</v>
      </c>
      <c r="X60" s="5">
        <v>4</v>
      </c>
    </row>
    <row r="61" spans="1:24" x14ac:dyDescent="0.25">
      <c r="A61" t="s">
        <v>314</v>
      </c>
      <c r="B61" t="s">
        <v>2122</v>
      </c>
      <c r="C61" t="s">
        <v>318</v>
      </c>
      <c r="D61" s="3" t="s">
        <v>2382</v>
      </c>
      <c r="E61" s="3" t="s">
        <v>2239</v>
      </c>
      <c r="F61" t="s">
        <v>2107</v>
      </c>
      <c r="G61" t="s">
        <v>2126</v>
      </c>
      <c r="H61" s="3" t="s">
        <v>2374</v>
      </c>
      <c r="I61" t="s">
        <v>2174</v>
      </c>
      <c r="J61" t="s">
        <v>22</v>
      </c>
      <c r="K61" t="s">
        <v>2139</v>
      </c>
      <c r="L61" t="s">
        <v>2383</v>
      </c>
      <c r="M61" t="s">
        <v>2113</v>
      </c>
      <c r="N61" t="s">
        <v>2141</v>
      </c>
      <c r="O61" t="s">
        <v>2158</v>
      </c>
      <c r="P61" t="s">
        <v>319</v>
      </c>
      <c r="Q61" t="s">
        <v>2384</v>
      </c>
      <c r="R61" t="s">
        <v>2385</v>
      </c>
      <c r="S61" t="s">
        <v>2311</v>
      </c>
      <c r="T61" t="s">
        <v>2312</v>
      </c>
      <c r="U61" t="s">
        <v>2147</v>
      </c>
      <c r="V61" t="s">
        <v>2148</v>
      </c>
      <c r="W61" s="4">
        <v>3</v>
      </c>
      <c r="X61" s="5">
        <v>4</v>
      </c>
    </row>
    <row r="62" spans="1:24" x14ac:dyDescent="0.25">
      <c r="A62" t="s">
        <v>327</v>
      </c>
      <c r="B62" t="s">
        <v>2104</v>
      </c>
      <c r="C62" t="s">
        <v>328</v>
      </c>
      <c r="D62" s="3" t="s">
        <v>2386</v>
      </c>
      <c r="E62" s="3" t="s">
        <v>2387</v>
      </c>
      <c r="F62" t="s">
        <v>2107</v>
      </c>
      <c r="G62" t="s">
        <v>2108</v>
      </c>
      <c r="H62" s="3" t="s">
        <v>2388</v>
      </c>
      <c r="I62" t="s">
        <v>2110</v>
      </c>
      <c r="J62" t="s">
        <v>90</v>
      </c>
      <c r="K62" t="s">
        <v>2389</v>
      </c>
      <c r="L62" t="s">
        <v>2232</v>
      </c>
      <c r="M62" t="s">
        <v>2113</v>
      </c>
      <c r="N62" t="s">
        <v>2114</v>
      </c>
      <c r="O62" t="s">
        <v>2158</v>
      </c>
      <c r="P62" t="s">
        <v>87</v>
      </c>
      <c r="Q62" t="s">
        <v>2306</v>
      </c>
      <c r="R62" t="s">
        <v>2390</v>
      </c>
      <c r="S62" t="s">
        <v>2183</v>
      </c>
      <c r="T62" t="s">
        <v>2391</v>
      </c>
      <c r="U62" t="s">
        <v>2392</v>
      </c>
      <c r="V62" t="s">
        <v>2393</v>
      </c>
      <c r="W62" s="4">
        <v>-1</v>
      </c>
      <c r="X62" s="5">
        <v>10</v>
      </c>
    </row>
    <row r="63" spans="1:24" x14ac:dyDescent="0.25">
      <c r="A63" t="s">
        <v>327</v>
      </c>
      <c r="B63" t="s">
        <v>2122</v>
      </c>
      <c r="C63" t="s">
        <v>329</v>
      </c>
      <c r="D63" s="3" t="s">
        <v>2210</v>
      </c>
      <c r="E63" s="3" t="s">
        <v>2394</v>
      </c>
      <c r="F63" t="s">
        <v>2107</v>
      </c>
      <c r="G63" t="s">
        <v>2108</v>
      </c>
      <c r="H63" s="3" t="s">
        <v>2388</v>
      </c>
      <c r="I63" t="s">
        <v>2110</v>
      </c>
      <c r="J63" t="s">
        <v>22</v>
      </c>
      <c r="K63" t="s">
        <v>2139</v>
      </c>
      <c r="L63" t="s">
        <v>2140</v>
      </c>
      <c r="M63" t="s">
        <v>2113</v>
      </c>
      <c r="N63" t="s">
        <v>2395</v>
      </c>
      <c r="O63" t="s">
        <v>2158</v>
      </c>
      <c r="P63" t="s">
        <v>2142</v>
      </c>
      <c r="Q63" t="s">
        <v>2143</v>
      </c>
      <c r="R63" t="s">
        <v>2144</v>
      </c>
      <c r="S63" t="s">
        <v>2145</v>
      </c>
      <c r="T63" t="s">
        <v>2146</v>
      </c>
      <c r="U63" t="s">
        <v>2147</v>
      </c>
      <c r="V63" t="s">
        <v>2148</v>
      </c>
      <c r="W63" s="4">
        <v>10</v>
      </c>
      <c r="X63" s="5">
        <v>16</v>
      </c>
    </row>
    <row r="64" spans="1:24" x14ac:dyDescent="0.25">
      <c r="A64" t="s">
        <v>342</v>
      </c>
      <c r="B64" t="s">
        <v>2104</v>
      </c>
      <c r="C64" t="s">
        <v>343</v>
      </c>
      <c r="D64" s="3" t="s">
        <v>2396</v>
      </c>
      <c r="E64" s="3" t="s">
        <v>2397</v>
      </c>
      <c r="F64" t="s">
        <v>2107</v>
      </c>
      <c r="G64" t="s">
        <v>2108</v>
      </c>
      <c r="H64" s="3" t="s">
        <v>2398</v>
      </c>
      <c r="I64" t="s">
        <v>2399</v>
      </c>
      <c r="J64" t="s">
        <v>344</v>
      </c>
      <c r="K64" t="s">
        <v>2400</v>
      </c>
      <c r="L64" t="s">
        <v>2235</v>
      </c>
      <c r="M64" t="s">
        <v>2113</v>
      </c>
      <c r="N64" t="s">
        <v>2114</v>
      </c>
      <c r="O64" t="s">
        <v>2158</v>
      </c>
      <c r="P64" t="s">
        <v>346</v>
      </c>
      <c r="Q64" t="s">
        <v>2401</v>
      </c>
      <c r="R64" t="s">
        <v>2402</v>
      </c>
      <c r="S64" t="s">
        <v>2145</v>
      </c>
      <c r="T64" t="s">
        <v>2146</v>
      </c>
      <c r="U64" t="s">
        <v>2147</v>
      </c>
      <c r="V64" t="s">
        <v>2148</v>
      </c>
      <c r="W64" s="4">
        <v>105</v>
      </c>
      <c r="X64" s="5">
        <v>8</v>
      </c>
    </row>
    <row r="65" spans="1:24" x14ac:dyDescent="0.25">
      <c r="A65" t="s">
        <v>342</v>
      </c>
      <c r="B65" t="s">
        <v>2122</v>
      </c>
      <c r="C65" t="s">
        <v>348</v>
      </c>
      <c r="D65" s="3" t="s">
        <v>2403</v>
      </c>
      <c r="E65" s="3" t="s">
        <v>2404</v>
      </c>
      <c r="F65" t="s">
        <v>2107</v>
      </c>
      <c r="G65" t="s">
        <v>2108</v>
      </c>
      <c r="H65" s="3" t="s">
        <v>2398</v>
      </c>
      <c r="I65" t="s">
        <v>2399</v>
      </c>
      <c r="J65" t="s">
        <v>349</v>
      </c>
      <c r="K65" t="s">
        <v>2405</v>
      </c>
      <c r="L65" t="s">
        <v>2242</v>
      </c>
      <c r="M65" t="s">
        <v>2128</v>
      </c>
      <c r="N65" t="s">
        <v>2114</v>
      </c>
      <c r="O65" t="s">
        <v>2158</v>
      </c>
      <c r="P65" t="s">
        <v>2142</v>
      </c>
      <c r="Q65" t="s">
        <v>2143</v>
      </c>
      <c r="R65" t="s">
        <v>2144</v>
      </c>
      <c r="S65" t="s">
        <v>2406</v>
      </c>
      <c r="T65" t="s">
        <v>2407</v>
      </c>
      <c r="U65" t="s">
        <v>2408</v>
      </c>
      <c r="V65" t="s">
        <v>2409</v>
      </c>
      <c r="W65" s="4">
        <v>23</v>
      </c>
      <c r="X65" s="5">
        <v>8</v>
      </c>
    </row>
    <row r="66" spans="1:24" x14ac:dyDescent="0.25">
      <c r="A66" t="s">
        <v>355</v>
      </c>
      <c r="B66" t="s">
        <v>2104</v>
      </c>
      <c r="C66" t="s">
        <v>356</v>
      </c>
      <c r="D66" s="3" t="s">
        <v>2394</v>
      </c>
      <c r="E66" s="3" t="s">
        <v>2410</v>
      </c>
      <c r="F66" t="s">
        <v>2107</v>
      </c>
      <c r="G66" t="s">
        <v>2108</v>
      </c>
      <c r="H66" s="3" t="s">
        <v>2411</v>
      </c>
      <c r="I66" t="s">
        <v>2412</v>
      </c>
      <c r="J66" t="s">
        <v>357</v>
      </c>
      <c r="K66" t="s">
        <v>2413</v>
      </c>
      <c r="L66" t="s">
        <v>2140</v>
      </c>
      <c r="M66" t="s">
        <v>2113</v>
      </c>
      <c r="N66" t="s">
        <v>2197</v>
      </c>
      <c r="O66" t="s">
        <v>2158</v>
      </c>
      <c r="P66" t="s">
        <v>359</v>
      </c>
      <c r="Q66" t="s">
        <v>2414</v>
      </c>
      <c r="R66" t="s">
        <v>2140</v>
      </c>
      <c r="S66" t="s">
        <v>2415</v>
      </c>
      <c r="T66" t="s">
        <v>2416</v>
      </c>
      <c r="U66" t="s">
        <v>2417</v>
      </c>
      <c r="V66" t="s">
        <v>2416</v>
      </c>
      <c r="W66" s="4">
        <v>65</v>
      </c>
      <c r="X66" s="5">
        <v>2</v>
      </c>
    </row>
    <row r="67" spans="1:24" x14ac:dyDescent="0.25">
      <c r="A67" t="s">
        <v>355</v>
      </c>
      <c r="B67" t="s">
        <v>2122</v>
      </c>
      <c r="C67" t="s">
        <v>2418</v>
      </c>
      <c r="D67" s="3" t="s">
        <v>2419</v>
      </c>
      <c r="E67" s="3" t="s">
        <v>2136</v>
      </c>
      <c r="F67" t="s">
        <v>2107</v>
      </c>
      <c r="G67" t="s">
        <v>2108</v>
      </c>
      <c r="H67" s="3" t="s">
        <v>2411</v>
      </c>
      <c r="I67" t="s">
        <v>2412</v>
      </c>
      <c r="J67" t="s">
        <v>2420</v>
      </c>
      <c r="K67" t="s">
        <v>2421</v>
      </c>
      <c r="L67" t="s">
        <v>2422</v>
      </c>
      <c r="M67" t="s">
        <v>2113</v>
      </c>
      <c r="N67" t="s">
        <v>2114</v>
      </c>
      <c r="O67" t="s">
        <v>2158</v>
      </c>
      <c r="P67" t="s">
        <v>2423</v>
      </c>
      <c r="Q67" t="s">
        <v>2424</v>
      </c>
      <c r="R67" t="s">
        <v>2422</v>
      </c>
      <c r="S67" t="s">
        <v>2425</v>
      </c>
      <c r="T67" t="s">
        <v>2426</v>
      </c>
      <c r="U67" t="s">
        <v>2427</v>
      </c>
      <c r="V67" t="s">
        <v>2428</v>
      </c>
      <c r="W67" s="4">
        <v>14</v>
      </c>
      <c r="X67" s="5">
        <v>11</v>
      </c>
    </row>
    <row r="68" spans="1:24" x14ac:dyDescent="0.25">
      <c r="A68" t="s">
        <v>406</v>
      </c>
      <c r="B68" t="s">
        <v>2104</v>
      </c>
      <c r="C68" t="s">
        <v>407</v>
      </c>
      <c r="D68" s="3" t="s">
        <v>2429</v>
      </c>
      <c r="E68" s="3" t="s">
        <v>2289</v>
      </c>
      <c r="F68" t="s">
        <v>2107</v>
      </c>
      <c r="G68" t="s">
        <v>2108</v>
      </c>
      <c r="H68" s="3" t="s">
        <v>2430</v>
      </c>
      <c r="I68" t="s">
        <v>2262</v>
      </c>
      <c r="J68" t="s">
        <v>408</v>
      </c>
      <c r="K68" t="s">
        <v>2431</v>
      </c>
      <c r="L68" t="s">
        <v>2242</v>
      </c>
      <c r="M68" t="s">
        <v>2113</v>
      </c>
      <c r="N68" t="s">
        <v>2141</v>
      </c>
      <c r="O68" t="s">
        <v>2158</v>
      </c>
      <c r="P68" t="s">
        <v>2142</v>
      </c>
      <c r="Q68" t="s">
        <v>2143</v>
      </c>
      <c r="R68" t="s">
        <v>2144</v>
      </c>
      <c r="S68" t="s">
        <v>2432</v>
      </c>
      <c r="T68" t="s">
        <v>2433</v>
      </c>
      <c r="U68" t="s">
        <v>2434</v>
      </c>
      <c r="V68" t="s">
        <v>2435</v>
      </c>
      <c r="W68" s="4">
        <v>-1</v>
      </c>
      <c r="X68" s="5">
        <v>3</v>
      </c>
    </row>
    <row r="69" spans="1:24" x14ac:dyDescent="0.25">
      <c r="A69" t="s">
        <v>406</v>
      </c>
      <c r="B69" t="s">
        <v>2122</v>
      </c>
      <c r="C69" t="s">
        <v>410</v>
      </c>
      <c r="D69" s="3" t="s">
        <v>2436</v>
      </c>
      <c r="E69" s="3" t="s">
        <v>2360</v>
      </c>
      <c r="F69" t="s">
        <v>2107</v>
      </c>
      <c r="G69" t="s">
        <v>2108</v>
      </c>
      <c r="H69" s="3" t="s">
        <v>2430</v>
      </c>
      <c r="I69" t="s">
        <v>2262</v>
      </c>
      <c r="J69" t="s">
        <v>22</v>
      </c>
      <c r="K69" t="s">
        <v>2139</v>
      </c>
      <c r="L69" t="s">
        <v>2383</v>
      </c>
      <c r="M69" t="s">
        <v>2113</v>
      </c>
      <c r="N69" t="s">
        <v>2141</v>
      </c>
      <c r="O69" t="s">
        <v>2158</v>
      </c>
      <c r="P69" t="s">
        <v>2142</v>
      </c>
      <c r="Q69" t="s">
        <v>2143</v>
      </c>
      <c r="R69" t="s">
        <v>2144</v>
      </c>
      <c r="S69" t="s">
        <v>2145</v>
      </c>
      <c r="T69" t="s">
        <v>2146</v>
      </c>
      <c r="U69" t="s">
        <v>2147</v>
      </c>
      <c r="V69" t="s">
        <v>2148</v>
      </c>
      <c r="W69" s="4">
        <v>26</v>
      </c>
      <c r="X69" s="5">
        <v>1</v>
      </c>
    </row>
    <row r="70" spans="1:24" x14ac:dyDescent="0.25">
      <c r="A70" t="s">
        <v>406</v>
      </c>
      <c r="B70" t="s">
        <v>2104</v>
      </c>
      <c r="C70" t="s">
        <v>410</v>
      </c>
      <c r="D70" s="3" t="s">
        <v>2436</v>
      </c>
      <c r="E70" s="3" t="s">
        <v>2360</v>
      </c>
      <c r="F70" t="s">
        <v>2107</v>
      </c>
      <c r="G70" t="s">
        <v>2108</v>
      </c>
      <c r="H70" s="3" t="s">
        <v>2430</v>
      </c>
      <c r="I70" t="s">
        <v>2262</v>
      </c>
      <c r="J70" t="s">
        <v>22</v>
      </c>
      <c r="K70" t="s">
        <v>2139</v>
      </c>
      <c r="L70" t="s">
        <v>2383</v>
      </c>
      <c r="M70" t="s">
        <v>2113</v>
      </c>
      <c r="N70" t="s">
        <v>2141</v>
      </c>
      <c r="O70" t="s">
        <v>2158</v>
      </c>
      <c r="P70" t="s">
        <v>2142</v>
      </c>
      <c r="Q70" t="s">
        <v>2143</v>
      </c>
      <c r="R70" t="s">
        <v>2144</v>
      </c>
      <c r="S70" t="s">
        <v>2145</v>
      </c>
      <c r="T70" t="s">
        <v>2146</v>
      </c>
      <c r="U70" t="s">
        <v>2147</v>
      </c>
      <c r="V70" t="s">
        <v>2148</v>
      </c>
      <c r="W70" s="4">
        <v>26</v>
      </c>
      <c r="X70" s="5">
        <v>1</v>
      </c>
    </row>
    <row r="71" spans="1:24" x14ac:dyDescent="0.25">
      <c r="A71" t="s">
        <v>406</v>
      </c>
      <c r="B71" t="s">
        <v>2122</v>
      </c>
      <c r="C71" t="s">
        <v>411</v>
      </c>
      <c r="D71" s="3" t="s">
        <v>2240</v>
      </c>
      <c r="E71" s="3" t="s">
        <v>2259</v>
      </c>
      <c r="F71" t="s">
        <v>2107</v>
      </c>
      <c r="G71" t="s">
        <v>2126</v>
      </c>
      <c r="H71" s="3" t="s">
        <v>2430</v>
      </c>
      <c r="I71" t="s">
        <v>2262</v>
      </c>
      <c r="J71" t="s">
        <v>11</v>
      </c>
      <c r="K71" t="s">
        <v>2290</v>
      </c>
      <c r="L71" t="s">
        <v>2176</v>
      </c>
      <c r="M71" t="s">
        <v>2113</v>
      </c>
      <c r="N71" t="s">
        <v>2141</v>
      </c>
      <c r="O71" t="s">
        <v>2158</v>
      </c>
      <c r="P71" t="s">
        <v>2142</v>
      </c>
      <c r="Q71" t="s">
        <v>2143</v>
      </c>
      <c r="R71" t="s">
        <v>2144</v>
      </c>
      <c r="S71" t="s">
        <v>2207</v>
      </c>
      <c r="T71" t="s">
        <v>2437</v>
      </c>
      <c r="U71" t="s">
        <v>2295</v>
      </c>
      <c r="V71" t="s">
        <v>2296</v>
      </c>
      <c r="W71" s="4">
        <v>13</v>
      </c>
      <c r="X71" s="5">
        <v>2</v>
      </c>
    </row>
    <row r="72" spans="1:24" x14ac:dyDescent="0.25">
      <c r="A72" t="s">
        <v>438</v>
      </c>
      <c r="B72" t="s">
        <v>2104</v>
      </c>
      <c r="C72" t="s">
        <v>439</v>
      </c>
      <c r="D72" s="3" t="s">
        <v>2438</v>
      </c>
      <c r="E72" s="3" t="s">
        <v>2439</v>
      </c>
      <c r="F72" t="s">
        <v>2107</v>
      </c>
      <c r="G72" t="s">
        <v>2108</v>
      </c>
      <c r="H72" s="3" t="s">
        <v>2440</v>
      </c>
      <c r="I72" t="s">
        <v>2367</v>
      </c>
      <c r="J72" t="s">
        <v>269</v>
      </c>
      <c r="K72" t="s">
        <v>2441</v>
      </c>
      <c r="L72" t="s">
        <v>2317</v>
      </c>
      <c r="M72" t="s">
        <v>2113</v>
      </c>
      <c r="N72" t="s">
        <v>2141</v>
      </c>
      <c r="O72" t="s">
        <v>2158</v>
      </c>
      <c r="P72" t="s">
        <v>2142</v>
      </c>
      <c r="Q72" t="s">
        <v>2143</v>
      </c>
      <c r="R72" t="s">
        <v>2144</v>
      </c>
      <c r="S72" t="s">
        <v>2351</v>
      </c>
      <c r="T72" t="s">
        <v>2352</v>
      </c>
      <c r="U72" t="s">
        <v>2353</v>
      </c>
      <c r="V72" t="s">
        <v>2354</v>
      </c>
      <c r="W72" s="4">
        <v>59</v>
      </c>
      <c r="X72" s="5">
        <v>4</v>
      </c>
    </row>
    <row r="73" spans="1:24" x14ac:dyDescent="0.25">
      <c r="A73" t="s">
        <v>438</v>
      </c>
      <c r="B73" t="s">
        <v>2122</v>
      </c>
      <c r="C73" t="s">
        <v>2442</v>
      </c>
      <c r="D73" s="3" t="s">
        <v>2443</v>
      </c>
      <c r="E73" s="3" t="s">
        <v>2202</v>
      </c>
      <c r="F73" t="s">
        <v>2107</v>
      </c>
      <c r="G73" t="s">
        <v>2108</v>
      </c>
      <c r="H73" s="3" t="s">
        <v>2440</v>
      </c>
      <c r="I73" t="s">
        <v>2367</v>
      </c>
      <c r="J73" t="s">
        <v>295</v>
      </c>
      <c r="K73" t="s">
        <v>2364</v>
      </c>
      <c r="L73" t="s">
        <v>2444</v>
      </c>
      <c r="M73" t="s">
        <v>2113</v>
      </c>
      <c r="N73" t="s">
        <v>2114</v>
      </c>
      <c r="O73" t="s">
        <v>2158</v>
      </c>
      <c r="P73" t="s">
        <v>2142</v>
      </c>
      <c r="Q73" t="s">
        <v>2143</v>
      </c>
      <c r="R73" t="s">
        <v>2144</v>
      </c>
      <c r="S73" t="s">
        <v>2213</v>
      </c>
      <c r="T73" t="s">
        <v>2214</v>
      </c>
      <c r="U73" t="s">
        <v>2207</v>
      </c>
      <c r="V73" t="s">
        <v>2208</v>
      </c>
      <c r="W73" s="4">
        <v>11</v>
      </c>
      <c r="X73" s="5">
        <v>8</v>
      </c>
    </row>
    <row r="74" spans="1:24" x14ac:dyDescent="0.25">
      <c r="A74" t="s">
        <v>438</v>
      </c>
      <c r="B74" t="s">
        <v>2104</v>
      </c>
      <c r="C74" t="s">
        <v>440</v>
      </c>
      <c r="D74" s="3" t="s">
        <v>2445</v>
      </c>
      <c r="E74" s="3" t="s">
        <v>2446</v>
      </c>
      <c r="F74" t="s">
        <v>2107</v>
      </c>
      <c r="G74" t="s">
        <v>2108</v>
      </c>
      <c r="H74" s="3" t="s">
        <v>2440</v>
      </c>
      <c r="I74" t="s">
        <v>2447</v>
      </c>
      <c r="J74" t="s">
        <v>309</v>
      </c>
      <c r="K74" t="s">
        <v>2448</v>
      </c>
      <c r="L74" t="s">
        <v>2264</v>
      </c>
      <c r="M74" t="s">
        <v>2113</v>
      </c>
      <c r="N74" t="s">
        <v>2114</v>
      </c>
      <c r="O74" t="s">
        <v>2158</v>
      </c>
      <c r="P74" t="s">
        <v>2142</v>
      </c>
      <c r="Q74" t="s">
        <v>2143</v>
      </c>
      <c r="R74" t="s">
        <v>2144</v>
      </c>
      <c r="S74" t="s">
        <v>2449</v>
      </c>
      <c r="T74" t="s">
        <v>2450</v>
      </c>
      <c r="U74" t="s">
        <v>2353</v>
      </c>
      <c r="V74" t="s">
        <v>2354</v>
      </c>
      <c r="W74" s="4">
        <v>32</v>
      </c>
      <c r="X74" s="5">
        <v>4</v>
      </c>
    </row>
    <row r="75" spans="1:24" x14ac:dyDescent="0.25">
      <c r="A75" t="s">
        <v>438</v>
      </c>
      <c r="B75" t="s">
        <v>2122</v>
      </c>
      <c r="C75" t="s">
        <v>441</v>
      </c>
      <c r="D75" s="3" t="s">
        <v>2451</v>
      </c>
      <c r="E75" s="3" t="s">
        <v>2452</v>
      </c>
      <c r="F75" t="s">
        <v>2107</v>
      </c>
      <c r="G75" t="s">
        <v>2126</v>
      </c>
      <c r="H75" s="3" t="s">
        <v>2440</v>
      </c>
      <c r="I75" t="s">
        <v>2447</v>
      </c>
      <c r="J75" t="s">
        <v>295</v>
      </c>
      <c r="K75" t="s">
        <v>2364</v>
      </c>
      <c r="L75" t="s">
        <v>2222</v>
      </c>
      <c r="M75" t="s">
        <v>2113</v>
      </c>
      <c r="N75" t="s">
        <v>2114</v>
      </c>
      <c r="O75" t="s">
        <v>2158</v>
      </c>
      <c r="P75" t="s">
        <v>2142</v>
      </c>
      <c r="Q75" t="s">
        <v>2143</v>
      </c>
      <c r="R75" t="s">
        <v>2144</v>
      </c>
      <c r="S75" t="s">
        <v>2205</v>
      </c>
      <c r="T75" t="s">
        <v>2206</v>
      </c>
      <c r="U75" t="s">
        <v>2207</v>
      </c>
      <c r="V75" t="s">
        <v>2208</v>
      </c>
      <c r="W75" s="4">
        <v>20</v>
      </c>
      <c r="X75" s="5">
        <v>12</v>
      </c>
    </row>
    <row r="76" spans="1:24" x14ac:dyDescent="0.25">
      <c r="A76" t="s">
        <v>438</v>
      </c>
      <c r="B76" t="s">
        <v>2104</v>
      </c>
      <c r="C76" t="s">
        <v>442</v>
      </c>
      <c r="D76" s="3" t="s">
        <v>2453</v>
      </c>
      <c r="E76" s="3" t="s">
        <v>2161</v>
      </c>
      <c r="F76" t="s">
        <v>2107</v>
      </c>
      <c r="G76" t="s">
        <v>2126</v>
      </c>
      <c r="H76" s="3" t="s">
        <v>2440</v>
      </c>
      <c r="I76" t="s">
        <v>2447</v>
      </c>
      <c r="J76" t="s">
        <v>295</v>
      </c>
      <c r="K76" t="s">
        <v>2364</v>
      </c>
      <c r="L76" t="s">
        <v>2454</v>
      </c>
      <c r="M76" t="s">
        <v>2305</v>
      </c>
      <c r="N76" t="s">
        <v>2114</v>
      </c>
      <c r="O76" t="s">
        <v>2158</v>
      </c>
      <c r="P76" t="s">
        <v>2142</v>
      </c>
      <c r="Q76" t="s">
        <v>2143</v>
      </c>
      <c r="R76" t="s">
        <v>2144</v>
      </c>
      <c r="S76" t="s">
        <v>2205</v>
      </c>
      <c r="T76" t="s">
        <v>2206</v>
      </c>
      <c r="U76" t="s">
        <v>2207</v>
      </c>
      <c r="V76" t="s">
        <v>2208</v>
      </c>
      <c r="W76" s="4">
        <v>35</v>
      </c>
      <c r="X76" s="5">
        <v>6</v>
      </c>
    </row>
    <row r="77" spans="1:24" x14ac:dyDescent="0.25">
      <c r="A77" t="s">
        <v>438</v>
      </c>
      <c r="B77" t="s">
        <v>2122</v>
      </c>
      <c r="C77" t="s">
        <v>443</v>
      </c>
      <c r="D77" s="3" t="s">
        <v>2254</v>
      </c>
      <c r="E77" s="3" t="s">
        <v>2455</v>
      </c>
      <c r="F77" t="s">
        <v>2107</v>
      </c>
      <c r="G77" t="s">
        <v>2108</v>
      </c>
      <c r="H77" s="3" t="s">
        <v>2440</v>
      </c>
      <c r="I77" t="s">
        <v>2447</v>
      </c>
      <c r="J77" t="s">
        <v>444</v>
      </c>
      <c r="K77" t="s">
        <v>2456</v>
      </c>
      <c r="L77" t="s">
        <v>2383</v>
      </c>
      <c r="M77" t="s">
        <v>2113</v>
      </c>
      <c r="N77" t="s">
        <v>2114</v>
      </c>
      <c r="O77" t="s">
        <v>2158</v>
      </c>
      <c r="P77" t="s">
        <v>2142</v>
      </c>
      <c r="Q77" t="s">
        <v>2143</v>
      </c>
      <c r="R77" t="s">
        <v>2144</v>
      </c>
      <c r="S77" t="s">
        <v>2205</v>
      </c>
      <c r="T77" t="s">
        <v>2206</v>
      </c>
      <c r="U77" t="s">
        <v>2207</v>
      </c>
      <c r="V77" t="s">
        <v>2208</v>
      </c>
      <c r="W77" s="4">
        <v>7</v>
      </c>
      <c r="X77" s="5">
        <v>13</v>
      </c>
    </row>
    <row r="78" spans="1:24" x14ac:dyDescent="0.25">
      <c r="A78" t="s">
        <v>474</v>
      </c>
      <c r="B78" t="s">
        <v>2104</v>
      </c>
      <c r="C78" t="s">
        <v>475</v>
      </c>
      <c r="D78" s="3" t="s">
        <v>2451</v>
      </c>
      <c r="E78" s="3" t="s">
        <v>2457</v>
      </c>
      <c r="F78" t="s">
        <v>2107</v>
      </c>
      <c r="G78" t="s">
        <v>2126</v>
      </c>
      <c r="H78" s="3" t="s">
        <v>2458</v>
      </c>
      <c r="I78" t="s">
        <v>2367</v>
      </c>
      <c r="J78" t="s">
        <v>22</v>
      </c>
      <c r="K78" t="s">
        <v>2139</v>
      </c>
      <c r="L78" t="s">
        <v>2151</v>
      </c>
      <c r="M78" t="s">
        <v>2305</v>
      </c>
      <c r="N78" t="s">
        <v>2114</v>
      </c>
      <c r="O78" t="s">
        <v>2158</v>
      </c>
      <c r="P78" t="s">
        <v>2142</v>
      </c>
      <c r="Q78" t="s">
        <v>2143</v>
      </c>
      <c r="R78" t="s">
        <v>2144</v>
      </c>
      <c r="S78" t="s">
        <v>2145</v>
      </c>
      <c r="T78" t="s">
        <v>2146</v>
      </c>
      <c r="U78" t="s">
        <v>2147</v>
      </c>
      <c r="V78" t="s">
        <v>2148</v>
      </c>
      <c r="W78" s="4">
        <v>-1</v>
      </c>
      <c r="X78" s="5">
        <v>9</v>
      </c>
    </row>
    <row r="79" spans="1:24" x14ac:dyDescent="0.25">
      <c r="A79" t="s">
        <v>474</v>
      </c>
      <c r="B79" t="s">
        <v>2122</v>
      </c>
      <c r="C79" t="s">
        <v>2459</v>
      </c>
      <c r="D79" s="3" t="s">
        <v>2460</v>
      </c>
      <c r="E79" s="3" t="s">
        <v>2155</v>
      </c>
      <c r="F79" t="s">
        <v>2107</v>
      </c>
      <c r="G79" t="s">
        <v>2108</v>
      </c>
      <c r="H79" s="3" t="s">
        <v>2458</v>
      </c>
      <c r="I79" t="s">
        <v>2367</v>
      </c>
      <c r="J79" t="s">
        <v>991</v>
      </c>
      <c r="K79" t="s">
        <v>2461</v>
      </c>
      <c r="L79" t="s">
        <v>2153</v>
      </c>
      <c r="M79" t="s">
        <v>2113</v>
      </c>
      <c r="N79" t="s">
        <v>2114</v>
      </c>
      <c r="O79" t="s">
        <v>2158</v>
      </c>
      <c r="P79" t="s">
        <v>2462</v>
      </c>
      <c r="Q79" t="s">
        <v>2463</v>
      </c>
      <c r="R79" t="s">
        <v>2464</v>
      </c>
      <c r="S79" t="s">
        <v>2369</v>
      </c>
      <c r="T79" t="s">
        <v>2370</v>
      </c>
      <c r="U79" t="s">
        <v>2371</v>
      </c>
      <c r="V79" t="s">
        <v>2372</v>
      </c>
      <c r="W79" s="4">
        <v>8</v>
      </c>
      <c r="X79" s="5">
        <v>19</v>
      </c>
    </row>
    <row r="80" spans="1:24" x14ac:dyDescent="0.25">
      <c r="A80" t="s">
        <v>484</v>
      </c>
      <c r="B80" t="s">
        <v>2104</v>
      </c>
      <c r="C80" t="s">
        <v>485</v>
      </c>
      <c r="D80" s="3" t="s">
        <v>2172</v>
      </c>
      <c r="E80" s="3" t="s">
        <v>2182</v>
      </c>
      <c r="F80" t="s">
        <v>2107</v>
      </c>
      <c r="G80" t="s">
        <v>2108</v>
      </c>
      <c r="H80" s="3" t="s">
        <v>3127</v>
      </c>
      <c r="I80" t="s">
        <v>2538</v>
      </c>
      <c r="J80" t="s">
        <v>38</v>
      </c>
      <c r="K80" t="s">
        <v>2329</v>
      </c>
      <c r="L80" t="s">
        <v>2140</v>
      </c>
      <c r="M80" t="s">
        <v>2113</v>
      </c>
      <c r="N80" t="s">
        <v>2141</v>
      </c>
      <c r="O80" t="s">
        <v>2115</v>
      </c>
      <c r="P80" t="s">
        <v>2142</v>
      </c>
      <c r="Q80" t="s">
        <v>2143</v>
      </c>
      <c r="R80" t="s">
        <v>2144</v>
      </c>
      <c r="S80" t="s">
        <v>2265</v>
      </c>
      <c r="T80" t="s">
        <v>2266</v>
      </c>
      <c r="U80" t="s">
        <v>2332</v>
      </c>
      <c r="V80" t="s">
        <v>2333</v>
      </c>
      <c r="W80" s="4">
        <v>420</v>
      </c>
      <c r="X80" s="5">
        <v>7</v>
      </c>
    </row>
    <row r="81" spans="1:24" x14ac:dyDescent="0.25">
      <c r="A81" t="s">
        <v>484</v>
      </c>
      <c r="B81" t="s">
        <v>2122</v>
      </c>
      <c r="C81" t="s">
        <v>486</v>
      </c>
      <c r="D81" s="3" t="s">
        <v>2505</v>
      </c>
      <c r="E81" s="3" t="s">
        <v>2162</v>
      </c>
      <c r="F81" t="s">
        <v>2107</v>
      </c>
      <c r="G81" t="s">
        <v>2108</v>
      </c>
      <c r="H81" s="3" t="s">
        <v>3127</v>
      </c>
      <c r="I81" t="s">
        <v>2538</v>
      </c>
      <c r="J81" t="s">
        <v>22</v>
      </c>
      <c r="K81" t="s">
        <v>2139</v>
      </c>
      <c r="L81" t="s">
        <v>2383</v>
      </c>
      <c r="M81" t="s">
        <v>2113</v>
      </c>
      <c r="N81" t="s">
        <v>2141</v>
      </c>
      <c r="O81" t="s">
        <v>2115</v>
      </c>
      <c r="P81" t="s">
        <v>2142</v>
      </c>
      <c r="Q81" t="s">
        <v>2143</v>
      </c>
      <c r="R81" t="s">
        <v>2144</v>
      </c>
      <c r="S81" t="s">
        <v>2145</v>
      </c>
      <c r="T81" t="s">
        <v>2146</v>
      </c>
      <c r="U81" t="s">
        <v>2147</v>
      </c>
      <c r="V81" t="s">
        <v>2148</v>
      </c>
      <c r="W81" s="4">
        <v>5</v>
      </c>
      <c r="X81" s="5">
        <v>3</v>
      </c>
    </row>
    <row r="82" spans="1:24" x14ac:dyDescent="0.25">
      <c r="A82" t="s">
        <v>484</v>
      </c>
      <c r="B82" t="s">
        <v>2104</v>
      </c>
      <c r="C82" t="s">
        <v>486</v>
      </c>
      <c r="D82" s="3" t="s">
        <v>2505</v>
      </c>
      <c r="E82" s="3" t="s">
        <v>2162</v>
      </c>
      <c r="F82" t="s">
        <v>2107</v>
      </c>
      <c r="G82" t="s">
        <v>2108</v>
      </c>
      <c r="H82" s="3" t="s">
        <v>3127</v>
      </c>
      <c r="I82" t="s">
        <v>2538</v>
      </c>
      <c r="J82" t="s">
        <v>22</v>
      </c>
      <c r="K82" t="s">
        <v>2139</v>
      </c>
      <c r="L82" t="s">
        <v>2383</v>
      </c>
      <c r="M82" t="s">
        <v>2113</v>
      </c>
      <c r="N82" t="s">
        <v>2141</v>
      </c>
      <c r="O82" t="s">
        <v>2115</v>
      </c>
      <c r="P82" t="s">
        <v>2142</v>
      </c>
      <c r="Q82" t="s">
        <v>2143</v>
      </c>
      <c r="R82" t="s">
        <v>2144</v>
      </c>
      <c r="S82" t="s">
        <v>2145</v>
      </c>
      <c r="T82" t="s">
        <v>2146</v>
      </c>
      <c r="U82" t="s">
        <v>2147</v>
      </c>
      <c r="V82" t="s">
        <v>2148</v>
      </c>
      <c r="W82" s="4">
        <v>5</v>
      </c>
      <c r="X82" s="5">
        <v>3</v>
      </c>
    </row>
    <row r="83" spans="1:24" x14ac:dyDescent="0.25">
      <c r="A83" t="s">
        <v>484</v>
      </c>
      <c r="B83" t="s">
        <v>2122</v>
      </c>
      <c r="C83" t="s">
        <v>3128</v>
      </c>
      <c r="D83" s="3" t="s">
        <v>3117</v>
      </c>
      <c r="E83" s="3" t="s">
        <v>3129</v>
      </c>
      <c r="F83" t="s">
        <v>2107</v>
      </c>
      <c r="G83" t="s">
        <v>2108</v>
      </c>
      <c r="H83" s="3" t="s">
        <v>3127</v>
      </c>
      <c r="I83" t="s">
        <v>2538</v>
      </c>
      <c r="J83" t="s">
        <v>182</v>
      </c>
      <c r="K83" t="s">
        <v>2204</v>
      </c>
      <c r="L83" t="s">
        <v>2232</v>
      </c>
      <c r="M83" t="s">
        <v>2113</v>
      </c>
      <c r="N83" t="s">
        <v>2141</v>
      </c>
      <c r="O83" t="s">
        <v>2115</v>
      </c>
      <c r="P83" t="s">
        <v>835</v>
      </c>
      <c r="Q83" t="s">
        <v>2975</v>
      </c>
      <c r="R83" t="s">
        <v>2187</v>
      </c>
      <c r="S83" t="s">
        <v>2213</v>
      </c>
      <c r="T83" t="s">
        <v>2214</v>
      </c>
      <c r="U83" t="s">
        <v>2207</v>
      </c>
      <c r="V83" t="s">
        <v>2208</v>
      </c>
      <c r="W83" s="4">
        <v>9</v>
      </c>
      <c r="X83" s="5">
        <v>5</v>
      </c>
    </row>
    <row r="84" spans="1:24" x14ac:dyDescent="0.25">
      <c r="A84" t="s">
        <v>531</v>
      </c>
      <c r="B84" t="s">
        <v>2104</v>
      </c>
      <c r="C84" t="s">
        <v>532</v>
      </c>
      <c r="D84" s="3" t="s">
        <v>2465</v>
      </c>
      <c r="E84" s="3" t="s">
        <v>2124</v>
      </c>
      <c r="F84" t="s">
        <v>2107</v>
      </c>
      <c r="G84" t="s">
        <v>2108</v>
      </c>
      <c r="H84" s="3" t="s">
        <v>2466</v>
      </c>
      <c r="I84" t="s">
        <v>2363</v>
      </c>
      <c r="J84" t="s">
        <v>533</v>
      </c>
      <c r="K84" t="s">
        <v>2467</v>
      </c>
      <c r="L84" t="s">
        <v>2151</v>
      </c>
      <c r="M84" t="s">
        <v>2113</v>
      </c>
      <c r="N84" t="s">
        <v>2114</v>
      </c>
      <c r="O84" t="s">
        <v>2115</v>
      </c>
      <c r="P84" t="s">
        <v>133</v>
      </c>
      <c r="Q84" t="s">
        <v>2468</v>
      </c>
      <c r="R84" t="s">
        <v>2377</v>
      </c>
      <c r="S84" t="s">
        <v>2469</v>
      </c>
      <c r="T84" t="s">
        <v>2470</v>
      </c>
      <c r="U84" t="s">
        <v>2471</v>
      </c>
      <c r="V84" t="s">
        <v>2472</v>
      </c>
      <c r="W84" s="4">
        <v>-1</v>
      </c>
      <c r="X84" s="5">
        <v>7</v>
      </c>
    </row>
    <row r="85" spans="1:24" x14ac:dyDescent="0.25">
      <c r="A85" t="s">
        <v>531</v>
      </c>
      <c r="B85" t="s">
        <v>2122</v>
      </c>
      <c r="C85" t="s">
        <v>535</v>
      </c>
      <c r="D85" s="3" t="s">
        <v>2473</v>
      </c>
      <c r="E85" s="3" t="s">
        <v>2410</v>
      </c>
      <c r="F85" t="s">
        <v>2107</v>
      </c>
      <c r="G85" t="s">
        <v>2108</v>
      </c>
      <c r="H85" s="3" t="s">
        <v>2466</v>
      </c>
      <c r="I85" t="s">
        <v>2363</v>
      </c>
      <c r="J85" t="s">
        <v>38</v>
      </c>
      <c r="K85" t="s">
        <v>2329</v>
      </c>
      <c r="L85" t="s">
        <v>2235</v>
      </c>
      <c r="M85" t="s">
        <v>2113</v>
      </c>
      <c r="N85" t="s">
        <v>2114</v>
      </c>
      <c r="O85" t="s">
        <v>2115</v>
      </c>
      <c r="P85" t="s">
        <v>135</v>
      </c>
      <c r="Q85" t="s">
        <v>2474</v>
      </c>
      <c r="R85" t="s">
        <v>2475</v>
      </c>
      <c r="S85" t="s">
        <v>2330</v>
      </c>
      <c r="T85" t="s">
        <v>2331</v>
      </c>
      <c r="U85" t="s">
        <v>2332</v>
      </c>
      <c r="V85" t="s">
        <v>2333</v>
      </c>
      <c r="W85" s="4">
        <v>13</v>
      </c>
      <c r="X85" s="5">
        <v>11</v>
      </c>
    </row>
    <row r="86" spans="1:24" x14ac:dyDescent="0.25">
      <c r="A86" t="s">
        <v>536</v>
      </c>
      <c r="B86" t="s">
        <v>2104</v>
      </c>
      <c r="C86" t="s">
        <v>542</v>
      </c>
      <c r="D86" s="3" t="s">
        <v>2476</v>
      </c>
      <c r="E86" s="3" t="s">
        <v>2477</v>
      </c>
      <c r="F86" t="s">
        <v>2107</v>
      </c>
      <c r="G86" t="s">
        <v>2108</v>
      </c>
      <c r="H86" s="3" t="s">
        <v>2478</v>
      </c>
      <c r="I86" t="s">
        <v>2479</v>
      </c>
      <c r="J86" t="s">
        <v>22</v>
      </c>
      <c r="K86" t="s">
        <v>2139</v>
      </c>
      <c r="L86" t="s">
        <v>2140</v>
      </c>
      <c r="M86" t="s">
        <v>2113</v>
      </c>
      <c r="N86" t="s">
        <v>2141</v>
      </c>
      <c r="O86" t="s">
        <v>2158</v>
      </c>
      <c r="P86" t="s">
        <v>2142</v>
      </c>
      <c r="Q86" t="s">
        <v>2143</v>
      </c>
      <c r="R86" t="s">
        <v>2144</v>
      </c>
      <c r="S86" t="s">
        <v>2145</v>
      </c>
      <c r="T86" t="s">
        <v>2146</v>
      </c>
      <c r="U86" t="s">
        <v>2147</v>
      </c>
      <c r="V86" t="s">
        <v>2148</v>
      </c>
      <c r="W86" s="4">
        <v>69</v>
      </c>
      <c r="X86" s="5">
        <v>2</v>
      </c>
    </row>
    <row r="87" spans="1:24" x14ac:dyDescent="0.25">
      <c r="A87" t="s">
        <v>536</v>
      </c>
      <c r="B87" t="s">
        <v>2122</v>
      </c>
      <c r="C87" t="s">
        <v>543</v>
      </c>
      <c r="D87" s="3" t="s">
        <v>2272</v>
      </c>
      <c r="E87" s="3" t="s">
        <v>2480</v>
      </c>
      <c r="F87" t="s">
        <v>2107</v>
      </c>
      <c r="G87" t="s">
        <v>2108</v>
      </c>
      <c r="H87" s="3" t="s">
        <v>2478</v>
      </c>
      <c r="I87" t="s">
        <v>2479</v>
      </c>
      <c r="J87" t="s">
        <v>22</v>
      </c>
      <c r="K87" t="s">
        <v>2139</v>
      </c>
      <c r="L87" t="s">
        <v>2317</v>
      </c>
      <c r="M87" t="s">
        <v>2113</v>
      </c>
      <c r="N87" t="s">
        <v>2141</v>
      </c>
      <c r="O87" t="s">
        <v>2158</v>
      </c>
      <c r="P87" t="s">
        <v>155</v>
      </c>
      <c r="Q87" t="s">
        <v>2481</v>
      </c>
      <c r="R87" t="s">
        <v>2317</v>
      </c>
      <c r="S87" t="s">
        <v>2145</v>
      </c>
      <c r="T87" t="s">
        <v>2146</v>
      </c>
      <c r="U87" t="s">
        <v>2147</v>
      </c>
      <c r="V87" t="s">
        <v>2148</v>
      </c>
      <c r="W87" s="4">
        <v>5</v>
      </c>
      <c r="X87" s="5">
        <v>2</v>
      </c>
    </row>
    <row r="88" spans="1:24" x14ac:dyDescent="0.25">
      <c r="A88" t="s">
        <v>536</v>
      </c>
      <c r="B88" t="s">
        <v>2104</v>
      </c>
      <c r="C88" t="s">
        <v>543</v>
      </c>
      <c r="D88" s="3" t="s">
        <v>2272</v>
      </c>
      <c r="E88" s="3" t="s">
        <v>2480</v>
      </c>
      <c r="F88" t="s">
        <v>2107</v>
      </c>
      <c r="G88" t="s">
        <v>2108</v>
      </c>
      <c r="H88" s="3" t="s">
        <v>2478</v>
      </c>
      <c r="I88" t="s">
        <v>2479</v>
      </c>
      <c r="J88" t="s">
        <v>22</v>
      </c>
      <c r="K88" t="s">
        <v>2139</v>
      </c>
      <c r="L88" t="s">
        <v>2317</v>
      </c>
      <c r="M88" t="s">
        <v>2113</v>
      </c>
      <c r="N88" t="s">
        <v>2141</v>
      </c>
      <c r="O88" t="s">
        <v>2158</v>
      </c>
      <c r="P88" t="s">
        <v>155</v>
      </c>
      <c r="Q88" t="s">
        <v>2481</v>
      </c>
      <c r="R88" t="s">
        <v>2317</v>
      </c>
      <c r="S88" t="s">
        <v>2145</v>
      </c>
      <c r="T88" t="s">
        <v>2146</v>
      </c>
      <c r="U88" t="s">
        <v>2147</v>
      </c>
      <c r="V88" t="s">
        <v>2148</v>
      </c>
      <c r="W88" s="4">
        <v>5</v>
      </c>
      <c r="X88" s="5">
        <v>2</v>
      </c>
    </row>
    <row r="89" spans="1:24" x14ac:dyDescent="0.25">
      <c r="A89" t="s">
        <v>536</v>
      </c>
      <c r="B89" t="s">
        <v>2122</v>
      </c>
      <c r="C89" t="s">
        <v>544</v>
      </c>
      <c r="D89" s="3" t="s">
        <v>2482</v>
      </c>
      <c r="E89" s="3" t="s">
        <v>2334</v>
      </c>
      <c r="F89" t="s">
        <v>2107</v>
      </c>
      <c r="G89" t="s">
        <v>2108</v>
      </c>
      <c r="H89" s="3" t="s">
        <v>2478</v>
      </c>
      <c r="I89" t="s">
        <v>2479</v>
      </c>
      <c r="J89" t="s">
        <v>545</v>
      </c>
      <c r="K89" t="s">
        <v>2483</v>
      </c>
      <c r="L89" t="s">
        <v>2232</v>
      </c>
      <c r="M89" t="s">
        <v>2113</v>
      </c>
      <c r="N89" t="s">
        <v>2197</v>
      </c>
      <c r="O89" t="s">
        <v>2158</v>
      </c>
      <c r="P89" t="s">
        <v>549</v>
      </c>
      <c r="Q89" t="s">
        <v>2484</v>
      </c>
      <c r="R89" t="s">
        <v>2485</v>
      </c>
      <c r="S89" t="s">
        <v>2486</v>
      </c>
      <c r="T89" t="s">
        <v>2487</v>
      </c>
      <c r="U89" t="s">
        <v>2488</v>
      </c>
      <c r="V89" t="s">
        <v>2489</v>
      </c>
      <c r="W89" s="4">
        <v>28</v>
      </c>
      <c r="X89" s="5">
        <v>4</v>
      </c>
    </row>
    <row r="90" spans="1:24" x14ac:dyDescent="0.25">
      <c r="A90" t="s">
        <v>575</v>
      </c>
      <c r="B90" t="s">
        <v>2104</v>
      </c>
      <c r="C90" t="s">
        <v>576</v>
      </c>
      <c r="D90" s="3" t="s">
        <v>2490</v>
      </c>
      <c r="E90" s="3" t="s">
        <v>2457</v>
      </c>
      <c r="F90" t="s">
        <v>2107</v>
      </c>
      <c r="G90" t="s">
        <v>2126</v>
      </c>
      <c r="H90" s="3" t="s">
        <v>2491</v>
      </c>
      <c r="I90" t="s">
        <v>2492</v>
      </c>
      <c r="J90" t="s">
        <v>577</v>
      </c>
      <c r="K90" t="s">
        <v>2493</v>
      </c>
      <c r="L90" t="s">
        <v>2112</v>
      </c>
      <c r="M90" t="s">
        <v>2113</v>
      </c>
      <c r="N90" t="s">
        <v>2114</v>
      </c>
      <c r="O90" t="s">
        <v>2115</v>
      </c>
      <c r="P90" t="s">
        <v>422</v>
      </c>
      <c r="Q90" t="s">
        <v>2494</v>
      </c>
      <c r="R90" t="s">
        <v>2495</v>
      </c>
      <c r="S90" t="s">
        <v>2110</v>
      </c>
      <c r="T90" t="s">
        <v>2496</v>
      </c>
      <c r="U90" t="s">
        <v>2392</v>
      </c>
      <c r="V90" t="s">
        <v>2393</v>
      </c>
      <c r="W90" s="4">
        <v>1</v>
      </c>
      <c r="X90" s="5">
        <v>7</v>
      </c>
    </row>
    <row r="91" spans="1:24" x14ac:dyDescent="0.25">
      <c r="A91" t="s">
        <v>575</v>
      </c>
      <c r="B91" t="s">
        <v>2122</v>
      </c>
      <c r="C91" t="s">
        <v>2497</v>
      </c>
      <c r="D91" s="3" t="s">
        <v>2498</v>
      </c>
      <c r="E91" s="3" t="s">
        <v>2499</v>
      </c>
      <c r="F91" t="s">
        <v>2107</v>
      </c>
      <c r="G91" t="s">
        <v>2108</v>
      </c>
      <c r="H91" s="3" t="s">
        <v>2491</v>
      </c>
      <c r="I91" t="s">
        <v>2492</v>
      </c>
      <c r="J91" t="s">
        <v>22</v>
      </c>
      <c r="K91" t="s">
        <v>2139</v>
      </c>
      <c r="L91" t="s">
        <v>2153</v>
      </c>
      <c r="M91" t="s">
        <v>2113</v>
      </c>
      <c r="N91" t="s">
        <v>2292</v>
      </c>
      <c r="O91" t="s">
        <v>2115</v>
      </c>
      <c r="P91" t="s">
        <v>45</v>
      </c>
      <c r="Q91" t="s">
        <v>2368</v>
      </c>
      <c r="R91" t="s">
        <v>2464</v>
      </c>
      <c r="S91" t="s">
        <v>2145</v>
      </c>
      <c r="T91" t="s">
        <v>2146</v>
      </c>
      <c r="U91" t="s">
        <v>2147</v>
      </c>
      <c r="V91" t="s">
        <v>2148</v>
      </c>
      <c r="W91" s="4">
        <v>10</v>
      </c>
      <c r="X91" s="5">
        <v>3</v>
      </c>
    </row>
    <row r="92" spans="1:24" x14ac:dyDescent="0.25">
      <c r="A92" t="s">
        <v>585</v>
      </c>
      <c r="B92" t="s">
        <v>2104</v>
      </c>
      <c r="C92" t="s">
        <v>586</v>
      </c>
      <c r="D92" s="3" t="s">
        <v>2500</v>
      </c>
      <c r="E92" s="3" t="s">
        <v>2254</v>
      </c>
      <c r="F92" t="s">
        <v>2107</v>
      </c>
      <c r="G92" t="s">
        <v>2108</v>
      </c>
      <c r="H92" s="3" t="s">
        <v>2501</v>
      </c>
      <c r="I92" t="s">
        <v>2502</v>
      </c>
      <c r="J92" t="s">
        <v>22</v>
      </c>
      <c r="K92" t="s">
        <v>2139</v>
      </c>
      <c r="L92" t="s">
        <v>2140</v>
      </c>
      <c r="M92" t="s">
        <v>2113</v>
      </c>
      <c r="N92" t="s">
        <v>2322</v>
      </c>
      <c r="O92" t="s">
        <v>2115</v>
      </c>
      <c r="P92" t="s">
        <v>588</v>
      </c>
      <c r="Q92" t="s">
        <v>2503</v>
      </c>
      <c r="R92" t="s">
        <v>2153</v>
      </c>
      <c r="S92" t="s">
        <v>2145</v>
      </c>
      <c r="T92" t="s">
        <v>2146</v>
      </c>
      <c r="U92" t="s">
        <v>2147</v>
      </c>
      <c r="V92" t="s">
        <v>2148</v>
      </c>
      <c r="W92" s="4">
        <v>121</v>
      </c>
      <c r="X92" s="5">
        <v>8</v>
      </c>
    </row>
    <row r="93" spans="1:24" x14ac:dyDescent="0.25">
      <c r="A93" t="s">
        <v>585</v>
      </c>
      <c r="B93" t="s">
        <v>2122</v>
      </c>
      <c r="C93" t="s">
        <v>590</v>
      </c>
      <c r="D93" s="3" t="s">
        <v>2171</v>
      </c>
      <c r="E93" s="3" t="s">
        <v>2455</v>
      </c>
      <c r="F93" t="s">
        <v>2107</v>
      </c>
      <c r="G93" t="s">
        <v>2108</v>
      </c>
      <c r="H93" s="3" t="s">
        <v>2501</v>
      </c>
      <c r="I93" t="s">
        <v>2502</v>
      </c>
      <c r="J93" t="s">
        <v>43</v>
      </c>
      <c r="K93" t="s">
        <v>2304</v>
      </c>
      <c r="L93" t="s">
        <v>2140</v>
      </c>
      <c r="M93" t="s">
        <v>2113</v>
      </c>
      <c r="N93" t="s">
        <v>2114</v>
      </c>
      <c r="O93" t="s">
        <v>2115</v>
      </c>
      <c r="P93" t="s">
        <v>95</v>
      </c>
      <c r="Q93" t="s">
        <v>2152</v>
      </c>
      <c r="R93" t="s">
        <v>2504</v>
      </c>
      <c r="S93" t="s">
        <v>2145</v>
      </c>
      <c r="T93" t="s">
        <v>2146</v>
      </c>
      <c r="U93" t="s">
        <v>2147</v>
      </c>
      <c r="V93" t="s">
        <v>2148</v>
      </c>
      <c r="W93" s="4">
        <v>3</v>
      </c>
      <c r="X93" s="5">
        <v>10</v>
      </c>
    </row>
    <row r="94" spans="1:24" x14ac:dyDescent="0.25">
      <c r="A94" t="s">
        <v>585</v>
      </c>
      <c r="B94" t="s">
        <v>2104</v>
      </c>
      <c r="C94" t="s">
        <v>590</v>
      </c>
      <c r="D94" s="3" t="s">
        <v>2171</v>
      </c>
      <c r="E94" s="3" t="s">
        <v>2455</v>
      </c>
      <c r="F94" t="s">
        <v>2107</v>
      </c>
      <c r="G94" t="s">
        <v>2108</v>
      </c>
      <c r="H94" s="3" t="s">
        <v>2501</v>
      </c>
      <c r="I94" t="s">
        <v>2502</v>
      </c>
      <c r="J94" t="s">
        <v>43</v>
      </c>
      <c r="K94" t="s">
        <v>2304</v>
      </c>
      <c r="L94" t="s">
        <v>2140</v>
      </c>
      <c r="M94" t="s">
        <v>2113</v>
      </c>
      <c r="N94" t="s">
        <v>2114</v>
      </c>
      <c r="O94" t="s">
        <v>2115</v>
      </c>
      <c r="P94" t="s">
        <v>95</v>
      </c>
      <c r="Q94" t="s">
        <v>2152</v>
      </c>
      <c r="R94" t="s">
        <v>2504</v>
      </c>
      <c r="S94" t="s">
        <v>2145</v>
      </c>
      <c r="T94" t="s">
        <v>2146</v>
      </c>
      <c r="U94" t="s">
        <v>2147</v>
      </c>
      <c r="V94" t="s">
        <v>2148</v>
      </c>
      <c r="W94" s="4">
        <v>3</v>
      </c>
      <c r="X94" s="5">
        <v>10</v>
      </c>
    </row>
    <row r="95" spans="1:24" x14ac:dyDescent="0.25">
      <c r="A95" t="s">
        <v>585</v>
      </c>
      <c r="B95" t="s">
        <v>2122</v>
      </c>
      <c r="C95" t="s">
        <v>591</v>
      </c>
      <c r="D95" s="3" t="s">
        <v>2505</v>
      </c>
      <c r="E95" s="3" t="s">
        <v>2163</v>
      </c>
      <c r="F95" t="s">
        <v>2107</v>
      </c>
      <c r="G95" t="s">
        <v>2108</v>
      </c>
      <c r="H95" s="3" t="s">
        <v>2501</v>
      </c>
      <c r="I95" t="s">
        <v>2502</v>
      </c>
      <c r="J95" t="s">
        <v>38</v>
      </c>
      <c r="K95" t="s">
        <v>2329</v>
      </c>
      <c r="L95" t="s">
        <v>2383</v>
      </c>
      <c r="M95" t="s">
        <v>2113</v>
      </c>
      <c r="N95" t="s">
        <v>2114</v>
      </c>
      <c r="O95" t="s">
        <v>2115</v>
      </c>
      <c r="P95" t="s">
        <v>2142</v>
      </c>
      <c r="Q95" t="s">
        <v>2143</v>
      </c>
      <c r="R95" t="s">
        <v>2144</v>
      </c>
      <c r="S95" t="s">
        <v>2265</v>
      </c>
      <c r="T95" t="s">
        <v>2266</v>
      </c>
      <c r="U95" t="s">
        <v>2332</v>
      </c>
      <c r="V95" t="s">
        <v>2333</v>
      </c>
      <c r="W95" s="4">
        <v>6</v>
      </c>
      <c r="X95" s="5">
        <v>5</v>
      </c>
    </row>
    <row r="96" spans="1:24" x14ac:dyDescent="0.25">
      <c r="A96" t="s">
        <v>585</v>
      </c>
      <c r="B96" t="s">
        <v>2104</v>
      </c>
      <c r="C96" t="s">
        <v>591</v>
      </c>
      <c r="D96" s="3" t="s">
        <v>2505</v>
      </c>
      <c r="E96" s="3" t="s">
        <v>2163</v>
      </c>
      <c r="F96" t="s">
        <v>2107</v>
      </c>
      <c r="G96" t="s">
        <v>2108</v>
      </c>
      <c r="H96" s="3" t="s">
        <v>2501</v>
      </c>
      <c r="I96" t="s">
        <v>2502</v>
      </c>
      <c r="J96" t="s">
        <v>38</v>
      </c>
      <c r="K96" t="s">
        <v>2329</v>
      </c>
      <c r="L96" t="s">
        <v>2383</v>
      </c>
      <c r="M96" t="s">
        <v>2113</v>
      </c>
      <c r="N96" t="s">
        <v>2114</v>
      </c>
      <c r="O96" t="s">
        <v>2115</v>
      </c>
      <c r="P96" t="s">
        <v>2142</v>
      </c>
      <c r="Q96" t="s">
        <v>2143</v>
      </c>
      <c r="R96" t="s">
        <v>2144</v>
      </c>
      <c r="S96" t="s">
        <v>2265</v>
      </c>
      <c r="T96" t="s">
        <v>2266</v>
      </c>
      <c r="U96" t="s">
        <v>2332</v>
      </c>
      <c r="V96" t="s">
        <v>2333</v>
      </c>
      <c r="W96" s="4">
        <v>6</v>
      </c>
      <c r="X96" s="5">
        <v>5</v>
      </c>
    </row>
    <row r="97" spans="1:24" x14ac:dyDescent="0.25">
      <c r="A97" t="s">
        <v>585</v>
      </c>
      <c r="B97" t="s">
        <v>2122</v>
      </c>
      <c r="C97" t="s">
        <v>3130</v>
      </c>
      <c r="D97" s="3" t="s">
        <v>3131</v>
      </c>
      <c r="E97" s="3" t="s">
        <v>3100</v>
      </c>
      <c r="F97" t="s">
        <v>2107</v>
      </c>
      <c r="G97" t="s">
        <v>2108</v>
      </c>
      <c r="H97" s="3" t="s">
        <v>2501</v>
      </c>
      <c r="I97" t="s">
        <v>2502</v>
      </c>
      <c r="J97" t="s">
        <v>22</v>
      </c>
      <c r="K97" t="s">
        <v>2139</v>
      </c>
      <c r="L97" t="s">
        <v>2383</v>
      </c>
      <c r="M97" t="s">
        <v>2113</v>
      </c>
      <c r="N97" t="s">
        <v>2114</v>
      </c>
      <c r="O97" t="s">
        <v>2115</v>
      </c>
      <c r="P97" t="s">
        <v>587</v>
      </c>
      <c r="Q97" t="s">
        <v>3132</v>
      </c>
      <c r="R97" t="s">
        <v>2232</v>
      </c>
      <c r="S97" t="s">
        <v>2145</v>
      </c>
      <c r="T97" t="s">
        <v>2146</v>
      </c>
      <c r="U97" t="s">
        <v>2147</v>
      </c>
      <c r="V97" t="s">
        <v>2148</v>
      </c>
      <c r="W97" s="4">
        <v>4</v>
      </c>
      <c r="X97" s="5">
        <v>5</v>
      </c>
    </row>
    <row r="98" spans="1:24" x14ac:dyDescent="0.25">
      <c r="A98" t="s">
        <v>602</v>
      </c>
      <c r="B98" t="s">
        <v>2104</v>
      </c>
      <c r="C98" t="s">
        <v>603</v>
      </c>
      <c r="D98" s="3" t="s">
        <v>2506</v>
      </c>
      <c r="E98" s="3" t="s">
        <v>2223</v>
      </c>
      <c r="F98" t="s">
        <v>2107</v>
      </c>
      <c r="G98" t="s">
        <v>2126</v>
      </c>
      <c r="H98" s="3" t="s">
        <v>2507</v>
      </c>
      <c r="I98" t="s">
        <v>2508</v>
      </c>
      <c r="J98" t="s">
        <v>227</v>
      </c>
      <c r="K98" t="s">
        <v>2282</v>
      </c>
      <c r="L98" t="s">
        <v>2112</v>
      </c>
      <c r="M98" t="s">
        <v>2305</v>
      </c>
      <c r="N98" t="s">
        <v>2114</v>
      </c>
      <c r="O98" t="s">
        <v>2158</v>
      </c>
      <c r="P98" t="s">
        <v>108</v>
      </c>
      <c r="Q98" t="s">
        <v>2159</v>
      </c>
      <c r="R98" t="s">
        <v>2509</v>
      </c>
      <c r="S98" t="s">
        <v>2318</v>
      </c>
      <c r="T98" t="s">
        <v>2319</v>
      </c>
      <c r="U98" t="s">
        <v>2285</v>
      </c>
      <c r="V98" t="s">
        <v>2286</v>
      </c>
      <c r="W98" s="4">
        <v>-1</v>
      </c>
      <c r="X98" s="5">
        <v>14</v>
      </c>
    </row>
    <row r="99" spans="1:24" x14ac:dyDescent="0.25">
      <c r="A99" t="s">
        <v>602</v>
      </c>
      <c r="B99" t="s">
        <v>2122</v>
      </c>
      <c r="C99" t="s">
        <v>606</v>
      </c>
      <c r="D99" s="3" t="s">
        <v>2510</v>
      </c>
      <c r="E99" s="3" t="s">
        <v>2511</v>
      </c>
      <c r="F99" t="s">
        <v>2107</v>
      </c>
      <c r="G99" t="s">
        <v>2108</v>
      </c>
      <c r="H99" s="3" t="s">
        <v>2507</v>
      </c>
      <c r="I99" t="s">
        <v>2508</v>
      </c>
      <c r="J99" t="s">
        <v>11</v>
      </c>
      <c r="K99" t="s">
        <v>2290</v>
      </c>
      <c r="L99" t="s">
        <v>2212</v>
      </c>
      <c r="M99" t="s">
        <v>2113</v>
      </c>
      <c r="N99" t="s">
        <v>2292</v>
      </c>
      <c r="O99" t="s">
        <v>2158</v>
      </c>
      <c r="P99" t="s">
        <v>607</v>
      </c>
      <c r="Q99" t="s">
        <v>2512</v>
      </c>
      <c r="R99" t="s">
        <v>2153</v>
      </c>
      <c r="S99" t="s">
        <v>2513</v>
      </c>
      <c r="T99" t="s">
        <v>2514</v>
      </c>
      <c r="U99" t="s">
        <v>2295</v>
      </c>
      <c r="V99" t="s">
        <v>2296</v>
      </c>
      <c r="W99" s="4">
        <v>5</v>
      </c>
      <c r="X99" s="5">
        <v>13</v>
      </c>
    </row>
    <row r="100" spans="1:24" x14ac:dyDescent="0.25">
      <c r="A100" t="s">
        <v>619</v>
      </c>
      <c r="B100" t="s">
        <v>2104</v>
      </c>
      <c r="C100" t="s">
        <v>621</v>
      </c>
      <c r="D100" s="3" t="s">
        <v>2515</v>
      </c>
      <c r="E100" s="3" t="s">
        <v>2516</v>
      </c>
      <c r="F100" t="s">
        <v>2107</v>
      </c>
      <c r="G100" t="s">
        <v>2126</v>
      </c>
      <c r="H100" s="3" t="s">
        <v>2517</v>
      </c>
      <c r="I100" t="s">
        <v>2399</v>
      </c>
      <c r="J100" t="s">
        <v>22</v>
      </c>
      <c r="K100" t="s">
        <v>2139</v>
      </c>
      <c r="L100" t="s">
        <v>2222</v>
      </c>
      <c r="M100" t="s">
        <v>2113</v>
      </c>
      <c r="N100" t="s">
        <v>2141</v>
      </c>
      <c r="O100" t="s">
        <v>2158</v>
      </c>
      <c r="P100" t="s">
        <v>153</v>
      </c>
      <c r="Q100" t="s">
        <v>2518</v>
      </c>
      <c r="R100" t="s">
        <v>2519</v>
      </c>
      <c r="S100" t="s">
        <v>2145</v>
      </c>
      <c r="T100" t="s">
        <v>2146</v>
      </c>
      <c r="U100" t="s">
        <v>2147</v>
      </c>
      <c r="V100" t="s">
        <v>2148</v>
      </c>
      <c r="W100" s="4">
        <v>52</v>
      </c>
      <c r="X100" s="5">
        <v>8</v>
      </c>
    </row>
    <row r="101" spans="1:24" x14ac:dyDescent="0.25">
      <c r="A101" t="s">
        <v>619</v>
      </c>
      <c r="B101" t="s">
        <v>2122</v>
      </c>
      <c r="C101" t="s">
        <v>622</v>
      </c>
      <c r="D101" s="3" t="s">
        <v>2269</v>
      </c>
      <c r="E101" s="3" t="s">
        <v>2302</v>
      </c>
      <c r="F101" t="s">
        <v>2107</v>
      </c>
      <c r="G101" t="s">
        <v>2108</v>
      </c>
      <c r="H101" s="3" t="s">
        <v>2517</v>
      </c>
      <c r="I101" t="s">
        <v>2399</v>
      </c>
      <c r="J101" t="s">
        <v>100</v>
      </c>
      <c r="K101" t="s">
        <v>2520</v>
      </c>
      <c r="L101" t="s">
        <v>2112</v>
      </c>
      <c r="M101" t="s">
        <v>2113</v>
      </c>
      <c r="N101" t="s">
        <v>2395</v>
      </c>
      <c r="O101" t="s">
        <v>2158</v>
      </c>
      <c r="P101" t="s">
        <v>2142</v>
      </c>
      <c r="Q101" t="s">
        <v>2143</v>
      </c>
      <c r="R101" t="s">
        <v>2144</v>
      </c>
      <c r="S101" t="s">
        <v>2145</v>
      </c>
      <c r="T101" t="s">
        <v>2146</v>
      </c>
      <c r="U101" t="s">
        <v>2147</v>
      </c>
      <c r="V101" t="s">
        <v>2148</v>
      </c>
      <c r="W101" s="4">
        <v>6</v>
      </c>
      <c r="X101" s="5">
        <v>4</v>
      </c>
    </row>
    <row r="102" spans="1:24" x14ac:dyDescent="0.25">
      <c r="A102" t="s">
        <v>628</v>
      </c>
      <c r="B102" t="s">
        <v>2104</v>
      </c>
      <c r="C102" t="s">
        <v>629</v>
      </c>
      <c r="D102" s="3" t="s">
        <v>2210</v>
      </c>
      <c r="E102" s="3" t="s">
        <v>2521</v>
      </c>
      <c r="F102" t="s">
        <v>2107</v>
      </c>
      <c r="G102" t="s">
        <v>2108</v>
      </c>
      <c r="H102" s="3" t="s">
        <v>2522</v>
      </c>
      <c r="I102" t="s">
        <v>2523</v>
      </c>
      <c r="J102" t="s">
        <v>630</v>
      </c>
      <c r="K102" t="s">
        <v>2524</v>
      </c>
      <c r="L102" t="s">
        <v>2140</v>
      </c>
      <c r="M102" t="s">
        <v>2113</v>
      </c>
      <c r="N102" t="s">
        <v>2197</v>
      </c>
      <c r="O102" t="s">
        <v>2115</v>
      </c>
      <c r="P102" t="s">
        <v>298</v>
      </c>
      <c r="Q102" t="s">
        <v>2525</v>
      </c>
      <c r="R102" t="s">
        <v>2346</v>
      </c>
      <c r="S102" t="s">
        <v>2526</v>
      </c>
      <c r="T102" t="s">
        <v>2527</v>
      </c>
      <c r="U102" t="s">
        <v>2358</v>
      </c>
      <c r="V102" t="s">
        <v>2528</v>
      </c>
      <c r="W102" s="4">
        <v>641</v>
      </c>
      <c r="X102" s="5">
        <v>1</v>
      </c>
    </row>
    <row r="103" spans="1:24" x14ac:dyDescent="0.25">
      <c r="A103" t="s">
        <v>628</v>
      </c>
      <c r="B103" t="s">
        <v>2122</v>
      </c>
      <c r="C103" t="s">
        <v>2529</v>
      </c>
      <c r="D103" s="3" t="s">
        <v>2125</v>
      </c>
      <c r="E103" s="3" t="s">
        <v>2473</v>
      </c>
      <c r="F103" t="s">
        <v>2107</v>
      </c>
      <c r="G103" t="s">
        <v>2108</v>
      </c>
      <c r="H103" s="3" t="s">
        <v>2522</v>
      </c>
      <c r="I103" t="s">
        <v>2523</v>
      </c>
      <c r="J103" t="s">
        <v>22</v>
      </c>
      <c r="K103" t="s">
        <v>2139</v>
      </c>
      <c r="L103" t="s">
        <v>2291</v>
      </c>
      <c r="M103" t="s">
        <v>2113</v>
      </c>
      <c r="N103" t="s">
        <v>2292</v>
      </c>
      <c r="O103" t="s">
        <v>2115</v>
      </c>
      <c r="P103" t="s">
        <v>207</v>
      </c>
      <c r="Q103" t="s">
        <v>2247</v>
      </c>
      <c r="R103" t="s">
        <v>2519</v>
      </c>
      <c r="S103" t="s">
        <v>2530</v>
      </c>
      <c r="T103" t="s">
        <v>2531</v>
      </c>
      <c r="U103" t="s">
        <v>2147</v>
      </c>
      <c r="V103" t="s">
        <v>2148</v>
      </c>
      <c r="W103" s="4">
        <v>2</v>
      </c>
      <c r="X103" s="5">
        <v>4</v>
      </c>
    </row>
    <row r="104" spans="1:24" x14ac:dyDescent="0.25">
      <c r="A104" t="s">
        <v>642</v>
      </c>
      <c r="B104" t="s">
        <v>2104</v>
      </c>
      <c r="C104" t="s">
        <v>643</v>
      </c>
      <c r="D104" s="3" t="s">
        <v>2532</v>
      </c>
      <c r="E104" s="3" t="s">
        <v>2394</v>
      </c>
      <c r="F104" t="s">
        <v>2107</v>
      </c>
      <c r="G104" t="s">
        <v>2108</v>
      </c>
      <c r="H104" s="3" t="s">
        <v>2533</v>
      </c>
      <c r="I104" t="s">
        <v>2534</v>
      </c>
      <c r="J104" t="s">
        <v>188</v>
      </c>
      <c r="K104" t="s">
        <v>2217</v>
      </c>
      <c r="L104" t="s">
        <v>2235</v>
      </c>
      <c r="M104" t="s">
        <v>2113</v>
      </c>
      <c r="N104" t="s">
        <v>2141</v>
      </c>
      <c r="O104" t="s">
        <v>2115</v>
      </c>
      <c r="P104" t="s">
        <v>2142</v>
      </c>
      <c r="Q104" t="s">
        <v>2143</v>
      </c>
      <c r="R104" t="s">
        <v>2144</v>
      </c>
      <c r="S104" t="s">
        <v>2205</v>
      </c>
      <c r="T104" t="s">
        <v>2206</v>
      </c>
      <c r="U104" t="s">
        <v>2207</v>
      </c>
      <c r="V104" t="s">
        <v>2208</v>
      </c>
      <c r="W104" s="4">
        <v>-1</v>
      </c>
      <c r="X104" s="5">
        <v>1</v>
      </c>
    </row>
    <row r="105" spans="1:24" x14ac:dyDescent="0.25">
      <c r="A105" t="s">
        <v>642</v>
      </c>
      <c r="B105" t="s">
        <v>2122</v>
      </c>
      <c r="C105" t="s">
        <v>644</v>
      </c>
      <c r="D105" s="3" t="s">
        <v>2288</v>
      </c>
      <c r="E105" s="3" t="s">
        <v>2535</v>
      </c>
      <c r="F105" t="s">
        <v>2107</v>
      </c>
      <c r="G105" t="s">
        <v>2108</v>
      </c>
      <c r="H105" s="3" t="s">
        <v>2533</v>
      </c>
      <c r="I105" t="s">
        <v>2534</v>
      </c>
      <c r="J105" t="s">
        <v>22</v>
      </c>
      <c r="K105" t="s">
        <v>2139</v>
      </c>
      <c r="L105" t="s">
        <v>2151</v>
      </c>
      <c r="M105" t="s">
        <v>2113</v>
      </c>
      <c r="N105" t="s">
        <v>2141</v>
      </c>
      <c r="O105" t="s">
        <v>2115</v>
      </c>
      <c r="P105" t="s">
        <v>2142</v>
      </c>
      <c r="Q105" t="s">
        <v>2143</v>
      </c>
      <c r="R105" t="s">
        <v>2144</v>
      </c>
      <c r="S105" t="s">
        <v>2311</v>
      </c>
      <c r="T105" t="s">
        <v>2312</v>
      </c>
      <c r="U105" t="s">
        <v>2147</v>
      </c>
      <c r="V105" t="s">
        <v>2148</v>
      </c>
      <c r="W105" s="4">
        <v>15</v>
      </c>
      <c r="X105" s="5">
        <v>3</v>
      </c>
    </row>
    <row r="106" spans="1:24" x14ac:dyDescent="0.25">
      <c r="A106" t="s">
        <v>649</v>
      </c>
      <c r="B106" t="s">
        <v>2104</v>
      </c>
      <c r="C106" t="s">
        <v>650</v>
      </c>
      <c r="D106" s="3" t="s">
        <v>2451</v>
      </c>
      <c r="E106" s="3" t="s">
        <v>2536</v>
      </c>
      <c r="F106" t="s">
        <v>2107</v>
      </c>
      <c r="G106" t="s">
        <v>2126</v>
      </c>
      <c r="H106" s="3" t="s">
        <v>2537</v>
      </c>
      <c r="I106" t="s">
        <v>2538</v>
      </c>
      <c r="J106" t="s">
        <v>22</v>
      </c>
      <c r="K106" t="s">
        <v>2139</v>
      </c>
      <c r="L106" t="s">
        <v>2140</v>
      </c>
      <c r="M106" t="s">
        <v>2113</v>
      </c>
      <c r="N106" t="s">
        <v>2141</v>
      </c>
      <c r="O106" t="s">
        <v>2158</v>
      </c>
      <c r="P106" t="s">
        <v>2142</v>
      </c>
      <c r="Q106" t="s">
        <v>2143</v>
      </c>
      <c r="R106" t="s">
        <v>2144</v>
      </c>
      <c r="S106" t="s">
        <v>2145</v>
      </c>
      <c r="T106" t="s">
        <v>2146</v>
      </c>
      <c r="U106" t="s">
        <v>2147</v>
      </c>
      <c r="V106" t="s">
        <v>2148</v>
      </c>
      <c r="W106" s="4">
        <v>76</v>
      </c>
      <c r="X106" s="5">
        <v>4</v>
      </c>
    </row>
    <row r="107" spans="1:24" x14ac:dyDescent="0.25">
      <c r="A107" t="s">
        <v>649</v>
      </c>
      <c r="B107" t="s">
        <v>2122</v>
      </c>
      <c r="C107" t="s">
        <v>2539</v>
      </c>
      <c r="D107" s="3" t="s">
        <v>2540</v>
      </c>
      <c r="E107" s="3" t="s">
        <v>2498</v>
      </c>
      <c r="F107" t="s">
        <v>2107</v>
      </c>
      <c r="G107" t="s">
        <v>2126</v>
      </c>
      <c r="H107" s="3" t="s">
        <v>2537</v>
      </c>
      <c r="I107" t="s">
        <v>2538</v>
      </c>
      <c r="J107" t="s">
        <v>295</v>
      </c>
      <c r="K107" t="s">
        <v>2364</v>
      </c>
      <c r="L107" t="s">
        <v>2541</v>
      </c>
      <c r="M107" t="s">
        <v>2113</v>
      </c>
      <c r="N107" t="s">
        <v>2197</v>
      </c>
      <c r="O107" t="s">
        <v>2158</v>
      </c>
      <c r="P107" t="s">
        <v>1456</v>
      </c>
      <c r="Q107" t="s">
        <v>2542</v>
      </c>
      <c r="R107" t="s">
        <v>2541</v>
      </c>
      <c r="S107" t="s">
        <v>2380</v>
      </c>
      <c r="T107" t="s">
        <v>2543</v>
      </c>
      <c r="U107" t="s">
        <v>2544</v>
      </c>
      <c r="V107" t="s">
        <v>2545</v>
      </c>
      <c r="W107" s="4">
        <v>6</v>
      </c>
      <c r="X107" s="5">
        <v>9</v>
      </c>
    </row>
    <row r="108" spans="1:24" x14ac:dyDescent="0.25">
      <c r="A108" t="s">
        <v>673</v>
      </c>
      <c r="B108" t="s">
        <v>2104</v>
      </c>
      <c r="C108" t="s">
        <v>674</v>
      </c>
      <c r="D108" s="3" t="s">
        <v>2193</v>
      </c>
      <c r="E108" s="3" t="s">
        <v>2546</v>
      </c>
      <c r="F108" t="s">
        <v>2107</v>
      </c>
      <c r="G108" t="s">
        <v>2108</v>
      </c>
      <c r="H108" s="3" t="s">
        <v>2547</v>
      </c>
      <c r="I108" t="s">
        <v>2548</v>
      </c>
      <c r="J108" t="s">
        <v>675</v>
      </c>
      <c r="K108" t="s">
        <v>2549</v>
      </c>
      <c r="L108" t="s">
        <v>2235</v>
      </c>
      <c r="M108" t="s">
        <v>2113</v>
      </c>
      <c r="N108" t="s">
        <v>2141</v>
      </c>
      <c r="O108" t="s">
        <v>2158</v>
      </c>
      <c r="P108" t="s">
        <v>677</v>
      </c>
      <c r="Q108" t="s">
        <v>2550</v>
      </c>
      <c r="R108" t="s">
        <v>2551</v>
      </c>
      <c r="S108" t="s">
        <v>2552</v>
      </c>
      <c r="T108" t="s">
        <v>2553</v>
      </c>
      <c r="U108" t="s">
        <v>2554</v>
      </c>
      <c r="V108" t="s">
        <v>2555</v>
      </c>
      <c r="W108" s="4">
        <v>56</v>
      </c>
      <c r="X108" s="5">
        <v>8</v>
      </c>
    </row>
    <row r="109" spans="1:24" x14ac:dyDescent="0.25">
      <c r="A109" t="s">
        <v>673</v>
      </c>
      <c r="B109" t="s">
        <v>2122</v>
      </c>
      <c r="C109" t="s">
        <v>679</v>
      </c>
      <c r="D109" s="3" t="s">
        <v>2136</v>
      </c>
      <c r="E109" s="3" t="s">
        <v>2221</v>
      </c>
      <c r="F109" t="s">
        <v>2107</v>
      </c>
      <c r="G109" t="s">
        <v>2108</v>
      </c>
      <c r="H109" s="3" t="s">
        <v>2547</v>
      </c>
      <c r="I109" t="s">
        <v>2548</v>
      </c>
      <c r="J109" t="s">
        <v>309</v>
      </c>
      <c r="K109" t="s">
        <v>2448</v>
      </c>
      <c r="L109" t="s">
        <v>2242</v>
      </c>
      <c r="M109" t="s">
        <v>2113</v>
      </c>
      <c r="N109" t="s">
        <v>2141</v>
      </c>
      <c r="O109" t="s">
        <v>2158</v>
      </c>
      <c r="P109" t="s">
        <v>2142</v>
      </c>
      <c r="Q109" t="s">
        <v>2143</v>
      </c>
      <c r="R109" t="s">
        <v>2144</v>
      </c>
      <c r="S109" t="s">
        <v>2351</v>
      </c>
      <c r="T109" t="s">
        <v>2352</v>
      </c>
      <c r="U109" t="s">
        <v>2353</v>
      </c>
      <c r="V109" t="s">
        <v>2354</v>
      </c>
      <c r="W109" s="4">
        <v>24</v>
      </c>
      <c r="X109" s="5">
        <v>1</v>
      </c>
    </row>
    <row r="110" spans="1:24" x14ac:dyDescent="0.25">
      <c r="A110" t="s">
        <v>748</v>
      </c>
      <c r="B110" t="s">
        <v>2104</v>
      </c>
      <c r="C110" t="s">
        <v>749</v>
      </c>
      <c r="D110" s="3" t="s">
        <v>2193</v>
      </c>
      <c r="E110" s="3" t="s">
        <v>2347</v>
      </c>
      <c r="F110" t="s">
        <v>2107</v>
      </c>
      <c r="G110" t="s">
        <v>2108</v>
      </c>
      <c r="H110" s="3" t="s">
        <v>2556</v>
      </c>
      <c r="I110" t="s">
        <v>2309</v>
      </c>
      <c r="J110" t="s">
        <v>750</v>
      </c>
      <c r="K110" t="s">
        <v>2557</v>
      </c>
      <c r="L110" t="s">
        <v>2112</v>
      </c>
      <c r="M110" t="s">
        <v>2113</v>
      </c>
      <c r="N110" t="s">
        <v>2141</v>
      </c>
      <c r="O110" t="s">
        <v>2158</v>
      </c>
      <c r="P110" t="s">
        <v>2142</v>
      </c>
      <c r="Q110" t="s">
        <v>2143</v>
      </c>
      <c r="R110" t="s">
        <v>2144</v>
      </c>
      <c r="S110" t="s">
        <v>2281</v>
      </c>
      <c r="T110" t="s">
        <v>2558</v>
      </c>
      <c r="U110" t="s">
        <v>2241</v>
      </c>
      <c r="V110" t="s">
        <v>2559</v>
      </c>
      <c r="W110" s="4">
        <v>409</v>
      </c>
      <c r="X110" s="5">
        <v>2</v>
      </c>
    </row>
    <row r="111" spans="1:24" x14ac:dyDescent="0.25">
      <c r="A111" t="s">
        <v>748</v>
      </c>
      <c r="B111" t="s">
        <v>2122</v>
      </c>
      <c r="C111" t="s">
        <v>751</v>
      </c>
      <c r="D111" s="3" t="s">
        <v>2560</v>
      </c>
      <c r="E111" s="3" t="s">
        <v>2320</v>
      </c>
      <c r="F111" t="s">
        <v>2107</v>
      </c>
      <c r="G111" t="s">
        <v>2108</v>
      </c>
      <c r="H111" s="3" t="s">
        <v>2556</v>
      </c>
      <c r="I111" t="s">
        <v>2309</v>
      </c>
      <c r="J111" t="s">
        <v>752</v>
      </c>
      <c r="K111" t="s">
        <v>2561</v>
      </c>
      <c r="L111" t="s">
        <v>2264</v>
      </c>
      <c r="M111" t="s">
        <v>2113</v>
      </c>
      <c r="N111" t="s">
        <v>2141</v>
      </c>
      <c r="O111" t="s">
        <v>2158</v>
      </c>
      <c r="P111" t="s">
        <v>243</v>
      </c>
      <c r="Q111" t="s">
        <v>2562</v>
      </c>
      <c r="R111" t="s">
        <v>2563</v>
      </c>
      <c r="S111" t="s">
        <v>2564</v>
      </c>
      <c r="T111" t="s">
        <v>2565</v>
      </c>
      <c r="U111" t="s">
        <v>2566</v>
      </c>
      <c r="V111" t="s">
        <v>2567</v>
      </c>
      <c r="W111" s="4">
        <v>11</v>
      </c>
      <c r="X111" s="5">
        <v>3</v>
      </c>
    </row>
    <row r="112" spans="1:24" x14ac:dyDescent="0.25">
      <c r="A112" t="s">
        <v>754</v>
      </c>
      <c r="B112" t="s">
        <v>2104</v>
      </c>
      <c r="C112" t="s">
        <v>755</v>
      </c>
      <c r="D112" s="3" t="s">
        <v>2445</v>
      </c>
      <c r="E112" s="3" t="s">
        <v>2568</v>
      </c>
      <c r="F112" t="s">
        <v>2107</v>
      </c>
      <c r="G112" t="s">
        <v>2108</v>
      </c>
      <c r="H112" s="3" t="s">
        <v>2569</v>
      </c>
      <c r="I112" t="s">
        <v>2570</v>
      </c>
      <c r="J112" t="s">
        <v>11</v>
      </c>
      <c r="K112" t="s">
        <v>2290</v>
      </c>
      <c r="L112" t="s">
        <v>2222</v>
      </c>
      <c r="M112" t="s">
        <v>2113</v>
      </c>
      <c r="N112" t="s">
        <v>2141</v>
      </c>
      <c r="O112" t="s">
        <v>2115</v>
      </c>
      <c r="P112" t="s">
        <v>2142</v>
      </c>
      <c r="Q112" t="s">
        <v>2143</v>
      </c>
      <c r="R112" t="s">
        <v>2144</v>
      </c>
      <c r="S112" t="s">
        <v>2571</v>
      </c>
      <c r="T112" t="s">
        <v>2572</v>
      </c>
      <c r="U112" t="s">
        <v>2295</v>
      </c>
      <c r="V112" t="s">
        <v>2296</v>
      </c>
      <c r="W112" s="4">
        <v>-1</v>
      </c>
      <c r="X112" s="5">
        <v>1</v>
      </c>
    </row>
    <row r="113" spans="1:24" x14ac:dyDescent="0.25">
      <c r="A113" t="s">
        <v>754</v>
      </c>
      <c r="B113" t="s">
        <v>2122</v>
      </c>
      <c r="C113" t="s">
        <v>756</v>
      </c>
      <c r="D113" s="3" t="s">
        <v>2573</v>
      </c>
      <c r="E113" s="3" t="s">
        <v>2536</v>
      </c>
      <c r="F113" t="s">
        <v>2107</v>
      </c>
      <c r="G113" t="s">
        <v>2126</v>
      </c>
      <c r="H113" s="3" t="s">
        <v>2569</v>
      </c>
      <c r="I113" t="s">
        <v>2570</v>
      </c>
      <c r="J113" t="s">
        <v>223</v>
      </c>
      <c r="K113" t="s">
        <v>2574</v>
      </c>
      <c r="L113" t="s">
        <v>2246</v>
      </c>
      <c r="M113" t="s">
        <v>2113</v>
      </c>
      <c r="N113" t="s">
        <v>2141</v>
      </c>
      <c r="O113" t="s">
        <v>2158</v>
      </c>
      <c r="P113" t="s">
        <v>2142</v>
      </c>
      <c r="Q113" t="s">
        <v>2143</v>
      </c>
      <c r="R113" t="s">
        <v>2144</v>
      </c>
      <c r="S113" t="s">
        <v>2575</v>
      </c>
      <c r="T113" t="s">
        <v>2576</v>
      </c>
      <c r="U113" t="s">
        <v>2577</v>
      </c>
      <c r="V113" t="s">
        <v>2578</v>
      </c>
      <c r="W113" s="4">
        <v>26</v>
      </c>
      <c r="X113" s="5">
        <v>1</v>
      </c>
    </row>
    <row r="114" spans="1:24" x14ac:dyDescent="0.25">
      <c r="A114" t="s">
        <v>765</v>
      </c>
      <c r="B114" t="s">
        <v>2104</v>
      </c>
      <c r="C114" t="s">
        <v>766</v>
      </c>
      <c r="D114" s="3" t="s">
        <v>2579</v>
      </c>
      <c r="E114" s="3" t="s">
        <v>2172</v>
      </c>
      <c r="F114" t="s">
        <v>2107</v>
      </c>
      <c r="G114" t="s">
        <v>2126</v>
      </c>
      <c r="H114" s="3" t="s">
        <v>2580</v>
      </c>
      <c r="I114" t="s">
        <v>2581</v>
      </c>
      <c r="J114" t="s">
        <v>767</v>
      </c>
      <c r="K114" t="s">
        <v>2582</v>
      </c>
      <c r="L114" t="s">
        <v>2246</v>
      </c>
      <c r="M114" t="s">
        <v>2113</v>
      </c>
      <c r="N114" t="s">
        <v>2114</v>
      </c>
      <c r="O114" t="s">
        <v>2158</v>
      </c>
      <c r="P114" t="s">
        <v>769</v>
      </c>
      <c r="Q114" t="s">
        <v>2583</v>
      </c>
      <c r="R114" t="s">
        <v>2584</v>
      </c>
      <c r="S114" t="s">
        <v>2408</v>
      </c>
      <c r="T114" t="s">
        <v>2585</v>
      </c>
      <c r="U114" t="s">
        <v>2586</v>
      </c>
      <c r="V114" t="s">
        <v>2587</v>
      </c>
      <c r="W114" s="4">
        <v>1139</v>
      </c>
      <c r="X114" s="5">
        <v>8</v>
      </c>
    </row>
    <row r="115" spans="1:24" x14ac:dyDescent="0.25">
      <c r="A115" t="s">
        <v>765</v>
      </c>
      <c r="B115" t="s">
        <v>2122</v>
      </c>
      <c r="C115" t="s">
        <v>2588</v>
      </c>
      <c r="D115" s="3" t="s">
        <v>2589</v>
      </c>
      <c r="E115" s="3" t="s">
        <v>2590</v>
      </c>
      <c r="F115" t="s">
        <v>2107</v>
      </c>
      <c r="G115" t="s">
        <v>2108</v>
      </c>
      <c r="H115" s="3" t="s">
        <v>2580</v>
      </c>
      <c r="I115" t="s">
        <v>2581</v>
      </c>
      <c r="J115" t="s">
        <v>2591</v>
      </c>
      <c r="K115" t="s">
        <v>2592</v>
      </c>
      <c r="L115" t="s">
        <v>2593</v>
      </c>
      <c r="M115" t="s">
        <v>2113</v>
      </c>
      <c r="N115" t="s">
        <v>2114</v>
      </c>
      <c r="O115" t="s">
        <v>2158</v>
      </c>
      <c r="P115" t="s">
        <v>2594</v>
      </c>
      <c r="Q115" t="s">
        <v>2595</v>
      </c>
      <c r="R115" t="s">
        <v>2584</v>
      </c>
      <c r="S115" t="s">
        <v>2596</v>
      </c>
      <c r="T115" t="s">
        <v>2597</v>
      </c>
      <c r="U115" t="s">
        <v>2598</v>
      </c>
      <c r="V115" t="s">
        <v>2599</v>
      </c>
      <c r="W115" s="4">
        <v>1</v>
      </c>
      <c r="X115" s="5">
        <v>4</v>
      </c>
    </row>
    <row r="116" spans="1:24" x14ac:dyDescent="0.25">
      <c r="A116" t="s">
        <v>777</v>
      </c>
      <c r="B116" t="s">
        <v>2104</v>
      </c>
      <c r="C116" t="s">
        <v>778</v>
      </c>
      <c r="D116" s="3" t="s">
        <v>2172</v>
      </c>
      <c r="E116" s="3" t="s">
        <v>2455</v>
      </c>
      <c r="F116" t="s">
        <v>2107</v>
      </c>
      <c r="G116" t="s">
        <v>2108</v>
      </c>
      <c r="H116" s="3" t="s">
        <v>2600</v>
      </c>
      <c r="I116" t="s">
        <v>2195</v>
      </c>
      <c r="J116" t="s">
        <v>779</v>
      </c>
      <c r="K116" t="s">
        <v>2601</v>
      </c>
      <c r="L116" t="s">
        <v>2165</v>
      </c>
      <c r="M116" t="s">
        <v>2113</v>
      </c>
      <c r="N116" t="s">
        <v>2114</v>
      </c>
      <c r="O116" t="s">
        <v>2158</v>
      </c>
      <c r="P116" t="s">
        <v>2142</v>
      </c>
      <c r="Q116" t="s">
        <v>2143</v>
      </c>
      <c r="R116" t="s">
        <v>2144</v>
      </c>
      <c r="S116" t="s">
        <v>2602</v>
      </c>
      <c r="T116" t="s">
        <v>2603</v>
      </c>
      <c r="U116" t="s">
        <v>2604</v>
      </c>
      <c r="V116" t="s">
        <v>2605</v>
      </c>
      <c r="W116" s="4">
        <v>1</v>
      </c>
      <c r="X116" s="5">
        <v>6</v>
      </c>
    </row>
    <row r="117" spans="1:24" x14ac:dyDescent="0.25">
      <c r="A117" t="s">
        <v>777</v>
      </c>
      <c r="B117" t="s">
        <v>2122</v>
      </c>
      <c r="C117" t="s">
        <v>781</v>
      </c>
      <c r="D117" s="3" t="s">
        <v>2162</v>
      </c>
      <c r="E117" s="3" t="s">
        <v>2606</v>
      </c>
      <c r="F117" t="s">
        <v>2107</v>
      </c>
      <c r="G117" t="s">
        <v>2108</v>
      </c>
      <c r="H117" s="3" t="s">
        <v>2600</v>
      </c>
      <c r="I117" t="s">
        <v>2195</v>
      </c>
      <c r="J117" t="s">
        <v>782</v>
      </c>
      <c r="K117" t="s">
        <v>2607</v>
      </c>
      <c r="L117" t="s">
        <v>2140</v>
      </c>
      <c r="M117" t="s">
        <v>2113</v>
      </c>
      <c r="N117" t="s">
        <v>2114</v>
      </c>
      <c r="O117" t="s">
        <v>2158</v>
      </c>
      <c r="P117" t="s">
        <v>2142</v>
      </c>
      <c r="Q117" t="s">
        <v>2143</v>
      </c>
      <c r="R117" t="s">
        <v>2144</v>
      </c>
      <c r="S117" t="s">
        <v>2608</v>
      </c>
      <c r="T117" t="s">
        <v>2609</v>
      </c>
      <c r="U117" t="s">
        <v>2610</v>
      </c>
      <c r="V117" t="s">
        <v>2611</v>
      </c>
      <c r="W117" s="4">
        <v>9</v>
      </c>
      <c r="X117" s="5">
        <v>3</v>
      </c>
    </row>
    <row r="118" spans="1:24" x14ac:dyDescent="0.25">
      <c r="A118" t="s">
        <v>788</v>
      </c>
      <c r="B118" t="s">
        <v>2104</v>
      </c>
      <c r="C118" t="s">
        <v>789</v>
      </c>
      <c r="D118" s="3" t="s">
        <v>2324</v>
      </c>
      <c r="E118" s="3" t="s">
        <v>2321</v>
      </c>
      <c r="F118" t="s">
        <v>2107</v>
      </c>
      <c r="G118" t="s">
        <v>2108</v>
      </c>
      <c r="H118" s="3" t="s">
        <v>2612</v>
      </c>
      <c r="I118" t="s">
        <v>2613</v>
      </c>
      <c r="J118" t="s">
        <v>790</v>
      </c>
      <c r="K118" t="s">
        <v>2614</v>
      </c>
      <c r="L118" t="s">
        <v>2235</v>
      </c>
      <c r="M118" t="s">
        <v>2113</v>
      </c>
      <c r="N118" t="s">
        <v>2615</v>
      </c>
      <c r="O118" t="s">
        <v>2310</v>
      </c>
      <c r="P118" t="s">
        <v>792</v>
      </c>
      <c r="Q118" t="s">
        <v>2616</v>
      </c>
      <c r="R118" t="s">
        <v>2617</v>
      </c>
      <c r="S118" t="s">
        <v>2369</v>
      </c>
      <c r="T118" t="s">
        <v>2370</v>
      </c>
      <c r="U118" t="s">
        <v>2371</v>
      </c>
      <c r="V118" t="s">
        <v>2372</v>
      </c>
      <c r="W118" s="4">
        <v>55</v>
      </c>
      <c r="X118" s="5">
        <v>32</v>
      </c>
    </row>
    <row r="119" spans="1:24" x14ac:dyDescent="0.25">
      <c r="A119" t="s">
        <v>788</v>
      </c>
      <c r="B119" t="s">
        <v>2122</v>
      </c>
      <c r="C119" t="s">
        <v>794</v>
      </c>
      <c r="D119" s="3" t="s">
        <v>2288</v>
      </c>
      <c r="E119" s="3" t="s">
        <v>2480</v>
      </c>
      <c r="F119" t="s">
        <v>2107</v>
      </c>
      <c r="G119" t="s">
        <v>2126</v>
      </c>
      <c r="H119" s="3" t="s">
        <v>2612</v>
      </c>
      <c r="I119" t="s">
        <v>2613</v>
      </c>
      <c r="J119" t="s">
        <v>779</v>
      </c>
      <c r="K119" t="s">
        <v>2601</v>
      </c>
      <c r="L119" t="s">
        <v>2112</v>
      </c>
      <c r="M119" t="s">
        <v>2618</v>
      </c>
      <c r="N119" t="s">
        <v>2615</v>
      </c>
      <c r="O119" t="s">
        <v>2310</v>
      </c>
      <c r="P119" t="s">
        <v>795</v>
      </c>
      <c r="Q119" t="s">
        <v>2619</v>
      </c>
      <c r="R119" t="s">
        <v>2617</v>
      </c>
      <c r="S119" t="s">
        <v>2620</v>
      </c>
      <c r="T119" t="s">
        <v>2621</v>
      </c>
      <c r="U119" t="s">
        <v>2622</v>
      </c>
      <c r="V119" t="s">
        <v>2623</v>
      </c>
      <c r="W119" s="4">
        <v>2</v>
      </c>
      <c r="X119" s="5">
        <v>35</v>
      </c>
    </row>
    <row r="120" spans="1:24" x14ac:dyDescent="0.25">
      <c r="A120" t="s">
        <v>797</v>
      </c>
      <c r="B120" t="s">
        <v>2104</v>
      </c>
      <c r="C120" t="s">
        <v>798</v>
      </c>
      <c r="D120" s="3" t="s">
        <v>2162</v>
      </c>
      <c r="E120" s="3" t="s">
        <v>2163</v>
      </c>
      <c r="F120" t="s">
        <v>2107</v>
      </c>
      <c r="G120" t="s">
        <v>2108</v>
      </c>
      <c r="H120" s="3" t="s">
        <v>3133</v>
      </c>
      <c r="I120" t="s">
        <v>2349</v>
      </c>
      <c r="J120" t="s">
        <v>22</v>
      </c>
      <c r="K120" t="s">
        <v>2139</v>
      </c>
      <c r="L120" t="s">
        <v>2383</v>
      </c>
      <c r="M120" t="s">
        <v>3134</v>
      </c>
      <c r="N120" t="s">
        <v>2141</v>
      </c>
      <c r="O120" t="s">
        <v>2310</v>
      </c>
      <c r="P120" t="s">
        <v>2142</v>
      </c>
      <c r="Q120" t="s">
        <v>2143</v>
      </c>
      <c r="R120" t="s">
        <v>2144</v>
      </c>
      <c r="S120" t="s">
        <v>2145</v>
      </c>
      <c r="T120" t="s">
        <v>2146</v>
      </c>
      <c r="U120" t="s">
        <v>2147</v>
      </c>
      <c r="V120" t="s">
        <v>2148</v>
      </c>
      <c r="W120" s="4">
        <v>-1</v>
      </c>
      <c r="X120" s="5">
        <v>2</v>
      </c>
    </row>
    <row r="121" spans="1:24" x14ac:dyDescent="0.25">
      <c r="A121" t="s">
        <v>797</v>
      </c>
      <c r="B121" t="s">
        <v>2122</v>
      </c>
      <c r="C121" t="s">
        <v>3135</v>
      </c>
      <c r="D121" s="3" t="s">
        <v>2606</v>
      </c>
      <c r="E121" s="3" t="s">
        <v>3136</v>
      </c>
      <c r="F121" t="s">
        <v>2107</v>
      </c>
      <c r="G121" t="s">
        <v>2108</v>
      </c>
      <c r="H121" s="3" t="s">
        <v>3133</v>
      </c>
      <c r="I121" t="s">
        <v>2349</v>
      </c>
      <c r="J121" t="s">
        <v>245</v>
      </c>
      <c r="K121" t="s">
        <v>2938</v>
      </c>
      <c r="L121" t="s">
        <v>2185</v>
      </c>
      <c r="M121" t="s">
        <v>2113</v>
      </c>
      <c r="N121" t="s">
        <v>2197</v>
      </c>
      <c r="O121" t="s">
        <v>2310</v>
      </c>
      <c r="P121" t="s">
        <v>45</v>
      </c>
      <c r="Q121" t="s">
        <v>2368</v>
      </c>
      <c r="R121" t="s">
        <v>2383</v>
      </c>
      <c r="S121" t="s">
        <v>2415</v>
      </c>
      <c r="T121" t="s">
        <v>2416</v>
      </c>
      <c r="U121" t="s">
        <v>2417</v>
      </c>
      <c r="V121" t="s">
        <v>2416</v>
      </c>
      <c r="W121" s="4">
        <v>1</v>
      </c>
      <c r="X121" s="5">
        <v>4</v>
      </c>
    </row>
    <row r="122" spans="1:24" x14ac:dyDescent="0.25">
      <c r="A122" t="s">
        <v>806</v>
      </c>
      <c r="B122" t="s">
        <v>2104</v>
      </c>
      <c r="C122" t="s">
        <v>807</v>
      </c>
      <c r="D122" s="3" t="s">
        <v>2624</v>
      </c>
      <c r="E122" s="3" t="s">
        <v>2223</v>
      </c>
      <c r="F122" t="s">
        <v>2107</v>
      </c>
      <c r="G122" t="s">
        <v>2108</v>
      </c>
      <c r="H122" s="3" t="s">
        <v>2625</v>
      </c>
      <c r="I122" t="s">
        <v>2626</v>
      </c>
      <c r="J122" t="s">
        <v>304</v>
      </c>
      <c r="K122" t="s">
        <v>2627</v>
      </c>
      <c r="L122" t="s">
        <v>2628</v>
      </c>
      <c r="M122" t="s">
        <v>2113</v>
      </c>
      <c r="N122" t="s">
        <v>2141</v>
      </c>
      <c r="O122" t="s">
        <v>2310</v>
      </c>
      <c r="P122" t="s">
        <v>808</v>
      </c>
      <c r="Q122" t="s">
        <v>2629</v>
      </c>
      <c r="R122" t="s">
        <v>2187</v>
      </c>
      <c r="S122" t="s">
        <v>2630</v>
      </c>
      <c r="T122" t="s">
        <v>2631</v>
      </c>
      <c r="U122" t="s">
        <v>2632</v>
      </c>
      <c r="V122" t="s">
        <v>2633</v>
      </c>
      <c r="W122" s="4">
        <v>10</v>
      </c>
      <c r="X122" s="5">
        <v>8</v>
      </c>
    </row>
    <row r="123" spans="1:24" x14ac:dyDescent="0.25">
      <c r="A123" t="s">
        <v>806</v>
      </c>
      <c r="B123" t="s">
        <v>2122</v>
      </c>
      <c r="C123" t="s">
        <v>2634</v>
      </c>
      <c r="D123" s="3" t="s">
        <v>2510</v>
      </c>
      <c r="E123" s="3" t="s">
        <v>2465</v>
      </c>
      <c r="F123" t="s">
        <v>2107</v>
      </c>
      <c r="G123" t="s">
        <v>2108</v>
      </c>
      <c r="H123" s="3" t="s">
        <v>2625</v>
      </c>
      <c r="I123" t="s">
        <v>2626</v>
      </c>
      <c r="J123" t="s">
        <v>2635</v>
      </c>
      <c r="K123" t="s">
        <v>2636</v>
      </c>
      <c r="L123" t="s">
        <v>2464</v>
      </c>
      <c r="M123" t="s">
        <v>2113</v>
      </c>
      <c r="N123" t="s">
        <v>2141</v>
      </c>
      <c r="O123" t="s">
        <v>2310</v>
      </c>
      <c r="P123" t="s">
        <v>2142</v>
      </c>
      <c r="Q123" t="s">
        <v>2143</v>
      </c>
      <c r="R123" t="s">
        <v>2144</v>
      </c>
      <c r="S123" t="s">
        <v>2637</v>
      </c>
      <c r="T123" t="s">
        <v>2638</v>
      </c>
      <c r="U123" t="s">
        <v>2639</v>
      </c>
      <c r="V123" t="s">
        <v>2640</v>
      </c>
      <c r="W123" s="4">
        <v>5</v>
      </c>
      <c r="X123" s="5">
        <v>1</v>
      </c>
    </row>
    <row r="124" spans="1:24" x14ac:dyDescent="0.25">
      <c r="A124" t="s">
        <v>811</v>
      </c>
      <c r="B124" t="s">
        <v>2104</v>
      </c>
      <c r="C124" t="s">
        <v>812</v>
      </c>
      <c r="D124" s="3" t="s">
        <v>2436</v>
      </c>
      <c r="E124" s="3" t="s">
        <v>2361</v>
      </c>
      <c r="F124" t="s">
        <v>2107</v>
      </c>
      <c r="G124" t="s">
        <v>2108</v>
      </c>
      <c r="H124" s="3" t="s">
        <v>2641</v>
      </c>
      <c r="I124" t="s">
        <v>2642</v>
      </c>
      <c r="J124" t="s">
        <v>813</v>
      </c>
      <c r="K124" t="s">
        <v>2643</v>
      </c>
      <c r="L124" t="s">
        <v>2264</v>
      </c>
      <c r="M124" t="s">
        <v>2113</v>
      </c>
      <c r="N124" t="s">
        <v>2141</v>
      </c>
      <c r="O124" t="s">
        <v>2310</v>
      </c>
      <c r="P124" t="s">
        <v>815</v>
      </c>
      <c r="Q124" t="s">
        <v>2644</v>
      </c>
      <c r="R124" t="s">
        <v>2377</v>
      </c>
      <c r="S124" t="s">
        <v>2630</v>
      </c>
      <c r="T124" t="s">
        <v>2631</v>
      </c>
      <c r="U124" t="s">
        <v>2645</v>
      </c>
      <c r="V124" t="s">
        <v>2646</v>
      </c>
      <c r="W124" s="4">
        <v>-1</v>
      </c>
      <c r="X124" s="5">
        <v>3</v>
      </c>
    </row>
    <row r="125" spans="1:24" x14ac:dyDescent="0.25">
      <c r="A125" t="s">
        <v>811</v>
      </c>
      <c r="B125" t="s">
        <v>2122</v>
      </c>
      <c r="C125" t="s">
        <v>817</v>
      </c>
      <c r="D125" s="3" t="s">
        <v>2149</v>
      </c>
      <c r="E125" s="3" t="s">
        <v>2239</v>
      </c>
      <c r="F125" t="s">
        <v>2107</v>
      </c>
      <c r="G125" t="s">
        <v>2126</v>
      </c>
      <c r="H125" s="3" t="s">
        <v>2641</v>
      </c>
      <c r="I125" t="s">
        <v>2642</v>
      </c>
      <c r="J125" t="s">
        <v>813</v>
      </c>
      <c r="K125" t="s">
        <v>2643</v>
      </c>
      <c r="L125" t="s">
        <v>2264</v>
      </c>
      <c r="M125" t="s">
        <v>2113</v>
      </c>
      <c r="N125" t="s">
        <v>2141</v>
      </c>
      <c r="O125" t="s">
        <v>2310</v>
      </c>
      <c r="P125" t="s">
        <v>133</v>
      </c>
      <c r="Q125" t="s">
        <v>2468</v>
      </c>
      <c r="R125" t="s">
        <v>2475</v>
      </c>
      <c r="S125" t="s">
        <v>2630</v>
      </c>
      <c r="T125" t="s">
        <v>2631</v>
      </c>
      <c r="U125" t="s">
        <v>2632</v>
      </c>
      <c r="V125" t="s">
        <v>2633</v>
      </c>
      <c r="W125" s="4">
        <v>3</v>
      </c>
      <c r="X125" s="5">
        <v>3</v>
      </c>
    </row>
    <row r="126" spans="1:24" x14ac:dyDescent="0.25">
      <c r="A126" t="s">
        <v>830</v>
      </c>
      <c r="B126" t="s">
        <v>2104</v>
      </c>
      <c r="C126" t="s">
        <v>831</v>
      </c>
      <c r="D126" s="3" t="s">
        <v>2439</v>
      </c>
      <c r="E126" s="3" t="s">
        <v>2210</v>
      </c>
      <c r="F126" t="s">
        <v>2107</v>
      </c>
      <c r="G126" t="s">
        <v>2108</v>
      </c>
      <c r="H126" s="3" t="s">
        <v>2647</v>
      </c>
      <c r="I126" t="s">
        <v>2157</v>
      </c>
      <c r="J126" t="s">
        <v>38</v>
      </c>
      <c r="K126" t="s">
        <v>2329</v>
      </c>
      <c r="L126" t="s">
        <v>2317</v>
      </c>
      <c r="M126" t="s">
        <v>2113</v>
      </c>
      <c r="N126" t="s">
        <v>2322</v>
      </c>
      <c r="O126" t="s">
        <v>2158</v>
      </c>
      <c r="P126" t="s">
        <v>604</v>
      </c>
      <c r="Q126" t="s">
        <v>2648</v>
      </c>
      <c r="R126" t="s">
        <v>2649</v>
      </c>
      <c r="S126" t="s">
        <v>2330</v>
      </c>
      <c r="T126" t="s">
        <v>2331</v>
      </c>
      <c r="U126" t="s">
        <v>2332</v>
      </c>
      <c r="V126" t="s">
        <v>2333</v>
      </c>
      <c r="W126" s="4">
        <v>497</v>
      </c>
      <c r="X126" s="5">
        <v>5</v>
      </c>
    </row>
    <row r="127" spans="1:24" x14ac:dyDescent="0.25">
      <c r="A127" t="s">
        <v>830</v>
      </c>
      <c r="B127" t="s">
        <v>2122</v>
      </c>
      <c r="C127" t="s">
        <v>832</v>
      </c>
      <c r="D127" s="3" t="s">
        <v>2321</v>
      </c>
      <c r="E127" s="3" t="s">
        <v>2429</v>
      </c>
      <c r="F127" t="s">
        <v>2107</v>
      </c>
      <c r="G127" t="s">
        <v>2108</v>
      </c>
      <c r="H127" s="3" t="s">
        <v>2647</v>
      </c>
      <c r="I127" t="s">
        <v>2157</v>
      </c>
      <c r="J127" t="s">
        <v>227</v>
      </c>
      <c r="K127" t="s">
        <v>2282</v>
      </c>
      <c r="L127" t="s">
        <v>2242</v>
      </c>
      <c r="M127" t="s">
        <v>2113</v>
      </c>
      <c r="N127" t="s">
        <v>2141</v>
      </c>
      <c r="O127" t="s">
        <v>2158</v>
      </c>
      <c r="P127" t="s">
        <v>2142</v>
      </c>
      <c r="Q127" t="s">
        <v>2143</v>
      </c>
      <c r="R127" t="s">
        <v>2144</v>
      </c>
      <c r="S127" t="s">
        <v>2318</v>
      </c>
      <c r="T127" t="s">
        <v>2319</v>
      </c>
      <c r="U127" t="s">
        <v>2285</v>
      </c>
      <c r="V127" t="s">
        <v>2286</v>
      </c>
      <c r="W127" s="4">
        <v>29</v>
      </c>
      <c r="X127" s="5">
        <v>4</v>
      </c>
    </row>
    <row r="128" spans="1:24" x14ac:dyDescent="0.25">
      <c r="A128" t="s">
        <v>852</v>
      </c>
      <c r="B128" t="s">
        <v>2104</v>
      </c>
      <c r="C128" t="s">
        <v>853</v>
      </c>
      <c r="D128" s="3" t="s">
        <v>2260</v>
      </c>
      <c r="E128" s="3" t="s">
        <v>2516</v>
      </c>
      <c r="F128" t="s">
        <v>2107</v>
      </c>
      <c r="G128" t="s">
        <v>2126</v>
      </c>
      <c r="H128" s="3" t="s">
        <v>2650</v>
      </c>
      <c r="I128" t="s">
        <v>2502</v>
      </c>
      <c r="J128" t="s">
        <v>854</v>
      </c>
      <c r="K128" t="s">
        <v>2651</v>
      </c>
      <c r="L128" t="s">
        <v>2232</v>
      </c>
      <c r="M128" t="s">
        <v>2113</v>
      </c>
      <c r="N128" t="s">
        <v>2141</v>
      </c>
      <c r="O128" t="s">
        <v>2310</v>
      </c>
      <c r="P128" t="s">
        <v>243</v>
      </c>
      <c r="Q128" t="s">
        <v>2562</v>
      </c>
      <c r="R128" t="s">
        <v>2652</v>
      </c>
      <c r="S128" t="s">
        <v>2406</v>
      </c>
      <c r="T128" t="s">
        <v>2407</v>
      </c>
      <c r="U128" t="s">
        <v>2267</v>
      </c>
      <c r="V128" t="s">
        <v>2268</v>
      </c>
      <c r="W128" s="4">
        <v>-1</v>
      </c>
      <c r="X128" s="5">
        <v>4</v>
      </c>
    </row>
    <row r="129" spans="1:24" x14ac:dyDescent="0.25">
      <c r="A129" t="s">
        <v>852</v>
      </c>
      <c r="B129" t="s">
        <v>2122</v>
      </c>
      <c r="C129" t="s">
        <v>856</v>
      </c>
      <c r="D129" s="3" t="s">
        <v>2243</v>
      </c>
      <c r="E129" s="3" t="s">
        <v>2499</v>
      </c>
      <c r="F129" t="s">
        <v>2107</v>
      </c>
      <c r="G129" t="s">
        <v>2108</v>
      </c>
      <c r="H129" s="3" t="s">
        <v>2650</v>
      </c>
      <c r="I129" t="s">
        <v>2502</v>
      </c>
      <c r="J129" t="s">
        <v>295</v>
      </c>
      <c r="K129" t="s">
        <v>2364</v>
      </c>
      <c r="L129" t="s">
        <v>2246</v>
      </c>
      <c r="M129" t="s">
        <v>2113</v>
      </c>
      <c r="N129" t="s">
        <v>2141</v>
      </c>
      <c r="O129" t="s">
        <v>2310</v>
      </c>
      <c r="P129" t="s">
        <v>155</v>
      </c>
      <c r="Q129" t="s">
        <v>2481</v>
      </c>
      <c r="R129" t="s">
        <v>2653</v>
      </c>
      <c r="S129" t="s">
        <v>2205</v>
      </c>
      <c r="T129" t="s">
        <v>2206</v>
      </c>
      <c r="U129" t="s">
        <v>2207</v>
      </c>
      <c r="V129" t="s">
        <v>2208</v>
      </c>
      <c r="W129" s="4">
        <v>5</v>
      </c>
      <c r="X129" s="5">
        <v>2</v>
      </c>
    </row>
    <row r="130" spans="1:24" x14ac:dyDescent="0.25">
      <c r="A130" t="s">
        <v>881</v>
      </c>
      <c r="B130" t="s">
        <v>2104</v>
      </c>
      <c r="C130" t="s">
        <v>882</v>
      </c>
      <c r="D130" s="3" t="s">
        <v>2654</v>
      </c>
      <c r="E130" s="3" t="s">
        <v>2655</v>
      </c>
      <c r="F130" t="s">
        <v>2107</v>
      </c>
      <c r="G130" t="s">
        <v>2108</v>
      </c>
      <c r="H130" s="3" t="s">
        <v>2656</v>
      </c>
      <c r="I130" t="s">
        <v>2657</v>
      </c>
      <c r="J130" t="s">
        <v>883</v>
      </c>
      <c r="K130" t="s">
        <v>2658</v>
      </c>
      <c r="L130" t="s">
        <v>2264</v>
      </c>
      <c r="M130" t="s">
        <v>2113</v>
      </c>
      <c r="N130" t="s">
        <v>2197</v>
      </c>
      <c r="O130" t="s">
        <v>2158</v>
      </c>
      <c r="P130" t="s">
        <v>2142</v>
      </c>
      <c r="Q130" t="s">
        <v>2143</v>
      </c>
      <c r="R130" t="s">
        <v>2144</v>
      </c>
      <c r="S130" t="s">
        <v>2145</v>
      </c>
      <c r="T130" t="s">
        <v>2146</v>
      </c>
      <c r="U130" t="s">
        <v>2147</v>
      </c>
      <c r="V130" t="s">
        <v>2148</v>
      </c>
      <c r="W130" s="4">
        <v>133</v>
      </c>
      <c r="X130" s="5">
        <v>12</v>
      </c>
    </row>
    <row r="131" spans="1:24" x14ac:dyDescent="0.25">
      <c r="A131" t="s">
        <v>881</v>
      </c>
      <c r="B131" t="s">
        <v>2122</v>
      </c>
      <c r="C131" t="s">
        <v>885</v>
      </c>
      <c r="D131" s="3" t="s">
        <v>2315</v>
      </c>
      <c r="E131" s="3" t="s">
        <v>2659</v>
      </c>
      <c r="F131" t="s">
        <v>2107</v>
      </c>
      <c r="G131" t="s">
        <v>2108</v>
      </c>
      <c r="H131" s="3" t="s">
        <v>2656</v>
      </c>
      <c r="I131" t="s">
        <v>2657</v>
      </c>
      <c r="J131" t="s">
        <v>708</v>
      </c>
      <c r="K131" t="s">
        <v>2660</v>
      </c>
      <c r="L131" t="s">
        <v>2165</v>
      </c>
      <c r="M131" t="s">
        <v>2113</v>
      </c>
      <c r="N131" t="s">
        <v>2141</v>
      </c>
      <c r="O131" t="s">
        <v>2158</v>
      </c>
      <c r="P131" t="s">
        <v>397</v>
      </c>
      <c r="Q131" t="s">
        <v>2661</v>
      </c>
      <c r="R131" t="s">
        <v>2242</v>
      </c>
      <c r="S131" t="s">
        <v>2662</v>
      </c>
      <c r="T131" t="s">
        <v>2663</v>
      </c>
      <c r="U131" t="s">
        <v>2664</v>
      </c>
      <c r="V131" t="s">
        <v>2665</v>
      </c>
      <c r="W131" s="4">
        <v>20</v>
      </c>
      <c r="X131" s="5">
        <v>2</v>
      </c>
    </row>
    <row r="132" spans="1:24" x14ac:dyDescent="0.25">
      <c r="A132" t="s">
        <v>903</v>
      </c>
      <c r="B132" t="s">
        <v>2104</v>
      </c>
      <c r="C132" t="s">
        <v>904</v>
      </c>
      <c r="D132" s="3" t="s">
        <v>2666</v>
      </c>
      <c r="E132" s="3" t="s">
        <v>2397</v>
      </c>
      <c r="F132" t="s">
        <v>2107</v>
      </c>
      <c r="G132" t="s">
        <v>2126</v>
      </c>
      <c r="H132" s="3" t="s">
        <v>2667</v>
      </c>
      <c r="I132" t="s">
        <v>2508</v>
      </c>
      <c r="J132" t="s">
        <v>905</v>
      </c>
      <c r="K132" t="s">
        <v>2668</v>
      </c>
      <c r="L132" t="s">
        <v>2669</v>
      </c>
      <c r="M132" t="s">
        <v>2305</v>
      </c>
      <c r="N132" t="s">
        <v>2141</v>
      </c>
      <c r="O132" t="s">
        <v>2158</v>
      </c>
      <c r="P132" t="s">
        <v>549</v>
      </c>
      <c r="Q132" t="s">
        <v>2484</v>
      </c>
      <c r="R132" t="s">
        <v>2670</v>
      </c>
      <c r="S132" t="s">
        <v>2671</v>
      </c>
      <c r="T132" t="s">
        <v>2672</v>
      </c>
      <c r="U132" t="s">
        <v>2622</v>
      </c>
      <c r="V132" t="s">
        <v>2623</v>
      </c>
      <c r="W132" s="4">
        <v>192</v>
      </c>
      <c r="X132" s="5">
        <v>3</v>
      </c>
    </row>
    <row r="133" spans="1:24" x14ac:dyDescent="0.25">
      <c r="A133" t="s">
        <v>903</v>
      </c>
      <c r="B133" t="s">
        <v>2122</v>
      </c>
      <c r="C133" t="s">
        <v>907</v>
      </c>
      <c r="D133" s="3" t="s">
        <v>2673</v>
      </c>
      <c r="E133" s="3" t="s">
        <v>2674</v>
      </c>
      <c r="F133" t="s">
        <v>2107</v>
      </c>
      <c r="G133" t="s">
        <v>2108</v>
      </c>
      <c r="H133" s="3" t="s">
        <v>2667</v>
      </c>
      <c r="I133" t="s">
        <v>2508</v>
      </c>
      <c r="J133" t="s">
        <v>905</v>
      </c>
      <c r="K133" t="s">
        <v>2668</v>
      </c>
      <c r="L133" t="s">
        <v>2235</v>
      </c>
      <c r="M133" t="s">
        <v>2113</v>
      </c>
      <c r="N133" t="s">
        <v>2141</v>
      </c>
      <c r="O133" t="s">
        <v>2158</v>
      </c>
      <c r="P133" t="s">
        <v>2142</v>
      </c>
      <c r="Q133" t="s">
        <v>2143</v>
      </c>
      <c r="R133" t="s">
        <v>2144</v>
      </c>
      <c r="S133" t="s">
        <v>2675</v>
      </c>
      <c r="T133" t="s">
        <v>2676</v>
      </c>
      <c r="U133" t="s">
        <v>2604</v>
      </c>
      <c r="V133" t="s">
        <v>2605</v>
      </c>
      <c r="W133" s="4">
        <v>4</v>
      </c>
      <c r="X133" s="5">
        <v>4</v>
      </c>
    </row>
    <row r="134" spans="1:24" x14ac:dyDescent="0.25">
      <c r="A134" t="s">
        <v>903</v>
      </c>
      <c r="B134" t="s">
        <v>2104</v>
      </c>
      <c r="C134" t="s">
        <v>907</v>
      </c>
      <c r="D134" s="3" t="s">
        <v>2673</v>
      </c>
      <c r="E134" s="3" t="s">
        <v>2674</v>
      </c>
      <c r="F134" t="s">
        <v>2107</v>
      </c>
      <c r="G134" t="s">
        <v>2108</v>
      </c>
      <c r="H134" s="3" t="s">
        <v>2667</v>
      </c>
      <c r="I134" t="s">
        <v>2508</v>
      </c>
      <c r="J134" t="s">
        <v>905</v>
      </c>
      <c r="K134" t="s">
        <v>2668</v>
      </c>
      <c r="L134" t="s">
        <v>2235</v>
      </c>
      <c r="M134" t="s">
        <v>2113</v>
      </c>
      <c r="N134" t="s">
        <v>2141</v>
      </c>
      <c r="O134" t="s">
        <v>2158</v>
      </c>
      <c r="P134" t="s">
        <v>2142</v>
      </c>
      <c r="Q134" t="s">
        <v>2143</v>
      </c>
      <c r="R134" t="s">
        <v>2144</v>
      </c>
      <c r="S134" t="s">
        <v>2675</v>
      </c>
      <c r="T134" t="s">
        <v>2676</v>
      </c>
      <c r="U134" t="s">
        <v>2604</v>
      </c>
      <c r="V134" t="s">
        <v>2605</v>
      </c>
      <c r="W134" s="4">
        <v>4</v>
      </c>
      <c r="X134" s="5">
        <v>4</v>
      </c>
    </row>
    <row r="135" spans="1:24" x14ac:dyDescent="0.25">
      <c r="A135" t="s">
        <v>903</v>
      </c>
      <c r="B135" t="s">
        <v>2122</v>
      </c>
      <c r="C135" t="s">
        <v>908</v>
      </c>
      <c r="D135" s="3" t="s">
        <v>2161</v>
      </c>
      <c r="E135" s="3" t="s">
        <v>2677</v>
      </c>
      <c r="F135" t="s">
        <v>2107</v>
      </c>
      <c r="G135" t="s">
        <v>2126</v>
      </c>
      <c r="H135" s="3" t="s">
        <v>2667</v>
      </c>
      <c r="I135" t="s">
        <v>2508</v>
      </c>
      <c r="J135" t="s">
        <v>909</v>
      </c>
      <c r="K135" t="s">
        <v>2678</v>
      </c>
      <c r="L135" t="s">
        <v>2185</v>
      </c>
      <c r="M135" t="s">
        <v>2305</v>
      </c>
      <c r="N135" t="s">
        <v>2197</v>
      </c>
      <c r="O135" t="s">
        <v>2158</v>
      </c>
      <c r="P135" t="s">
        <v>95</v>
      </c>
      <c r="Q135" t="s">
        <v>2152</v>
      </c>
      <c r="R135" t="s">
        <v>2140</v>
      </c>
      <c r="S135" t="s">
        <v>2675</v>
      </c>
      <c r="T135" t="s">
        <v>2676</v>
      </c>
      <c r="U135" t="s">
        <v>2604</v>
      </c>
      <c r="V135" t="s">
        <v>2605</v>
      </c>
      <c r="W135" s="4">
        <v>10</v>
      </c>
      <c r="X135" s="5">
        <v>25</v>
      </c>
    </row>
    <row r="136" spans="1:24" x14ac:dyDescent="0.25">
      <c r="A136" t="s">
        <v>915</v>
      </c>
      <c r="B136" t="s">
        <v>2104</v>
      </c>
      <c r="C136" t="s">
        <v>916</v>
      </c>
      <c r="D136" s="3" t="s">
        <v>2452</v>
      </c>
      <c r="E136" s="3" t="s">
        <v>2679</v>
      </c>
      <c r="F136" t="s">
        <v>2107</v>
      </c>
      <c r="G136" t="s">
        <v>2108</v>
      </c>
      <c r="H136" s="3" t="s">
        <v>2680</v>
      </c>
      <c r="I136" t="s">
        <v>2195</v>
      </c>
      <c r="J136" t="s">
        <v>917</v>
      </c>
      <c r="K136" t="s">
        <v>2681</v>
      </c>
      <c r="L136" t="s">
        <v>2235</v>
      </c>
      <c r="M136" t="s">
        <v>2113</v>
      </c>
      <c r="N136" t="s">
        <v>2114</v>
      </c>
      <c r="O136" t="s">
        <v>2158</v>
      </c>
      <c r="P136" t="s">
        <v>2142</v>
      </c>
      <c r="Q136" t="s">
        <v>2143</v>
      </c>
      <c r="R136" t="s">
        <v>2144</v>
      </c>
      <c r="S136" t="s">
        <v>2682</v>
      </c>
      <c r="T136" t="s">
        <v>2683</v>
      </c>
      <c r="U136" t="s">
        <v>2684</v>
      </c>
      <c r="V136" t="s">
        <v>2685</v>
      </c>
      <c r="W136" s="4">
        <v>540</v>
      </c>
      <c r="X136" s="5">
        <v>4</v>
      </c>
    </row>
    <row r="137" spans="1:24" x14ac:dyDescent="0.25">
      <c r="A137" t="s">
        <v>915</v>
      </c>
      <c r="B137" t="s">
        <v>2122</v>
      </c>
      <c r="C137" t="s">
        <v>2686</v>
      </c>
      <c r="D137" s="3" t="s">
        <v>2298</v>
      </c>
      <c r="E137" s="3" t="s">
        <v>2687</v>
      </c>
      <c r="F137" t="s">
        <v>2107</v>
      </c>
      <c r="G137" t="s">
        <v>2108</v>
      </c>
      <c r="H137" s="3" t="s">
        <v>2680</v>
      </c>
      <c r="I137" t="s">
        <v>2195</v>
      </c>
      <c r="J137" t="s">
        <v>182</v>
      </c>
      <c r="K137" t="s">
        <v>2204</v>
      </c>
      <c r="L137" t="s">
        <v>2248</v>
      </c>
      <c r="M137" t="s">
        <v>2113</v>
      </c>
      <c r="N137" t="s">
        <v>2114</v>
      </c>
      <c r="O137" t="s">
        <v>2158</v>
      </c>
      <c r="P137" t="s">
        <v>95</v>
      </c>
      <c r="Q137" t="s">
        <v>2152</v>
      </c>
      <c r="R137" t="s">
        <v>2165</v>
      </c>
      <c r="S137" t="s">
        <v>2205</v>
      </c>
      <c r="T137" t="s">
        <v>2206</v>
      </c>
      <c r="U137" t="s">
        <v>2207</v>
      </c>
      <c r="V137" t="s">
        <v>2208</v>
      </c>
      <c r="W137" s="4">
        <v>2</v>
      </c>
      <c r="X137" s="5">
        <v>12</v>
      </c>
    </row>
    <row r="138" spans="1:24" x14ac:dyDescent="0.25">
      <c r="A138" t="s">
        <v>915</v>
      </c>
      <c r="B138" t="s">
        <v>2104</v>
      </c>
      <c r="C138" t="s">
        <v>918</v>
      </c>
      <c r="D138" s="3" t="s">
        <v>2500</v>
      </c>
      <c r="E138" s="3" t="s">
        <v>2254</v>
      </c>
      <c r="F138" t="s">
        <v>2107</v>
      </c>
      <c r="G138" t="s">
        <v>2108</v>
      </c>
      <c r="H138" s="3" t="s">
        <v>2680</v>
      </c>
      <c r="I138" t="s">
        <v>2195</v>
      </c>
      <c r="J138" t="s">
        <v>182</v>
      </c>
      <c r="K138" t="s">
        <v>2204</v>
      </c>
      <c r="L138" t="s">
        <v>2242</v>
      </c>
      <c r="M138" t="s">
        <v>2113</v>
      </c>
      <c r="N138" t="s">
        <v>2114</v>
      </c>
      <c r="O138" t="s">
        <v>2158</v>
      </c>
      <c r="P138" t="s">
        <v>2142</v>
      </c>
      <c r="Q138" t="s">
        <v>2143</v>
      </c>
      <c r="R138" t="s">
        <v>2144</v>
      </c>
      <c r="S138" t="s">
        <v>2213</v>
      </c>
      <c r="T138" t="s">
        <v>2214</v>
      </c>
      <c r="U138" t="s">
        <v>2207</v>
      </c>
      <c r="V138" t="s">
        <v>2208</v>
      </c>
      <c r="W138" s="4">
        <v>22</v>
      </c>
      <c r="X138" s="5">
        <v>8</v>
      </c>
    </row>
    <row r="139" spans="1:24" x14ac:dyDescent="0.25">
      <c r="A139" t="s">
        <v>915</v>
      </c>
      <c r="B139" t="s">
        <v>2122</v>
      </c>
      <c r="C139" t="s">
        <v>919</v>
      </c>
      <c r="D139" s="3" t="s">
        <v>2688</v>
      </c>
      <c r="E139" s="3" t="s">
        <v>2182</v>
      </c>
      <c r="F139" t="s">
        <v>2107</v>
      </c>
      <c r="G139" t="s">
        <v>2108</v>
      </c>
      <c r="H139" s="3" t="s">
        <v>2680</v>
      </c>
      <c r="I139" t="s">
        <v>2195</v>
      </c>
      <c r="J139" t="s">
        <v>182</v>
      </c>
      <c r="K139" t="s">
        <v>2204</v>
      </c>
      <c r="L139" t="s">
        <v>2383</v>
      </c>
      <c r="M139" t="s">
        <v>2113</v>
      </c>
      <c r="N139" t="s">
        <v>2114</v>
      </c>
      <c r="O139" t="s">
        <v>2158</v>
      </c>
      <c r="P139" t="s">
        <v>2142</v>
      </c>
      <c r="Q139" t="s">
        <v>2143</v>
      </c>
      <c r="R139" t="s">
        <v>2144</v>
      </c>
      <c r="S139" t="s">
        <v>2205</v>
      </c>
      <c r="T139" t="s">
        <v>2206</v>
      </c>
      <c r="U139" t="s">
        <v>2207</v>
      </c>
      <c r="V139" t="s">
        <v>2208</v>
      </c>
      <c r="W139" s="4">
        <v>10</v>
      </c>
      <c r="X139" s="5">
        <v>4</v>
      </c>
    </row>
    <row r="140" spans="1:24" x14ac:dyDescent="0.25">
      <c r="A140" t="s">
        <v>926</v>
      </c>
      <c r="B140" t="s">
        <v>2104</v>
      </c>
      <c r="C140" t="s">
        <v>927</v>
      </c>
      <c r="D140" s="3" t="s">
        <v>2105</v>
      </c>
      <c r="E140" s="3" t="s">
        <v>2689</v>
      </c>
      <c r="F140" t="s">
        <v>2107</v>
      </c>
      <c r="G140" t="s">
        <v>2108</v>
      </c>
      <c r="H140" s="3" t="s">
        <v>2690</v>
      </c>
      <c r="I140" t="s">
        <v>2691</v>
      </c>
      <c r="J140" t="s">
        <v>928</v>
      </c>
      <c r="K140" t="s">
        <v>2692</v>
      </c>
      <c r="L140" t="s">
        <v>2222</v>
      </c>
      <c r="M140" t="s">
        <v>2113</v>
      </c>
      <c r="N140" t="s">
        <v>2141</v>
      </c>
      <c r="O140" t="s">
        <v>2693</v>
      </c>
      <c r="P140" t="s">
        <v>2142</v>
      </c>
      <c r="Q140" t="s">
        <v>2143</v>
      </c>
      <c r="R140" t="s">
        <v>2144</v>
      </c>
      <c r="S140" t="s">
        <v>2694</v>
      </c>
      <c r="T140" t="s">
        <v>2695</v>
      </c>
      <c r="U140" t="s">
        <v>2696</v>
      </c>
      <c r="V140" t="s">
        <v>2697</v>
      </c>
      <c r="W140" s="4">
        <v>-1</v>
      </c>
      <c r="X140" s="5">
        <v>2</v>
      </c>
    </row>
    <row r="141" spans="1:24" x14ac:dyDescent="0.25">
      <c r="A141" t="s">
        <v>926</v>
      </c>
      <c r="B141" t="s">
        <v>2122</v>
      </c>
      <c r="C141" t="s">
        <v>930</v>
      </c>
      <c r="D141" s="3" t="s">
        <v>2125</v>
      </c>
      <c r="E141" s="3" t="s">
        <v>2215</v>
      </c>
      <c r="F141" t="s">
        <v>2107</v>
      </c>
      <c r="G141" t="s">
        <v>2108</v>
      </c>
      <c r="H141" s="3" t="s">
        <v>2690</v>
      </c>
      <c r="I141" t="s">
        <v>2691</v>
      </c>
      <c r="J141" t="s">
        <v>931</v>
      </c>
      <c r="K141" t="s">
        <v>2698</v>
      </c>
      <c r="L141" t="s">
        <v>2242</v>
      </c>
      <c r="M141" t="s">
        <v>2113</v>
      </c>
      <c r="N141" t="s">
        <v>2141</v>
      </c>
      <c r="O141" t="s">
        <v>2693</v>
      </c>
      <c r="P141" t="s">
        <v>432</v>
      </c>
      <c r="Q141" t="s">
        <v>2699</v>
      </c>
      <c r="R141" t="s">
        <v>2475</v>
      </c>
      <c r="S141" t="s">
        <v>2700</v>
      </c>
      <c r="T141" t="s">
        <v>2701</v>
      </c>
      <c r="U141" t="s">
        <v>2702</v>
      </c>
      <c r="V141" t="s">
        <v>2703</v>
      </c>
      <c r="W141" s="4">
        <v>25</v>
      </c>
      <c r="X141" s="5">
        <v>5</v>
      </c>
    </row>
    <row r="142" spans="1:24" x14ac:dyDescent="0.25">
      <c r="A142" t="s">
        <v>926</v>
      </c>
      <c r="B142" t="s">
        <v>2104</v>
      </c>
      <c r="C142" t="s">
        <v>930</v>
      </c>
      <c r="D142" s="3" t="s">
        <v>2125</v>
      </c>
      <c r="E142" s="3" t="s">
        <v>2215</v>
      </c>
      <c r="F142" t="s">
        <v>2107</v>
      </c>
      <c r="G142" t="s">
        <v>2108</v>
      </c>
      <c r="H142" s="3" t="s">
        <v>2690</v>
      </c>
      <c r="I142" t="s">
        <v>2691</v>
      </c>
      <c r="J142" t="s">
        <v>931</v>
      </c>
      <c r="K142" t="s">
        <v>2698</v>
      </c>
      <c r="L142" t="s">
        <v>2242</v>
      </c>
      <c r="M142" t="s">
        <v>2113</v>
      </c>
      <c r="N142" t="s">
        <v>2141</v>
      </c>
      <c r="O142" t="s">
        <v>2693</v>
      </c>
      <c r="P142" t="s">
        <v>432</v>
      </c>
      <c r="Q142" t="s">
        <v>2699</v>
      </c>
      <c r="R142" t="s">
        <v>2475</v>
      </c>
      <c r="S142" t="s">
        <v>2700</v>
      </c>
      <c r="T142" t="s">
        <v>2701</v>
      </c>
      <c r="U142" t="s">
        <v>2702</v>
      </c>
      <c r="V142" t="s">
        <v>2703</v>
      </c>
      <c r="W142" s="4">
        <v>25</v>
      </c>
      <c r="X142" s="5">
        <v>5</v>
      </c>
    </row>
    <row r="143" spans="1:24" x14ac:dyDescent="0.25">
      <c r="A143" t="s">
        <v>926</v>
      </c>
      <c r="B143" t="s">
        <v>2122</v>
      </c>
      <c r="C143" t="s">
        <v>933</v>
      </c>
      <c r="D143" s="3" t="s">
        <v>2704</v>
      </c>
      <c r="E143" s="3" t="s">
        <v>2279</v>
      </c>
      <c r="F143" t="s">
        <v>2107</v>
      </c>
      <c r="G143" t="s">
        <v>2108</v>
      </c>
      <c r="H143" s="3" t="s">
        <v>2690</v>
      </c>
      <c r="I143" t="s">
        <v>2691</v>
      </c>
      <c r="J143" t="s">
        <v>934</v>
      </c>
      <c r="K143" t="s">
        <v>2705</v>
      </c>
      <c r="L143" t="s">
        <v>2242</v>
      </c>
      <c r="M143" t="s">
        <v>2113</v>
      </c>
      <c r="N143" t="s">
        <v>2141</v>
      </c>
      <c r="O143" t="s">
        <v>2693</v>
      </c>
      <c r="P143" t="s">
        <v>165</v>
      </c>
      <c r="Q143" t="s">
        <v>2706</v>
      </c>
      <c r="R143" t="s">
        <v>2707</v>
      </c>
      <c r="S143" t="s">
        <v>2227</v>
      </c>
      <c r="T143" t="s">
        <v>2228</v>
      </c>
      <c r="U143" t="s">
        <v>2229</v>
      </c>
      <c r="V143" t="s">
        <v>2230</v>
      </c>
      <c r="W143" s="4">
        <v>9</v>
      </c>
      <c r="X143" s="5">
        <v>5</v>
      </c>
    </row>
    <row r="144" spans="1:24" x14ac:dyDescent="0.25">
      <c r="A144" t="s">
        <v>926</v>
      </c>
      <c r="B144" t="s">
        <v>2104</v>
      </c>
      <c r="C144" t="s">
        <v>933</v>
      </c>
      <c r="D144" s="3" t="s">
        <v>2704</v>
      </c>
      <c r="E144" s="3" t="s">
        <v>2279</v>
      </c>
      <c r="F144" t="s">
        <v>2107</v>
      </c>
      <c r="G144" t="s">
        <v>2108</v>
      </c>
      <c r="H144" s="3" t="s">
        <v>2690</v>
      </c>
      <c r="I144" t="s">
        <v>2691</v>
      </c>
      <c r="J144" t="s">
        <v>934</v>
      </c>
      <c r="K144" t="s">
        <v>2705</v>
      </c>
      <c r="L144" t="s">
        <v>2242</v>
      </c>
      <c r="M144" t="s">
        <v>2113</v>
      </c>
      <c r="N144" t="s">
        <v>2141</v>
      </c>
      <c r="O144" t="s">
        <v>2693</v>
      </c>
      <c r="P144" t="s">
        <v>165</v>
      </c>
      <c r="Q144" t="s">
        <v>2706</v>
      </c>
      <c r="R144" t="s">
        <v>2707</v>
      </c>
      <c r="S144" t="s">
        <v>2227</v>
      </c>
      <c r="T144" t="s">
        <v>2228</v>
      </c>
      <c r="U144" t="s">
        <v>2229</v>
      </c>
      <c r="V144" t="s">
        <v>2230</v>
      </c>
      <c r="W144" s="4">
        <v>9</v>
      </c>
      <c r="X144" s="5">
        <v>5</v>
      </c>
    </row>
    <row r="145" spans="1:24" x14ac:dyDescent="0.25">
      <c r="A145" t="s">
        <v>926</v>
      </c>
      <c r="B145" t="s">
        <v>2122</v>
      </c>
      <c r="C145" t="s">
        <v>936</v>
      </c>
      <c r="D145" s="3" t="s">
        <v>2446</v>
      </c>
      <c r="E145" s="3" t="s">
        <v>2708</v>
      </c>
      <c r="F145" t="s">
        <v>2107</v>
      </c>
      <c r="G145" t="s">
        <v>2108</v>
      </c>
      <c r="H145" s="3" t="s">
        <v>2690</v>
      </c>
      <c r="I145" t="s">
        <v>2691</v>
      </c>
      <c r="J145" t="s">
        <v>937</v>
      </c>
      <c r="K145" t="s">
        <v>2709</v>
      </c>
      <c r="L145" t="s">
        <v>2222</v>
      </c>
      <c r="M145" t="s">
        <v>2113</v>
      </c>
      <c r="N145" t="s">
        <v>2141</v>
      </c>
      <c r="O145" t="s">
        <v>2693</v>
      </c>
      <c r="P145" t="s">
        <v>939</v>
      </c>
      <c r="Q145" t="s">
        <v>2710</v>
      </c>
      <c r="R145" t="s">
        <v>2222</v>
      </c>
      <c r="S145" t="s">
        <v>2227</v>
      </c>
      <c r="T145" t="s">
        <v>2228</v>
      </c>
      <c r="U145" t="s">
        <v>2711</v>
      </c>
      <c r="V145" t="s">
        <v>2712</v>
      </c>
      <c r="W145" s="4">
        <v>28</v>
      </c>
      <c r="X145" s="5">
        <v>2</v>
      </c>
    </row>
    <row r="146" spans="1:24" x14ac:dyDescent="0.25">
      <c r="A146" t="s">
        <v>926</v>
      </c>
      <c r="B146" t="s">
        <v>2104</v>
      </c>
      <c r="C146" t="s">
        <v>936</v>
      </c>
      <c r="D146" s="3" t="s">
        <v>2446</v>
      </c>
      <c r="E146" s="3" t="s">
        <v>2708</v>
      </c>
      <c r="F146" t="s">
        <v>2107</v>
      </c>
      <c r="G146" t="s">
        <v>2108</v>
      </c>
      <c r="H146" s="3" t="s">
        <v>2690</v>
      </c>
      <c r="I146" t="s">
        <v>2691</v>
      </c>
      <c r="J146" t="s">
        <v>937</v>
      </c>
      <c r="K146" t="s">
        <v>2709</v>
      </c>
      <c r="L146" t="s">
        <v>2222</v>
      </c>
      <c r="M146" t="s">
        <v>2113</v>
      </c>
      <c r="N146" t="s">
        <v>2141</v>
      </c>
      <c r="O146" t="s">
        <v>2693</v>
      </c>
      <c r="P146" t="s">
        <v>939</v>
      </c>
      <c r="Q146" t="s">
        <v>2710</v>
      </c>
      <c r="R146" t="s">
        <v>2222</v>
      </c>
      <c r="S146" t="s">
        <v>2227</v>
      </c>
      <c r="T146" t="s">
        <v>2228</v>
      </c>
      <c r="U146" t="s">
        <v>2711</v>
      </c>
      <c r="V146" t="s">
        <v>2712</v>
      </c>
      <c r="W146" s="4">
        <v>28</v>
      </c>
      <c r="X146" s="5">
        <v>2</v>
      </c>
    </row>
    <row r="147" spans="1:24" x14ac:dyDescent="0.25">
      <c r="A147" t="s">
        <v>926</v>
      </c>
      <c r="B147" t="s">
        <v>2122</v>
      </c>
      <c r="C147" t="s">
        <v>941</v>
      </c>
      <c r="D147" s="3" t="s">
        <v>2382</v>
      </c>
      <c r="E147" s="3" t="s">
        <v>2713</v>
      </c>
      <c r="F147" t="s">
        <v>2107</v>
      </c>
      <c r="G147" t="s">
        <v>2126</v>
      </c>
      <c r="H147" s="3" t="s">
        <v>2690</v>
      </c>
      <c r="I147" t="s">
        <v>2691</v>
      </c>
      <c r="J147" t="s">
        <v>22</v>
      </c>
      <c r="K147" t="s">
        <v>2139</v>
      </c>
      <c r="L147" t="s">
        <v>2112</v>
      </c>
      <c r="M147" t="s">
        <v>2113</v>
      </c>
      <c r="N147" t="s">
        <v>2141</v>
      </c>
      <c r="O147" t="s">
        <v>2714</v>
      </c>
      <c r="P147" t="s">
        <v>63</v>
      </c>
      <c r="Q147" t="s">
        <v>2186</v>
      </c>
      <c r="R147" t="s">
        <v>2475</v>
      </c>
      <c r="S147" t="s">
        <v>2311</v>
      </c>
      <c r="T147" t="s">
        <v>2312</v>
      </c>
      <c r="U147" t="s">
        <v>2147</v>
      </c>
      <c r="V147" t="s">
        <v>2148</v>
      </c>
      <c r="W147" s="4">
        <v>15</v>
      </c>
      <c r="X147" s="5">
        <v>2</v>
      </c>
    </row>
    <row r="148" spans="1:24" x14ac:dyDescent="0.25">
      <c r="A148" t="s">
        <v>926</v>
      </c>
      <c r="B148" t="s">
        <v>2104</v>
      </c>
      <c r="C148" t="s">
        <v>941</v>
      </c>
      <c r="D148" s="3" t="s">
        <v>2382</v>
      </c>
      <c r="E148" s="3" t="s">
        <v>2713</v>
      </c>
      <c r="F148" t="s">
        <v>2107</v>
      </c>
      <c r="G148" t="s">
        <v>2126</v>
      </c>
      <c r="H148" s="3" t="s">
        <v>2690</v>
      </c>
      <c r="I148" t="s">
        <v>2691</v>
      </c>
      <c r="J148" t="s">
        <v>22</v>
      </c>
      <c r="K148" t="s">
        <v>2139</v>
      </c>
      <c r="L148" t="s">
        <v>2112</v>
      </c>
      <c r="M148" t="s">
        <v>2113</v>
      </c>
      <c r="N148" t="s">
        <v>2141</v>
      </c>
      <c r="O148" t="s">
        <v>2714</v>
      </c>
      <c r="P148" t="s">
        <v>63</v>
      </c>
      <c r="Q148" t="s">
        <v>2186</v>
      </c>
      <c r="R148" t="s">
        <v>2475</v>
      </c>
      <c r="S148" t="s">
        <v>2311</v>
      </c>
      <c r="T148" t="s">
        <v>2312</v>
      </c>
      <c r="U148" t="s">
        <v>2147</v>
      </c>
      <c r="V148" t="s">
        <v>2148</v>
      </c>
      <c r="W148" s="4">
        <v>15</v>
      </c>
      <c r="X148" s="5">
        <v>2</v>
      </c>
    </row>
    <row r="149" spans="1:24" x14ac:dyDescent="0.25">
      <c r="A149" t="s">
        <v>926</v>
      </c>
      <c r="B149" t="s">
        <v>2122</v>
      </c>
      <c r="C149" t="s">
        <v>2715</v>
      </c>
      <c r="D149" s="3" t="s">
        <v>2716</v>
      </c>
      <c r="E149" s="3" t="s">
        <v>2687</v>
      </c>
      <c r="F149" t="s">
        <v>2107</v>
      </c>
      <c r="G149" t="s">
        <v>2108</v>
      </c>
      <c r="H149" s="3" t="s">
        <v>2690</v>
      </c>
      <c r="I149" t="s">
        <v>2691</v>
      </c>
      <c r="J149" t="s">
        <v>2717</v>
      </c>
      <c r="K149" t="s">
        <v>2718</v>
      </c>
      <c r="L149" t="s">
        <v>2475</v>
      </c>
      <c r="M149" t="s">
        <v>2113</v>
      </c>
      <c r="N149" t="s">
        <v>2197</v>
      </c>
      <c r="O149" t="s">
        <v>2714</v>
      </c>
      <c r="P149" t="s">
        <v>385</v>
      </c>
      <c r="Q149" t="s">
        <v>2719</v>
      </c>
      <c r="R149" t="s">
        <v>2475</v>
      </c>
      <c r="S149" t="s">
        <v>2720</v>
      </c>
      <c r="T149" t="s">
        <v>2721</v>
      </c>
      <c r="U149" t="s">
        <v>2702</v>
      </c>
      <c r="V149" t="s">
        <v>2703</v>
      </c>
      <c r="W149" s="4">
        <v>24</v>
      </c>
      <c r="X149" s="5">
        <v>7</v>
      </c>
    </row>
    <row r="150" spans="1:24" x14ac:dyDescent="0.25">
      <c r="A150" t="s">
        <v>952</v>
      </c>
      <c r="B150" t="s">
        <v>2104</v>
      </c>
      <c r="C150" t="s">
        <v>953</v>
      </c>
      <c r="D150" s="3" t="s">
        <v>2505</v>
      </c>
      <c r="E150" s="3" t="s">
        <v>2606</v>
      </c>
      <c r="F150" t="s">
        <v>2107</v>
      </c>
      <c r="G150" t="s">
        <v>2108</v>
      </c>
      <c r="H150" s="3" t="s">
        <v>3137</v>
      </c>
      <c r="I150" t="s">
        <v>2349</v>
      </c>
      <c r="J150" t="s">
        <v>22</v>
      </c>
      <c r="K150" t="s">
        <v>2139</v>
      </c>
      <c r="L150" t="s">
        <v>2383</v>
      </c>
      <c r="M150" t="s">
        <v>2113</v>
      </c>
      <c r="N150" t="s">
        <v>2197</v>
      </c>
      <c r="O150" t="s">
        <v>2158</v>
      </c>
      <c r="P150" t="s">
        <v>954</v>
      </c>
      <c r="Q150" t="s">
        <v>3138</v>
      </c>
      <c r="R150" t="s">
        <v>3139</v>
      </c>
      <c r="S150" t="s">
        <v>2145</v>
      </c>
      <c r="T150" t="s">
        <v>2146</v>
      </c>
      <c r="U150" t="s">
        <v>2147</v>
      </c>
      <c r="V150" t="s">
        <v>2148</v>
      </c>
      <c r="W150" s="4">
        <v>1396</v>
      </c>
      <c r="X150" s="5">
        <v>6</v>
      </c>
    </row>
    <row r="151" spans="1:24" x14ac:dyDescent="0.25">
      <c r="A151" t="s">
        <v>952</v>
      </c>
      <c r="B151" t="s">
        <v>2122</v>
      </c>
      <c r="C151" t="s">
        <v>3140</v>
      </c>
      <c r="D151" s="3" t="s">
        <v>3141</v>
      </c>
      <c r="E151" s="3" t="s">
        <v>3142</v>
      </c>
      <c r="F151" t="s">
        <v>2107</v>
      </c>
      <c r="G151" t="s">
        <v>2108</v>
      </c>
      <c r="H151" s="3" t="s">
        <v>3137</v>
      </c>
      <c r="I151" t="s">
        <v>2349</v>
      </c>
      <c r="J151" t="s">
        <v>782</v>
      </c>
      <c r="K151" t="s">
        <v>2607</v>
      </c>
      <c r="L151" t="s">
        <v>2628</v>
      </c>
      <c r="M151" t="s">
        <v>2113</v>
      </c>
      <c r="N151" t="s">
        <v>2141</v>
      </c>
      <c r="O151" t="s">
        <v>2158</v>
      </c>
      <c r="P151" t="s">
        <v>924</v>
      </c>
      <c r="Q151" t="s">
        <v>3143</v>
      </c>
      <c r="R151" t="s">
        <v>2563</v>
      </c>
      <c r="S151" t="s">
        <v>3144</v>
      </c>
      <c r="T151" t="s">
        <v>3145</v>
      </c>
      <c r="U151" t="s">
        <v>2610</v>
      </c>
      <c r="V151" t="s">
        <v>2611</v>
      </c>
      <c r="W151" s="4">
        <v>9</v>
      </c>
      <c r="X151" s="5">
        <v>4</v>
      </c>
    </row>
    <row r="152" spans="1:24" x14ac:dyDescent="0.25">
      <c r="A152" t="s">
        <v>956</v>
      </c>
      <c r="B152" t="s">
        <v>2104</v>
      </c>
      <c r="C152" t="s">
        <v>957</v>
      </c>
      <c r="D152" s="3" t="s">
        <v>2568</v>
      </c>
      <c r="E152" s="3" t="s">
        <v>2722</v>
      </c>
      <c r="F152" t="s">
        <v>2107</v>
      </c>
      <c r="G152" t="s">
        <v>2108</v>
      </c>
      <c r="H152" s="3" t="s">
        <v>2723</v>
      </c>
      <c r="I152" t="s">
        <v>2138</v>
      </c>
      <c r="J152" t="s">
        <v>22</v>
      </c>
      <c r="K152" t="s">
        <v>2139</v>
      </c>
      <c r="L152" t="s">
        <v>2383</v>
      </c>
      <c r="M152" t="s">
        <v>2113</v>
      </c>
      <c r="N152" t="s">
        <v>2197</v>
      </c>
      <c r="O152" t="s">
        <v>2158</v>
      </c>
      <c r="P152" t="s">
        <v>958</v>
      </c>
      <c r="Q152" t="s">
        <v>2724</v>
      </c>
      <c r="R152" t="s">
        <v>2725</v>
      </c>
      <c r="S152" t="s">
        <v>2369</v>
      </c>
      <c r="T152" t="s">
        <v>2370</v>
      </c>
      <c r="U152" t="s">
        <v>2371</v>
      </c>
      <c r="V152" t="s">
        <v>2372</v>
      </c>
      <c r="W152" s="4">
        <v>-1</v>
      </c>
      <c r="X152" s="5">
        <v>6</v>
      </c>
    </row>
    <row r="153" spans="1:24" x14ac:dyDescent="0.25">
      <c r="A153" t="s">
        <v>956</v>
      </c>
      <c r="B153" t="s">
        <v>2122</v>
      </c>
      <c r="C153" t="s">
        <v>2726</v>
      </c>
      <c r="D153" s="3" t="s">
        <v>2297</v>
      </c>
      <c r="E153" s="3" t="s">
        <v>2679</v>
      </c>
      <c r="F153" t="s">
        <v>2107</v>
      </c>
      <c r="G153" t="s">
        <v>2108</v>
      </c>
      <c r="H153" s="3" t="s">
        <v>2723</v>
      </c>
      <c r="I153" t="s">
        <v>2157</v>
      </c>
      <c r="J153" t="s">
        <v>2727</v>
      </c>
      <c r="K153" t="s">
        <v>2728</v>
      </c>
      <c r="L153" t="s">
        <v>2729</v>
      </c>
      <c r="M153" t="s">
        <v>2113</v>
      </c>
      <c r="N153" t="s">
        <v>2141</v>
      </c>
      <c r="O153" t="s">
        <v>2158</v>
      </c>
      <c r="P153" t="s">
        <v>2730</v>
      </c>
      <c r="Q153" t="s">
        <v>2731</v>
      </c>
      <c r="R153" t="s">
        <v>2732</v>
      </c>
      <c r="S153" t="s">
        <v>2733</v>
      </c>
      <c r="T153" t="s">
        <v>2734</v>
      </c>
      <c r="U153" t="s">
        <v>2392</v>
      </c>
      <c r="V153" t="s">
        <v>2393</v>
      </c>
      <c r="W153" s="4">
        <v>30</v>
      </c>
      <c r="X153" s="5">
        <v>3</v>
      </c>
    </row>
    <row r="154" spans="1:24" x14ac:dyDescent="0.25">
      <c r="A154" t="s">
        <v>962</v>
      </c>
      <c r="B154" t="s">
        <v>2104</v>
      </c>
      <c r="C154" t="s">
        <v>963</v>
      </c>
      <c r="D154" s="3" t="s">
        <v>2150</v>
      </c>
      <c r="E154" s="3" t="s">
        <v>2240</v>
      </c>
      <c r="F154" t="s">
        <v>2107</v>
      </c>
      <c r="G154" t="s">
        <v>2126</v>
      </c>
      <c r="H154" s="3" t="s">
        <v>2735</v>
      </c>
      <c r="I154" t="s">
        <v>2195</v>
      </c>
      <c r="J154" t="s">
        <v>295</v>
      </c>
      <c r="K154" t="s">
        <v>2364</v>
      </c>
      <c r="L154" t="s">
        <v>2151</v>
      </c>
      <c r="M154" t="s">
        <v>2305</v>
      </c>
      <c r="N154" t="s">
        <v>2736</v>
      </c>
      <c r="O154" t="s">
        <v>2158</v>
      </c>
      <c r="P154" t="s">
        <v>2142</v>
      </c>
      <c r="Q154" t="s">
        <v>2143</v>
      </c>
      <c r="R154" t="s">
        <v>2144</v>
      </c>
      <c r="S154" t="s">
        <v>2213</v>
      </c>
      <c r="T154" t="s">
        <v>2214</v>
      </c>
      <c r="U154" t="s">
        <v>2207</v>
      </c>
      <c r="V154" t="s">
        <v>2208</v>
      </c>
      <c r="W154" s="4">
        <v>-1</v>
      </c>
      <c r="X154" s="5">
        <v>1</v>
      </c>
    </row>
    <row r="155" spans="1:24" x14ac:dyDescent="0.25">
      <c r="A155" t="s">
        <v>962</v>
      </c>
      <c r="B155" t="s">
        <v>2122</v>
      </c>
      <c r="C155" t="s">
        <v>965</v>
      </c>
      <c r="D155" s="3" t="s">
        <v>2457</v>
      </c>
      <c r="E155" s="3" t="s">
        <v>2452</v>
      </c>
      <c r="F155" t="s">
        <v>2107</v>
      </c>
      <c r="G155" t="s">
        <v>2126</v>
      </c>
      <c r="H155" s="3" t="s">
        <v>2735</v>
      </c>
      <c r="I155" t="s">
        <v>2195</v>
      </c>
      <c r="J155" t="s">
        <v>966</v>
      </c>
      <c r="K155" t="s">
        <v>2737</v>
      </c>
      <c r="L155" t="s">
        <v>2264</v>
      </c>
      <c r="M155" t="s">
        <v>2305</v>
      </c>
      <c r="N155" t="s">
        <v>2114</v>
      </c>
      <c r="O155" t="s">
        <v>2158</v>
      </c>
      <c r="P155" t="s">
        <v>2142</v>
      </c>
      <c r="Q155" t="s">
        <v>2143</v>
      </c>
      <c r="R155" t="s">
        <v>2144</v>
      </c>
      <c r="S155" t="s">
        <v>2738</v>
      </c>
      <c r="T155" t="s">
        <v>2739</v>
      </c>
      <c r="U155" t="s">
        <v>2740</v>
      </c>
      <c r="V155" t="s">
        <v>2741</v>
      </c>
      <c r="W155" s="4">
        <v>3</v>
      </c>
      <c r="X155" s="5">
        <v>3</v>
      </c>
    </row>
    <row r="156" spans="1:24" x14ac:dyDescent="0.25">
      <c r="A156" t="s">
        <v>968</v>
      </c>
      <c r="B156" t="s">
        <v>2104</v>
      </c>
      <c r="C156" t="s">
        <v>969</v>
      </c>
      <c r="D156" s="3" t="s">
        <v>2499</v>
      </c>
      <c r="E156" s="3" t="s">
        <v>2302</v>
      </c>
      <c r="F156" t="s">
        <v>2107</v>
      </c>
      <c r="G156" t="s">
        <v>2108</v>
      </c>
      <c r="H156" s="3" t="s">
        <v>2742</v>
      </c>
      <c r="I156" t="s">
        <v>2399</v>
      </c>
      <c r="J156" t="s">
        <v>22</v>
      </c>
      <c r="K156" t="s">
        <v>2139</v>
      </c>
      <c r="L156" t="s">
        <v>2112</v>
      </c>
      <c r="M156" t="s">
        <v>2113</v>
      </c>
      <c r="N156" t="s">
        <v>2141</v>
      </c>
      <c r="O156" t="s">
        <v>2158</v>
      </c>
      <c r="P156" t="s">
        <v>2142</v>
      </c>
      <c r="Q156" t="s">
        <v>2143</v>
      </c>
      <c r="R156" t="s">
        <v>2144</v>
      </c>
      <c r="S156" t="s">
        <v>2311</v>
      </c>
      <c r="T156" t="s">
        <v>2312</v>
      </c>
      <c r="U156" t="s">
        <v>2147</v>
      </c>
      <c r="V156" t="s">
        <v>2148</v>
      </c>
      <c r="W156" s="4">
        <v>788</v>
      </c>
      <c r="X156" s="5">
        <v>3</v>
      </c>
    </row>
    <row r="157" spans="1:24" x14ac:dyDescent="0.25">
      <c r="A157" t="s">
        <v>968</v>
      </c>
      <c r="B157" t="s">
        <v>2122</v>
      </c>
      <c r="C157" t="s">
        <v>970</v>
      </c>
      <c r="D157" s="3" t="s">
        <v>2666</v>
      </c>
      <c r="E157" s="3" t="s">
        <v>2397</v>
      </c>
      <c r="F157" t="s">
        <v>2107</v>
      </c>
      <c r="G157" t="s">
        <v>2108</v>
      </c>
      <c r="H157" s="3" t="s">
        <v>2742</v>
      </c>
      <c r="I157" t="s">
        <v>2399</v>
      </c>
      <c r="J157" t="s">
        <v>22</v>
      </c>
      <c r="K157" t="s">
        <v>2139</v>
      </c>
      <c r="L157" t="s">
        <v>2669</v>
      </c>
      <c r="M157" t="s">
        <v>2113</v>
      </c>
      <c r="N157" t="s">
        <v>2141</v>
      </c>
      <c r="O157" t="s">
        <v>2158</v>
      </c>
      <c r="P157" t="s">
        <v>414</v>
      </c>
      <c r="Q157" t="s">
        <v>2743</v>
      </c>
      <c r="R157" t="s">
        <v>2707</v>
      </c>
      <c r="S157" t="s">
        <v>2311</v>
      </c>
      <c r="T157" t="s">
        <v>2312</v>
      </c>
      <c r="U157" t="s">
        <v>2147</v>
      </c>
      <c r="V157" t="s">
        <v>2148</v>
      </c>
      <c r="W157" s="4">
        <v>7</v>
      </c>
      <c r="X157" s="5">
        <v>3</v>
      </c>
    </row>
    <row r="158" spans="1:24" x14ac:dyDescent="0.25">
      <c r="A158" t="s">
        <v>979</v>
      </c>
      <c r="B158" t="s">
        <v>2104</v>
      </c>
      <c r="C158" t="s">
        <v>980</v>
      </c>
      <c r="D158" s="3" t="s">
        <v>2465</v>
      </c>
      <c r="E158" s="3" t="s">
        <v>2231</v>
      </c>
      <c r="F158" t="s">
        <v>2107</v>
      </c>
      <c r="G158" t="s">
        <v>2108</v>
      </c>
      <c r="H158" s="3" t="s">
        <v>2744</v>
      </c>
      <c r="I158" t="s">
        <v>2581</v>
      </c>
      <c r="J158" t="s">
        <v>981</v>
      </c>
      <c r="K158" t="s">
        <v>2745</v>
      </c>
      <c r="L158" t="s">
        <v>2112</v>
      </c>
      <c r="M158" t="s">
        <v>2113</v>
      </c>
      <c r="N158" t="s">
        <v>2736</v>
      </c>
      <c r="O158" t="s">
        <v>2158</v>
      </c>
      <c r="P158" t="s">
        <v>983</v>
      </c>
      <c r="Q158" t="s">
        <v>2746</v>
      </c>
      <c r="R158" t="s">
        <v>2747</v>
      </c>
      <c r="S158" t="s">
        <v>2369</v>
      </c>
      <c r="T158" t="s">
        <v>2370</v>
      </c>
      <c r="U158" t="s">
        <v>2371</v>
      </c>
      <c r="V158" t="s">
        <v>2372</v>
      </c>
      <c r="W158" s="4">
        <v>127</v>
      </c>
      <c r="X158" s="5">
        <v>22</v>
      </c>
    </row>
    <row r="159" spans="1:24" x14ac:dyDescent="0.25">
      <c r="A159" t="s">
        <v>979</v>
      </c>
      <c r="B159" t="s">
        <v>2122</v>
      </c>
      <c r="C159" t="s">
        <v>2748</v>
      </c>
      <c r="D159" s="3" t="s">
        <v>2535</v>
      </c>
      <c r="E159" s="3" t="s">
        <v>2445</v>
      </c>
      <c r="F159" t="s">
        <v>2107</v>
      </c>
      <c r="G159" t="s">
        <v>2108</v>
      </c>
      <c r="H159" s="3" t="s">
        <v>2744</v>
      </c>
      <c r="I159" t="s">
        <v>2581</v>
      </c>
      <c r="J159" t="s">
        <v>22</v>
      </c>
      <c r="K159" t="s">
        <v>2139</v>
      </c>
      <c r="L159" t="s">
        <v>2749</v>
      </c>
      <c r="M159" t="s">
        <v>2113</v>
      </c>
      <c r="N159" t="s">
        <v>2114</v>
      </c>
      <c r="O159" t="s">
        <v>2158</v>
      </c>
      <c r="P159" t="s">
        <v>207</v>
      </c>
      <c r="Q159" t="s">
        <v>2247</v>
      </c>
      <c r="R159" t="s">
        <v>2749</v>
      </c>
      <c r="S159" t="s">
        <v>2530</v>
      </c>
      <c r="T159" t="s">
        <v>2531</v>
      </c>
      <c r="U159" t="s">
        <v>2147</v>
      </c>
      <c r="V159" t="s">
        <v>2148</v>
      </c>
      <c r="W159" s="4">
        <v>25</v>
      </c>
      <c r="X159" s="5">
        <v>12</v>
      </c>
    </row>
    <row r="160" spans="1:24" x14ac:dyDescent="0.25">
      <c r="A160" t="s">
        <v>989</v>
      </c>
      <c r="B160" t="s">
        <v>2104</v>
      </c>
      <c r="C160" t="s">
        <v>990</v>
      </c>
      <c r="D160" s="3" t="s">
        <v>2750</v>
      </c>
      <c r="E160" s="3" t="s">
        <v>2360</v>
      </c>
      <c r="F160" t="s">
        <v>2107</v>
      </c>
      <c r="G160" t="s">
        <v>2108</v>
      </c>
      <c r="H160" s="3" t="s">
        <v>2751</v>
      </c>
      <c r="I160" t="s">
        <v>2241</v>
      </c>
      <c r="J160" t="s">
        <v>991</v>
      </c>
      <c r="K160" t="s">
        <v>2461</v>
      </c>
      <c r="L160" t="s">
        <v>2383</v>
      </c>
      <c r="M160" t="s">
        <v>2113</v>
      </c>
      <c r="N160" t="s">
        <v>2141</v>
      </c>
      <c r="O160" t="s">
        <v>2714</v>
      </c>
      <c r="P160" t="s">
        <v>2142</v>
      </c>
      <c r="Q160" t="s">
        <v>2143</v>
      </c>
      <c r="R160" t="s">
        <v>2144</v>
      </c>
      <c r="S160" t="s">
        <v>2311</v>
      </c>
      <c r="T160" t="s">
        <v>2312</v>
      </c>
      <c r="U160" t="s">
        <v>2147</v>
      </c>
      <c r="V160" t="s">
        <v>2148</v>
      </c>
      <c r="W160" s="4">
        <v>10</v>
      </c>
      <c r="X160" s="5">
        <v>2</v>
      </c>
    </row>
    <row r="161" spans="1:24" x14ac:dyDescent="0.25">
      <c r="A161" t="s">
        <v>989</v>
      </c>
      <c r="B161" t="s">
        <v>2122</v>
      </c>
      <c r="C161" t="s">
        <v>993</v>
      </c>
      <c r="D161" s="3" t="s">
        <v>2460</v>
      </c>
      <c r="E161" s="3" t="s">
        <v>2302</v>
      </c>
      <c r="F161" t="s">
        <v>2107</v>
      </c>
      <c r="G161" t="s">
        <v>2108</v>
      </c>
      <c r="H161" s="3" t="s">
        <v>2751</v>
      </c>
      <c r="I161" t="s">
        <v>2241</v>
      </c>
      <c r="J161" t="s">
        <v>22</v>
      </c>
      <c r="K161" t="s">
        <v>2139</v>
      </c>
      <c r="L161" t="s">
        <v>2235</v>
      </c>
      <c r="M161" t="s">
        <v>2113</v>
      </c>
      <c r="N161" t="s">
        <v>2141</v>
      </c>
      <c r="O161" t="s">
        <v>2714</v>
      </c>
      <c r="P161" t="s">
        <v>284</v>
      </c>
      <c r="Q161" t="s">
        <v>2345</v>
      </c>
      <c r="R161" t="s">
        <v>2670</v>
      </c>
      <c r="S161" t="s">
        <v>2145</v>
      </c>
      <c r="T161" t="s">
        <v>2146</v>
      </c>
      <c r="U161" t="s">
        <v>2147</v>
      </c>
      <c r="V161" t="s">
        <v>2148</v>
      </c>
      <c r="W161" s="4">
        <v>24</v>
      </c>
      <c r="X161" s="5">
        <v>8</v>
      </c>
    </row>
    <row r="162" spans="1:24" x14ac:dyDescent="0.25">
      <c r="A162" t="s">
        <v>994</v>
      </c>
      <c r="B162" t="s">
        <v>2104</v>
      </c>
      <c r="C162" t="s">
        <v>995</v>
      </c>
      <c r="D162" s="3" t="s">
        <v>2753</v>
      </c>
      <c r="E162" s="3" t="s">
        <v>2858</v>
      </c>
      <c r="F162" t="s">
        <v>2107</v>
      </c>
      <c r="G162" t="s">
        <v>2108</v>
      </c>
      <c r="H162" s="3" t="s">
        <v>3146</v>
      </c>
      <c r="I162" t="s">
        <v>2195</v>
      </c>
      <c r="J162" t="s">
        <v>890</v>
      </c>
      <c r="K162" t="s">
        <v>2974</v>
      </c>
      <c r="L162" t="s">
        <v>2383</v>
      </c>
      <c r="M162" t="s">
        <v>2113</v>
      </c>
      <c r="N162" t="s">
        <v>2197</v>
      </c>
      <c r="O162" t="s">
        <v>2158</v>
      </c>
      <c r="P162" t="s">
        <v>835</v>
      </c>
      <c r="Q162" t="s">
        <v>2975</v>
      </c>
      <c r="R162" t="s">
        <v>2187</v>
      </c>
      <c r="S162" t="s">
        <v>2977</v>
      </c>
      <c r="T162" t="s">
        <v>2978</v>
      </c>
      <c r="U162" t="s">
        <v>2787</v>
      </c>
      <c r="V162" t="s">
        <v>2788</v>
      </c>
      <c r="W162" s="4">
        <v>1518</v>
      </c>
      <c r="X162" s="5">
        <v>6</v>
      </c>
    </row>
    <row r="163" spans="1:24" x14ac:dyDescent="0.25">
      <c r="A163" t="s">
        <v>994</v>
      </c>
      <c r="B163" t="s">
        <v>2122</v>
      </c>
      <c r="C163" t="s">
        <v>3147</v>
      </c>
      <c r="D163" s="3" t="s">
        <v>2163</v>
      </c>
      <c r="E163" s="3" t="s">
        <v>3117</v>
      </c>
      <c r="F163" t="s">
        <v>2107</v>
      </c>
      <c r="G163" t="s">
        <v>2108</v>
      </c>
      <c r="H163" s="3" t="s">
        <v>3146</v>
      </c>
      <c r="I163" t="s">
        <v>2195</v>
      </c>
      <c r="J163" t="s">
        <v>890</v>
      </c>
      <c r="K163" t="s">
        <v>2974</v>
      </c>
      <c r="L163" t="s">
        <v>2232</v>
      </c>
      <c r="M163" t="s">
        <v>2113</v>
      </c>
      <c r="N163" t="s">
        <v>2141</v>
      </c>
      <c r="O163" t="s">
        <v>2158</v>
      </c>
      <c r="P163" t="s">
        <v>3148</v>
      </c>
      <c r="Q163" t="s">
        <v>3149</v>
      </c>
      <c r="R163" t="s">
        <v>2485</v>
      </c>
      <c r="S163" t="s">
        <v>2977</v>
      </c>
      <c r="T163" t="s">
        <v>2978</v>
      </c>
      <c r="U163" t="s">
        <v>2787</v>
      </c>
      <c r="V163" t="s">
        <v>2788</v>
      </c>
      <c r="W163" s="4">
        <v>7</v>
      </c>
      <c r="X163" s="5">
        <v>7</v>
      </c>
    </row>
    <row r="164" spans="1:24" x14ac:dyDescent="0.25">
      <c r="A164" t="s">
        <v>996</v>
      </c>
      <c r="B164" t="s">
        <v>2104</v>
      </c>
      <c r="C164" t="s">
        <v>997</v>
      </c>
      <c r="D164" s="3" t="s">
        <v>2673</v>
      </c>
      <c r="E164" s="3" t="s">
        <v>2244</v>
      </c>
      <c r="F164" t="s">
        <v>2107</v>
      </c>
      <c r="G164" t="s">
        <v>2108</v>
      </c>
      <c r="H164" s="3" t="s">
        <v>2752</v>
      </c>
      <c r="I164" t="s">
        <v>2733</v>
      </c>
      <c r="J164" t="s">
        <v>22</v>
      </c>
      <c r="K164" t="s">
        <v>2139</v>
      </c>
      <c r="L164" t="s">
        <v>2264</v>
      </c>
      <c r="M164" t="s">
        <v>2113</v>
      </c>
      <c r="N164" t="s">
        <v>2141</v>
      </c>
      <c r="O164" t="s">
        <v>2310</v>
      </c>
      <c r="P164" t="s">
        <v>2142</v>
      </c>
      <c r="Q164" t="s">
        <v>2143</v>
      </c>
      <c r="R164" t="s">
        <v>2144</v>
      </c>
      <c r="S164" t="s">
        <v>2311</v>
      </c>
      <c r="T164" t="s">
        <v>2312</v>
      </c>
      <c r="U164" t="s">
        <v>2147</v>
      </c>
      <c r="V164" t="s">
        <v>2148</v>
      </c>
      <c r="W164" s="4">
        <v>35</v>
      </c>
      <c r="X164" s="5">
        <v>5</v>
      </c>
    </row>
    <row r="165" spans="1:24" x14ac:dyDescent="0.25">
      <c r="A165" t="s">
        <v>996</v>
      </c>
      <c r="B165" t="s">
        <v>2122</v>
      </c>
      <c r="C165" t="s">
        <v>998</v>
      </c>
      <c r="D165" s="3" t="s">
        <v>2753</v>
      </c>
      <c r="E165" s="3" t="s">
        <v>2182</v>
      </c>
      <c r="F165" t="s">
        <v>2107</v>
      </c>
      <c r="G165" t="s">
        <v>2108</v>
      </c>
      <c r="H165" s="3" t="s">
        <v>2752</v>
      </c>
      <c r="I165" t="s">
        <v>2733</v>
      </c>
      <c r="J165" t="s">
        <v>22</v>
      </c>
      <c r="K165" t="s">
        <v>2139</v>
      </c>
      <c r="L165" t="s">
        <v>2232</v>
      </c>
      <c r="M165" t="s">
        <v>2113</v>
      </c>
      <c r="N165" t="s">
        <v>2141</v>
      </c>
      <c r="O165" t="s">
        <v>2310</v>
      </c>
      <c r="P165" t="s">
        <v>2142</v>
      </c>
      <c r="Q165" t="s">
        <v>2143</v>
      </c>
      <c r="R165" t="s">
        <v>2144</v>
      </c>
      <c r="S165" t="s">
        <v>2311</v>
      </c>
      <c r="T165" t="s">
        <v>2312</v>
      </c>
      <c r="U165" t="s">
        <v>2147</v>
      </c>
      <c r="V165" t="s">
        <v>2148</v>
      </c>
      <c r="W165" s="4">
        <v>27</v>
      </c>
      <c r="X165" s="5">
        <v>3</v>
      </c>
    </row>
    <row r="166" spans="1:24" x14ac:dyDescent="0.25">
      <c r="A166" t="s">
        <v>1036</v>
      </c>
      <c r="B166" t="s">
        <v>2104</v>
      </c>
      <c r="C166" t="s">
        <v>1037</v>
      </c>
      <c r="D166" s="3" t="s">
        <v>2233</v>
      </c>
      <c r="E166" s="3" t="s">
        <v>2429</v>
      </c>
      <c r="F166" t="s">
        <v>2107</v>
      </c>
      <c r="G166" t="s">
        <v>2108</v>
      </c>
      <c r="H166" s="3" t="s">
        <v>2754</v>
      </c>
      <c r="I166" t="s">
        <v>2349</v>
      </c>
      <c r="J166" t="s">
        <v>82</v>
      </c>
      <c r="K166" t="s">
        <v>2755</v>
      </c>
      <c r="L166" t="s">
        <v>2235</v>
      </c>
      <c r="M166" t="s">
        <v>2113</v>
      </c>
      <c r="N166" t="s">
        <v>2141</v>
      </c>
      <c r="O166" t="s">
        <v>2158</v>
      </c>
      <c r="P166" t="s">
        <v>2142</v>
      </c>
      <c r="Q166" t="s">
        <v>2143</v>
      </c>
      <c r="R166" t="s">
        <v>2144</v>
      </c>
      <c r="S166" t="s">
        <v>2756</v>
      </c>
      <c r="T166" t="s">
        <v>2757</v>
      </c>
      <c r="U166" t="s">
        <v>2758</v>
      </c>
      <c r="V166" t="s">
        <v>2759</v>
      </c>
      <c r="W166" s="4">
        <v>-1</v>
      </c>
      <c r="X166" s="5">
        <v>3</v>
      </c>
    </row>
    <row r="167" spans="1:24" x14ac:dyDescent="0.25">
      <c r="A167" t="s">
        <v>1036</v>
      </c>
      <c r="B167" t="s">
        <v>2122</v>
      </c>
      <c r="C167" t="s">
        <v>1038</v>
      </c>
      <c r="D167" s="3" t="s">
        <v>2722</v>
      </c>
      <c r="E167" s="3" t="s">
        <v>2476</v>
      </c>
      <c r="F167" t="s">
        <v>2107</v>
      </c>
      <c r="G167" t="s">
        <v>2108</v>
      </c>
      <c r="H167" s="3" t="s">
        <v>2754</v>
      </c>
      <c r="I167" t="s">
        <v>2349</v>
      </c>
      <c r="J167" t="s">
        <v>82</v>
      </c>
      <c r="K167" t="s">
        <v>2755</v>
      </c>
      <c r="L167" t="s">
        <v>2383</v>
      </c>
      <c r="M167" t="s">
        <v>2113</v>
      </c>
      <c r="N167" t="s">
        <v>2141</v>
      </c>
      <c r="O167" t="s">
        <v>2158</v>
      </c>
      <c r="P167" t="s">
        <v>2142</v>
      </c>
      <c r="Q167" t="s">
        <v>2143</v>
      </c>
      <c r="R167" t="s">
        <v>2144</v>
      </c>
      <c r="S167" t="s">
        <v>2756</v>
      </c>
      <c r="T167" t="s">
        <v>2757</v>
      </c>
      <c r="U167" t="s">
        <v>2758</v>
      </c>
      <c r="V167" t="s">
        <v>2759</v>
      </c>
      <c r="W167" s="4">
        <v>20</v>
      </c>
      <c r="X167" s="5">
        <v>4</v>
      </c>
    </row>
    <row r="168" spans="1:24" x14ac:dyDescent="0.25">
      <c r="A168" t="s">
        <v>1036</v>
      </c>
      <c r="B168" t="s">
        <v>2104</v>
      </c>
      <c r="C168" t="s">
        <v>1039</v>
      </c>
      <c r="D168" s="3" t="s">
        <v>2243</v>
      </c>
      <c r="E168" s="3" t="s">
        <v>2716</v>
      </c>
      <c r="F168" t="s">
        <v>2107</v>
      </c>
      <c r="G168" t="s">
        <v>2108</v>
      </c>
      <c r="H168" s="3" t="s">
        <v>2754</v>
      </c>
      <c r="I168" t="s">
        <v>2349</v>
      </c>
      <c r="J168" t="s">
        <v>22</v>
      </c>
      <c r="K168" t="s">
        <v>2139</v>
      </c>
      <c r="L168" t="s">
        <v>2246</v>
      </c>
      <c r="M168" t="s">
        <v>2113</v>
      </c>
      <c r="N168" t="s">
        <v>2141</v>
      </c>
      <c r="O168" t="s">
        <v>2158</v>
      </c>
      <c r="P168" t="s">
        <v>2142</v>
      </c>
      <c r="Q168" t="s">
        <v>2143</v>
      </c>
      <c r="R168" t="s">
        <v>2144</v>
      </c>
      <c r="S168" t="s">
        <v>2311</v>
      </c>
      <c r="T168" t="s">
        <v>2312</v>
      </c>
      <c r="U168" t="s">
        <v>2147</v>
      </c>
      <c r="V168" t="s">
        <v>2148</v>
      </c>
      <c r="W168" s="4">
        <v>33</v>
      </c>
      <c r="X168" s="5">
        <v>3</v>
      </c>
    </row>
    <row r="169" spans="1:24" x14ac:dyDescent="0.25">
      <c r="A169" t="s">
        <v>1036</v>
      </c>
      <c r="B169" t="s">
        <v>2122</v>
      </c>
      <c r="C169" t="s">
        <v>1040</v>
      </c>
      <c r="D169" s="3" t="s">
        <v>2453</v>
      </c>
      <c r="E169" s="3" t="s">
        <v>2403</v>
      </c>
      <c r="F169" t="s">
        <v>2107</v>
      </c>
      <c r="G169" t="s">
        <v>2108</v>
      </c>
      <c r="H169" s="3" t="s">
        <v>2754</v>
      </c>
      <c r="I169" t="s">
        <v>2349</v>
      </c>
      <c r="J169" t="s">
        <v>22</v>
      </c>
      <c r="K169" t="s">
        <v>2139</v>
      </c>
      <c r="L169" t="s">
        <v>2151</v>
      </c>
      <c r="M169" t="s">
        <v>2113</v>
      </c>
      <c r="N169" t="s">
        <v>2760</v>
      </c>
      <c r="O169" t="s">
        <v>2158</v>
      </c>
      <c r="P169" t="s">
        <v>2142</v>
      </c>
      <c r="Q169" t="s">
        <v>2143</v>
      </c>
      <c r="R169" t="s">
        <v>2144</v>
      </c>
      <c r="S169" t="s">
        <v>2311</v>
      </c>
      <c r="T169" t="s">
        <v>2312</v>
      </c>
      <c r="U169" t="s">
        <v>2147</v>
      </c>
      <c r="V169" t="s">
        <v>2148</v>
      </c>
      <c r="W169" s="4">
        <v>24</v>
      </c>
      <c r="X169" s="5">
        <v>11</v>
      </c>
    </row>
    <row r="170" spans="1:24" x14ac:dyDescent="0.25">
      <c r="A170" t="s">
        <v>1047</v>
      </c>
      <c r="B170" t="s">
        <v>2104</v>
      </c>
      <c r="C170" t="s">
        <v>1048</v>
      </c>
      <c r="D170" s="3" t="s">
        <v>2223</v>
      </c>
      <c r="E170" s="3" t="s">
        <v>2323</v>
      </c>
      <c r="F170" t="s">
        <v>2107</v>
      </c>
      <c r="G170" t="s">
        <v>2108</v>
      </c>
      <c r="H170" s="3" t="s">
        <v>2761</v>
      </c>
      <c r="I170" t="s">
        <v>2309</v>
      </c>
      <c r="J170" t="s">
        <v>444</v>
      </c>
      <c r="K170" t="s">
        <v>2456</v>
      </c>
      <c r="L170" t="s">
        <v>2235</v>
      </c>
      <c r="M170" t="s">
        <v>2113</v>
      </c>
      <c r="N170" t="s">
        <v>2197</v>
      </c>
      <c r="O170" t="s">
        <v>2115</v>
      </c>
      <c r="P170" t="s">
        <v>108</v>
      </c>
      <c r="Q170" t="s">
        <v>2159</v>
      </c>
      <c r="R170" t="s">
        <v>2112</v>
      </c>
      <c r="S170" t="s">
        <v>2205</v>
      </c>
      <c r="T170" t="s">
        <v>2206</v>
      </c>
      <c r="U170" t="s">
        <v>2207</v>
      </c>
      <c r="V170" t="s">
        <v>2208</v>
      </c>
      <c r="W170" s="4">
        <v>152</v>
      </c>
      <c r="X170" s="5">
        <v>12</v>
      </c>
    </row>
    <row r="171" spans="1:24" x14ac:dyDescent="0.25">
      <c r="A171" t="s">
        <v>1047</v>
      </c>
      <c r="B171" t="s">
        <v>2122</v>
      </c>
      <c r="C171" t="s">
        <v>1049</v>
      </c>
      <c r="D171" s="3" t="s">
        <v>2521</v>
      </c>
      <c r="E171" s="3" t="s">
        <v>2216</v>
      </c>
      <c r="F171" t="s">
        <v>2107</v>
      </c>
      <c r="G171" t="s">
        <v>2108</v>
      </c>
      <c r="H171" s="3" t="s">
        <v>2761</v>
      </c>
      <c r="I171" t="s">
        <v>2309</v>
      </c>
      <c r="J171" t="s">
        <v>38</v>
      </c>
      <c r="K171" t="s">
        <v>2329</v>
      </c>
      <c r="L171" t="s">
        <v>2140</v>
      </c>
      <c r="M171" t="s">
        <v>2113</v>
      </c>
      <c r="N171" t="s">
        <v>2762</v>
      </c>
      <c r="O171" t="s">
        <v>2115</v>
      </c>
      <c r="P171" t="s">
        <v>2142</v>
      </c>
      <c r="Q171" t="s">
        <v>2143</v>
      </c>
      <c r="R171" t="s">
        <v>2144</v>
      </c>
      <c r="S171" t="s">
        <v>2265</v>
      </c>
      <c r="T171" t="s">
        <v>2266</v>
      </c>
      <c r="U171" t="s">
        <v>2332</v>
      </c>
      <c r="V171" t="s">
        <v>2333</v>
      </c>
      <c r="W171" s="4">
        <v>8</v>
      </c>
      <c r="X171" s="5">
        <v>9</v>
      </c>
    </row>
    <row r="172" spans="1:24" x14ac:dyDescent="0.25">
      <c r="A172" t="s">
        <v>1115</v>
      </c>
      <c r="B172" t="s">
        <v>2104</v>
      </c>
      <c r="C172" t="s">
        <v>1116</v>
      </c>
      <c r="D172" s="3" t="s">
        <v>2347</v>
      </c>
      <c r="E172" s="3" t="s">
        <v>2233</v>
      </c>
      <c r="F172" t="s">
        <v>2107</v>
      </c>
      <c r="G172" t="s">
        <v>2108</v>
      </c>
      <c r="H172" s="3" t="s">
        <v>2763</v>
      </c>
      <c r="I172" t="s">
        <v>2523</v>
      </c>
      <c r="J172" t="s">
        <v>1117</v>
      </c>
      <c r="K172" t="s">
        <v>2764</v>
      </c>
      <c r="L172" t="s">
        <v>2242</v>
      </c>
      <c r="M172" t="s">
        <v>2113</v>
      </c>
      <c r="N172" t="s">
        <v>2141</v>
      </c>
      <c r="O172" t="s">
        <v>2115</v>
      </c>
      <c r="P172" t="s">
        <v>1118</v>
      </c>
      <c r="Q172" t="s">
        <v>2765</v>
      </c>
      <c r="R172" t="s">
        <v>2766</v>
      </c>
      <c r="S172" t="s">
        <v>2767</v>
      </c>
      <c r="T172" t="s">
        <v>2768</v>
      </c>
      <c r="U172" t="s">
        <v>2602</v>
      </c>
      <c r="V172" t="s">
        <v>2769</v>
      </c>
      <c r="W172" s="4">
        <v>40</v>
      </c>
      <c r="X172" s="5">
        <v>17</v>
      </c>
    </row>
    <row r="173" spans="1:24" x14ac:dyDescent="0.25">
      <c r="A173" t="s">
        <v>1115</v>
      </c>
      <c r="B173" t="s">
        <v>2122</v>
      </c>
      <c r="C173" t="s">
        <v>1120</v>
      </c>
      <c r="D173" s="3" t="s">
        <v>2477</v>
      </c>
      <c r="E173" s="3" t="s">
        <v>2272</v>
      </c>
      <c r="F173" t="s">
        <v>2107</v>
      </c>
      <c r="G173" t="s">
        <v>2108</v>
      </c>
      <c r="H173" s="3" t="s">
        <v>2763</v>
      </c>
      <c r="I173" t="s">
        <v>2523</v>
      </c>
      <c r="J173" t="s">
        <v>22</v>
      </c>
      <c r="K173" t="s">
        <v>2139</v>
      </c>
      <c r="L173" t="s">
        <v>2383</v>
      </c>
      <c r="M173" t="s">
        <v>2113</v>
      </c>
      <c r="N173" t="s">
        <v>2197</v>
      </c>
      <c r="O173" t="s">
        <v>2115</v>
      </c>
      <c r="P173" t="s">
        <v>153</v>
      </c>
      <c r="Q173" t="s">
        <v>2518</v>
      </c>
      <c r="R173" t="s">
        <v>2670</v>
      </c>
      <c r="S173" t="s">
        <v>2145</v>
      </c>
      <c r="T173" t="s">
        <v>2146</v>
      </c>
      <c r="U173" t="s">
        <v>2147</v>
      </c>
      <c r="V173" t="s">
        <v>2148</v>
      </c>
      <c r="W173" s="4">
        <v>29</v>
      </c>
      <c r="X173" s="5">
        <v>5</v>
      </c>
    </row>
    <row r="174" spans="1:24" x14ac:dyDescent="0.25">
      <c r="A174" t="s">
        <v>1115</v>
      </c>
      <c r="B174" t="s">
        <v>2104</v>
      </c>
      <c r="C174" t="s">
        <v>1120</v>
      </c>
      <c r="D174" s="3" t="s">
        <v>2477</v>
      </c>
      <c r="E174" s="3" t="s">
        <v>2272</v>
      </c>
      <c r="F174" t="s">
        <v>2107</v>
      </c>
      <c r="G174" t="s">
        <v>2108</v>
      </c>
      <c r="H174" s="3" t="s">
        <v>2763</v>
      </c>
      <c r="I174" t="s">
        <v>2523</v>
      </c>
      <c r="J174" t="s">
        <v>22</v>
      </c>
      <c r="K174" t="s">
        <v>2139</v>
      </c>
      <c r="L174" t="s">
        <v>2383</v>
      </c>
      <c r="M174" t="s">
        <v>2113</v>
      </c>
      <c r="N174" t="s">
        <v>2197</v>
      </c>
      <c r="O174" t="s">
        <v>2115</v>
      </c>
      <c r="P174" t="s">
        <v>153</v>
      </c>
      <c r="Q174" t="s">
        <v>2518</v>
      </c>
      <c r="R174" t="s">
        <v>2670</v>
      </c>
      <c r="S174" t="s">
        <v>2145</v>
      </c>
      <c r="T174" t="s">
        <v>2146</v>
      </c>
      <c r="U174" t="s">
        <v>2147</v>
      </c>
      <c r="V174" t="s">
        <v>2148</v>
      </c>
      <c r="W174" s="4">
        <v>29</v>
      </c>
      <c r="X174" s="5">
        <v>5</v>
      </c>
    </row>
    <row r="175" spans="1:24" x14ac:dyDescent="0.25">
      <c r="A175" t="s">
        <v>1115</v>
      </c>
      <c r="B175" t="s">
        <v>2122</v>
      </c>
      <c r="C175" t="s">
        <v>1121</v>
      </c>
      <c r="D175" s="3" t="s">
        <v>2452</v>
      </c>
      <c r="E175" s="3" t="s">
        <v>2365</v>
      </c>
      <c r="F175" t="s">
        <v>2107</v>
      </c>
      <c r="G175" t="s">
        <v>2126</v>
      </c>
      <c r="H175" s="3" t="s">
        <v>2763</v>
      </c>
      <c r="I175" t="s">
        <v>2523</v>
      </c>
      <c r="J175" t="s">
        <v>349</v>
      </c>
      <c r="K175" t="s">
        <v>2405</v>
      </c>
      <c r="L175" t="s">
        <v>2264</v>
      </c>
      <c r="M175" t="s">
        <v>2113</v>
      </c>
      <c r="N175" t="s">
        <v>2197</v>
      </c>
      <c r="O175" t="s">
        <v>2115</v>
      </c>
      <c r="P175" t="s">
        <v>2142</v>
      </c>
      <c r="Q175" t="s">
        <v>2143</v>
      </c>
      <c r="R175" t="s">
        <v>2144</v>
      </c>
      <c r="S175" t="s">
        <v>2406</v>
      </c>
      <c r="T175" t="s">
        <v>2407</v>
      </c>
      <c r="U175" t="s">
        <v>2408</v>
      </c>
      <c r="V175" t="s">
        <v>2409</v>
      </c>
      <c r="W175" s="4">
        <v>18</v>
      </c>
      <c r="X175" s="5">
        <v>2</v>
      </c>
    </row>
    <row r="176" spans="1:24" x14ac:dyDescent="0.25">
      <c r="A176" t="s">
        <v>1136</v>
      </c>
      <c r="B176" t="s">
        <v>2104</v>
      </c>
      <c r="C176" t="s">
        <v>1137</v>
      </c>
      <c r="D176" s="3" t="s">
        <v>2355</v>
      </c>
      <c r="E176" s="3" t="s">
        <v>2233</v>
      </c>
      <c r="F176" t="s">
        <v>2107</v>
      </c>
      <c r="G176" t="s">
        <v>2108</v>
      </c>
      <c r="H176" s="3" t="s">
        <v>2770</v>
      </c>
      <c r="I176" t="s">
        <v>2570</v>
      </c>
      <c r="J176" t="s">
        <v>1138</v>
      </c>
      <c r="K176" t="s">
        <v>2771</v>
      </c>
      <c r="L176" t="s">
        <v>2235</v>
      </c>
      <c r="M176" t="s">
        <v>2113</v>
      </c>
      <c r="N176" t="s">
        <v>2141</v>
      </c>
      <c r="O176" t="s">
        <v>2714</v>
      </c>
      <c r="P176" t="s">
        <v>2142</v>
      </c>
      <c r="Q176" t="s">
        <v>2143</v>
      </c>
      <c r="R176" t="s">
        <v>2144</v>
      </c>
      <c r="S176" t="s">
        <v>2772</v>
      </c>
      <c r="T176" t="s">
        <v>2773</v>
      </c>
      <c r="U176" t="s">
        <v>2412</v>
      </c>
      <c r="V176" t="s">
        <v>2774</v>
      </c>
      <c r="W176" s="4">
        <v>204</v>
      </c>
      <c r="X176" s="5">
        <v>4</v>
      </c>
    </row>
    <row r="177" spans="1:24" x14ac:dyDescent="0.25">
      <c r="A177" t="s">
        <v>1136</v>
      </c>
      <c r="B177" t="s">
        <v>2122</v>
      </c>
      <c r="C177" t="s">
        <v>1139</v>
      </c>
      <c r="D177" s="3" t="s">
        <v>2234</v>
      </c>
      <c r="E177" s="3" t="s">
        <v>2373</v>
      </c>
      <c r="F177" t="s">
        <v>2107</v>
      </c>
      <c r="G177" t="s">
        <v>2108</v>
      </c>
      <c r="H177" s="3" t="s">
        <v>2770</v>
      </c>
      <c r="I177" t="s">
        <v>2570</v>
      </c>
      <c r="J177" t="s">
        <v>22</v>
      </c>
      <c r="K177" t="s">
        <v>2139</v>
      </c>
      <c r="L177" t="s">
        <v>2383</v>
      </c>
      <c r="M177" t="s">
        <v>2113</v>
      </c>
      <c r="N177" t="s">
        <v>2292</v>
      </c>
      <c r="O177" t="s">
        <v>2714</v>
      </c>
      <c r="P177" t="s">
        <v>1140</v>
      </c>
      <c r="Q177" t="s">
        <v>2775</v>
      </c>
      <c r="R177" t="s">
        <v>2776</v>
      </c>
      <c r="S177" t="s">
        <v>2145</v>
      </c>
      <c r="T177" t="s">
        <v>2146</v>
      </c>
      <c r="U177" t="s">
        <v>2147</v>
      </c>
      <c r="V177" t="s">
        <v>2148</v>
      </c>
      <c r="W177" s="4">
        <v>7</v>
      </c>
      <c r="X177" s="5">
        <v>23</v>
      </c>
    </row>
    <row r="178" spans="1:24" x14ac:dyDescent="0.25">
      <c r="A178" t="s">
        <v>1142</v>
      </c>
      <c r="B178" t="s">
        <v>2104</v>
      </c>
      <c r="C178" t="s">
        <v>1143</v>
      </c>
      <c r="D178" s="3" t="s">
        <v>3150</v>
      </c>
      <c r="E178" s="3" t="s">
        <v>2182</v>
      </c>
      <c r="F178" t="s">
        <v>2107</v>
      </c>
      <c r="G178" t="s">
        <v>2108</v>
      </c>
      <c r="H178" s="3" t="s">
        <v>3151</v>
      </c>
      <c r="I178" t="s">
        <v>3152</v>
      </c>
      <c r="J178" t="s">
        <v>1144</v>
      </c>
      <c r="K178" t="s">
        <v>3153</v>
      </c>
      <c r="L178" t="s">
        <v>2232</v>
      </c>
      <c r="M178" t="s">
        <v>2113</v>
      </c>
      <c r="N178" t="s">
        <v>3154</v>
      </c>
      <c r="O178" t="s">
        <v>2158</v>
      </c>
      <c r="P178" t="s">
        <v>1146</v>
      </c>
      <c r="Q178" t="s">
        <v>3155</v>
      </c>
      <c r="R178" t="s">
        <v>2475</v>
      </c>
      <c r="S178" t="s">
        <v>2630</v>
      </c>
      <c r="T178" t="s">
        <v>2631</v>
      </c>
      <c r="U178" t="s">
        <v>2632</v>
      </c>
      <c r="V178" t="s">
        <v>2633</v>
      </c>
      <c r="W178" s="4">
        <v>527</v>
      </c>
      <c r="X178" s="5">
        <v>28</v>
      </c>
    </row>
    <row r="179" spans="1:24" x14ac:dyDescent="0.25">
      <c r="A179" t="s">
        <v>1142</v>
      </c>
      <c r="B179" t="s">
        <v>2122</v>
      </c>
      <c r="C179" t="s">
        <v>3156</v>
      </c>
      <c r="D179" s="3" t="s">
        <v>2792</v>
      </c>
      <c r="E179" s="3" t="s">
        <v>3131</v>
      </c>
      <c r="F179" t="s">
        <v>2107</v>
      </c>
      <c r="G179" t="s">
        <v>2108</v>
      </c>
      <c r="H179" s="3" t="s">
        <v>3151</v>
      </c>
      <c r="I179" t="s">
        <v>3152</v>
      </c>
      <c r="J179" t="s">
        <v>1144</v>
      </c>
      <c r="K179" t="s">
        <v>3153</v>
      </c>
      <c r="L179" t="s">
        <v>2165</v>
      </c>
      <c r="M179" t="s">
        <v>2113</v>
      </c>
      <c r="N179" t="s">
        <v>3154</v>
      </c>
      <c r="O179" t="s">
        <v>2158</v>
      </c>
      <c r="P179" t="s">
        <v>1146</v>
      </c>
      <c r="Q179" t="s">
        <v>3155</v>
      </c>
      <c r="R179" t="s">
        <v>2187</v>
      </c>
      <c r="S179" t="s">
        <v>3157</v>
      </c>
      <c r="T179" t="s">
        <v>3158</v>
      </c>
      <c r="U179" t="s">
        <v>2639</v>
      </c>
      <c r="V179" t="s">
        <v>2640</v>
      </c>
      <c r="W179" s="4">
        <v>13</v>
      </c>
      <c r="X179" s="5">
        <v>1</v>
      </c>
    </row>
    <row r="180" spans="1:24" x14ac:dyDescent="0.25">
      <c r="A180" t="s">
        <v>1150</v>
      </c>
      <c r="B180" t="s">
        <v>2104</v>
      </c>
      <c r="C180" t="s">
        <v>1151</v>
      </c>
      <c r="D180" s="3" t="s">
        <v>2713</v>
      </c>
      <c r="E180" s="3" t="s">
        <v>2239</v>
      </c>
      <c r="F180" t="s">
        <v>2107</v>
      </c>
      <c r="G180" t="s">
        <v>2126</v>
      </c>
      <c r="H180" s="3" t="s">
        <v>2777</v>
      </c>
      <c r="I180" t="s">
        <v>2523</v>
      </c>
      <c r="J180" t="s">
        <v>210</v>
      </c>
      <c r="K180" t="s">
        <v>2255</v>
      </c>
      <c r="L180" t="s">
        <v>2246</v>
      </c>
      <c r="M180" t="s">
        <v>2113</v>
      </c>
      <c r="N180" t="s">
        <v>2141</v>
      </c>
      <c r="O180" t="s">
        <v>2115</v>
      </c>
      <c r="P180" t="s">
        <v>54</v>
      </c>
      <c r="Q180" t="s">
        <v>2356</v>
      </c>
      <c r="R180" t="s">
        <v>2778</v>
      </c>
      <c r="S180" t="s">
        <v>2256</v>
      </c>
      <c r="T180" t="s">
        <v>2257</v>
      </c>
      <c r="U180" t="s">
        <v>2167</v>
      </c>
      <c r="V180" t="s">
        <v>2258</v>
      </c>
      <c r="W180" s="4">
        <v>120</v>
      </c>
      <c r="X180" s="5">
        <v>2</v>
      </c>
    </row>
    <row r="181" spans="1:24" x14ac:dyDescent="0.25">
      <c r="A181" t="s">
        <v>1150</v>
      </c>
      <c r="B181" t="s">
        <v>2122</v>
      </c>
      <c r="C181" t="s">
        <v>1152</v>
      </c>
      <c r="D181" s="3" t="s">
        <v>2260</v>
      </c>
      <c r="E181" s="3" t="s">
        <v>2516</v>
      </c>
      <c r="F181" t="s">
        <v>2107</v>
      </c>
      <c r="G181" t="s">
        <v>2126</v>
      </c>
      <c r="H181" s="3" t="s">
        <v>2777</v>
      </c>
      <c r="I181" t="s">
        <v>2523</v>
      </c>
      <c r="J181" t="s">
        <v>182</v>
      </c>
      <c r="K181" t="s">
        <v>2204</v>
      </c>
      <c r="L181" t="s">
        <v>2112</v>
      </c>
      <c r="M181" t="s">
        <v>2113</v>
      </c>
      <c r="N181" t="s">
        <v>2141</v>
      </c>
      <c r="O181" t="s">
        <v>2115</v>
      </c>
      <c r="P181" t="s">
        <v>2142</v>
      </c>
      <c r="Q181" t="s">
        <v>2143</v>
      </c>
      <c r="R181" t="s">
        <v>2144</v>
      </c>
      <c r="S181" t="s">
        <v>2256</v>
      </c>
      <c r="T181" t="s">
        <v>2257</v>
      </c>
      <c r="U181" t="s">
        <v>2207</v>
      </c>
      <c r="V181" t="s">
        <v>2208</v>
      </c>
      <c r="W181" s="4">
        <v>10</v>
      </c>
      <c r="X181" s="5">
        <v>4</v>
      </c>
    </row>
    <row r="182" spans="1:24" x14ac:dyDescent="0.25">
      <c r="A182" t="s">
        <v>1150</v>
      </c>
      <c r="B182" t="s">
        <v>2104</v>
      </c>
      <c r="C182" t="s">
        <v>1152</v>
      </c>
      <c r="D182" s="3" t="s">
        <v>2260</v>
      </c>
      <c r="E182" s="3" t="s">
        <v>2516</v>
      </c>
      <c r="F182" t="s">
        <v>2107</v>
      </c>
      <c r="G182" t="s">
        <v>2126</v>
      </c>
      <c r="H182" s="3" t="s">
        <v>2777</v>
      </c>
      <c r="I182" t="s">
        <v>2523</v>
      </c>
      <c r="J182" t="s">
        <v>182</v>
      </c>
      <c r="K182" t="s">
        <v>2204</v>
      </c>
      <c r="L182" t="s">
        <v>2112</v>
      </c>
      <c r="M182" t="s">
        <v>2113</v>
      </c>
      <c r="N182" t="s">
        <v>2141</v>
      </c>
      <c r="O182" t="s">
        <v>2115</v>
      </c>
      <c r="P182" t="s">
        <v>2142</v>
      </c>
      <c r="Q182" t="s">
        <v>2143</v>
      </c>
      <c r="R182" t="s">
        <v>2144</v>
      </c>
      <c r="S182" t="s">
        <v>2256</v>
      </c>
      <c r="T182" t="s">
        <v>2257</v>
      </c>
      <c r="U182" t="s">
        <v>2207</v>
      </c>
      <c r="V182" t="s">
        <v>2208</v>
      </c>
      <c r="W182" s="4">
        <v>10</v>
      </c>
      <c r="X182" s="5">
        <v>4</v>
      </c>
    </row>
    <row r="183" spans="1:24" x14ac:dyDescent="0.25">
      <c r="A183" t="s">
        <v>1150</v>
      </c>
      <c r="B183" t="s">
        <v>2122</v>
      </c>
      <c r="C183" t="s">
        <v>1153</v>
      </c>
      <c r="D183" s="3" t="s">
        <v>2498</v>
      </c>
      <c r="E183" s="3" t="s">
        <v>2716</v>
      </c>
      <c r="F183" t="s">
        <v>2107</v>
      </c>
      <c r="G183" t="s">
        <v>2108</v>
      </c>
      <c r="H183" s="3" t="s">
        <v>2777</v>
      </c>
      <c r="I183" t="s">
        <v>2523</v>
      </c>
      <c r="J183" t="s">
        <v>182</v>
      </c>
      <c r="K183" t="s">
        <v>2204</v>
      </c>
      <c r="L183" t="s">
        <v>2222</v>
      </c>
      <c r="M183" t="s">
        <v>2113</v>
      </c>
      <c r="N183" t="s">
        <v>2197</v>
      </c>
      <c r="O183" t="s">
        <v>2115</v>
      </c>
      <c r="P183" t="s">
        <v>2142</v>
      </c>
      <c r="Q183" t="s">
        <v>2143</v>
      </c>
      <c r="R183" t="s">
        <v>2144</v>
      </c>
      <c r="S183" t="s">
        <v>2358</v>
      </c>
      <c r="T183" t="s">
        <v>2359</v>
      </c>
      <c r="U183" t="s">
        <v>2207</v>
      </c>
      <c r="V183" t="s">
        <v>2208</v>
      </c>
      <c r="W183" s="4">
        <v>4</v>
      </c>
      <c r="X183" s="5">
        <v>4</v>
      </c>
    </row>
    <row r="184" spans="1:24" x14ac:dyDescent="0.25">
      <c r="A184" t="s">
        <v>1158</v>
      </c>
      <c r="B184" t="s">
        <v>2104</v>
      </c>
      <c r="C184" t="s">
        <v>1159</v>
      </c>
      <c r="D184" s="3" t="s">
        <v>2259</v>
      </c>
      <c r="E184" s="3" t="s">
        <v>2516</v>
      </c>
      <c r="F184" t="s">
        <v>2107</v>
      </c>
      <c r="G184" t="s">
        <v>2126</v>
      </c>
      <c r="H184" s="3" t="s">
        <v>2779</v>
      </c>
      <c r="I184" t="s">
        <v>2262</v>
      </c>
      <c r="J184" t="s">
        <v>22</v>
      </c>
      <c r="K184" t="s">
        <v>2139</v>
      </c>
      <c r="L184" t="s">
        <v>2140</v>
      </c>
      <c r="M184" t="s">
        <v>2113</v>
      </c>
      <c r="N184" t="s">
        <v>2114</v>
      </c>
      <c r="O184" t="s">
        <v>2115</v>
      </c>
      <c r="P184" t="s">
        <v>2142</v>
      </c>
      <c r="Q184" t="s">
        <v>2143</v>
      </c>
      <c r="R184" t="s">
        <v>2144</v>
      </c>
      <c r="S184" t="s">
        <v>2145</v>
      </c>
      <c r="T184" t="s">
        <v>2146</v>
      </c>
      <c r="U184" t="s">
        <v>2147</v>
      </c>
      <c r="V184" t="s">
        <v>2148</v>
      </c>
      <c r="W184" s="4">
        <v>845</v>
      </c>
      <c r="X184" s="5">
        <v>7</v>
      </c>
    </row>
    <row r="185" spans="1:24" x14ac:dyDescent="0.25">
      <c r="A185" t="s">
        <v>1158</v>
      </c>
      <c r="B185" t="s">
        <v>2122</v>
      </c>
      <c r="C185" t="s">
        <v>1160</v>
      </c>
      <c r="D185" s="3" t="s">
        <v>2154</v>
      </c>
      <c r="E185" s="3" t="s">
        <v>2780</v>
      </c>
      <c r="F185" t="s">
        <v>2107</v>
      </c>
      <c r="G185" t="s">
        <v>2108</v>
      </c>
      <c r="H185" s="3" t="s">
        <v>2779</v>
      </c>
      <c r="I185" t="s">
        <v>2262</v>
      </c>
      <c r="J185" t="s">
        <v>38</v>
      </c>
      <c r="K185" t="s">
        <v>2329</v>
      </c>
      <c r="L185" t="s">
        <v>2151</v>
      </c>
      <c r="M185" t="s">
        <v>2113</v>
      </c>
      <c r="N185" t="s">
        <v>2141</v>
      </c>
      <c r="O185" t="s">
        <v>2115</v>
      </c>
      <c r="P185" t="s">
        <v>2142</v>
      </c>
      <c r="Q185" t="s">
        <v>2143</v>
      </c>
      <c r="R185" t="s">
        <v>2144</v>
      </c>
      <c r="S185" t="s">
        <v>2781</v>
      </c>
      <c r="T185" t="s">
        <v>2782</v>
      </c>
      <c r="U185" t="s">
        <v>2332</v>
      </c>
      <c r="V185" t="s">
        <v>2333</v>
      </c>
      <c r="W185" s="4">
        <v>19</v>
      </c>
      <c r="X185" s="5">
        <v>7</v>
      </c>
    </row>
    <row r="186" spans="1:24" x14ac:dyDescent="0.25">
      <c r="A186" t="s">
        <v>1161</v>
      </c>
      <c r="B186" t="s">
        <v>2104</v>
      </c>
      <c r="C186" t="s">
        <v>1162</v>
      </c>
      <c r="D186" s="3" t="s">
        <v>2783</v>
      </c>
      <c r="E186" s="3" t="s">
        <v>2438</v>
      </c>
      <c r="F186" t="s">
        <v>2107</v>
      </c>
      <c r="G186" t="s">
        <v>2108</v>
      </c>
      <c r="H186" s="3" t="s">
        <v>2784</v>
      </c>
      <c r="I186" t="s">
        <v>2127</v>
      </c>
      <c r="J186" t="s">
        <v>1163</v>
      </c>
      <c r="K186" t="s">
        <v>2785</v>
      </c>
      <c r="L186" t="s">
        <v>2222</v>
      </c>
      <c r="M186" t="s">
        <v>2113</v>
      </c>
      <c r="N186" t="s">
        <v>2114</v>
      </c>
      <c r="O186" t="s">
        <v>2158</v>
      </c>
      <c r="P186" t="s">
        <v>133</v>
      </c>
      <c r="Q186" t="s">
        <v>2468</v>
      </c>
      <c r="R186" t="s">
        <v>2707</v>
      </c>
      <c r="S186" t="s">
        <v>2700</v>
      </c>
      <c r="T186" t="s">
        <v>2701</v>
      </c>
      <c r="U186" t="s">
        <v>2702</v>
      </c>
      <c r="V186" t="s">
        <v>2703</v>
      </c>
      <c r="W186" s="4">
        <v>373</v>
      </c>
      <c r="X186" s="5">
        <v>6</v>
      </c>
    </row>
    <row r="187" spans="1:24" x14ac:dyDescent="0.25">
      <c r="A187" t="s">
        <v>1161</v>
      </c>
      <c r="B187" t="s">
        <v>2122</v>
      </c>
      <c r="C187" t="s">
        <v>1165</v>
      </c>
      <c r="D187" s="3" t="s">
        <v>2210</v>
      </c>
      <c r="E187" s="3" t="s">
        <v>2315</v>
      </c>
      <c r="F187" t="s">
        <v>2107</v>
      </c>
      <c r="G187" t="s">
        <v>2108</v>
      </c>
      <c r="H187" s="3" t="s">
        <v>2784</v>
      </c>
      <c r="I187" t="s">
        <v>2127</v>
      </c>
      <c r="J187" t="s">
        <v>869</v>
      </c>
      <c r="K187" t="s">
        <v>2786</v>
      </c>
      <c r="L187" t="s">
        <v>2165</v>
      </c>
      <c r="M187" t="s">
        <v>2113</v>
      </c>
      <c r="N187" t="s">
        <v>2322</v>
      </c>
      <c r="O187" t="s">
        <v>2158</v>
      </c>
      <c r="P187" t="s">
        <v>2142</v>
      </c>
      <c r="Q187" t="s">
        <v>2143</v>
      </c>
      <c r="R187" t="s">
        <v>2144</v>
      </c>
      <c r="S187" t="s">
        <v>2637</v>
      </c>
      <c r="T187" t="s">
        <v>2638</v>
      </c>
      <c r="U187" t="s">
        <v>2787</v>
      </c>
      <c r="V187" t="s">
        <v>2788</v>
      </c>
      <c r="W187" s="4">
        <v>9</v>
      </c>
      <c r="X187" s="5">
        <v>2</v>
      </c>
    </row>
    <row r="188" spans="1:24" x14ac:dyDescent="0.25">
      <c r="A188" t="s">
        <v>1176</v>
      </c>
      <c r="B188" t="s">
        <v>2104</v>
      </c>
      <c r="C188" t="s">
        <v>1177</v>
      </c>
      <c r="D188" s="3" t="s">
        <v>2455</v>
      </c>
      <c r="E188" s="3" t="s">
        <v>2789</v>
      </c>
      <c r="F188" t="s">
        <v>2107</v>
      </c>
      <c r="G188" t="s">
        <v>2108</v>
      </c>
      <c r="H188" s="3" t="s">
        <v>2790</v>
      </c>
      <c r="I188" t="s">
        <v>2613</v>
      </c>
      <c r="J188" t="s">
        <v>210</v>
      </c>
      <c r="K188" t="s">
        <v>2255</v>
      </c>
      <c r="L188" t="s">
        <v>2383</v>
      </c>
      <c r="M188" t="s">
        <v>2113</v>
      </c>
      <c r="N188" t="s">
        <v>2141</v>
      </c>
      <c r="O188" t="s">
        <v>2115</v>
      </c>
      <c r="P188" t="s">
        <v>2142</v>
      </c>
      <c r="Q188" t="s">
        <v>2143</v>
      </c>
      <c r="R188" t="s">
        <v>2144</v>
      </c>
      <c r="S188" t="s">
        <v>2358</v>
      </c>
      <c r="T188" t="s">
        <v>2359</v>
      </c>
      <c r="U188" t="s">
        <v>2167</v>
      </c>
      <c r="V188" t="s">
        <v>2258</v>
      </c>
      <c r="W188" s="4">
        <v>188</v>
      </c>
      <c r="X188" s="5">
        <v>3</v>
      </c>
    </row>
    <row r="189" spans="1:24" x14ac:dyDescent="0.25">
      <c r="A189" t="s">
        <v>1176</v>
      </c>
      <c r="B189" t="s">
        <v>2122</v>
      </c>
      <c r="C189" t="s">
        <v>1178</v>
      </c>
      <c r="D189" s="3" t="s">
        <v>2791</v>
      </c>
      <c r="E189" s="3" t="s">
        <v>2792</v>
      </c>
      <c r="F189" t="s">
        <v>2107</v>
      </c>
      <c r="G189" t="s">
        <v>2108</v>
      </c>
      <c r="H189" s="3" t="s">
        <v>2790</v>
      </c>
      <c r="I189" t="s">
        <v>2613</v>
      </c>
      <c r="J189" t="s">
        <v>210</v>
      </c>
      <c r="K189" t="s">
        <v>2255</v>
      </c>
      <c r="L189" t="s">
        <v>2151</v>
      </c>
      <c r="M189" t="s">
        <v>2113</v>
      </c>
      <c r="N189" t="s">
        <v>2197</v>
      </c>
      <c r="O189" t="s">
        <v>2115</v>
      </c>
      <c r="P189" t="s">
        <v>2142</v>
      </c>
      <c r="Q189" t="s">
        <v>2143</v>
      </c>
      <c r="R189" t="s">
        <v>2144</v>
      </c>
      <c r="S189" t="s">
        <v>2358</v>
      </c>
      <c r="T189" t="s">
        <v>2359</v>
      </c>
      <c r="U189" t="s">
        <v>2167</v>
      </c>
      <c r="V189" t="s">
        <v>2258</v>
      </c>
      <c r="W189" s="4">
        <v>5</v>
      </c>
      <c r="X189" s="5">
        <v>6</v>
      </c>
    </row>
    <row r="190" spans="1:24" x14ac:dyDescent="0.25">
      <c r="A190" t="s">
        <v>1230</v>
      </c>
      <c r="B190" t="s">
        <v>2104</v>
      </c>
      <c r="C190" t="s">
        <v>1231</v>
      </c>
      <c r="D190" s="3" t="s">
        <v>2181</v>
      </c>
      <c r="E190" s="3" t="s">
        <v>2753</v>
      </c>
      <c r="F190" t="s">
        <v>2107</v>
      </c>
      <c r="G190" t="s">
        <v>2108</v>
      </c>
      <c r="H190" s="3" t="s">
        <v>2793</v>
      </c>
      <c r="I190" t="s">
        <v>2538</v>
      </c>
      <c r="J190" t="s">
        <v>401</v>
      </c>
      <c r="K190" t="s">
        <v>2794</v>
      </c>
      <c r="L190" t="s">
        <v>2185</v>
      </c>
      <c r="M190" t="s">
        <v>2113</v>
      </c>
      <c r="N190" t="s">
        <v>2141</v>
      </c>
      <c r="O190" t="s">
        <v>2158</v>
      </c>
      <c r="P190" t="s">
        <v>2142</v>
      </c>
      <c r="Q190" t="s">
        <v>2143</v>
      </c>
      <c r="R190" t="s">
        <v>2144</v>
      </c>
      <c r="S190" t="s">
        <v>2795</v>
      </c>
      <c r="T190" t="s">
        <v>2796</v>
      </c>
      <c r="U190" t="s">
        <v>2797</v>
      </c>
      <c r="V190" t="s">
        <v>2798</v>
      </c>
      <c r="W190" s="4">
        <v>85</v>
      </c>
      <c r="X190" s="5">
        <v>2</v>
      </c>
    </row>
    <row r="191" spans="1:24" x14ac:dyDescent="0.25">
      <c r="A191" t="s">
        <v>1230</v>
      </c>
      <c r="B191" t="s">
        <v>2122</v>
      </c>
      <c r="C191" t="s">
        <v>1232</v>
      </c>
      <c r="D191" s="3" t="s">
        <v>2455</v>
      </c>
      <c r="E191" s="3" t="s">
        <v>2677</v>
      </c>
      <c r="F191" t="s">
        <v>2107</v>
      </c>
      <c r="G191" t="s">
        <v>2108</v>
      </c>
      <c r="H191" s="3" t="s">
        <v>2793</v>
      </c>
      <c r="I191" t="s">
        <v>2538</v>
      </c>
      <c r="J191" t="s">
        <v>401</v>
      </c>
      <c r="K191" t="s">
        <v>2794</v>
      </c>
      <c r="L191" t="s">
        <v>2383</v>
      </c>
      <c r="M191" t="s">
        <v>2113</v>
      </c>
      <c r="N191" t="s">
        <v>2197</v>
      </c>
      <c r="O191" t="s">
        <v>2158</v>
      </c>
      <c r="P191" t="s">
        <v>2142</v>
      </c>
      <c r="Q191" t="s">
        <v>2143</v>
      </c>
      <c r="R191" t="s">
        <v>2144</v>
      </c>
      <c r="S191" t="s">
        <v>2795</v>
      </c>
      <c r="T191" t="s">
        <v>2796</v>
      </c>
      <c r="U191" t="s">
        <v>2797</v>
      </c>
      <c r="V191" t="s">
        <v>2798</v>
      </c>
      <c r="W191" s="4">
        <v>2</v>
      </c>
      <c r="X191" s="5">
        <v>5</v>
      </c>
    </row>
    <row r="192" spans="1:24" x14ac:dyDescent="0.25">
      <c r="A192" t="s">
        <v>1237</v>
      </c>
      <c r="B192" t="s">
        <v>2104</v>
      </c>
      <c r="C192" t="s">
        <v>1238</v>
      </c>
      <c r="D192" s="3" t="s">
        <v>2216</v>
      </c>
      <c r="E192" s="3" t="s">
        <v>2799</v>
      </c>
      <c r="F192" t="s">
        <v>2107</v>
      </c>
      <c r="G192" t="s">
        <v>2108</v>
      </c>
      <c r="H192" s="3" t="s">
        <v>2800</v>
      </c>
      <c r="I192" t="s">
        <v>2174</v>
      </c>
      <c r="J192" t="s">
        <v>1239</v>
      </c>
      <c r="K192" t="s">
        <v>2801</v>
      </c>
      <c r="L192" t="s">
        <v>2246</v>
      </c>
      <c r="M192" t="s">
        <v>2113</v>
      </c>
      <c r="N192" t="s">
        <v>2141</v>
      </c>
      <c r="O192" t="s">
        <v>2310</v>
      </c>
      <c r="P192" t="s">
        <v>2142</v>
      </c>
      <c r="Q192" t="s">
        <v>2143</v>
      </c>
      <c r="R192" t="s">
        <v>2144</v>
      </c>
      <c r="S192" t="s">
        <v>2492</v>
      </c>
      <c r="T192" t="s">
        <v>2802</v>
      </c>
      <c r="U192" t="s">
        <v>2200</v>
      </c>
      <c r="V192" t="s">
        <v>2201</v>
      </c>
      <c r="W192" s="4">
        <v>-1</v>
      </c>
      <c r="X192" s="5">
        <v>2</v>
      </c>
    </row>
    <row r="193" spans="1:24" x14ac:dyDescent="0.25">
      <c r="A193" t="s">
        <v>1237</v>
      </c>
      <c r="B193" t="s">
        <v>2122</v>
      </c>
      <c r="C193" t="s">
        <v>2803</v>
      </c>
      <c r="D193" s="3" t="s">
        <v>2394</v>
      </c>
      <c r="E193" s="3" t="s">
        <v>2410</v>
      </c>
      <c r="F193" t="s">
        <v>2107</v>
      </c>
      <c r="G193" t="s">
        <v>2126</v>
      </c>
      <c r="H193" s="3" t="s">
        <v>2800</v>
      </c>
      <c r="I193" t="s">
        <v>2174</v>
      </c>
      <c r="J193" t="s">
        <v>1391</v>
      </c>
      <c r="K193" t="s">
        <v>2804</v>
      </c>
      <c r="L193" t="s">
        <v>2805</v>
      </c>
      <c r="M193" t="s">
        <v>2113</v>
      </c>
      <c r="N193" t="s">
        <v>2141</v>
      </c>
      <c r="O193" t="s">
        <v>2310</v>
      </c>
      <c r="P193" t="s">
        <v>2806</v>
      </c>
      <c r="Q193" t="s">
        <v>2807</v>
      </c>
      <c r="R193" t="s">
        <v>2805</v>
      </c>
      <c r="S193" t="s">
        <v>2808</v>
      </c>
      <c r="T193" t="s">
        <v>2809</v>
      </c>
      <c r="U193" t="s">
        <v>2810</v>
      </c>
      <c r="V193" t="s">
        <v>2811</v>
      </c>
      <c r="W193" s="4">
        <v>4</v>
      </c>
      <c r="X193" s="5">
        <v>2</v>
      </c>
    </row>
    <row r="194" spans="1:24" x14ac:dyDescent="0.25">
      <c r="A194" t="s">
        <v>1252</v>
      </c>
      <c r="B194" t="s">
        <v>2104</v>
      </c>
      <c r="C194" t="s">
        <v>1253</v>
      </c>
      <c r="D194" s="3" t="s">
        <v>2171</v>
      </c>
      <c r="E194" s="3" t="s">
        <v>2172</v>
      </c>
      <c r="F194" t="s">
        <v>2107</v>
      </c>
      <c r="G194" t="s">
        <v>2108</v>
      </c>
      <c r="H194" s="3" t="s">
        <v>3159</v>
      </c>
      <c r="I194" t="s">
        <v>2281</v>
      </c>
      <c r="J194" t="s">
        <v>1254</v>
      </c>
      <c r="K194" t="s">
        <v>3160</v>
      </c>
      <c r="L194" t="s">
        <v>2317</v>
      </c>
      <c r="M194" t="s">
        <v>2113</v>
      </c>
      <c r="N194" t="s">
        <v>2114</v>
      </c>
      <c r="O194" t="s">
        <v>2158</v>
      </c>
      <c r="P194" t="s">
        <v>133</v>
      </c>
      <c r="Q194" t="s">
        <v>2468</v>
      </c>
      <c r="R194" t="s">
        <v>2707</v>
      </c>
      <c r="S194" t="s">
        <v>2856</v>
      </c>
      <c r="T194" t="s">
        <v>2857</v>
      </c>
      <c r="U194" t="s">
        <v>3161</v>
      </c>
      <c r="V194" t="s">
        <v>3162</v>
      </c>
      <c r="W194" s="4">
        <v>-1</v>
      </c>
      <c r="X194" s="5">
        <v>4</v>
      </c>
    </row>
    <row r="195" spans="1:24" x14ac:dyDescent="0.25">
      <c r="A195" t="s">
        <v>1252</v>
      </c>
      <c r="B195" t="s">
        <v>2122</v>
      </c>
      <c r="C195" t="s">
        <v>3163</v>
      </c>
      <c r="D195" s="3" t="s">
        <v>3136</v>
      </c>
      <c r="E195" s="3" t="s">
        <v>3164</v>
      </c>
      <c r="F195" t="s">
        <v>2107</v>
      </c>
      <c r="G195" t="s">
        <v>2126</v>
      </c>
      <c r="H195" s="3" t="s">
        <v>3159</v>
      </c>
      <c r="I195" t="s">
        <v>2281</v>
      </c>
      <c r="J195" t="s">
        <v>143</v>
      </c>
      <c r="K195" t="s">
        <v>2184</v>
      </c>
      <c r="L195" t="s">
        <v>2232</v>
      </c>
      <c r="M195" t="s">
        <v>2305</v>
      </c>
      <c r="N195" t="s">
        <v>2114</v>
      </c>
      <c r="O195" t="s">
        <v>2158</v>
      </c>
      <c r="P195" t="s">
        <v>1801</v>
      </c>
      <c r="Q195" t="s">
        <v>3165</v>
      </c>
      <c r="R195" t="s">
        <v>2187</v>
      </c>
      <c r="S195" t="s">
        <v>2188</v>
      </c>
      <c r="T195" t="s">
        <v>2189</v>
      </c>
      <c r="U195" t="s">
        <v>2190</v>
      </c>
      <c r="V195" t="s">
        <v>2191</v>
      </c>
      <c r="W195" s="4">
        <v>22</v>
      </c>
      <c r="X195" s="5">
        <v>6</v>
      </c>
    </row>
    <row r="196" spans="1:24" x14ac:dyDescent="0.25">
      <c r="A196" t="s">
        <v>1278</v>
      </c>
      <c r="B196" t="s">
        <v>2104</v>
      </c>
      <c r="C196" t="s">
        <v>1279</v>
      </c>
      <c r="D196" s="3" t="s">
        <v>2209</v>
      </c>
      <c r="E196" s="3" t="s">
        <v>2328</v>
      </c>
      <c r="F196" t="s">
        <v>2107</v>
      </c>
      <c r="G196" t="s">
        <v>2126</v>
      </c>
      <c r="H196" s="3" t="s">
        <v>2812</v>
      </c>
      <c r="I196" t="s">
        <v>2399</v>
      </c>
      <c r="J196" t="s">
        <v>482</v>
      </c>
      <c r="K196" t="s">
        <v>2813</v>
      </c>
      <c r="L196" t="s">
        <v>2383</v>
      </c>
      <c r="M196" t="s">
        <v>2305</v>
      </c>
      <c r="N196" t="s">
        <v>2114</v>
      </c>
      <c r="O196" t="s">
        <v>2158</v>
      </c>
      <c r="P196" t="s">
        <v>1280</v>
      </c>
      <c r="Q196" t="s">
        <v>2814</v>
      </c>
      <c r="R196" t="s">
        <v>2464</v>
      </c>
      <c r="S196" t="s">
        <v>2815</v>
      </c>
      <c r="T196" t="s">
        <v>2816</v>
      </c>
      <c r="U196" t="s">
        <v>2342</v>
      </c>
      <c r="V196" t="s">
        <v>2343</v>
      </c>
      <c r="W196" s="4">
        <v>20</v>
      </c>
      <c r="X196" s="5">
        <v>27</v>
      </c>
    </row>
    <row r="197" spans="1:24" x14ac:dyDescent="0.25">
      <c r="A197" t="s">
        <v>1278</v>
      </c>
      <c r="B197" t="s">
        <v>2122</v>
      </c>
      <c r="C197" t="s">
        <v>1282</v>
      </c>
      <c r="D197" s="3" t="s">
        <v>2429</v>
      </c>
      <c r="E197" s="3" t="s">
        <v>2236</v>
      </c>
      <c r="F197" t="s">
        <v>2107</v>
      </c>
      <c r="G197" t="s">
        <v>2126</v>
      </c>
      <c r="H197" s="3" t="s">
        <v>2812</v>
      </c>
      <c r="I197" t="s">
        <v>2399</v>
      </c>
      <c r="J197" t="s">
        <v>1283</v>
      </c>
      <c r="K197" t="s">
        <v>2817</v>
      </c>
      <c r="L197" t="s">
        <v>2264</v>
      </c>
      <c r="M197" t="s">
        <v>2305</v>
      </c>
      <c r="N197" t="s">
        <v>2114</v>
      </c>
      <c r="O197" t="s">
        <v>2158</v>
      </c>
      <c r="P197" t="s">
        <v>404</v>
      </c>
      <c r="Q197" t="s">
        <v>2818</v>
      </c>
      <c r="R197" t="s">
        <v>2749</v>
      </c>
      <c r="S197" t="s">
        <v>2819</v>
      </c>
      <c r="T197" t="s">
        <v>2820</v>
      </c>
      <c r="U197" t="s">
        <v>2821</v>
      </c>
      <c r="V197" t="s">
        <v>2822</v>
      </c>
      <c r="W197" s="4">
        <v>8</v>
      </c>
      <c r="X197" s="5">
        <v>9</v>
      </c>
    </row>
    <row r="198" spans="1:24" x14ac:dyDescent="0.25">
      <c r="A198" t="s">
        <v>1278</v>
      </c>
      <c r="B198" t="s">
        <v>2104</v>
      </c>
      <c r="C198" t="s">
        <v>1282</v>
      </c>
      <c r="D198" s="3" t="s">
        <v>2429</v>
      </c>
      <c r="E198" s="3" t="s">
        <v>2236</v>
      </c>
      <c r="F198" t="s">
        <v>2107</v>
      </c>
      <c r="G198" t="s">
        <v>2126</v>
      </c>
      <c r="H198" s="3" t="s">
        <v>2812</v>
      </c>
      <c r="I198" t="s">
        <v>2399</v>
      </c>
      <c r="J198" t="s">
        <v>1283</v>
      </c>
      <c r="K198" t="s">
        <v>2817</v>
      </c>
      <c r="L198" t="s">
        <v>2264</v>
      </c>
      <c r="M198" t="s">
        <v>2305</v>
      </c>
      <c r="N198" t="s">
        <v>2114</v>
      </c>
      <c r="O198" t="s">
        <v>2158</v>
      </c>
      <c r="P198" t="s">
        <v>404</v>
      </c>
      <c r="Q198" t="s">
        <v>2818</v>
      </c>
      <c r="R198" t="s">
        <v>2749</v>
      </c>
      <c r="S198" t="s">
        <v>2819</v>
      </c>
      <c r="T198" t="s">
        <v>2820</v>
      </c>
      <c r="U198" t="s">
        <v>2821</v>
      </c>
      <c r="V198" t="s">
        <v>2822</v>
      </c>
      <c r="W198" s="4">
        <v>8</v>
      </c>
      <c r="X198" s="5">
        <v>9</v>
      </c>
    </row>
    <row r="199" spans="1:24" x14ac:dyDescent="0.25">
      <c r="A199" t="s">
        <v>1278</v>
      </c>
      <c r="B199" t="s">
        <v>2122</v>
      </c>
      <c r="C199" t="s">
        <v>1285</v>
      </c>
      <c r="D199" s="3" t="s">
        <v>2823</v>
      </c>
      <c r="E199" s="3" t="s">
        <v>2360</v>
      </c>
      <c r="F199" t="s">
        <v>2107</v>
      </c>
      <c r="G199" t="s">
        <v>2126</v>
      </c>
      <c r="H199" s="3" t="s">
        <v>2812</v>
      </c>
      <c r="I199" t="s">
        <v>2399</v>
      </c>
      <c r="J199" t="s">
        <v>1286</v>
      </c>
      <c r="K199" t="s">
        <v>2824</v>
      </c>
      <c r="L199" t="s">
        <v>2317</v>
      </c>
      <c r="M199" t="s">
        <v>2305</v>
      </c>
      <c r="N199" t="s">
        <v>2322</v>
      </c>
      <c r="O199" t="s">
        <v>2158</v>
      </c>
      <c r="P199" t="s">
        <v>2142</v>
      </c>
      <c r="Q199" t="s">
        <v>2143</v>
      </c>
      <c r="R199" t="s">
        <v>2144</v>
      </c>
      <c r="S199" t="s">
        <v>2825</v>
      </c>
      <c r="T199" t="s">
        <v>2826</v>
      </c>
      <c r="U199" t="s">
        <v>2604</v>
      </c>
      <c r="V199" t="s">
        <v>2605</v>
      </c>
      <c r="W199" s="4">
        <v>16</v>
      </c>
      <c r="X199" s="5">
        <v>5</v>
      </c>
    </row>
    <row r="200" spans="1:24" x14ac:dyDescent="0.25">
      <c r="A200" t="s">
        <v>1278</v>
      </c>
      <c r="B200" t="s">
        <v>2104</v>
      </c>
      <c r="C200" t="s">
        <v>1285</v>
      </c>
      <c r="D200" s="3" t="s">
        <v>2823</v>
      </c>
      <c r="E200" s="3" t="s">
        <v>2360</v>
      </c>
      <c r="F200" t="s">
        <v>2107</v>
      </c>
      <c r="G200" t="s">
        <v>2126</v>
      </c>
      <c r="H200" s="3" t="s">
        <v>2812</v>
      </c>
      <c r="I200" t="s">
        <v>2399</v>
      </c>
      <c r="J200" t="s">
        <v>1286</v>
      </c>
      <c r="K200" t="s">
        <v>2824</v>
      </c>
      <c r="L200" t="s">
        <v>2317</v>
      </c>
      <c r="M200" t="s">
        <v>2305</v>
      </c>
      <c r="N200" t="s">
        <v>2322</v>
      </c>
      <c r="O200" t="s">
        <v>2158</v>
      </c>
      <c r="P200" t="s">
        <v>2142</v>
      </c>
      <c r="Q200" t="s">
        <v>2143</v>
      </c>
      <c r="R200" t="s">
        <v>2144</v>
      </c>
      <c r="S200" t="s">
        <v>2825</v>
      </c>
      <c r="T200" t="s">
        <v>2826</v>
      </c>
      <c r="U200" t="s">
        <v>2604</v>
      </c>
      <c r="V200" t="s">
        <v>2605</v>
      </c>
      <c r="W200" s="4">
        <v>16</v>
      </c>
      <c r="X200" s="5">
        <v>5</v>
      </c>
    </row>
    <row r="201" spans="1:24" x14ac:dyDescent="0.25">
      <c r="A201" t="s">
        <v>1278</v>
      </c>
      <c r="B201" t="s">
        <v>2122</v>
      </c>
      <c r="C201" t="s">
        <v>1287</v>
      </c>
      <c r="D201" s="3" t="s">
        <v>2713</v>
      </c>
      <c r="E201" s="3" t="s">
        <v>2451</v>
      </c>
      <c r="F201" t="s">
        <v>2107</v>
      </c>
      <c r="G201" t="s">
        <v>2126</v>
      </c>
      <c r="H201" s="3" t="s">
        <v>2812</v>
      </c>
      <c r="I201" t="s">
        <v>2399</v>
      </c>
      <c r="J201" t="s">
        <v>1283</v>
      </c>
      <c r="K201" t="s">
        <v>2817</v>
      </c>
      <c r="L201" t="s">
        <v>2383</v>
      </c>
      <c r="M201" t="s">
        <v>2305</v>
      </c>
      <c r="N201" t="s">
        <v>2395</v>
      </c>
      <c r="O201" t="s">
        <v>2158</v>
      </c>
      <c r="P201" t="s">
        <v>2142</v>
      </c>
      <c r="Q201" t="s">
        <v>2143</v>
      </c>
      <c r="R201" t="s">
        <v>2144</v>
      </c>
      <c r="S201" t="s">
        <v>2662</v>
      </c>
      <c r="T201" t="s">
        <v>2663</v>
      </c>
      <c r="U201" t="s">
        <v>2664</v>
      </c>
      <c r="V201" t="s">
        <v>2665</v>
      </c>
      <c r="W201" s="4">
        <v>6</v>
      </c>
      <c r="X201" s="5">
        <v>1</v>
      </c>
    </row>
    <row r="202" spans="1:24" x14ac:dyDescent="0.25">
      <c r="A202" t="s">
        <v>1294</v>
      </c>
      <c r="B202" t="s">
        <v>2104</v>
      </c>
      <c r="C202" t="s">
        <v>1295</v>
      </c>
      <c r="D202" s="3" t="s">
        <v>2452</v>
      </c>
      <c r="E202" s="3" t="s">
        <v>2365</v>
      </c>
      <c r="F202" t="s">
        <v>2107</v>
      </c>
      <c r="G202" t="s">
        <v>2108</v>
      </c>
      <c r="H202" s="3" t="s">
        <v>2827</v>
      </c>
      <c r="I202" t="s">
        <v>2195</v>
      </c>
      <c r="J202" t="s">
        <v>991</v>
      </c>
      <c r="K202" t="s">
        <v>2461</v>
      </c>
      <c r="L202" t="s">
        <v>2222</v>
      </c>
      <c r="M202" t="s">
        <v>2113</v>
      </c>
      <c r="N202" t="s">
        <v>2141</v>
      </c>
      <c r="O202" t="s">
        <v>2158</v>
      </c>
      <c r="P202" t="s">
        <v>2142</v>
      </c>
      <c r="Q202" t="s">
        <v>2143</v>
      </c>
      <c r="R202" t="s">
        <v>2144</v>
      </c>
      <c r="S202" t="s">
        <v>2145</v>
      </c>
      <c r="T202" t="s">
        <v>2146</v>
      </c>
      <c r="U202" t="s">
        <v>2147</v>
      </c>
      <c r="V202" t="s">
        <v>2148</v>
      </c>
      <c r="W202" s="4">
        <v>200</v>
      </c>
      <c r="X202" s="5">
        <v>2</v>
      </c>
    </row>
    <row r="203" spans="1:24" x14ac:dyDescent="0.25">
      <c r="A203" t="s">
        <v>1294</v>
      </c>
      <c r="B203" t="s">
        <v>2122</v>
      </c>
      <c r="C203" t="s">
        <v>1296</v>
      </c>
      <c r="D203" s="3" t="s">
        <v>2828</v>
      </c>
      <c r="E203" s="3" t="s">
        <v>2829</v>
      </c>
      <c r="F203" t="s">
        <v>2107</v>
      </c>
      <c r="G203" t="s">
        <v>2108</v>
      </c>
      <c r="H203" s="3" t="s">
        <v>2827</v>
      </c>
      <c r="I203" t="s">
        <v>2195</v>
      </c>
      <c r="J203" t="s">
        <v>38</v>
      </c>
      <c r="K203" t="s">
        <v>2329</v>
      </c>
      <c r="L203" t="s">
        <v>2383</v>
      </c>
      <c r="M203" t="s">
        <v>2113</v>
      </c>
      <c r="N203" t="s">
        <v>2114</v>
      </c>
      <c r="O203" t="s">
        <v>2158</v>
      </c>
      <c r="P203" t="s">
        <v>2142</v>
      </c>
      <c r="Q203" t="s">
        <v>2143</v>
      </c>
      <c r="R203" t="s">
        <v>2144</v>
      </c>
      <c r="S203" t="s">
        <v>2265</v>
      </c>
      <c r="T203" t="s">
        <v>2266</v>
      </c>
      <c r="U203" t="s">
        <v>2332</v>
      </c>
      <c r="V203" t="s">
        <v>2333</v>
      </c>
      <c r="W203" s="4">
        <v>19</v>
      </c>
      <c r="X203" s="5">
        <v>5</v>
      </c>
    </row>
    <row r="204" spans="1:24" x14ac:dyDescent="0.25">
      <c r="A204" t="s">
        <v>1325</v>
      </c>
      <c r="B204" t="s">
        <v>2104</v>
      </c>
      <c r="C204" t="s">
        <v>1326</v>
      </c>
      <c r="D204" s="3" t="s">
        <v>2260</v>
      </c>
      <c r="E204" s="3" t="s">
        <v>2298</v>
      </c>
      <c r="F204" t="s">
        <v>2107</v>
      </c>
      <c r="G204" t="s">
        <v>2126</v>
      </c>
      <c r="H204" s="3" t="s">
        <v>2830</v>
      </c>
      <c r="I204" t="s">
        <v>2523</v>
      </c>
      <c r="J204" t="s">
        <v>22</v>
      </c>
      <c r="K204" t="s">
        <v>2139</v>
      </c>
      <c r="L204" t="s">
        <v>2264</v>
      </c>
      <c r="M204" t="s">
        <v>2113</v>
      </c>
      <c r="N204" t="s">
        <v>2114</v>
      </c>
      <c r="O204" t="s">
        <v>2693</v>
      </c>
      <c r="P204" t="s">
        <v>2142</v>
      </c>
      <c r="Q204" t="s">
        <v>2143</v>
      </c>
      <c r="R204" t="s">
        <v>2144</v>
      </c>
      <c r="S204" t="s">
        <v>2311</v>
      </c>
      <c r="T204" t="s">
        <v>2312</v>
      </c>
      <c r="U204" t="s">
        <v>2147</v>
      </c>
      <c r="V204" t="s">
        <v>2148</v>
      </c>
      <c r="W204" s="4">
        <v>35</v>
      </c>
      <c r="X204" s="5">
        <v>7</v>
      </c>
    </row>
    <row r="205" spans="1:24" x14ac:dyDescent="0.25">
      <c r="A205" t="s">
        <v>1325</v>
      </c>
      <c r="B205" t="s">
        <v>2122</v>
      </c>
      <c r="C205" t="s">
        <v>1327</v>
      </c>
      <c r="D205" s="3" t="s">
        <v>2831</v>
      </c>
      <c r="E205" s="3" t="s">
        <v>2589</v>
      </c>
      <c r="F205" t="s">
        <v>2107</v>
      </c>
      <c r="G205" t="s">
        <v>2108</v>
      </c>
      <c r="H205" s="3" t="s">
        <v>2830</v>
      </c>
      <c r="I205" t="s">
        <v>2523</v>
      </c>
      <c r="J205" t="s">
        <v>1328</v>
      </c>
      <c r="K205" t="s">
        <v>2832</v>
      </c>
      <c r="L205" t="s">
        <v>2176</v>
      </c>
      <c r="M205" t="s">
        <v>2113</v>
      </c>
      <c r="N205" t="s">
        <v>2141</v>
      </c>
      <c r="O205" t="s">
        <v>2693</v>
      </c>
      <c r="P205" t="s">
        <v>1330</v>
      </c>
      <c r="Q205" t="s">
        <v>2833</v>
      </c>
      <c r="R205" t="s">
        <v>2485</v>
      </c>
      <c r="S205" t="s">
        <v>2834</v>
      </c>
      <c r="T205" t="s">
        <v>2835</v>
      </c>
      <c r="U205" t="s">
        <v>2836</v>
      </c>
      <c r="V205" t="s">
        <v>2837</v>
      </c>
      <c r="W205" s="4">
        <v>30</v>
      </c>
      <c r="X205" s="5">
        <v>20</v>
      </c>
    </row>
    <row r="206" spans="1:24" x14ac:dyDescent="0.25">
      <c r="A206" t="s">
        <v>1338</v>
      </c>
      <c r="B206" t="s">
        <v>2104</v>
      </c>
      <c r="C206" t="s">
        <v>1339</v>
      </c>
      <c r="D206" s="3" t="s">
        <v>2573</v>
      </c>
      <c r="E206" s="3" t="s">
        <v>2240</v>
      </c>
      <c r="F206" t="s">
        <v>2107</v>
      </c>
      <c r="G206" t="s">
        <v>2126</v>
      </c>
      <c r="H206" s="3" t="s">
        <v>2838</v>
      </c>
      <c r="I206" t="s">
        <v>2309</v>
      </c>
      <c r="J206" t="s">
        <v>38</v>
      </c>
      <c r="K206" t="s">
        <v>2329</v>
      </c>
      <c r="L206" t="s">
        <v>2246</v>
      </c>
      <c r="M206" t="s">
        <v>2113</v>
      </c>
      <c r="N206" t="s">
        <v>2141</v>
      </c>
      <c r="O206" t="s">
        <v>2158</v>
      </c>
      <c r="P206" t="s">
        <v>2142</v>
      </c>
      <c r="Q206" t="s">
        <v>2143</v>
      </c>
      <c r="R206" t="s">
        <v>2144</v>
      </c>
      <c r="S206" t="s">
        <v>2330</v>
      </c>
      <c r="T206" t="s">
        <v>2331</v>
      </c>
      <c r="U206" t="s">
        <v>2332</v>
      </c>
      <c r="V206" t="s">
        <v>2333</v>
      </c>
      <c r="W206" s="4">
        <v>-1</v>
      </c>
      <c r="X206" s="5">
        <v>3</v>
      </c>
    </row>
    <row r="207" spans="1:24" x14ac:dyDescent="0.25">
      <c r="A207" t="s">
        <v>1338</v>
      </c>
      <c r="B207" t="s">
        <v>2122</v>
      </c>
      <c r="C207" t="s">
        <v>2839</v>
      </c>
      <c r="D207" s="3" t="s">
        <v>2243</v>
      </c>
      <c r="E207" s="3" t="s">
        <v>2840</v>
      </c>
      <c r="F207" t="s">
        <v>2107</v>
      </c>
      <c r="G207" t="s">
        <v>2108</v>
      </c>
      <c r="H207" s="3" t="s">
        <v>2838</v>
      </c>
      <c r="I207" t="s">
        <v>2309</v>
      </c>
      <c r="J207" t="s">
        <v>2841</v>
      </c>
      <c r="K207" t="s">
        <v>2842</v>
      </c>
      <c r="L207" t="s">
        <v>2444</v>
      </c>
      <c r="M207" t="s">
        <v>2113</v>
      </c>
      <c r="N207" t="s">
        <v>2141</v>
      </c>
      <c r="O207" t="s">
        <v>2158</v>
      </c>
      <c r="P207" t="s">
        <v>54</v>
      </c>
      <c r="Q207" t="s">
        <v>2356</v>
      </c>
      <c r="R207" t="s">
        <v>2444</v>
      </c>
      <c r="S207" t="s">
        <v>2843</v>
      </c>
      <c r="T207" t="s">
        <v>2844</v>
      </c>
      <c r="U207" t="s">
        <v>2845</v>
      </c>
      <c r="V207" t="s">
        <v>2846</v>
      </c>
      <c r="W207" s="4">
        <v>14</v>
      </c>
      <c r="X207" s="5">
        <v>6</v>
      </c>
    </row>
    <row r="208" spans="1:24" x14ac:dyDescent="0.25">
      <c r="A208" t="s">
        <v>1340</v>
      </c>
      <c r="B208" t="s">
        <v>2104</v>
      </c>
      <c r="C208" t="s">
        <v>1341</v>
      </c>
      <c r="D208" s="3" t="s">
        <v>2366</v>
      </c>
      <c r="E208" s="3" t="s">
        <v>2453</v>
      </c>
      <c r="F208" t="s">
        <v>2107</v>
      </c>
      <c r="G208" t="s">
        <v>2126</v>
      </c>
      <c r="H208" s="3" t="s">
        <v>3166</v>
      </c>
      <c r="I208" t="s">
        <v>2534</v>
      </c>
      <c r="J208" t="s">
        <v>1342</v>
      </c>
      <c r="K208" t="s">
        <v>3167</v>
      </c>
      <c r="L208" t="s">
        <v>2264</v>
      </c>
      <c r="M208" t="s">
        <v>2113</v>
      </c>
      <c r="N208" t="s">
        <v>2197</v>
      </c>
      <c r="O208" t="s">
        <v>2158</v>
      </c>
      <c r="P208" t="s">
        <v>2142</v>
      </c>
      <c r="Q208" t="s">
        <v>2143</v>
      </c>
      <c r="R208" t="s">
        <v>2144</v>
      </c>
      <c r="S208" t="s">
        <v>3168</v>
      </c>
      <c r="T208" t="s">
        <v>3169</v>
      </c>
      <c r="U208" t="s">
        <v>3170</v>
      </c>
      <c r="V208" t="s">
        <v>3171</v>
      </c>
      <c r="W208" s="4">
        <v>-1</v>
      </c>
      <c r="X208" s="5">
        <v>5</v>
      </c>
    </row>
    <row r="209" spans="1:24" x14ac:dyDescent="0.25">
      <c r="A209" t="s">
        <v>1340</v>
      </c>
      <c r="B209" t="s">
        <v>2122</v>
      </c>
      <c r="C209" t="s">
        <v>1343</v>
      </c>
      <c r="D209" s="3" t="s">
        <v>2254</v>
      </c>
      <c r="E209" s="3" t="s">
        <v>2182</v>
      </c>
      <c r="F209" t="s">
        <v>2107</v>
      </c>
      <c r="G209" t="s">
        <v>2108</v>
      </c>
      <c r="H209" s="3" t="s">
        <v>3166</v>
      </c>
      <c r="I209" t="s">
        <v>2534</v>
      </c>
      <c r="J209" t="s">
        <v>22</v>
      </c>
      <c r="K209" t="s">
        <v>2139</v>
      </c>
      <c r="L209" t="s">
        <v>2242</v>
      </c>
      <c r="M209" t="s">
        <v>2113</v>
      </c>
      <c r="N209" t="s">
        <v>2292</v>
      </c>
      <c r="O209" t="s">
        <v>2158</v>
      </c>
      <c r="P209" t="s">
        <v>2142</v>
      </c>
      <c r="Q209" t="s">
        <v>2143</v>
      </c>
      <c r="R209" t="s">
        <v>2144</v>
      </c>
      <c r="S209" t="s">
        <v>2145</v>
      </c>
      <c r="T209" t="s">
        <v>2146</v>
      </c>
      <c r="U209" t="s">
        <v>2147</v>
      </c>
      <c r="V209" t="s">
        <v>2148</v>
      </c>
      <c r="W209" s="4">
        <v>13</v>
      </c>
      <c r="X209" s="5">
        <v>14</v>
      </c>
    </row>
    <row r="210" spans="1:24" x14ac:dyDescent="0.25">
      <c r="A210" t="s">
        <v>1346</v>
      </c>
      <c r="B210" t="s">
        <v>2104</v>
      </c>
      <c r="C210" t="s">
        <v>1347</v>
      </c>
      <c r="D210" s="3" t="s">
        <v>2344</v>
      </c>
      <c r="E210" s="3" t="s">
        <v>2847</v>
      </c>
      <c r="F210" t="s">
        <v>2107</v>
      </c>
      <c r="G210" t="s">
        <v>2108</v>
      </c>
      <c r="H210" s="3" t="s">
        <v>2848</v>
      </c>
      <c r="I210" t="s">
        <v>2367</v>
      </c>
      <c r="J210" t="s">
        <v>22</v>
      </c>
      <c r="K210" t="s">
        <v>2139</v>
      </c>
      <c r="L210" t="s">
        <v>2140</v>
      </c>
      <c r="M210" t="s">
        <v>2113</v>
      </c>
      <c r="N210" t="s">
        <v>2141</v>
      </c>
      <c r="O210" t="s">
        <v>2158</v>
      </c>
      <c r="P210" t="s">
        <v>385</v>
      </c>
      <c r="Q210" t="s">
        <v>2719</v>
      </c>
      <c r="R210" t="s">
        <v>2475</v>
      </c>
      <c r="S210" t="s">
        <v>2145</v>
      </c>
      <c r="T210" t="s">
        <v>2146</v>
      </c>
      <c r="U210" t="s">
        <v>2147</v>
      </c>
      <c r="V210" t="s">
        <v>2148</v>
      </c>
      <c r="W210" s="4">
        <v>471</v>
      </c>
      <c r="X210" s="5">
        <v>7</v>
      </c>
    </row>
    <row r="211" spans="1:24" x14ac:dyDescent="0.25">
      <c r="A211" t="s">
        <v>1346</v>
      </c>
      <c r="B211" t="s">
        <v>2122</v>
      </c>
      <c r="C211" t="s">
        <v>1348</v>
      </c>
      <c r="D211" s="3" t="s">
        <v>2404</v>
      </c>
      <c r="E211" s="3" t="s">
        <v>2589</v>
      </c>
      <c r="F211" t="s">
        <v>2107</v>
      </c>
      <c r="G211" t="s">
        <v>2108</v>
      </c>
      <c r="H211" s="3" t="s">
        <v>2848</v>
      </c>
      <c r="I211" t="s">
        <v>2367</v>
      </c>
      <c r="J211" t="s">
        <v>22</v>
      </c>
      <c r="K211" t="s">
        <v>2139</v>
      </c>
      <c r="L211" t="s">
        <v>2317</v>
      </c>
      <c r="M211" t="s">
        <v>2113</v>
      </c>
      <c r="N211" t="s">
        <v>2141</v>
      </c>
      <c r="O211" t="s">
        <v>2158</v>
      </c>
      <c r="P211" t="s">
        <v>2142</v>
      </c>
      <c r="Q211" t="s">
        <v>2143</v>
      </c>
      <c r="R211" t="s">
        <v>2144</v>
      </c>
      <c r="S211" t="s">
        <v>2145</v>
      </c>
      <c r="T211" t="s">
        <v>2146</v>
      </c>
      <c r="U211" t="s">
        <v>2147</v>
      </c>
      <c r="V211" t="s">
        <v>2148</v>
      </c>
      <c r="W211" s="4">
        <v>4</v>
      </c>
      <c r="X211" s="5">
        <v>2</v>
      </c>
    </row>
    <row r="212" spans="1:24" x14ac:dyDescent="0.25">
      <c r="A212" t="s">
        <v>1365</v>
      </c>
      <c r="B212" t="s">
        <v>2104</v>
      </c>
      <c r="C212" t="s">
        <v>1366</v>
      </c>
      <c r="D212" s="3" t="s">
        <v>2659</v>
      </c>
      <c r="E212" s="3" t="s">
        <v>2799</v>
      </c>
      <c r="F212" t="s">
        <v>2107</v>
      </c>
      <c r="G212" t="s">
        <v>2108</v>
      </c>
      <c r="H212" s="3" t="s">
        <v>2849</v>
      </c>
      <c r="I212" t="s">
        <v>2523</v>
      </c>
      <c r="J212" t="s">
        <v>1367</v>
      </c>
      <c r="K212" t="s">
        <v>2850</v>
      </c>
      <c r="L212" t="s">
        <v>2185</v>
      </c>
      <c r="M212" t="s">
        <v>2113</v>
      </c>
      <c r="N212" t="s">
        <v>2141</v>
      </c>
      <c r="O212" t="s">
        <v>2714</v>
      </c>
      <c r="P212" t="s">
        <v>742</v>
      </c>
      <c r="Q212" t="s">
        <v>2851</v>
      </c>
      <c r="R212" t="s">
        <v>2248</v>
      </c>
      <c r="S212" t="s">
        <v>2432</v>
      </c>
      <c r="T212" t="s">
        <v>2433</v>
      </c>
      <c r="U212" t="s">
        <v>2434</v>
      </c>
      <c r="V212" t="s">
        <v>2435</v>
      </c>
      <c r="W212" s="4">
        <v>141</v>
      </c>
      <c r="X212" s="5">
        <v>8</v>
      </c>
    </row>
    <row r="213" spans="1:24" x14ac:dyDescent="0.25">
      <c r="A213" t="s">
        <v>1365</v>
      </c>
      <c r="B213" t="s">
        <v>2122</v>
      </c>
      <c r="C213" t="s">
        <v>1369</v>
      </c>
      <c r="D213" s="3" t="s">
        <v>2852</v>
      </c>
      <c r="E213" s="3" t="s">
        <v>2327</v>
      </c>
      <c r="F213" t="s">
        <v>2107</v>
      </c>
      <c r="G213" t="s">
        <v>2108</v>
      </c>
      <c r="H213" s="3" t="s">
        <v>2849</v>
      </c>
      <c r="I213" t="s">
        <v>2523</v>
      </c>
      <c r="J213" t="s">
        <v>11</v>
      </c>
      <c r="K213" t="s">
        <v>2290</v>
      </c>
      <c r="L213" t="s">
        <v>2383</v>
      </c>
      <c r="M213" t="s">
        <v>2113</v>
      </c>
      <c r="N213" t="s">
        <v>2141</v>
      </c>
      <c r="O213" t="s">
        <v>2714</v>
      </c>
      <c r="P213" t="s">
        <v>2142</v>
      </c>
      <c r="Q213" t="s">
        <v>2143</v>
      </c>
      <c r="R213" t="s">
        <v>2144</v>
      </c>
      <c r="S213" t="s">
        <v>2207</v>
      </c>
      <c r="T213" t="s">
        <v>2437</v>
      </c>
      <c r="U213" t="s">
        <v>2295</v>
      </c>
      <c r="V213" t="s">
        <v>2296</v>
      </c>
      <c r="W213" s="4">
        <v>9</v>
      </c>
      <c r="X213" s="5">
        <v>2</v>
      </c>
    </row>
    <row r="214" spans="1:24" x14ac:dyDescent="0.25">
      <c r="A214" t="s">
        <v>1379</v>
      </c>
      <c r="B214" t="s">
        <v>2104</v>
      </c>
      <c r="C214" t="s">
        <v>1380</v>
      </c>
      <c r="D214" s="3" t="s">
        <v>2236</v>
      </c>
      <c r="E214" s="3" t="s">
        <v>2221</v>
      </c>
      <c r="F214" t="s">
        <v>2107</v>
      </c>
      <c r="G214" t="s">
        <v>2108</v>
      </c>
      <c r="H214" s="3" t="s">
        <v>2853</v>
      </c>
      <c r="I214" t="s">
        <v>2508</v>
      </c>
      <c r="J214" t="s">
        <v>210</v>
      </c>
      <c r="K214" t="s">
        <v>2255</v>
      </c>
      <c r="L214" t="s">
        <v>2222</v>
      </c>
      <c r="M214" t="s">
        <v>2113</v>
      </c>
      <c r="N214" t="s">
        <v>2141</v>
      </c>
      <c r="O214" t="s">
        <v>2158</v>
      </c>
      <c r="P214" t="s">
        <v>2142</v>
      </c>
      <c r="Q214" t="s">
        <v>2143</v>
      </c>
      <c r="R214" t="s">
        <v>2144</v>
      </c>
      <c r="S214" t="s">
        <v>2358</v>
      </c>
      <c r="T214" t="s">
        <v>2359</v>
      </c>
      <c r="U214" t="s">
        <v>2167</v>
      </c>
      <c r="V214" t="s">
        <v>2258</v>
      </c>
      <c r="W214" s="4">
        <v>-1</v>
      </c>
      <c r="X214" s="5">
        <v>2</v>
      </c>
    </row>
    <row r="215" spans="1:24" x14ac:dyDescent="0.25">
      <c r="A215" t="s">
        <v>1379</v>
      </c>
      <c r="B215" t="s">
        <v>2122</v>
      </c>
      <c r="C215" t="s">
        <v>1381</v>
      </c>
      <c r="D215" s="3" t="s">
        <v>2477</v>
      </c>
      <c r="E215" s="3" t="s">
        <v>2750</v>
      </c>
      <c r="F215" t="s">
        <v>2107</v>
      </c>
      <c r="G215" t="s">
        <v>2108</v>
      </c>
      <c r="H215" s="3" t="s">
        <v>2853</v>
      </c>
      <c r="I215" t="s">
        <v>2508</v>
      </c>
      <c r="J215" t="s">
        <v>210</v>
      </c>
      <c r="K215" t="s">
        <v>2255</v>
      </c>
      <c r="L215" t="s">
        <v>2176</v>
      </c>
      <c r="M215" t="s">
        <v>2113</v>
      </c>
      <c r="N215" t="s">
        <v>2197</v>
      </c>
      <c r="O215" t="s">
        <v>2158</v>
      </c>
      <c r="P215" t="s">
        <v>2142</v>
      </c>
      <c r="Q215" t="s">
        <v>2143</v>
      </c>
      <c r="R215" t="s">
        <v>2144</v>
      </c>
      <c r="S215" t="s">
        <v>2256</v>
      </c>
      <c r="T215" t="s">
        <v>2257</v>
      </c>
      <c r="U215" t="s">
        <v>2167</v>
      </c>
      <c r="V215" t="s">
        <v>2258</v>
      </c>
      <c r="W215" s="4">
        <v>15</v>
      </c>
      <c r="X215" s="5">
        <v>2</v>
      </c>
    </row>
    <row r="216" spans="1:24" x14ac:dyDescent="0.25">
      <c r="A216" t="s">
        <v>1379</v>
      </c>
      <c r="B216" t="s">
        <v>2104</v>
      </c>
      <c r="C216" t="s">
        <v>1381</v>
      </c>
      <c r="D216" s="3" t="s">
        <v>2477</v>
      </c>
      <c r="E216" s="3" t="s">
        <v>2750</v>
      </c>
      <c r="F216" t="s">
        <v>2107</v>
      </c>
      <c r="G216" t="s">
        <v>2108</v>
      </c>
      <c r="H216" s="3" t="s">
        <v>2853</v>
      </c>
      <c r="I216" t="s">
        <v>2508</v>
      </c>
      <c r="J216" t="s">
        <v>210</v>
      </c>
      <c r="K216" t="s">
        <v>2255</v>
      </c>
      <c r="L216" t="s">
        <v>2176</v>
      </c>
      <c r="M216" t="s">
        <v>2113</v>
      </c>
      <c r="N216" t="s">
        <v>2197</v>
      </c>
      <c r="O216" t="s">
        <v>2158</v>
      </c>
      <c r="P216" t="s">
        <v>2142</v>
      </c>
      <c r="Q216" t="s">
        <v>2143</v>
      </c>
      <c r="R216" t="s">
        <v>2144</v>
      </c>
      <c r="S216" t="s">
        <v>2256</v>
      </c>
      <c r="T216" t="s">
        <v>2257</v>
      </c>
      <c r="U216" t="s">
        <v>2167</v>
      </c>
      <c r="V216" t="s">
        <v>2258</v>
      </c>
      <c r="W216" s="4">
        <v>15</v>
      </c>
      <c r="X216" s="5">
        <v>2</v>
      </c>
    </row>
    <row r="217" spans="1:24" x14ac:dyDescent="0.25">
      <c r="A217" t="s">
        <v>1379</v>
      </c>
      <c r="B217" t="s">
        <v>2122</v>
      </c>
      <c r="C217" t="s">
        <v>1382</v>
      </c>
      <c r="D217" s="3" t="s">
        <v>2272</v>
      </c>
      <c r="E217" s="3" t="s">
        <v>2490</v>
      </c>
      <c r="F217" t="s">
        <v>2107</v>
      </c>
      <c r="G217" t="s">
        <v>2108</v>
      </c>
      <c r="H217" s="3" t="s">
        <v>2853</v>
      </c>
      <c r="I217" t="s">
        <v>2508</v>
      </c>
      <c r="J217" t="s">
        <v>52</v>
      </c>
      <c r="K217" t="s">
        <v>2854</v>
      </c>
      <c r="L217" t="s">
        <v>2140</v>
      </c>
      <c r="M217" t="s">
        <v>2113</v>
      </c>
      <c r="N217" t="s">
        <v>2114</v>
      </c>
      <c r="O217" t="s">
        <v>2158</v>
      </c>
      <c r="P217" t="s">
        <v>2142</v>
      </c>
      <c r="Q217" t="s">
        <v>2143</v>
      </c>
      <c r="R217" t="s">
        <v>2144</v>
      </c>
      <c r="S217" t="s">
        <v>2256</v>
      </c>
      <c r="T217" t="s">
        <v>2257</v>
      </c>
      <c r="U217" t="s">
        <v>2207</v>
      </c>
      <c r="V217" t="s">
        <v>2208</v>
      </c>
      <c r="W217" s="4">
        <v>3</v>
      </c>
      <c r="X217" s="5">
        <v>8</v>
      </c>
    </row>
    <row r="218" spans="1:24" x14ac:dyDescent="0.25">
      <c r="A218" t="s">
        <v>1395</v>
      </c>
      <c r="B218" t="s">
        <v>2104</v>
      </c>
      <c r="C218" t="s">
        <v>1396</v>
      </c>
      <c r="D218" s="3" t="s">
        <v>3172</v>
      </c>
      <c r="E218" s="3" t="s">
        <v>2847</v>
      </c>
      <c r="F218" t="s">
        <v>2107</v>
      </c>
      <c r="G218" t="s">
        <v>2108</v>
      </c>
      <c r="H218" s="3" t="s">
        <v>3173</v>
      </c>
      <c r="I218" t="s">
        <v>3174</v>
      </c>
      <c r="J218" t="s">
        <v>22</v>
      </c>
      <c r="K218" t="s">
        <v>2139</v>
      </c>
      <c r="L218" t="s">
        <v>2242</v>
      </c>
      <c r="M218" t="s">
        <v>2113</v>
      </c>
      <c r="N218" t="s">
        <v>2141</v>
      </c>
      <c r="O218" t="s">
        <v>2158</v>
      </c>
      <c r="P218" t="s">
        <v>192</v>
      </c>
      <c r="Q218" t="s">
        <v>2964</v>
      </c>
      <c r="R218" t="s">
        <v>2346</v>
      </c>
      <c r="S218" t="s">
        <v>2145</v>
      </c>
      <c r="T218" t="s">
        <v>2146</v>
      </c>
      <c r="U218" t="s">
        <v>2147</v>
      </c>
      <c r="V218" t="s">
        <v>2148</v>
      </c>
      <c r="W218" s="4">
        <v>48</v>
      </c>
      <c r="X218" s="5">
        <v>6</v>
      </c>
    </row>
    <row r="219" spans="1:24" x14ac:dyDescent="0.25">
      <c r="A219" t="s">
        <v>1395</v>
      </c>
      <c r="B219" t="s">
        <v>2122</v>
      </c>
      <c r="C219" t="s">
        <v>3175</v>
      </c>
      <c r="D219" s="3" t="s">
        <v>3136</v>
      </c>
      <c r="E219" s="3" t="s">
        <v>3176</v>
      </c>
      <c r="F219" t="s">
        <v>2107</v>
      </c>
      <c r="G219" t="s">
        <v>2108</v>
      </c>
      <c r="H219" s="3" t="s">
        <v>3173</v>
      </c>
      <c r="I219" t="s">
        <v>3174</v>
      </c>
      <c r="J219" t="s">
        <v>3177</v>
      </c>
      <c r="K219" t="s">
        <v>3178</v>
      </c>
      <c r="L219" t="s">
        <v>2212</v>
      </c>
      <c r="M219" t="s">
        <v>2113</v>
      </c>
      <c r="N219" t="s">
        <v>2141</v>
      </c>
      <c r="O219" t="s">
        <v>2158</v>
      </c>
      <c r="P219" t="s">
        <v>2142</v>
      </c>
      <c r="Q219" t="s">
        <v>2143</v>
      </c>
      <c r="R219" t="s">
        <v>2144</v>
      </c>
      <c r="S219" t="s">
        <v>3179</v>
      </c>
      <c r="T219" t="s">
        <v>3180</v>
      </c>
      <c r="U219" t="s">
        <v>3181</v>
      </c>
      <c r="V219" t="s">
        <v>3182</v>
      </c>
      <c r="W219" s="4">
        <v>27</v>
      </c>
      <c r="X219" s="5">
        <v>1</v>
      </c>
    </row>
    <row r="220" spans="1:24" x14ac:dyDescent="0.25">
      <c r="A220" t="s">
        <v>1405</v>
      </c>
      <c r="B220" t="s">
        <v>2104</v>
      </c>
      <c r="C220" t="s">
        <v>1406</v>
      </c>
      <c r="D220" s="3" t="s">
        <v>2403</v>
      </c>
      <c r="E220" s="3" t="s">
        <v>2171</v>
      </c>
      <c r="F220" t="s">
        <v>2107</v>
      </c>
      <c r="G220" t="s">
        <v>2108</v>
      </c>
      <c r="H220" s="3" t="s">
        <v>2855</v>
      </c>
      <c r="I220" t="s">
        <v>2138</v>
      </c>
      <c r="J220" t="s">
        <v>143</v>
      </c>
      <c r="K220" t="s">
        <v>2184</v>
      </c>
      <c r="L220" t="s">
        <v>2242</v>
      </c>
      <c r="M220" t="s">
        <v>2113</v>
      </c>
      <c r="N220" t="s">
        <v>2141</v>
      </c>
      <c r="O220" t="s">
        <v>2158</v>
      </c>
      <c r="P220" t="s">
        <v>45</v>
      </c>
      <c r="Q220" t="s">
        <v>2368</v>
      </c>
      <c r="R220" t="s">
        <v>2509</v>
      </c>
      <c r="S220" t="s">
        <v>2856</v>
      </c>
      <c r="T220" t="s">
        <v>2857</v>
      </c>
      <c r="U220" t="s">
        <v>2190</v>
      </c>
      <c r="V220" t="s">
        <v>2191</v>
      </c>
      <c r="W220" s="4">
        <v>87</v>
      </c>
      <c r="X220" s="5">
        <v>5</v>
      </c>
    </row>
    <row r="221" spans="1:24" x14ac:dyDescent="0.25">
      <c r="A221" t="s">
        <v>1405</v>
      </c>
      <c r="B221" t="s">
        <v>2122</v>
      </c>
      <c r="C221" t="s">
        <v>1407</v>
      </c>
      <c r="D221" s="3" t="s">
        <v>2858</v>
      </c>
      <c r="E221" s="3" t="s">
        <v>2791</v>
      </c>
      <c r="F221" t="s">
        <v>2107</v>
      </c>
      <c r="G221" t="s">
        <v>2108</v>
      </c>
      <c r="H221" s="3" t="s">
        <v>2855</v>
      </c>
      <c r="I221" t="s">
        <v>2138</v>
      </c>
      <c r="J221" t="s">
        <v>567</v>
      </c>
      <c r="K221" t="s">
        <v>2859</v>
      </c>
      <c r="L221" t="s">
        <v>2235</v>
      </c>
      <c r="M221" t="s">
        <v>2113</v>
      </c>
      <c r="N221" t="s">
        <v>2197</v>
      </c>
      <c r="O221" t="s">
        <v>2158</v>
      </c>
      <c r="P221" t="s">
        <v>2142</v>
      </c>
      <c r="Q221" t="s">
        <v>2143</v>
      </c>
      <c r="R221" t="s">
        <v>2144</v>
      </c>
      <c r="S221" t="s">
        <v>2311</v>
      </c>
      <c r="T221" t="s">
        <v>2312</v>
      </c>
      <c r="U221" t="s">
        <v>2147</v>
      </c>
      <c r="V221" t="s">
        <v>2148</v>
      </c>
      <c r="W221" s="4">
        <v>14</v>
      </c>
      <c r="X221" s="5">
        <v>4</v>
      </c>
    </row>
    <row r="222" spans="1:24" x14ac:dyDescent="0.25">
      <c r="A222" t="s">
        <v>1408</v>
      </c>
      <c r="B222" t="s">
        <v>2104</v>
      </c>
      <c r="C222" t="s">
        <v>1409</v>
      </c>
      <c r="D222" s="3" t="s">
        <v>2860</v>
      </c>
      <c r="E222" s="3" t="s">
        <v>2521</v>
      </c>
      <c r="F222" t="s">
        <v>2107</v>
      </c>
      <c r="G222" t="s">
        <v>2108</v>
      </c>
      <c r="H222" s="3" t="s">
        <v>2861</v>
      </c>
      <c r="I222" t="s">
        <v>2862</v>
      </c>
      <c r="J222" t="s">
        <v>1410</v>
      </c>
      <c r="K222" t="s">
        <v>2863</v>
      </c>
      <c r="L222" t="s">
        <v>2222</v>
      </c>
      <c r="M222" t="s">
        <v>2113</v>
      </c>
      <c r="N222" t="s">
        <v>2197</v>
      </c>
      <c r="O222" t="s">
        <v>2115</v>
      </c>
      <c r="P222" t="s">
        <v>1414</v>
      </c>
      <c r="Q222" t="s">
        <v>2864</v>
      </c>
      <c r="R222" t="s">
        <v>2865</v>
      </c>
      <c r="S222" t="s">
        <v>2866</v>
      </c>
      <c r="T222" t="s">
        <v>2867</v>
      </c>
      <c r="U222" t="s">
        <v>2868</v>
      </c>
      <c r="V222" t="s">
        <v>2869</v>
      </c>
      <c r="W222" s="4">
        <v>17</v>
      </c>
      <c r="X222" s="5">
        <v>9</v>
      </c>
    </row>
    <row r="223" spans="1:24" x14ac:dyDescent="0.25">
      <c r="A223" t="s">
        <v>1408</v>
      </c>
      <c r="B223" t="s">
        <v>2122</v>
      </c>
      <c r="C223" t="s">
        <v>1416</v>
      </c>
      <c r="D223" s="3" t="s">
        <v>2216</v>
      </c>
      <c r="E223" s="3" t="s">
        <v>2279</v>
      </c>
      <c r="F223" t="s">
        <v>2107</v>
      </c>
      <c r="G223" t="s">
        <v>2108</v>
      </c>
      <c r="H223" s="3" t="s">
        <v>2861</v>
      </c>
      <c r="I223" t="s">
        <v>2862</v>
      </c>
      <c r="J223" t="s">
        <v>909</v>
      </c>
      <c r="K223" t="s">
        <v>2678</v>
      </c>
      <c r="L223" t="s">
        <v>2165</v>
      </c>
      <c r="M223" t="s">
        <v>2113</v>
      </c>
      <c r="N223" t="s">
        <v>2395</v>
      </c>
      <c r="O223" t="s">
        <v>2115</v>
      </c>
      <c r="P223" t="s">
        <v>121</v>
      </c>
      <c r="Q223" t="s">
        <v>2870</v>
      </c>
      <c r="R223" t="s">
        <v>2871</v>
      </c>
      <c r="S223" t="s">
        <v>2675</v>
      </c>
      <c r="T223" t="s">
        <v>2676</v>
      </c>
      <c r="U223" t="s">
        <v>2604</v>
      </c>
      <c r="V223" t="s">
        <v>2605</v>
      </c>
      <c r="W223" s="4">
        <v>9</v>
      </c>
      <c r="X223" s="5">
        <v>12</v>
      </c>
    </row>
    <row r="224" spans="1:24" x14ac:dyDescent="0.25">
      <c r="A224" t="s">
        <v>1439</v>
      </c>
      <c r="B224" t="s">
        <v>2104</v>
      </c>
      <c r="C224" t="s">
        <v>1440</v>
      </c>
      <c r="D224" s="3" t="s">
        <v>2410</v>
      </c>
      <c r="E224" s="3" t="s">
        <v>2546</v>
      </c>
      <c r="F224" t="s">
        <v>2107</v>
      </c>
      <c r="G224" t="s">
        <v>2108</v>
      </c>
      <c r="H224" s="3" t="s">
        <v>2872</v>
      </c>
      <c r="I224" t="s">
        <v>2873</v>
      </c>
      <c r="J224" t="s">
        <v>1441</v>
      </c>
      <c r="K224" t="s">
        <v>2874</v>
      </c>
      <c r="L224" t="s">
        <v>2222</v>
      </c>
      <c r="M224" t="s">
        <v>2113</v>
      </c>
      <c r="N224" t="s">
        <v>2141</v>
      </c>
      <c r="O224" t="s">
        <v>2158</v>
      </c>
      <c r="P224" t="s">
        <v>2142</v>
      </c>
      <c r="Q224" t="s">
        <v>2143</v>
      </c>
      <c r="R224" t="s">
        <v>2144</v>
      </c>
      <c r="S224" t="s">
        <v>2227</v>
      </c>
      <c r="T224" t="s">
        <v>2228</v>
      </c>
      <c r="U224" t="s">
        <v>2875</v>
      </c>
      <c r="V224" t="s">
        <v>2876</v>
      </c>
      <c r="W224" s="4">
        <v>-1</v>
      </c>
      <c r="X224" s="5">
        <v>1</v>
      </c>
    </row>
    <row r="225" spans="1:24" x14ac:dyDescent="0.25">
      <c r="A225" t="s">
        <v>1439</v>
      </c>
      <c r="B225" t="s">
        <v>2122</v>
      </c>
      <c r="C225" t="s">
        <v>1443</v>
      </c>
      <c r="D225" s="3" t="s">
        <v>2236</v>
      </c>
      <c r="E225" s="3" t="s">
        <v>2136</v>
      </c>
      <c r="F225" t="s">
        <v>2107</v>
      </c>
      <c r="G225" t="s">
        <v>2126</v>
      </c>
      <c r="H225" s="3" t="s">
        <v>2872</v>
      </c>
      <c r="I225" t="s">
        <v>2873</v>
      </c>
      <c r="J225" t="s">
        <v>1444</v>
      </c>
      <c r="K225" t="s">
        <v>2877</v>
      </c>
      <c r="L225" t="s">
        <v>2222</v>
      </c>
      <c r="M225" t="s">
        <v>2305</v>
      </c>
      <c r="N225" t="s">
        <v>2141</v>
      </c>
      <c r="O225" t="s">
        <v>2158</v>
      </c>
      <c r="P225" t="s">
        <v>2142</v>
      </c>
      <c r="Q225" t="s">
        <v>2143</v>
      </c>
      <c r="R225" t="s">
        <v>2144</v>
      </c>
      <c r="S225" t="s">
        <v>2637</v>
      </c>
      <c r="T225" t="s">
        <v>2638</v>
      </c>
      <c r="U225" t="s">
        <v>2878</v>
      </c>
      <c r="V225" t="s">
        <v>2879</v>
      </c>
      <c r="W225" s="4">
        <v>23</v>
      </c>
      <c r="X225" s="5">
        <v>1</v>
      </c>
    </row>
    <row r="226" spans="1:24" x14ac:dyDescent="0.25">
      <c r="A226" t="s">
        <v>1448</v>
      </c>
      <c r="B226" t="s">
        <v>2104</v>
      </c>
      <c r="C226" t="s">
        <v>1449</v>
      </c>
      <c r="D226" s="3" t="s">
        <v>2387</v>
      </c>
      <c r="E226" s="3" t="s">
        <v>2323</v>
      </c>
      <c r="F226" t="s">
        <v>2107</v>
      </c>
      <c r="G226" t="s">
        <v>2108</v>
      </c>
      <c r="H226" s="3" t="s">
        <v>2880</v>
      </c>
      <c r="I226" t="s">
        <v>2862</v>
      </c>
      <c r="J226" t="s">
        <v>1450</v>
      </c>
      <c r="K226" t="s">
        <v>2881</v>
      </c>
      <c r="L226" t="s">
        <v>2112</v>
      </c>
      <c r="M226" t="s">
        <v>2113</v>
      </c>
      <c r="N226" t="s">
        <v>2141</v>
      </c>
      <c r="O226" t="s">
        <v>2693</v>
      </c>
      <c r="P226" t="s">
        <v>2142</v>
      </c>
      <c r="Q226" t="s">
        <v>2143</v>
      </c>
      <c r="R226" t="s">
        <v>2144</v>
      </c>
      <c r="S226" t="s">
        <v>2608</v>
      </c>
      <c r="T226" t="s">
        <v>2609</v>
      </c>
      <c r="U226" t="s">
        <v>2610</v>
      </c>
      <c r="V226" t="s">
        <v>2611</v>
      </c>
      <c r="W226" s="4">
        <v>-1</v>
      </c>
      <c r="X226" s="5">
        <v>3</v>
      </c>
    </row>
    <row r="227" spans="1:24" x14ac:dyDescent="0.25">
      <c r="A227" t="s">
        <v>1448</v>
      </c>
      <c r="B227" t="s">
        <v>2122</v>
      </c>
      <c r="C227" t="s">
        <v>2882</v>
      </c>
      <c r="D227" s="3" t="s">
        <v>2521</v>
      </c>
      <c r="E227" s="3" t="s">
        <v>2315</v>
      </c>
      <c r="F227" t="s">
        <v>2107</v>
      </c>
      <c r="G227" t="s">
        <v>2108</v>
      </c>
      <c r="H227" s="3" t="s">
        <v>2880</v>
      </c>
      <c r="I227" t="s">
        <v>2862</v>
      </c>
      <c r="J227" t="s">
        <v>617</v>
      </c>
      <c r="K227" t="s">
        <v>2883</v>
      </c>
      <c r="L227" t="s">
        <v>2884</v>
      </c>
      <c r="M227" t="s">
        <v>2113</v>
      </c>
      <c r="N227" t="s">
        <v>2885</v>
      </c>
      <c r="O227" t="s">
        <v>2693</v>
      </c>
      <c r="P227" t="s">
        <v>2142</v>
      </c>
      <c r="Q227" t="s">
        <v>2143</v>
      </c>
      <c r="R227" t="s">
        <v>2144</v>
      </c>
      <c r="S227" t="s">
        <v>2608</v>
      </c>
      <c r="T227" t="s">
        <v>2609</v>
      </c>
      <c r="U227" t="s">
        <v>2610</v>
      </c>
      <c r="V227" t="s">
        <v>2611</v>
      </c>
      <c r="W227" s="4">
        <v>8</v>
      </c>
      <c r="X227" s="5">
        <v>1</v>
      </c>
    </row>
    <row r="228" spans="1:24" x14ac:dyDescent="0.25">
      <c r="A228" t="s">
        <v>1476</v>
      </c>
      <c r="B228" t="s">
        <v>2104</v>
      </c>
      <c r="C228" t="s">
        <v>1477</v>
      </c>
      <c r="D228" s="3" t="s">
        <v>2886</v>
      </c>
      <c r="E228" s="3" t="s">
        <v>2324</v>
      </c>
      <c r="F228" t="s">
        <v>2107</v>
      </c>
      <c r="G228" t="s">
        <v>2108</v>
      </c>
      <c r="H228" s="3" t="s">
        <v>2887</v>
      </c>
      <c r="I228" t="s">
        <v>2195</v>
      </c>
      <c r="J228" t="s">
        <v>1478</v>
      </c>
      <c r="K228" t="s">
        <v>2888</v>
      </c>
      <c r="L228" t="s">
        <v>2235</v>
      </c>
      <c r="M228" t="s">
        <v>2113</v>
      </c>
      <c r="N228" t="s">
        <v>2114</v>
      </c>
      <c r="O228" t="s">
        <v>2115</v>
      </c>
      <c r="P228" t="s">
        <v>2142</v>
      </c>
      <c r="Q228" t="s">
        <v>2143</v>
      </c>
      <c r="R228" t="s">
        <v>2144</v>
      </c>
      <c r="S228" t="s">
        <v>2183</v>
      </c>
      <c r="T228" t="s">
        <v>2391</v>
      </c>
      <c r="U228" t="s">
        <v>2392</v>
      </c>
      <c r="V228" t="s">
        <v>2393</v>
      </c>
      <c r="W228" s="4">
        <v>-1</v>
      </c>
      <c r="X228" s="5">
        <v>8</v>
      </c>
    </row>
    <row r="229" spans="1:24" x14ac:dyDescent="0.25">
      <c r="A229" t="s">
        <v>1476</v>
      </c>
      <c r="B229" t="s">
        <v>2122</v>
      </c>
      <c r="C229" t="s">
        <v>1479</v>
      </c>
      <c r="D229" s="3" t="s">
        <v>2659</v>
      </c>
      <c r="E229" s="3" t="s">
        <v>2546</v>
      </c>
      <c r="F229" t="s">
        <v>2107</v>
      </c>
      <c r="G229" t="s">
        <v>2108</v>
      </c>
      <c r="H229" s="3" t="s">
        <v>2887</v>
      </c>
      <c r="I229" t="s">
        <v>2195</v>
      </c>
      <c r="J229" t="s">
        <v>227</v>
      </c>
      <c r="K229" t="s">
        <v>2282</v>
      </c>
      <c r="L229" t="s">
        <v>2242</v>
      </c>
      <c r="M229" t="s">
        <v>2305</v>
      </c>
      <c r="N229" t="s">
        <v>2395</v>
      </c>
      <c r="O229" t="s">
        <v>2115</v>
      </c>
      <c r="P229" t="s">
        <v>1480</v>
      </c>
      <c r="Q229" t="s">
        <v>2889</v>
      </c>
      <c r="R229" t="s">
        <v>2890</v>
      </c>
      <c r="S229" t="s">
        <v>2318</v>
      </c>
      <c r="T229" t="s">
        <v>2319</v>
      </c>
      <c r="U229" t="s">
        <v>2891</v>
      </c>
      <c r="V229" t="s">
        <v>2892</v>
      </c>
      <c r="W229" s="4">
        <v>7</v>
      </c>
      <c r="X229" s="5">
        <v>15</v>
      </c>
    </row>
    <row r="230" spans="1:24" x14ac:dyDescent="0.25">
      <c r="A230" t="s">
        <v>1482</v>
      </c>
      <c r="B230" t="s">
        <v>2104</v>
      </c>
      <c r="C230" t="s">
        <v>1483</v>
      </c>
      <c r="D230" s="3" t="s">
        <v>2455</v>
      </c>
      <c r="E230" s="3" t="s">
        <v>2858</v>
      </c>
      <c r="F230" t="s">
        <v>2107</v>
      </c>
      <c r="G230" t="s">
        <v>2126</v>
      </c>
      <c r="H230" s="3" t="s">
        <v>3183</v>
      </c>
      <c r="I230" t="s">
        <v>3184</v>
      </c>
      <c r="J230" t="s">
        <v>1484</v>
      </c>
      <c r="K230" t="s">
        <v>3185</v>
      </c>
      <c r="L230" t="s">
        <v>2383</v>
      </c>
      <c r="M230" t="s">
        <v>2113</v>
      </c>
      <c r="N230" t="s">
        <v>2141</v>
      </c>
      <c r="O230" t="s">
        <v>2158</v>
      </c>
      <c r="P230" t="s">
        <v>1486</v>
      </c>
      <c r="Q230" t="s">
        <v>3186</v>
      </c>
      <c r="R230" t="s">
        <v>2464</v>
      </c>
      <c r="S230" t="s">
        <v>2486</v>
      </c>
      <c r="T230" t="s">
        <v>2487</v>
      </c>
      <c r="U230" t="s">
        <v>2891</v>
      </c>
      <c r="V230" t="s">
        <v>2892</v>
      </c>
      <c r="W230" s="4">
        <v>114</v>
      </c>
      <c r="X230" s="5">
        <v>4</v>
      </c>
    </row>
    <row r="231" spans="1:24" x14ac:dyDescent="0.25">
      <c r="A231" t="s">
        <v>1482</v>
      </c>
      <c r="B231" t="s">
        <v>2122</v>
      </c>
      <c r="C231" t="s">
        <v>3187</v>
      </c>
      <c r="D231" s="3" t="s">
        <v>3188</v>
      </c>
      <c r="E231" s="3" t="s">
        <v>3189</v>
      </c>
      <c r="F231" t="s">
        <v>2107</v>
      </c>
      <c r="G231" t="s">
        <v>2108</v>
      </c>
      <c r="H231" s="3" t="s">
        <v>3183</v>
      </c>
      <c r="I231" t="s">
        <v>3184</v>
      </c>
      <c r="J231" t="s">
        <v>1484</v>
      </c>
      <c r="K231" t="s">
        <v>3185</v>
      </c>
      <c r="L231" t="s">
        <v>2464</v>
      </c>
      <c r="M231" t="s">
        <v>2113</v>
      </c>
      <c r="N231" t="s">
        <v>2141</v>
      </c>
      <c r="O231" t="s">
        <v>2158</v>
      </c>
      <c r="P231" t="s">
        <v>1486</v>
      </c>
      <c r="Q231" t="s">
        <v>3186</v>
      </c>
      <c r="R231" t="s">
        <v>2464</v>
      </c>
      <c r="S231" t="s">
        <v>2486</v>
      </c>
      <c r="T231" t="s">
        <v>2487</v>
      </c>
      <c r="U231" t="s">
        <v>2891</v>
      </c>
      <c r="V231" t="s">
        <v>2892</v>
      </c>
      <c r="W231" s="4">
        <v>29</v>
      </c>
      <c r="X231" s="5">
        <v>3</v>
      </c>
    </row>
    <row r="232" spans="1:24" x14ac:dyDescent="0.25">
      <c r="A232" t="s">
        <v>1494</v>
      </c>
      <c r="B232" t="s">
        <v>2104</v>
      </c>
      <c r="C232" t="s">
        <v>1495</v>
      </c>
      <c r="D232" s="3" t="s">
        <v>2403</v>
      </c>
      <c r="E232" s="3" t="s">
        <v>2893</v>
      </c>
      <c r="F232" t="s">
        <v>2107</v>
      </c>
      <c r="G232" t="s">
        <v>2108</v>
      </c>
      <c r="H232" s="3" t="s">
        <v>2894</v>
      </c>
      <c r="I232" t="s">
        <v>2367</v>
      </c>
      <c r="J232" t="s">
        <v>1496</v>
      </c>
      <c r="K232" t="s">
        <v>2895</v>
      </c>
      <c r="L232" t="s">
        <v>2176</v>
      </c>
      <c r="M232" t="s">
        <v>2113</v>
      </c>
      <c r="N232" t="s">
        <v>2141</v>
      </c>
      <c r="O232" t="s">
        <v>2115</v>
      </c>
      <c r="P232" t="s">
        <v>2142</v>
      </c>
      <c r="Q232" t="s">
        <v>2143</v>
      </c>
      <c r="R232" t="s">
        <v>2144</v>
      </c>
      <c r="S232" t="s">
        <v>2896</v>
      </c>
      <c r="T232" t="s">
        <v>2897</v>
      </c>
      <c r="U232" t="s">
        <v>2190</v>
      </c>
      <c r="V232" t="s">
        <v>2191</v>
      </c>
      <c r="W232" s="4">
        <v>7</v>
      </c>
      <c r="X232" s="5">
        <v>6</v>
      </c>
    </row>
    <row r="233" spans="1:24" x14ac:dyDescent="0.25">
      <c r="A233" t="s">
        <v>1494</v>
      </c>
      <c r="B233" t="s">
        <v>2122</v>
      </c>
      <c r="C233" t="s">
        <v>1498</v>
      </c>
      <c r="D233" s="3" t="s">
        <v>2162</v>
      </c>
      <c r="E233" s="3" t="s">
        <v>2606</v>
      </c>
      <c r="F233" t="s">
        <v>2107</v>
      </c>
      <c r="G233" t="s">
        <v>2108</v>
      </c>
      <c r="H233" s="3" t="s">
        <v>2894</v>
      </c>
      <c r="I233" t="s">
        <v>2367</v>
      </c>
      <c r="J233" t="s">
        <v>934</v>
      </c>
      <c r="K233" t="s">
        <v>2705</v>
      </c>
      <c r="L233" t="s">
        <v>2140</v>
      </c>
      <c r="M233" t="s">
        <v>2113</v>
      </c>
      <c r="N233" t="s">
        <v>2197</v>
      </c>
      <c r="O233" t="s">
        <v>2115</v>
      </c>
      <c r="P233" t="s">
        <v>2142</v>
      </c>
      <c r="Q233" t="s">
        <v>2143</v>
      </c>
      <c r="R233" t="s">
        <v>2144</v>
      </c>
      <c r="S233" t="s">
        <v>2227</v>
      </c>
      <c r="T233" t="s">
        <v>2228</v>
      </c>
      <c r="U233" t="s">
        <v>2229</v>
      </c>
      <c r="V233" t="s">
        <v>2230</v>
      </c>
      <c r="W233" s="4">
        <v>18</v>
      </c>
      <c r="X233" s="5">
        <v>3</v>
      </c>
    </row>
    <row r="234" spans="1:24" x14ac:dyDescent="0.25">
      <c r="A234" t="s">
        <v>1499</v>
      </c>
      <c r="B234" t="s">
        <v>2104</v>
      </c>
      <c r="C234" t="s">
        <v>1500</v>
      </c>
      <c r="D234" s="3" t="s">
        <v>2898</v>
      </c>
      <c r="E234" s="3" t="s">
        <v>2105</v>
      </c>
      <c r="F234" t="s">
        <v>2107</v>
      </c>
      <c r="G234" t="s">
        <v>2126</v>
      </c>
      <c r="H234" s="3" t="s">
        <v>2899</v>
      </c>
      <c r="I234" t="s">
        <v>2309</v>
      </c>
      <c r="J234" t="s">
        <v>22</v>
      </c>
      <c r="K234" t="s">
        <v>2139</v>
      </c>
      <c r="L234" t="s">
        <v>2628</v>
      </c>
      <c r="M234" t="s">
        <v>2305</v>
      </c>
      <c r="N234" t="s">
        <v>2141</v>
      </c>
      <c r="O234" t="s">
        <v>2158</v>
      </c>
      <c r="P234" t="s">
        <v>45</v>
      </c>
      <c r="Q234" t="s">
        <v>2368</v>
      </c>
      <c r="R234" t="s">
        <v>2900</v>
      </c>
      <c r="S234" t="s">
        <v>2369</v>
      </c>
      <c r="T234" t="s">
        <v>2370</v>
      </c>
      <c r="U234" t="s">
        <v>2371</v>
      </c>
      <c r="V234" t="s">
        <v>2372</v>
      </c>
      <c r="W234" s="4">
        <v>-1</v>
      </c>
      <c r="X234" s="5">
        <v>17</v>
      </c>
    </row>
    <row r="235" spans="1:24" x14ac:dyDescent="0.25">
      <c r="A235" t="s">
        <v>1499</v>
      </c>
      <c r="B235" t="s">
        <v>2122</v>
      </c>
      <c r="C235" t="s">
        <v>1501</v>
      </c>
      <c r="D235" s="3" t="s">
        <v>2439</v>
      </c>
      <c r="E235" s="3" t="s">
        <v>2315</v>
      </c>
      <c r="F235" t="s">
        <v>2107</v>
      </c>
      <c r="G235" t="s">
        <v>2126</v>
      </c>
      <c r="H235" s="3" t="s">
        <v>2899</v>
      </c>
      <c r="I235" t="s">
        <v>2309</v>
      </c>
      <c r="J235" t="s">
        <v>22</v>
      </c>
      <c r="K235" t="s">
        <v>2139</v>
      </c>
      <c r="L235" t="s">
        <v>2235</v>
      </c>
      <c r="M235" t="s">
        <v>2305</v>
      </c>
      <c r="N235" t="s">
        <v>2395</v>
      </c>
      <c r="O235" t="s">
        <v>2158</v>
      </c>
      <c r="P235" t="s">
        <v>1502</v>
      </c>
      <c r="Q235" t="s">
        <v>2901</v>
      </c>
      <c r="R235" t="s">
        <v>2235</v>
      </c>
      <c r="S235" t="s">
        <v>2145</v>
      </c>
      <c r="T235" t="s">
        <v>2146</v>
      </c>
      <c r="U235" t="s">
        <v>2147</v>
      </c>
      <c r="V235" t="s">
        <v>2148</v>
      </c>
      <c r="W235" s="4">
        <v>19</v>
      </c>
      <c r="X235" s="5">
        <v>7</v>
      </c>
    </row>
    <row r="236" spans="1:24" x14ac:dyDescent="0.25">
      <c r="A236" t="s">
        <v>1527</v>
      </c>
      <c r="B236" t="s">
        <v>2104</v>
      </c>
      <c r="C236" t="s">
        <v>1528</v>
      </c>
      <c r="D236" s="3" t="s">
        <v>2234</v>
      </c>
      <c r="E236" s="3" t="s">
        <v>2237</v>
      </c>
      <c r="F236" t="s">
        <v>2107</v>
      </c>
      <c r="G236" t="s">
        <v>2108</v>
      </c>
      <c r="H236" s="3" t="s">
        <v>2902</v>
      </c>
      <c r="I236" t="s">
        <v>2110</v>
      </c>
      <c r="J236" t="s">
        <v>22</v>
      </c>
      <c r="K236" t="s">
        <v>2139</v>
      </c>
      <c r="L236" t="s">
        <v>2140</v>
      </c>
      <c r="M236" t="s">
        <v>2113</v>
      </c>
      <c r="N236" t="s">
        <v>2197</v>
      </c>
      <c r="O236" t="s">
        <v>2115</v>
      </c>
      <c r="P236" t="s">
        <v>2142</v>
      </c>
      <c r="Q236" t="s">
        <v>2143</v>
      </c>
      <c r="R236" t="s">
        <v>2144</v>
      </c>
      <c r="S236" t="s">
        <v>2145</v>
      </c>
      <c r="T236" t="s">
        <v>2146</v>
      </c>
      <c r="U236" t="s">
        <v>2147</v>
      </c>
      <c r="V236" t="s">
        <v>2148</v>
      </c>
      <c r="W236" s="4">
        <v>-1</v>
      </c>
      <c r="X236" s="5">
        <v>8</v>
      </c>
    </row>
    <row r="237" spans="1:24" x14ac:dyDescent="0.25">
      <c r="A237" t="s">
        <v>1527</v>
      </c>
      <c r="B237" t="s">
        <v>2122</v>
      </c>
      <c r="C237" t="s">
        <v>1529</v>
      </c>
      <c r="D237" s="3" t="s">
        <v>2446</v>
      </c>
      <c r="E237" s="3" t="s">
        <v>2373</v>
      </c>
      <c r="F237" t="s">
        <v>2107</v>
      </c>
      <c r="G237" t="s">
        <v>2126</v>
      </c>
      <c r="H237" s="3" t="s">
        <v>2902</v>
      </c>
      <c r="I237" t="s">
        <v>2110</v>
      </c>
      <c r="J237" t="s">
        <v>1530</v>
      </c>
      <c r="K237" t="s">
        <v>2903</v>
      </c>
      <c r="L237" t="s">
        <v>2165</v>
      </c>
      <c r="M237" t="s">
        <v>2305</v>
      </c>
      <c r="N237" t="s">
        <v>2141</v>
      </c>
      <c r="O237" t="s">
        <v>2115</v>
      </c>
      <c r="P237" t="s">
        <v>133</v>
      </c>
      <c r="Q237" t="s">
        <v>2468</v>
      </c>
      <c r="R237" t="s">
        <v>2187</v>
      </c>
      <c r="S237" t="s">
        <v>2904</v>
      </c>
      <c r="T237" t="s">
        <v>2905</v>
      </c>
      <c r="U237" t="s">
        <v>2639</v>
      </c>
      <c r="V237" t="s">
        <v>2640</v>
      </c>
      <c r="W237" s="4">
        <v>5</v>
      </c>
      <c r="X237" s="5">
        <v>10</v>
      </c>
    </row>
    <row r="238" spans="1:24" x14ac:dyDescent="0.25">
      <c r="A238" t="s">
        <v>1548</v>
      </c>
      <c r="B238" t="s">
        <v>2104</v>
      </c>
      <c r="C238" t="s">
        <v>1549</v>
      </c>
      <c r="D238" s="3" t="s">
        <v>2272</v>
      </c>
      <c r="E238" s="3" t="s">
        <v>2480</v>
      </c>
      <c r="F238" t="s">
        <v>2107</v>
      </c>
      <c r="G238" t="s">
        <v>2108</v>
      </c>
      <c r="H238" s="3" t="s">
        <v>2906</v>
      </c>
      <c r="I238" t="s">
        <v>2613</v>
      </c>
      <c r="J238" t="s">
        <v>1550</v>
      </c>
      <c r="K238" t="s">
        <v>2907</v>
      </c>
      <c r="L238" t="s">
        <v>2317</v>
      </c>
      <c r="M238" t="s">
        <v>2113</v>
      </c>
      <c r="N238" t="s">
        <v>2141</v>
      </c>
      <c r="O238" t="s">
        <v>2310</v>
      </c>
      <c r="P238" t="s">
        <v>2142</v>
      </c>
      <c r="Q238" t="s">
        <v>2143</v>
      </c>
      <c r="R238" t="s">
        <v>2144</v>
      </c>
      <c r="S238" t="s">
        <v>2908</v>
      </c>
      <c r="T238" t="s">
        <v>2909</v>
      </c>
      <c r="U238" t="s">
        <v>2702</v>
      </c>
      <c r="V238" t="s">
        <v>2703</v>
      </c>
      <c r="W238" s="4">
        <v>17</v>
      </c>
      <c r="X238" s="5">
        <v>2</v>
      </c>
    </row>
    <row r="239" spans="1:24" x14ac:dyDescent="0.25">
      <c r="A239" t="s">
        <v>1548</v>
      </c>
      <c r="B239" t="s">
        <v>2122</v>
      </c>
      <c r="C239" t="s">
        <v>2910</v>
      </c>
      <c r="D239" s="3" t="s">
        <v>2365</v>
      </c>
      <c r="E239" s="3" t="s">
        <v>2516</v>
      </c>
      <c r="F239" t="s">
        <v>2107</v>
      </c>
      <c r="G239" t="s">
        <v>2108</v>
      </c>
      <c r="H239" s="3" t="s">
        <v>2906</v>
      </c>
      <c r="I239" t="s">
        <v>2613</v>
      </c>
      <c r="J239" t="s">
        <v>2911</v>
      </c>
      <c r="K239" t="s">
        <v>2912</v>
      </c>
      <c r="L239" t="s">
        <v>2913</v>
      </c>
      <c r="M239" t="s">
        <v>2113</v>
      </c>
      <c r="N239" t="s">
        <v>2141</v>
      </c>
      <c r="O239" t="s">
        <v>2310</v>
      </c>
      <c r="P239" t="s">
        <v>2142</v>
      </c>
      <c r="Q239" t="s">
        <v>2143</v>
      </c>
      <c r="R239" t="s">
        <v>2144</v>
      </c>
      <c r="S239" t="s">
        <v>2133</v>
      </c>
      <c r="T239" t="s">
        <v>2914</v>
      </c>
      <c r="U239" t="s">
        <v>2915</v>
      </c>
      <c r="V239" t="s">
        <v>2916</v>
      </c>
      <c r="W239" s="4">
        <v>18</v>
      </c>
      <c r="X239" s="5">
        <v>1</v>
      </c>
    </row>
    <row r="240" spans="1:24" x14ac:dyDescent="0.25">
      <c r="A240" t="s">
        <v>1568</v>
      </c>
      <c r="B240" t="s">
        <v>2104</v>
      </c>
      <c r="C240" t="s">
        <v>1570</v>
      </c>
      <c r="D240" s="3" t="s">
        <v>3080</v>
      </c>
      <c r="E240" s="3" t="s">
        <v>2162</v>
      </c>
      <c r="F240" t="s">
        <v>2107</v>
      </c>
      <c r="G240" t="s">
        <v>2108</v>
      </c>
      <c r="H240" s="3" t="s">
        <v>3190</v>
      </c>
      <c r="I240" t="s">
        <v>2447</v>
      </c>
      <c r="J240" t="s">
        <v>22</v>
      </c>
      <c r="K240" t="s">
        <v>2139</v>
      </c>
      <c r="L240" t="s">
        <v>3191</v>
      </c>
      <c r="M240" t="s">
        <v>2113</v>
      </c>
      <c r="N240" t="s">
        <v>2141</v>
      </c>
      <c r="O240" t="s">
        <v>2158</v>
      </c>
      <c r="P240" t="s">
        <v>2142</v>
      </c>
      <c r="Q240" t="s">
        <v>2143</v>
      </c>
      <c r="R240" t="s">
        <v>2144</v>
      </c>
      <c r="S240" t="s">
        <v>2145</v>
      </c>
      <c r="T240" t="s">
        <v>2146</v>
      </c>
      <c r="U240" t="s">
        <v>2147</v>
      </c>
      <c r="V240" t="s">
        <v>2148</v>
      </c>
      <c r="W240" s="4">
        <v>-1</v>
      </c>
      <c r="X240" s="5">
        <v>2</v>
      </c>
    </row>
    <row r="241" spans="1:24" x14ac:dyDescent="0.25">
      <c r="A241" t="s">
        <v>1568</v>
      </c>
      <c r="B241" t="s">
        <v>2122</v>
      </c>
      <c r="C241" t="s">
        <v>3192</v>
      </c>
      <c r="D241" s="3" t="s">
        <v>3193</v>
      </c>
      <c r="E241" s="3" t="s">
        <v>3194</v>
      </c>
      <c r="F241" t="s">
        <v>2107</v>
      </c>
      <c r="G241" t="s">
        <v>2108</v>
      </c>
      <c r="H241" s="3" t="s">
        <v>3190</v>
      </c>
      <c r="I241" t="s">
        <v>2447</v>
      </c>
      <c r="J241" t="s">
        <v>114</v>
      </c>
      <c r="K241" t="s">
        <v>3195</v>
      </c>
      <c r="L241" t="s">
        <v>2185</v>
      </c>
      <c r="M241" t="s">
        <v>2113</v>
      </c>
      <c r="N241" t="s">
        <v>2114</v>
      </c>
      <c r="O241" t="s">
        <v>2158</v>
      </c>
      <c r="P241" t="s">
        <v>2142</v>
      </c>
      <c r="Q241" t="s">
        <v>2143</v>
      </c>
      <c r="R241" t="s">
        <v>2144</v>
      </c>
      <c r="S241" t="s">
        <v>2415</v>
      </c>
      <c r="T241" t="s">
        <v>2416</v>
      </c>
      <c r="U241" t="s">
        <v>2417</v>
      </c>
      <c r="V241" t="s">
        <v>2416</v>
      </c>
      <c r="W241" s="4">
        <v>29</v>
      </c>
      <c r="X241" s="5">
        <v>3</v>
      </c>
    </row>
    <row r="242" spans="1:24" x14ac:dyDescent="0.25">
      <c r="A242" t="s">
        <v>1589</v>
      </c>
      <c r="B242" t="s">
        <v>2104</v>
      </c>
      <c r="C242" t="s">
        <v>1590</v>
      </c>
      <c r="D242" s="3" t="s">
        <v>2105</v>
      </c>
      <c r="E242" s="3" t="s">
        <v>2917</v>
      </c>
      <c r="F242" t="s">
        <v>2107</v>
      </c>
      <c r="G242" t="s">
        <v>2126</v>
      </c>
      <c r="H242" s="3" t="s">
        <v>2918</v>
      </c>
      <c r="I242" t="s">
        <v>2183</v>
      </c>
      <c r="J242" t="s">
        <v>839</v>
      </c>
      <c r="K242" t="s">
        <v>2919</v>
      </c>
      <c r="L242" t="s">
        <v>2151</v>
      </c>
      <c r="M242" t="s">
        <v>2305</v>
      </c>
      <c r="N242" t="s">
        <v>2322</v>
      </c>
      <c r="O242" t="s">
        <v>2158</v>
      </c>
      <c r="P242" t="s">
        <v>243</v>
      </c>
      <c r="Q242" t="s">
        <v>2562</v>
      </c>
      <c r="R242" t="s">
        <v>2920</v>
      </c>
      <c r="S242" t="s">
        <v>2265</v>
      </c>
      <c r="T242" t="s">
        <v>2266</v>
      </c>
      <c r="U242" t="s">
        <v>2332</v>
      </c>
      <c r="V242" t="s">
        <v>2333</v>
      </c>
      <c r="W242" s="4">
        <v>8</v>
      </c>
      <c r="X242" s="5">
        <v>1</v>
      </c>
    </row>
    <row r="243" spans="1:24" x14ac:dyDescent="0.25">
      <c r="A243" t="s">
        <v>1589</v>
      </c>
      <c r="B243" t="s">
        <v>2122</v>
      </c>
      <c r="C243" t="s">
        <v>2921</v>
      </c>
      <c r="D243" s="3" t="s">
        <v>2510</v>
      </c>
      <c r="E243" s="3" t="s">
        <v>2438</v>
      </c>
      <c r="F243" t="s">
        <v>2107</v>
      </c>
      <c r="G243" t="s">
        <v>2126</v>
      </c>
      <c r="H243" s="3" t="s">
        <v>2918</v>
      </c>
      <c r="I243" t="s">
        <v>2183</v>
      </c>
      <c r="J243" t="s">
        <v>210</v>
      </c>
      <c r="K243" t="s">
        <v>2255</v>
      </c>
      <c r="L243" t="s">
        <v>2920</v>
      </c>
      <c r="M243" t="s">
        <v>2305</v>
      </c>
      <c r="N243" t="s">
        <v>2114</v>
      </c>
      <c r="O243" t="s">
        <v>2158</v>
      </c>
      <c r="P243" t="s">
        <v>243</v>
      </c>
      <c r="Q243" t="s">
        <v>2562</v>
      </c>
      <c r="R243" t="s">
        <v>2922</v>
      </c>
      <c r="S243" t="s">
        <v>2923</v>
      </c>
      <c r="T243" t="s">
        <v>2924</v>
      </c>
      <c r="U243" t="s">
        <v>2925</v>
      </c>
      <c r="V243" t="s">
        <v>2926</v>
      </c>
      <c r="W243" s="4">
        <v>9</v>
      </c>
      <c r="X243" s="5">
        <v>5</v>
      </c>
    </row>
    <row r="244" spans="1:24" x14ac:dyDescent="0.25">
      <c r="A244" t="s">
        <v>1610</v>
      </c>
      <c r="B244" t="s">
        <v>2104</v>
      </c>
      <c r="C244" t="s">
        <v>1611</v>
      </c>
      <c r="D244" s="3" t="s">
        <v>2536</v>
      </c>
      <c r="E244" s="3" t="s">
        <v>2365</v>
      </c>
      <c r="F244" t="s">
        <v>2107</v>
      </c>
      <c r="G244" t="s">
        <v>2126</v>
      </c>
      <c r="H244" s="3" t="s">
        <v>2927</v>
      </c>
      <c r="I244" t="s">
        <v>2928</v>
      </c>
      <c r="J244" t="s">
        <v>909</v>
      </c>
      <c r="K244" t="s">
        <v>2678</v>
      </c>
      <c r="L244" t="s">
        <v>2235</v>
      </c>
      <c r="M244" t="s">
        <v>2113</v>
      </c>
      <c r="N244" t="s">
        <v>2141</v>
      </c>
      <c r="O244" t="s">
        <v>2158</v>
      </c>
      <c r="P244" t="s">
        <v>1412</v>
      </c>
      <c r="Q244" t="s">
        <v>2929</v>
      </c>
      <c r="R244" t="s">
        <v>2930</v>
      </c>
      <c r="S244" t="s">
        <v>2675</v>
      </c>
      <c r="T244" t="s">
        <v>2676</v>
      </c>
      <c r="U244" t="s">
        <v>2622</v>
      </c>
      <c r="V244" t="s">
        <v>2623</v>
      </c>
      <c r="W244" s="4">
        <v>56</v>
      </c>
      <c r="X244" s="5">
        <v>10</v>
      </c>
    </row>
    <row r="245" spans="1:24" x14ac:dyDescent="0.25">
      <c r="A245" t="s">
        <v>1610</v>
      </c>
      <c r="B245" t="s">
        <v>2122</v>
      </c>
      <c r="C245" t="s">
        <v>1612</v>
      </c>
      <c r="D245" s="3" t="s">
        <v>2243</v>
      </c>
      <c r="E245" s="3" t="s">
        <v>2840</v>
      </c>
      <c r="F245" t="s">
        <v>2107</v>
      </c>
      <c r="G245" t="s">
        <v>2108</v>
      </c>
      <c r="H245" s="3" t="s">
        <v>2927</v>
      </c>
      <c r="I245" t="s">
        <v>2928</v>
      </c>
      <c r="J245" t="s">
        <v>839</v>
      </c>
      <c r="K245" t="s">
        <v>2919</v>
      </c>
      <c r="L245" t="s">
        <v>2317</v>
      </c>
      <c r="M245" t="s">
        <v>2113</v>
      </c>
      <c r="N245" t="s">
        <v>2141</v>
      </c>
      <c r="O245" t="s">
        <v>2158</v>
      </c>
      <c r="P245" t="s">
        <v>243</v>
      </c>
      <c r="Q245" t="s">
        <v>2562</v>
      </c>
      <c r="R245" t="s">
        <v>2563</v>
      </c>
      <c r="S245" t="s">
        <v>2265</v>
      </c>
      <c r="T245" t="s">
        <v>2266</v>
      </c>
      <c r="U245" t="s">
        <v>2332</v>
      </c>
      <c r="V245" t="s">
        <v>2333</v>
      </c>
      <c r="W245" s="4">
        <v>6</v>
      </c>
      <c r="X245" s="5">
        <v>6</v>
      </c>
    </row>
    <row r="246" spans="1:24" x14ac:dyDescent="0.25">
      <c r="A246" t="s">
        <v>1619</v>
      </c>
      <c r="B246" t="s">
        <v>2104</v>
      </c>
      <c r="C246" t="s">
        <v>1620</v>
      </c>
      <c r="D246" s="3" t="s">
        <v>2192</v>
      </c>
      <c r="E246" s="3" t="s">
        <v>2193</v>
      </c>
      <c r="F246" t="s">
        <v>2107</v>
      </c>
      <c r="G246" t="s">
        <v>2126</v>
      </c>
      <c r="H246" s="3" t="s">
        <v>2931</v>
      </c>
      <c r="I246" t="s">
        <v>2932</v>
      </c>
      <c r="J246" t="s">
        <v>290</v>
      </c>
      <c r="K246" t="s">
        <v>2350</v>
      </c>
      <c r="L246" t="s">
        <v>2140</v>
      </c>
      <c r="M246" t="s">
        <v>2305</v>
      </c>
      <c r="N246" t="s">
        <v>2197</v>
      </c>
      <c r="O246" t="s">
        <v>2714</v>
      </c>
      <c r="P246" t="s">
        <v>1621</v>
      </c>
      <c r="Q246" t="s">
        <v>2933</v>
      </c>
      <c r="R246" t="s">
        <v>2934</v>
      </c>
      <c r="S246" t="s">
        <v>2449</v>
      </c>
      <c r="T246" t="s">
        <v>2450</v>
      </c>
      <c r="U246" t="s">
        <v>2353</v>
      </c>
      <c r="V246" t="s">
        <v>2354</v>
      </c>
      <c r="W246" s="4">
        <v>89</v>
      </c>
      <c r="X246" s="5">
        <v>6</v>
      </c>
    </row>
    <row r="247" spans="1:24" x14ac:dyDescent="0.25">
      <c r="A247" t="s">
        <v>1619</v>
      </c>
      <c r="B247" t="s">
        <v>2122</v>
      </c>
      <c r="C247" t="s">
        <v>1623</v>
      </c>
      <c r="D247" s="3" t="s">
        <v>2321</v>
      </c>
      <c r="E247" s="3" t="s">
        <v>2429</v>
      </c>
      <c r="F247" t="s">
        <v>2107</v>
      </c>
      <c r="G247" t="s">
        <v>2108</v>
      </c>
      <c r="H247" s="3" t="s">
        <v>2931</v>
      </c>
      <c r="I247" t="s">
        <v>2932</v>
      </c>
      <c r="J247" t="s">
        <v>708</v>
      </c>
      <c r="K247" t="s">
        <v>2660</v>
      </c>
      <c r="L247" t="s">
        <v>2242</v>
      </c>
      <c r="M247" t="s">
        <v>2113</v>
      </c>
      <c r="N247" t="s">
        <v>2141</v>
      </c>
      <c r="O247" t="s">
        <v>2714</v>
      </c>
      <c r="P247" t="s">
        <v>45</v>
      </c>
      <c r="Q247" t="s">
        <v>2368</v>
      </c>
      <c r="R247" t="s">
        <v>2242</v>
      </c>
      <c r="S247" t="s">
        <v>2935</v>
      </c>
      <c r="T247" t="s">
        <v>2936</v>
      </c>
      <c r="U247" t="s">
        <v>2664</v>
      </c>
      <c r="V247" t="s">
        <v>2665</v>
      </c>
      <c r="W247" s="4">
        <v>18</v>
      </c>
      <c r="X247" s="5">
        <v>4</v>
      </c>
    </row>
    <row r="248" spans="1:24" x14ac:dyDescent="0.25">
      <c r="A248" t="s">
        <v>1632</v>
      </c>
      <c r="B248" t="s">
        <v>2104</v>
      </c>
      <c r="C248" t="s">
        <v>1633</v>
      </c>
      <c r="D248" s="3" t="s">
        <v>2323</v>
      </c>
      <c r="E248" s="3" t="s">
        <v>2315</v>
      </c>
      <c r="F248" t="s">
        <v>2107</v>
      </c>
      <c r="G248" t="s">
        <v>2108</v>
      </c>
      <c r="H248" s="3" t="s">
        <v>2937</v>
      </c>
      <c r="I248" t="s">
        <v>2492</v>
      </c>
      <c r="J248" t="s">
        <v>245</v>
      </c>
      <c r="K248" t="s">
        <v>2938</v>
      </c>
      <c r="L248" t="s">
        <v>2235</v>
      </c>
      <c r="M248" t="s">
        <v>2113</v>
      </c>
      <c r="N248" t="s">
        <v>2141</v>
      </c>
      <c r="O248" t="s">
        <v>2158</v>
      </c>
      <c r="P248" t="s">
        <v>87</v>
      </c>
      <c r="Q248" t="s">
        <v>2306</v>
      </c>
      <c r="R248" t="s">
        <v>2939</v>
      </c>
      <c r="S248" t="s">
        <v>2513</v>
      </c>
      <c r="T248" t="s">
        <v>2514</v>
      </c>
      <c r="U248" t="s">
        <v>2417</v>
      </c>
      <c r="V248" t="s">
        <v>2416</v>
      </c>
      <c r="W248" s="4">
        <v>-1</v>
      </c>
      <c r="X248" s="5">
        <v>9</v>
      </c>
    </row>
    <row r="249" spans="1:24" x14ac:dyDescent="0.25">
      <c r="A249" t="s">
        <v>1632</v>
      </c>
      <c r="B249" t="s">
        <v>2122</v>
      </c>
      <c r="C249" t="s">
        <v>2940</v>
      </c>
      <c r="D249" s="3" t="s">
        <v>2941</v>
      </c>
      <c r="E249" s="3" t="s">
        <v>2321</v>
      </c>
      <c r="F249" t="s">
        <v>2107</v>
      </c>
      <c r="G249" t="s">
        <v>2108</v>
      </c>
      <c r="H249" s="3" t="s">
        <v>2937</v>
      </c>
      <c r="I249" t="s">
        <v>2492</v>
      </c>
      <c r="J249" t="s">
        <v>90</v>
      </c>
      <c r="K249" t="s">
        <v>2389</v>
      </c>
      <c r="L249" t="s">
        <v>2942</v>
      </c>
      <c r="M249" t="s">
        <v>2113</v>
      </c>
      <c r="N249" t="s">
        <v>2141</v>
      </c>
      <c r="O249" t="s">
        <v>2158</v>
      </c>
      <c r="P249" t="s">
        <v>2142</v>
      </c>
      <c r="Q249" t="s">
        <v>2143</v>
      </c>
      <c r="R249" t="s">
        <v>2144</v>
      </c>
      <c r="S249" t="s">
        <v>2110</v>
      </c>
      <c r="T249" t="s">
        <v>2496</v>
      </c>
      <c r="U249" t="s">
        <v>2392</v>
      </c>
      <c r="V249" t="s">
        <v>2393</v>
      </c>
      <c r="W249" s="4">
        <v>26</v>
      </c>
      <c r="X249" s="5">
        <v>1</v>
      </c>
    </row>
    <row r="250" spans="1:24" x14ac:dyDescent="0.25">
      <c r="A250" t="s">
        <v>1644</v>
      </c>
      <c r="B250" t="s">
        <v>2104</v>
      </c>
      <c r="C250" t="s">
        <v>1645</v>
      </c>
      <c r="D250" s="3" t="s">
        <v>2886</v>
      </c>
      <c r="E250" s="3" t="s">
        <v>2324</v>
      </c>
      <c r="F250" t="s">
        <v>2107</v>
      </c>
      <c r="G250" t="s">
        <v>2108</v>
      </c>
      <c r="H250" s="3" t="s">
        <v>2943</v>
      </c>
      <c r="I250" t="s">
        <v>2928</v>
      </c>
      <c r="J250" t="s">
        <v>22</v>
      </c>
      <c r="K250" t="s">
        <v>2139</v>
      </c>
      <c r="L250" t="s">
        <v>2112</v>
      </c>
      <c r="M250" t="s">
        <v>2113</v>
      </c>
      <c r="N250" t="s">
        <v>2197</v>
      </c>
      <c r="O250" t="s">
        <v>2714</v>
      </c>
      <c r="P250" t="s">
        <v>45</v>
      </c>
      <c r="Q250" t="s">
        <v>2368</v>
      </c>
      <c r="R250" t="s">
        <v>2235</v>
      </c>
      <c r="S250" t="s">
        <v>2145</v>
      </c>
      <c r="T250" t="s">
        <v>2146</v>
      </c>
      <c r="U250" t="s">
        <v>2147</v>
      </c>
      <c r="V250" t="s">
        <v>2148</v>
      </c>
      <c r="W250" s="4">
        <v>17</v>
      </c>
      <c r="X250" s="5">
        <v>8</v>
      </c>
    </row>
    <row r="251" spans="1:24" x14ac:dyDescent="0.25">
      <c r="A251" t="s">
        <v>1644</v>
      </c>
      <c r="B251" t="s">
        <v>2122</v>
      </c>
      <c r="C251" t="s">
        <v>2944</v>
      </c>
      <c r="D251" s="3" t="s">
        <v>2210</v>
      </c>
      <c r="E251" s="3" t="s">
        <v>2125</v>
      </c>
      <c r="F251" t="s">
        <v>2107</v>
      </c>
      <c r="G251" t="s">
        <v>2126</v>
      </c>
      <c r="H251" s="3" t="s">
        <v>2943</v>
      </c>
      <c r="I251" t="s">
        <v>2928</v>
      </c>
      <c r="J251" t="s">
        <v>2945</v>
      </c>
      <c r="K251" t="s">
        <v>2946</v>
      </c>
      <c r="L251" t="s">
        <v>2947</v>
      </c>
      <c r="M251" t="s">
        <v>2113</v>
      </c>
      <c r="N251" t="s">
        <v>2197</v>
      </c>
      <c r="O251" t="s">
        <v>2714</v>
      </c>
      <c r="P251" t="s">
        <v>2948</v>
      </c>
      <c r="Q251" t="s">
        <v>2949</v>
      </c>
      <c r="R251" t="s">
        <v>2947</v>
      </c>
      <c r="S251" t="s">
        <v>2950</v>
      </c>
      <c r="T251" t="s">
        <v>2951</v>
      </c>
      <c r="U251" t="s">
        <v>2488</v>
      </c>
      <c r="V251" t="s">
        <v>2489</v>
      </c>
      <c r="W251" s="4">
        <v>3</v>
      </c>
      <c r="X251" s="5">
        <v>3</v>
      </c>
    </row>
    <row r="252" spans="1:24" x14ac:dyDescent="0.25">
      <c r="A252" t="s">
        <v>1649</v>
      </c>
      <c r="B252" t="s">
        <v>2104</v>
      </c>
      <c r="C252" t="s">
        <v>1650</v>
      </c>
      <c r="D252" s="3" t="s">
        <v>2429</v>
      </c>
      <c r="E252" s="3" t="s">
        <v>2234</v>
      </c>
      <c r="F252" t="s">
        <v>2107</v>
      </c>
      <c r="G252" t="s">
        <v>2108</v>
      </c>
      <c r="H252" s="3" t="s">
        <v>2952</v>
      </c>
      <c r="I252" t="s">
        <v>2953</v>
      </c>
      <c r="J252" t="s">
        <v>1492</v>
      </c>
      <c r="K252" t="s">
        <v>2954</v>
      </c>
      <c r="L252" t="s">
        <v>2242</v>
      </c>
      <c r="M252" t="s">
        <v>2113</v>
      </c>
      <c r="N252" t="s">
        <v>2141</v>
      </c>
      <c r="O252" t="s">
        <v>2714</v>
      </c>
      <c r="P252" t="s">
        <v>2142</v>
      </c>
      <c r="Q252" t="s">
        <v>2143</v>
      </c>
      <c r="R252" t="s">
        <v>2144</v>
      </c>
      <c r="S252" t="s">
        <v>2213</v>
      </c>
      <c r="T252" t="s">
        <v>2214</v>
      </c>
      <c r="U252" t="s">
        <v>2207</v>
      </c>
      <c r="V252" t="s">
        <v>2208</v>
      </c>
      <c r="W252" s="4">
        <v>-1</v>
      </c>
      <c r="X252" s="5">
        <v>4</v>
      </c>
    </row>
    <row r="253" spans="1:24" x14ac:dyDescent="0.25">
      <c r="A253" t="s">
        <v>1649</v>
      </c>
      <c r="B253" t="s">
        <v>2122</v>
      </c>
      <c r="C253" t="s">
        <v>1651</v>
      </c>
      <c r="D253" s="3" t="s">
        <v>2135</v>
      </c>
      <c r="E253" s="3" t="s">
        <v>2220</v>
      </c>
      <c r="F253" t="s">
        <v>2107</v>
      </c>
      <c r="G253" t="s">
        <v>2108</v>
      </c>
      <c r="H253" s="3" t="s">
        <v>2952</v>
      </c>
      <c r="I253" t="s">
        <v>2953</v>
      </c>
      <c r="J253" t="s">
        <v>1450</v>
      </c>
      <c r="K253" t="s">
        <v>2881</v>
      </c>
      <c r="L253" t="s">
        <v>2955</v>
      </c>
      <c r="M253" t="s">
        <v>2113</v>
      </c>
      <c r="N253" t="s">
        <v>2141</v>
      </c>
      <c r="O253" t="s">
        <v>2714</v>
      </c>
      <c r="P253" t="s">
        <v>2142</v>
      </c>
      <c r="Q253" t="s">
        <v>2143</v>
      </c>
      <c r="R253" t="s">
        <v>2144</v>
      </c>
      <c r="S253" t="s">
        <v>2956</v>
      </c>
      <c r="T253" t="s">
        <v>2957</v>
      </c>
      <c r="U253" t="s">
        <v>2610</v>
      </c>
      <c r="V253" t="s">
        <v>2611</v>
      </c>
      <c r="W253" s="4">
        <v>1</v>
      </c>
      <c r="X253" s="5">
        <v>2</v>
      </c>
    </row>
    <row r="254" spans="1:24" x14ac:dyDescent="0.25">
      <c r="A254" t="s">
        <v>1649</v>
      </c>
      <c r="B254" t="s">
        <v>2104</v>
      </c>
      <c r="C254" t="s">
        <v>1651</v>
      </c>
      <c r="D254" s="3" t="s">
        <v>2135</v>
      </c>
      <c r="E254" s="3" t="s">
        <v>2220</v>
      </c>
      <c r="F254" t="s">
        <v>2107</v>
      </c>
      <c r="G254" t="s">
        <v>2108</v>
      </c>
      <c r="H254" s="3" t="s">
        <v>2952</v>
      </c>
      <c r="I254" t="s">
        <v>2953</v>
      </c>
      <c r="J254" t="s">
        <v>1450</v>
      </c>
      <c r="K254" t="s">
        <v>2881</v>
      </c>
      <c r="L254" t="s">
        <v>2955</v>
      </c>
      <c r="M254" t="s">
        <v>2113</v>
      </c>
      <c r="N254" t="s">
        <v>2141</v>
      </c>
      <c r="O254" t="s">
        <v>2714</v>
      </c>
      <c r="P254" t="s">
        <v>2142</v>
      </c>
      <c r="Q254" t="s">
        <v>2143</v>
      </c>
      <c r="R254" t="s">
        <v>2144</v>
      </c>
      <c r="S254" t="s">
        <v>2956</v>
      </c>
      <c r="T254" t="s">
        <v>2957</v>
      </c>
      <c r="U254" t="s">
        <v>2610</v>
      </c>
      <c r="V254" t="s">
        <v>2611</v>
      </c>
      <c r="W254" s="4">
        <v>1</v>
      </c>
      <c r="X254" s="5">
        <v>2</v>
      </c>
    </row>
    <row r="255" spans="1:24" x14ac:dyDescent="0.25">
      <c r="A255" t="s">
        <v>1649</v>
      </c>
      <c r="B255" t="s">
        <v>2122</v>
      </c>
      <c r="C255" t="s">
        <v>1652</v>
      </c>
      <c r="D255" s="3" t="s">
        <v>2958</v>
      </c>
      <c r="E255" s="3" t="s">
        <v>2221</v>
      </c>
      <c r="F255" t="s">
        <v>2107</v>
      </c>
      <c r="G255" t="s">
        <v>2108</v>
      </c>
      <c r="H255" s="3" t="s">
        <v>2952</v>
      </c>
      <c r="I255" t="s">
        <v>2953</v>
      </c>
      <c r="J255" t="s">
        <v>11</v>
      </c>
      <c r="K255" t="s">
        <v>2290</v>
      </c>
      <c r="L255" t="s">
        <v>2140</v>
      </c>
      <c r="M255" t="s">
        <v>2113</v>
      </c>
      <c r="N255" t="s">
        <v>2141</v>
      </c>
      <c r="O255" t="s">
        <v>2714</v>
      </c>
      <c r="P255" t="s">
        <v>284</v>
      </c>
      <c r="Q255" t="s">
        <v>2345</v>
      </c>
      <c r="R255" t="s">
        <v>2930</v>
      </c>
      <c r="S255" t="s">
        <v>2207</v>
      </c>
      <c r="T255" t="s">
        <v>2437</v>
      </c>
      <c r="U255" t="s">
        <v>2295</v>
      </c>
      <c r="V255" t="s">
        <v>2296</v>
      </c>
      <c r="W255" s="4">
        <v>1</v>
      </c>
      <c r="X255" s="5">
        <v>3</v>
      </c>
    </row>
    <row r="256" spans="1:24" x14ac:dyDescent="0.25">
      <c r="A256" t="s">
        <v>1649</v>
      </c>
      <c r="B256" t="s">
        <v>2104</v>
      </c>
      <c r="C256" t="s">
        <v>1652</v>
      </c>
      <c r="D256" s="3" t="s">
        <v>2958</v>
      </c>
      <c r="E256" s="3" t="s">
        <v>2221</v>
      </c>
      <c r="F256" t="s">
        <v>2107</v>
      </c>
      <c r="G256" t="s">
        <v>2108</v>
      </c>
      <c r="H256" s="3" t="s">
        <v>2952</v>
      </c>
      <c r="I256" t="s">
        <v>2953</v>
      </c>
      <c r="J256" t="s">
        <v>11</v>
      </c>
      <c r="K256" t="s">
        <v>2290</v>
      </c>
      <c r="L256" t="s">
        <v>2140</v>
      </c>
      <c r="M256" t="s">
        <v>2113</v>
      </c>
      <c r="N256" t="s">
        <v>2141</v>
      </c>
      <c r="O256" t="s">
        <v>2714</v>
      </c>
      <c r="P256" t="s">
        <v>284</v>
      </c>
      <c r="Q256" t="s">
        <v>2345</v>
      </c>
      <c r="R256" t="s">
        <v>2930</v>
      </c>
      <c r="S256" t="s">
        <v>2207</v>
      </c>
      <c r="T256" t="s">
        <v>2437</v>
      </c>
      <c r="U256" t="s">
        <v>2295</v>
      </c>
      <c r="V256" t="s">
        <v>2296</v>
      </c>
      <c r="W256" s="4">
        <v>1</v>
      </c>
      <c r="X256" s="5">
        <v>3</v>
      </c>
    </row>
    <row r="257" spans="1:24" x14ac:dyDescent="0.25">
      <c r="A257" t="s">
        <v>1649</v>
      </c>
      <c r="B257" t="s">
        <v>2122</v>
      </c>
      <c r="C257" t="s">
        <v>1653</v>
      </c>
      <c r="D257" s="3" t="s">
        <v>2722</v>
      </c>
      <c r="E257" s="3" t="s">
        <v>2373</v>
      </c>
      <c r="F257" t="s">
        <v>2107</v>
      </c>
      <c r="G257" t="s">
        <v>2108</v>
      </c>
      <c r="H257" s="3" t="s">
        <v>2952</v>
      </c>
      <c r="I257" t="s">
        <v>2953</v>
      </c>
      <c r="J257" t="s">
        <v>1654</v>
      </c>
      <c r="K257" t="s">
        <v>2959</v>
      </c>
      <c r="L257" t="s">
        <v>2383</v>
      </c>
      <c r="M257" t="s">
        <v>2113</v>
      </c>
      <c r="N257" t="s">
        <v>2141</v>
      </c>
      <c r="O257" t="s">
        <v>2714</v>
      </c>
      <c r="P257" t="s">
        <v>1656</v>
      </c>
      <c r="Q257" t="s">
        <v>2960</v>
      </c>
      <c r="R257" t="s">
        <v>2339</v>
      </c>
      <c r="S257" t="s">
        <v>2961</v>
      </c>
      <c r="T257" t="s">
        <v>2962</v>
      </c>
      <c r="U257" t="s">
        <v>2772</v>
      </c>
      <c r="V257" t="s">
        <v>2963</v>
      </c>
      <c r="W257" s="4">
        <v>9</v>
      </c>
      <c r="X257" s="5">
        <v>7</v>
      </c>
    </row>
    <row r="258" spans="1:24" x14ac:dyDescent="0.25">
      <c r="A258" t="s">
        <v>1649</v>
      </c>
      <c r="B258" t="s">
        <v>2104</v>
      </c>
      <c r="C258" t="s">
        <v>1659</v>
      </c>
      <c r="D258" s="3" t="s">
        <v>2253</v>
      </c>
      <c r="E258" s="3" t="s">
        <v>2403</v>
      </c>
      <c r="F258" t="s">
        <v>2107</v>
      </c>
      <c r="G258" t="s">
        <v>2126</v>
      </c>
      <c r="H258" s="3" t="s">
        <v>2952</v>
      </c>
      <c r="I258" t="s">
        <v>2953</v>
      </c>
      <c r="J258" t="s">
        <v>295</v>
      </c>
      <c r="K258" t="s">
        <v>2364</v>
      </c>
      <c r="L258" t="s">
        <v>2151</v>
      </c>
      <c r="M258" t="s">
        <v>2305</v>
      </c>
      <c r="N258" t="s">
        <v>2141</v>
      </c>
      <c r="O258" t="s">
        <v>2714</v>
      </c>
      <c r="P258" t="s">
        <v>192</v>
      </c>
      <c r="Q258" t="s">
        <v>2964</v>
      </c>
      <c r="R258" t="s">
        <v>2346</v>
      </c>
      <c r="S258" t="s">
        <v>2205</v>
      </c>
      <c r="T258" t="s">
        <v>2206</v>
      </c>
      <c r="U258" t="s">
        <v>2207</v>
      </c>
      <c r="V258" t="s">
        <v>2208</v>
      </c>
      <c r="W258" s="4">
        <v>64</v>
      </c>
      <c r="X258" s="5">
        <v>4</v>
      </c>
    </row>
    <row r="259" spans="1:24" x14ac:dyDescent="0.25">
      <c r="A259" t="s">
        <v>1649</v>
      </c>
      <c r="B259" t="s">
        <v>2122</v>
      </c>
      <c r="C259" t="s">
        <v>1660</v>
      </c>
      <c r="D259" s="3" t="s">
        <v>2455</v>
      </c>
      <c r="E259" s="3" t="s">
        <v>2965</v>
      </c>
      <c r="F259" t="s">
        <v>2107</v>
      </c>
      <c r="G259" t="s">
        <v>2108</v>
      </c>
      <c r="H259" s="3" t="s">
        <v>2952</v>
      </c>
      <c r="I259" t="s">
        <v>2953</v>
      </c>
      <c r="J259" t="s">
        <v>38</v>
      </c>
      <c r="K259" t="s">
        <v>2329</v>
      </c>
      <c r="L259" t="s">
        <v>2383</v>
      </c>
      <c r="M259" t="s">
        <v>2113</v>
      </c>
      <c r="N259" t="s">
        <v>2141</v>
      </c>
      <c r="O259" t="s">
        <v>2714</v>
      </c>
      <c r="P259" t="s">
        <v>2142</v>
      </c>
      <c r="Q259" t="s">
        <v>2143</v>
      </c>
      <c r="R259" t="s">
        <v>2144</v>
      </c>
      <c r="S259" t="s">
        <v>2330</v>
      </c>
      <c r="T259" t="s">
        <v>2331</v>
      </c>
      <c r="U259" t="s">
        <v>2332</v>
      </c>
      <c r="V259" t="s">
        <v>2333</v>
      </c>
      <c r="W259" s="4">
        <v>15</v>
      </c>
      <c r="X259" s="5">
        <v>2</v>
      </c>
    </row>
    <row r="260" spans="1:24" x14ac:dyDescent="0.25">
      <c r="A260" t="s">
        <v>1687</v>
      </c>
      <c r="B260" t="s">
        <v>2104</v>
      </c>
      <c r="C260" t="s">
        <v>1688</v>
      </c>
      <c r="D260" s="3" t="s">
        <v>2708</v>
      </c>
      <c r="E260" s="3" t="s">
        <v>2966</v>
      </c>
      <c r="F260" t="s">
        <v>2107</v>
      </c>
      <c r="G260" t="s">
        <v>2108</v>
      </c>
      <c r="H260" s="3" t="s">
        <v>2967</v>
      </c>
      <c r="I260" t="s">
        <v>2241</v>
      </c>
      <c r="J260" t="s">
        <v>194</v>
      </c>
      <c r="K260" t="s">
        <v>2968</v>
      </c>
      <c r="L260" t="s">
        <v>2232</v>
      </c>
      <c r="M260" t="s">
        <v>2113</v>
      </c>
      <c r="N260" t="s">
        <v>2141</v>
      </c>
      <c r="O260" t="s">
        <v>2158</v>
      </c>
      <c r="P260" t="s">
        <v>2142</v>
      </c>
      <c r="Q260" t="s">
        <v>2143</v>
      </c>
      <c r="R260" t="s">
        <v>2144</v>
      </c>
      <c r="S260" t="s">
        <v>2969</v>
      </c>
      <c r="T260" t="s">
        <v>2970</v>
      </c>
      <c r="U260" t="s">
        <v>2971</v>
      </c>
      <c r="V260" t="s">
        <v>2972</v>
      </c>
      <c r="W260" s="4">
        <v>-1</v>
      </c>
      <c r="X260" s="5">
        <v>3</v>
      </c>
    </row>
    <row r="261" spans="1:24" x14ac:dyDescent="0.25">
      <c r="A261" t="s">
        <v>1687</v>
      </c>
      <c r="B261" t="s">
        <v>2122</v>
      </c>
      <c r="C261" t="s">
        <v>1689</v>
      </c>
      <c r="D261" s="3" t="s">
        <v>2573</v>
      </c>
      <c r="E261" s="3" t="s">
        <v>2573</v>
      </c>
      <c r="F261" t="s">
        <v>2107</v>
      </c>
      <c r="G261" t="s">
        <v>2126</v>
      </c>
      <c r="H261" s="3" t="s">
        <v>2967</v>
      </c>
      <c r="I261" t="s">
        <v>2241</v>
      </c>
      <c r="J261" t="s">
        <v>1444</v>
      </c>
      <c r="K261" t="s">
        <v>2877</v>
      </c>
      <c r="L261" t="s">
        <v>2383</v>
      </c>
      <c r="M261" t="s">
        <v>2113</v>
      </c>
      <c r="N261" t="s">
        <v>2885</v>
      </c>
      <c r="O261" t="s">
        <v>2158</v>
      </c>
      <c r="P261" t="s">
        <v>2142</v>
      </c>
      <c r="Q261" t="s">
        <v>2143</v>
      </c>
      <c r="R261" t="s">
        <v>2144</v>
      </c>
      <c r="S261" t="s">
        <v>2637</v>
      </c>
      <c r="T261" t="s">
        <v>2638</v>
      </c>
      <c r="U261" t="s">
        <v>2878</v>
      </c>
      <c r="V261" t="s">
        <v>2879</v>
      </c>
      <c r="W261" s="4">
        <v>18</v>
      </c>
      <c r="X261" s="5">
        <v>1</v>
      </c>
    </row>
    <row r="262" spans="1:24" x14ac:dyDescent="0.25">
      <c r="A262" t="s">
        <v>1690</v>
      </c>
      <c r="B262" t="s">
        <v>2104</v>
      </c>
      <c r="C262" t="s">
        <v>1691</v>
      </c>
      <c r="D262" s="3" t="s">
        <v>2253</v>
      </c>
      <c r="E262" s="3" t="s">
        <v>2182</v>
      </c>
      <c r="F262" t="s">
        <v>2107</v>
      </c>
      <c r="G262" t="s">
        <v>2126</v>
      </c>
      <c r="H262" s="3" t="s">
        <v>3196</v>
      </c>
      <c r="I262" t="s">
        <v>3197</v>
      </c>
      <c r="J262" t="s">
        <v>194</v>
      </c>
      <c r="K262" t="s">
        <v>2968</v>
      </c>
      <c r="L262" t="s">
        <v>2383</v>
      </c>
      <c r="M262" t="s">
        <v>2305</v>
      </c>
      <c r="N262" t="s">
        <v>2141</v>
      </c>
      <c r="O262" t="s">
        <v>2158</v>
      </c>
      <c r="P262" t="s">
        <v>414</v>
      </c>
      <c r="Q262" t="s">
        <v>2743</v>
      </c>
      <c r="R262" t="s">
        <v>2707</v>
      </c>
      <c r="S262" t="s">
        <v>3198</v>
      </c>
      <c r="T262" t="s">
        <v>3199</v>
      </c>
      <c r="U262" t="s">
        <v>2971</v>
      </c>
      <c r="V262" t="s">
        <v>2972</v>
      </c>
      <c r="W262" s="4">
        <v>128</v>
      </c>
      <c r="X262" s="5">
        <v>20</v>
      </c>
    </row>
    <row r="263" spans="1:24" x14ac:dyDescent="0.25">
      <c r="A263" t="s">
        <v>1690</v>
      </c>
      <c r="B263" t="s">
        <v>2122</v>
      </c>
      <c r="C263" t="s">
        <v>3200</v>
      </c>
      <c r="D263" s="3" t="s">
        <v>3120</v>
      </c>
      <c r="E263" s="3" t="s">
        <v>3189</v>
      </c>
      <c r="F263" t="s">
        <v>2107</v>
      </c>
      <c r="G263" t="s">
        <v>2126</v>
      </c>
      <c r="H263" s="3" t="s">
        <v>3196</v>
      </c>
      <c r="I263" t="s">
        <v>3197</v>
      </c>
      <c r="J263" t="s">
        <v>194</v>
      </c>
      <c r="K263" t="s">
        <v>2968</v>
      </c>
      <c r="L263" t="s">
        <v>2264</v>
      </c>
      <c r="M263" t="s">
        <v>2305</v>
      </c>
      <c r="N263" t="s">
        <v>2141</v>
      </c>
      <c r="O263" t="s">
        <v>2158</v>
      </c>
      <c r="P263" t="s">
        <v>243</v>
      </c>
      <c r="Q263" t="s">
        <v>2562</v>
      </c>
      <c r="R263" t="s">
        <v>3201</v>
      </c>
      <c r="S263" t="s">
        <v>3198</v>
      </c>
      <c r="T263" t="s">
        <v>3199</v>
      </c>
      <c r="U263" t="s">
        <v>2971</v>
      </c>
      <c r="V263" t="s">
        <v>2972</v>
      </c>
      <c r="W263" s="4">
        <v>30</v>
      </c>
      <c r="X263" s="5">
        <v>5</v>
      </c>
    </row>
    <row r="264" spans="1:24" x14ac:dyDescent="0.25">
      <c r="A264" t="s">
        <v>1701</v>
      </c>
      <c r="B264" t="s">
        <v>2104</v>
      </c>
      <c r="C264" t="s">
        <v>1702</v>
      </c>
      <c r="D264" s="3" t="s">
        <v>3080</v>
      </c>
      <c r="E264" s="3" t="s">
        <v>2162</v>
      </c>
      <c r="F264" t="s">
        <v>2107</v>
      </c>
      <c r="G264" t="s">
        <v>2108</v>
      </c>
      <c r="H264" s="3" t="s">
        <v>3202</v>
      </c>
      <c r="I264" t="s">
        <v>2657</v>
      </c>
      <c r="J264" t="s">
        <v>1703</v>
      </c>
      <c r="K264" t="s">
        <v>3203</v>
      </c>
      <c r="L264" t="s">
        <v>2264</v>
      </c>
      <c r="M264" t="s">
        <v>2113</v>
      </c>
      <c r="N264" t="s">
        <v>2141</v>
      </c>
      <c r="O264" t="s">
        <v>2158</v>
      </c>
      <c r="P264" t="s">
        <v>1705</v>
      </c>
      <c r="Q264" t="s">
        <v>3204</v>
      </c>
      <c r="R264" t="s">
        <v>3205</v>
      </c>
      <c r="S264" t="s">
        <v>2432</v>
      </c>
      <c r="T264" t="s">
        <v>2433</v>
      </c>
      <c r="U264" t="s">
        <v>2434</v>
      </c>
      <c r="V264" t="s">
        <v>2435</v>
      </c>
      <c r="W264" s="4">
        <v>453</v>
      </c>
      <c r="X264" s="5">
        <v>2</v>
      </c>
    </row>
    <row r="265" spans="1:24" x14ac:dyDescent="0.25">
      <c r="A265" t="s">
        <v>1701</v>
      </c>
      <c r="B265" t="s">
        <v>2122</v>
      </c>
      <c r="C265" t="s">
        <v>3206</v>
      </c>
      <c r="D265" s="3" t="s">
        <v>3116</v>
      </c>
      <c r="E265" s="3" t="s">
        <v>3136</v>
      </c>
      <c r="F265" t="s">
        <v>2107</v>
      </c>
      <c r="G265" t="s">
        <v>2108</v>
      </c>
      <c r="H265" s="3" t="s">
        <v>3202</v>
      </c>
      <c r="I265" t="s">
        <v>2657</v>
      </c>
      <c r="J265" t="s">
        <v>148</v>
      </c>
      <c r="K265" t="s">
        <v>2245</v>
      </c>
      <c r="L265" t="s">
        <v>2383</v>
      </c>
      <c r="M265" t="s">
        <v>2113</v>
      </c>
      <c r="N265" t="s">
        <v>2141</v>
      </c>
      <c r="O265" t="s">
        <v>2158</v>
      </c>
      <c r="P265" t="s">
        <v>282</v>
      </c>
      <c r="Q265" t="s">
        <v>3075</v>
      </c>
      <c r="R265" t="s">
        <v>2519</v>
      </c>
      <c r="S265" t="s">
        <v>2415</v>
      </c>
      <c r="T265" t="s">
        <v>2416</v>
      </c>
      <c r="U265" t="s">
        <v>2417</v>
      </c>
      <c r="V265" t="s">
        <v>2416</v>
      </c>
      <c r="W265" s="4">
        <v>1</v>
      </c>
      <c r="X265" s="5">
        <v>6</v>
      </c>
    </row>
    <row r="266" spans="1:24" x14ac:dyDescent="0.25">
      <c r="A266" t="s">
        <v>1729</v>
      </c>
      <c r="B266" t="s">
        <v>2104</v>
      </c>
      <c r="C266" t="s">
        <v>1730</v>
      </c>
      <c r="D266" s="3" t="s">
        <v>2272</v>
      </c>
      <c r="E266" s="3" t="s">
        <v>2361</v>
      </c>
      <c r="F266" t="s">
        <v>2107</v>
      </c>
      <c r="G266" t="s">
        <v>2108</v>
      </c>
      <c r="H266" s="3" t="s">
        <v>2973</v>
      </c>
      <c r="I266" t="s">
        <v>2363</v>
      </c>
      <c r="J266" t="s">
        <v>890</v>
      </c>
      <c r="K266" t="s">
        <v>2974</v>
      </c>
      <c r="L266" t="s">
        <v>2317</v>
      </c>
      <c r="M266" t="s">
        <v>2113</v>
      </c>
      <c r="N266" t="s">
        <v>2141</v>
      </c>
      <c r="O266" t="s">
        <v>2310</v>
      </c>
      <c r="P266" t="s">
        <v>835</v>
      </c>
      <c r="Q266" t="s">
        <v>2975</v>
      </c>
      <c r="R266" t="s">
        <v>2976</v>
      </c>
      <c r="S266" t="s">
        <v>2977</v>
      </c>
      <c r="T266" t="s">
        <v>2978</v>
      </c>
      <c r="U266" t="s">
        <v>2787</v>
      </c>
      <c r="V266" t="s">
        <v>2788</v>
      </c>
      <c r="W266" s="4">
        <v>203</v>
      </c>
      <c r="X266" s="5">
        <v>1</v>
      </c>
    </row>
    <row r="267" spans="1:24" x14ac:dyDescent="0.25">
      <c r="A267" t="s">
        <v>1729</v>
      </c>
      <c r="B267" t="s">
        <v>2122</v>
      </c>
      <c r="C267" t="s">
        <v>1731</v>
      </c>
      <c r="D267" s="3" t="s">
        <v>2382</v>
      </c>
      <c r="E267" s="3" t="s">
        <v>2490</v>
      </c>
      <c r="F267" t="s">
        <v>2107</v>
      </c>
      <c r="G267" t="s">
        <v>2126</v>
      </c>
      <c r="H267" s="3" t="s">
        <v>2973</v>
      </c>
      <c r="I267" t="s">
        <v>2363</v>
      </c>
      <c r="J267" t="s">
        <v>1732</v>
      </c>
      <c r="K267" t="s">
        <v>2979</v>
      </c>
      <c r="L267" t="s">
        <v>2383</v>
      </c>
      <c r="M267" t="s">
        <v>2113</v>
      </c>
      <c r="N267" t="s">
        <v>2141</v>
      </c>
      <c r="O267" t="s">
        <v>2158</v>
      </c>
      <c r="P267" t="s">
        <v>2142</v>
      </c>
      <c r="Q267" t="s">
        <v>2143</v>
      </c>
      <c r="R267" t="s">
        <v>2144</v>
      </c>
      <c r="S267" t="s">
        <v>2188</v>
      </c>
      <c r="T267" t="s">
        <v>2189</v>
      </c>
      <c r="U267" t="s">
        <v>2787</v>
      </c>
      <c r="V267" t="s">
        <v>2788</v>
      </c>
      <c r="W267" s="4">
        <v>2</v>
      </c>
      <c r="X267" s="5">
        <v>5</v>
      </c>
    </row>
    <row r="268" spans="1:24" x14ac:dyDescent="0.25">
      <c r="A268" t="s">
        <v>1780</v>
      </c>
      <c r="B268" t="s">
        <v>2104</v>
      </c>
      <c r="C268" t="s">
        <v>1781</v>
      </c>
      <c r="D268" s="3" t="s">
        <v>2666</v>
      </c>
      <c r="E268" s="3" t="s">
        <v>2980</v>
      </c>
      <c r="F268" t="s">
        <v>2107</v>
      </c>
      <c r="G268" t="s">
        <v>2108</v>
      </c>
      <c r="H268" s="3" t="s">
        <v>2981</v>
      </c>
      <c r="I268" t="s">
        <v>2183</v>
      </c>
      <c r="J268" t="s">
        <v>1782</v>
      </c>
      <c r="K268" t="s">
        <v>2982</v>
      </c>
      <c r="L268" t="s">
        <v>2112</v>
      </c>
      <c r="M268" t="s">
        <v>2113</v>
      </c>
      <c r="N268" t="s">
        <v>2114</v>
      </c>
      <c r="O268" t="s">
        <v>2714</v>
      </c>
      <c r="P268" t="s">
        <v>2142</v>
      </c>
      <c r="Q268" t="s">
        <v>2143</v>
      </c>
      <c r="R268" t="s">
        <v>2144</v>
      </c>
      <c r="S268" t="s">
        <v>2904</v>
      </c>
      <c r="T268" t="s">
        <v>2905</v>
      </c>
      <c r="U268" t="s">
        <v>2815</v>
      </c>
      <c r="V268" t="s">
        <v>2983</v>
      </c>
      <c r="W268" s="4">
        <v>1367</v>
      </c>
      <c r="X268" s="5">
        <v>5</v>
      </c>
    </row>
    <row r="269" spans="1:24" x14ac:dyDescent="0.25">
      <c r="A269" t="s">
        <v>1780</v>
      </c>
      <c r="B269" t="s">
        <v>2122</v>
      </c>
      <c r="C269" t="s">
        <v>1783</v>
      </c>
      <c r="D269" s="3" t="s">
        <v>2244</v>
      </c>
      <c r="E269" s="3" t="s">
        <v>2831</v>
      </c>
      <c r="F269" t="s">
        <v>2107</v>
      </c>
      <c r="G269" t="s">
        <v>2108</v>
      </c>
      <c r="H269" s="3" t="s">
        <v>2981</v>
      </c>
      <c r="I269" t="s">
        <v>2183</v>
      </c>
      <c r="J269" t="s">
        <v>1784</v>
      </c>
      <c r="K269" t="s">
        <v>2984</v>
      </c>
      <c r="L269" t="s">
        <v>2165</v>
      </c>
      <c r="M269" t="s">
        <v>2113</v>
      </c>
      <c r="N269" t="s">
        <v>2114</v>
      </c>
      <c r="O269" t="s">
        <v>2714</v>
      </c>
      <c r="P269" t="s">
        <v>1786</v>
      </c>
      <c r="Q269" t="s">
        <v>2985</v>
      </c>
      <c r="R269" t="s">
        <v>2475</v>
      </c>
      <c r="S269" t="s">
        <v>2986</v>
      </c>
      <c r="T269" t="s">
        <v>2987</v>
      </c>
      <c r="U269" t="s">
        <v>2988</v>
      </c>
      <c r="V269" t="s">
        <v>2989</v>
      </c>
      <c r="W269" s="4">
        <v>7</v>
      </c>
      <c r="X269" s="5">
        <v>4</v>
      </c>
    </row>
    <row r="270" spans="1:24" x14ac:dyDescent="0.25">
      <c r="A270" t="s">
        <v>1780</v>
      </c>
      <c r="B270" t="s">
        <v>2104</v>
      </c>
      <c r="C270" t="s">
        <v>1783</v>
      </c>
      <c r="D270" s="3" t="s">
        <v>2244</v>
      </c>
      <c r="E270" s="3" t="s">
        <v>2831</v>
      </c>
      <c r="F270" t="s">
        <v>2107</v>
      </c>
      <c r="G270" t="s">
        <v>2108</v>
      </c>
      <c r="H270" s="3" t="s">
        <v>2981</v>
      </c>
      <c r="I270" t="s">
        <v>2183</v>
      </c>
      <c r="J270" t="s">
        <v>1784</v>
      </c>
      <c r="K270" t="s">
        <v>2984</v>
      </c>
      <c r="L270" t="s">
        <v>2165</v>
      </c>
      <c r="M270" t="s">
        <v>2113</v>
      </c>
      <c r="N270" t="s">
        <v>2114</v>
      </c>
      <c r="O270" t="s">
        <v>2714</v>
      </c>
      <c r="P270" t="s">
        <v>1786</v>
      </c>
      <c r="Q270" t="s">
        <v>2985</v>
      </c>
      <c r="R270" t="s">
        <v>2475</v>
      </c>
      <c r="S270" t="s">
        <v>2986</v>
      </c>
      <c r="T270" t="s">
        <v>2987</v>
      </c>
      <c r="U270" t="s">
        <v>2988</v>
      </c>
      <c r="V270" t="s">
        <v>2989</v>
      </c>
      <c r="W270" s="4">
        <v>7</v>
      </c>
      <c r="X270" s="5">
        <v>4</v>
      </c>
    </row>
    <row r="271" spans="1:24" x14ac:dyDescent="0.25">
      <c r="A271" t="s">
        <v>1780</v>
      </c>
      <c r="B271" t="s">
        <v>2122</v>
      </c>
      <c r="C271" t="s">
        <v>1788</v>
      </c>
      <c r="D271" s="3" t="s">
        <v>2344</v>
      </c>
      <c r="E271" s="3" t="s">
        <v>2403</v>
      </c>
      <c r="F271" t="s">
        <v>2107</v>
      </c>
      <c r="G271" t="s">
        <v>2108</v>
      </c>
      <c r="H271" s="3" t="s">
        <v>2981</v>
      </c>
      <c r="I271" t="s">
        <v>2183</v>
      </c>
      <c r="J271" t="s">
        <v>1784</v>
      </c>
      <c r="K271" t="s">
        <v>2984</v>
      </c>
      <c r="L271" t="s">
        <v>2151</v>
      </c>
      <c r="M271" t="s">
        <v>2990</v>
      </c>
      <c r="N271" t="s">
        <v>2322</v>
      </c>
      <c r="O271" t="s">
        <v>2714</v>
      </c>
      <c r="P271" t="s">
        <v>265</v>
      </c>
      <c r="Q271" t="s">
        <v>2991</v>
      </c>
      <c r="R271" t="s">
        <v>2346</v>
      </c>
      <c r="S271" t="s">
        <v>2992</v>
      </c>
      <c r="T271" t="s">
        <v>2993</v>
      </c>
      <c r="U271" t="s">
        <v>2988</v>
      </c>
      <c r="V271" t="s">
        <v>2989</v>
      </c>
      <c r="W271" s="4">
        <v>7</v>
      </c>
      <c r="X271" s="5">
        <v>3</v>
      </c>
    </row>
    <row r="272" spans="1:24" x14ac:dyDescent="0.25">
      <c r="A272" t="s">
        <v>1825</v>
      </c>
      <c r="B272" t="s">
        <v>2104</v>
      </c>
      <c r="C272" t="s">
        <v>1826</v>
      </c>
      <c r="D272" s="3" t="s">
        <v>2361</v>
      </c>
      <c r="E272" s="3" t="s">
        <v>2382</v>
      </c>
      <c r="F272" t="s">
        <v>2107</v>
      </c>
      <c r="G272" t="s">
        <v>2126</v>
      </c>
      <c r="H272" s="3" t="s">
        <v>2994</v>
      </c>
      <c r="I272" t="s">
        <v>2995</v>
      </c>
      <c r="J272" t="s">
        <v>357</v>
      </c>
      <c r="K272" t="s">
        <v>2413</v>
      </c>
      <c r="L272" t="s">
        <v>2112</v>
      </c>
      <c r="M272" t="s">
        <v>2305</v>
      </c>
      <c r="N272" t="s">
        <v>2141</v>
      </c>
      <c r="O272" t="s">
        <v>2714</v>
      </c>
      <c r="P272" t="s">
        <v>123</v>
      </c>
      <c r="Q272" t="s">
        <v>2996</v>
      </c>
      <c r="R272" t="s">
        <v>2112</v>
      </c>
      <c r="S272" t="s">
        <v>2513</v>
      </c>
      <c r="T272" t="s">
        <v>2514</v>
      </c>
      <c r="U272" t="s">
        <v>2417</v>
      </c>
      <c r="V272" t="s">
        <v>2416</v>
      </c>
      <c r="W272" s="4">
        <v>-1</v>
      </c>
      <c r="X272" s="5">
        <v>2</v>
      </c>
    </row>
    <row r="273" spans="1:24" x14ac:dyDescent="0.25">
      <c r="A273" t="s">
        <v>1825</v>
      </c>
      <c r="B273" t="s">
        <v>2122</v>
      </c>
      <c r="C273" t="s">
        <v>1827</v>
      </c>
      <c r="D273" s="3" t="s">
        <v>2713</v>
      </c>
      <c r="E273" s="3" t="s">
        <v>2239</v>
      </c>
      <c r="F273" t="s">
        <v>2107</v>
      </c>
      <c r="G273" t="s">
        <v>2126</v>
      </c>
      <c r="H273" s="3" t="s">
        <v>2994</v>
      </c>
      <c r="I273" t="s">
        <v>2995</v>
      </c>
      <c r="J273" t="s">
        <v>210</v>
      </c>
      <c r="K273" t="s">
        <v>2255</v>
      </c>
      <c r="L273" t="s">
        <v>2317</v>
      </c>
      <c r="M273" t="s">
        <v>2113</v>
      </c>
      <c r="N273" t="s">
        <v>2141</v>
      </c>
      <c r="O273" t="s">
        <v>2714</v>
      </c>
      <c r="P273" t="s">
        <v>1201</v>
      </c>
      <c r="Q273" t="s">
        <v>2997</v>
      </c>
      <c r="R273" t="s">
        <v>2913</v>
      </c>
      <c r="S273" t="s">
        <v>2923</v>
      </c>
      <c r="T273" t="s">
        <v>2924</v>
      </c>
      <c r="U273" t="s">
        <v>2925</v>
      </c>
      <c r="V273" t="s">
        <v>2926</v>
      </c>
      <c r="W273" s="4">
        <v>2</v>
      </c>
      <c r="X273" s="5">
        <v>2</v>
      </c>
    </row>
    <row r="274" spans="1:24" x14ac:dyDescent="0.25">
      <c r="A274" t="s">
        <v>1825</v>
      </c>
      <c r="B274" t="s">
        <v>2104</v>
      </c>
      <c r="C274" t="s">
        <v>1827</v>
      </c>
      <c r="D274" s="3" t="s">
        <v>2713</v>
      </c>
      <c r="E274" s="3" t="s">
        <v>2239</v>
      </c>
      <c r="F274" t="s">
        <v>2107</v>
      </c>
      <c r="G274" t="s">
        <v>2126</v>
      </c>
      <c r="H274" s="3" t="s">
        <v>2994</v>
      </c>
      <c r="I274" t="s">
        <v>2995</v>
      </c>
      <c r="J274" t="s">
        <v>210</v>
      </c>
      <c r="K274" t="s">
        <v>2255</v>
      </c>
      <c r="L274" t="s">
        <v>2317</v>
      </c>
      <c r="M274" t="s">
        <v>2113</v>
      </c>
      <c r="N274" t="s">
        <v>2141</v>
      </c>
      <c r="O274" t="s">
        <v>2714</v>
      </c>
      <c r="P274" t="s">
        <v>1201</v>
      </c>
      <c r="Q274" t="s">
        <v>2997</v>
      </c>
      <c r="R274" t="s">
        <v>2913</v>
      </c>
      <c r="S274" t="s">
        <v>2923</v>
      </c>
      <c r="T274" t="s">
        <v>2924</v>
      </c>
      <c r="U274" t="s">
        <v>2925</v>
      </c>
      <c r="V274" t="s">
        <v>2926</v>
      </c>
      <c r="W274" s="4">
        <v>2</v>
      </c>
      <c r="X274" s="5">
        <v>2</v>
      </c>
    </row>
    <row r="275" spans="1:24" x14ac:dyDescent="0.25">
      <c r="A275" t="s">
        <v>1825</v>
      </c>
      <c r="B275" t="s">
        <v>2122</v>
      </c>
      <c r="C275" t="s">
        <v>1828</v>
      </c>
      <c r="D275" s="3" t="s">
        <v>2573</v>
      </c>
      <c r="E275" s="3" t="s">
        <v>2150</v>
      </c>
      <c r="F275" t="s">
        <v>2107</v>
      </c>
      <c r="G275" t="s">
        <v>2126</v>
      </c>
      <c r="H275" s="3" t="s">
        <v>2994</v>
      </c>
      <c r="I275" t="s">
        <v>2995</v>
      </c>
      <c r="J275" t="s">
        <v>143</v>
      </c>
      <c r="K275" t="s">
        <v>2184</v>
      </c>
      <c r="L275" t="s">
        <v>2140</v>
      </c>
      <c r="M275" t="s">
        <v>2113</v>
      </c>
      <c r="N275" t="s">
        <v>2141</v>
      </c>
      <c r="O275" t="s">
        <v>2714</v>
      </c>
      <c r="P275" t="s">
        <v>135</v>
      </c>
      <c r="Q275" t="s">
        <v>2474</v>
      </c>
      <c r="R275" t="s">
        <v>2475</v>
      </c>
      <c r="S275" t="s">
        <v>2856</v>
      </c>
      <c r="T275" t="s">
        <v>2857</v>
      </c>
      <c r="U275" t="s">
        <v>2190</v>
      </c>
      <c r="V275" t="s">
        <v>2191</v>
      </c>
      <c r="W275" s="4">
        <v>2</v>
      </c>
      <c r="X275" s="5">
        <v>2</v>
      </c>
    </row>
    <row r="276" spans="1:24" x14ac:dyDescent="0.25">
      <c r="A276" t="s">
        <v>1838</v>
      </c>
      <c r="B276" t="s">
        <v>2104</v>
      </c>
      <c r="C276" t="s">
        <v>1839</v>
      </c>
      <c r="D276" s="3" t="s">
        <v>2998</v>
      </c>
      <c r="E276" s="3" t="s">
        <v>2172</v>
      </c>
      <c r="F276" t="s">
        <v>2107</v>
      </c>
      <c r="G276" t="s">
        <v>2108</v>
      </c>
      <c r="H276" s="3" t="s">
        <v>2999</v>
      </c>
      <c r="I276" t="s">
        <v>3000</v>
      </c>
      <c r="J276" t="s">
        <v>194</v>
      </c>
      <c r="K276" t="s">
        <v>2968</v>
      </c>
      <c r="L276" t="s">
        <v>2185</v>
      </c>
      <c r="M276" t="s">
        <v>2305</v>
      </c>
      <c r="N276" t="s">
        <v>2141</v>
      </c>
      <c r="O276" t="s">
        <v>2158</v>
      </c>
      <c r="P276" t="s">
        <v>2142</v>
      </c>
      <c r="Q276" t="s">
        <v>2143</v>
      </c>
      <c r="R276" t="s">
        <v>2144</v>
      </c>
      <c r="S276" t="s">
        <v>2969</v>
      </c>
      <c r="T276" t="s">
        <v>2970</v>
      </c>
      <c r="U276" t="s">
        <v>2971</v>
      </c>
      <c r="V276" t="s">
        <v>2972</v>
      </c>
      <c r="W276" s="4">
        <v>1095</v>
      </c>
      <c r="X276" s="5">
        <v>2</v>
      </c>
    </row>
    <row r="277" spans="1:24" x14ac:dyDescent="0.25">
      <c r="A277" t="s">
        <v>1838</v>
      </c>
      <c r="B277" t="s">
        <v>2122</v>
      </c>
      <c r="C277" t="s">
        <v>3001</v>
      </c>
      <c r="D277" s="3" t="s">
        <v>2677</v>
      </c>
      <c r="E277" s="3" t="s">
        <v>2606</v>
      </c>
      <c r="F277" t="s">
        <v>2107</v>
      </c>
      <c r="G277" t="s">
        <v>2126</v>
      </c>
      <c r="H277" s="3" t="s">
        <v>2999</v>
      </c>
      <c r="I277" t="s">
        <v>3000</v>
      </c>
      <c r="J277" t="s">
        <v>22</v>
      </c>
      <c r="K277" t="s">
        <v>2139</v>
      </c>
      <c r="L277" t="s">
        <v>3002</v>
      </c>
      <c r="M277" t="s">
        <v>2305</v>
      </c>
      <c r="N277" t="s">
        <v>2141</v>
      </c>
      <c r="O277" t="s">
        <v>2158</v>
      </c>
      <c r="P277" t="s">
        <v>1374</v>
      </c>
      <c r="Q277" t="s">
        <v>3003</v>
      </c>
      <c r="R277" t="s">
        <v>3002</v>
      </c>
      <c r="S277" t="s">
        <v>2145</v>
      </c>
      <c r="T277" t="s">
        <v>2146</v>
      </c>
      <c r="U277" t="s">
        <v>2147</v>
      </c>
      <c r="V277" t="s">
        <v>2148</v>
      </c>
      <c r="W277" s="4">
        <v>11</v>
      </c>
      <c r="X277" s="5">
        <v>7</v>
      </c>
    </row>
    <row r="278" spans="1:24" x14ac:dyDescent="0.25">
      <c r="A278" t="s">
        <v>1846</v>
      </c>
      <c r="B278" t="s">
        <v>2104</v>
      </c>
      <c r="C278" t="s">
        <v>1847</v>
      </c>
      <c r="D278" s="3" t="s">
        <v>2579</v>
      </c>
      <c r="E278" s="3" t="s">
        <v>2688</v>
      </c>
      <c r="F278" t="s">
        <v>2107</v>
      </c>
      <c r="G278" t="s">
        <v>2126</v>
      </c>
      <c r="H278" s="3" t="s">
        <v>3207</v>
      </c>
      <c r="I278" t="s">
        <v>2447</v>
      </c>
      <c r="J278" t="s">
        <v>22</v>
      </c>
      <c r="K278" t="s">
        <v>2139</v>
      </c>
      <c r="L278" t="s">
        <v>2140</v>
      </c>
      <c r="M278" t="s">
        <v>2305</v>
      </c>
      <c r="N278" t="s">
        <v>2615</v>
      </c>
      <c r="O278" t="s">
        <v>2158</v>
      </c>
      <c r="P278" t="s">
        <v>1848</v>
      </c>
      <c r="Q278" t="s">
        <v>3208</v>
      </c>
      <c r="R278" t="s">
        <v>2871</v>
      </c>
      <c r="S278" t="s">
        <v>3209</v>
      </c>
      <c r="T278" t="s">
        <v>3210</v>
      </c>
      <c r="U278" t="s">
        <v>2147</v>
      </c>
      <c r="V278" t="s">
        <v>2148</v>
      </c>
      <c r="W278" s="4">
        <v>48</v>
      </c>
      <c r="X278" s="5">
        <v>11</v>
      </c>
    </row>
    <row r="279" spans="1:24" x14ac:dyDescent="0.25">
      <c r="A279" t="s">
        <v>1846</v>
      </c>
      <c r="B279" t="s">
        <v>2122</v>
      </c>
      <c r="C279" t="s">
        <v>1850</v>
      </c>
      <c r="D279" s="3" t="s">
        <v>2505</v>
      </c>
      <c r="E279" s="3" t="s">
        <v>3211</v>
      </c>
      <c r="F279" t="s">
        <v>2107</v>
      </c>
      <c r="G279" t="s">
        <v>2126</v>
      </c>
      <c r="H279" s="3" t="s">
        <v>3207</v>
      </c>
      <c r="I279" t="s">
        <v>2447</v>
      </c>
      <c r="J279" t="s">
        <v>567</v>
      </c>
      <c r="K279" t="s">
        <v>2859</v>
      </c>
      <c r="L279" t="s">
        <v>2383</v>
      </c>
      <c r="M279" t="s">
        <v>2618</v>
      </c>
      <c r="N279" t="s">
        <v>2197</v>
      </c>
      <c r="O279" t="s">
        <v>2158</v>
      </c>
      <c r="P279" t="s">
        <v>45</v>
      </c>
      <c r="Q279" t="s">
        <v>2368</v>
      </c>
      <c r="R279" t="s">
        <v>2930</v>
      </c>
      <c r="S279" t="s">
        <v>2145</v>
      </c>
      <c r="T279" t="s">
        <v>2146</v>
      </c>
      <c r="U279" t="s">
        <v>2147</v>
      </c>
      <c r="V279" t="s">
        <v>2148</v>
      </c>
      <c r="W279" s="4">
        <v>9</v>
      </c>
      <c r="X279" s="5">
        <v>7</v>
      </c>
    </row>
    <row r="280" spans="1:24" x14ac:dyDescent="0.25">
      <c r="A280" t="s">
        <v>1846</v>
      </c>
      <c r="B280" t="s">
        <v>2104</v>
      </c>
      <c r="C280" t="s">
        <v>1850</v>
      </c>
      <c r="D280" s="3" t="s">
        <v>2505</v>
      </c>
      <c r="E280" s="3" t="s">
        <v>3211</v>
      </c>
      <c r="F280" t="s">
        <v>2107</v>
      </c>
      <c r="G280" t="s">
        <v>2126</v>
      </c>
      <c r="H280" s="3" t="s">
        <v>3207</v>
      </c>
      <c r="I280" t="s">
        <v>2447</v>
      </c>
      <c r="J280" t="s">
        <v>567</v>
      </c>
      <c r="K280" t="s">
        <v>2859</v>
      </c>
      <c r="L280" t="s">
        <v>2383</v>
      </c>
      <c r="M280" t="s">
        <v>2618</v>
      </c>
      <c r="N280" t="s">
        <v>2197</v>
      </c>
      <c r="O280" t="s">
        <v>2158</v>
      </c>
      <c r="P280" t="s">
        <v>45</v>
      </c>
      <c r="Q280" t="s">
        <v>2368</v>
      </c>
      <c r="R280" t="s">
        <v>2930</v>
      </c>
      <c r="S280" t="s">
        <v>2145</v>
      </c>
      <c r="T280" t="s">
        <v>2146</v>
      </c>
      <c r="U280" t="s">
        <v>2147</v>
      </c>
      <c r="V280" t="s">
        <v>2148</v>
      </c>
      <c r="W280" s="4">
        <v>9</v>
      </c>
      <c r="X280" s="5">
        <v>7</v>
      </c>
    </row>
    <row r="281" spans="1:24" x14ac:dyDescent="0.25">
      <c r="A281" t="s">
        <v>1846</v>
      </c>
      <c r="B281" t="s">
        <v>2122</v>
      </c>
      <c r="C281" t="s">
        <v>3212</v>
      </c>
      <c r="D281" s="3" t="s">
        <v>3193</v>
      </c>
      <c r="E281" s="3" t="s">
        <v>3213</v>
      </c>
      <c r="F281" t="s">
        <v>2107</v>
      </c>
      <c r="G281" t="s">
        <v>2126</v>
      </c>
      <c r="H281" s="3" t="s">
        <v>3207</v>
      </c>
      <c r="I281" t="s">
        <v>2447</v>
      </c>
      <c r="J281" t="s">
        <v>1638</v>
      </c>
      <c r="K281" t="s">
        <v>3214</v>
      </c>
      <c r="L281" t="s">
        <v>2464</v>
      </c>
      <c r="M281" t="s">
        <v>2113</v>
      </c>
      <c r="N281" t="s">
        <v>2141</v>
      </c>
      <c r="O281" t="s">
        <v>2158</v>
      </c>
      <c r="P281" t="s">
        <v>2142</v>
      </c>
      <c r="Q281" t="s">
        <v>2143</v>
      </c>
      <c r="R281" t="s">
        <v>2144</v>
      </c>
      <c r="S281" t="s">
        <v>3215</v>
      </c>
      <c r="T281" t="s">
        <v>3216</v>
      </c>
      <c r="U281" t="s">
        <v>3217</v>
      </c>
      <c r="V281" t="s">
        <v>3218</v>
      </c>
      <c r="W281" s="4">
        <v>25</v>
      </c>
      <c r="X281" s="5">
        <v>2</v>
      </c>
    </row>
    <row r="282" spans="1:24" x14ac:dyDescent="0.25">
      <c r="A282" t="s">
        <v>1860</v>
      </c>
      <c r="B282" t="s">
        <v>2104</v>
      </c>
      <c r="C282" t="s">
        <v>1864</v>
      </c>
      <c r="D282" s="3" t="s">
        <v>2510</v>
      </c>
      <c r="E282" s="3" t="s">
        <v>2315</v>
      </c>
      <c r="F282" t="s">
        <v>2107</v>
      </c>
      <c r="G282" t="s">
        <v>2126</v>
      </c>
      <c r="H282" s="3" t="s">
        <v>3004</v>
      </c>
      <c r="I282" t="s">
        <v>2399</v>
      </c>
      <c r="J282" t="s">
        <v>267</v>
      </c>
      <c r="K282" t="s">
        <v>3005</v>
      </c>
      <c r="L282" t="s">
        <v>2222</v>
      </c>
      <c r="M282" t="s">
        <v>2618</v>
      </c>
      <c r="N282" t="s">
        <v>2141</v>
      </c>
      <c r="O282" t="s">
        <v>3006</v>
      </c>
      <c r="P282" t="s">
        <v>1865</v>
      </c>
      <c r="Q282" t="s">
        <v>3007</v>
      </c>
      <c r="R282" t="s">
        <v>3008</v>
      </c>
      <c r="S282" t="s">
        <v>3009</v>
      </c>
      <c r="T282" t="s">
        <v>3010</v>
      </c>
      <c r="U282" t="s">
        <v>2675</v>
      </c>
      <c r="V282" t="s">
        <v>3011</v>
      </c>
      <c r="W282" s="4">
        <v>1</v>
      </c>
      <c r="X282" s="5">
        <v>16</v>
      </c>
    </row>
    <row r="283" spans="1:24" x14ac:dyDescent="0.25">
      <c r="A283" t="s">
        <v>1860</v>
      </c>
      <c r="B283" t="s">
        <v>2122</v>
      </c>
      <c r="C283" t="s">
        <v>1869</v>
      </c>
      <c r="D283" s="3" t="s">
        <v>2659</v>
      </c>
      <c r="E283" s="3" t="s">
        <v>2799</v>
      </c>
      <c r="F283" t="s">
        <v>2107</v>
      </c>
      <c r="G283" t="s">
        <v>2126</v>
      </c>
      <c r="H283" s="3" t="s">
        <v>3004</v>
      </c>
      <c r="I283" t="s">
        <v>2399</v>
      </c>
      <c r="J283" t="s">
        <v>1627</v>
      </c>
      <c r="K283" t="s">
        <v>3012</v>
      </c>
      <c r="L283" t="s">
        <v>2185</v>
      </c>
      <c r="M283" t="s">
        <v>2305</v>
      </c>
      <c r="N283" t="s">
        <v>2141</v>
      </c>
      <c r="O283" t="s">
        <v>3006</v>
      </c>
      <c r="P283" t="s">
        <v>104</v>
      </c>
      <c r="Q283" t="s">
        <v>3013</v>
      </c>
      <c r="R283" t="s">
        <v>3014</v>
      </c>
      <c r="S283" t="s">
        <v>2626</v>
      </c>
      <c r="T283" t="s">
        <v>3015</v>
      </c>
      <c r="U283" t="s">
        <v>2200</v>
      </c>
      <c r="V283" t="s">
        <v>2201</v>
      </c>
      <c r="W283" s="4">
        <v>2</v>
      </c>
      <c r="X283" s="5">
        <v>8</v>
      </c>
    </row>
    <row r="284" spans="1:24" x14ac:dyDescent="0.25">
      <c r="A284" t="s">
        <v>1860</v>
      </c>
      <c r="B284" t="s">
        <v>2104</v>
      </c>
      <c r="C284" t="s">
        <v>1869</v>
      </c>
      <c r="D284" s="3" t="s">
        <v>2659</v>
      </c>
      <c r="E284" s="3" t="s">
        <v>2799</v>
      </c>
      <c r="F284" t="s">
        <v>2107</v>
      </c>
      <c r="G284" t="s">
        <v>2126</v>
      </c>
      <c r="H284" s="3" t="s">
        <v>3004</v>
      </c>
      <c r="I284" t="s">
        <v>2399</v>
      </c>
      <c r="J284" t="s">
        <v>1627</v>
      </c>
      <c r="K284" t="s">
        <v>3012</v>
      </c>
      <c r="L284" t="s">
        <v>2185</v>
      </c>
      <c r="M284" t="s">
        <v>2305</v>
      </c>
      <c r="N284" t="s">
        <v>2141</v>
      </c>
      <c r="O284" t="s">
        <v>3006</v>
      </c>
      <c r="P284" t="s">
        <v>104</v>
      </c>
      <c r="Q284" t="s">
        <v>3013</v>
      </c>
      <c r="R284" t="s">
        <v>3014</v>
      </c>
      <c r="S284" t="s">
        <v>2626</v>
      </c>
      <c r="T284" t="s">
        <v>3015</v>
      </c>
      <c r="U284" t="s">
        <v>2200</v>
      </c>
      <c r="V284" t="s">
        <v>2201</v>
      </c>
      <c r="W284" s="4">
        <v>2</v>
      </c>
      <c r="X284" s="5">
        <v>8</v>
      </c>
    </row>
    <row r="285" spans="1:24" x14ac:dyDescent="0.25">
      <c r="A285" t="s">
        <v>1860</v>
      </c>
      <c r="B285" t="s">
        <v>2122</v>
      </c>
      <c r="C285" t="s">
        <v>1870</v>
      </c>
      <c r="D285" s="3" t="s">
        <v>2307</v>
      </c>
      <c r="E285" s="3" t="s">
        <v>2236</v>
      </c>
      <c r="F285" t="s">
        <v>2107</v>
      </c>
      <c r="G285" t="s">
        <v>2126</v>
      </c>
      <c r="H285" s="3" t="s">
        <v>3004</v>
      </c>
      <c r="I285" t="s">
        <v>2399</v>
      </c>
      <c r="J285" t="s">
        <v>1871</v>
      </c>
      <c r="K285" t="s">
        <v>3016</v>
      </c>
      <c r="L285" t="s">
        <v>2317</v>
      </c>
      <c r="M285" t="s">
        <v>2305</v>
      </c>
      <c r="N285" t="s">
        <v>2114</v>
      </c>
      <c r="O285" t="s">
        <v>3006</v>
      </c>
      <c r="P285" t="s">
        <v>2142</v>
      </c>
      <c r="Q285" t="s">
        <v>2143</v>
      </c>
      <c r="R285" t="s">
        <v>2144</v>
      </c>
      <c r="S285" t="s">
        <v>2992</v>
      </c>
      <c r="T285" t="s">
        <v>2993</v>
      </c>
      <c r="U285" t="s">
        <v>2988</v>
      </c>
      <c r="V285" t="s">
        <v>2989</v>
      </c>
      <c r="W285" s="4">
        <v>27</v>
      </c>
      <c r="X285" s="5">
        <v>3</v>
      </c>
    </row>
    <row r="286" spans="1:24" x14ac:dyDescent="0.25">
      <c r="A286" t="s">
        <v>1874</v>
      </c>
      <c r="B286" t="s">
        <v>2104</v>
      </c>
      <c r="C286" t="s">
        <v>1875</v>
      </c>
      <c r="D286" s="3" t="s">
        <v>2327</v>
      </c>
      <c r="E286" s="3" t="s">
        <v>2535</v>
      </c>
      <c r="F286" t="s">
        <v>2107</v>
      </c>
      <c r="G286" t="s">
        <v>2126</v>
      </c>
      <c r="H286" s="3" t="s">
        <v>3017</v>
      </c>
      <c r="I286" t="s">
        <v>2174</v>
      </c>
      <c r="J286" t="s">
        <v>1876</v>
      </c>
      <c r="K286" t="s">
        <v>3018</v>
      </c>
      <c r="L286" t="s">
        <v>2151</v>
      </c>
      <c r="M286" t="s">
        <v>2305</v>
      </c>
      <c r="N286" t="s">
        <v>2141</v>
      </c>
      <c r="O286" t="s">
        <v>2158</v>
      </c>
      <c r="P286" t="s">
        <v>808</v>
      </c>
      <c r="Q286" t="s">
        <v>2629</v>
      </c>
      <c r="R286" t="s">
        <v>2707</v>
      </c>
      <c r="S286" t="s">
        <v>3019</v>
      </c>
      <c r="T286" t="s">
        <v>3020</v>
      </c>
      <c r="U286" t="s">
        <v>2632</v>
      </c>
      <c r="V286" t="s">
        <v>2633</v>
      </c>
      <c r="W286" s="4">
        <v>722</v>
      </c>
      <c r="X286" s="5">
        <v>11</v>
      </c>
    </row>
    <row r="287" spans="1:24" x14ac:dyDescent="0.25">
      <c r="A287" t="s">
        <v>1874</v>
      </c>
      <c r="B287" t="s">
        <v>2122</v>
      </c>
      <c r="C287" t="s">
        <v>1878</v>
      </c>
      <c r="D287" s="3" t="s">
        <v>2237</v>
      </c>
      <c r="E287" s="3" t="s">
        <v>2446</v>
      </c>
      <c r="F287" t="s">
        <v>2107</v>
      </c>
      <c r="G287" t="s">
        <v>2108</v>
      </c>
      <c r="H287" s="3" t="s">
        <v>3017</v>
      </c>
      <c r="I287" t="s">
        <v>2174</v>
      </c>
      <c r="J287" t="s">
        <v>38</v>
      </c>
      <c r="K287" t="s">
        <v>2329</v>
      </c>
      <c r="L287" t="s">
        <v>2165</v>
      </c>
      <c r="M287" t="s">
        <v>2113</v>
      </c>
      <c r="N287" t="s">
        <v>2762</v>
      </c>
      <c r="O287" t="s">
        <v>2158</v>
      </c>
      <c r="P287" t="s">
        <v>102</v>
      </c>
      <c r="Q287" t="s">
        <v>3021</v>
      </c>
      <c r="R287" t="s">
        <v>2930</v>
      </c>
      <c r="S287" t="s">
        <v>2330</v>
      </c>
      <c r="T287" t="s">
        <v>2331</v>
      </c>
      <c r="U287" t="s">
        <v>2332</v>
      </c>
      <c r="V287" t="s">
        <v>2333</v>
      </c>
      <c r="W287" s="4">
        <v>11</v>
      </c>
      <c r="X287" s="5">
        <v>5</v>
      </c>
    </row>
    <row r="288" spans="1:24" x14ac:dyDescent="0.25">
      <c r="A288" t="s">
        <v>1925</v>
      </c>
      <c r="B288" t="s">
        <v>2104</v>
      </c>
      <c r="C288" t="s">
        <v>1931</v>
      </c>
      <c r="D288" s="3" t="s">
        <v>3172</v>
      </c>
      <c r="E288" s="3" t="s">
        <v>2254</v>
      </c>
      <c r="F288" t="s">
        <v>2107</v>
      </c>
      <c r="G288" t="s">
        <v>2108</v>
      </c>
      <c r="H288" s="3" t="s">
        <v>3219</v>
      </c>
      <c r="I288" t="s">
        <v>2241</v>
      </c>
      <c r="J288" t="s">
        <v>1932</v>
      </c>
      <c r="K288" t="s">
        <v>3220</v>
      </c>
      <c r="L288" t="s">
        <v>2185</v>
      </c>
      <c r="M288" t="s">
        <v>2113</v>
      </c>
      <c r="N288" t="s">
        <v>2197</v>
      </c>
      <c r="O288" t="s">
        <v>2310</v>
      </c>
      <c r="P288" t="s">
        <v>298</v>
      </c>
      <c r="Q288" t="s">
        <v>2525</v>
      </c>
      <c r="R288" t="s">
        <v>2346</v>
      </c>
      <c r="S288" t="s">
        <v>3221</v>
      </c>
      <c r="T288" t="s">
        <v>3222</v>
      </c>
      <c r="U288" t="s">
        <v>3223</v>
      </c>
      <c r="V288" t="s">
        <v>3224</v>
      </c>
      <c r="W288" s="4">
        <v>10</v>
      </c>
      <c r="X288" s="5">
        <v>4</v>
      </c>
    </row>
    <row r="289" spans="1:24" x14ac:dyDescent="0.25">
      <c r="A289" t="s">
        <v>1925</v>
      </c>
      <c r="B289" t="s">
        <v>2122</v>
      </c>
      <c r="C289" t="s">
        <v>1934</v>
      </c>
      <c r="D289" s="3" t="s">
        <v>2753</v>
      </c>
      <c r="E289" s="3" t="s">
        <v>2677</v>
      </c>
      <c r="F289" t="s">
        <v>2107</v>
      </c>
      <c r="G289" t="s">
        <v>2108</v>
      </c>
      <c r="H289" s="3" t="s">
        <v>3219</v>
      </c>
      <c r="I289" t="s">
        <v>2241</v>
      </c>
      <c r="J289" t="s">
        <v>779</v>
      </c>
      <c r="K289" t="s">
        <v>2601</v>
      </c>
      <c r="L289" t="s">
        <v>2140</v>
      </c>
      <c r="M289" t="s">
        <v>2113</v>
      </c>
      <c r="N289" t="s">
        <v>2141</v>
      </c>
      <c r="O289" t="s">
        <v>2310</v>
      </c>
      <c r="P289" t="s">
        <v>102</v>
      </c>
      <c r="Q289" t="s">
        <v>3021</v>
      </c>
      <c r="R289" t="s">
        <v>2930</v>
      </c>
      <c r="S289" t="s">
        <v>2602</v>
      </c>
      <c r="T289" t="s">
        <v>2603</v>
      </c>
      <c r="U289" t="s">
        <v>2604</v>
      </c>
      <c r="V289" t="s">
        <v>2605</v>
      </c>
      <c r="W289" s="4">
        <v>11</v>
      </c>
      <c r="X289" s="5">
        <v>7</v>
      </c>
    </row>
    <row r="290" spans="1:24" x14ac:dyDescent="0.25">
      <c r="A290" t="s">
        <v>1935</v>
      </c>
      <c r="B290" t="s">
        <v>2104</v>
      </c>
      <c r="C290" t="s">
        <v>1936</v>
      </c>
      <c r="D290" s="3" t="s">
        <v>2704</v>
      </c>
      <c r="E290" s="3" t="s">
        <v>2546</v>
      </c>
      <c r="F290" t="s">
        <v>2107</v>
      </c>
      <c r="G290" t="s">
        <v>2108</v>
      </c>
      <c r="H290" s="3" t="s">
        <v>3022</v>
      </c>
      <c r="I290" t="s">
        <v>2349</v>
      </c>
      <c r="J290" t="s">
        <v>1028</v>
      </c>
      <c r="K290" t="s">
        <v>3023</v>
      </c>
      <c r="L290" t="s">
        <v>2165</v>
      </c>
      <c r="M290" t="s">
        <v>2113</v>
      </c>
      <c r="N290" t="s">
        <v>2141</v>
      </c>
      <c r="O290" t="s">
        <v>2158</v>
      </c>
      <c r="P290" t="s">
        <v>2142</v>
      </c>
      <c r="Q290" t="s">
        <v>2143</v>
      </c>
      <c r="R290" t="s">
        <v>2144</v>
      </c>
      <c r="S290" t="s">
        <v>2795</v>
      </c>
      <c r="T290" t="s">
        <v>2796</v>
      </c>
      <c r="U290" t="s">
        <v>3024</v>
      </c>
      <c r="V290" t="s">
        <v>3025</v>
      </c>
      <c r="W290" s="4">
        <v>-1</v>
      </c>
      <c r="X290" s="5">
        <v>2</v>
      </c>
    </row>
    <row r="291" spans="1:24" x14ac:dyDescent="0.25">
      <c r="A291" t="s">
        <v>1935</v>
      </c>
      <c r="B291" t="s">
        <v>2122</v>
      </c>
      <c r="C291" t="s">
        <v>1937</v>
      </c>
      <c r="D291" s="3" t="s">
        <v>2560</v>
      </c>
      <c r="E291" s="3" t="s">
        <v>2941</v>
      </c>
      <c r="F291" t="s">
        <v>2107</v>
      </c>
      <c r="G291" t="s">
        <v>2126</v>
      </c>
      <c r="H291" s="3" t="s">
        <v>3022</v>
      </c>
      <c r="I291" t="s">
        <v>2349</v>
      </c>
      <c r="J291" t="s">
        <v>1938</v>
      </c>
      <c r="K291" t="s">
        <v>3026</v>
      </c>
      <c r="L291" t="s">
        <v>2264</v>
      </c>
      <c r="M291" t="s">
        <v>2113</v>
      </c>
      <c r="N291" t="s">
        <v>2141</v>
      </c>
      <c r="O291" t="s">
        <v>2158</v>
      </c>
      <c r="P291" t="s">
        <v>397</v>
      </c>
      <c r="Q291" t="s">
        <v>2661</v>
      </c>
      <c r="R291" t="s">
        <v>2383</v>
      </c>
      <c r="S291" t="s">
        <v>3027</v>
      </c>
      <c r="T291" t="s">
        <v>3028</v>
      </c>
      <c r="U291" t="s">
        <v>3024</v>
      </c>
      <c r="V291" t="s">
        <v>3025</v>
      </c>
      <c r="W291" s="4">
        <v>5</v>
      </c>
      <c r="X291" s="5">
        <v>4</v>
      </c>
    </row>
    <row r="292" spans="1:24" x14ac:dyDescent="0.25">
      <c r="A292" t="s">
        <v>1935</v>
      </c>
      <c r="B292" t="s">
        <v>2104</v>
      </c>
      <c r="C292" t="s">
        <v>1937</v>
      </c>
      <c r="D292" s="3" t="s">
        <v>2560</v>
      </c>
      <c r="E292" s="3" t="s">
        <v>2941</v>
      </c>
      <c r="F292" t="s">
        <v>2107</v>
      </c>
      <c r="G292" t="s">
        <v>2126</v>
      </c>
      <c r="H292" s="3" t="s">
        <v>3022</v>
      </c>
      <c r="I292" t="s">
        <v>2349</v>
      </c>
      <c r="J292" t="s">
        <v>1938</v>
      </c>
      <c r="K292" t="s">
        <v>3026</v>
      </c>
      <c r="L292" t="s">
        <v>2264</v>
      </c>
      <c r="M292" t="s">
        <v>2113</v>
      </c>
      <c r="N292" t="s">
        <v>2141</v>
      </c>
      <c r="O292" t="s">
        <v>2158</v>
      </c>
      <c r="P292" t="s">
        <v>397</v>
      </c>
      <c r="Q292" t="s">
        <v>2661</v>
      </c>
      <c r="R292" t="s">
        <v>2383</v>
      </c>
      <c r="S292" t="s">
        <v>3027</v>
      </c>
      <c r="T292" t="s">
        <v>3028</v>
      </c>
      <c r="U292" t="s">
        <v>3024</v>
      </c>
      <c r="V292" t="s">
        <v>3025</v>
      </c>
      <c r="W292" s="4">
        <v>5</v>
      </c>
      <c r="X292" s="5">
        <v>4</v>
      </c>
    </row>
    <row r="293" spans="1:24" x14ac:dyDescent="0.25">
      <c r="A293" t="s">
        <v>1935</v>
      </c>
      <c r="B293" t="s">
        <v>2122</v>
      </c>
      <c r="C293" t="s">
        <v>3029</v>
      </c>
      <c r="D293" s="3" t="s">
        <v>2220</v>
      </c>
      <c r="E293" s="3" t="s">
        <v>2445</v>
      </c>
      <c r="F293" t="s">
        <v>2107</v>
      </c>
      <c r="G293" t="s">
        <v>2108</v>
      </c>
      <c r="H293" s="3" t="s">
        <v>3022</v>
      </c>
      <c r="I293" t="s">
        <v>2349</v>
      </c>
      <c r="J293" t="s">
        <v>401</v>
      </c>
      <c r="K293" t="s">
        <v>2794</v>
      </c>
      <c r="L293" t="s">
        <v>2248</v>
      </c>
      <c r="M293" t="s">
        <v>2113</v>
      </c>
      <c r="N293" t="s">
        <v>2141</v>
      </c>
      <c r="O293" t="s">
        <v>2158</v>
      </c>
      <c r="P293" t="s">
        <v>87</v>
      </c>
      <c r="Q293" t="s">
        <v>2306</v>
      </c>
      <c r="R293" t="s">
        <v>2248</v>
      </c>
      <c r="S293" t="s">
        <v>2795</v>
      </c>
      <c r="T293" t="s">
        <v>2796</v>
      </c>
      <c r="U293" t="s">
        <v>2797</v>
      </c>
      <c r="V293" t="s">
        <v>2798</v>
      </c>
      <c r="W293" s="4">
        <v>12</v>
      </c>
      <c r="X293" s="5">
        <v>6</v>
      </c>
    </row>
    <row r="294" spans="1:24" x14ac:dyDescent="0.25">
      <c r="A294" t="s">
        <v>1963</v>
      </c>
      <c r="B294" t="s">
        <v>2104</v>
      </c>
      <c r="C294" t="s">
        <v>1964</v>
      </c>
      <c r="D294" s="3" t="s">
        <v>2105</v>
      </c>
      <c r="E294" s="3" t="s">
        <v>2106</v>
      </c>
      <c r="F294" t="s">
        <v>2107</v>
      </c>
      <c r="G294" t="s">
        <v>2126</v>
      </c>
      <c r="H294" s="3" t="s">
        <v>3030</v>
      </c>
      <c r="I294" t="s">
        <v>3000</v>
      </c>
      <c r="J294" t="s">
        <v>1965</v>
      </c>
      <c r="K294" t="s">
        <v>3031</v>
      </c>
      <c r="L294" t="s">
        <v>2222</v>
      </c>
      <c r="M294" t="s">
        <v>2113</v>
      </c>
      <c r="N294" t="s">
        <v>2197</v>
      </c>
      <c r="O294" t="s">
        <v>2158</v>
      </c>
      <c r="P294" t="s">
        <v>1967</v>
      </c>
      <c r="Q294" t="s">
        <v>3032</v>
      </c>
      <c r="R294" t="s">
        <v>2346</v>
      </c>
      <c r="S294" t="s">
        <v>3033</v>
      </c>
      <c r="T294" t="s">
        <v>3034</v>
      </c>
      <c r="U294" t="s">
        <v>3035</v>
      </c>
      <c r="V294" t="s">
        <v>3036</v>
      </c>
      <c r="W294" s="4">
        <v>-1</v>
      </c>
      <c r="X294" s="5">
        <v>7</v>
      </c>
    </row>
    <row r="295" spans="1:24" x14ac:dyDescent="0.25">
      <c r="A295" t="s">
        <v>1963</v>
      </c>
      <c r="B295" t="s">
        <v>2122</v>
      </c>
      <c r="C295" t="s">
        <v>1969</v>
      </c>
      <c r="D295" s="3" t="s">
        <v>2323</v>
      </c>
      <c r="E295" s="3" t="s">
        <v>2315</v>
      </c>
      <c r="F295" t="s">
        <v>2107</v>
      </c>
      <c r="G295" t="s">
        <v>2108</v>
      </c>
      <c r="H295" s="3" t="s">
        <v>3030</v>
      </c>
      <c r="I295" t="s">
        <v>3000</v>
      </c>
      <c r="J295" t="s">
        <v>759</v>
      </c>
      <c r="K295" t="s">
        <v>3037</v>
      </c>
      <c r="L295" t="s">
        <v>2222</v>
      </c>
      <c r="M295" t="s">
        <v>2113</v>
      </c>
      <c r="N295" t="s">
        <v>2322</v>
      </c>
      <c r="O295" t="s">
        <v>2158</v>
      </c>
      <c r="P295" t="s">
        <v>45</v>
      </c>
      <c r="Q295" t="s">
        <v>2368</v>
      </c>
      <c r="R295" t="s">
        <v>2222</v>
      </c>
      <c r="S295" t="s">
        <v>2675</v>
      </c>
      <c r="T295" t="s">
        <v>2676</v>
      </c>
      <c r="U295" t="s">
        <v>3038</v>
      </c>
      <c r="V295" t="s">
        <v>3039</v>
      </c>
      <c r="W295" s="4">
        <v>10</v>
      </c>
      <c r="X295" s="5">
        <v>9</v>
      </c>
    </row>
    <row r="296" spans="1:24" x14ac:dyDescent="0.25">
      <c r="A296" t="s">
        <v>1992</v>
      </c>
      <c r="B296" t="s">
        <v>2104</v>
      </c>
      <c r="C296" t="s">
        <v>1993</v>
      </c>
      <c r="D296" s="3" t="s">
        <v>2473</v>
      </c>
      <c r="E296" s="3" t="s">
        <v>2193</v>
      </c>
      <c r="F296" t="s">
        <v>2107</v>
      </c>
      <c r="G296" t="s">
        <v>2126</v>
      </c>
      <c r="H296" s="3" t="s">
        <v>3040</v>
      </c>
      <c r="I296" t="s">
        <v>3041</v>
      </c>
      <c r="J296" t="s">
        <v>245</v>
      </c>
      <c r="K296" t="s">
        <v>2938</v>
      </c>
      <c r="L296" t="s">
        <v>2232</v>
      </c>
      <c r="M296" t="s">
        <v>2305</v>
      </c>
      <c r="N296" t="s">
        <v>2141</v>
      </c>
      <c r="O296" t="s">
        <v>2158</v>
      </c>
      <c r="P296" t="s">
        <v>161</v>
      </c>
      <c r="Q296" t="s">
        <v>3042</v>
      </c>
      <c r="R296" t="s">
        <v>2475</v>
      </c>
      <c r="S296" t="s">
        <v>2415</v>
      </c>
      <c r="T296" t="s">
        <v>2416</v>
      </c>
      <c r="U296" t="s">
        <v>2417</v>
      </c>
      <c r="V296" t="s">
        <v>2416</v>
      </c>
      <c r="W296" s="4">
        <v>-1</v>
      </c>
      <c r="X296" s="5">
        <v>4</v>
      </c>
    </row>
    <row r="297" spans="1:24" x14ac:dyDescent="0.25">
      <c r="A297" t="s">
        <v>1992</v>
      </c>
      <c r="B297" t="s">
        <v>2122</v>
      </c>
      <c r="C297" t="s">
        <v>3043</v>
      </c>
      <c r="D297" s="3" t="s">
        <v>3044</v>
      </c>
      <c r="E297" s="3" t="s">
        <v>2234</v>
      </c>
      <c r="F297" t="s">
        <v>2107</v>
      </c>
      <c r="G297" t="s">
        <v>2126</v>
      </c>
      <c r="H297" s="3" t="s">
        <v>3040</v>
      </c>
      <c r="I297" t="s">
        <v>3041</v>
      </c>
      <c r="J297" t="s">
        <v>3045</v>
      </c>
      <c r="K297" t="s">
        <v>3046</v>
      </c>
      <c r="L297" t="s">
        <v>3047</v>
      </c>
      <c r="M297" t="s">
        <v>2113</v>
      </c>
      <c r="N297" t="s">
        <v>2141</v>
      </c>
      <c r="O297" t="s">
        <v>2158</v>
      </c>
      <c r="P297" t="s">
        <v>3048</v>
      </c>
      <c r="Q297" t="s">
        <v>3049</v>
      </c>
      <c r="R297" t="s">
        <v>3047</v>
      </c>
      <c r="S297" t="s">
        <v>3050</v>
      </c>
      <c r="T297" t="s">
        <v>3051</v>
      </c>
      <c r="U297" t="s">
        <v>3052</v>
      </c>
      <c r="V297" t="s">
        <v>3053</v>
      </c>
      <c r="W297" s="4">
        <v>24</v>
      </c>
      <c r="X297" s="5">
        <v>2</v>
      </c>
    </row>
    <row r="298" spans="1:24" x14ac:dyDescent="0.25">
      <c r="A298" t="s">
        <v>2004</v>
      </c>
      <c r="B298" t="s">
        <v>2104</v>
      </c>
      <c r="C298" t="s">
        <v>2005</v>
      </c>
      <c r="D298" s="3" t="s">
        <v>2445</v>
      </c>
      <c r="E298" s="3" t="s">
        <v>2314</v>
      </c>
      <c r="F298" t="s">
        <v>2107</v>
      </c>
      <c r="G298" t="s">
        <v>2108</v>
      </c>
      <c r="H298" s="3" t="s">
        <v>3054</v>
      </c>
      <c r="I298" t="s">
        <v>2127</v>
      </c>
      <c r="J298" t="s">
        <v>112</v>
      </c>
      <c r="K298" t="s">
        <v>2164</v>
      </c>
      <c r="L298" t="s">
        <v>2222</v>
      </c>
      <c r="M298" t="s">
        <v>2113</v>
      </c>
      <c r="N298" t="s">
        <v>2141</v>
      </c>
      <c r="O298" t="s">
        <v>2158</v>
      </c>
      <c r="P298" t="s">
        <v>2142</v>
      </c>
      <c r="Q298" t="s">
        <v>2143</v>
      </c>
      <c r="R298" t="s">
        <v>2144</v>
      </c>
      <c r="S298" t="s">
        <v>2167</v>
      </c>
      <c r="T298" t="s">
        <v>2168</v>
      </c>
      <c r="U298" t="s">
        <v>2169</v>
      </c>
      <c r="V298" t="s">
        <v>2170</v>
      </c>
      <c r="W298" s="4">
        <v>-1</v>
      </c>
      <c r="X298" s="5">
        <v>5</v>
      </c>
    </row>
    <row r="299" spans="1:24" x14ac:dyDescent="0.25">
      <c r="A299" t="s">
        <v>2004</v>
      </c>
      <c r="B299" t="s">
        <v>2122</v>
      </c>
      <c r="C299" t="s">
        <v>2006</v>
      </c>
      <c r="D299" s="3" t="s">
        <v>2722</v>
      </c>
      <c r="E299" s="3" t="s">
        <v>2373</v>
      </c>
      <c r="F299" t="s">
        <v>2107</v>
      </c>
      <c r="G299" t="s">
        <v>2108</v>
      </c>
      <c r="H299" s="3" t="s">
        <v>3054</v>
      </c>
      <c r="I299" t="s">
        <v>2127</v>
      </c>
      <c r="J299" t="s">
        <v>286</v>
      </c>
      <c r="K299" t="s">
        <v>3055</v>
      </c>
      <c r="L299" t="s">
        <v>2165</v>
      </c>
      <c r="M299" t="s">
        <v>2113</v>
      </c>
      <c r="N299" t="s">
        <v>2197</v>
      </c>
      <c r="O299" t="s">
        <v>2158</v>
      </c>
      <c r="P299" t="s">
        <v>45</v>
      </c>
      <c r="Q299" t="s">
        <v>2368</v>
      </c>
      <c r="R299" t="s">
        <v>2222</v>
      </c>
      <c r="S299" t="s">
        <v>2950</v>
      </c>
      <c r="T299" t="s">
        <v>2951</v>
      </c>
      <c r="U299" t="s">
        <v>2891</v>
      </c>
      <c r="V299" t="s">
        <v>2892</v>
      </c>
      <c r="W299" s="4">
        <v>2</v>
      </c>
      <c r="X299" s="5">
        <v>7</v>
      </c>
    </row>
    <row r="300" spans="1:24" x14ac:dyDescent="0.25">
      <c r="A300" t="s">
        <v>2004</v>
      </c>
      <c r="B300" t="s">
        <v>2104</v>
      </c>
      <c r="C300" t="s">
        <v>2006</v>
      </c>
      <c r="D300" s="3" t="s">
        <v>2722</v>
      </c>
      <c r="E300" s="3" t="s">
        <v>2373</v>
      </c>
      <c r="F300" t="s">
        <v>2107</v>
      </c>
      <c r="G300" t="s">
        <v>2108</v>
      </c>
      <c r="H300" s="3" t="s">
        <v>3054</v>
      </c>
      <c r="I300" t="s">
        <v>2127</v>
      </c>
      <c r="J300" t="s">
        <v>286</v>
      </c>
      <c r="K300" t="s">
        <v>3055</v>
      </c>
      <c r="L300" t="s">
        <v>2165</v>
      </c>
      <c r="M300" t="s">
        <v>2113</v>
      </c>
      <c r="N300" t="s">
        <v>2197</v>
      </c>
      <c r="O300" t="s">
        <v>2158</v>
      </c>
      <c r="P300" t="s">
        <v>45</v>
      </c>
      <c r="Q300" t="s">
        <v>2368</v>
      </c>
      <c r="R300" t="s">
        <v>2222</v>
      </c>
      <c r="S300" t="s">
        <v>2950</v>
      </c>
      <c r="T300" t="s">
        <v>2951</v>
      </c>
      <c r="U300" t="s">
        <v>2891</v>
      </c>
      <c r="V300" t="s">
        <v>2892</v>
      </c>
      <c r="W300" s="4">
        <v>2</v>
      </c>
      <c r="X300" s="5">
        <v>7</v>
      </c>
    </row>
    <row r="301" spans="1:24" x14ac:dyDescent="0.25">
      <c r="A301" t="s">
        <v>2004</v>
      </c>
      <c r="B301" t="s">
        <v>2122</v>
      </c>
      <c r="C301" t="s">
        <v>2007</v>
      </c>
      <c r="D301" s="3" t="s">
        <v>2436</v>
      </c>
      <c r="E301" s="3" t="s">
        <v>2382</v>
      </c>
      <c r="F301" t="s">
        <v>2107</v>
      </c>
      <c r="G301" t="s">
        <v>2108</v>
      </c>
      <c r="H301" s="3" t="s">
        <v>3054</v>
      </c>
      <c r="I301" t="s">
        <v>2127</v>
      </c>
      <c r="J301" t="s">
        <v>2008</v>
      </c>
      <c r="K301" t="s">
        <v>3056</v>
      </c>
      <c r="L301" t="s">
        <v>2112</v>
      </c>
      <c r="M301" t="s">
        <v>2113</v>
      </c>
      <c r="N301" t="s">
        <v>2197</v>
      </c>
      <c r="O301" t="s">
        <v>2158</v>
      </c>
      <c r="P301" t="s">
        <v>2142</v>
      </c>
      <c r="Q301" t="s">
        <v>2143</v>
      </c>
      <c r="R301" t="s">
        <v>2144</v>
      </c>
      <c r="S301" t="s">
        <v>2367</v>
      </c>
      <c r="T301" t="s">
        <v>3057</v>
      </c>
      <c r="U301" t="s">
        <v>2995</v>
      </c>
      <c r="V301" t="s">
        <v>3058</v>
      </c>
      <c r="W301" s="4">
        <v>2</v>
      </c>
      <c r="X301" s="5">
        <v>5</v>
      </c>
    </row>
    <row r="302" spans="1:24" x14ac:dyDescent="0.25">
      <c r="A302" t="s">
        <v>2004</v>
      </c>
      <c r="B302" t="s">
        <v>2104</v>
      </c>
      <c r="C302" t="s">
        <v>2007</v>
      </c>
      <c r="D302" s="3" t="s">
        <v>2436</v>
      </c>
      <c r="E302" s="3" t="s">
        <v>2382</v>
      </c>
      <c r="F302" t="s">
        <v>2107</v>
      </c>
      <c r="G302" t="s">
        <v>2108</v>
      </c>
      <c r="H302" s="3" t="s">
        <v>3054</v>
      </c>
      <c r="I302" t="s">
        <v>2127</v>
      </c>
      <c r="J302" t="s">
        <v>2008</v>
      </c>
      <c r="K302" t="s">
        <v>3056</v>
      </c>
      <c r="L302" t="s">
        <v>2112</v>
      </c>
      <c r="M302" t="s">
        <v>2113</v>
      </c>
      <c r="N302" t="s">
        <v>2197</v>
      </c>
      <c r="O302" t="s">
        <v>2158</v>
      </c>
      <c r="P302" t="s">
        <v>2142</v>
      </c>
      <c r="Q302" t="s">
        <v>2143</v>
      </c>
      <c r="R302" t="s">
        <v>2144</v>
      </c>
      <c r="S302" t="s">
        <v>2367</v>
      </c>
      <c r="T302" t="s">
        <v>3057</v>
      </c>
      <c r="U302" t="s">
        <v>2995</v>
      </c>
      <c r="V302" t="s">
        <v>3058</v>
      </c>
      <c r="W302" s="4">
        <v>2</v>
      </c>
      <c r="X302" s="5">
        <v>5</v>
      </c>
    </row>
    <row r="303" spans="1:24" x14ac:dyDescent="0.25">
      <c r="A303" t="s">
        <v>2004</v>
      </c>
      <c r="B303" t="s">
        <v>2122</v>
      </c>
      <c r="C303" t="s">
        <v>2010</v>
      </c>
      <c r="D303" s="3" t="s">
        <v>2451</v>
      </c>
      <c r="E303" s="3" t="s">
        <v>2457</v>
      </c>
      <c r="F303" t="s">
        <v>2107</v>
      </c>
      <c r="G303" t="s">
        <v>2126</v>
      </c>
      <c r="H303" s="3" t="s">
        <v>3054</v>
      </c>
      <c r="I303" t="s">
        <v>2127</v>
      </c>
      <c r="J303" t="s">
        <v>182</v>
      </c>
      <c r="K303" t="s">
        <v>2204</v>
      </c>
      <c r="L303" t="s">
        <v>2151</v>
      </c>
      <c r="M303" t="s">
        <v>2113</v>
      </c>
      <c r="N303" t="s">
        <v>2141</v>
      </c>
      <c r="O303" t="s">
        <v>2158</v>
      </c>
      <c r="P303" t="s">
        <v>2142</v>
      </c>
      <c r="Q303" t="s">
        <v>2143</v>
      </c>
      <c r="R303" t="s">
        <v>2144</v>
      </c>
      <c r="S303" t="s">
        <v>2205</v>
      </c>
      <c r="T303" t="s">
        <v>2206</v>
      </c>
      <c r="U303" t="s">
        <v>2207</v>
      </c>
      <c r="V303" t="s">
        <v>2208</v>
      </c>
      <c r="W303" s="4">
        <v>3</v>
      </c>
      <c r="X303" s="5">
        <v>9</v>
      </c>
    </row>
    <row r="304" spans="1:24" x14ac:dyDescent="0.25">
      <c r="A304" t="s">
        <v>2004</v>
      </c>
      <c r="B304" t="s">
        <v>2104</v>
      </c>
      <c r="C304" t="s">
        <v>2010</v>
      </c>
      <c r="D304" s="3" t="s">
        <v>2451</v>
      </c>
      <c r="E304" s="3" t="s">
        <v>2457</v>
      </c>
      <c r="F304" t="s">
        <v>2107</v>
      </c>
      <c r="G304" t="s">
        <v>2126</v>
      </c>
      <c r="H304" s="3" t="s">
        <v>3054</v>
      </c>
      <c r="I304" t="s">
        <v>2127</v>
      </c>
      <c r="J304" t="s">
        <v>182</v>
      </c>
      <c r="K304" t="s">
        <v>2204</v>
      </c>
      <c r="L304" t="s">
        <v>2151</v>
      </c>
      <c r="M304" t="s">
        <v>2113</v>
      </c>
      <c r="N304" t="s">
        <v>2141</v>
      </c>
      <c r="O304" t="s">
        <v>2158</v>
      </c>
      <c r="P304" t="s">
        <v>2142</v>
      </c>
      <c r="Q304" t="s">
        <v>2143</v>
      </c>
      <c r="R304" t="s">
        <v>2144</v>
      </c>
      <c r="S304" t="s">
        <v>2205</v>
      </c>
      <c r="T304" t="s">
        <v>2206</v>
      </c>
      <c r="U304" t="s">
        <v>2207</v>
      </c>
      <c r="V304" t="s">
        <v>2208</v>
      </c>
      <c r="W304" s="4">
        <v>3</v>
      </c>
      <c r="X304" s="5">
        <v>9</v>
      </c>
    </row>
    <row r="305" spans="1:24" x14ac:dyDescent="0.25">
      <c r="A305" t="s">
        <v>2004</v>
      </c>
      <c r="B305" t="s">
        <v>2122</v>
      </c>
      <c r="C305" t="s">
        <v>2011</v>
      </c>
      <c r="D305" s="3" t="s">
        <v>2716</v>
      </c>
      <c r="E305" s="3" t="s">
        <v>3059</v>
      </c>
      <c r="F305" t="s">
        <v>2107</v>
      </c>
      <c r="G305" t="s">
        <v>2108</v>
      </c>
      <c r="H305" s="3" t="s">
        <v>3054</v>
      </c>
      <c r="I305" t="s">
        <v>2127</v>
      </c>
      <c r="J305" t="s">
        <v>2012</v>
      </c>
      <c r="K305" t="s">
        <v>3060</v>
      </c>
      <c r="L305" t="s">
        <v>2235</v>
      </c>
      <c r="M305" t="s">
        <v>2113</v>
      </c>
      <c r="N305" t="s">
        <v>2114</v>
      </c>
      <c r="O305" t="s">
        <v>2158</v>
      </c>
      <c r="P305" t="s">
        <v>2142</v>
      </c>
      <c r="Q305" t="s">
        <v>2143</v>
      </c>
      <c r="R305" t="s">
        <v>2144</v>
      </c>
      <c r="S305" t="s">
        <v>2110</v>
      </c>
      <c r="T305" t="s">
        <v>2496</v>
      </c>
      <c r="U305" t="s">
        <v>2953</v>
      </c>
      <c r="V305" t="s">
        <v>3061</v>
      </c>
      <c r="W305" s="4">
        <v>14</v>
      </c>
      <c r="X305" s="5">
        <v>6</v>
      </c>
    </row>
    <row r="306" spans="1:24" x14ac:dyDescent="0.25">
      <c r="A306" t="s">
        <v>2004</v>
      </c>
      <c r="B306" t="s">
        <v>2104</v>
      </c>
      <c r="C306" t="s">
        <v>2011</v>
      </c>
      <c r="D306" s="3" t="s">
        <v>2716</v>
      </c>
      <c r="E306" s="3" t="s">
        <v>3059</v>
      </c>
      <c r="F306" t="s">
        <v>2107</v>
      </c>
      <c r="G306" t="s">
        <v>2108</v>
      </c>
      <c r="H306" s="3" t="s">
        <v>3054</v>
      </c>
      <c r="I306" t="s">
        <v>2127</v>
      </c>
      <c r="J306" t="s">
        <v>2012</v>
      </c>
      <c r="K306" t="s">
        <v>3060</v>
      </c>
      <c r="L306" t="s">
        <v>2235</v>
      </c>
      <c r="M306" t="s">
        <v>2113</v>
      </c>
      <c r="N306" t="s">
        <v>2114</v>
      </c>
      <c r="O306" t="s">
        <v>2158</v>
      </c>
      <c r="P306" t="s">
        <v>2142</v>
      </c>
      <c r="Q306" t="s">
        <v>2143</v>
      </c>
      <c r="R306" t="s">
        <v>2144</v>
      </c>
      <c r="S306" t="s">
        <v>2110</v>
      </c>
      <c r="T306" t="s">
        <v>2496</v>
      </c>
      <c r="U306" t="s">
        <v>2953</v>
      </c>
      <c r="V306" t="s">
        <v>3061</v>
      </c>
      <c r="W306" s="4">
        <v>14</v>
      </c>
      <c r="X306" s="5">
        <v>6</v>
      </c>
    </row>
    <row r="307" spans="1:24" x14ac:dyDescent="0.25">
      <c r="A307" t="s">
        <v>2004</v>
      </c>
      <c r="B307" t="s">
        <v>2122</v>
      </c>
      <c r="C307" t="s">
        <v>2013</v>
      </c>
      <c r="D307" s="3" t="s">
        <v>2244</v>
      </c>
      <c r="E307" s="3" t="s">
        <v>2254</v>
      </c>
      <c r="F307" t="s">
        <v>2107</v>
      </c>
      <c r="G307" t="s">
        <v>2108</v>
      </c>
      <c r="H307" s="3" t="s">
        <v>3054</v>
      </c>
      <c r="I307" t="s">
        <v>2127</v>
      </c>
      <c r="J307" t="s">
        <v>444</v>
      </c>
      <c r="K307" t="s">
        <v>2456</v>
      </c>
      <c r="L307" t="s">
        <v>2242</v>
      </c>
      <c r="M307" t="s">
        <v>2113</v>
      </c>
      <c r="N307" t="s">
        <v>2197</v>
      </c>
      <c r="O307" t="s">
        <v>2158</v>
      </c>
      <c r="P307" t="s">
        <v>2014</v>
      </c>
      <c r="Q307" t="s">
        <v>3062</v>
      </c>
      <c r="R307" t="s">
        <v>2475</v>
      </c>
      <c r="S307" t="s">
        <v>2205</v>
      </c>
      <c r="T307" t="s">
        <v>2206</v>
      </c>
      <c r="U307" t="s">
        <v>2207</v>
      </c>
      <c r="V307" t="s">
        <v>2208</v>
      </c>
      <c r="W307" s="4">
        <v>15</v>
      </c>
      <c r="X307" s="5">
        <v>16</v>
      </c>
    </row>
    <row r="308" spans="1:24" x14ac:dyDescent="0.25">
      <c r="A308" t="s">
        <v>2028</v>
      </c>
      <c r="B308" t="s">
        <v>2104</v>
      </c>
      <c r="C308" t="s">
        <v>2029</v>
      </c>
      <c r="D308" s="3" t="s">
        <v>2966</v>
      </c>
      <c r="E308" s="3" t="s">
        <v>2239</v>
      </c>
      <c r="F308" t="s">
        <v>2107</v>
      </c>
      <c r="G308" t="s">
        <v>2108</v>
      </c>
      <c r="H308" s="3" t="s">
        <v>3063</v>
      </c>
      <c r="I308" t="s">
        <v>2225</v>
      </c>
      <c r="J308" t="s">
        <v>22</v>
      </c>
      <c r="K308" t="s">
        <v>2139</v>
      </c>
      <c r="L308" t="s">
        <v>2264</v>
      </c>
      <c r="M308" t="s">
        <v>2113</v>
      </c>
      <c r="N308" t="s">
        <v>2141</v>
      </c>
      <c r="O308" t="s">
        <v>2310</v>
      </c>
      <c r="P308" t="s">
        <v>404</v>
      </c>
      <c r="Q308" t="s">
        <v>2818</v>
      </c>
      <c r="R308" t="s">
        <v>3064</v>
      </c>
      <c r="S308" t="s">
        <v>2369</v>
      </c>
      <c r="T308" t="s">
        <v>2370</v>
      </c>
      <c r="U308" t="s">
        <v>2371</v>
      </c>
      <c r="V308" t="s">
        <v>2372</v>
      </c>
      <c r="W308" s="4">
        <v>-1</v>
      </c>
      <c r="X308" s="5">
        <v>16</v>
      </c>
    </row>
    <row r="309" spans="1:24" x14ac:dyDescent="0.25">
      <c r="A309" t="s">
        <v>2028</v>
      </c>
      <c r="B309" t="s">
        <v>2122</v>
      </c>
      <c r="C309" t="s">
        <v>3065</v>
      </c>
      <c r="D309" s="3" t="s">
        <v>2573</v>
      </c>
      <c r="E309" s="3" t="s">
        <v>2259</v>
      </c>
      <c r="F309" t="s">
        <v>2107</v>
      </c>
      <c r="G309" t="s">
        <v>2126</v>
      </c>
      <c r="H309" s="3" t="s">
        <v>3063</v>
      </c>
      <c r="I309" t="s">
        <v>2225</v>
      </c>
      <c r="J309" t="s">
        <v>1353</v>
      </c>
      <c r="K309" t="s">
        <v>3066</v>
      </c>
      <c r="L309" t="s">
        <v>3067</v>
      </c>
      <c r="M309" t="s">
        <v>2113</v>
      </c>
      <c r="N309" t="s">
        <v>2141</v>
      </c>
      <c r="O309" t="s">
        <v>2310</v>
      </c>
      <c r="P309" t="s">
        <v>298</v>
      </c>
      <c r="Q309" t="s">
        <v>2525</v>
      </c>
      <c r="R309" t="s">
        <v>3068</v>
      </c>
      <c r="S309" t="s">
        <v>3069</v>
      </c>
      <c r="T309" t="s">
        <v>3070</v>
      </c>
      <c r="U309" t="s">
        <v>2256</v>
      </c>
      <c r="V309" t="s">
        <v>3071</v>
      </c>
      <c r="W309" s="4">
        <v>2</v>
      </c>
      <c r="X309" s="5">
        <v>5</v>
      </c>
    </row>
    <row r="310" spans="1:24" x14ac:dyDescent="0.25">
      <c r="A310" t="s">
        <v>2067</v>
      </c>
      <c r="B310" t="s">
        <v>2104</v>
      </c>
      <c r="C310" t="s">
        <v>2071</v>
      </c>
      <c r="D310" s="3" t="s">
        <v>2893</v>
      </c>
      <c r="E310" s="3" t="s">
        <v>3080</v>
      </c>
      <c r="F310" t="s">
        <v>2107</v>
      </c>
      <c r="G310" t="s">
        <v>2126</v>
      </c>
      <c r="H310" s="3" t="s">
        <v>3225</v>
      </c>
      <c r="I310" t="s">
        <v>2733</v>
      </c>
      <c r="J310" t="s">
        <v>521</v>
      </c>
      <c r="K310" t="s">
        <v>3226</v>
      </c>
      <c r="L310" t="s">
        <v>2112</v>
      </c>
      <c r="M310" t="s">
        <v>2305</v>
      </c>
      <c r="N310" t="s">
        <v>2114</v>
      </c>
      <c r="O310" t="s">
        <v>2158</v>
      </c>
      <c r="P310" t="s">
        <v>2069</v>
      </c>
      <c r="Q310" t="s">
        <v>3227</v>
      </c>
      <c r="R310" t="s">
        <v>2187</v>
      </c>
      <c r="S310" t="s">
        <v>2486</v>
      </c>
      <c r="T310" t="s">
        <v>2487</v>
      </c>
      <c r="U310" t="s">
        <v>2488</v>
      </c>
      <c r="V310" t="s">
        <v>2489</v>
      </c>
      <c r="W310" s="4">
        <v>-1</v>
      </c>
      <c r="X310" s="5">
        <v>16</v>
      </c>
    </row>
    <row r="311" spans="1:24" x14ac:dyDescent="0.25">
      <c r="A311" t="s">
        <v>2067</v>
      </c>
      <c r="B311" t="s">
        <v>2122</v>
      </c>
      <c r="C311" t="s">
        <v>3228</v>
      </c>
      <c r="D311" s="3" t="s">
        <v>3117</v>
      </c>
      <c r="E311" s="3" t="s">
        <v>3141</v>
      </c>
      <c r="F311" t="s">
        <v>2107</v>
      </c>
      <c r="G311" t="s">
        <v>2126</v>
      </c>
      <c r="H311" s="3" t="s">
        <v>3225</v>
      </c>
      <c r="I311" t="s">
        <v>2733</v>
      </c>
      <c r="J311" t="s">
        <v>210</v>
      </c>
      <c r="K311" t="s">
        <v>2255</v>
      </c>
      <c r="L311" t="s">
        <v>2264</v>
      </c>
      <c r="M311" t="s">
        <v>2305</v>
      </c>
      <c r="N311" t="s">
        <v>2114</v>
      </c>
      <c r="O311" t="s">
        <v>2158</v>
      </c>
      <c r="P311" t="s">
        <v>2142</v>
      </c>
      <c r="Q311" t="s">
        <v>2143</v>
      </c>
      <c r="R311" t="s">
        <v>2144</v>
      </c>
      <c r="S311" t="s">
        <v>2358</v>
      </c>
      <c r="T311" t="s">
        <v>2359</v>
      </c>
      <c r="U311" t="s">
        <v>2167</v>
      </c>
      <c r="V311" t="s">
        <v>2258</v>
      </c>
      <c r="W311" s="4">
        <v>11</v>
      </c>
      <c r="X311" s="5">
        <v>3</v>
      </c>
    </row>
    <row r="312" spans="1:24" x14ac:dyDescent="0.25">
      <c r="A312" t="s">
        <v>2084</v>
      </c>
      <c r="B312" t="s">
        <v>2104</v>
      </c>
      <c r="C312" t="s">
        <v>2085</v>
      </c>
      <c r="D312" s="3" t="s">
        <v>2893</v>
      </c>
      <c r="E312" s="3" t="s">
        <v>2181</v>
      </c>
      <c r="F312" t="s">
        <v>2107</v>
      </c>
      <c r="G312" t="s">
        <v>2126</v>
      </c>
      <c r="H312" s="3" t="s">
        <v>3072</v>
      </c>
      <c r="I312" t="s">
        <v>3073</v>
      </c>
      <c r="J312" t="s">
        <v>2086</v>
      </c>
      <c r="K312" t="s">
        <v>3074</v>
      </c>
      <c r="L312" t="s">
        <v>2317</v>
      </c>
      <c r="M312" t="s">
        <v>2305</v>
      </c>
      <c r="N312" t="s">
        <v>2141</v>
      </c>
      <c r="O312" t="s">
        <v>2693</v>
      </c>
      <c r="P312" t="s">
        <v>282</v>
      </c>
      <c r="Q312" t="s">
        <v>3075</v>
      </c>
      <c r="R312" t="s">
        <v>2248</v>
      </c>
      <c r="S312" t="s">
        <v>3076</v>
      </c>
      <c r="T312" t="s">
        <v>3077</v>
      </c>
      <c r="U312" t="s">
        <v>3078</v>
      </c>
      <c r="V312" t="s">
        <v>3079</v>
      </c>
      <c r="W312" s="4">
        <v>-1</v>
      </c>
      <c r="X312" s="5">
        <v>5</v>
      </c>
    </row>
    <row r="313" spans="1:24" x14ac:dyDescent="0.25">
      <c r="A313" t="s">
        <v>2084</v>
      </c>
      <c r="B313" t="s">
        <v>2122</v>
      </c>
      <c r="C313" t="s">
        <v>2088</v>
      </c>
      <c r="D313" s="3" t="s">
        <v>2965</v>
      </c>
      <c r="E313" s="3" t="s">
        <v>3080</v>
      </c>
      <c r="F313" t="s">
        <v>2107</v>
      </c>
      <c r="G313" t="s">
        <v>2108</v>
      </c>
      <c r="H313" s="3" t="s">
        <v>3072</v>
      </c>
      <c r="I313" t="s">
        <v>3073</v>
      </c>
      <c r="J313" t="s">
        <v>2089</v>
      </c>
      <c r="K313" t="s">
        <v>3081</v>
      </c>
      <c r="L313" t="s">
        <v>2383</v>
      </c>
      <c r="M313" t="s">
        <v>2113</v>
      </c>
      <c r="N313" t="s">
        <v>2141</v>
      </c>
      <c r="O313" t="s">
        <v>2693</v>
      </c>
      <c r="P313" t="s">
        <v>2091</v>
      </c>
      <c r="Q313" t="s">
        <v>3082</v>
      </c>
      <c r="R313" t="s">
        <v>2339</v>
      </c>
      <c r="S313" t="s">
        <v>3083</v>
      </c>
      <c r="T313" t="s">
        <v>3084</v>
      </c>
      <c r="U313" t="s">
        <v>2772</v>
      </c>
      <c r="V313" t="s">
        <v>2963</v>
      </c>
      <c r="W313" s="4">
        <v>6</v>
      </c>
      <c r="X313" s="5">
        <v>5</v>
      </c>
    </row>
    <row r="314" spans="1:24" x14ac:dyDescent="0.25">
      <c r="A314" t="s">
        <v>2084</v>
      </c>
      <c r="B314" t="s">
        <v>2104</v>
      </c>
      <c r="C314" t="s">
        <v>2088</v>
      </c>
      <c r="D314" s="3" t="s">
        <v>2965</v>
      </c>
      <c r="E314" s="3" t="s">
        <v>3080</v>
      </c>
      <c r="F314" t="s">
        <v>2107</v>
      </c>
      <c r="G314" t="s">
        <v>2108</v>
      </c>
      <c r="H314" s="3" t="s">
        <v>3072</v>
      </c>
      <c r="I314" t="s">
        <v>3073</v>
      </c>
      <c r="J314" t="s">
        <v>2089</v>
      </c>
      <c r="K314" t="s">
        <v>3081</v>
      </c>
      <c r="L314" t="s">
        <v>2383</v>
      </c>
      <c r="M314" t="s">
        <v>2113</v>
      </c>
      <c r="N314" t="s">
        <v>2141</v>
      </c>
      <c r="O314" t="s">
        <v>2693</v>
      </c>
      <c r="P314" t="s">
        <v>2091</v>
      </c>
      <c r="Q314" t="s">
        <v>3082</v>
      </c>
      <c r="R314" t="s">
        <v>2339</v>
      </c>
      <c r="S314" t="s">
        <v>3083</v>
      </c>
      <c r="T314" t="s">
        <v>3084</v>
      </c>
      <c r="U314" t="s">
        <v>2772</v>
      </c>
      <c r="V314" t="s">
        <v>2963</v>
      </c>
      <c r="W314" s="4">
        <v>6</v>
      </c>
      <c r="X314" s="5">
        <v>5</v>
      </c>
    </row>
    <row r="315" spans="1:24" x14ac:dyDescent="0.25">
      <c r="A315" t="s">
        <v>2084</v>
      </c>
      <c r="B315" t="s">
        <v>2122</v>
      </c>
      <c r="C315" t="s">
        <v>3229</v>
      </c>
      <c r="D315" s="3" t="s">
        <v>3141</v>
      </c>
      <c r="E315" s="3" t="s">
        <v>3230</v>
      </c>
      <c r="F315" t="s">
        <v>2107</v>
      </c>
      <c r="G315" t="s">
        <v>2108</v>
      </c>
      <c r="H315" s="3" t="s">
        <v>3072</v>
      </c>
      <c r="I315" t="s">
        <v>3073</v>
      </c>
      <c r="J315" t="s">
        <v>2086</v>
      </c>
      <c r="K315" t="s">
        <v>3074</v>
      </c>
      <c r="L315" t="s">
        <v>2242</v>
      </c>
      <c r="M315" t="s">
        <v>2113</v>
      </c>
      <c r="N315" t="s">
        <v>2141</v>
      </c>
      <c r="O315" t="s">
        <v>2693</v>
      </c>
      <c r="P315" t="s">
        <v>282</v>
      </c>
      <c r="Q315" t="s">
        <v>3075</v>
      </c>
      <c r="R315" t="s">
        <v>2153</v>
      </c>
      <c r="S315" t="s">
        <v>3076</v>
      </c>
      <c r="T315" t="s">
        <v>3077</v>
      </c>
      <c r="U315" t="s">
        <v>3078</v>
      </c>
      <c r="V315" t="s">
        <v>3079</v>
      </c>
      <c r="W315" s="4">
        <v>14</v>
      </c>
      <c r="X315" s="5">
        <v>5</v>
      </c>
    </row>
    <row r="316" spans="1:24" x14ac:dyDescent="0.25">
      <c r="A316" t="s">
        <v>3231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Dx Codes</vt:lpstr>
      <vt:lpstr>Sheet2</vt:lpstr>
      <vt:lpstr>Codes_By_FIN</vt:lpstr>
      <vt:lpstr>Detail</vt:lpstr>
      <vt:lpstr>Sheet1</vt:lpstr>
      <vt:lpstr>30 Day Risk Adj Readmit</vt:lpstr>
    </vt:vector>
  </TitlesOfParts>
  <Company>Memorial Health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Katcher, Kathi</dc:creator>
  <cp:lastModifiedBy>Robert Robinson</cp:lastModifiedBy>
  <dcterms:created xsi:type="dcterms:W3CDTF">2016-05-20T18:12:30Z</dcterms:created>
  <dcterms:modified xsi:type="dcterms:W3CDTF">2016-08-27T15:27:34Z</dcterms:modified>
</cp:coreProperties>
</file>